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135" windowWidth="19395" windowHeight="6720"/>
  </bookViews>
  <sheets>
    <sheet name="2Ad" sheetId="1" r:id="rId1"/>
    <sheet name="1Ad" sheetId="2" r:id="rId2"/>
    <sheet name="Sheet3"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'2Ad'!$A$1:$AJ$7510</definedName>
    <definedName name="测序类型">[1]Sheet1!$A$14:$A$19</definedName>
    <definedName name="数据分析类型">[1]Sheet1!$C$3:$C$8</definedName>
    <definedName name="文库类型">[1]Sheet1!$A$2:$A$11</definedName>
  </definedNames>
  <calcPr calcId="145621"/>
</workbook>
</file>

<file path=xl/calcChain.xml><?xml version="1.0" encoding="utf-8"?>
<calcChain xmlns="http://schemas.openxmlformats.org/spreadsheetml/2006/main">
  <c r="W1722" i="2" l="1"/>
  <c r="V1611" i="2"/>
  <c r="V1609" i="2"/>
  <c r="V1607" i="2"/>
  <c r="V1606" i="2"/>
  <c r="V1604" i="2"/>
  <c r="V1603" i="2"/>
  <c r="V1601" i="2"/>
  <c r="V1600" i="2"/>
  <c r="V1599" i="2"/>
  <c r="V1594" i="2"/>
  <c r="V1593" i="2"/>
  <c r="W1469" i="2"/>
  <c r="W1449" i="2"/>
  <c r="W1447" i="2"/>
  <c r="W1445" i="2"/>
  <c r="W1414" i="2"/>
  <c r="W1413" i="2"/>
  <c r="J732" i="2"/>
  <c r="J731" i="2"/>
  <c r="J730" i="2"/>
  <c r="J729" i="2"/>
  <c r="J728" i="2"/>
  <c r="J727" i="2"/>
  <c r="J726" i="2"/>
  <c r="J725" i="2"/>
  <c r="J724" i="2"/>
  <c r="J723" i="2"/>
  <c r="J709" i="2"/>
  <c r="J708" i="2"/>
  <c r="J707" i="2"/>
  <c r="J706" i="2"/>
  <c r="J705" i="2"/>
  <c r="J704" i="2"/>
  <c r="J703" i="2"/>
  <c r="J702" i="2"/>
  <c r="J701" i="2"/>
  <c r="J700"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25" i="2"/>
  <c r="W624" i="2"/>
  <c r="W623" i="2"/>
  <c r="W622" i="2"/>
  <c r="W621" i="2"/>
  <c r="W620" i="2"/>
  <c r="W619" i="2"/>
  <c r="W618" i="2"/>
  <c r="W617" i="2"/>
  <c r="W616" i="2"/>
  <c r="W615" i="2"/>
  <c r="U522" i="2"/>
  <c r="U521" i="2"/>
  <c r="U520" i="2"/>
  <c r="U519" i="2"/>
  <c r="U518" i="2"/>
  <c r="U517" i="2"/>
  <c r="U516" i="2"/>
  <c r="U515" i="2"/>
  <c r="U514" i="2"/>
  <c r="U513" i="2"/>
  <c r="U512" i="2"/>
  <c r="U511" i="2"/>
  <c r="U510" i="2"/>
  <c r="AD2" i="2"/>
  <c r="AC7179" i="1"/>
  <c r="W7179" i="1"/>
  <c r="AC7178" i="1"/>
  <c r="W7178" i="1"/>
  <c r="AC7177" i="1"/>
  <c r="W7177" i="1"/>
  <c r="AC7176" i="1"/>
  <c r="W7176" i="1"/>
  <c r="AC7175" i="1"/>
  <c r="W7175" i="1"/>
  <c r="AC7174" i="1"/>
  <c r="W7174" i="1"/>
  <c r="AC7173" i="1"/>
  <c r="W7173" i="1"/>
  <c r="AC7172" i="1"/>
  <c r="W7172" i="1"/>
  <c r="AC7171" i="1"/>
  <c r="W7171" i="1"/>
  <c r="AC7170" i="1"/>
  <c r="W7170" i="1"/>
  <c r="AC7169" i="1"/>
  <c r="W7169" i="1"/>
  <c r="AC7168" i="1"/>
  <c r="W7168" i="1"/>
  <c r="AC7167" i="1"/>
  <c r="W7167" i="1"/>
  <c r="AC7166" i="1"/>
  <c r="W7166" i="1"/>
  <c r="AC7165" i="1"/>
  <c r="W7165" i="1"/>
  <c r="AC7164" i="1"/>
  <c r="W7164" i="1"/>
  <c r="AC7163" i="1"/>
  <c r="W7163" i="1"/>
  <c r="AC7162" i="1"/>
  <c r="W7162" i="1"/>
  <c r="AC7161" i="1"/>
  <c r="W7161" i="1"/>
  <c r="AC7160" i="1"/>
  <c r="W7160" i="1"/>
  <c r="AC7159" i="1"/>
  <c r="W7159" i="1"/>
  <c r="AC7158" i="1"/>
  <c r="W7158" i="1"/>
  <c r="AC7157" i="1"/>
  <c r="W7157" i="1"/>
  <c r="AC7156" i="1"/>
  <c r="W7156" i="1"/>
  <c r="AC7155" i="1"/>
  <c r="W7155" i="1"/>
  <c r="AC7154" i="1"/>
  <c r="W7154" i="1"/>
  <c r="AC7153" i="1"/>
  <c r="W7153" i="1"/>
  <c r="AC7152" i="1"/>
  <c r="W7152" i="1"/>
  <c r="AC7151" i="1"/>
  <c r="W7151" i="1"/>
  <c r="AC7150" i="1"/>
  <c r="W7150" i="1"/>
  <c r="AC7149" i="1"/>
  <c r="W7149" i="1"/>
  <c r="AC7148" i="1"/>
  <c r="W7148" i="1"/>
  <c r="AC7147" i="1"/>
  <c r="W7147" i="1"/>
  <c r="AC7146" i="1"/>
  <c r="W7146" i="1"/>
  <c r="AC7145" i="1"/>
  <c r="W7145" i="1"/>
  <c r="AC7144" i="1"/>
  <c r="W7144" i="1"/>
  <c r="AC7143" i="1"/>
  <c r="W7143" i="1"/>
  <c r="AC7142" i="1"/>
  <c r="W7142" i="1"/>
  <c r="AC7141" i="1"/>
  <c r="W7141" i="1"/>
  <c r="AC7140" i="1"/>
  <c r="W7140" i="1"/>
  <c r="W5947" i="1"/>
  <c r="W5946" i="1"/>
  <c r="Y3845" i="1"/>
  <c r="W3741" i="1"/>
  <c r="W3740" i="1"/>
  <c r="W3739" i="1"/>
  <c r="W3738" i="1"/>
  <c r="AH2827" i="1"/>
  <c r="AH2826" i="1"/>
  <c r="AH2825" i="1"/>
  <c r="AH2824" i="1"/>
  <c r="AH2823" i="1"/>
  <c r="AH2822" i="1"/>
  <c r="AH2821" i="1"/>
  <c r="AH2820" i="1"/>
  <c r="AH2819" i="1"/>
  <c r="AH2818" i="1"/>
  <c r="AH2817" i="1"/>
  <c r="AH2816" i="1"/>
  <c r="AH2815" i="1"/>
  <c r="AH2813" i="1"/>
  <c r="AH2812" i="1"/>
  <c r="AH2811" i="1"/>
  <c r="AH2810" i="1"/>
  <c r="AH2809" i="1"/>
  <c r="AH2808" i="1"/>
  <c r="AH2807" i="1"/>
  <c r="AH2806" i="1"/>
  <c r="AH2805" i="1"/>
  <c r="AH2803" i="1"/>
  <c r="AH2802" i="1"/>
  <c r="AC2802" i="1"/>
  <c r="AB2802" i="1"/>
  <c r="AH2801" i="1"/>
  <c r="AC2801" i="1"/>
  <c r="AB2801" i="1"/>
  <c r="AH2800" i="1"/>
  <c r="AC2800" i="1"/>
  <c r="AB2800" i="1"/>
  <c r="AH2799" i="1"/>
  <c r="AC2799" i="1"/>
  <c r="AB2799" i="1"/>
  <c r="AH2798" i="1"/>
  <c r="AC2798" i="1"/>
  <c r="AB2798" i="1"/>
  <c r="AH2797" i="1"/>
  <c r="AC2797" i="1"/>
  <c r="AB2803" i="1" s="1"/>
  <c r="AB2797" i="1"/>
  <c r="AH2796" i="1"/>
  <c r="AC2796" i="1"/>
  <c r="AB2796" i="1"/>
  <c r="AH2795" i="1"/>
  <c r="AH2794" i="1"/>
  <c r="AC2794" i="1"/>
  <c r="AB2794" i="1"/>
  <c r="AH2793" i="1"/>
  <c r="AC2793" i="1"/>
  <c r="AB2793" i="1"/>
  <c r="AH2792" i="1"/>
  <c r="AC2792" i="1"/>
  <c r="AB2792" i="1"/>
  <c r="AH2791" i="1"/>
  <c r="AC2791" i="1"/>
  <c r="AB2791" i="1"/>
  <c r="AH2790" i="1"/>
  <c r="AC2790" i="1"/>
  <c r="AB2790" i="1"/>
  <c r="AH2789" i="1"/>
  <c r="AC2789" i="1"/>
  <c r="AB2795" i="1" s="1"/>
  <c r="AB2789" i="1"/>
  <c r="AH2788" i="1"/>
  <c r="AC2788" i="1"/>
  <c r="AB2788" i="1"/>
  <c r="AH2786" i="1"/>
  <c r="AH2785" i="1"/>
  <c r="AH2784" i="1"/>
  <c r="AH2783" i="1"/>
  <c r="AH2782" i="1"/>
  <c r="AH2781" i="1"/>
  <c r="AH2780" i="1"/>
  <c r="AH2779" i="1"/>
  <c r="AH2778" i="1"/>
  <c r="AH2777" i="1"/>
  <c r="AH2775" i="1"/>
  <c r="AH2774" i="1"/>
  <c r="AH2773" i="1"/>
  <c r="AH2772" i="1"/>
  <c r="AH2771" i="1"/>
  <c r="AH2770" i="1"/>
  <c r="AH2769" i="1"/>
  <c r="AH2768" i="1"/>
  <c r="AH2767" i="1"/>
  <c r="AH2766" i="1"/>
  <c r="AH2765" i="1"/>
  <c r="AH2764" i="1"/>
  <c r="AH2763" i="1"/>
  <c r="AH2762" i="1"/>
  <c r="AH2722" i="1"/>
  <c r="AH2721" i="1"/>
  <c r="AH2720" i="1"/>
  <c r="AH2719" i="1"/>
  <c r="AH2718" i="1"/>
  <c r="AH2717"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7"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B1557" i="1"/>
  <c r="AH1556" i="1"/>
  <c r="AB1556" i="1"/>
  <c r="Z1554" i="1"/>
  <c r="Z1553" i="1"/>
  <c r="Z1552" i="1"/>
  <c r="Z1551" i="1"/>
  <c r="Z1550" i="1"/>
  <c r="Z1549" i="1"/>
  <c r="Z1548" i="1"/>
  <c r="Z1547" i="1"/>
  <c r="Z1546" i="1"/>
  <c r="AA1546" i="1" s="1"/>
  <c r="Z1545" i="1"/>
  <c r="Z1544" i="1"/>
  <c r="AA1544" i="1" s="1"/>
  <c r="Z1543" i="1"/>
  <c r="Z1542" i="1"/>
  <c r="Z1541" i="1"/>
  <c r="Z1540" i="1"/>
  <c r="Z1539" i="1"/>
  <c r="AA1539" i="1" s="1"/>
  <c r="Z1538" i="1"/>
  <c r="Z1537" i="1"/>
  <c r="Z1536" i="1"/>
  <c r="Z1535" i="1"/>
  <c r="Z1534" i="1"/>
  <c r="Z1533" i="1"/>
  <c r="Z1532" i="1"/>
  <c r="Z1531" i="1"/>
  <c r="Z1530" i="1"/>
  <c r="Z1529" i="1"/>
  <c r="AA1529" i="1" s="1"/>
  <c r="Z1528" i="1"/>
  <c r="Z1527" i="1"/>
  <c r="AA1527" i="1" s="1"/>
  <c r="Z1526" i="1"/>
  <c r="Z1525" i="1"/>
  <c r="Z1524" i="1"/>
  <c r="AA1524" i="1" s="1"/>
  <c r="Z1523" i="1"/>
  <c r="AA1523" i="1" s="1"/>
  <c r="Z1522" i="1"/>
  <c r="Z1521" i="1"/>
  <c r="Z1520" i="1"/>
  <c r="AA1520" i="1" s="1"/>
  <c r="Z1519" i="1"/>
  <c r="AA1519" i="1" s="1"/>
  <c r="Z1518" i="1"/>
  <c r="Z1517" i="1"/>
  <c r="AA1517" i="1" s="1"/>
  <c r="Z1516" i="1"/>
  <c r="AA1516" i="1" s="1"/>
  <c r="Z1515" i="1"/>
  <c r="AA1515" i="1" s="1"/>
  <c r="Z1514" i="1"/>
  <c r="AA1514" i="1" s="1"/>
  <c r="Z1513" i="1"/>
  <c r="Z1512" i="1"/>
  <c r="Z1511" i="1"/>
  <c r="Z1510" i="1"/>
  <c r="Z1509" i="1"/>
  <c r="Z1508" i="1"/>
  <c r="AA1508" i="1" s="1"/>
  <c r="Z1507" i="1"/>
  <c r="Z1506" i="1"/>
  <c r="Z1505" i="1"/>
  <c r="AA1505" i="1" s="1"/>
  <c r="Z1504" i="1"/>
  <c r="AA1504" i="1" s="1"/>
  <c r="Z1503" i="1"/>
  <c r="Z1502" i="1"/>
  <c r="Z1501" i="1"/>
  <c r="Z1500" i="1"/>
  <c r="Z1499" i="1"/>
  <c r="Z1498" i="1"/>
  <c r="Z1497" i="1"/>
  <c r="AA1497" i="1" s="1"/>
  <c r="Z1496" i="1"/>
  <c r="AA1496" i="1" s="1"/>
  <c r="Z1495" i="1"/>
  <c r="AA1495" i="1" s="1"/>
  <c r="Z1494" i="1"/>
  <c r="Z1493" i="1"/>
  <c r="Z1492" i="1"/>
  <c r="Z1491" i="1"/>
  <c r="Z1490" i="1"/>
  <c r="Z1489" i="1"/>
  <c r="Z1488" i="1"/>
  <c r="Z1487" i="1"/>
  <c r="Z1486" i="1"/>
  <c r="Z1485" i="1"/>
  <c r="Z1484" i="1"/>
  <c r="Z1483" i="1"/>
  <c r="Z1482" i="1"/>
  <c r="Z1481" i="1"/>
  <c r="Z1480" i="1"/>
  <c r="AA1480" i="1" s="1"/>
  <c r="Z1479" i="1"/>
  <c r="Z1478" i="1"/>
  <c r="Z1477" i="1"/>
  <c r="Z1476" i="1"/>
  <c r="Z1475" i="1"/>
  <c r="AG1473" i="1"/>
  <c r="AC1473" i="1"/>
  <c r="AG1472" i="1"/>
  <c r="AC1472" i="1"/>
  <c r="AG1471" i="1"/>
  <c r="AC1471" i="1"/>
  <c r="AG1470" i="1"/>
  <c r="AC1470" i="1"/>
  <c r="AG1469" i="1"/>
  <c r="AC1469" i="1"/>
  <c r="AG1468" i="1"/>
  <c r="AC1468" i="1"/>
  <c r="AG1467" i="1"/>
  <c r="AC1467" i="1"/>
  <c r="AG1466" i="1"/>
  <c r="AC1466" i="1"/>
  <c r="AG1465" i="1"/>
  <c r="AC1465" i="1"/>
  <c r="AG1464" i="1"/>
  <c r="AC1464" i="1"/>
  <c r="AG1463" i="1"/>
  <c r="AC1463" i="1"/>
  <c r="AG1462" i="1"/>
  <c r="AC1462" i="1"/>
  <c r="AG1461" i="1"/>
  <c r="AC1461" i="1"/>
  <c r="AG1460" i="1"/>
  <c r="AC1460" i="1"/>
  <c r="AG1459" i="1"/>
  <c r="AC1459" i="1"/>
  <c r="AG1458" i="1"/>
  <c r="AC1458" i="1"/>
  <c r="AG1456" i="1"/>
  <c r="AC1456" i="1"/>
  <c r="AG1455" i="1"/>
  <c r="AC1455" i="1"/>
  <c r="AG1454" i="1"/>
  <c r="AC1454" i="1"/>
  <c r="AG1453" i="1"/>
  <c r="AC1453" i="1"/>
  <c r="AG1452" i="1"/>
  <c r="AC1452" i="1"/>
  <c r="AG1450" i="1"/>
  <c r="AC1450" i="1"/>
  <c r="AG1449" i="1"/>
  <c r="AC1449" i="1"/>
  <c r="AG1448" i="1"/>
  <c r="AC1448" i="1"/>
  <c r="AG1447" i="1"/>
  <c r="AC1447" i="1"/>
  <c r="AG1446" i="1"/>
  <c r="AC1446" i="1"/>
  <c r="AG1445" i="1"/>
  <c r="AC1445" i="1"/>
  <c r="AG1444" i="1"/>
  <c r="AC1444" i="1"/>
  <c r="AG1443" i="1"/>
  <c r="AC1443" i="1"/>
  <c r="AG1442" i="1"/>
  <c r="AC1442" i="1"/>
  <c r="AG1441" i="1"/>
  <c r="AC1441" i="1"/>
  <c r="AG1440" i="1"/>
  <c r="AC1440" i="1"/>
  <c r="AG1439" i="1"/>
  <c r="AC1439" i="1"/>
  <c r="AG1438" i="1"/>
  <c r="AC1438" i="1"/>
  <c r="AG1437" i="1"/>
  <c r="AC1437" i="1"/>
  <c r="AG1436" i="1"/>
  <c r="AC1436" i="1"/>
  <c r="AG1435" i="1"/>
  <c r="AC1435" i="1"/>
  <c r="AC1433" i="1"/>
  <c r="AA1433" i="1"/>
  <c r="AC1432" i="1"/>
  <c r="AA1432" i="1"/>
  <c r="AC1431" i="1"/>
  <c r="AA1431" i="1"/>
  <c r="AC1430" i="1"/>
  <c r="AA1430" i="1"/>
  <c r="AC1429" i="1"/>
  <c r="AA1429" i="1"/>
  <c r="AC1428" i="1"/>
  <c r="AA1428" i="1"/>
  <c r="AC1427" i="1"/>
  <c r="AA1427" i="1"/>
  <c r="AC1426" i="1"/>
  <c r="AA1426" i="1"/>
  <c r="AC1425" i="1"/>
  <c r="AA1425" i="1"/>
  <c r="AC1424" i="1"/>
  <c r="AA1424" i="1"/>
  <c r="AC1423" i="1"/>
  <c r="AA1423" i="1"/>
  <c r="AC1422" i="1"/>
  <c r="AA1422" i="1"/>
  <c r="AC1421" i="1"/>
  <c r="AA1421" i="1"/>
  <c r="AC1420" i="1"/>
  <c r="AA1420" i="1"/>
  <c r="AC1419" i="1"/>
  <c r="AA1419" i="1"/>
  <c r="AC1418" i="1"/>
  <c r="AA1418" i="1"/>
  <c r="AC1417" i="1"/>
  <c r="AA1417" i="1"/>
  <c r="AC1416" i="1"/>
  <c r="AA1416" i="1"/>
  <c r="AC1415" i="1"/>
  <c r="AA1415" i="1"/>
  <c r="AC1414" i="1"/>
  <c r="AA1414" i="1"/>
  <c r="AH1412" i="1"/>
  <c r="W1412" i="1"/>
  <c r="AC1412" i="1" s="1"/>
  <c r="AH1411" i="1"/>
  <c r="W1411" i="1"/>
  <c r="AC1411" i="1" s="1"/>
  <c r="AH1410" i="1"/>
  <c r="W1410" i="1"/>
  <c r="AC1410" i="1" s="1"/>
  <c r="AH1409" i="1"/>
  <c r="AC1409" i="1"/>
  <c r="W1409" i="1"/>
  <c r="AH1407" i="1"/>
  <c r="AH1406" i="1"/>
  <c r="AH1405" i="1"/>
  <c r="AH1404" i="1"/>
  <c r="AH1403" i="1"/>
  <c r="AH1402" i="1"/>
  <c r="AH1401" i="1"/>
  <c r="AH1400" i="1"/>
  <c r="AH1399" i="1"/>
  <c r="AH1398" i="1"/>
  <c r="AH1397" i="1"/>
  <c r="AH1396" i="1"/>
  <c r="AH1395" i="1"/>
  <c r="AH1394" i="1"/>
  <c r="AH1392" i="1"/>
  <c r="AC1392" i="1"/>
  <c r="AH1391" i="1"/>
  <c r="AC1391" i="1"/>
  <c r="AH1390" i="1"/>
  <c r="AC1390" i="1"/>
  <c r="AH1389" i="1"/>
  <c r="AC1389" i="1"/>
  <c r="AH1388" i="1"/>
  <c r="AC1388" i="1"/>
  <c r="AH1387" i="1"/>
  <c r="AC1387" i="1"/>
  <c r="AH1386" i="1"/>
  <c r="AC1386" i="1"/>
  <c r="AH1385" i="1"/>
  <c r="AC1385" i="1"/>
  <c r="AH1384" i="1"/>
  <c r="AC1384" i="1"/>
  <c r="AH1383" i="1"/>
  <c r="AC1383" i="1"/>
  <c r="AH1382" i="1"/>
  <c r="AC1382" i="1"/>
  <c r="AH1381" i="1"/>
  <c r="AC1381" i="1"/>
  <c r="AH1380" i="1"/>
  <c r="AC1380" i="1"/>
  <c r="AH1379" i="1"/>
  <c r="AC1379" i="1"/>
  <c r="AH1378" i="1"/>
  <c r="AC1378" i="1"/>
  <c r="AH1377" i="1"/>
  <c r="AC1377" i="1"/>
  <c r="AH1376" i="1"/>
  <c r="AC1376" i="1"/>
  <c r="AH1375" i="1"/>
  <c r="AC1375" i="1"/>
  <c r="AH1374" i="1"/>
  <c r="AC1374" i="1"/>
  <c r="AH1373" i="1"/>
  <c r="AC1373" i="1"/>
  <c r="AH1372" i="1"/>
  <c r="AC1372" i="1"/>
  <c r="AH1371" i="1"/>
  <c r="AC1371" i="1"/>
  <c r="AH1370" i="1"/>
  <c r="AC1370" i="1"/>
  <c r="AH1369" i="1"/>
  <c r="AC1369" i="1"/>
  <c r="AH1368" i="1"/>
  <c r="AC1368" i="1"/>
  <c r="AH1367" i="1"/>
  <c r="AC1367" i="1"/>
  <c r="AH1366" i="1"/>
  <c r="AC1366" i="1"/>
  <c r="AH1365" i="1"/>
  <c r="AC1365" i="1"/>
  <c r="AH1364" i="1"/>
  <c r="AC1364" i="1"/>
  <c r="AH1363" i="1"/>
  <c r="AC1363" i="1"/>
  <c r="AH1362" i="1"/>
  <c r="AC1362" i="1"/>
  <c r="AH1361" i="1"/>
  <c r="AC1361" i="1"/>
  <c r="AH1360" i="1"/>
  <c r="AC1360" i="1"/>
  <c r="AH1359" i="1"/>
  <c r="AC1359" i="1"/>
  <c r="AH1358" i="1"/>
  <c r="AC1358" i="1"/>
  <c r="AH1357" i="1"/>
  <c r="AC1357" i="1"/>
  <c r="AH1356" i="1"/>
  <c r="AC1356" i="1"/>
  <c r="AH1355" i="1"/>
  <c r="AC1355" i="1"/>
  <c r="AH1354" i="1"/>
  <c r="AC1354" i="1"/>
  <c r="AH1353" i="1"/>
  <c r="AC1353" i="1"/>
  <c r="AH1352" i="1"/>
  <c r="AC1352" i="1"/>
  <c r="AH1351" i="1"/>
  <c r="AC1351" i="1"/>
  <c r="AH1350" i="1"/>
  <c r="AC1350" i="1"/>
  <c r="AH1349" i="1"/>
  <c r="AC1349" i="1"/>
  <c r="AH1348" i="1"/>
  <c r="AC1348" i="1"/>
  <c r="AH1347" i="1"/>
  <c r="AC1347" i="1"/>
  <c r="AH1346" i="1"/>
  <c r="AC1346" i="1"/>
  <c r="AH1345" i="1"/>
  <c r="AC1345" i="1"/>
  <c r="AH1344" i="1"/>
  <c r="AC1344" i="1"/>
  <c r="AH1343" i="1"/>
  <c r="AC1343" i="1"/>
  <c r="AH1342" i="1"/>
  <c r="AC1342" i="1"/>
  <c r="AH1341" i="1"/>
  <c r="AC1341" i="1"/>
  <c r="AH1340" i="1"/>
  <c r="AC1340" i="1"/>
  <c r="AH1339" i="1"/>
  <c r="AC1339" i="1"/>
  <c r="AH1338" i="1"/>
  <c r="AC1338" i="1"/>
  <c r="AH1337" i="1"/>
  <c r="AC1337" i="1"/>
  <c r="AH1336" i="1"/>
  <c r="AC1336" i="1"/>
  <c r="AH1335" i="1"/>
  <c r="AC1335" i="1"/>
  <c r="AH1334" i="1"/>
  <c r="AC1334" i="1"/>
  <c r="AH1333" i="1"/>
  <c r="AC1333" i="1"/>
  <c r="AH1332" i="1"/>
  <c r="AC1332" i="1"/>
  <c r="AH1331" i="1"/>
  <c r="AC1331" i="1"/>
  <c r="AH1330" i="1"/>
  <c r="AC1330" i="1"/>
  <c r="AH1329" i="1"/>
  <c r="AC1329" i="1"/>
  <c r="AH1328" i="1"/>
  <c r="AC1328" i="1"/>
  <c r="AH1327" i="1"/>
  <c r="AC1327" i="1"/>
  <c r="AH1326" i="1"/>
  <c r="AC1326" i="1"/>
  <c r="AH1325" i="1"/>
  <c r="AC1325" i="1"/>
  <c r="AH1324" i="1"/>
  <c r="AC1324"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7" i="1"/>
  <c r="AH1286" i="1"/>
  <c r="AH1285" i="1"/>
  <c r="AH1284" i="1"/>
  <c r="AH1283" i="1"/>
  <c r="AH1282" i="1"/>
  <c r="AH1281" i="1"/>
  <c r="AH1280" i="1"/>
  <c r="AH1279" i="1"/>
  <c r="AH1278" i="1"/>
  <c r="AH1277" i="1"/>
  <c r="AH1276" i="1"/>
  <c r="AH1275" i="1"/>
  <c r="AH1273" i="1"/>
  <c r="AH1272" i="1"/>
  <c r="AC1270" i="1"/>
  <c r="AD1270" i="1" s="1"/>
  <c r="AC1269" i="1"/>
  <c r="AD1269" i="1" s="1"/>
  <c r="AC1264" i="1"/>
  <c r="AD1264" i="1" s="1"/>
  <c r="AC1263" i="1"/>
  <c r="AD1263" i="1" s="1"/>
  <c r="AC1262" i="1"/>
  <c r="AD1262" i="1" s="1"/>
  <c r="AC1261" i="1"/>
  <c r="AD1261" i="1" s="1"/>
  <c r="AC1260" i="1"/>
  <c r="AD1260" i="1" s="1"/>
  <c r="AC1259" i="1"/>
  <c r="AD1259" i="1" s="1"/>
  <c r="AC1257" i="1"/>
  <c r="AD1257" i="1" s="1"/>
  <c r="AC1256" i="1"/>
  <c r="AD1256" i="1" s="1"/>
  <c r="AC1255" i="1"/>
  <c r="AD1255" i="1" s="1"/>
  <c r="AC1254" i="1"/>
  <c r="AD1254" i="1" s="1"/>
  <c r="AC1253" i="1"/>
  <c r="AD1253" i="1" s="1"/>
  <c r="AC1252" i="1"/>
  <c r="AD1252" i="1" s="1"/>
  <c r="AC1251" i="1"/>
  <c r="AD1251" i="1" s="1"/>
  <c r="AC1250" i="1"/>
  <c r="AD1250" i="1" s="1"/>
  <c r="AC1249" i="1"/>
  <c r="AD1249" i="1" s="1"/>
  <c r="AC1248" i="1"/>
  <c r="AD1248" i="1" s="1"/>
  <c r="AC1247" i="1"/>
  <c r="AD1247" i="1" s="1"/>
  <c r="AC1246" i="1"/>
  <c r="AD1246" i="1" s="1"/>
  <c r="AC1245" i="1"/>
  <c r="AD1245" i="1" s="1"/>
  <c r="AC1244" i="1"/>
  <c r="AD1244" i="1" s="1"/>
  <c r="AC1243" i="1"/>
  <c r="AD1243" i="1" s="1"/>
  <c r="AC1242" i="1"/>
  <c r="AD1242" i="1" s="1"/>
  <c r="AC1241" i="1"/>
  <c r="AD1241" i="1" s="1"/>
  <c r="AC1240" i="1"/>
  <c r="AD1240" i="1" s="1"/>
  <c r="AC1239" i="1"/>
  <c r="AD1239" i="1" s="1"/>
  <c r="AC1237" i="1"/>
  <c r="AD1237" i="1" s="1"/>
  <c r="AC1220" i="1"/>
  <c r="AD1220" i="1" s="1"/>
  <c r="AC1219" i="1"/>
  <c r="AD1219" i="1" s="1"/>
  <c r="AC1218" i="1"/>
  <c r="AD1218" i="1" s="1"/>
  <c r="AC1217" i="1"/>
  <c r="AD1217" i="1" s="1"/>
  <c r="AC1216" i="1"/>
  <c r="AD1216" i="1" s="1"/>
  <c r="AC1215" i="1"/>
  <c r="AD1215" i="1" s="1"/>
  <c r="AC1214" i="1"/>
  <c r="AD1214" i="1" s="1"/>
  <c r="AC1213" i="1"/>
  <c r="AD1213" i="1" s="1"/>
  <c r="AC1212" i="1"/>
  <c r="AD1212" i="1" s="1"/>
  <c r="AC1211" i="1"/>
  <c r="AD1211" i="1" s="1"/>
  <c r="AC1210" i="1"/>
  <c r="AD1210" i="1" s="1"/>
  <c r="AC1209" i="1"/>
  <c r="AD1209" i="1" s="1"/>
  <c r="AC1208" i="1"/>
  <c r="AD1208" i="1" s="1"/>
  <c r="AC1207" i="1"/>
  <c r="AD1207" i="1" s="1"/>
  <c r="AC1206" i="1"/>
  <c r="AD1206" i="1" s="1"/>
  <c r="AC1205" i="1"/>
  <c r="AD1205" i="1" s="1"/>
  <c r="AC1204" i="1"/>
  <c r="AD1204" i="1" s="1"/>
  <c r="AC1203" i="1"/>
  <c r="AD1203" i="1" s="1"/>
  <c r="AC1202" i="1"/>
  <c r="AD1202" i="1" s="1"/>
  <c r="AC1201" i="1"/>
  <c r="AD1201" i="1" s="1"/>
  <c r="AC1200" i="1"/>
  <c r="AD1200" i="1" s="1"/>
  <c r="AC1199" i="1"/>
  <c r="AD1199" i="1" s="1"/>
  <c r="AC1198" i="1"/>
  <c r="AD1198" i="1" s="1"/>
  <c r="AC1197" i="1"/>
  <c r="AD1197" i="1" s="1"/>
  <c r="AC1196" i="1"/>
  <c r="AD1196" i="1" s="1"/>
  <c r="AC1195" i="1"/>
  <c r="AD1195" i="1" s="1"/>
  <c r="AC1194" i="1"/>
  <c r="AD1194" i="1" s="1"/>
  <c r="AC1193" i="1"/>
  <c r="AD1193" i="1" s="1"/>
  <c r="AC1192" i="1"/>
  <c r="AD1192" i="1" s="1"/>
  <c r="AC1191" i="1"/>
  <c r="AD1191" i="1" s="1"/>
  <c r="AC1190" i="1"/>
  <c r="AD1190" i="1" s="1"/>
  <c r="AC1189" i="1"/>
  <c r="AD1189" i="1" s="1"/>
  <c r="AC1188" i="1"/>
  <c r="AD1188" i="1" s="1"/>
  <c r="AC1187" i="1"/>
  <c r="AD1187" i="1" s="1"/>
  <c r="AC1186" i="1"/>
  <c r="AD1186" i="1" s="1"/>
  <c r="AC1185" i="1"/>
  <c r="AD1185" i="1" s="1"/>
  <c r="AC1184" i="1"/>
  <c r="AD1184" i="1" s="1"/>
  <c r="AC1183" i="1"/>
  <c r="AD1183" i="1" s="1"/>
  <c r="AC1182" i="1"/>
  <c r="AD1182" i="1" s="1"/>
  <c r="AC1181" i="1"/>
  <c r="AD1181" i="1" s="1"/>
  <c r="AC1179" i="1"/>
  <c r="AD1179" i="1" s="1"/>
  <c r="AC1178" i="1"/>
  <c r="AD1178" i="1" s="1"/>
  <c r="AC1177" i="1"/>
  <c r="AD1177" i="1" s="1"/>
  <c r="AC1176" i="1"/>
  <c r="AD1176" i="1" s="1"/>
  <c r="AC1175" i="1"/>
  <c r="AD1175" i="1" s="1"/>
  <c r="AC1174" i="1"/>
  <c r="AD1174" i="1" s="1"/>
  <c r="AC1173" i="1"/>
  <c r="AD1173" i="1" s="1"/>
  <c r="AC1172" i="1"/>
  <c r="AD1172" i="1" s="1"/>
  <c r="AC1171" i="1"/>
  <c r="AD1171" i="1" s="1"/>
  <c r="AC1170" i="1"/>
  <c r="AD1170" i="1" s="1"/>
  <c r="AC1169" i="1"/>
  <c r="AD1169" i="1" s="1"/>
  <c r="AC1168" i="1"/>
  <c r="AD1168" i="1" s="1"/>
  <c r="AC1167" i="1"/>
  <c r="AD1167" i="1" s="1"/>
  <c r="AC1166" i="1"/>
  <c r="AD1166" i="1" s="1"/>
  <c r="AC1165" i="1"/>
  <c r="AD1165" i="1" s="1"/>
  <c r="AC1164" i="1"/>
  <c r="AD1164" i="1" s="1"/>
  <c r="AC1163" i="1"/>
  <c r="AD1163" i="1" s="1"/>
  <c r="AC1162" i="1"/>
  <c r="AD1162" i="1" s="1"/>
  <c r="AC1161" i="1"/>
  <c r="AD1161" i="1" s="1"/>
  <c r="AC1160" i="1"/>
  <c r="AD1160" i="1" s="1"/>
  <c r="AC1159" i="1"/>
  <c r="AD1159" i="1" s="1"/>
  <c r="AC1158" i="1"/>
  <c r="AD1158" i="1" s="1"/>
  <c r="AC1157" i="1"/>
  <c r="AD1157" i="1" s="1"/>
  <c r="AC1156" i="1"/>
  <c r="AD1156" i="1" s="1"/>
  <c r="AC1155" i="1"/>
  <c r="AD1155" i="1" s="1"/>
  <c r="AC1154" i="1"/>
  <c r="AD1154" i="1" s="1"/>
  <c r="AC1153" i="1"/>
  <c r="AD1153" i="1" s="1"/>
  <c r="AC1152" i="1"/>
  <c r="AD1152" i="1" s="1"/>
  <c r="AC1151" i="1"/>
  <c r="AD1151" i="1" s="1"/>
  <c r="AC1150" i="1"/>
  <c r="AD1150" i="1" s="1"/>
  <c r="AC1149" i="1"/>
  <c r="AD1149" i="1" s="1"/>
  <c r="AC1148" i="1"/>
  <c r="AD1148" i="1" s="1"/>
  <c r="AC1147" i="1"/>
  <c r="AD1147" i="1" s="1"/>
  <c r="AC1146" i="1"/>
  <c r="AD1146" i="1" s="1"/>
  <c r="AC1145" i="1"/>
  <c r="AD1145" i="1" s="1"/>
  <c r="AC1144" i="1"/>
  <c r="AD1144" i="1" s="1"/>
  <c r="AC1143" i="1"/>
  <c r="AD1143" i="1" s="1"/>
  <c r="AC1142" i="1"/>
  <c r="AD1142" i="1" s="1"/>
  <c r="AC1141" i="1"/>
  <c r="AD1141" i="1" s="1"/>
  <c r="AC1140" i="1"/>
  <c r="AD1140" i="1" s="1"/>
  <c r="AC1139" i="1"/>
  <c r="AD1139" i="1" s="1"/>
  <c r="AC1138" i="1"/>
  <c r="AD1138" i="1" s="1"/>
  <c r="AC1137" i="1"/>
  <c r="AD1137" i="1" s="1"/>
  <c r="AC1136" i="1"/>
  <c r="AD1136" i="1" s="1"/>
  <c r="AC1135" i="1"/>
  <c r="AD1135" i="1" s="1"/>
  <c r="AC1134" i="1"/>
  <c r="AD1134" i="1" s="1"/>
  <c r="AC1133" i="1"/>
  <c r="AD1133" i="1" s="1"/>
  <c r="AC1132" i="1"/>
  <c r="AD1132" i="1" s="1"/>
  <c r="AC1131" i="1"/>
  <c r="AD1131" i="1" s="1"/>
  <c r="AC1130" i="1"/>
  <c r="AD1130" i="1" s="1"/>
  <c r="AC1129" i="1"/>
  <c r="AD1129" i="1" s="1"/>
  <c r="AC1128" i="1"/>
  <c r="AD1128" i="1" s="1"/>
  <c r="AC1127" i="1"/>
  <c r="AD1127" i="1" s="1"/>
  <c r="AC1126" i="1"/>
  <c r="AD1126" i="1" s="1"/>
  <c r="AC1125" i="1"/>
  <c r="AD1125" i="1" s="1"/>
  <c r="AC1124" i="1"/>
  <c r="AD1124" i="1" s="1"/>
  <c r="AC1123" i="1"/>
  <c r="AD1123" i="1" s="1"/>
  <c r="AC1122" i="1"/>
  <c r="AD1122" i="1" s="1"/>
  <c r="AC1121" i="1"/>
  <c r="AD1121" i="1" s="1"/>
  <c r="AC1120" i="1"/>
  <c r="AD1120" i="1" s="1"/>
  <c r="AC1119" i="1"/>
  <c r="AD1119" i="1" s="1"/>
  <c r="AC1118" i="1"/>
  <c r="AD1118" i="1" s="1"/>
  <c r="AC1117" i="1"/>
  <c r="AD1117" i="1" s="1"/>
  <c r="AC1116" i="1"/>
  <c r="AD1116" i="1" s="1"/>
  <c r="AC1115" i="1"/>
  <c r="AD1115" i="1" s="1"/>
  <c r="AC1114" i="1"/>
  <c r="AD1114" i="1" s="1"/>
  <c r="AC1113" i="1"/>
  <c r="AD1113" i="1" s="1"/>
  <c r="AC1112" i="1"/>
  <c r="AD1112" i="1" s="1"/>
  <c r="AC1111" i="1"/>
  <c r="AD1111" i="1" s="1"/>
  <c r="AC1110" i="1"/>
  <c r="AD1110" i="1" s="1"/>
  <c r="AC1109" i="1"/>
  <c r="AD1109" i="1" s="1"/>
  <c r="AC1108" i="1"/>
  <c r="AD1108" i="1" s="1"/>
  <c r="AC1107" i="1"/>
  <c r="AD1107" i="1" s="1"/>
  <c r="AC1106" i="1"/>
  <c r="AD1106" i="1" s="1"/>
  <c r="AC1105" i="1"/>
  <c r="AD1105" i="1" s="1"/>
  <c r="AC1104" i="1"/>
  <c r="AD1104" i="1" s="1"/>
  <c r="AC1103" i="1"/>
  <c r="AD1103" i="1" s="1"/>
  <c r="AC1102" i="1"/>
  <c r="AD1102" i="1" s="1"/>
  <c r="AC1101" i="1"/>
  <c r="AD1101" i="1" s="1"/>
  <c r="AC1100" i="1"/>
  <c r="AD1100" i="1" s="1"/>
  <c r="AC1099" i="1"/>
  <c r="AD1099" i="1" s="1"/>
  <c r="AC1098" i="1"/>
  <c r="AD1098" i="1" s="1"/>
  <c r="AC1097" i="1"/>
  <c r="AD1097" i="1" s="1"/>
  <c r="AC1096" i="1"/>
  <c r="AD1096" i="1" s="1"/>
  <c r="AC1095" i="1"/>
  <c r="AD1095" i="1" s="1"/>
  <c r="AC1094" i="1"/>
  <c r="AD1094" i="1" s="1"/>
  <c r="AC1093" i="1"/>
  <c r="AD1093" i="1" s="1"/>
  <c r="AC1092" i="1"/>
  <c r="AD1092" i="1" s="1"/>
  <c r="AC1091" i="1"/>
  <c r="AD1091" i="1" s="1"/>
  <c r="AC1090" i="1"/>
  <c r="AD1090" i="1" s="1"/>
  <c r="AC1088" i="1"/>
  <c r="AD1088" i="1" s="1"/>
  <c r="AC1087" i="1"/>
  <c r="AD1087" i="1" s="1"/>
  <c r="AC1086" i="1"/>
  <c r="AD1086" i="1" s="1"/>
  <c r="AC1085" i="1"/>
  <c r="AD1085" i="1" s="1"/>
  <c r="AC1084" i="1"/>
  <c r="AD1084" i="1" s="1"/>
  <c r="AC1083" i="1"/>
  <c r="AD1083" i="1" s="1"/>
  <c r="AC1082" i="1"/>
  <c r="AD1082" i="1" s="1"/>
  <c r="AC1081" i="1"/>
  <c r="AD1081" i="1" s="1"/>
  <c r="AC1080" i="1"/>
  <c r="AD1080" i="1" s="1"/>
  <c r="AC1079" i="1"/>
  <c r="AD1079" i="1" s="1"/>
  <c r="AC1078" i="1"/>
  <c r="AD1078" i="1" s="1"/>
  <c r="AC1077" i="1"/>
  <c r="AD1077" i="1" s="1"/>
  <c r="AC1076" i="1"/>
  <c r="AD1076" i="1" s="1"/>
  <c r="AC1075" i="1"/>
  <c r="AD1075" i="1" s="1"/>
  <c r="AC1074" i="1"/>
  <c r="AD1074" i="1" s="1"/>
  <c r="AC1073" i="1"/>
  <c r="AD1073" i="1" s="1"/>
  <c r="AC1072" i="1"/>
  <c r="AD1072" i="1" s="1"/>
  <c r="AC1071" i="1"/>
  <c r="AD1071" i="1" s="1"/>
  <c r="AC1070" i="1"/>
  <c r="AD1070" i="1" s="1"/>
  <c r="AC1069" i="1"/>
  <c r="AD1069" i="1" s="1"/>
  <c r="AC1068" i="1"/>
  <c r="AD1068" i="1" s="1"/>
  <c r="AC1067" i="1"/>
  <c r="AD1067" i="1" s="1"/>
  <c r="AC1066" i="1"/>
  <c r="AD1066" i="1" s="1"/>
  <c r="AC1065" i="1"/>
  <c r="AD1065" i="1" s="1"/>
  <c r="AC1062" i="1"/>
  <c r="AD1062" i="1" s="1"/>
  <c r="AD1004" i="1"/>
  <c r="AD996" i="1"/>
  <c r="AD988" i="1"/>
  <c r="AD980" i="1"/>
  <c r="AD972" i="1"/>
  <c r="AD964" i="1"/>
  <c r="AD956" i="1"/>
  <c r="AD948" i="1"/>
  <c r="AD940" i="1"/>
  <c r="AD932" i="1"/>
  <c r="AD924" i="1"/>
  <c r="AD916" i="1"/>
  <c r="AD908" i="1"/>
  <c r="AD900" i="1"/>
  <c r="AD892" i="1"/>
  <c r="AD884" i="1"/>
  <c r="AD876" i="1"/>
  <c r="AD868" i="1"/>
  <c r="AD860" i="1"/>
  <c r="AD852" i="1"/>
  <c r="AD844" i="1"/>
  <c r="AD836" i="1"/>
  <c r="AD828" i="1"/>
  <c r="AD820" i="1"/>
  <c r="AD812" i="1"/>
  <c r="AD804" i="1"/>
  <c r="AD796" i="1"/>
  <c r="AD788" i="1"/>
  <c r="AD780" i="1"/>
  <c r="AD772" i="1"/>
  <c r="AD764" i="1"/>
  <c r="AD756" i="1"/>
  <c r="AD748" i="1"/>
  <c r="AD740" i="1"/>
  <c r="AD732" i="1"/>
  <c r="AD724" i="1"/>
  <c r="AD716" i="1"/>
  <c r="AD708" i="1"/>
  <c r="AD700" i="1"/>
  <c r="AD692" i="1"/>
  <c r="AD684" i="1"/>
  <c r="AD676" i="1"/>
  <c r="AD668" i="1"/>
  <c r="AD660" i="1"/>
  <c r="AD652" i="1"/>
  <c r="AD644" i="1"/>
  <c r="AD636" i="1"/>
  <c r="AC634" i="1"/>
  <c r="AD634" i="1" s="1"/>
  <c r="AC633" i="1"/>
  <c r="AD633" i="1" s="1"/>
  <c r="AC632" i="1"/>
  <c r="AD632" i="1" s="1"/>
  <c r="AC631" i="1"/>
  <c r="AD631" i="1" s="1"/>
  <c r="AC630" i="1"/>
  <c r="AD630" i="1" s="1"/>
  <c r="AC629" i="1"/>
  <c r="AD629" i="1" s="1"/>
  <c r="AC628" i="1"/>
  <c r="AD628" i="1" s="1"/>
  <c r="AC627" i="1"/>
  <c r="AD627" i="1" s="1"/>
  <c r="AC626" i="1"/>
  <c r="AD626" i="1" s="1"/>
  <c r="AC625" i="1"/>
  <c r="AD625" i="1" s="1"/>
  <c r="AC624" i="1"/>
  <c r="AD624" i="1" s="1"/>
  <c r="AC623" i="1"/>
  <c r="AD623" i="1" s="1"/>
  <c r="AC622" i="1"/>
  <c r="AD622" i="1" s="1"/>
  <c r="AC621" i="1"/>
  <c r="AD621" i="1" s="1"/>
  <c r="AC620" i="1"/>
  <c r="AD620" i="1" s="1"/>
  <c r="AC619" i="1"/>
  <c r="AD619" i="1" s="1"/>
  <c r="AC618" i="1"/>
  <c r="AD618" i="1" s="1"/>
  <c r="AC617" i="1"/>
  <c r="AD617" i="1" s="1"/>
  <c r="AC616" i="1"/>
  <c r="AD616" i="1" s="1"/>
  <c r="AC615" i="1"/>
  <c r="AD615" i="1" s="1"/>
  <c r="AC614" i="1"/>
  <c r="AD614" i="1" s="1"/>
  <c r="AC613" i="1"/>
  <c r="AD613" i="1" s="1"/>
  <c r="AC612" i="1"/>
  <c r="AD612" i="1" s="1"/>
  <c r="AC611" i="1"/>
  <c r="AD611" i="1" s="1"/>
  <c r="AC610" i="1"/>
  <c r="AD610" i="1" s="1"/>
  <c r="AC609" i="1"/>
  <c r="AD609" i="1" s="1"/>
  <c r="AC608" i="1"/>
  <c r="AD608" i="1" s="1"/>
  <c r="AC607" i="1"/>
  <c r="AD607" i="1" s="1"/>
  <c r="AC606" i="1"/>
  <c r="AD606" i="1" s="1"/>
  <c r="AC605" i="1"/>
  <c r="AD605" i="1" s="1"/>
  <c r="AC604" i="1"/>
  <c r="AD604" i="1" s="1"/>
  <c r="AC603" i="1"/>
  <c r="AD603" i="1" s="1"/>
  <c r="AC602" i="1"/>
  <c r="AD602" i="1" s="1"/>
  <c r="AC601" i="1"/>
  <c r="AD601" i="1" s="1"/>
  <c r="AC600" i="1"/>
  <c r="AD600" i="1" s="1"/>
  <c r="AC599" i="1"/>
  <c r="AD599" i="1" s="1"/>
  <c r="AC598" i="1"/>
  <c r="AD598" i="1" s="1"/>
  <c r="AC597" i="1"/>
  <c r="AD597" i="1" s="1"/>
  <c r="AC596" i="1"/>
  <c r="AD596" i="1" s="1"/>
  <c r="AC595" i="1"/>
  <c r="AD595" i="1" s="1"/>
  <c r="AC594" i="1"/>
  <c r="AD594" i="1" s="1"/>
  <c r="AC593" i="1"/>
  <c r="AD593" i="1" s="1"/>
  <c r="AC592" i="1"/>
  <c r="AD592" i="1" s="1"/>
  <c r="AC591" i="1"/>
  <c r="AD591" i="1" s="1"/>
  <c r="AC590" i="1"/>
  <c r="AD590" i="1" s="1"/>
  <c r="AC589" i="1"/>
  <c r="AD589" i="1" s="1"/>
  <c r="AC588" i="1"/>
  <c r="AD588" i="1" s="1"/>
  <c r="AC587" i="1"/>
  <c r="AD587" i="1" s="1"/>
  <c r="AC586" i="1"/>
  <c r="AD586" i="1" s="1"/>
  <c r="AC585" i="1"/>
  <c r="AD585" i="1" s="1"/>
  <c r="AC584" i="1"/>
  <c r="AD584" i="1" s="1"/>
  <c r="AC583" i="1"/>
  <c r="AD583" i="1" s="1"/>
  <c r="AC582" i="1"/>
  <c r="AD582" i="1" s="1"/>
  <c r="AC581" i="1"/>
  <c r="AD581" i="1" s="1"/>
  <c r="AC580" i="1"/>
  <c r="AD580" i="1" s="1"/>
  <c r="AC579" i="1"/>
  <c r="AD579" i="1" s="1"/>
  <c r="AC578" i="1"/>
  <c r="AD578" i="1" s="1"/>
  <c r="AC577" i="1"/>
  <c r="AD577" i="1" s="1"/>
  <c r="AC576" i="1"/>
  <c r="AD576" i="1" s="1"/>
  <c r="AC575" i="1"/>
  <c r="AD575" i="1" s="1"/>
  <c r="AC574" i="1"/>
  <c r="AD574" i="1" s="1"/>
  <c r="AC573" i="1"/>
  <c r="AD573" i="1" s="1"/>
  <c r="AC572" i="1"/>
  <c r="AD572" i="1" s="1"/>
  <c r="AC571" i="1"/>
  <c r="AD571" i="1" s="1"/>
  <c r="AC570" i="1"/>
  <c r="AD570" i="1" s="1"/>
  <c r="AC569" i="1"/>
  <c r="AD569" i="1" s="1"/>
  <c r="AC568" i="1"/>
  <c r="AD568" i="1" s="1"/>
  <c r="AC567" i="1"/>
  <c r="AD567" i="1" s="1"/>
  <c r="AC566" i="1"/>
  <c r="AD566" i="1" s="1"/>
  <c r="AC565" i="1"/>
  <c r="AD565" i="1" s="1"/>
  <c r="AC564" i="1"/>
  <c r="AD564" i="1" s="1"/>
  <c r="AC563" i="1"/>
  <c r="AD563" i="1" s="1"/>
  <c r="AC562" i="1"/>
  <c r="AD562" i="1" s="1"/>
  <c r="AC561" i="1"/>
  <c r="AD561" i="1" s="1"/>
  <c r="AC560" i="1"/>
  <c r="AD560" i="1" s="1"/>
  <c r="AC559" i="1"/>
  <c r="AD559" i="1" s="1"/>
  <c r="AC558" i="1"/>
  <c r="AD558" i="1" s="1"/>
  <c r="AC557" i="1"/>
  <c r="AD557" i="1" s="1"/>
  <c r="AC556" i="1"/>
  <c r="AD556" i="1" s="1"/>
  <c r="AC555" i="1"/>
  <c r="AD555" i="1" s="1"/>
  <c r="AC554" i="1"/>
  <c r="AD554" i="1" s="1"/>
  <c r="AC553" i="1"/>
  <c r="AD553" i="1" s="1"/>
  <c r="AC552" i="1"/>
  <c r="AD552" i="1" s="1"/>
  <c r="AC551" i="1"/>
  <c r="AD551" i="1" s="1"/>
  <c r="AC550" i="1"/>
  <c r="AD550" i="1" s="1"/>
  <c r="AC549" i="1"/>
  <c r="AD549" i="1" s="1"/>
  <c r="AC548" i="1"/>
  <c r="AD548" i="1" s="1"/>
  <c r="AC547" i="1"/>
  <c r="AD547" i="1" s="1"/>
  <c r="AC546" i="1"/>
  <c r="AD546" i="1" s="1"/>
  <c r="AC545" i="1"/>
  <c r="AD545" i="1" s="1"/>
  <c r="AC544" i="1"/>
  <c r="AD544" i="1" s="1"/>
  <c r="AC543" i="1"/>
  <c r="AD543" i="1" s="1"/>
  <c r="AC542" i="1"/>
  <c r="AD542" i="1" s="1"/>
  <c r="AC541" i="1"/>
  <c r="AD541" i="1" s="1"/>
  <c r="AD540" i="1"/>
  <c r="AC540" i="1"/>
  <c r="AC539" i="1"/>
  <c r="AD539" i="1" s="1"/>
  <c r="AC538" i="1"/>
  <c r="AD538" i="1" s="1"/>
  <c r="AC537" i="1"/>
  <c r="AD537" i="1" s="1"/>
  <c r="AC536" i="1"/>
  <c r="AD536" i="1" s="1"/>
  <c r="AC535" i="1"/>
  <c r="AD535" i="1" s="1"/>
  <c r="AD534" i="1"/>
  <c r="AC534" i="1"/>
  <c r="AC533" i="1"/>
  <c r="AD533" i="1" s="1"/>
  <c r="AC532" i="1"/>
  <c r="AD532" i="1" s="1"/>
  <c r="AC531" i="1"/>
  <c r="AD531" i="1" s="1"/>
  <c r="AC530" i="1"/>
  <c r="AD530" i="1" s="1"/>
  <c r="AC529" i="1"/>
  <c r="AD529" i="1" s="1"/>
  <c r="AC528" i="1"/>
  <c r="AD528" i="1" s="1"/>
  <c r="AC527" i="1"/>
  <c r="AD527" i="1" s="1"/>
  <c r="AC526" i="1"/>
  <c r="AD526" i="1" s="1"/>
  <c r="AC525" i="1"/>
  <c r="AD525" i="1" s="1"/>
  <c r="AC524" i="1"/>
  <c r="AD524" i="1" s="1"/>
  <c r="AC523" i="1"/>
  <c r="AD523" i="1" s="1"/>
  <c r="AC522" i="1"/>
  <c r="AD522" i="1" s="1"/>
  <c r="AC521" i="1"/>
  <c r="AD521" i="1" s="1"/>
  <c r="AC520" i="1"/>
  <c r="AD520" i="1" s="1"/>
  <c r="AC519" i="1"/>
  <c r="AD519" i="1" s="1"/>
  <c r="AD518" i="1"/>
  <c r="AC518" i="1"/>
  <c r="AC517" i="1"/>
  <c r="AD517" i="1" s="1"/>
  <c r="AC516" i="1"/>
  <c r="AD516" i="1" s="1"/>
  <c r="AC515" i="1"/>
  <c r="AD515" i="1" s="1"/>
  <c r="AC514" i="1"/>
  <c r="AD514" i="1" s="1"/>
  <c r="AC513" i="1"/>
  <c r="AD513" i="1" s="1"/>
  <c r="AD512" i="1"/>
  <c r="AC512" i="1"/>
  <c r="AC511" i="1"/>
  <c r="AD511" i="1" s="1"/>
  <c r="AC510" i="1"/>
  <c r="AD510" i="1" s="1"/>
  <c r="AC509" i="1"/>
  <c r="AD509" i="1" s="1"/>
  <c r="AC508" i="1"/>
  <c r="AD508" i="1" s="1"/>
  <c r="AC507" i="1"/>
  <c r="AD507" i="1" s="1"/>
  <c r="AC506" i="1"/>
  <c r="AD506" i="1" s="1"/>
  <c r="AC505" i="1"/>
  <c r="AD505" i="1" s="1"/>
  <c r="AC504" i="1"/>
  <c r="AD504" i="1" s="1"/>
  <c r="AC503" i="1"/>
  <c r="AD503" i="1" s="1"/>
  <c r="AC502" i="1"/>
  <c r="AD502" i="1" s="1"/>
  <c r="AC501" i="1"/>
  <c r="AD501" i="1" s="1"/>
  <c r="AC500" i="1"/>
  <c r="AD500" i="1" s="1"/>
  <c r="AC499" i="1"/>
  <c r="AD499" i="1" s="1"/>
  <c r="AC498" i="1"/>
  <c r="AD498" i="1" s="1"/>
  <c r="AC497" i="1"/>
  <c r="AD497" i="1" s="1"/>
  <c r="AC496" i="1"/>
  <c r="AD496" i="1" s="1"/>
  <c r="AC495" i="1"/>
  <c r="AD495" i="1" s="1"/>
  <c r="AC494" i="1"/>
  <c r="AD494" i="1" s="1"/>
  <c r="AC493" i="1"/>
  <c r="AD493" i="1" s="1"/>
  <c r="AC492" i="1"/>
  <c r="AD492" i="1" s="1"/>
  <c r="AC491" i="1"/>
  <c r="AD491" i="1" s="1"/>
  <c r="AC490" i="1"/>
  <c r="AD490" i="1" s="1"/>
  <c r="AC489" i="1"/>
  <c r="AD489" i="1" s="1"/>
  <c r="AC488" i="1"/>
  <c r="AD488" i="1" s="1"/>
  <c r="AC487" i="1"/>
  <c r="AD487" i="1" s="1"/>
  <c r="AC486" i="1"/>
  <c r="AD486" i="1" s="1"/>
  <c r="AC485" i="1"/>
  <c r="AD485" i="1" s="1"/>
  <c r="AC484" i="1"/>
  <c r="AD484" i="1" s="1"/>
  <c r="AC483" i="1"/>
  <c r="AD483" i="1" s="1"/>
  <c r="AC482" i="1"/>
  <c r="AD482" i="1" s="1"/>
  <c r="AC481" i="1"/>
  <c r="AD481" i="1" s="1"/>
  <c r="AC480" i="1"/>
  <c r="AD480" i="1" s="1"/>
  <c r="AC479" i="1"/>
  <c r="AD479" i="1" s="1"/>
  <c r="AC478" i="1"/>
  <c r="AD478" i="1" s="1"/>
  <c r="AC477" i="1"/>
  <c r="AD477" i="1" s="1"/>
  <c r="AC476" i="1"/>
  <c r="AD476" i="1" s="1"/>
  <c r="AC475" i="1"/>
  <c r="AD475" i="1" s="1"/>
  <c r="AC474" i="1"/>
  <c r="AD474" i="1" s="1"/>
  <c r="AC473" i="1"/>
  <c r="AD473" i="1" s="1"/>
  <c r="AC472" i="1"/>
  <c r="AD472" i="1" s="1"/>
  <c r="AC471" i="1"/>
  <c r="AD471" i="1" s="1"/>
  <c r="AC470" i="1"/>
  <c r="AD470" i="1" s="1"/>
  <c r="AC469" i="1"/>
  <c r="AD469" i="1" s="1"/>
  <c r="AC468" i="1"/>
  <c r="AD468" i="1" s="1"/>
  <c r="AC467" i="1"/>
  <c r="AD467" i="1" s="1"/>
  <c r="AC466" i="1"/>
  <c r="AD466" i="1" s="1"/>
  <c r="AC465" i="1"/>
  <c r="AD465" i="1" s="1"/>
  <c r="AC464" i="1"/>
  <c r="AD464" i="1" s="1"/>
  <c r="AC463" i="1"/>
  <c r="AD463" i="1" s="1"/>
  <c r="AC462" i="1"/>
  <c r="AD462" i="1" s="1"/>
  <c r="AC461" i="1"/>
  <c r="AD461" i="1" s="1"/>
  <c r="AC460" i="1"/>
  <c r="AD460" i="1" s="1"/>
  <c r="AC459" i="1"/>
  <c r="AD459" i="1" s="1"/>
  <c r="AC458" i="1"/>
  <c r="AD458" i="1" s="1"/>
  <c r="AC457" i="1"/>
  <c r="AD457" i="1" s="1"/>
  <c r="AC456" i="1"/>
  <c r="AD456" i="1" s="1"/>
  <c r="AC455" i="1"/>
  <c r="AD455" i="1" s="1"/>
  <c r="AC454" i="1"/>
  <c r="AD454" i="1" s="1"/>
  <c r="AC453" i="1"/>
  <c r="AD453" i="1" s="1"/>
  <c r="AC452" i="1"/>
  <c r="AD452" i="1" s="1"/>
  <c r="AC451" i="1"/>
  <c r="AD451" i="1" s="1"/>
  <c r="AC450" i="1"/>
  <c r="AD450" i="1" s="1"/>
  <c r="AC449" i="1"/>
  <c r="AD449" i="1" s="1"/>
  <c r="AC448" i="1"/>
  <c r="AD448" i="1" s="1"/>
  <c r="AC447" i="1"/>
  <c r="AD447" i="1" s="1"/>
  <c r="AC446" i="1"/>
  <c r="AD446" i="1" s="1"/>
  <c r="AC445" i="1"/>
  <c r="AD445" i="1" s="1"/>
  <c r="AC444" i="1"/>
  <c r="AD444" i="1" s="1"/>
  <c r="AC443" i="1"/>
  <c r="AD443" i="1" s="1"/>
  <c r="AC442" i="1"/>
  <c r="AD442" i="1" s="1"/>
  <c r="AC441" i="1"/>
  <c r="AD441" i="1" s="1"/>
  <c r="AC440" i="1"/>
  <c r="AD440" i="1" s="1"/>
  <c r="AC439" i="1"/>
  <c r="AD439" i="1" s="1"/>
  <c r="AC438" i="1"/>
  <c r="AD438" i="1" s="1"/>
  <c r="AC437" i="1"/>
  <c r="AD437" i="1" s="1"/>
  <c r="AC436" i="1"/>
  <c r="AD436" i="1" s="1"/>
  <c r="AC435" i="1"/>
  <c r="AD435" i="1" s="1"/>
  <c r="AC434" i="1"/>
  <c r="AD434" i="1" s="1"/>
  <c r="AC433" i="1"/>
  <c r="AD433" i="1" s="1"/>
  <c r="AC432" i="1"/>
  <c r="AD432" i="1" s="1"/>
  <c r="AC431" i="1"/>
  <c r="AD431" i="1" s="1"/>
  <c r="AC430" i="1"/>
  <c r="AD430" i="1" s="1"/>
  <c r="AC429" i="1"/>
  <c r="AD429" i="1" s="1"/>
  <c r="AC428" i="1"/>
  <c r="AD428" i="1" s="1"/>
  <c r="AC427" i="1"/>
  <c r="AD427" i="1" s="1"/>
  <c r="AC426" i="1"/>
  <c r="AD426" i="1" s="1"/>
  <c r="AC425" i="1"/>
  <c r="AD425" i="1" s="1"/>
  <c r="AC424" i="1"/>
  <c r="AD424" i="1" s="1"/>
  <c r="AC423" i="1"/>
  <c r="AD423" i="1" s="1"/>
  <c r="AC422" i="1"/>
  <c r="AD422" i="1" s="1"/>
  <c r="AC421" i="1"/>
  <c r="AD421" i="1" s="1"/>
  <c r="AC420" i="1"/>
  <c r="AD420" i="1" s="1"/>
  <c r="AC419" i="1"/>
  <c r="AD419" i="1" s="1"/>
  <c r="AC418" i="1"/>
  <c r="AD418" i="1" s="1"/>
  <c r="AC417" i="1"/>
  <c r="AD417" i="1" s="1"/>
  <c r="AC416" i="1"/>
  <c r="AD416" i="1" s="1"/>
  <c r="AC415" i="1"/>
  <c r="AD415" i="1" s="1"/>
  <c r="AC414" i="1"/>
  <c r="AD414" i="1" s="1"/>
  <c r="AC413" i="1"/>
  <c r="AD413" i="1" s="1"/>
  <c r="AC412" i="1"/>
  <c r="AD412" i="1" s="1"/>
  <c r="AC411" i="1"/>
  <c r="AD411" i="1" s="1"/>
  <c r="AC410" i="1"/>
  <c r="AD410" i="1" s="1"/>
  <c r="AC409" i="1"/>
  <c r="AD409" i="1" s="1"/>
  <c r="AC408" i="1"/>
  <c r="AD408" i="1" s="1"/>
  <c r="AC407" i="1"/>
  <c r="AD407" i="1" s="1"/>
  <c r="AC406" i="1"/>
  <c r="AD406" i="1" s="1"/>
  <c r="AC405" i="1"/>
  <c r="AD405" i="1" s="1"/>
  <c r="AC404" i="1"/>
  <c r="AD404" i="1" s="1"/>
  <c r="AC403" i="1"/>
  <c r="AD403" i="1" s="1"/>
  <c r="AC402" i="1"/>
  <c r="AD402" i="1" s="1"/>
  <c r="AC401" i="1"/>
  <c r="AD401" i="1" s="1"/>
  <c r="AC400" i="1"/>
  <c r="AD400" i="1" s="1"/>
  <c r="AC399" i="1"/>
  <c r="AD399" i="1" s="1"/>
  <c r="AC398" i="1"/>
  <c r="AD398" i="1" s="1"/>
  <c r="AC397" i="1"/>
  <c r="AD397" i="1" s="1"/>
  <c r="AC396" i="1"/>
  <c r="AD396" i="1" s="1"/>
  <c r="AC395" i="1"/>
  <c r="AD395" i="1" s="1"/>
  <c r="AC394" i="1"/>
  <c r="AD394" i="1" s="1"/>
  <c r="AC393" i="1"/>
  <c r="AD393" i="1" s="1"/>
  <c r="AC392" i="1"/>
  <c r="AD392" i="1" s="1"/>
  <c r="AC391" i="1"/>
  <c r="AD391" i="1" s="1"/>
  <c r="AC390" i="1"/>
  <c r="AD390" i="1" s="1"/>
  <c r="AC389" i="1"/>
  <c r="AD389" i="1" s="1"/>
  <c r="AC388" i="1"/>
  <c r="AD388" i="1" s="1"/>
  <c r="AC387" i="1"/>
  <c r="AD387" i="1" s="1"/>
  <c r="AC386" i="1"/>
  <c r="AD386" i="1" s="1"/>
  <c r="AC385" i="1"/>
  <c r="AD385" i="1" s="1"/>
  <c r="AC384" i="1"/>
  <c r="AD384" i="1" s="1"/>
  <c r="AC383" i="1"/>
  <c r="AD383" i="1" s="1"/>
  <c r="AC382" i="1"/>
  <c r="AD382" i="1" s="1"/>
  <c r="AC381" i="1"/>
  <c r="AD381" i="1" s="1"/>
  <c r="AC380" i="1"/>
  <c r="AD380" i="1" s="1"/>
  <c r="AC379" i="1"/>
  <c r="AD379" i="1" s="1"/>
  <c r="AC378" i="1"/>
  <c r="AD378" i="1" s="1"/>
  <c r="AC377" i="1"/>
  <c r="AD377" i="1" s="1"/>
  <c r="AC376" i="1"/>
  <c r="AD376" i="1" s="1"/>
  <c r="AC375" i="1"/>
  <c r="AD375" i="1" s="1"/>
  <c r="AC374" i="1"/>
  <c r="AD374" i="1" s="1"/>
  <c r="AC373" i="1"/>
  <c r="AD373" i="1" s="1"/>
  <c r="AC372" i="1"/>
  <c r="AD372" i="1" s="1"/>
  <c r="AC371" i="1"/>
  <c r="AD371" i="1" s="1"/>
  <c r="AC370" i="1"/>
  <c r="AD370" i="1" s="1"/>
  <c r="AC367" i="1"/>
  <c r="AD367" i="1" s="1"/>
  <c r="AC366" i="1"/>
  <c r="AD366" i="1" s="1"/>
  <c r="AH364" i="1"/>
  <c r="AC364" i="1"/>
  <c r="AD364" i="1" s="1"/>
  <c r="AA364" i="1"/>
  <c r="AC363" i="1"/>
  <c r="AD363" i="1" s="1"/>
  <c r="AA363" i="1"/>
  <c r="AH362" i="1"/>
  <c r="AC362" i="1"/>
  <c r="AD362" i="1" s="1"/>
  <c r="AA362" i="1"/>
  <c r="AH361" i="1"/>
  <c r="AC361" i="1"/>
  <c r="AD361" i="1" s="1"/>
  <c r="AA361" i="1"/>
  <c r="AH360" i="1"/>
  <c r="AC360" i="1"/>
  <c r="AD360" i="1" s="1"/>
  <c r="AA360" i="1"/>
  <c r="AC359" i="1"/>
  <c r="AD359" i="1" s="1"/>
  <c r="AA359" i="1"/>
  <c r="AH358" i="1"/>
  <c r="AC358" i="1"/>
  <c r="AD358" i="1" s="1"/>
  <c r="AA358" i="1"/>
  <c r="AC357" i="1"/>
  <c r="AD357" i="1" s="1"/>
  <c r="AA357" i="1"/>
  <c r="AH356" i="1"/>
  <c r="AC356" i="1"/>
  <c r="AD356" i="1" s="1"/>
  <c r="AA356" i="1"/>
  <c r="AH355" i="1"/>
  <c r="AC355" i="1"/>
  <c r="AD355" i="1" s="1"/>
  <c r="AA355" i="1"/>
  <c r="AH354" i="1"/>
  <c r="AC354" i="1"/>
  <c r="AD354" i="1" s="1"/>
  <c r="AA354" i="1"/>
  <c r="AH353" i="1"/>
  <c r="AC353" i="1"/>
  <c r="AD353" i="1" s="1"/>
  <c r="AA353" i="1"/>
  <c r="AC352" i="1"/>
  <c r="AD352" i="1" s="1"/>
  <c r="AA352" i="1"/>
  <c r="AH351" i="1"/>
  <c r="AC351" i="1"/>
  <c r="AD351" i="1" s="1"/>
  <c r="AA351" i="1"/>
  <c r="AH350" i="1"/>
  <c r="AC350" i="1"/>
  <c r="AD350" i="1" s="1"/>
  <c r="AA350" i="1"/>
  <c r="AH349" i="1"/>
  <c r="AC349" i="1"/>
  <c r="AD349" i="1" s="1"/>
  <c r="AA349" i="1"/>
  <c r="AH348" i="1"/>
  <c r="AC348" i="1"/>
  <c r="AD348" i="1" s="1"/>
  <c r="AA348" i="1"/>
  <c r="AH347" i="1"/>
  <c r="AC347" i="1"/>
  <c r="AD347" i="1" s="1"/>
  <c r="AA347" i="1"/>
  <c r="AH346" i="1"/>
  <c r="AC346" i="1"/>
  <c r="AD346" i="1" s="1"/>
  <c r="AA346" i="1"/>
  <c r="AH345" i="1"/>
  <c r="AC345" i="1"/>
  <c r="AD345" i="1" s="1"/>
  <c r="AA345" i="1"/>
  <c r="AH344" i="1"/>
  <c r="AC344" i="1"/>
  <c r="AD344" i="1" s="1"/>
  <c r="AA344" i="1"/>
  <c r="AC343" i="1"/>
  <c r="AD343" i="1" s="1"/>
  <c r="AA343" i="1"/>
  <c r="AH342" i="1"/>
  <c r="AC342" i="1"/>
  <c r="AD342" i="1" s="1"/>
  <c r="AA342" i="1"/>
  <c r="AH341" i="1"/>
  <c r="AC341" i="1"/>
  <c r="AD341" i="1" s="1"/>
  <c r="AA341" i="1"/>
  <c r="AH340" i="1"/>
  <c r="AC340" i="1"/>
  <c r="AD340" i="1" s="1"/>
  <c r="AA340" i="1"/>
  <c r="AH339" i="1"/>
  <c r="AC339" i="1"/>
  <c r="AD339" i="1" s="1"/>
  <c r="AA339" i="1"/>
  <c r="AC338" i="1"/>
  <c r="AD338" i="1" s="1"/>
  <c r="AA338" i="1"/>
  <c r="AH337" i="1"/>
  <c r="AC337" i="1"/>
  <c r="AD337" i="1" s="1"/>
  <c r="AA337" i="1"/>
  <c r="AH336" i="1"/>
  <c r="AC336" i="1"/>
  <c r="AD336" i="1" s="1"/>
  <c r="AA336" i="1"/>
  <c r="AC335" i="1"/>
  <c r="AD335" i="1" s="1"/>
  <c r="AA335" i="1"/>
  <c r="AC334" i="1"/>
  <c r="AD334" i="1" s="1"/>
  <c r="AA334" i="1"/>
  <c r="AC333" i="1"/>
  <c r="AD333" i="1" s="1"/>
  <c r="AA333" i="1"/>
  <c r="AH332" i="1"/>
  <c r="AC332" i="1"/>
  <c r="AD332" i="1" s="1"/>
  <c r="AA332" i="1"/>
  <c r="AH331" i="1"/>
  <c r="AC331" i="1"/>
  <c r="AD331" i="1" s="1"/>
  <c r="AA331" i="1"/>
  <c r="AH330" i="1"/>
  <c r="AC330" i="1"/>
  <c r="AD330" i="1" s="1"/>
  <c r="AA330" i="1"/>
  <c r="AH329" i="1"/>
  <c r="AC329" i="1"/>
  <c r="AD329" i="1" s="1"/>
  <c r="AA329" i="1"/>
  <c r="AH328" i="1"/>
  <c r="AC328" i="1"/>
  <c r="AD328" i="1" s="1"/>
  <c r="AA328" i="1"/>
  <c r="AH327" i="1"/>
  <c r="AC327" i="1"/>
  <c r="AD327" i="1" s="1"/>
  <c r="AA327" i="1"/>
  <c r="AH326" i="1"/>
  <c r="AC326" i="1"/>
  <c r="AD326" i="1" s="1"/>
  <c r="AA326" i="1"/>
  <c r="AH325" i="1"/>
  <c r="AC325" i="1"/>
  <c r="AD325" i="1" s="1"/>
  <c r="AA325" i="1"/>
  <c r="AH324" i="1"/>
  <c r="AC324" i="1"/>
  <c r="AD324" i="1" s="1"/>
  <c r="AA324" i="1"/>
  <c r="AH323" i="1"/>
  <c r="AC323" i="1"/>
  <c r="AD323" i="1" s="1"/>
  <c r="AA323" i="1"/>
  <c r="AH322" i="1"/>
  <c r="AC322" i="1"/>
  <c r="AD322" i="1" s="1"/>
  <c r="AA322" i="1"/>
  <c r="AH321" i="1"/>
  <c r="AC321" i="1"/>
  <c r="AD321" i="1" s="1"/>
  <c r="AA321" i="1"/>
  <c r="AH320" i="1"/>
  <c r="AC320" i="1"/>
  <c r="AD320" i="1" s="1"/>
  <c r="AA320" i="1"/>
  <c r="AH319" i="1"/>
  <c r="AC319" i="1"/>
  <c r="AD319" i="1" s="1"/>
  <c r="AA319" i="1"/>
  <c r="AH318" i="1"/>
  <c r="AC318" i="1"/>
  <c r="AD318" i="1" s="1"/>
  <c r="AA318" i="1"/>
  <c r="AH317" i="1"/>
  <c r="AC317" i="1"/>
  <c r="AD317" i="1" s="1"/>
  <c r="AA317" i="1"/>
  <c r="AH316" i="1"/>
  <c r="AC316" i="1"/>
  <c r="AD316" i="1" s="1"/>
  <c r="AA316" i="1"/>
  <c r="AH315" i="1"/>
  <c r="AC315" i="1"/>
  <c r="AD315" i="1" s="1"/>
  <c r="AA315" i="1"/>
  <c r="AH314" i="1"/>
  <c r="AC314" i="1"/>
  <c r="AD314" i="1" s="1"/>
  <c r="AA314" i="1"/>
  <c r="AH313" i="1"/>
  <c r="AC313" i="1"/>
  <c r="AD313" i="1" s="1"/>
  <c r="AA313" i="1"/>
  <c r="AH312" i="1"/>
  <c r="AC312" i="1"/>
  <c r="AD312" i="1" s="1"/>
  <c r="AA312" i="1"/>
  <c r="AH311" i="1"/>
  <c r="AC311" i="1"/>
  <c r="AD311" i="1" s="1"/>
  <c r="AA311" i="1"/>
  <c r="AH310" i="1"/>
  <c r="AC310" i="1"/>
  <c r="AD310" i="1" s="1"/>
  <c r="AA310" i="1"/>
  <c r="AH309" i="1"/>
  <c r="AC309" i="1"/>
  <c r="AD309" i="1" s="1"/>
  <c r="AA309" i="1"/>
  <c r="AH308" i="1"/>
  <c r="AC308" i="1"/>
  <c r="AD308" i="1" s="1"/>
  <c r="AA308" i="1"/>
  <c r="AH307" i="1"/>
  <c r="AC307" i="1"/>
  <c r="AD307" i="1" s="1"/>
  <c r="AA307" i="1"/>
  <c r="AH306" i="1"/>
  <c r="AC306" i="1"/>
  <c r="AD306" i="1" s="1"/>
  <c r="AA306" i="1"/>
  <c r="AH305" i="1"/>
  <c r="AC305" i="1"/>
  <c r="AD305" i="1" s="1"/>
  <c r="AA305" i="1"/>
  <c r="AH304" i="1"/>
  <c r="AC304" i="1"/>
  <c r="AD304" i="1" s="1"/>
  <c r="AA304" i="1"/>
  <c r="AH303" i="1"/>
  <c r="AC303" i="1"/>
  <c r="AD303" i="1" s="1"/>
  <c r="AA303" i="1"/>
  <c r="AH302" i="1"/>
  <c r="AC302" i="1"/>
  <c r="AD302" i="1" s="1"/>
  <c r="AA302" i="1"/>
  <c r="AH301" i="1"/>
  <c r="AC301" i="1"/>
  <c r="AD301" i="1" s="1"/>
  <c r="AA301" i="1"/>
  <c r="AH300" i="1"/>
  <c r="AC300" i="1"/>
  <c r="AD300" i="1" s="1"/>
  <c r="AA300" i="1"/>
  <c r="AH299" i="1"/>
  <c r="AC299" i="1"/>
  <c r="AD299" i="1" s="1"/>
  <c r="AA299" i="1"/>
  <c r="AH298" i="1"/>
  <c r="AC298" i="1"/>
  <c r="AD298" i="1" s="1"/>
  <c r="AA298" i="1"/>
  <c r="AH297" i="1"/>
  <c r="AC297" i="1"/>
  <c r="AD297" i="1" s="1"/>
  <c r="AA297" i="1"/>
  <c r="AH296" i="1"/>
  <c r="AC296" i="1"/>
  <c r="AD296" i="1" s="1"/>
  <c r="AA296" i="1"/>
  <c r="AH295" i="1"/>
  <c r="AC295" i="1"/>
  <c r="AD295" i="1" s="1"/>
  <c r="AA295" i="1"/>
  <c r="AH294" i="1"/>
  <c r="AC294" i="1"/>
  <c r="AD294" i="1" s="1"/>
  <c r="AA294" i="1"/>
  <c r="AC292" i="1"/>
  <c r="AD292" i="1" s="1"/>
  <c r="AC291" i="1"/>
  <c r="AD291" i="1" s="1"/>
  <c r="AC290" i="1"/>
  <c r="AD290" i="1" s="1"/>
  <c r="AC289" i="1"/>
  <c r="AD289" i="1" s="1"/>
  <c r="AC288" i="1"/>
  <c r="AD288" i="1" s="1"/>
  <c r="AC287" i="1"/>
  <c r="AD287" i="1" s="1"/>
  <c r="AC286" i="1"/>
  <c r="AD286" i="1" s="1"/>
  <c r="AC285" i="1"/>
  <c r="AD285" i="1" s="1"/>
  <c r="AC284" i="1"/>
  <c r="AD284" i="1" s="1"/>
  <c r="AC283" i="1"/>
  <c r="AD283" i="1" s="1"/>
  <c r="AC282" i="1"/>
  <c r="AD282" i="1" s="1"/>
  <c r="AC281" i="1"/>
  <c r="AD281" i="1" s="1"/>
  <c r="AC280" i="1"/>
  <c r="AD280" i="1" s="1"/>
  <c r="AC279" i="1"/>
  <c r="AD279" i="1" s="1"/>
  <c r="AC278" i="1"/>
  <c r="AD278" i="1" s="1"/>
  <c r="AC277" i="1"/>
  <c r="AD277" i="1" s="1"/>
  <c r="AC276" i="1"/>
  <c r="AD276" i="1" s="1"/>
  <c r="AC275" i="1"/>
  <c r="AD275" i="1" s="1"/>
  <c r="AC274" i="1"/>
  <c r="AD274" i="1" s="1"/>
  <c r="AC273" i="1"/>
  <c r="AD273" i="1" s="1"/>
  <c r="AC272" i="1"/>
  <c r="AD272" i="1" s="1"/>
  <c r="AC271" i="1"/>
  <c r="AD271" i="1" s="1"/>
  <c r="AC270" i="1"/>
  <c r="AD270" i="1" s="1"/>
  <c r="AC269" i="1"/>
  <c r="AD269" i="1" s="1"/>
  <c r="AC268" i="1"/>
  <c r="AD268" i="1" s="1"/>
  <c r="AC267" i="1"/>
  <c r="AD267" i="1" s="1"/>
  <c r="AC266" i="1"/>
  <c r="AD266" i="1" s="1"/>
  <c r="AC265" i="1"/>
  <c r="AD265" i="1" s="1"/>
  <c r="AC264" i="1"/>
  <c r="AD264" i="1" s="1"/>
  <c r="AC263" i="1"/>
  <c r="AD263" i="1" s="1"/>
  <c r="AC262" i="1"/>
  <c r="AD262" i="1" s="1"/>
  <c r="AC261" i="1"/>
  <c r="AD261" i="1" s="1"/>
  <c r="AC260" i="1"/>
  <c r="AD260" i="1" s="1"/>
  <c r="AC259" i="1"/>
  <c r="AD259" i="1" s="1"/>
  <c r="AC258" i="1"/>
  <c r="AD258" i="1" s="1"/>
  <c r="AC257" i="1"/>
  <c r="AD257" i="1" s="1"/>
  <c r="AC256" i="1"/>
  <c r="AD256" i="1" s="1"/>
  <c r="AC255" i="1"/>
  <c r="AD255" i="1" s="1"/>
  <c r="AC254" i="1"/>
  <c r="AD254" i="1" s="1"/>
  <c r="AC253" i="1"/>
  <c r="AD253" i="1" s="1"/>
  <c r="AC252" i="1"/>
  <c r="AD252" i="1" s="1"/>
  <c r="AC251" i="1"/>
  <c r="AD251" i="1" s="1"/>
  <c r="AC250" i="1"/>
  <c r="AD250" i="1" s="1"/>
  <c r="AC249" i="1"/>
  <c r="AD249" i="1" s="1"/>
  <c r="AC248" i="1"/>
  <c r="AD248" i="1" s="1"/>
  <c r="AC247" i="1"/>
  <c r="AD247" i="1" s="1"/>
  <c r="AC246" i="1"/>
  <c r="AD246" i="1" s="1"/>
  <c r="AC245" i="1"/>
  <c r="AD245" i="1" s="1"/>
  <c r="AC244" i="1"/>
  <c r="AD244" i="1" s="1"/>
  <c r="AC243" i="1"/>
  <c r="AD243" i="1" s="1"/>
  <c r="AC242" i="1"/>
  <c r="AD242" i="1" s="1"/>
  <c r="AC241" i="1"/>
  <c r="AD241" i="1" s="1"/>
  <c r="AC240" i="1"/>
  <c r="AD240" i="1" s="1"/>
  <c r="AC239" i="1"/>
  <c r="AD239" i="1" s="1"/>
  <c r="AC238" i="1"/>
  <c r="AD238" i="1" s="1"/>
  <c r="AC237" i="1"/>
  <c r="AD237" i="1" s="1"/>
  <c r="AC236" i="1"/>
  <c r="AD236" i="1" s="1"/>
  <c r="AC235" i="1"/>
  <c r="AD235" i="1" s="1"/>
  <c r="AC234" i="1"/>
  <c r="AD234" i="1" s="1"/>
  <c r="AC233" i="1"/>
  <c r="AD233" i="1" s="1"/>
  <c r="AC232" i="1"/>
  <c r="AD232" i="1" s="1"/>
  <c r="AC231" i="1"/>
  <c r="AD231" i="1" s="1"/>
  <c r="AC230" i="1"/>
  <c r="AD230" i="1" s="1"/>
  <c r="AC229" i="1"/>
  <c r="AD229" i="1" s="1"/>
  <c r="AC228" i="1"/>
  <c r="AD228" i="1" s="1"/>
  <c r="AC227" i="1"/>
  <c r="AD227" i="1" s="1"/>
  <c r="AC226" i="1"/>
  <c r="AD226" i="1" s="1"/>
  <c r="AC225" i="1"/>
  <c r="AD225" i="1" s="1"/>
  <c r="AC224" i="1"/>
  <c r="AD224" i="1" s="1"/>
  <c r="AC223" i="1"/>
  <c r="AD223" i="1" s="1"/>
  <c r="AC222" i="1"/>
  <c r="AD222" i="1" s="1"/>
  <c r="AC221" i="1"/>
  <c r="AD221" i="1" s="1"/>
  <c r="AC220" i="1"/>
  <c r="AD220" i="1" s="1"/>
  <c r="AC219" i="1"/>
  <c r="AD219" i="1" s="1"/>
  <c r="AC218" i="1"/>
  <c r="AD218" i="1" s="1"/>
  <c r="AC217" i="1"/>
  <c r="AD217" i="1" s="1"/>
  <c r="AC216" i="1"/>
  <c r="AD216" i="1" s="1"/>
  <c r="AC215" i="1"/>
  <c r="AD215" i="1" s="1"/>
  <c r="AC214" i="1"/>
  <c r="AD214" i="1" s="1"/>
  <c r="AC213" i="1"/>
  <c r="AD213" i="1" s="1"/>
  <c r="AC212" i="1"/>
  <c r="AD212" i="1" s="1"/>
  <c r="AC211" i="1"/>
  <c r="AD211" i="1" s="1"/>
  <c r="AC210" i="1"/>
  <c r="AD210" i="1" s="1"/>
  <c r="AC209" i="1"/>
  <c r="AD209" i="1" s="1"/>
  <c r="AC208" i="1"/>
  <c r="AD208" i="1" s="1"/>
  <c r="AC207" i="1"/>
  <c r="AD207" i="1" s="1"/>
  <c r="AC206" i="1"/>
  <c r="AD206" i="1" s="1"/>
  <c r="AC205" i="1"/>
  <c r="AD205" i="1" s="1"/>
  <c r="AC204" i="1"/>
  <c r="AD204" i="1" s="1"/>
  <c r="AC203" i="1"/>
  <c r="AD203" i="1" s="1"/>
  <c r="AC202" i="1"/>
  <c r="AD202" i="1" s="1"/>
  <c r="AC201" i="1"/>
  <c r="AD201" i="1" s="1"/>
  <c r="AC199" i="1"/>
  <c r="AD199" i="1" s="1"/>
  <c r="AC198" i="1"/>
  <c r="AD198" i="1" s="1"/>
  <c r="AC197" i="1"/>
  <c r="AD197" i="1" s="1"/>
  <c r="AC196" i="1"/>
  <c r="AD196" i="1" s="1"/>
  <c r="AC194" i="1"/>
  <c r="AD194" i="1" s="1"/>
  <c r="AC193" i="1"/>
  <c r="AD193" i="1" s="1"/>
  <c r="AC192" i="1"/>
  <c r="AD192" i="1" s="1"/>
  <c r="AC191" i="1"/>
  <c r="AD191" i="1" s="1"/>
  <c r="AC190" i="1"/>
  <c r="AD190" i="1" s="1"/>
  <c r="AC189" i="1"/>
  <c r="AD189" i="1" s="1"/>
  <c r="AC188" i="1"/>
  <c r="AD188" i="1" s="1"/>
  <c r="AC187" i="1"/>
  <c r="AD187" i="1" s="1"/>
  <c r="AC186" i="1"/>
  <c r="AD186" i="1" s="1"/>
  <c r="AC185" i="1"/>
  <c r="AD185" i="1" s="1"/>
  <c r="AC184" i="1"/>
  <c r="AD184" i="1" s="1"/>
  <c r="AC183" i="1"/>
  <c r="AD183" i="1" s="1"/>
  <c r="AC182" i="1"/>
  <c r="AD182" i="1" s="1"/>
  <c r="AC181" i="1"/>
  <c r="AD181" i="1" s="1"/>
  <c r="AC180" i="1"/>
  <c r="AD180" i="1" s="1"/>
  <c r="AC179" i="1"/>
  <c r="AD179" i="1" s="1"/>
  <c r="AC178" i="1"/>
  <c r="AD178" i="1" s="1"/>
  <c r="AC177" i="1"/>
  <c r="AD177" i="1" s="1"/>
  <c r="AC176" i="1"/>
  <c r="AD176" i="1" s="1"/>
  <c r="AC175" i="1"/>
  <c r="AD175" i="1" s="1"/>
  <c r="AC173" i="1"/>
  <c r="AD173" i="1" s="1"/>
  <c r="AC172" i="1"/>
  <c r="AD172" i="1" s="1"/>
  <c r="AD166" i="1"/>
  <c r="AC165" i="1"/>
  <c r="AD165" i="1" s="1"/>
  <c r="AC164" i="1"/>
  <c r="AD164" i="1" s="1"/>
  <c r="AC163" i="1"/>
  <c r="AD163" i="1" s="1"/>
  <c r="AC162" i="1"/>
  <c r="AD162" i="1" s="1"/>
  <c r="AC161" i="1"/>
  <c r="AD161" i="1" s="1"/>
  <c r="AC160" i="1"/>
  <c r="AD160" i="1" s="1"/>
  <c r="AC159" i="1"/>
  <c r="AD159" i="1" s="1"/>
  <c r="AC158" i="1"/>
  <c r="AD158" i="1" s="1"/>
  <c r="AC157" i="1"/>
  <c r="AD157" i="1" s="1"/>
  <c r="AC156" i="1"/>
  <c r="AD156" i="1" s="1"/>
  <c r="AC155" i="1"/>
  <c r="AD155" i="1" s="1"/>
  <c r="AC154" i="1"/>
  <c r="AD154" i="1" s="1"/>
  <c r="AC153" i="1"/>
  <c r="AD153" i="1" s="1"/>
  <c r="AC152" i="1"/>
  <c r="AD152" i="1" s="1"/>
  <c r="AC151" i="1"/>
  <c r="AD151" i="1" s="1"/>
  <c r="AC150" i="1"/>
  <c r="AD150" i="1" s="1"/>
  <c r="AC149" i="1"/>
  <c r="AD149" i="1" s="1"/>
  <c r="AC148" i="1"/>
  <c r="AD148" i="1" s="1"/>
  <c r="AC147" i="1"/>
  <c r="AD147" i="1" s="1"/>
  <c r="AC146" i="1"/>
  <c r="AD146" i="1" s="1"/>
  <c r="AC145" i="1"/>
  <c r="AD145" i="1" s="1"/>
  <c r="AC143" i="1"/>
  <c r="AD143" i="1" s="1"/>
  <c r="AC142" i="1"/>
  <c r="AD142" i="1" s="1"/>
  <c r="AC141" i="1"/>
  <c r="AD141" i="1" s="1"/>
  <c r="AC140" i="1"/>
  <c r="AD140" i="1" s="1"/>
  <c r="AC139" i="1"/>
  <c r="AD139" i="1" s="1"/>
  <c r="AC138" i="1"/>
  <c r="AD138" i="1" s="1"/>
  <c r="AC137" i="1"/>
  <c r="AD137" i="1" s="1"/>
  <c r="AC136" i="1"/>
  <c r="AD136" i="1" s="1"/>
  <c r="AC135" i="1"/>
  <c r="AD135" i="1" s="1"/>
  <c r="AC134" i="1"/>
  <c r="AD134" i="1" s="1"/>
  <c r="AC133" i="1"/>
  <c r="AD133" i="1" s="1"/>
  <c r="AC132" i="1"/>
  <c r="AD132" i="1" s="1"/>
  <c r="AC131" i="1"/>
  <c r="AD131" i="1" s="1"/>
  <c r="AC130" i="1"/>
  <c r="AD130" i="1" s="1"/>
  <c r="AC129" i="1"/>
  <c r="AD129" i="1" s="1"/>
  <c r="AC128" i="1"/>
  <c r="AD128" i="1" s="1"/>
  <c r="AC127" i="1"/>
  <c r="AD127" i="1" s="1"/>
  <c r="AC126" i="1"/>
  <c r="AD126" i="1" s="1"/>
  <c r="AC125" i="1"/>
  <c r="AD125" i="1" s="1"/>
  <c r="AC124" i="1"/>
  <c r="AD124" i="1" s="1"/>
  <c r="AC123" i="1"/>
  <c r="AD123" i="1" s="1"/>
  <c r="AC122" i="1"/>
  <c r="AD122" i="1" s="1"/>
  <c r="AC121" i="1"/>
  <c r="AD121" i="1" s="1"/>
  <c r="AC120" i="1"/>
  <c r="AD120" i="1" s="1"/>
  <c r="AC119" i="1"/>
  <c r="AD119" i="1" s="1"/>
  <c r="AC118" i="1"/>
  <c r="AD118" i="1" s="1"/>
  <c r="AC117" i="1"/>
  <c r="AD117" i="1" s="1"/>
  <c r="AC116" i="1"/>
  <c r="AD116" i="1" s="1"/>
  <c r="AC115" i="1"/>
  <c r="AD115" i="1" s="1"/>
  <c r="AC114" i="1"/>
  <c r="AD114" i="1" s="1"/>
  <c r="AC113" i="1"/>
  <c r="AD113" i="1" s="1"/>
  <c r="AC112" i="1"/>
  <c r="AD112" i="1" s="1"/>
  <c r="AC111" i="1"/>
  <c r="AD111" i="1" s="1"/>
  <c r="AC110" i="1"/>
  <c r="AD110" i="1" s="1"/>
  <c r="AC109" i="1"/>
  <c r="AD109" i="1" s="1"/>
  <c r="AC108" i="1"/>
  <c r="AD108" i="1" s="1"/>
  <c r="AC107" i="1"/>
  <c r="AD107" i="1" s="1"/>
  <c r="AC106" i="1"/>
  <c r="AD106" i="1" s="1"/>
  <c r="AC105" i="1"/>
  <c r="AD105" i="1" s="1"/>
  <c r="AC104" i="1"/>
  <c r="AD104" i="1" s="1"/>
  <c r="AC103" i="1"/>
  <c r="AD103" i="1" s="1"/>
  <c r="AC102" i="1"/>
  <c r="AD102" i="1" s="1"/>
  <c r="AC101" i="1"/>
  <c r="AD101" i="1" s="1"/>
  <c r="AC100" i="1"/>
  <c r="AD100" i="1" s="1"/>
  <c r="AC99" i="1"/>
  <c r="AD99" i="1" s="1"/>
  <c r="AC98" i="1"/>
  <c r="AD98" i="1" s="1"/>
  <c r="AC97" i="1"/>
  <c r="AD97" i="1" s="1"/>
  <c r="AC96" i="1"/>
  <c r="AD96" i="1" s="1"/>
  <c r="AC95" i="1"/>
  <c r="AD95" i="1" s="1"/>
  <c r="AC94" i="1"/>
  <c r="AD94" i="1" s="1"/>
  <c r="AC93" i="1"/>
  <c r="AD93" i="1" s="1"/>
  <c r="AC92" i="1"/>
  <c r="AD92" i="1" s="1"/>
  <c r="AC91" i="1"/>
  <c r="AD91" i="1" s="1"/>
  <c r="AC90" i="1"/>
  <c r="AD90" i="1" s="1"/>
  <c r="AC89" i="1"/>
  <c r="AD89" i="1" s="1"/>
  <c r="AC88" i="1"/>
  <c r="AD88" i="1" s="1"/>
  <c r="AC87" i="1"/>
  <c r="AD87" i="1" s="1"/>
  <c r="AC86" i="1"/>
  <c r="AD86" i="1" s="1"/>
  <c r="AC85" i="1"/>
  <c r="AD85" i="1" s="1"/>
  <c r="AD83" i="1"/>
  <c r="W83" i="1"/>
  <c r="AD82" i="1"/>
  <c r="W82" i="1"/>
  <c r="AD81" i="1"/>
  <c r="W81" i="1"/>
  <c r="AD80" i="1"/>
  <c r="W80" i="1"/>
  <c r="AD79" i="1"/>
  <c r="W79" i="1"/>
  <c r="AD77" i="1"/>
  <c r="W77" i="1"/>
  <c r="AD76" i="1"/>
  <c r="W76" i="1"/>
  <c r="AD75" i="1"/>
  <c r="W75" i="1"/>
  <c r="AD74" i="1"/>
  <c r="W74" i="1"/>
  <c r="AD73" i="1"/>
  <c r="W73" i="1"/>
  <c r="AD72" i="1"/>
  <c r="W72" i="1"/>
  <c r="AD71" i="1"/>
  <c r="W71" i="1"/>
  <c r="AD70" i="1"/>
  <c r="W70" i="1"/>
  <c r="AD69" i="1"/>
  <c r="W69" i="1"/>
  <c r="AD68" i="1"/>
  <c r="W68" i="1"/>
  <c r="AD67" i="1"/>
  <c r="W67" i="1"/>
  <c r="AD66" i="1"/>
  <c r="W66" i="1"/>
  <c r="AD65" i="1"/>
  <c r="W65" i="1"/>
  <c r="AD64" i="1"/>
  <c r="W64" i="1"/>
  <c r="AD63" i="1"/>
  <c r="W63" i="1"/>
  <c r="AD62" i="1"/>
  <c r="W62" i="1"/>
  <c r="AD61" i="1"/>
  <c r="W61" i="1"/>
  <c r="AD60" i="1"/>
  <c r="W60" i="1"/>
  <c r="AD59" i="1"/>
  <c r="W59" i="1"/>
  <c r="AD58" i="1"/>
  <c r="W58" i="1"/>
  <c r="AD57" i="1"/>
  <c r="W57" i="1"/>
  <c r="AD56" i="1"/>
  <c r="W56" i="1"/>
  <c r="AD55" i="1"/>
  <c r="W55" i="1"/>
  <c r="AD54" i="1"/>
  <c r="W54" i="1"/>
  <c r="AD53" i="1"/>
  <c r="W53" i="1"/>
  <c r="AD52" i="1"/>
  <c r="W52" i="1"/>
  <c r="AD51" i="1"/>
  <c r="W51" i="1"/>
  <c r="AD50" i="1"/>
  <c r="W50" i="1"/>
  <c r="AD49" i="1"/>
  <c r="W49" i="1"/>
  <c r="AD48" i="1"/>
  <c r="W48" i="1"/>
  <c r="AD47" i="1"/>
  <c r="W47" i="1"/>
  <c r="AD46" i="1"/>
  <c r="W46" i="1"/>
  <c r="AD45" i="1"/>
  <c r="W45" i="1"/>
  <c r="AD44" i="1"/>
  <c r="W44" i="1"/>
  <c r="AD43" i="1"/>
  <c r="W43" i="1"/>
  <c r="AD42" i="1"/>
  <c r="W42" i="1"/>
  <c r="AD41" i="1"/>
  <c r="W41" i="1"/>
  <c r="AD40" i="1"/>
  <c r="W40" i="1"/>
  <c r="AD39" i="1"/>
  <c r="W39" i="1"/>
  <c r="AD38" i="1"/>
  <c r="W38" i="1"/>
  <c r="AD37" i="1"/>
  <c r="W37" i="1"/>
  <c r="AD36" i="1"/>
  <c r="W36" i="1"/>
  <c r="AD35" i="1"/>
  <c r="W35" i="1"/>
  <c r="AD34" i="1"/>
  <c r="W34" i="1"/>
  <c r="AD33" i="1"/>
  <c r="W33" i="1"/>
  <c r="AD32" i="1"/>
  <c r="W32" i="1"/>
  <c r="AD30" i="1"/>
  <c r="W30" i="1"/>
  <c r="AD29" i="1"/>
  <c r="W29" i="1"/>
  <c r="AD28" i="1"/>
  <c r="W28" i="1"/>
  <c r="AD27" i="1"/>
  <c r="W27" i="1"/>
  <c r="AD26" i="1"/>
  <c r="W26" i="1"/>
  <c r="AD25" i="1"/>
  <c r="W25" i="1"/>
  <c r="AD24" i="1"/>
  <c r="W24" i="1"/>
  <c r="AD23" i="1"/>
  <c r="W23" i="1"/>
  <c r="AD22" i="1"/>
  <c r="W22" i="1"/>
  <c r="AD21" i="1"/>
  <c r="W21" i="1"/>
  <c r="AD20" i="1"/>
  <c r="W20" i="1"/>
  <c r="AD19" i="1"/>
  <c r="W19" i="1"/>
  <c r="AD18" i="1"/>
  <c r="W18" i="1"/>
  <c r="AD17" i="1"/>
  <c r="W17" i="1"/>
  <c r="AD16" i="1"/>
  <c r="W16" i="1"/>
  <c r="AD15" i="1"/>
  <c r="W15" i="1"/>
  <c r="AD14" i="1"/>
  <c r="W14" i="1"/>
  <c r="AD13" i="1"/>
  <c r="W13" i="1"/>
  <c r="AD12" i="1"/>
  <c r="W12" i="1"/>
  <c r="AD11" i="1"/>
  <c r="W11" i="1"/>
  <c r="AD10" i="1"/>
  <c r="W10" i="1"/>
  <c r="AD9" i="1"/>
  <c r="W9" i="1"/>
  <c r="AD8" i="1"/>
  <c r="W8" i="1"/>
  <c r="AD7" i="1"/>
  <c r="W7" i="1"/>
  <c r="AD6" i="1"/>
  <c r="W6" i="1"/>
  <c r="AD5" i="1"/>
  <c r="W5" i="1"/>
  <c r="AD4" i="1"/>
  <c r="W4" i="1"/>
  <c r="AD3" i="1"/>
  <c r="W3" i="1"/>
  <c r="AD2" i="1"/>
  <c r="W2" i="1"/>
</calcChain>
</file>

<file path=xl/comments1.xml><?xml version="1.0" encoding="utf-8"?>
<comments xmlns="http://schemas.openxmlformats.org/spreadsheetml/2006/main">
  <authors>
    <author>Administrator</author>
    <author>DELL</author>
    <author>pengshf</author>
    <author>IBM</author>
  </authors>
  <commentList>
    <comment ref="K1" authorId="0">
      <text>
        <r>
          <rPr>
            <sz val="9"/>
            <color indexed="81"/>
            <rFont val="宋体"/>
            <family val="3"/>
            <charset val="134"/>
          </rPr>
          <t>在BMS上的样品名称</t>
        </r>
      </text>
    </comment>
    <comment ref="L1" authorId="0">
      <text>
        <r>
          <rPr>
            <sz val="9"/>
            <color indexed="81"/>
            <rFont val="宋体"/>
            <family val="3"/>
            <charset val="134"/>
          </rPr>
          <t>BMS上的样品编号</t>
        </r>
      </text>
    </comment>
    <comment ref="N1" authorId="0">
      <text>
        <r>
          <rPr>
            <sz val="9"/>
            <color indexed="81"/>
            <rFont val="宋体"/>
            <family val="3"/>
            <charset val="134"/>
          </rPr>
          <t>目前生产线只有重测序</t>
        </r>
      </text>
    </comment>
    <comment ref="O1" authorId="1">
      <text>
        <r>
          <rPr>
            <b/>
            <sz val="9"/>
            <color indexed="81"/>
            <rFont val="宋体"/>
            <family val="3"/>
            <charset val="134"/>
          </rPr>
          <t>如果是自带的特殊接头，需要注明接头的名称或其他可识别的具体信息。常规可不填。</t>
        </r>
      </text>
    </comment>
    <comment ref="P1" authorId="0">
      <text>
        <r>
          <rPr>
            <sz val="9"/>
            <color indexed="81"/>
            <rFont val="宋体"/>
            <family val="3"/>
            <charset val="134"/>
          </rPr>
          <t>微软用户:
如文库类型是EXON，请写明芯片类型</t>
        </r>
      </text>
    </comment>
    <comment ref="Q1" authorId="2">
      <text>
        <r>
          <rPr>
            <b/>
            <sz val="9"/>
            <color indexed="81"/>
            <rFont val="宋体"/>
            <family val="3"/>
            <charset val="134"/>
          </rPr>
          <t>pengshf:8的倍数，index只有48种</t>
        </r>
      </text>
    </comment>
    <comment ref="S1" authorId="0">
      <text>
        <r>
          <rPr>
            <sz val="9"/>
            <color indexed="81"/>
            <rFont val="宋体"/>
            <family val="3"/>
            <charset val="134"/>
          </rPr>
          <t>对应文库的插入片段长度，只写数字，不需带单位。</t>
        </r>
      </text>
    </comment>
    <comment ref="U1" authorId="0">
      <text>
        <r>
          <rPr>
            <sz val="9"/>
            <color indexed="81"/>
            <rFont val="宋体"/>
            <family val="3"/>
            <charset val="134"/>
          </rPr>
          <t>微软用户:
目前只有one adaptor和
two adaptor</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sz val="9"/>
            <color indexed="81"/>
            <rFont val="宋体"/>
            <family val="3"/>
            <charset val="134"/>
          </rPr>
          <t xml:space="preserve">只能是15的倍数，最小数据量是15G
</t>
        </r>
      </text>
    </comment>
    <comment ref="Z1" authorId="0">
      <text>
        <r>
          <rPr>
            <sz val="9"/>
            <color indexed="81"/>
            <rFont val="宋体"/>
            <family val="3"/>
            <charset val="134"/>
          </rPr>
          <t>微软用户:
请备注如何上机</t>
        </r>
      </text>
    </comment>
    <comment ref="K2" authorId="3">
      <text>
        <r>
          <rPr>
            <b/>
            <sz val="9"/>
            <color indexed="81"/>
            <rFont val="Tahoma"/>
            <family val="2"/>
          </rPr>
          <t>IBM:</t>
        </r>
        <r>
          <rPr>
            <sz val="9"/>
            <color indexed="81"/>
            <rFont val="Tahoma"/>
            <family val="2"/>
          </rPr>
          <t xml:space="preserve">
customer sample name 
</t>
        </r>
      </text>
    </comment>
    <comment ref="I175" authorId="0">
      <text>
        <r>
          <rPr>
            <sz val="9"/>
            <color indexed="81"/>
            <rFont val="宋体"/>
            <family val="3"/>
            <charset val="134"/>
          </rPr>
          <t>同任务单下达日期</t>
        </r>
      </text>
    </comment>
    <comment ref="J175" authorId="0">
      <text/>
    </comment>
    <comment ref="I176" authorId="0">
      <text>
        <r>
          <rPr>
            <sz val="9"/>
            <color indexed="81"/>
            <rFont val="宋体"/>
            <family val="3"/>
            <charset val="134"/>
          </rPr>
          <t>同任务单下达日期</t>
        </r>
      </text>
    </comment>
    <comment ref="J176" authorId="0">
      <text/>
    </comment>
    <comment ref="I177" authorId="0">
      <text>
        <r>
          <rPr>
            <sz val="9"/>
            <color indexed="81"/>
            <rFont val="宋体"/>
            <family val="3"/>
            <charset val="134"/>
          </rPr>
          <t>同任务单下达日期</t>
        </r>
      </text>
    </comment>
    <comment ref="J177" authorId="0">
      <text/>
    </comment>
    <comment ref="I178" authorId="0">
      <text>
        <r>
          <rPr>
            <sz val="9"/>
            <color indexed="81"/>
            <rFont val="宋体"/>
            <family val="3"/>
            <charset val="134"/>
          </rPr>
          <t>同任务单下达日期</t>
        </r>
      </text>
    </comment>
    <comment ref="J178" authorId="0">
      <text/>
    </comment>
    <comment ref="I196" authorId="0">
      <text>
        <r>
          <rPr>
            <sz val="9"/>
            <color indexed="81"/>
            <rFont val="宋体"/>
            <family val="3"/>
            <charset val="134"/>
          </rPr>
          <t>同任务单下达日期</t>
        </r>
      </text>
    </comment>
    <comment ref="J196" authorId="0">
      <text/>
    </comment>
    <comment ref="I197" authorId="0">
      <text>
        <r>
          <rPr>
            <sz val="9"/>
            <color indexed="81"/>
            <rFont val="宋体"/>
            <family val="3"/>
            <charset val="134"/>
          </rPr>
          <t>同任务单下达日期</t>
        </r>
      </text>
    </comment>
    <comment ref="J197" authorId="0">
      <text/>
    </comment>
    <comment ref="I198" authorId="0">
      <text>
        <r>
          <rPr>
            <sz val="9"/>
            <color indexed="81"/>
            <rFont val="宋体"/>
            <family val="3"/>
            <charset val="134"/>
          </rPr>
          <t>同任务单下达日期</t>
        </r>
      </text>
    </comment>
    <comment ref="J198" authorId="0">
      <text/>
    </comment>
    <comment ref="I199" authorId="0">
      <text>
        <r>
          <rPr>
            <sz val="9"/>
            <color indexed="81"/>
            <rFont val="宋体"/>
            <family val="3"/>
            <charset val="134"/>
          </rPr>
          <t>同任务单下达日期</t>
        </r>
      </text>
    </comment>
    <comment ref="J199" authorId="0">
      <text/>
    </comment>
    <comment ref="I201" authorId="0">
      <text>
        <r>
          <rPr>
            <sz val="9"/>
            <color indexed="81"/>
            <rFont val="宋体"/>
            <family val="3"/>
            <charset val="134"/>
          </rPr>
          <t>同任务单下达日期</t>
        </r>
      </text>
    </comment>
    <comment ref="J201" authorId="0">
      <text>
        <r>
          <rPr>
            <sz val="9"/>
            <color indexed="81"/>
            <rFont val="宋体"/>
            <family val="3"/>
            <charset val="134"/>
          </rPr>
          <t>同任务单下达日期</t>
        </r>
      </text>
    </comment>
    <comment ref="I287" authorId="0">
      <text>
        <r>
          <rPr>
            <sz val="9"/>
            <color indexed="81"/>
            <rFont val="宋体"/>
            <family val="3"/>
            <charset val="134"/>
          </rPr>
          <t>同任务单下达日期</t>
        </r>
      </text>
    </comment>
    <comment ref="J287" authorId="0">
      <text/>
    </comment>
    <comment ref="I289" authorId="0">
      <text>
        <r>
          <rPr>
            <sz val="9"/>
            <color indexed="81"/>
            <rFont val="宋体"/>
            <family val="3"/>
            <charset val="134"/>
          </rPr>
          <t>同任务单下达日期</t>
        </r>
      </text>
    </comment>
    <comment ref="J289" authorId="0">
      <text/>
    </comment>
    <comment ref="I290" authorId="0">
      <text>
        <r>
          <rPr>
            <sz val="9"/>
            <color indexed="81"/>
            <rFont val="宋体"/>
            <family val="3"/>
            <charset val="134"/>
          </rPr>
          <t>同任务单下达日期</t>
        </r>
      </text>
    </comment>
    <comment ref="J290" authorId="0">
      <text/>
    </comment>
    <comment ref="I291" authorId="0">
      <text>
        <r>
          <rPr>
            <sz val="9"/>
            <color indexed="81"/>
            <rFont val="宋体"/>
            <family val="3"/>
            <charset val="134"/>
          </rPr>
          <t>同任务单下达日期</t>
        </r>
      </text>
    </comment>
    <comment ref="J291" authorId="0">
      <text/>
    </comment>
    <comment ref="I292" authorId="0">
      <text>
        <r>
          <rPr>
            <sz val="9"/>
            <color indexed="81"/>
            <rFont val="宋体"/>
            <family val="3"/>
            <charset val="134"/>
          </rPr>
          <t>同任务单下达日期</t>
        </r>
      </text>
    </comment>
    <comment ref="J292" authorId="0">
      <text/>
    </comment>
    <comment ref="I315" authorId="0">
      <text>
        <r>
          <rPr>
            <sz val="9"/>
            <color indexed="81"/>
            <rFont val="宋体"/>
            <family val="3"/>
            <charset val="134"/>
          </rPr>
          <t>同任务单下达日期</t>
        </r>
      </text>
    </comment>
    <comment ref="J315" authorId="0">
      <text/>
    </comment>
    <comment ref="I316" authorId="0">
      <text>
        <r>
          <rPr>
            <sz val="9"/>
            <color indexed="81"/>
            <rFont val="宋体"/>
            <family val="3"/>
            <charset val="134"/>
          </rPr>
          <t>同任务单下达日期</t>
        </r>
      </text>
    </comment>
    <comment ref="J316" authorId="0">
      <text/>
    </comment>
    <comment ref="I317" authorId="0">
      <text>
        <r>
          <rPr>
            <sz val="9"/>
            <color indexed="81"/>
            <rFont val="宋体"/>
            <family val="3"/>
            <charset val="134"/>
          </rPr>
          <t>同任务单下达日期</t>
        </r>
      </text>
    </comment>
    <comment ref="J317" authorId="0">
      <text/>
    </comment>
    <comment ref="J636" authorId="0">
      <text/>
    </comment>
    <comment ref="J637" authorId="0">
      <text/>
    </comment>
    <comment ref="J638" authorId="0">
      <text/>
    </comment>
    <comment ref="J639" authorId="0">
      <text/>
    </comment>
    <comment ref="J640" authorId="0">
      <text/>
    </comment>
    <comment ref="J641" authorId="0">
      <text/>
    </comment>
    <comment ref="J642" authorId="0">
      <text/>
    </comment>
    <comment ref="J643" authorId="0">
      <text/>
    </comment>
    <comment ref="J644" authorId="0">
      <text/>
    </comment>
    <comment ref="J645" authorId="0">
      <text/>
    </comment>
    <comment ref="J646" authorId="0">
      <text/>
    </comment>
    <comment ref="J647" authorId="0">
      <text/>
    </comment>
    <comment ref="J648" authorId="0">
      <text/>
    </comment>
    <comment ref="J649" authorId="0">
      <text/>
    </comment>
    <comment ref="J650" authorId="0">
      <text/>
    </comment>
    <comment ref="J651" authorId="0">
      <text/>
    </comment>
    <comment ref="J652" authorId="0">
      <text/>
    </comment>
    <comment ref="J653" authorId="0">
      <text/>
    </comment>
    <comment ref="J654" authorId="0">
      <text/>
    </comment>
    <comment ref="J655" authorId="0">
      <text/>
    </comment>
    <comment ref="J656" authorId="0">
      <text/>
    </comment>
    <comment ref="J657" authorId="0">
      <text/>
    </comment>
    <comment ref="J658" authorId="0">
      <text/>
    </comment>
    <comment ref="J659" authorId="0">
      <text/>
    </comment>
    <comment ref="J660" authorId="0">
      <text/>
    </comment>
    <comment ref="J661" authorId="0">
      <text/>
    </comment>
    <comment ref="J662" authorId="0">
      <text/>
    </comment>
    <comment ref="J663" authorId="0">
      <text/>
    </comment>
    <comment ref="J664" authorId="0">
      <text/>
    </comment>
    <comment ref="J665" authorId="0">
      <text/>
    </comment>
    <comment ref="J666" authorId="0">
      <text/>
    </comment>
    <comment ref="J667" authorId="0">
      <text/>
    </comment>
    <comment ref="J668" authorId="0">
      <text/>
    </comment>
    <comment ref="J669" authorId="0">
      <text/>
    </comment>
    <comment ref="J670" authorId="0">
      <text/>
    </comment>
    <comment ref="J671" authorId="0">
      <text/>
    </comment>
    <comment ref="J672" authorId="0">
      <text/>
    </comment>
    <comment ref="J673" authorId="0">
      <text/>
    </comment>
    <comment ref="J674" authorId="0">
      <text/>
    </comment>
    <comment ref="J675" authorId="0">
      <text/>
    </comment>
    <comment ref="J676" authorId="0">
      <text/>
    </comment>
    <comment ref="J677" authorId="0">
      <text/>
    </comment>
    <comment ref="J678" authorId="0">
      <text/>
    </comment>
    <comment ref="J679" authorId="0">
      <text/>
    </comment>
    <comment ref="J680" authorId="0">
      <text/>
    </comment>
    <comment ref="J681" authorId="0">
      <text/>
    </comment>
    <comment ref="J682" authorId="0">
      <text/>
    </comment>
    <comment ref="J683" authorId="0">
      <text/>
    </comment>
    <comment ref="J684" authorId="0">
      <text/>
    </comment>
    <comment ref="J685" authorId="0">
      <text/>
    </comment>
    <comment ref="J686" authorId="0">
      <text/>
    </comment>
    <comment ref="J687" authorId="0">
      <text/>
    </comment>
    <comment ref="J688" authorId="0">
      <text/>
    </comment>
    <comment ref="J689" authorId="0">
      <text/>
    </comment>
    <comment ref="J690" authorId="0">
      <text/>
    </comment>
    <comment ref="J691" authorId="0">
      <text/>
    </comment>
    <comment ref="J692" authorId="0">
      <text/>
    </comment>
    <comment ref="J693" authorId="0">
      <text/>
    </comment>
    <comment ref="J694" authorId="0">
      <text/>
    </comment>
    <comment ref="J695" authorId="0">
      <text/>
    </comment>
    <comment ref="J696" authorId="0">
      <text/>
    </comment>
    <comment ref="J697" authorId="0">
      <text/>
    </comment>
    <comment ref="J698" authorId="0">
      <text/>
    </comment>
    <comment ref="J699" authorId="0">
      <text/>
    </comment>
    <comment ref="J700" authorId="0">
      <text/>
    </comment>
    <comment ref="J701" authorId="0">
      <text/>
    </comment>
    <comment ref="J702" authorId="0">
      <text/>
    </comment>
    <comment ref="J703" authorId="0">
      <text/>
    </comment>
    <comment ref="J704" authorId="0">
      <text/>
    </comment>
    <comment ref="J705" authorId="0">
      <text/>
    </comment>
    <comment ref="J706" authorId="0">
      <text/>
    </comment>
    <comment ref="J707" authorId="0">
      <text/>
    </comment>
    <comment ref="J708" authorId="0">
      <text/>
    </comment>
    <comment ref="J709" authorId="0">
      <text/>
    </comment>
    <comment ref="J710" authorId="0">
      <text/>
    </comment>
    <comment ref="J711" authorId="0">
      <text/>
    </comment>
    <comment ref="J712" authorId="0">
      <text/>
    </comment>
    <comment ref="J713" authorId="0">
      <text/>
    </comment>
    <comment ref="J714" authorId="0">
      <text/>
    </comment>
    <comment ref="J715" authorId="0">
      <text/>
    </comment>
    <comment ref="J716" authorId="0">
      <text/>
    </comment>
    <comment ref="J717" authorId="0">
      <text/>
    </comment>
    <comment ref="J718" authorId="0">
      <text/>
    </comment>
    <comment ref="J719" authorId="0">
      <text/>
    </comment>
    <comment ref="J720" authorId="0">
      <text/>
    </comment>
    <comment ref="J721" authorId="0">
      <text/>
    </comment>
    <comment ref="J722" authorId="0">
      <text/>
    </comment>
    <comment ref="J723" authorId="0">
      <text/>
    </comment>
    <comment ref="J724" authorId="0">
      <text/>
    </comment>
    <comment ref="J725" authorId="0">
      <text/>
    </comment>
    <comment ref="J726" authorId="0">
      <text/>
    </comment>
    <comment ref="J727" authorId="0">
      <text/>
    </comment>
    <comment ref="J728" authorId="0">
      <text/>
    </comment>
    <comment ref="J729" authorId="0">
      <text/>
    </comment>
    <comment ref="J730" authorId="0">
      <text/>
    </comment>
    <comment ref="J731" authorId="0">
      <text/>
    </comment>
    <comment ref="J732" authorId="0">
      <text/>
    </comment>
    <comment ref="J733" authorId="0">
      <text/>
    </comment>
    <comment ref="J734" authorId="0">
      <text/>
    </comment>
    <comment ref="J735" authorId="0">
      <text/>
    </comment>
    <comment ref="J736" authorId="0">
      <text/>
    </comment>
    <comment ref="J737" authorId="0">
      <text/>
    </comment>
    <comment ref="J738" authorId="0">
      <text/>
    </comment>
    <comment ref="J739" authorId="0">
      <text/>
    </comment>
    <comment ref="J740" authorId="0">
      <text/>
    </comment>
    <comment ref="J741" authorId="0">
      <text/>
    </comment>
    <comment ref="J742" authorId="0">
      <text/>
    </comment>
    <comment ref="J743" authorId="0">
      <text/>
    </comment>
    <comment ref="J744" authorId="0">
      <text/>
    </comment>
    <comment ref="J745" authorId="0">
      <text/>
    </comment>
    <comment ref="J746" authorId="0">
      <text/>
    </comment>
    <comment ref="J747" authorId="0">
      <text/>
    </comment>
    <comment ref="J748" authorId="0">
      <text/>
    </comment>
    <comment ref="J749" authorId="0">
      <text/>
    </comment>
    <comment ref="J750" authorId="0">
      <text/>
    </comment>
    <comment ref="J751" authorId="0">
      <text/>
    </comment>
    <comment ref="J752" authorId="0">
      <text/>
    </comment>
    <comment ref="J753" authorId="0">
      <text/>
    </comment>
    <comment ref="J754" authorId="0">
      <text/>
    </comment>
    <comment ref="J755" authorId="0">
      <text/>
    </comment>
    <comment ref="J756" authorId="0">
      <text/>
    </comment>
    <comment ref="J757" authorId="0">
      <text/>
    </comment>
    <comment ref="J758" authorId="0">
      <text/>
    </comment>
    <comment ref="J759" authorId="0">
      <text/>
    </comment>
    <comment ref="J760" authorId="0">
      <text/>
    </comment>
    <comment ref="J761" authorId="0">
      <text/>
    </comment>
    <comment ref="J762" authorId="0">
      <text/>
    </comment>
    <comment ref="J763" authorId="0">
      <text/>
    </comment>
    <comment ref="J764" authorId="0">
      <text/>
    </comment>
    <comment ref="J765" authorId="0">
      <text/>
    </comment>
    <comment ref="J766" authorId="0">
      <text/>
    </comment>
    <comment ref="J767" authorId="0">
      <text/>
    </comment>
    <comment ref="J768" authorId="0">
      <text/>
    </comment>
    <comment ref="J769" authorId="0">
      <text/>
    </comment>
    <comment ref="J770" authorId="0">
      <text/>
    </comment>
    <comment ref="J771" authorId="0">
      <text/>
    </comment>
    <comment ref="J772" authorId="0">
      <text/>
    </comment>
    <comment ref="J773" authorId="0">
      <text/>
    </comment>
    <comment ref="J774" authorId="0">
      <text/>
    </comment>
    <comment ref="J775" authorId="0">
      <text/>
    </comment>
    <comment ref="J776" authorId="0">
      <text/>
    </comment>
    <comment ref="J777" authorId="0">
      <text/>
    </comment>
    <comment ref="J778" authorId="0">
      <text/>
    </comment>
    <comment ref="J779" authorId="0">
      <text/>
    </comment>
    <comment ref="J780" authorId="0">
      <text/>
    </comment>
    <comment ref="J781" authorId="0">
      <text/>
    </comment>
    <comment ref="J782" authorId="0">
      <text/>
    </comment>
    <comment ref="J783" authorId="0">
      <text/>
    </comment>
    <comment ref="J784" authorId="0">
      <text/>
    </comment>
    <comment ref="J785" authorId="0">
      <text/>
    </comment>
    <comment ref="J786" authorId="0">
      <text/>
    </comment>
    <comment ref="J787" authorId="0">
      <text/>
    </comment>
    <comment ref="J788" authorId="0">
      <text/>
    </comment>
    <comment ref="J789" authorId="0">
      <text/>
    </comment>
    <comment ref="J790" authorId="0">
      <text/>
    </comment>
    <comment ref="J791" authorId="0">
      <text/>
    </comment>
    <comment ref="J792" authorId="0">
      <text/>
    </comment>
    <comment ref="J793" authorId="0">
      <text/>
    </comment>
    <comment ref="J794" authorId="0">
      <text/>
    </comment>
    <comment ref="J795" authorId="0">
      <text/>
    </comment>
    <comment ref="J796" authorId="0">
      <text/>
    </comment>
    <comment ref="J797" authorId="0">
      <text/>
    </comment>
    <comment ref="J798" authorId="0">
      <text/>
    </comment>
    <comment ref="J799" authorId="0">
      <text/>
    </comment>
    <comment ref="J800" authorId="0">
      <text/>
    </comment>
    <comment ref="J801" authorId="0">
      <text/>
    </comment>
    <comment ref="J802" authorId="0">
      <text/>
    </comment>
    <comment ref="J803" authorId="0">
      <text/>
    </comment>
    <comment ref="J804" authorId="0">
      <text/>
    </comment>
    <comment ref="J805" authorId="0">
      <text/>
    </comment>
    <comment ref="J806" authorId="0">
      <text/>
    </comment>
    <comment ref="J807" authorId="0">
      <text/>
    </comment>
    <comment ref="J808" authorId="0">
      <text/>
    </comment>
    <comment ref="J809" authorId="0">
      <text/>
    </comment>
    <comment ref="J810" authorId="0">
      <text/>
    </comment>
    <comment ref="J811" authorId="0">
      <text/>
    </comment>
    <comment ref="J812" authorId="0">
      <text/>
    </comment>
    <comment ref="J813" authorId="0">
      <text/>
    </comment>
    <comment ref="J814" authorId="0">
      <text/>
    </comment>
    <comment ref="J815" authorId="0">
      <text/>
    </comment>
    <comment ref="J816" authorId="0">
      <text/>
    </comment>
    <comment ref="J817" authorId="0">
      <text/>
    </comment>
    <comment ref="J818" authorId="0">
      <text/>
    </comment>
    <comment ref="J819" authorId="0">
      <text/>
    </comment>
    <comment ref="J820" authorId="0">
      <text/>
    </comment>
    <comment ref="J821" authorId="0">
      <text/>
    </comment>
    <comment ref="J822" authorId="0">
      <text/>
    </comment>
    <comment ref="J823" authorId="0">
      <text/>
    </comment>
    <comment ref="J824" authorId="0">
      <text/>
    </comment>
    <comment ref="J825" authorId="0">
      <text/>
    </comment>
    <comment ref="J826" authorId="0">
      <text/>
    </comment>
    <comment ref="J827" authorId="0">
      <text/>
    </comment>
    <comment ref="J828" authorId="0">
      <text/>
    </comment>
    <comment ref="J829" authorId="0">
      <text/>
    </comment>
    <comment ref="J830" authorId="0">
      <text/>
    </comment>
    <comment ref="J831" authorId="0">
      <text/>
    </comment>
    <comment ref="J832" authorId="0">
      <text/>
    </comment>
    <comment ref="J833" authorId="0">
      <text/>
    </comment>
    <comment ref="J834" authorId="0">
      <text/>
    </comment>
    <comment ref="J835" authorId="0">
      <text/>
    </comment>
    <comment ref="J836" authorId="0">
      <text/>
    </comment>
    <comment ref="J837" authorId="0">
      <text/>
    </comment>
    <comment ref="J838" authorId="0">
      <text/>
    </comment>
    <comment ref="J839" authorId="0">
      <text/>
    </comment>
    <comment ref="J840" authorId="0">
      <text/>
    </comment>
    <comment ref="J841" authorId="0">
      <text/>
    </comment>
    <comment ref="J842" authorId="0">
      <text/>
    </comment>
    <comment ref="J843" authorId="0">
      <text/>
    </comment>
    <comment ref="J844" authorId="0">
      <text/>
    </comment>
    <comment ref="J845" authorId="0">
      <text/>
    </comment>
    <comment ref="J846" authorId="0">
      <text/>
    </comment>
    <comment ref="J847" authorId="0">
      <text/>
    </comment>
    <comment ref="J848" authorId="0">
      <text/>
    </comment>
    <comment ref="J849" authorId="0">
      <text/>
    </comment>
    <comment ref="J850" authorId="0">
      <text/>
    </comment>
    <comment ref="J851" authorId="0">
      <text/>
    </comment>
    <comment ref="J852" authorId="0">
      <text/>
    </comment>
    <comment ref="J853" authorId="0">
      <text/>
    </comment>
    <comment ref="J854" authorId="0">
      <text/>
    </comment>
    <comment ref="J855" authorId="0">
      <text/>
    </comment>
    <comment ref="J856" authorId="0">
      <text/>
    </comment>
    <comment ref="J857" authorId="0">
      <text/>
    </comment>
    <comment ref="J858" authorId="0">
      <text/>
    </comment>
    <comment ref="J859" authorId="0">
      <text/>
    </comment>
    <comment ref="J860" authorId="0">
      <text/>
    </comment>
    <comment ref="J861" authorId="0">
      <text/>
    </comment>
    <comment ref="J862" authorId="0">
      <text/>
    </comment>
    <comment ref="J863" authorId="0">
      <text/>
    </comment>
    <comment ref="J864" authorId="0">
      <text/>
    </comment>
    <comment ref="J865" authorId="0">
      <text/>
    </comment>
    <comment ref="J866" authorId="0">
      <text/>
    </comment>
    <comment ref="J867" authorId="0">
      <text/>
    </comment>
    <comment ref="J868" authorId="0">
      <text/>
    </comment>
    <comment ref="J869" authorId="0">
      <text/>
    </comment>
    <comment ref="J870" authorId="0">
      <text/>
    </comment>
    <comment ref="J871" authorId="0">
      <text/>
    </comment>
    <comment ref="J872" authorId="0">
      <text/>
    </comment>
    <comment ref="J873" authorId="0">
      <text/>
    </comment>
    <comment ref="J874" authorId="0">
      <text/>
    </comment>
    <comment ref="J875" authorId="0">
      <text/>
    </comment>
    <comment ref="J876" authorId="0">
      <text/>
    </comment>
    <comment ref="J877" authorId="0">
      <text/>
    </comment>
    <comment ref="J878" authorId="0">
      <text/>
    </comment>
    <comment ref="J879" authorId="0">
      <text/>
    </comment>
    <comment ref="J880" authorId="0">
      <text/>
    </comment>
    <comment ref="J881" authorId="0">
      <text/>
    </comment>
    <comment ref="J882" authorId="0">
      <text/>
    </comment>
    <comment ref="J883" authorId="0">
      <text/>
    </comment>
    <comment ref="J884" authorId="0">
      <text/>
    </comment>
    <comment ref="J885" authorId="0">
      <text/>
    </comment>
    <comment ref="J886" authorId="0">
      <text/>
    </comment>
    <comment ref="J887" authorId="0">
      <text/>
    </comment>
    <comment ref="J888" authorId="0">
      <text/>
    </comment>
    <comment ref="J889" authorId="0">
      <text/>
    </comment>
    <comment ref="J890" authorId="0">
      <text/>
    </comment>
    <comment ref="J891" authorId="0">
      <text/>
    </comment>
    <comment ref="J892" authorId="0">
      <text/>
    </comment>
    <comment ref="J893" authorId="0">
      <text/>
    </comment>
    <comment ref="J894" authorId="0">
      <text/>
    </comment>
    <comment ref="J895" authorId="0">
      <text/>
    </comment>
    <comment ref="J896" authorId="0">
      <text/>
    </comment>
    <comment ref="J897" authorId="0">
      <text/>
    </comment>
    <comment ref="J898" authorId="0">
      <text/>
    </comment>
    <comment ref="J899" authorId="0">
      <text/>
    </comment>
    <comment ref="J900" authorId="0">
      <text/>
    </comment>
    <comment ref="J901" authorId="0">
      <text/>
    </comment>
    <comment ref="J902" authorId="0">
      <text/>
    </comment>
    <comment ref="J903" authorId="0">
      <text/>
    </comment>
    <comment ref="J904" authorId="0">
      <text/>
    </comment>
    <comment ref="J905" authorId="0">
      <text/>
    </comment>
    <comment ref="J906" authorId="0">
      <text/>
    </comment>
    <comment ref="J907" authorId="0">
      <text/>
    </comment>
    <comment ref="J908" authorId="0">
      <text/>
    </comment>
    <comment ref="J909" authorId="0">
      <text/>
    </comment>
    <comment ref="J910" authorId="0">
      <text/>
    </comment>
    <comment ref="J911" authorId="0">
      <text/>
    </comment>
    <comment ref="J912" authorId="0">
      <text/>
    </comment>
    <comment ref="J913" authorId="0">
      <text/>
    </comment>
    <comment ref="J914" authorId="0">
      <text/>
    </comment>
    <comment ref="J915" authorId="0">
      <text/>
    </comment>
    <comment ref="J916" authorId="0">
      <text/>
    </comment>
    <comment ref="J917" authorId="0">
      <text/>
    </comment>
    <comment ref="J918" authorId="0">
      <text/>
    </comment>
    <comment ref="J919" authorId="0">
      <text/>
    </comment>
    <comment ref="J920" authorId="0">
      <text/>
    </comment>
    <comment ref="J921" authorId="0">
      <text/>
    </comment>
    <comment ref="J922" authorId="0">
      <text/>
    </comment>
    <comment ref="J923" authorId="0">
      <text/>
    </comment>
    <comment ref="J924" authorId="0">
      <text/>
    </comment>
    <comment ref="J925" authorId="0">
      <text/>
    </comment>
    <comment ref="J926" authorId="0">
      <text/>
    </comment>
    <comment ref="J927" authorId="0">
      <text/>
    </comment>
    <comment ref="J928" authorId="0">
      <text/>
    </comment>
    <comment ref="J929" authorId="0">
      <text/>
    </comment>
    <comment ref="J930" authorId="0">
      <text/>
    </comment>
    <comment ref="J931" authorId="0">
      <text/>
    </comment>
    <comment ref="J932" authorId="0">
      <text/>
    </comment>
    <comment ref="J933" authorId="0">
      <text/>
    </comment>
    <comment ref="J934" authorId="0">
      <text/>
    </comment>
    <comment ref="J935" authorId="0">
      <text/>
    </comment>
    <comment ref="J936" authorId="0">
      <text/>
    </comment>
    <comment ref="J937" authorId="0">
      <text/>
    </comment>
    <comment ref="J938" authorId="0">
      <text/>
    </comment>
    <comment ref="J939" authorId="0">
      <text/>
    </comment>
    <comment ref="J940" authorId="0">
      <text/>
    </comment>
    <comment ref="J941" authorId="0">
      <text/>
    </comment>
    <comment ref="J942" authorId="0">
      <text/>
    </comment>
    <comment ref="J943" authorId="0">
      <text/>
    </comment>
    <comment ref="J944" authorId="0">
      <text/>
    </comment>
    <comment ref="J945" authorId="0">
      <text/>
    </comment>
    <comment ref="J946" authorId="0">
      <text/>
    </comment>
    <comment ref="J947" authorId="0">
      <text/>
    </comment>
    <comment ref="J948" authorId="0">
      <text/>
    </comment>
    <comment ref="J949" authorId="0">
      <text/>
    </comment>
    <comment ref="J950" authorId="0">
      <text/>
    </comment>
    <comment ref="J951" authorId="0">
      <text/>
    </comment>
    <comment ref="J952" authorId="0">
      <text/>
    </comment>
    <comment ref="J953" authorId="0">
      <text/>
    </comment>
    <comment ref="J954" authorId="0">
      <text/>
    </comment>
    <comment ref="J955" authorId="0">
      <text/>
    </comment>
    <comment ref="J956" authorId="0">
      <text/>
    </comment>
    <comment ref="J957" authorId="0">
      <text/>
    </comment>
    <comment ref="J958" authorId="0">
      <text/>
    </comment>
    <comment ref="J959" authorId="0">
      <text/>
    </comment>
    <comment ref="J960" authorId="0">
      <text/>
    </comment>
    <comment ref="J961" authorId="0">
      <text/>
    </comment>
    <comment ref="J962" authorId="0">
      <text/>
    </comment>
    <comment ref="J963" authorId="0">
      <text/>
    </comment>
    <comment ref="J964" authorId="0">
      <text/>
    </comment>
    <comment ref="J965" authorId="0">
      <text/>
    </comment>
    <comment ref="J966" authorId="0">
      <text/>
    </comment>
    <comment ref="J967" authorId="0">
      <text/>
    </comment>
    <comment ref="J968" authorId="0">
      <text/>
    </comment>
    <comment ref="J969" authorId="0">
      <text/>
    </comment>
    <comment ref="J970" authorId="0">
      <text/>
    </comment>
    <comment ref="J971" authorId="0">
      <text/>
    </comment>
    <comment ref="J972" authorId="0">
      <text/>
    </comment>
    <comment ref="J973" authorId="0">
      <text/>
    </comment>
    <comment ref="J974" authorId="0">
      <text/>
    </comment>
    <comment ref="J975" authorId="0">
      <text/>
    </comment>
    <comment ref="J976" authorId="0">
      <text/>
    </comment>
    <comment ref="J977" authorId="0">
      <text/>
    </comment>
    <comment ref="J978" authorId="0">
      <text/>
    </comment>
    <comment ref="J979" authorId="0">
      <text/>
    </comment>
    <comment ref="J980" authorId="0">
      <text/>
    </comment>
    <comment ref="J981" authorId="0">
      <text/>
    </comment>
    <comment ref="J982" authorId="0">
      <text/>
    </comment>
    <comment ref="J983" authorId="0">
      <text/>
    </comment>
    <comment ref="J984" authorId="0">
      <text/>
    </comment>
    <comment ref="J985" authorId="0">
      <text/>
    </comment>
    <comment ref="J986" authorId="0">
      <text/>
    </comment>
    <comment ref="J987" authorId="0">
      <text/>
    </comment>
    <comment ref="J988" authorId="0">
      <text/>
    </comment>
    <comment ref="J989" authorId="0">
      <text/>
    </comment>
    <comment ref="J990" authorId="0">
      <text/>
    </comment>
    <comment ref="J991" authorId="0">
      <text/>
    </comment>
    <comment ref="J992" authorId="0">
      <text/>
    </comment>
    <comment ref="J993" authorId="0">
      <text/>
    </comment>
    <comment ref="J994" authorId="0">
      <text/>
    </comment>
    <comment ref="J995" authorId="0">
      <text/>
    </comment>
    <comment ref="J996" authorId="0">
      <text/>
    </comment>
    <comment ref="J997" authorId="0">
      <text/>
    </comment>
    <comment ref="J998" authorId="0">
      <text/>
    </comment>
    <comment ref="J999" authorId="0">
      <text/>
    </comment>
    <comment ref="J1000" authorId="0">
      <text/>
    </comment>
    <comment ref="J1001" authorId="0">
      <text/>
    </comment>
    <comment ref="J1002" authorId="0">
      <text/>
    </comment>
    <comment ref="J1003" authorId="0">
      <text/>
    </comment>
    <comment ref="J1004" authorId="0">
      <text/>
    </comment>
    <comment ref="J1005" authorId="0">
      <text/>
    </comment>
    <comment ref="J1006" authorId="0">
      <text/>
    </comment>
    <comment ref="J1007" authorId="0">
      <text/>
    </comment>
    <comment ref="J1008" authorId="0">
      <text/>
    </comment>
    <comment ref="J1009" authorId="0">
      <text/>
    </comment>
    <comment ref="J1010" authorId="0">
      <text/>
    </comment>
    <comment ref="J1011" authorId="0">
      <text/>
    </comment>
    <comment ref="J1235" authorId="0">
      <text/>
    </comment>
    <comment ref="I1237" authorId="0">
      <text>
        <r>
          <rPr>
            <sz val="9"/>
            <color indexed="81"/>
            <rFont val="宋体"/>
            <family val="3"/>
            <charset val="134"/>
          </rPr>
          <t>同任务单下达日期</t>
        </r>
      </text>
    </comment>
    <comment ref="J1237" authorId="0">
      <text/>
    </comment>
    <comment ref="I5870" authorId="0">
      <text>
        <r>
          <rPr>
            <sz val="9"/>
            <color indexed="81"/>
            <rFont val="宋体"/>
            <family val="3"/>
            <charset val="134"/>
          </rPr>
          <t>同任务单下达日期</t>
        </r>
      </text>
    </comment>
    <comment ref="J5870" authorId="0">
      <text/>
    </comment>
    <comment ref="K6188" authorId="0">
      <text>
        <r>
          <rPr>
            <sz val="9"/>
            <color indexed="81"/>
            <rFont val="宋体"/>
            <family val="3"/>
            <charset val="134"/>
          </rPr>
          <t>在BMS上的样品名称</t>
        </r>
      </text>
    </comment>
    <comment ref="L6188" authorId="0">
      <text>
        <r>
          <rPr>
            <sz val="9"/>
            <color indexed="81"/>
            <rFont val="宋体"/>
            <family val="3"/>
            <charset val="134"/>
          </rPr>
          <t>BMS上的样品编号</t>
        </r>
      </text>
    </comment>
    <comment ref="N6188" authorId="0">
      <text>
        <r>
          <rPr>
            <sz val="9"/>
            <color indexed="81"/>
            <rFont val="宋体"/>
            <family val="3"/>
            <charset val="134"/>
          </rPr>
          <t>目前生产线只有重测序</t>
        </r>
      </text>
    </comment>
    <comment ref="O6188" authorId="1">
      <text>
        <r>
          <rPr>
            <b/>
            <sz val="9"/>
            <color indexed="81"/>
            <rFont val="宋体"/>
            <family val="3"/>
            <charset val="134"/>
          </rPr>
          <t>如果是自带的特殊接头，需要注明接头的名称或其他可识别的具体信息。常规可不填。</t>
        </r>
      </text>
    </comment>
    <comment ref="P6188" authorId="0">
      <text>
        <r>
          <rPr>
            <sz val="9"/>
            <color indexed="81"/>
            <rFont val="宋体"/>
            <family val="3"/>
            <charset val="134"/>
          </rPr>
          <t>微软用户:
如文库类型是EXON，请写明芯片类型</t>
        </r>
      </text>
    </comment>
    <comment ref="Q6188" authorId="2">
      <text>
        <r>
          <rPr>
            <b/>
            <sz val="9"/>
            <color indexed="81"/>
            <rFont val="宋体"/>
            <family val="3"/>
            <charset val="134"/>
          </rPr>
          <t>pengshf:8的倍数，index只有48种</t>
        </r>
      </text>
    </comment>
    <comment ref="S6188" authorId="0">
      <text>
        <r>
          <rPr>
            <sz val="9"/>
            <color indexed="81"/>
            <rFont val="宋体"/>
            <family val="3"/>
            <charset val="134"/>
          </rPr>
          <t>对应文库的插入片段长度，只写数字，不需带单位。</t>
        </r>
      </text>
    </comment>
    <comment ref="U6188" authorId="0">
      <text>
        <r>
          <rPr>
            <sz val="9"/>
            <color indexed="81"/>
            <rFont val="宋体"/>
            <family val="3"/>
            <charset val="134"/>
          </rPr>
          <t>微软用户:
目前只有one adaptor和
two adaptor</t>
        </r>
      </text>
    </comment>
    <comment ref="V6188"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6188" authorId="0">
      <text>
        <r>
          <rPr>
            <sz val="9"/>
            <color indexed="81"/>
            <rFont val="宋体"/>
            <family val="3"/>
            <charset val="134"/>
          </rPr>
          <t xml:space="preserve">只能是15的倍数，最小数据量是15G
</t>
        </r>
      </text>
    </comment>
    <comment ref="Z6188" authorId="0">
      <text>
        <r>
          <rPr>
            <sz val="9"/>
            <color indexed="81"/>
            <rFont val="宋体"/>
            <family val="3"/>
            <charset val="134"/>
          </rPr>
          <t>微软用户:
请备注如何上机</t>
        </r>
      </text>
    </comment>
  </commentList>
</comments>
</file>

<file path=xl/comments2.xml><?xml version="1.0" encoding="utf-8"?>
<comments xmlns="http://schemas.openxmlformats.org/spreadsheetml/2006/main">
  <authors>
    <author>Administrator</author>
    <author>DELL</author>
    <author>微软用户</author>
    <author>pengshf</author>
  </authors>
  <commentList>
    <comment ref="K1" authorId="0">
      <text>
        <r>
          <rPr>
            <b/>
            <sz val="9"/>
            <color indexed="81"/>
            <rFont val="宋体"/>
            <family val="3"/>
            <charset val="134"/>
          </rPr>
          <t>在BMS系统上的样品名称</t>
        </r>
      </text>
    </comment>
    <comment ref="L1" authorId="0">
      <text>
        <r>
          <rPr>
            <b/>
            <sz val="9"/>
            <color indexed="81"/>
            <rFont val="宋体"/>
            <family val="3"/>
            <charset val="134"/>
          </rPr>
          <t>在BMS系统上的样品编号</t>
        </r>
      </text>
    </comment>
    <comment ref="N1" authorId="0">
      <text>
        <r>
          <rPr>
            <b/>
            <sz val="9"/>
            <color indexed="81"/>
            <rFont val="宋体"/>
            <family val="3"/>
            <charset val="134"/>
          </rPr>
          <t>目前生产线有2-AD WGS CG建库和2-AD EXON CG建库</t>
        </r>
      </text>
    </comment>
    <comment ref="O1" authorId="1">
      <text>
        <r>
          <rPr>
            <b/>
            <sz val="9"/>
            <color indexed="81"/>
            <rFont val="宋体"/>
            <family val="3"/>
            <charset val="134"/>
          </rPr>
          <t>如果是自带的特殊接头，需要注明接头的名称或其他可识别的具体信息。常规可不填。</t>
        </r>
      </text>
    </comment>
    <comment ref="P1" authorId="2">
      <text>
        <r>
          <rPr>
            <b/>
            <sz val="9"/>
            <color indexed="81"/>
            <rFont val="宋体"/>
            <family val="3"/>
            <charset val="134"/>
          </rPr>
          <t>如文库类型是EXON，请写明具体的芯片名称：   全外显子：V4探针；                       外显子目标区域捕获：由申请人命名，规则为申请探针制备负责人的名字首字母缩写+申请日期”，如当天申请多个探针，则后面再加上“-小写字母”，如a、b……”。</t>
        </r>
      </text>
    </comment>
    <comment ref="Q1" authorId="3">
      <text>
        <r>
          <rPr>
            <b/>
            <sz val="9"/>
            <color indexed="81"/>
            <rFont val="宋体"/>
            <family val="3"/>
            <charset val="134"/>
          </rPr>
          <t>pengshf:8的倍数，index只有48种</t>
        </r>
      </text>
    </comment>
    <comment ref="S1" authorId="0">
      <text>
        <r>
          <rPr>
            <b/>
            <sz val="9"/>
            <color indexed="81"/>
            <rFont val="宋体"/>
            <family val="3"/>
            <charset val="134"/>
          </rPr>
          <t>譬如人，动物，植物。</t>
        </r>
      </text>
    </comment>
    <comment ref="U1" authorId="0">
      <text>
        <r>
          <rPr>
            <b/>
            <sz val="9"/>
            <color indexed="81"/>
            <rFont val="宋体"/>
            <family val="3"/>
            <charset val="134"/>
          </rPr>
          <t>目前有one adaptor测序和two adaptor测序</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b/>
            <sz val="9"/>
            <color indexed="81"/>
            <rFont val="宋体"/>
            <family val="3"/>
            <charset val="134"/>
          </rPr>
          <t>two adaptor只能是15的倍数，最小数据量是15G；one adaptor只能是7.5的倍数，最小数据量是7.5G</t>
        </r>
        <r>
          <rPr>
            <sz val="9"/>
            <color indexed="81"/>
            <rFont val="宋体"/>
            <family val="3"/>
            <charset val="134"/>
          </rPr>
          <t xml:space="preserve">
</t>
        </r>
      </text>
    </comment>
    <comment ref="Z1" authorId="2">
      <text>
        <r>
          <rPr>
            <b/>
            <sz val="9"/>
            <color indexed="81"/>
            <rFont val="宋体"/>
            <family val="3"/>
            <charset val="134"/>
          </rPr>
          <t>微软用户:</t>
        </r>
        <r>
          <rPr>
            <sz val="9"/>
            <color indexed="81"/>
            <rFont val="宋体"/>
            <family val="3"/>
            <charset val="134"/>
          </rPr>
          <t xml:space="preserve">
请备注如何上机</t>
        </r>
      </text>
    </comment>
    <comment ref="I492" authorId="0">
      <text>
        <r>
          <rPr>
            <sz val="9"/>
            <color indexed="81"/>
            <rFont val="宋体"/>
            <family val="3"/>
            <charset val="134"/>
          </rPr>
          <t>同任务单下达日期</t>
        </r>
      </text>
    </comment>
    <comment ref="J492" authorId="0">
      <text/>
    </comment>
    <comment ref="I493" authorId="0">
      <text>
        <r>
          <rPr>
            <sz val="9"/>
            <color indexed="81"/>
            <rFont val="宋体"/>
            <family val="3"/>
            <charset val="134"/>
          </rPr>
          <t>同任务单下达日期</t>
        </r>
      </text>
    </comment>
    <comment ref="J493" authorId="0">
      <text/>
    </comment>
    <comment ref="I497" authorId="0">
      <text>
        <r>
          <rPr>
            <sz val="9"/>
            <color indexed="81"/>
            <rFont val="宋体"/>
            <family val="3"/>
            <charset val="134"/>
          </rPr>
          <t>同任务单下达日期</t>
        </r>
      </text>
    </comment>
    <comment ref="J497" authorId="0">
      <text/>
    </comment>
  </commentList>
</comments>
</file>

<file path=xl/sharedStrings.xml><?xml version="1.0" encoding="utf-8"?>
<sst xmlns="http://schemas.openxmlformats.org/spreadsheetml/2006/main" count="125742" uniqueCount="19534">
  <si>
    <t>任务单名称</t>
    <phoneticPr fontId="4" type="noConversion"/>
  </si>
  <si>
    <t>归属</t>
    <phoneticPr fontId="4" type="noConversion"/>
  </si>
  <si>
    <t>总项目名称</t>
  </si>
  <si>
    <t>总项目代码</t>
  </si>
  <si>
    <t>子项目名称</t>
  </si>
  <si>
    <t>子项目代码</t>
  </si>
  <si>
    <t>相关负责人及邮箱</t>
  </si>
  <si>
    <t>信息负责人CGI账号</t>
    <phoneticPr fontId="4" type="noConversion"/>
  </si>
  <si>
    <t>开始日期</t>
  </si>
  <si>
    <t>截止日期</t>
  </si>
  <si>
    <r>
      <rPr>
        <sz val="11"/>
        <color theme="1"/>
        <rFont val="宋体"/>
        <family val="3"/>
        <charset val="134"/>
        <scheme val="minor"/>
      </rPr>
      <t>样品名称</t>
    </r>
    <r>
      <rPr>
        <sz val="11"/>
        <color indexed="10"/>
        <rFont val="宋体"/>
        <family val="3"/>
        <charset val="134"/>
        <scheme val="minor"/>
      </rPr>
      <t>*</t>
    </r>
  </si>
  <si>
    <r>
      <t>样品编号/文库编号</t>
    </r>
    <r>
      <rPr>
        <sz val="11"/>
        <color indexed="10"/>
        <rFont val="宋体"/>
        <family val="3"/>
        <charset val="134"/>
        <scheme val="minor"/>
      </rPr>
      <t>*</t>
    </r>
  </si>
  <si>
    <r>
      <t>样品类型</t>
    </r>
    <r>
      <rPr>
        <sz val="11"/>
        <color indexed="10"/>
        <rFont val="宋体"/>
        <family val="3"/>
        <charset val="134"/>
        <scheme val="minor"/>
      </rPr>
      <t>*</t>
    </r>
  </si>
  <si>
    <r>
      <t>文库类型</t>
    </r>
    <r>
      <rPr>
        <sz val="11"/>
        <color indexed="10"/>
        <rFont val="宋体"/>
        <family val="3"/>
        <charset val="134"/>
        <scheme val="minor"/>
      </rPr>
      <t>*</t>
    </r>
  </si>
  <si>
    <t>建库Adaptor</t>
    <phoneticPr fontId="9" type="noConversion"/>
  </si>
  <si>
    <t>芯片名称</t>
    <phoneticPr fontId="4" type="noConversion"/>
  </si>
  <si>
    <t>杂交基数</t>
    <phoneticPr fontId="9" type="noConversion"/>
  </si>
  <si>
    <t>杂交前Pool/杂交后Pool</t>
  </si>
  <si>
    <r>
      <t>物种</t>
    </r>
    <r>
      <rPr>
        <sz val="11"/>
        <color indexed="10"/>
        <rFont val="宋体"/>
        <family val="3"/>
        <charset val="134"/>
        <scheme val="minor"/>
      </rPr>
      <t>*</t>
    </r>
  </si>
  <si>
    <r>
      <t>建库个数</t>
    </r>
    <r>
      <rPr>
        <sz val="11"/>
        <color indexed="10"/>
        <rFont val="宋体"/>
        <family val="3"/>
        <charset val="134"/>
        <scheme val="minor"/>
      </rPr>
      <t>*</t>
    </r>
  </si>
  <si>
    <r>
      <t>测序类型</t>
    </r>
    <r>
      <rPr>
        <sz val="11"/>
        <color indexed="10"/>
        <rFont val="宋体"/>
        <family val="3"/>
        <charset val="134"/>
        <scheme val="minor"/>
      </rPr>
      <t>*</t>
    </r>
  </si>
  <si>
    <t>测序Anchor</t>
    <phoneticPr fontId="9" type="noConversion"/>
  </si>
  <si>
    <r>
      <t>原始数据量（Gbp)</t>
    </r>
    <r>
      <rPr>
        <sz val="11"/>
        <color indexed="10"/>
        <rFont val="宋体"/>
        <family val="3"/>
        <charset val="134"/>
        <scheme val="minor"/>
      </rPr>
      <t>*</t>
    </r>
  </si>
  <si>
    <r>
      <t>样品体积(ul）</t>
    </r>
    <r>
      <rPr>
        <sz val="11"/>
        <color indexed="10"/>
        <rFont val="宋体"/>
        <family val="3"/>
        <charset val="134"/>
        <scheme val="minor"/>
      </rPr>
      <t>*</t>
    </r>
  </si>
  <si>
    <r>
      <t>样品浓度（ng/ul)</t>
    </r>
    <r>
      <rPr>
        <sz val="11"/>
        <color indexed="10"/>
        <rFont val="宋体"/>
        <family val="3"/>
        <charset val="134"/>
        <scheme val="minor"/>
      </rPr>
      <t>*</t>
    </r>
  </si>
  <si>
    <t>备注</t>
  </si>
  <si>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</si>
  <si>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</si>
  <si>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</si>
  <si>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</si>
  <si>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</si>
  <si>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</si>
  <si>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</si>
  <si>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</si>
  <si>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MetaHIT</t>
  </si>
  <si>
    <t>SZC08004</t>
  </si>
  <si>
    <t>李俊桦</t>
  </si>
  <si>
    <t>N201A</t>
  </si>
  <si>
    <t>SZYD13011258_A</t>
  </si>
  <si>
    <t>two-adaptor</t>
    <phoneticPr fontId="4" type="noConversion"/>
  </si>
  <si>
    <t>GS60106-DNA_A01</t>
  </si>
  <si>
    <t>Meta;please ignore the info in column(F to O &amp; S to Z)</t>
  </si>
  <si>
    <t>GS60106-DNA_B01</t>
  </si>
  <si>
    <t>N225A</t>
  </si>
  <si>
    <t>SZYD13011281_A</t>
  </si>
  <si>
    <t>GS60106-DNA_C01</t>
  </si>
  <si>
    <t>N221A</t>
  </si>
  <si>
    <t>SZYD13011277_A</t>
  </si>
  <si>
    <t>GS60106-DNA_D01</t>
  </si>
  <si>
    <t>N249A</t>
  </si>
  <si>
    <t>SZYD13011301_A</t>
  </si>
  <si>
    <t>GS60106-DNA_E01</t>
  </si>
  <si>
    <t>N226A</t>
  </si>
  <si>
    <t>SZYD13011282_A</t>
  </si>
  <si>
    <t>GS60106-DNA_F01</t>
  </si>
  <si>
    <t>GS60106-DNA_G01</t>
  </si>
  <si>
    <t>青医附院 20 个外显子重测序</t>
  </si>
  <si>
    <t>HSZC11019</t>
  </si>
  <si>
    <t>张建国</t>
  </si>
  <si>
    <t>D1</t>
  </si>
  <si>
    <t>011050003</t>
  </si>
  <si>
    <t>GS60106-DNA_H01</t>
  </si>
  <si>
    <t>monogenic disease;please ignore the info in column(F to O &amp; S to Z)</t>
    <phoneticPr fontId="9" type="noConversion"/>
  </si>
  <si>
    <t>CMN 家系 4 个外显子测序 </t>
  </si>
  <si>
    <t>HSZC11038</t>
  </si>
  <si>
    <t>yangjulan A-1</t>
  </si>
  <si>
    <t>SZYD11060458_A_1</t>
  </si>
  <si>
    <t>GS60106-DNA_A02</t>
  </si>
  <si>
    <t>wangyiqiang A</t>
  </si>
  <si>
    <t>SZYD11060459_A</t>
  </si>
  <si>
    <t>GS60106-DNA_B02</t>
  </si>
  <si>
    <t>武大口腔医院6个人外显子重测序</t>
  </si>
  <si>
    <t>HSZ10209</t>
  </si>
  <si>
    <t>FMJ</t>
  </si>
  <si>
    <t>01008376</t>
  </si>
  <si>
    <t>GS60106-DNA_C02</t>
  </si>
  <si>
    <t>Epilepsy Project </t>
  </si>
  <si>
    <t>HKC11058</t>
  </si>
  <si>
    <t>III-2-G2581</t>
  </si>
  <si>
    <t>0111005558</t>
  </si>
  <si>
    <t>GS60106-DNA_D02</t>
  </si>
  <si>
    <t>天津市眼科研究所3个人外显子重测序 </t>
  </si>
  <si>
    <t>HSZC11029</t>
  </si>
  <si>
    <t>baixiqing A</t>
  </si>
  <si>
    <t>SZYD11120125_A</t>
  </si>
  <si>
    <t>GS60106-DNA_E02</t>
  </si>
  <si>
    <t>Genome-Trait Association Study of Intelligence</t>
  </si>
  <si>
    <t>SZY11098</t>
  </si>
  <si>
    <t>郭小森</t>
  </si>
  <si>
    <t>laurent</t>
  </si>
  <si>
    <t>GS60106-DNA_F02</t>
  </si>
  <si>
    <t>Personal Genome;please ignore the info in column(F to O &amp; S to Z)</t>
    <phoneticPr fontId="9" type="noConversion"/>
  </si>
  <si>
    <t>陈利</t>
  </si>
  <si>
    <t>NAI9420</t>
  </si>
  <si>
    <t>GS60106-DNA_G02</t>
  </si>
  <si>
    <t>control;;please ignore the info in column(F to O &amp; S to Z)</t>
  </si>
  <si>
    <t>CG平台本地化及应用拓展项目</t>
  </si>
  <si>
    <t xml:space="preserve">F12ZOOOOSY1084 </t>
  </si>
  <si>
    <t>祝珍珍，谢寅龙，黎宇翔</t>
    <phoneticPr fontId="4" type="noConversion"/>
  </si>
  <si>
    <t>AB-MAQC</t>
  </si>
  <si>
    <t>0111000470</t>
  </si>
  <si>
    <t>GS60106-DNA_H02</t>
  </si>
  <si>
    <t>RNA;please ignore the info in column(F to O &amp; S to Z)</t>
  </si>
  <si>
    <t>GS60106-DNA_A03</t>
  </si>
  <si>
    <t>GS60106-DNA_B03</t>
  </si>
  <si>
    <t>GS60106-DNA_C03</t>
  </si>
  <si>
    <t>Agilent-MAQC</t>
  </si>
  <si>
    <t>011060945</t>
  </si>
  <si>
    <t>GS60106-DNA_D03</t>
  </si>
  <si>
    <t>GS60106-DNA_E03</t>
  </si>
  <si>
    <t>GS60106-DNA_F03</t>
  </si>
  <si>
    <t>RNA;please ignore the info in column(F to O &amp; S to Z)</t>
    <phoneticPr fontId="9" type="noConversion"/>
  </si>
  <si>
    <t>GS60106-DNA_G03</t>
  </si>
  <si>
    <t>耿春雨，谢寅龙，黎宇翔</t>
    <phoneticPr fontId="4" type="noConversion"/>
  </si>
  <si>
    <t>YH cell line</t>
  </si>
  <si>
    <t>exon</t>
    <phoneticPr fontId="4" type="noConversion"/>
  </si>
  <si>
    <t>GS60106-DNA_H03</t>
  </si>
  <si>
    <t>Exon,Agilent capture 150-350bp;please ignore the info in column(F to O &amp; S to Z)</t>
  </si>
  <si>
    <t>GS60106-DNA_A04</t>
  </si>
  <si>
    <t>Exon,Agilent capture200-400bp;please ignore the info in column(F to O &amp; S to Z)</t>
  </si>
  <si>
    <t>GS60106-DNA_B04</t>
  </si>
  <si>
    <t>Exon,Agilent capture300-1kp;please ignore the info in column(F to O &amp; S to Z)</t>
  </si>
  <si>
    <t>GS60106-DNA_C04</t>
  </si>
  <si>
    <t>Exon,BGI capture 150-350bp;please ignore the info in column(F to O &amp; S to Z)</t>
  </si>
  <si>
    <t>GS60106-DNA_D04</t>
  </si>
  <si>
    <t>Exon,BGI capture200-400bp;please ignore the info in column(F to O &amp; S to Z)</t>
  </si>
  <si>
    <t>GS60106-DNA_E04</t>
  </si>
  <si>
    <t>Exon,BGI capture300-1Kbp;please ignore the info in column(F to O &amp; S to Z)</t>
  </si>
  <si>
    <t>iuh130723李贵波RNA-Seq第1期CG任务单</t>
    <phoneticPr fontId="4" type="noConversion"/>
  </si>
  <si>
    <t>脑瘤单细胞基因表达网络异质性研究</t>
  </si>
  <si>
    <t>F12ZOOYJSY1128</t>
  </si>
  <si>
    <t>iuh130723李贵波RNA-Seq</t>
  </si>
  <si>
    <t>HUMiuhN</t>
  </si>
  <si>
    <t>李贵波，梁晶晶，刘耿</t>
    <phoneticPr fontId="9" type="noConversion"/>
  </si>
  <si>
    <t>GBM-P1-T1-SC01</t>
  </si>
  <si>
    <t>R0130704717</t>
  </si>
  <si>
    <t>wgs</t>
    <phoneticPr fontId="4" type="noConversion"/>
  </si>
  <si>
    <t>GS60113-DNA_A01</t>
  </si>
  <si>
    <t>human WGS,10  lane</t>
  </si>
  <si>
    <t>iuh130723李贵波RNA-Seq第1期CG任务单</t>
    <phoneticPr fontId="4" type="noConversion"/>
  </si>
  <si>
    <t>李贵波，梁晶晶，刘耿</t>
    <phoneticPr fontId="9" type="noConversion"/>
  </si>
  <si>
    <t>GBM-P1-T1-SC02</t>
  </si>
  <si>
    <t>R0130704718</t>
  </si>
  <si>
    <t>wgs</t>
    <phoneticPr fontId="4" type="noConversion"/>
  </si>
  <si>
    <t>two-adaptor</t>
    <phoneticPr fontId="4" type="noConversion"/>
  </si>
  <si>
    <t>GS60113-DNA_B01</t>
  </si>
  <si>
    <t>GBM-P1-T1-SC03</t>
  </si>
  <si>
    <t>R0130704719</t>
  </si>
  <si>
    <t>GS60113-DNA_C01</t>
  </si>
  <si>
    <t>GBM-P1-T1-SC04</t>
  </si>
  <si>
    <t>R0130704720</t>
  </si>
  <si>
    <t>GS60113-DNA_D01</t>
  </si>
  <si>
    <t>GBM-P1-T1-SC05</t>
  </si>
  <si>
    <t>R0130704721</t>
  </si>
  <si>
    <t>GS60113-DNA_E01</t>
  </si>
  <si>
    <t>GBM-P1-T1-Tissue-1</t>
  </si>
  <si>
    <t>R0130707578</t>
  </si>
  <si>
    <t>GS60113-DNA_F01</t>
  </si>
  <si>
    <t>human WGS,10  lane ,can mix R0130704711 if quantity is not enough</t>
  </si>
  <si>
    <t>GBM-P1-T2-SC01</t>
  </si>
  <si>
    <t>R0130704722</t>
  </si>
  <si>
    <t>GS60113-DNA_G01</t>
  </si>
  <si>
    <t>GBM-P1-T2-SC02</t>
  </si>
  <si>
    <t>R0130704723</t>
  </si>
  <si>
    <t>GS60113-DNA_H01</t>
  </si>
  <si>
    <t>GBM-P1-T2-SC03</t>
  </si>
  <si>
    <t>R0130704724</t>
  </si>
  <si>
    <t>GS60113-DNA_A02</t>
  </si>
  <si>
    <t>GBM-P1-T2-SC04</t>
  </si>
  <si>
    <t>R0130704725</t>
  </si>
  <si>
    <t>GS60113-DNA_B02</t>
  </si>
  <si>
    <t>GBM-P1-T2-SC05</t>
  </si>
  <si>
    <t>R0130704726</t>
  </si>
  <si>
    <t>GS60113-DNA_C02</t>
  </si>
  <si>
    <t>GBM-P1-T2-Tissue-1</t>
  </si>
  <si>
    <t>R0130707579</t>
  </si>
  <si>
    <t>GS60113-DNA_D02</t>
  </si>
  <si>
    <t>human WGS,10  lane ,can mix  R0130704712if quantity is not enough</t>
  </si>
  <si>
    <t>GBM-P1-T3-SC01</t>
  </si>
  <si>
    <t>R0130704727</t>
  </si>
  <si>
    <t>GS60113-DNA_E02</t>
  </si>
  <si>
    <t>GBM-P1-T3-SC02-1</t>
  </si>
  <si>
    <t>R0130707583</t>
  </si>
  <si>
    <t>GS60113-DNA_F02</t>
  </si>
  <si>
    <t>human WGS,10  lane,can mix R0130704728 if quantity is not enough</t>
  </si>
  <si>
    <t>GBM-P1-T3-SC03</t>
  </si>
  <si>
    <t>R0130704729</t>
  </si>
  <si>
    <t>GS60113-DNA_G02</t>
  </si>
  <si>
    <t>GBM-P1-T3-SC04</t>
  </si>
  <si>
    <t>R0130704730</t>
  </si>
  <si>
    <t>GS60113-DNA_H02</t>
  </si>
  <si>
    <t>GBM-P1-T3-SC05</t>
  </si>
  <si>
    <t>R0130704731</t>
  </si>
  <si>
    <t>GS60113-DNA_A03</t>
  </si>
  <si>
    <t>GBM-P1-T3-tissue</t>
  </si>
  <si>
    <t>R0130704713</t>
  </si>
  <si>
    <t>GS60113-DNA_B03</t>
  </si>
  <si>
    <t>GBM-P2-T1-SC01</t>
  </si>
  <si>
    <t>R0130704732</t>
  </si>
  <si>
    <t>GS60113-DNA_C03</t>
  </si>
  <si>
    <t>GBM-P2-T1-SC02</t>
  </si>
  <si>
    <t>R0130704733</t>
  </si>
  <si>
    <t>GS60113-DNA_D03</t>
  </si>
  <si>
    <t>GBM-P2-T1-SC03</t>
  </si>
  <si>
    <t>R0130704734</t>
  </si>
  <si>
    <t>GS60113-DNA_E03</t>
  </si>
  <si>
    <t>GBM-P2-T1-SC04</t>
  </si>
  <si>
    <t>R0130704735</t>
  </si>
  <si>
    <t>GS60113-DNA_F03</t>
  </si>
  <si>
    <t>GBM-P2-T1-SC05</t>
  </si>
  <si>
    <t>R0130704736</t>
  </si>
  <si>
    <t>GS60113-DNA_G03</t>
  </si>
  <si>
    <t>GBM-P2-T1-Tissue-1</t>
  </si>
  <si>
    <t>R0130707580</t>
  </si>
  <si>
    <t>GS60113-DNA_H03</t>
  </si>
  <si>
    <t>human WGS,10  lane ,can mix R0130704714 if quantity is not enough</t>
  </si>
  <si>
    <t>GBM-P2-T2-SC01</t>
  </si>
  <si>
    <t>R0130704737</t>
  </si>
  <si>
    <t>GS60113-DNA_A04</t>
  </si>
  <si>
    <t>GBM-P2-T2-SC02</t>
  </si>
  <si>
    <t>R0130704738</t>
  </si>
  <si>
    <t>GS60113-DNA_B04</t>
  </si>
  <si>
    <t>GBM-P2-T2-SC03</t>
  </si>
  <si>
    <t>R0130704739</t>
  </si>
  <si>
    <t>GS60113-DNA_C04</t>
  </si>
  <si>
    <t>GBM-P2-T2-SC04</t>
  </si>
  <si>
    <t>R0130704740</t>
  </si>
  <si>
    <t>GS60113-DNA_D04</t>
  </si>
  <si>
    <t>GBM-P2-T2-SC05</t>
  </si>
  <si>
    <t>R0130704741</t>
  </si>
  <si>
    <t>GS60113-DNA_E04</t>
  </si>
  <si>
    <t>GBM-P2-T2-Tissue-1</t>
  </si>
  <si>
    <t>R0130707581</t>
  </si>
  <si>
    <t>GS60113-DNA_F04</t>
  </si>
  <si>
    <t>human WGS ,10  lane, can mix R0130704715 if quantity is not enough</t>
  </si>
  <si>
    <t>GBM-P2-T3-SC01</t>
  </si>
  <si>
    <t>R0130704742</t>
  </si>
  <si>
    <t>GS60113-DNA_G04</t>
  </si>
  <si>
    <t>GBM-P2-T3-SC02</t>
  </si>
  <si>
    <t>R0130704743</t>
  </si>
  <si>
    <t>GS60113-DNA_H04</t>
  </si>
  <si>
    <t>GBM-P2-T3-SC03</t>
  </si>
  <si>
    <t>R0130704744</t>
  </si>
  <si>
    <t>GS60113-DNA_A05</t>
  </si>
  <si>
    <t>GBM-P2-T3-SC04</t>
  </si>
  <si>
    <t>R0130704745</t>
  </si>
  <si>
    <t>GS60113-DNA_B05</t>
  </si>
  <si>
    <t>GBM-P2-T3-SC05</t>
  </si>
  <si>
    <t>R0130704746</t>
  </si>
  <si>
    <t>GS60113-DNA_C05</t>
  </si>
  <si>
    <t>GBM-P2-T3-Tissue-1</t>
  </si>
  <si>
    <t>R0130707582</t>
  </si>
  <si>
    <t>GS60113-DNA_D05</t>
  </si>
  <si>
    <t>human WGS,10  lane,can mix  R0130704716 if quantity is not enough</t>
  </si>
  <si>
    <t>癌症病人CTC/cfDNA/cfRNA整合分析研究</t>
    <phoneticPr fontId="4" type="noConversion"/>
  </si>
  <si>
    <t>F12ZOOYJSY1134</t>
  </si>
  <si>
    <t>刘耿,梁晶晶，张继林</t>
    <phoneticPr fontId="4" type="noConversion"/>
  </si>
  <si>
    <t>T18A</t>
  </si>
  <si>
    <t>0130608126</t>
  </si>
  <si>
    <t>GS60113-DNA_E05</t>
  </si>
  <si>
    <t>human WGS,20lane</t>
  </si>
  <si>
    <t xml:space="preserve">T18B1 </t>
  </si>
  <si>
    <t>0130608127</t>
  </si>
  <si>
    <t>GS60113-DNA_F05</t>
  </si>
  <si>
    <t xml:space="preserve">T18B2 </t>
  </si>
  <si>
    <t>0130608128</t>
  </si>
  <si>
    <t>GS60113-DNA_G05</t>
  </si>
  <si>
    <t>uia130415董梓瑞人Re-sequencing第1期CG任务单</t>
    <phoneticPr fontId="4" type="noConversion"/>
  </si>
  <si>
    <t>染色体产品升级-平衡易位检测技术开发</t>
  </si>
  <si>
    <t>12ZOOYJSY0983</t>
  </si>
  <si>
    <t>uia130415董梓瑞人Re-sequencing</t>
    <phoneticPr fontId="4" type="noConversion"/>
  </si>
  <si>
    <t>HUMuiaR</t>
  </si>
  <si>
    <t>董梓瑞，陈海啸，杨传春</t>
    <phoneticPr fontId="4" type="noConversion"/>
  </si>
  <si>
    <t>MDAD1224057</t>
  </si>
  <si>
    <t>R0130610217</t>
  </si>
  <si>
    <t>GS60113-DNA_H05</t>
  </si>
  <si>
    <t>human WGS,1 lane</t>
  </si>
  <si>
    <t>MDAD1224050</t>
  </si>
  <si>
    <t>R0130610210</t>
  </si>
  <si>
    <t>GS60113-DNA_A06</t>
  </si>
  <si>
    <t>MDAD1224047</t>
  </si>
  <si>
    <t>R0130610207</t>
  </si>
  <si>
    <t>GS60113-DNA_B06</t>
  </si>
  <si>
    <t>MDAD1224046</t>
  </si>
  <si>
    <t>GS60113-DNA_C06</t>
  </si>
  <si>
    <t>MDAD1224048</t>
  </si>
  <si>
    <t>R0130610208</t>
  </si>
  <si>
    <t>GS60113-DNA_D06</t>
  </si>
  <si>
    <t>MDAD1224052</t>
  </si>
  <si>
    <t>R0130610212</t>
  </si>
  <si>
    <t>GS60113-DNA_E06</t>
  </si>
  <si>
    <t>MDAD1224054</t>
  </si>
  <si>
    <t>R0130610214</t>
  </si>
  <si>
    <t>GS60113-DNA_F06</t>
  </si>
  <si>
    <t>qro130715耿春雨人Exome capture第1期CG任务单</t>
    <phoneticPr fontId="4" type="noConversion"/>
  </si>
  <si>
    <t xml:space="preserve">F12ZOOOOSY1084
</t>
  </si>
  <si>
    <t>qro130715耿春雨人Exome capture</t>
    <phoneticPr fontId="4" type="noConversion"/>
  </si>
  <si>
    <t>HUMqroX</t>
  </si>
  <si>
    <t>耿春雨，黎宇翔</t>
    <phoneticPr fontId="4" type="noConversion"/>
  </si>
  <si>
    <t>YH-CG</t>
  </si>
  <si>
    <t>R0130702203</t>
  </si>
  <si>
    <t>exon</t>
    <phoneticPr fontId="4" type="noConversion"/>
  </si>
  <si>
    <t>GS60116-DNA_A01</t>
  </si>
  <si>
    <t>exon-2nd,6 lanes</t>
    <phoneticPr fontId="4" type="noConversion"/>
  </si>
  <si>
    <t>GS60116-DNA_B01</t>
  </si>
  <si>
    <t>exon-2nd,8 lanes</t>
    <phoneticPr fontId="4" type="noConversion"/>
  </si>
  <si>
    <t>GS60116-DNA_C01</t>
  </si>
  <si>
    <t>GS60116-DNA_D01</t>
  </si>
  <si>
    <t>GS60116-DNA_E01</t>
  </si>
  <si>
    <t>pyl121210陈演华人Exome capture第1期CG任务单</t>
    <phoneticPr fontId="4" type="noConversion"/>
  </si>
  <si>
    <t>个人基因组外显子测序检测</t>
  </si>
  <si>
    <t>SZH11001</t>
  </si>
  <si>
    <t>pyl121210陈演华人Exome capture</t>
  </si>
  <si>
    <t>HUMpylX</t>
  </si>
  <si>
    <t>陈演华，许晓虎，李欣1</t>
    <phoneticPr fontId="4" type="noConversion"/>
  </si>
  <si>
    <t>20130706-1</t>
  </si>
  <si>
    <t>R0130703122</t>
  </si>
  <si>
    <t>华大自主芯片</t>
  </si>
  <si>
    <t>GS60114-DNA_A01</t>
  </si>
  <si>
    <t>Exome capture，使用华大自主芯片，3 lane</t>
    <phoneticPr fontId="9" type="noConversion"/>
  </si>
  <si>
    <t>20130706-2</t>
  </si>
  <si>
    <t>R0130703123</t>
  </si>
  <si>
    <t>GS60114-DNA_B01</t>
  </si>
  <si>
    <t>srf130425朱师达人Exome capture第1期CG任务单</t>
    <phoneticPr fontId="4" type="noConversion"/>
  </si>
  <si>
    <t>癌症个体化用药转化研究</t>
  </si>
  <si>
    <t>F12ZOOYJSY1006</t>
  </si>
  <si>
    <t>srf130425朱师达人Exome capture</t>
    <phoneticPr fontId="4" type="noConversion"/>
  </si>
  <si>
    <t>HOMsrfX</t>
  </si>
  <si>
    <t>朱师达，梁晶晶，徐子静，刘栋兵</t>
    <phoneticPr fontId="4" type="noConversion"/>
  </si>
  <si>
    <t>67A</t>
  </si>
  <si>
    <t>0130506274</t>
  </si>
  <si>
    <t>AZCO V3</t>
  </si>
  <si>
    <t>GS60114-DNA_C01</t>
  </si>
  <si>
    <t>AZCO V3建库/CG测序，1 lane</t>
    <phoneticPr fontId="9" type="noConversion"/>
  </si>
  <si>
    <t>67B</t>
  </si>
  <si>
    <t>0130506275</t>
  </si>
  <si>
    <t>GS60114-DNA_D01</t>
  </si>
  <si>
    <t>68A</t>
  </si>
  <si>
    <t>0130506276</t>
  </si>
  <si>
    <t>GS60114-DNA_E01</t>
  </si>
  <si>
    <t>68B</t>
  </si>
  <si>
    <t>0130506277</t>
  </si>
  <si>
    <t>GS60114-DNA_F01</t>
  </si>
  <si>
    <t>69A</t>
  </si>
  <si>
    <t>0130506278</t>
  </si>
  <si>
    <t>GS60114-DNA_G01</t>
  </si>
  <si>
    <t>69B</t>
  </si>
  <si>
    <t>0130506279</t>
  </si>
  <si>
    <t>GS60114-DNA_H01</t>
  </si>
  <si>
    <t>70A</t>
  </si>
  <si>
    <t>0130506280</t>
  </si>
  <si>
    <t>GS60114-DNA_A02</t>
  </si>
  <si>
    <t>70B</t>
  </si>
  <si>
    <t>0130506281</t>
  </si>
  <si>
    <t>GS60114-DNA_B02</t>
  </si>
  <si>
    <t>71A</t>
  </si>
  <si>
    <t>0130506282</t>
  </si>
  <si>
    <t>GS60114-DNA_C02</t>
  </si>
  <si>
    <t>71B</t>
  </si>
  <si>
    <t>0130506283</t>
  </si>
  <si>
    <t>GS60114-DNA_D02</t>
  </si>
  <si>
    <t>72A</t>
  </si>
  <si>
    <t>0130506284</t>
  </si>
  <si>
    <t>GS60114-DNA_E02</t>
  </si>
  <si>
    <t>72B</t>
  </si>
  <si>
    <t>0130506285</t>
  </si>
  <si>
    <t>GS60114-DNA_F02</t>
  </si>
  <si>
    <t>75C</t>
  </si>
  <si>
    <t>0130506290</t>
  </si>
  <si>
    <t>GS60114-DNA_G02</t>
  </si>
  <si>
    <t>75D</t>
  </si>
  <si>
    <t>0130506291</t>
  </si>
  <si>
    <t>GS60114-DNA_H02</t>
  </si>
  <si>
    <t>78C</t>
  </si>
  <si>
    <t>0130506294</t>
  </si>
  <si>
    <t>GS60114-DNA_A03</t>
  </si>
  <si>
    <t>78D</t>
  </si>
  <si>
    <t>0130506295</t>
  </si>
  <si>
    <t>GS60114-DNA_B03</t>
  </si>
  <si>
    <t>79A</t>
  </si>
  <si>
    <t>0130506296</t>
  </si>
  <si>
    <t>GS60114-DNA_C03</t>
  </si>
  <si>
    <t>79B</t>
  </si>
  <si>
    <t>0130506297</t>
  </si>
  <si>
    <t>GS60114-DNA_D03</t>
  </si>
  <si>
    <t>81A</t>
  </si>
  <si>
    <t>0130506300</t>
  </si>
  <si>
    <t>GS60114-DNA_E03</t>
  </si>
  <si>
    <t>81B</t>
  </si>
  <si>
    <t>0130506301</t>
  </si>
  <si>
    <t>GS60114-DNA_F03</t>
  </si>
  <si>
    <t>82A</t>
  </si>
  <si>
    <t>0130506302</t>
  </si>
  <si>
    <t>GS60114-DNA_G03</t>
  </si>
  <si>
    <t>82B</t>
  </si>
  <si>
    <t>0130506303</t>
  </si>
  <si>
    <t>GS60114-DNA_H03</t>
  </si>
  <si>
    <t>83A</t>
  </si>
  <si>
    <t>0130506304</t>
  </si>
  <si>
    <t>GS60114-DNA_A04</t>
  </si>
  <si>
    <t>83B</t>
  </si>
  <si>
    <t>0130506305</t>
  </si>
  <si>
    <t>GS60114-DNA_B04</t>
  </si>
  <si>
    <t>84A</t>
  </si>
  <si>
    <t>0130506306</t>
  </si>
  <si>
    <t>GS60114-DNA_C04</t>
  </si>
  <si>
    <t>84B</t>
  </si>
  <si>
    <t>0130506307</t>
  </si>
  <si>
    <t>GS60114-DNA_D04</t>
  </si>
  <si>
    <t>87A</t>
  </si>
  <si>
    <t>0130506310</t>
  </si>
  <si>
    <t>GS60114-DNA_E04</t>
  </si>
  <si>
    <t>87B</t>
  </si>
  <si>
    <t>0130506311</t>
  </si>
  <si>
    <t>GS60114-DNA_F04</t>
  </si>
  <si>
    <t>88A</t>
  </si>
  <si>
    <t>0130506314</t>
  </si>
  <si>
    <t>GS60114-DNA_G04</t>
  </si>
  <si>
    <t>88B</t>
  </si>
  <si>
    <t>0130506315</t>
  </si>
  <si>
    <t>GS60114-DNA_H04</t>
  </si>
  <si>
    <t>89A</t>
  </si>
  <si>
    <t>0130506316</t>
  </si>
  <si>
    <t>GS60114-DNA_A05</t>
  </si>
  <si>
    <t>89B</t>
  </si>
  <si>
    <t>0130506317</t>
  </si>
  <si>
    <t>GS60114-DNA_B05</t>
  </si>
  <si>
    <t>90A</t>
  </si>
  <si>
    <t>0130506318</t>
  </si>
  <si>
    <t>GS60114-DNA_C05</t>
  </si>
  <si>
    <t>90B</t>
  </si>
  <si>
    <t>0130506319</t>
  </si>
  <si>
    <t>GS60114-DNA_D05</t>
  </si>
  <si>
    <t>93A</t>
  </si>
  <si>
    <t>0130506324</t>
  </si>
  <si>
    <t>GS60114-DNA_E05</t>
  </si>
  <si>
    <t>93B</t>
  </si>
  <si>
    <t>0130506325</t>
  </si>
  <si>
    <t>GS60114-DNA_F05</t>
  </si>
  <si>
    <t>144A</t>
  </si>
  <si>
    <t>0130506334</t>
  </si>
  <si>
    <t>GS60114-DNA_G05</t>
  </si>
  <si>
    <t>144B</t>
  </si>
  <si>
    <t>0130506335</t>
  </si>
  <si>
    <t>GS60114-DNA_H05</t>
  </si>
  <si>
    <t>145A</t>
  </si>
  <si>
    <t>0130506336</t>
  </si>
  <si>
    <t>GS60114-DNA_A06</t>
  </si>
  <si>
    <t>145B</t>
  </si>
  <si>
    <t>0130506337</t>
  </si>
  <si>
    <t>GS60114-DNA_B06</t>
  </si>
  <si>
    <t>146A</t>
  </si>
  <si>
    <t>0130506338</t>
  </si>
  <si>
    <t>GS60114-DNA_C06</t>
  </si>
  <si>
    <t>146B</t>
  </si>
  <si>
    <t>0130506339</t>
  </si>
  <si>
    <t>GS60114-DNA_D06</t>
  </si>
  <si>
    <t>157A</t>
  </si>
  <si>
    <t>0130506350</t>
  </si>
  <si>
    <t>GS60114-DNA_E06</t>
  </si>
  <si>
    <t>157B</t>
  </si>
  <si>
    <t>0130506351</t>
  </si>
  <si>
    <t>GS60114-DNA_F06</t>
  </si>
  <si>
    <t>159A</t>
  </si>
  <si>
    <t>0130506352</t>
  </si>
  <si>
    <t>GS60114-DNA_G06</t>
  </si>
  <si>
    <t>159B</t>
  </si>
  <si>
    <t>0130506353</t>
  </si>
  <si>
    <t>GS60114-DNA_H06</t>
  </si>
  <si>
    <t>161A</t>
  </si>
  <si>
    <t>0130506356</t>
  </si>
  <si>
    <t>GS60114-DNA_A07</t>
  </si>
  <si>
    <t>161B</t>
  </si>
  <si>
    <t>0130506357</t>
  </si>
  <si>
    <t>GS60114-DNA_B07</t>
  </si>
  <si>
    <t>164A</t>
  </si>
  <si>
    <t>0130506362</t>
  </si>
  <si>
    <t>GS60114-DNA_C07</t>
  </si>
  <si>
    <t>164B</t>
  </si>
  <si>
    <t>0130506363</t>
  </si>
  <si>
    <t>GS60114-DNA_D07</t>
  </si>
  <si>
    <t>bej130410李建康人Exome capture第1期CG任务单</t>
    <phoneticPr fontId="9" type="noConversion"/>
  </si>
  <si>
    <t>单基因病临床全外显子产品开发项目</t>
  </si>
  <si>
    <t>F12ZHQPCSY0945</t>
  </si>
  <si>
    <t>bej130410李建康人Exome capture</t>
    <phoneticPr fontId="9" type="noConversion"/>
  </si>
  <si>
    <t>HUMbejX</t>
  </si>
  <si>
    <t>李建康，周翰林</t>
    <phoneticPr fontId="4" type="noConversion"/>
  </si>
  <si>
    <t>T013052234</t>
  </si>
  <si>
    <t>R0130708133</t>
  </si>
  <si>
    <t>GS60114-DNA_E07</t>
  </si>
  <si>
    <t>采用自捕获EXOME芯片捕获，1 lane</t>
    <phoneticPr fontId="9" type="noConversion"/>
  </si>
  <si>
    <t>qro130715耿春雨人Exome capture第2期CG任务单</t>
    <phoneticPr fontId="4" type="noConversion"/>
  </si>
  <si>
    <t>GS60114-DNA_F07</t>
  </si>
  <si>
    <t>GS60114-DNA_G07</t>
  </si>
  <si>
    <r>
      <t>P1andP</t>
    </r>
    <r>
      <rPr>
        <sz val="11"/>
        <color theme="1"/>
        <rFont val="宋体"/>
        <family val="3"/>
        <charset val="134"/>
        <scheme val="minor"/>
      </rPr>
      <t>4</t>
    </r>
    <phoneticPr fontId="9" type="noConversion"/>
  </si>
  <si>
    <t>R0130708134andR0130708137</t>
    <phoneticPr fontId="9" type="noConversion"/>
  </si>
  <si>
    <t>GS60114-DNA_H07</t>
  </si>
  <si>
    <t>使用华大自主芯片,4 lanes</t>
    <phoneticPr fontId="9" type="noConversion"/>
  </si>
  <si>
    <t>P5andP8</t>
    <phoneticPr fontId="9" type="noConversion"/>
  </si>
  <si>
    <t>R0130708138andR0130708141</t>
    <phoneticPr fontId="9" type="noConversion"/>
  </si>
  <si>
    <t>GS60114-DNA_A08</t>
  </si>
  <si>
    <t>P9</t>
    <phoneticPr fontId="9" type="noConversion"/>
  </si>
  <si>
    <t>R0130708142</t>
    <phoneticPr fontId="9" type="noConversion"/>
  </si>
  <si>
    <t>GS60114-DNA_B08</t>
  </si>
  <si>
    <t>使用华大自主芯片,1 lanes</t>
    <phoneticPr fontId="9" type="noConversion"/>
  </si>
  <si>
    <t>P10</t>
    <phoneticPr fontId="9" type="noConversion"/>
  </si>
  <si>
    <t>R0130708143</t>
    <phoneticPr fontId="9" type="noConversion"/>
  </si>
  <si>
    <t>GS60114-DNA_C08</t>
  </si>
  <si>
    <t>yew130521黄辉人Exome capture第1期CG任务单</t>
    <phoneticPr fontId="9" type="noConversion"/>
  </si>
  <si>
    <t>遗传病全外显子检测</t>
  </si>
  <si>
    <t>F12ZOOOOSY1035</t>
  </si>
  <si>
    <t>yew130521黄辉人Exome capture</t>
  </si>
  <si>
    <t>HUMyewX</t>
  </si>
  <si>
    <t>黄辉，李欣，许晓虎</t>
    <phoneticPr fontId="9" type="noConversion"/>
  </si>
  <si>
    <t>BGI-130015</t>
  </si>
  <si>
    <t>R0130801838</t>
  </si>
  <si>
    <t>CG-EXON</t>
    <phoneticPr fontId="4" type="noConversion"/>
  </si>
  <si>
    <t>AZCO-V4</t>
  </si>
  <si>
    <t>GS60117-DNA_A01</t>
  </si>
  <si>
    <t>1lane,exon</t>
  </si>
  <si>
    <t>BGI-130016</t>
  </si>
  <si>
    <t>R0130801839</t>
  </si>
  <si>
    <t>GS60117-DNA_B01</t>
  </si>
  <si>
    <t>BGI-130032</t>
  </si>
  <si>
    <t>R0130801840</t>
  </si>
  <si>
    <t>GS60117-DNA_C01</t>
  </si>
  <si>
    <t>BGI-130055</t>
  </si>
  <si>
    <t>R0130801841</t>
  </si>
  <si>
    <t>GS60117-DNA_D01</t>
  </si>
  <si>
    <t>BGI-130075</t>
  </si>
  <si>
    <t>R0130801842</t>
  </si>
  <si>
    <t>GS60117-DNA_E01</t>
  </si>
  <si>
    <t>ybe120913叶睿人Target Region capture第1期CG任务单</t>
    <phoneticPr fontId="4" type="noConversion"/>
  </si>
  <si>
    <t>尿沉渣DNA的临床检测技术研发</t>
  </si>
  <si>
    <t>SZY12062</t>
  </si>
  <si>
    <t>ybe120913叶睿人Target Region capture</t>
  </si>
  <si>
    <t>HUMybeX</t>
  </si>
  <si>
    <t>叶睿，于源</t>
    <phoneticPr fontId="9" type="noConversion"/>
  </si>
  <si>
    <t>1N</t>
  </si>
  <si>
    <t>R0130704420</t>
  </si>
  <si>
    <t>CG-WGS</t>
    <phoneticPr fontId="4" type="noConversion"/>
  </si>
  <si>
    <t>GS60117-DNA_F01</t>
  </si>
  <si>
    <t>1 lane，特殊接头</t>
  </si>
  <si>
    <t>dno130607李波人Re-sequencing第1期CG任务单</t>
    <phoneticPr fontId="9" type="noConversion"/>
  </si>
  <si>
    <t>晚期癌症病人CTC单细胞在药物选择下的演化过程及耐药机制</t>
  </si>
  <si>
    <t>F12ZOOYJSY1087</t>
  </si>
  <si>
    <t>dno130607李波人Re-sequencing</t>
  </si>
  <si>
    <t>HUMdnoR</t>
  </si>
  <si>
    <t>李波，吴汉杰</t>
    <phoneticPr fontId="9" type="noConversion"/>
  </si>
  <si>
    <t>D4(1)A</t>
  </si>
  <si>
    <t>RSZYD13080183_A</t>
  </si>
  <si>
    <t>GS60117-DNA_G01</t>
  </si>
  <si>
    <t>1lane,wgs</t>
  </si>
  <si>
    <t>D4(2)A</t>
  </si>
  <si>
    <t>RSZYD13080184_A</t>
  </si>
  <si>
    <t>GS60117-DNA_H01</t>
  </si>
  <si>
    <t>D5(1)A</t>
  </si>
  <si>
    <t>RSZYD13080185_A</t>
  </si>
  <si>
    <t>GS60117-DNA_A02</t>
  </si>
  <si>
    <t>D6(1)A</t>
  </si>
  <si>
    <t>RSZYD13080186_A</t>
  </si>
  <si>
    <t>GS60117-DNA_B02</t>
  </si>
  <si>
    <t>D6(2)A</t>
  </si>
  <si>
    <t>RSZYD13080187_A</t>
  </si>
  <si>
    <t>GS60117-DNA_C02</t>
  </si>
  <si>
    <t>D2A</t>
  </si>
  <si>
    <t>RSZYD13080188_A</t>
  </si>
  <si>
    <t>GS60117-DNA_D02</t>
  </si>
  <si>
    <t>D3A</t>
  </si>
  <si>
    <t>RSZYD13080189_A</t>
  </si>
  <si>
    <t>GS60117-DNA_E02</t>
  </si>
  <si>
    <t>D11A</t>
  </si>
  <si>
    <t>RSZYD13080190_A</t>
  </si>
  <si>
    <t>GS60117-DNA_F02</t>
  </si>
  <si>
    <t>D13A</t>
  </si>
  <si>
    <t>RSZYD13080191_A</t>
  </si>
  <si>
    <t>GS60117-DNA_G02</t>
  </si>
  <si>
    <t>D14A</t>
  </si>
  <si>
    <t>RSZYD13080192_A</t>
  </si>
  <si>
    <t>GS60117-DNA_H02</t>
  </si>
  <si>
    <t>386-A5</t>
  </si>
  <si>
    <t>R0130807376</t>
  </si>
  <si>
    <t>GS60117-DNA_A03</t>
  </si>
  <si>
    <t>10 lanes,wgs</t>
  </si>
  <si>
    <t xml:space="preserve">386-A8 </t>
  </si>
  <si>
    <t>R0130807377</t>
  </si>
  <si>
    <t>GS60117-DNA_B03</t>
  </si>
  <si>
    <t xml:space="preserve">386-A9 </t>
  </si>
  <si>
    <t>R0130807378</t>
  </si>
  <si>
    <t>GS60117-DNA_C03</t>
  </si>
  <si>
    <t>386-tumorA</t>
  </si>
  <si>
    <t>RSZYD13080181_A</t>
  </si>
  <si>
    <t>GS60117-DNA_D03</t>
  </si>
  <si>
    <t xml:space="preserve"> 386-normalA</t>
  </si>
  <si>
    <t>RSZYD13080182_A</t>
  </si>
  <si>
    <t>GS60117-DNA_E03</t>
  </si>
  <si>
    <t>edt130503刘赛军人Target Region capture第1期CG任务单</t>
    <phoneticPr fontId="4" type="noConversion"/>
  </si>
  <si>
    <t>PGD检测产品升级子项目-基因病检测</t>
  </si>
  <si>
    <t>F12ZOOYJSY1011</t>
  </si>
  <si>
    <t>edt130503刘赛军人Target Region capture</t>
  </si>
  <si>
    <t>HUMedtX</t>
  </si>
  <si>
    <t>刘赛军，李金良</t>
    <phoneticPr fontId="9" type="noConversion"/>
  </si>
  <si>
    <t>PGDCG001</t>
    <phoneticPr fontId="9" type="noConversion"/>
  </si>
  <si>
    <t>R0130805062</t>
  </si>
  <si>
    <t>exon</t>
    <phoneticPr fontId="9" type="noConversion"/>
  </si>
  <si>
    <t>人</t>
  </si>
  <si>
    <t>two adaptor</t>
  </si>
  <si>
    <t>使用NimblenGen EZ 芯片捕获，芯片名称：130115_HG19_SGD4_7M_XZ _EZ_HX1；Order Num：02132301</t>
    <phoneticPr fontId="9" type="noConversion"/>
  </si>
  <si>
    <t>GS60117-DNA_F03</t>
    <phoneticPr fontId="4" type="noConversion"/>
  </si>
  <si>
    <t>1 lane,建库pooling（PGDCG001，PGDCG002，PGDCG003，PGDCG004，PGDCG005，PGDCG006）,使用NimblenGen EZ 芯片捕获，芯片名称：130115_HG19_SGD4_7M_XZ _EZ_HX1；Order Num：02132301</t>
    <phoneticPr fontId="4" type="noConversion"/>
  </si>
  <si>
    <t>PGDCG002</t>
  </si>
  <si>
    <t>R0130805063</t>
  </si>
  <si>
    <t>PGDCG003</t>
  </si>
  <si>
    <t>R0130805064</t>
  </si>
  <si>
    <t>PGDCG004</t>
  </si>
  <si>
    <t>R0130805065</t>
  </si>
  <si>
    <t>PGDCG005</t>
  </si>
  <si>
    <t>R0130805066</t>
  </si>
  <si>
    <t>PGDCG006</t>
  </si>
  <si>
    <t>R0130805067</t>
  </si>
  <si>
    <t>bej130410李建康人Exome capture第2期CG任务单</t>
    <phoneticPr fontId="9" type="noConversion"/>
  </si>
  <si>
    <t>bej130410李建康人Exome capture</t>
  </si>
  <si>
    <t>李建康，周翰林</t>
    <phoneticPr fontId="9" type="noConversion"/>
  </si>
  <si>
    <t>易石宇</t>
  </si>
  <si>
    <t>R0130811526</t>
  </si>
  <si>
    <t>GS60117-DNA_G03</t>
    <phoneticPr fontId="4" type="noConversion"/>
  </si>
  <si>
    <t>1 lane,采用自捕获EXOME芯片捕获,不合格样品风险建库</t>
  </si>
  <si>
    <t>朱天乐</t>
  </si>
  <si>
    <t>R0130811527</t>
  </si>
  <si>
    <t>GS60117-DNA_H03</t>
  </si>
  <si>
    <t xml:space="preserve">F12ZOOYJSY0983 </t>
  </si>
  <si>
    <t>董梓瑞，杨传春，陈惠</t>
    <phoneticPr fontId="9" type="noConversion"/>
  </si>
  <si>
    <t>MDAD1224069</t>
  </si>
  <si>
    <t>R0130901828</t>
    <phoneticPr fontId="9" type="noConversion"/>
  </si>
  <si>
    <t>GS60125-DNA_A01</t>
    <phoneticPr fontId="4" type="noConversion"/>
  </si>
  <si>
    <t>1lanes，做bravo纯化测试</t>
    <phoneticPr fontId="9" type="noConversion"/>
  </si>
  <si>
    <t>董梓瑞，杨传春，陈惠</t>
    <phoneticPr fontId="9" type="noConversion"/>
  </si>
  <si>
    <t>MDAD1224070</t>
  </si>
  <si>
    <t>R0130901829</t>
    <phoneticPr fontId="9" type="noConversion"/>
  </si>
  <si>
    <t>CG-WGS</t>
    <phoneticPr fontId="4" type="noConversion"/>
  </si>
  <si>
    <t>GS60125-DNA_B01</t>
    <phoneticPr fontId="4" type="noConversion"/>
  </si>
  <si>
    <t>1lanes，做bravo纯化测试</t>
    <phoneticPr fontId="9" type="noConversion"/>
  </si>
  <si>
    <t>MDAD1224071</t>
  </si>
  <si>
    <t>R0130901830</t>
    <phoneticPr fontId="9" type="noConversion"/>
  </si>
  <si>
    <t>GS60125-DNA_C01</t>
    <phoneticPr fontId="4" type="noConversion"/>
  </si>
  <si>
    <t>MDAD1224072</t>
  </si>
  <si>
    <t>R0130901831</t>
    <phoneticPr fontId="9" type="noConversion"/>
  </si>
  <si>
    <t>GS60125-DNA_D01</t>
    <phoneticPr fontId="4" type="noConversion"/>
  </si>
  <si>
    <t>brova测试</t>
    <phoneticPr fontId="4" type="noConversion"/>
  </si>
  <si>
    <t>陈利，刘生茂</t>
    <phoneticPr fontId="4" type="noConversion"/>
  </si>
  <si>
    <t>炎黄细胞</t>
  </si>
  <si>
    <t>RSZYD13090001_A</t>
    <phoneticPr fontId="9" type="noConversion"/>
  </si>
  <si>
    <t>GS60125-DNA_E01</t>
  </si>
  <si>
    <t>GS60125-DNA_F01</t>
  </si>
  <si>
    <t>RSZYD13090021_A</t>
  </si>
  <si>
    <t>GS60125-DNA_G01</t>
  </si>
  <si>
    <t>GS60125-DNA_H01</t>
  </si>
  <si>
    <t>GS60125-DNA_A02</t>
  </si>
  <si>
    <t>GS60125-DNA_B02</t>
  </si>
  <si>
    <t>GS60125-DNA_C02</t>
  </si>
  <si>
    <t>GS60125-DNA_D02</t>
  </si>
  <si>
    <t>LSM DNA</t>
  </si>
  <si>
    <t>R0130905521</t>
  </si>
  <si>
    <t>GS60125-DNA_E02</t>
  </si>
  <si>
    <t>GS60125-DNA_F02</t>
  </si>
  <si>
    <t>GS60125-DNA_G02</t>
  </si>
  <si>
    <t>GS60125-DNA_H02</t>
  </si>
  <si>
    <t>GS60125-DNA_A03</t>
  </si>
  <si>
    <t>GS60125-DNA_B03</t>
  </si>
  <si>
    <t>GS60125-DNA_C03</t>
  </si>
  <si>
    <t>GS60125-DNA_D03</t>
  </si>
  <si>
    <t>胚胎发育细胞分化差异性表达与DNA变异关系研究</t>
  </si>
  <si>
    <t>F12Z00YJSY1195</t>
  </si>
  <si>
    <t>MDAD1224065</t>
    <phoneticPr fontId="9" type="noConversion"/>
  </si>
  <si>
    <t>R0130901177</t>
  </si>
  <si>
    <t>GS60119-DNA_A01</t>
    <phoneticPr fontId="4" type="noConversion"/>
  </si>
  <si>
    <t>WGS,8lanes</t>
    <phoneticPr fontId="9" type="noConversion"/>
  </si>
  <si>
    <t>MDAD1224066</t>
  </si>
  <si>
    <t>R0130901178</t>
  </si>
  <si>
    <t>GS60119-DNA_B01</t>
  </si>
  <si>
    <t>MDAD1224067</t>
  </si>
  <si>
    <t>R0130901179</t>
  </si>
  <si>
    <t>GS60119-DNA_C01</t>
  </si>
  <si>
    <t>董梓瑞，杨传春，陈惠</t>
    <phoneticPr fontId="9" type="noConversion"/>
  </si>
  <si>
    <t>MDAD1224068</t>
  </si>
  <si>
    <t>R0130901180</t>
  </si>
  <si>
    <t>CG-WGS</t>
    <phoneticPr fontId="4" type="noConversion"/>
  </si>
  <si>
    <t>two-adaptor</t>
    <phoneticPr fontId="4" type="noConversion"/>
  </si>
  <si>
    <t>GS60119-DNA_D01</t>
  </si>
  <si>
    <t>WGS,8lanes</t>
    <phoneticPr fontId="9" type="noConversion"/>
  </si>
  <si>
    <t>lje130906梁金龙人Exome capture第1期CG任务单</t>
    <phoneticPr fontId="4" type="noConversion"/>
  </si>
  <si>
    <t>lje130906梁金龙人Exome capture</t>
  </si>
  <si>
    <t>HUMljeX</t>
  </si>
  <si>
    <t>liangjinlong@genomics.cn;liuxuanzhu@genomics.cn;dailanlan@genomics.cn</t>
    <phoneticPr fontId="4" type="noConversion"/>
  </si>
  <si>
    <t>0130304685</t>
  </si>
  <si>
    <t>DNA</t>
  </si>
  <si>
    <t>Exon-2Ad</t>
  </si>
  <si>
    <t>GS60126-DNA_A01</t>
    <phoneticPr fontId="4" type="noConversion"/>
  </si>
  <si>
    <t>自主芯片建库,2-ad EXON,1 lane</t>
    <phoneticPr fontId="9" type="noConversion"/>
  </si>
  <si>
    <t xml:space="preserve">F12ZOOOOSY1084
</t>
    <phoneticPr fontId="4" type="noConversion"/>
  </si>
  <si>
    <t>lje130907梁金龙人Exome capture</t>
  </si>
  <si>
    <t>0130304700</t>
  </si>
  <si>
    <t>GS60126-DNA_B01</t>
    <phoneticPr fontId="4" type="noConversion"/>
  </si>
  <si>
    <t>lje130908梁金龙人Exome capture</t>
  </si>
  <si>
    <t>0130304779</t>
  </si>
  <si>
    <t>GS60126-DNA_C01</t>
    <phoneticPr fontId="4" type="noConversion"/>
  </si>
  <si>
    <t>lje130909梁金龙人Exome capture</t>
  </si>
  <si>
    <t>0130304794</t>
  </si>
  <si>
    <t>GS60126-DNA_D01</t>
  </si>
  <si>
    <t>lje130910梁金龙人Exome capture</t>
  </si>
  <si>
    <t>0130304888</t>
  </si>
  <si>
    <t>GS60126-DNA_E01</t>
  </si>
  <si>
    <t>lje130911梁金龙人Exome capture</t>
  </si>
  <si>
    <t>0130304751</t>
  </si>
  <si>
    <t>GS60126-DNA_F01</t>
  </si>
  <si>
    <t>lje130912梁金龙人Exome capture</t>
  </si>
  <si>
    <t>0130304696</t>
  </si>
  <si>
    <t>GS60126-DNA_G01</t>
  </si>
  <si>
    <t>lje130913梁金龙人Exome capture</t>
  </si>
  <si>
    <t>0130304670</t>
  </si>
  <si>
    <t>GS60126-DNA_H01</t>
  </si>
  <si>
    <t>lje130914梁金龙人Exome capture</t>
  </si>
  <si>
    <t>0130304808</t>
  </si>
  <si>
    <t>GS60126-DNA_A02</t>
  </si>
  <si>
    <t>lje130915梁金龙人Exome capture</t>
  </si>
  <si>
    <t>0130304780</t>
  </si>
  <si>
    <t>GS60126-DNA_B02</t>
  </si>
  <si>
    <t>lje130916梁金龙人Exome capture</t>
  </si>
  <si>
    <t>0130304659</t>
  </si>
  <si>
    <t>GS60126-DNA_C02</t>
  </si>
  <si>
    <t>lje130917梁金龙人Exome capture</t>
  </si>
  <si>
    <t>0130304726</t>
  </si>
  <si>
    <t>GS60126-DNA_D02</t>
  </si>
  <si>
    <t>lje130918梁金龙人Exome capture</t>
  </si>
  <si>
    <t>0130304760</t>
  </si>
  <si>
    <t>GS60126-DNA_E02</t>
  </si>
  <si>
    <t>lje130919梁金龙人Exome capture</t>
  </si>
  <si>
    <t>0130304873</t>
  </si>
  <si>
    <t>GS60126-DNA_F02</t>
  </si>
  <si>
    <t>lje130920梁金龙人Exome capture</t>
  </si>
  <si>
    <t>0130304708</t>
  </si>
  <si>
    <t>GS60126-DNA_G02</t>
  </si>
  <si>
    <t>lje130921梁金龙人Exome capture</t>
  </si>
  <si>
    <t>0130304782</t>
  </si>
  <si>
    <t>GS60126-DNA_H02</t>
  </si>
  <si>
    <t>lje130922梁金龙人Exome capture</t>
  </si>
  <si>
    <t>0130304673</t>
  </si>
  <si>
    <t>GS60126-DNA_A03</t>
  </si>
  <si>
    <t>lje130923梁金龙人Exome capture</t>
  </si>
  <si>
    <t>0121000590</t>
  </si>
  <si>
    <t>GS60126-DNA_B03</t>
  </si>
  <si>
    <t>lje130924梁金龙人Exome capture</t>
  </si>
  <si>
    <t>0121000541</t>
  </si>
  <si>
    <t>GS60126-DNA_C03</t>
  </si>
  <si>
    <t>lje130925梁金龙人Exome capture</t>
  </si>
  <si>
    <t>0121000743</t>
  </si>
  <si>
    <t>GS60126-DNA_D03</t>
  </si>
  <si>
    <t>lje130926梁金龙人Exome capture</t>
  </si>
  <si>
    <t>0121000659</t>
  </si>
  <si>
    <t>GS60126-DNA_E03</t>
  </si>
  <si>
    <t>lje130927梁金龙人Exome capture</t>
  </si>
  <si>
    <t>0121000695</t>
  </si>
  <si>
    <t>GS60126-DNA_F03</t>
  </si>
  <si>
    <t>lje130928梁金龙人Exome capture</t>
  </si>
  <si>
    <t>0130304756</t>
  </si>
  <si>
    <t>GS60126-DNA_G03</t>
  </si>
  <si>
    <t>lje130929梁金龙人Exome capture</t>
  </si>
  <si>
    <t>0121000650</t>
  </si>
  <si>
    <t>GS60126-DNA_H03</t>
  </si>
  <si>
    <t>lje130930梁金龙人Exome capture</t>
  </si>
  <si>
    <t>0121000601</t>
  </si>
  <si>
    <t>GS60126-DNA_A04</t>
  </si>
  <si>
    <t>lje130931梁金龙人Exome capture</t>
  </si>
  <si>
    <t>0121000567</t>
  </si>
  <si>
    <t>GS60126-DNA_B04</t>
  </si>
  <si>
    <t>lje130932梁金龙人Exome capture</t>
  </si>
  <si>
    <t>0130304825</t>
  </si>
  <si>
    <t>GS60126-DNA_C04</t>
  </si>
  <si>
    <t>lje130933梁金龙人Exome capture</t>
  </si>
  <si>
    <t>0130304866</t>
  </si>
  <si>
    <t>GS60126-DNA_D04</t>
  </si>
  <si>
    <t>lje130934梁金龙人Exome capture</t>
  </si>
  <si>
    <t>0130304834</t>
  </si>
  <si>
    <t>GS60126-DNA_E04</t>
  </si>
  <si>
    <t>lje130935梁金龙人Exome capture</t>
  </si>
  <si>
    <t>0130304661</t>
  </si>
  <si>
    <t>GS60126-DNA_F04</t>
  </si>
  <si>
    <t>lje130936梁金龙人Exome capture</t>
  </si>
  <si>
    <t>0130304885</t>
  </si>
  <si>
    <t>GS60126-DNA_G04</t>
  </si>
  <si>
    <t>lje130937梁金龙人Exome capture</t>
  </si>
  <si>
    <t>0130304796</t>
  </si>
  <si>
    <t>GS60126-DNA_H04</t>
  </si>
  <si>
    <t>lje130938梁金龙人Exome capture</t>
  </si>
  <si>
    <t>0121000558</t>
  </si>
  <si>
    <t>GS60126-DNA_A05</t>
  </si>
  <si>
    <t>lje130939梁金龙人Exome capture</t>
  </si>
  <si>
    <t>0130304656</t>
  </si>
  <si>
    <t>GS60126-DNA_B05</t>
  </si>
  <si>
    <t>lje130940梁金龙人Exome capture</t>
  </si>
  <si>
    <t>0130304807</t>
  </si>
  <si>
    <t>GS60126-DNA_C05</t>
  </si>
  <si>
    <t>lje130941梁金龙人Exome capture</t>
  </si>
  <si>
    <t>0130304815</t>
  </si>
  <si>
    <t>GS60126-DNA_D05</t>
  </si>
  <si>
    <t>lje130942梁金龙人Exome capture</t>
  </si>
  <si>
    <t>0130304718</t>
  </si>
  <si>
    <t>GS60126-DNA_E05</t>
  </si>
  <si>
    <t>lje130943梁金龙人Exome capture</t>
  </si>
  <si>
    <t>0130304719</t>
  </si>
  <si>
    <t>GS60126-DNA_F05</t>
  </si>
  <si>
    <t>lje130944梁金龙人Exome capture</t>
  </si>
  <si>
    <t>0130304769</t>
  </si>
  <si>
    <t>GS60126-DNA_G05</t>
  </si>
  <si>
    <t>lje130945梁金龙人Exome capture</t>
  </si>
  <si>
    <t>0130304798</t>
  </si>
  <si>
    <t>GS60126-DNA_H05</t>
  </si>
  <si>
    <t>lje130946梁金龙人Exome capture</t>
  </si>
  <si>
    <t>0130304752</t>
  </si>
  <si>
    <t>GS60126-DNA_A06</t>
  </si>
  <si>
    <t>lje130947梁金龙人Exome capture</t>
  </si>
  <si>
    <t>0130304875</t>
  </si>
  <si>
    <t>GS60126-DNA_B06</t>
  </si>
  <si>
    <t>lje130948梁金龙人Exome capture</t>
  </si>
  <si>
    <t>0130304763</t>
  </si>
  <si>
    <t>GS60126-DNA_C06</t>
  </si>
  <si>
    <t>lje130949梁金龙人Exome capture</t>
  </si>
  <si>
    <t>0130304771</t>
  </si>
  <si>
    <t>GS60126-DNA_D06</t>
  </si>
  <si>
    <t>lje130950梁金龙人Exome capture</t>
  </si>
  <si>
    <t>0130304900</t>
  </si>
  <si>
    <t>GS60126-DNA_E06</t>
  </si>
  <si>
    <t>lje130951梁金龙人Exome capture</t>
  </si>
  <si>
    <t>0130304868</t>
  </si>
  <si>
    <t>GS60126-DNA_F06</t>
  </si>
  <si>
    <t>lje130952梁金龙人Exome capture</t>
  </si>
  <si>
    <t>0130304822</t>
  </si>
  <si>
    <t>GS60126-DNA_G06</t>
  </si>
  <si>
    <t>lje130953梁金龙人Exome capture</t>
  </si>
  <si>
    <t>0130304904</t>
  </si>
  <si>
    <t>GS60126-DNA_H06</t>
  </si>
  <si>
    <t>lje130954梁金龙人Exome capture</t>
  </si>
  <si>
    <t>0130304704</t>
  </si>
  <si>
    <t>GS60126-DNA_A07</t>
  </si>
  <si>
    <t>lje130955梁金龙人Exome capture</t>
  </si>
  <si>
    <t>0130304665</t>
  </si>
  <si>
    <t>GS60126-DNA_B07</t>
  </si>
  <si>
    <t>lje130956梁金龙人Exome capture</t>
  </si>
  <si>
    <t>0130304666</t>
  </si>
  <si>
    <t>GS60126-DNA_C07</t>
  </si>
  <si>
    <t>lje130957梁金龙人Exome capture</t>
  </si>
  <si>
    <t>0130304668</t>
  </si>
  <si>
    <t>GS60126-DNA_D07</t>
  </si>
  <si>
    <t>lje130958梁金龙人Exome capture</t>
  </si>
  <si>
    <t>0130304734</t>
  </si>
  <si>
    <t>GS60126-DNA_E07</t>
  </si>
  <si>
    <t>lje130959梁金龙人Exome capture</t>
  </si>
  <si>
    <t>0130304778</t>
  </si>
  <si>
    <t>GS60126-DNA_F07</t>
  </si>
  <si>
    <t>lje130960梁金龙人Exome capture</t>
  </si>
  <si>
    <t>0130304781</t>
  </si>
  <si>
    <t>GS60126-DNA_G07</t>
  </si>
  <si>
    <t>lje130961梁金龙人Exome capture</t>
  </si>
  <si>
    <t>0130304804</t>
  </si>
  <si>
    <t>GS60126-DNA_H07</t>
  </si>
  <si>
    <t>lje130962梁金龙人Exome capture</t>
  </si>
  <si>
    <t>0130304820</t>
  </si>
  <si>
    <t>GS60126-DNA_A08</t>
  </si>
  <si>
    <t>lje130963梁金龙人Exome capture</t>
  </si>
  <si>
    <t>0130304860</t>
  </si>
  <si>
    <t>GS60126-DNA_B08</t>
  </si>
  <si>
    <t>lje130964梁金龙人Exome capture</t>
  </si>
  <si>
    <t>0130304921</t>
  </si>
  <si>
    <t>GS60126-DNA_C08</t>
  </si>
  <si>
    <t>lje130965梁金龙人Exome capture</t>
  </si>
  <si>
    <t>0130304864</t>
  </si>
  <si>
    <t>GS60126-DNA_D08</t>
  </si>
  <si>
    <t>lje130966梁金龙人Exome capture</t>
  </si>
  <si>
    <t>0130304848</t>
  </si>
  <si>
    <t>GS60126-DNA_E08</t>
  </si>
  <si>
    <t>lje130967梁金龙人Exome capture</t>
  </si>
  <si>
    <t>0130304894</t>
  </si>
  <si>
    <t>GS60126-DNA_F08</t>
  </si>
  <si>
    <t>lje130968梁金龙人Exome capture</t>
  </si>
  <si>
    <t>0130304745</t>
  </si>
  <si>
    <t>GS60126-DNA_G08</t>
  </si>
  <si>
    <t>lje130969梁金龙人Exome capture</t>
  </si>
  <si>
    <t>0130304679</t>
  </si>
  <si>
    <t>GS60126-DNA_H08</t>
  </si>
  <si>
    <t>lje130970梁金龙人Exome capture</t>
  </si>
  <si>
    <t>0130304755</t>
  </si>
  <si>
    <t>GS60126-DNA_A09</t>
  </si>
  <si>
    <t>lje130971梁金龙人Exome capture</t>
  </si>
  <si>
    <t>0130304897</t>
  </si>
  <si>
    <t>GS60126-DNA_B09</t>
  </si>
  <si>
    <t>lje130972梁金龙人Exome capture</t>
  </si>
  <si>
    <t>0130304687</t>
  </si>
  <si>
    <t>GS60126-DNA_C09</t>
  </si>
  <si>
    <t>lje130973梁金龙人Exome capture</t>
  </si>
  <si>
    <t>0130304743</t>
  </si>
  <si>
    <t>GS60126-DNA_D09</t>
  </si>
  <si>
    <t>lje130974梁金龙人Exome capture</t>
  </si>
  <si>
    <t>0130304732</t>
  </si>
  <si>
    <t>GS60126-DNA_E09</t>
  </si>
  <si>
    <t>lje130975梁金龙人Exome capture</t>
  </si>
  <si>
    <t>0130304671</t>
  </si>
  <si>
    <t>GS60126-DNA_F09</t>
  </si>
  <si>
    <t>lje130976梁金龙人Exome capture</t>
  </si>
  <si>
    <t>0130304695</t>
  </si>
  <si>
    <t>GS60126-DNA_G09</t>
  </si>
  <si>
    <t>lje130977梁金龙人Exome capture</t>
  </si>
  <si>
    <t>0130304853</t>
  </si>
  <si>
    <t>GS60126-DNA_H09</t>
  </si>
  <si>
    <t>lje130978梁金龙人Exome capture</t>
  </si>
  <si>
    <t>0130304783</t>
  </si>
  <si>
    <t>GS60126-DNA_A10</t>
  </si>
  <si>
    <t>lje130979梁金龙人Exome capture</t>
  </si>
  <si>
    <t>0130304812</t>
  </si>
  <si>
    <t>GS60126-DNA_B10</t>
  </si>
  <si>
    <t>lje130980梁金龙人Exome capture</t>
  </si>
  <si>
    <t>0130304903</t>
  </si>
  <si>
    <t>GS60126-DNA_C10</t>
  </si>
  <si>
    <t>lje130981梁金龙人Exome capture</t>
  </si>
  <si>
    <t>0130304896</t>
  </si>
  <si>
    <t>GS60126-DNA_D10</t>
  </si>
  <si>
    <t>lje130982梁金龙人Exome capture</t>
  </si>
  <si>
    <t>0130304870</t>
  </si>
  <si>
    <t>GS60126-DNA_E10</t>
  </si>
  <si>
    <t>lje130983梁金龙人Exome capture</t>
  </si>
  <si>
    <t>0130304739</t>
  </si>
  <si>
    <t>GS60126-DNA_F10</t>
  </si>
  <si>
    <t>lje130984梁金龙人Exome capture</t>
  </si>
  <si>
    <t>0130304711</t>
  </si>
  <si>
    <t>GS60126-DNA_G10</t>
  </si>
  <si>
    <t>lje130985梁金龙人Exome capture</t>
  </si>
  <si>
    <t>0130304766</t>
  </si>
  <si>
    <t>GS60126-DNA_H10</t>
  </si>
  <si>
    <t>lje130986梁金龙人Exome capture</t>
  </si>
  <si>
    <t>0130304717</t>
  </si>
  <si>
    <t>GS60126-DNA_A11</t>
  </si>
  <si>
    <t>lje130987梁金龙人Exome capture</t>
  </si>
  <si>
    <t>0130304923</t>
  </si>
  <si>
    <t>GS60126-DNA_B11</t>
  </si>
  <si>
    <t>lje130988梁金龙人Exome capture</t>
  </si>
  <si>
    <t>0130304681</t>
  </si>
  <si>
    <t>GS60126-DNA_C11</t>
  </si>
  <si>
    <t>lje130989梁金龙人Exome capture</t>
  </si>
  <si>
    <t>0130304917</t>
  </si>
  <si>
    <t>GS60126-DNA_D11</t>
  </si>
  <si>
    <t>lje130990梁金龙人Exome capture</t>
  </si>
  <si>
    <t>0130304785</t>
  </si>
  <si>
    <t>GS60126-DNA_E11</t>
  </si>
  <si>
    <t>lje130991梁金龙人Exome capture</t>
  </si>
  <si>
    <t>0130304774</t>
  </si>
  <si>
    <t>GS60126-DNA_F11</t>
  </si>
  <si>
    <t>qro130715耿春雨人Exome capture第3期CG任务单</t>
    <phoneticPr fontId="4" type="noConversion"/>
  </si>
  <si>
    <t>qro130715耿春雨人Exome capture</t>
  </si>
  <si>
    <t>耿春雨gengchunyu@genomics.cn
黎宇翔liyuxiang@genomics.cn</t>
  </si>
  <si>
    <t>1）该样本采用8个barcode标记（即普通的CG-2Ad barcode）；
2）测序一个lane;1）所有XP磁珠全部改用Axygen磁珠，纯化倍数不变；
2）所有PfuCx酶均改为VeraSeq Ultra DNA polymerase</t>
    <phoneticPr fontId="4" type="noConversion"/>
  </si>
  <si>
    <t>GS60126-DNA_G11</t>
  </si>
  <si>
    <t>1）该样本采用8个barcode标记（即普通的CG-2Ad barcode）；
2）测序一个lane 3）所有XP磁珠全部改用Axygen磁珠，纯化倍数不变；
4）所有PfuCx酶均改为VeraSeq Ultra DNA polymerase，上1 lane。</t>
    <phoneticPr fontId="9" type="noConversion"/>
  </si>
  <si>
    <t>GS60126-DNA_H11</t>
  </si>
  <si>
    <t>2-ad，上4个lane</t>
    <phoneticPr fontId="9" type="noConversion"/>
  </si>
  <si>
    <t>1）4pool1建库
2）4个样本在Ad142-5'接头分别采用barcode1&amp;2,3&amp;4,5&amp;6,7&amp;8；
3）Post-PCR后4pool1建库，最终出一个文库；
4）该文库共测序4个lane;1）所有XP磁珠全部改用Axygen磁珠，纯化倍数不变；
2）所有PfuCx酶均改为VeraSeq Ultra DNA polymerase</t>
    <phoneticPr fontId="4" type="noConversion"/>
  </si>
  <si>
    <t>GS60123-DNA_A12</t>
  </si>
  <si>
    <t>1）4pool1建库
2）4个样本在Ad142-5'接头分别采用barcode1&amp;2,3&amp;4,5&amp;6,7&amp;8；
3）Post-PCR后4pool1建库，最终出一个文库；
4）该文库共测序4个lane    5）所有XP磁珠全部改用Axygen磁珠，纯化倍数不变；
6）所有PfuCx酶均改为VeraSeq Ultra DNA polymerase</t>
    <phoneticPr fontId="9" type="noConversion"/>
  </si>
  <si>
    <t>GS60123-DNA_B12</t>
  </si>
  <si>
    <t>GS60123-DNA_C12</t>
  </si>
  <si>
    <t>GS60123-DNA_D12</t>
  </si>
  <si>
    <t>bej130410李建康人Exome capture第3期CG任务单</t>
    <phoneticPr fontId="9" type="noConversion"/>
  </si>
  <si>
    <t>科技体系_五前</t>
  </si>
  <si>
    <t>单基因病临床全外显子产品开发项目</t>
    <phoneticPr fontId="9" type="noConversion"/>
  </si>
  <si>
    <t>F12ZHQPCSY0945</t>
    <phoneticPr fontId="9" type="noConversion"/>
  </si>
  <si>
    <t>bej130410李建康人Exome capture</t>
    <phoneticPr fontId="9" type="noConversion"/>
  </si>
  <si>
    <t>HUMbejX</t>
    <phoneticPr fontId="9" type="noConversion"/>
  </si>
  <si>
    <t>李建康 lijiankang@genomics.cn</t>
    <phoneticPr fontId="9" type="noConversion"/>
  </si>
  <si>
    <t>易石宇</t>
    <phoneticPr fontId="9" type="noConversion"/>
  </si>
  <si>
    <t xml:space="preserve">0130906512
</t>
    <phoneticPr fontId="9" type="noConversion"/>
  </si>
  <si>
    <t>EXON</t>
    <phoneticPr fontId="9" type="noConversion"/>
  </si>
  <si>
    <t>Azco V4</t>
  </si>
  <si>
    <t>bej130410李建康人Exome capture第3期CG任务单</t>
    <phoneticPr fontId="9" type="noConversion"/>
  </si>
  <si>
    <t>单基因病临床全外显子产品开发项目</t>
    <phoneticPr fontId="9" type="noConversion"/>
  </si>
  <si>
    <t>F12ZHQPCSY0945</t>
    <phoneticPr fontId="9" type="noConversion"/>
  </si>
  <si>
    <t>HUMbejX</t>
    <phoneticPr fontId="9" type="noConversion"/>
  </si>
  <si>
    <t>李建康 lijiankang@genomics.cn</t>
    <phoneticPr fontId="9" type="noConversion"/>
  </si>
  <si>
    <t>朱天乐</t>
    <phoneticPr fontId="9" type="noConversion"/>
  </si>
  <si>
    <t>0130906513</t>
    <phoneticPr fontId="9" type="noConversion"/>
  </si>
  <si>
    <t>EXON</t>
    <phoneticPr fontId="9" type="noConversion"/>
  </si>
  <si>
    <t>人</t>
    <phoneticPr fontId="9" type="noConversion"/>
  </si>
  <si>
    <t>吴钰城</t>
    <phoneticPr fontId="9" type="noConversion"/>
  </si>
  <si>
    <t>0130906514</t>
    <phoneticPr fontId="9" type="noConversion"/>
  </si>
  <si>
    <t>2个样品量加起来5ug,0130906514和0130906514-2(25.6ng/ul,87ul)合并建库</t>
    <phoneticPr fontId="9" type="noConversion"/>
  </si>
  <si>
    <t xml:space="preserve">QN1A </t>
    <phoneticPr fontId="9" type="noConversion"/>
  </si>
  <si>
    <t xml:space="preserve">RSZYD13090022_A </t>
    <phoneticPr fontId="9" type="noConversion"/>
  </si>
  <si>
    <t>DNA</t>
    <phoneticPr fontId="9" type="noConversion"/>
  </si>
  <si>
    <t>yew130521黄辉人Exome capture第2期CG任务单</t>
    <phoneticPr fontId="9" type="noConversion"/>
  </si>
  <si>
    <t>医学应用中心</t>
  </si>
  <si>
    <t>黄辉 huanghui@genomics.cn；许晓虎 xuxiaohu@genomics.cn；李欣 lixin1@genomics.cn</t>
  </si>
  <si>
    <t>BGI-130071-2</t>
  </si>
  <si>
    <t>R0130702447</t>
  </si>
  <si>
    <t>Exome capture</t>
  </si>
  <si>
    <t>AZCO V4</t>
  </si>
  <si>
    <t>3ug建库</t>
  </si>
  <si>
    <t>BGI-130072</t>
  </si>
  <si>
    <t>R0130702448</t>
  </si>
  <si>
    <t>BGI-130073-2</t>
  </si>
  <si>
    <t>R0130704682</t>
  </si>
  <si>
    <t>BGI-130074-2</t>
  </si>
  <si>
    <t>R0130704683</t>
  </si>
  <si>
    <t>BGI-130079-2</t>
  </si>
  <si>
    <t>R0130704684</t>
  </si>
  <si>
    <t>BGI-130091</t>
  </si>
  <si>
    <t>R0130704685</t>
  </si>
  <si>
    <t>BGI-130092</t>
  </si>
  <si>
    <t>R0130704686</t>
    <phoneticPr fontId="4" type="noConversion"/>
  </si>
  <si>
    <t>sampleA,R0130704686（2ug）和R0130801843（1ug，48ul,26.1ng/ul）合并建库</t>
    <phoneticPr fontId="4" type="noConversion"/>
  </si>
  <si>
    <t>BGI-130093</t>
  </si>
  <si>
    <t>R0130704687</t>
  </si>
  <si>
    <t>BGI-130070-2</t>
  </si>
  <si>
    <t>R0130708675</t>
  </si>
  <si>
    <t>BGI-130098</t>
  </si>
  <si>
    <t>R0130708679</t>
  </si>
  <si>
    <t>BGI-130099</t>
  </si>
  <si>
    <t>R0130708680</t>
  </si>
  <si>
    <t>BGI-130100</t>
  </si>
  <si>
    <t>R0130708681</t>
  </si>
  <si>
    <t>BGI-130104</t>
  </si>
  <si>
    <t>R0130803270</t>
  </si>
  <si>
    <t>BGI-130121</t>
  </si>
  <si>
    <t>R0130907627</t>
  </si>
  <si>
    <t>BGI-130122</t>
  </si>
  <si>
    <t>R0130907628</t>
  </si>
  <si>
    <t>iuh130723李贵波人RNA-Seq第1期CG任务单</t>
    <phoneticPr fontId="4" type="noConversion"/>
  </si>
  <si>
    <t>科技体系_肿瘤</t>
  </si>
  <si>
    <t>脑瘤单细胞基因表达网络异质性研究</t>
    <phoneticPr fontId="9" type="noConversion"/>
  </si>
  <si>
    <t>iuh130723李贵波人RNA-Seq</t>
  </si>
  <si>
    <t>李贵波liguibo@genomics.cn</t>
    <phoneticPr fontId="9" type="noConversion"/>
  </si>
  <si>
    <t>GBM-P1-blood2</t>
  </si>
  <si>
    <t>R0130907639</t>
  </si>
  <si>
    <t>WGS</t>
    <phoneticPr fontId="4" type="noConversion"/>
  </si>
  <si>
    <t>GBM-P2-blood2</t>
  </si>
  <si>
    <t>R0130907640</t>
  </si>
  <si>
    <t>ywk130412董梓瑞人Re-sequencing第1期CG任务单</t>
    <phoneticPr fontId="4" type="noConversion"/>
  </si>
  <si>
    <t>优先</t>
    <phoneticPr fontId="4" type="noConversion"/>
  </si>
  <si>
    <t>染色体产品升级-平衡易位检测技术开发</t>
    <phoneticPr fontId="4" type="noConversion"/>
  </si>
  <si>
    <t>F12ZOOYJSY0983</t>
    <phoneticPr fontId="4" type="noConversion"/>
  </si>
  <si>
    <t>ywk130412董梓瑞人Re-sequencing</t>
  </si>
  <si>
    <t>HUMywkR</t>
  </si>
  <si>
    <t>dongzirui@genomics.cn;yangchuangchun@genomics.cn;chenhaixiao@genomics.cn</t>
    <phoneticPr fontId="4" type="noConversion"/>
  </si>
  <si>
    <t>MDAD1224062</t>
  </si>
  <si>
    <t>R0130900155</t>
  </si>
  <si>
    <t>MDAD1224063</t>
  </si>
  <si>
    <t>R0130900156</t>
  </si>
  <si>
    <t>MDAD1224064</t>
  </si>
  <si>
    <t>R0130900157</t>
  </si>
  <si>
    <t>ywk130412董梓瑞人Re-sequencing第2期CG任务单</t>
    <phoneticPr fontId="4" type="noConversion"/>
  </si>
  <si>
    <t>染色体产品升级-平衡易位检测技术开发</t>
    <phoneticPr fontId="9" type="noConversion"/>
  </si>
  <si>
    <t>F12ZOOYJSY0983</t>
    <phoneticPr fontId="9" type="noConversion"/>
  </si>
  <si>
    <t>ywk130412董梓瑞人Re-sequencing</t>
    <phoneticPr fontId="9" type="noConversion"/>
  </si>
  <si>
    <t>董梓瑞dongzirui@genomics.cn;杨传春yangchuanchun@genomics.cn;陈惠chenhui@genomics.cn</t>
    <phoneticPr fontId="9" type="noConversion"/>
  </si>
  <si>
    <t>MDAD1224073</t>
  </si>
  <si>
    <t>R0130906577</t>
  </si>
  <si>
    <t>itk120405王海荣人Exome capture第1期CG任务单</t>
    <phoneticPr fontId="4" type="noConversion"/>
  </si>
  <si>
    <t>2 human samples of exome sequencing for U.O. Neurogenetica Molecolare,Fondazione IRCCS Istituto Neurologico "Besta" FAMILY#1</t>
  </si>
  <si>
    <t>F12HRHEUHK0016</t>
  </si>
  <si>
    <t>itk120405王海荣人Exome capture</t>
  </si>
  <si>
    <t>HUMitkX</t>
  </si>
  <si>
    <t>项目负责人：张建国zhangjg@genomics.cn
项目管理：戴兰兰 dailanlan@genomics.cn</t>
    <phoneticPr fontId="9" type="noConversion"/>
  </si>
  <si>
    <t>0703271-9</t>
  </si>
  <si>
    <t>011074993</t>
  </si>
  <si>
    <t>全基因组</t>
    <phoneticPr fontId="9" type="noConversion"/>
  </si>
  <si>
    <t>全基因组测序</t>
    <phoneticPr fontId="9" type="noConversion"/>
  </si>
  <si>
    <t>0400784-1</t>
  </si>
  <si>
    <t>011074997</t>
  </si>
  <si>
    <t>63</t>
    <phoneticPr fontId="9" type="noConversion"/>
  </si>
  <si>
    <t>133</t>
    <phoneticPr fontId="9" type="noConversion"/>
  </si>
  <si>
    <t>0400784-2</t>
  </si>
  <si>
    <t>011074998</t>
  </si>
  <si>
    <t>75</t>
    <phoneticPr fontId="9" type="noConversion"/>
  </si>
  <si>
    <t>231</t>
    <phoneticPr fontId="9" type="noConversion"/>
  </si>
  <si>
    <t>0400784-3</t>
  </si>
  <si>
    <t>011074999</t>
  </si>
  <si>
    <t>70</t>
    <phoneticPr fontId="9" type="noConversion"/>
  </si>
  <si>
    <t>153</t>
    <phoneticPr fontId="9" type="noConversion"/>
  </si>
  <si>
    <t>012049379</t>
  </si>
  <si>
    <t>30</t>
    <phoneticPr fontId="9" type="noConversion"/>
  </si>
  <si>
    <t>56.8</t>
    <phoneticPr fontId="9" type="noConversion"/>
  </si>
  <si>
    <t>取消上机</t>
    <phoneticPr fontId="9" type="noConversion"/>
  </si>
  <si>
    <t>0703271-12</t>
  </si>
  <si>
    <t>0111007551</t>
  </si>
  <si>
    <t>21</t>
    <phoneticPr fontId="9" type="noConversion"/>
  </si>
  <si>
    <t>287</t>
    <phoneticPr fontId="9" type="noConversion"/>
  </si>
  <si>
    <t xml:space="preserve">R0130908663 </t>
  </si>
  <si>
    <t>35</t>
    <phoneticPr fontId="9" type="noConversion"/>
  </si>
  <si>
    <t>244</t>
    <phoneticPr fontId="9" type="noConversion"/>
  </si>
  <si>
    <t xml:space="preserve">R0130908664 </t>
  </si>
  <si>
    <t>374</t>
    <phoneticPr fontId="9" type="noConversion"/>
  </si>
  <si>
    <t xml:space="preserve">R0130908665 </t>
  </si>
  <si>
    <t>248</t>
    <phoneticPr fontId="9" type="noConversion"/>
  </si>
  <si>
    <t>CHQ</t>
  </si>
  <si>
    <t>R0130909230</t>
    <phoneticPr fontId="9" type="noConversion"/>
  </si>
  <si>
    <t>33</t>
    <phoneticPr fontId="9" type="noConversion"/>
  </si>
  <si>
    <t>352</t>
    <phoneticPr fontId="9" type="noConversion"/>
  </si>
  <si>
    <t>ZP</t>
  </si>
  <si>
    <t>R0130909232</t>
    <phoneticPr fontId="9" type="noConversion"/>
  </si>
  <si>
    <t>84</t>
    <phoneticPr fontId="9" type="noConversion"/>
  </si>
  <si>
    <t>XHS</t>
  </si>
  <si>
    <t>R0130909233</t>
    <phoneticPr fontId="9" type="noConversion"/>
  </si>
  <si>
    <t>50</t>
    <phoneticPr fontId="9" type="noConversion"/>
  </si>
  <si>
    <t>178</t>
    <phoneticPr fontId="9" type="noConversion"/>
  </si>
  <si>
    <t>srf130425朱师达人Exome capture第2期CG任务单</t>
  </si>
  <si>
    <t>srf130425朱师达人Exome capture</t>
  </si>
  <si>
    <t>zhushida@genomics.cn;xuzijing@genomics.cn;linannan@genomics.cn;liudongbing@genomics.cn</t>
    <phoneticPr fontId="4" type="noConversion"/>
  </si>
  <si>
    <t>1000234-DNA</t>
  </si>
  <si>
    <t>R0130909299</t>
  </si>
  <si>
    <t>zhushida@genomics.cn;xuzijing@genomics.cn;linannan@genomics.cn;liudongbing@genomics.cn</t>
  </si>
  <si>
    <t>1002299-DNA</t>
  </si>
  <si>
    <t>R0130909312</t>
  </si>
  <si>
    <t>1005740-DNA</t>
  </si>
  <si>
    <t>R0130909313</t>
  </si>
  <si>
    <t>1008011-DNA</t>
  </si>
  <si>
    <t>R0130909314</t>
  </si>
  <si>
    <t>1011966-DNA</t>
  </si>
  <si>
    <t>R0130909294</t>
  </si>
  <si>
    <t>1015664-DNA</t>
  </si>
  <si>
    <t>R0130909295</t>
  </si>
  <si>
    <t>1100731-DNA</t>
  </si>
  <si>
    <t>R0130909296</t>
  </si>
  <si>
    <t>1103403-DNA</t>
  </si>
  <si>
    <t>R0130909309</t>
  </si>
  <si>
    <t>1111178-DNA</t>
  </si>
  <si>
    <t>R0130909310</t>
  </si>
  <si>
    <t>1111306-DNA</t>
  </si>
  <si>
    <t>R0130909311</t>
  </si>
  <si>
    <t>1115307-DNA</t>
  </si>
  <si>
    <t>R0130909305</t>
  </si>
  <si>
    <t>1115401-DNA</t>
  </si>
  <si>
    <t>R0130909304</t>
  </si>
  <si>
    <t>1116988-DNA</t>
  </si>
  <si>
    <t>R0130909303</t>
  </si>
  <si>
    <t>1202085-DNA</t>
  </si>
  <si>
    <t>R0130909315</t>
  </si>
  <si>
    <t>1205834-DNA</t>
  </si>
  <si>
    <t>R0130909316</t>
  </si>
  <si>
    <t>1206521-DNA</t>
  </si>
  <si>
    <t>R0130909317</t>
  </si>
  <si>
    <t>1206715-DNA</t>
  </si>
  <si>
    <t>R0130909306</t>
  </si>
  <si>
    <t>1208104-DNA</t>
  </si>
  <si>
    <t>R0130909307</t>
  </si>
  <si>
    <t>1208355-DNA</t>
  </si>
  <si>
    <t>R0130909308</t>
  </si>
  <si>
    <t>1211315-DNA</t>
  </si>
  <si>
    <t>R0130909319</t>
  </si>
  <si>
    <t>1211784-DNA</t>
  </si>
  <si>
    <t>R0130909320</t>
  </si>
  <si>
    <t>1212198-DNA</t>
  </si>
  <si>
    <t>R0130909318</t>
  </si>
  <si>
    <t>1212445-DNA</t>
  </si>
  <si>
    <t>R0130909321</t>
  </si>
  <si>
    <t>1216110-DNA</t>
  </si>
  <si>
    <t>R0130909322</t>
  </si>
  <si>
    <t>1217607-DNA</t>
  </si>
  <si>
    <t>R0130909323</t>
  </si>
  <si>
    <t>1302609-DNA</t>
  </si>
  <si>
    <t>R0130909324</t>
  </si>
  <si>
    <t>85589-DNA</t>
  </si>
  <si>
    <t>R0130909293</t>
  </si>
  <si>
    <t>87311-DNA</t>
  </si>
  <si>
    <t>R0130909292</t>
  </si>
  <si>
    <t>900214-DNA</t>
  </si>
  <si>
    <t>R0130909291</t>
  </si>
  <si>
    <t>WGS</t>
    <phoneticPr fontId="4" type="noConversion"/>
  </si>
  <si>
    <t>901937-DNA</t>
  </si>
  <si>
    <t>R0130909302</t>
  </si>
  <si>
    <t>902693-DNA</t>
  </si>
  <si>
    <t>R0130909301</t>
  </si>
  <si>
    <t>905852-DNA</t>
  </si>
  <si>
    <t>R0130909300</t>
  </si>
  <si>
    <t>907533-DNA</t>
  </si>
  <si>
    <t>R0130909297</t>
  </si>
  <si>
    <t>911084-DNA</t>
  </si>
  <si>
    <t>R0130909298</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</si>
  <si>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</si>
  <si>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</si>
  <si>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</si>
  <si>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</si>
  <si>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</si>
  <si>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</si>
  <si>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conus-case</t>
  </si>
  <si>
    <t>R0130909234</t>
    <phoneticPr fontId="9" type="noConversion"/>
  </si>
  <si>
    <t>DNA</t>
    <phoneticPr fontId="9" type="noConversion"/>
  </si>
  <si>
    <t>人</t>
    <phoneticPr fontId="9" type="noConversion"/>
  </si>
  <si>
    <t>样品R0130909234和R0131000411混一起，建一个库</t>
    <phoneticPr fontId="9" type="noConversion"/>
  </si>
  <si>
    <t>GS60132-DNA_A01</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</si>
  <si>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</si>
  <si>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</si>
  <si>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</si>
  <si>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</si>
  <si>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</si>
  <si>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</si>
  <si>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conus-control</t>
  </si>
  <si>
    <t>R0130909235</t>
    <phoneticPr fontId="9" type="noConversion"/>
  </si>
  <si>
    <t>样品R0130909235和R0131000412混一起，建一个库</t>
    <phoneticPr fontId="9" type="noConversion"/>
  </si>
  <si>
    <t>GS60132-DNA_B01</t>
  </si>
  <si>
    <t>conus-case-add</t>
  </si>
  <si>
    <t>R0131000411</t>
    <phoneticPr fontId="9" type="noConversion"/>
  </si>
  <si>
    <t>conus-control-add</t>
  </si>
  <si>
    <t>R0131000412</t>
    <phoneticPr fontId="9" type="noConversion"/>
  </si>
  <si>
    <t>ywk130412董梓瑞人Re-sequencing第3期CG任务单</t>
  </si>
  <si>
    <t>HUMywkR</t>
    <phoneticPr fontId="9" type="noConversion"/>
  </si>
  <si>
    <t>董梓瑞dongzirui@genomics.org.cn杨传春yangchuanchun@genomics.org.cn陈海啸chenhaixiao@genomics.org.cn</t>
    <phoneticPr fontId="9" type="noConversion"/>
  </si>
  <si>
    <t>MDAD1224090</t>
    <phoneticPr fontId="9" type="noConversion"/>
  </si>
  <si>
    <t>R0131005432</t>
    <phoneticPr fontId="9" type="noConversion"/>
  </si>
  <si>
    <t>GS60132-DNA_C01</t>
  </si>
  <si>
    <t>khh131016罗睿德人Re-sequencing第1期CG任务单</t>
  </si>
  <si>
    <t>科技体系_个人基因组</t>
  </si>
  <si>
    <t>khh131016罗睿德人Re-sequencing</t>
  </si>
  <si>
    <t>HUMkhhR</t>
  </si>
  <si>
    <t>laurent@cog-genomics.org</t>
  </si>
  <si>
    <t>f5e02l39h1</t>
  </si>
  <si>
    <r>
      <t>S</t>
    </r>
    <r>
      <rPr>
        <sz val="11"/>
        <rFont val="宋体"/>
        <family val="3"/>
        <charset val="134"/>
        <scheme val="minor"/>
      </rPr>
      <t>ZYD12120137_A</t>
    </r>
    <phoneticPr fontId="9" type="noConversion"/>
  </si>
  <si>
    <t>GS60132-DNA_D01</t>
  </si>
  <si>
    <t>4dmr23h3n1</t>
  </si>
  <si>
    <r>
      <t>S</t>
    </r>
    <r>
      <rPr>
        <sz val="11"/>
        <rFont val="宋体"/>
        <family val="3"/>
        <charset val="134"/>
        <scheme val="minor"/>
      </rPr>
      <t>ZYD13010140_A</t>
    </r>
    <phoneticPr fontId="9" type="noConversion"/>
  </si>
  <si>
    <t>GS60132-DNA_E01</t>
  </si>
  <si>
    <t>d3ovntegpj</t>
  </si>
  <si>
    <r>
      <t>S</t>
    </r>
    <r>
      <rPr>
        <sz val="11"/>
        <rFont val="宋体"/>
        <family val="3"/>
        <charset val="134"/>
        <scheme val="minor"/>
      </rPr>
      <t>ZYD13010141_A</t>
    </r>
    <phoneticPr fontId="9" type="noConversion"/>
  </si>
  <si>
    <t>GS60132-DNA_F01</t>
  </si>
  <si>
    <t>e8r28ri9qf</t>
  </si>
  <si>
    <r>
      <t>S</t>
    </r>
    <r>
      <rPr>
        <sz val="11"/>
        <rFont val="宋体"/>
        <family val="3"/>
        <charset val="134"/>
        <scheme val="minor"/>
      </rPr>
      <t>ZYD13010146_A</t>
    </r>
    <phoneticPr fontId="9" type="noConversion"/>
  </si>
  <si>
    <t>GS60132-DNA_G01</t>
  </si>
  <si>
    <t>8ce2j9l3b7</t>
  </si>
  <si>
    <r>
      <t>S</t>
    </r>
    <r>
      <rPr>
        <sz val="11"/>
        <rFont val="宋体"/>
        <family val="3"/>
        <charset val="134"/>
        <scheme val="minor"/>
      </rPr>
      <t>ZYD13010147_A</t>
    </r>
    <phoneticPr fontId="9" type="noConversion"/>
  </si>
  <si>
    <t>GS60132-DNA_H01</t>
  </si>
  <si>
    <t>9374tqbefu</t>
  </si>
  <si>
    <r>
      <t>S</t>
    </r>
    <r>
      <rPr>
        <sz val="11"/>
        <rFont val="宋体"/>
        <family val="3"/>
        <charset val="134"/>
        <scheme val="minor"/>
      </rPr>
      <t>ZYD13010150_A</t>
    </r>
    <phoneticPr fontId="9" type="noConversion"/>
  </si>
  <si>
    <t>GS60132-DNA_A02</t>
  </si>
  <si>
    <t>8cg05cm184</t>
  </si>
  <si>
    <r>
      <t>S</t>
    </r>
    <r>
      <rPr>
        <sz val="11"/>
        <rFont val="宋体"/>
        <family val="3"/>
        <charset val="134"/>
        <scheme val="minor"/>
      </rPr>
      <t>ZYD13010152_A</t>
    </r>
    <phoneticPr fontId="9" type="noConversion"/>
  </si>
  <si>
    <t>GS60132-DNA_B02</t>
  </si>
  <si>
    <t>2cos4q4g1u</t>
  </si>
  <si>
    <r>
      <t>S</t>
    </r>
    <r>
      <rPr>
        <sz val="11"/>
        <rFont val="宋体"/>
        <family val="3"/>
        <charset val="134"/>
        <scheme val="minor"/>
      </rPr>
      <t>ZYD13010154_A</t>
    </r>
    <phoneticPr fontId="9" type="noConversion"/>
  </si>
  <si>
    <t>GS60132-DNA_C02</t>
  </si>
  <si>
    <t>1a0m8ob2ut</t>
  </si>
  <si>
    <r>
      <t>S</t>
    </r>
    <r>
      <rPr>
        <sz val="11"/>
        <rFont val="宋体"/>
        <family val="3"/>
        <charset val="134"/>
        <scheme val="minor"/>
      </rPr>
      <t>ZYD13010155_A</t>
    </r>
    <phoneticPr fontId="9" type="noConversion"/>
  </si>
  <si>
    <t>GS60132-DNA_D02</t>
  </si>
  <si>
    <t>24qb2t5rj2</t>
  </si>
  <si>
    <r>
      <t>S</t>
    </r>
    <r>
      <rPr>
        <sz val="11"/>
        <rFont val="宋体"/>
        <family val="3"/>
        <charset val="134"/>
        <scheme val="minor"/>
      </rPr>
      <t>ZYD13010156_A</t>
    </r>
    <phoneticPr fontId="9" type="noConversion"/>
  </si>
  <si>
    <t>GS60132-DNA_E02</t>
  </si>
  <si>
    <t>5f786saku7</t>
  </si>
  <si>
    <r>
      <t>S</t>
    </r>
    <r>
      <rPr>
        <sz val="11"/>
        <rFont val="宋体"/>
        <family val="3"/>
        <charset val="134"/>
        <scheme val="minor"/>
      </rPr>
      <t>ZYD13010158_A</t>
    </r>
    <phoneticPr fontId="9" type="noConversion"/>
  </si>
  <si>
    <t>GS60132-DNA_F02</t>
  </si>
  <si>
    <t>749vsj9j6i</t>
  </si>
  <si>
    <r>
      <t>S</t>
    </r>
    <r>
      <rPr>
        <sz val="11"/>
        <rFont val="宋体"/>
        <family val="3"/>
        <charset val="134"/>
        <scheme val="minor"/>
      </rPr>
      <t>ZYD13010159_A</t>
    </r>
    <phoneticPr fontId="9" type="noConversion"/>
  </si>
  <si>
    <t>GS60132-DNA_G02</t>
  </si>
  <si>
    <t>bb6qf7kauf</t>
  </si>
  <si>
    <r>
      <t>S</t>
    </r>
    <r>
      <rPr>
        <sz val="11"/>
        <rFont val="宋体"/>
        <family val="3"/>
        <charset val="134"/>
        <scheme val="minor"/>
      </rPr>
      <t>ZYD13010160_A</t>
    </r>
    <phoneticPr fontId="9" type="noConversion"/>
  </si>
  <si>
    <t>GS60132-DNA_H02</t>
  </si>
  <si>
    <t>555db1dbia</t>
  </si>
  <si>
    <r>
      <t>S</t>
    </r>
    <r>
      <rPr>
        <sz val="11"/>
        <rFont val="宋体"/>
        <family val="3"/>
        <charset val="134"/>
        <scheme val="minor"/>
      </rPr>
      <t>ZYD13010164_A</t>
    </r>
    <phoneticPr fontId="9" type="noConversion"/>
  </si>
  <si>
    <t>GS60132-DNA_A03</t>
  </si>
  <si>
    <t>ecb5lkh1p9</t>
  </si>
  <si>
    <r>
      <t>S</t>
    </r>
    <r>
      <rPr>
        <sz val="11"/>
        <rFont val="宋体"/>
        <family val="3"/>
        <charset val="134"/>
        <scheme val="minor"/>
      </rPr>
      <t>ZYD13010166_A</t>
    </r>
    <phoneticPr fontId="9" type="noConversion"/>
  </si>
  <si>
    <t>GS60132-DNA_B03</t>
  </si>
  <si>
    <t>a4s92rfqph</t>
  </si>
  <si>
    <r>
      <t>S</t>
    </r>
    <r>
      <rPr>
        <sz val="11"/>
        <rFont val="宋体"/>
        <family val="3"/>
        <charset val="134"/>
        <scheme val="minor"/>
      </rPr>
      <t>ZYD13010169_A</t>
    </r>
    <phoneticPr fontId="9" type="noConversion"/>
  </si>
  <si>
    <t>GS60132-DNA_C03</t>
  </si>
  <si>
    <t>8crtcbhdbv</t>
  </si>
  <si>
    <r>
      <t>S</t>
    </r>
    <r>
      <rPr>
        <sz val="11"/>
        <rFont val="宋体"/>
        <family val="3"/>
        <charset val="134"/>
        <scheme val="minor"/>
      </rPr>
      <t>ZYD13010171_A</t>
    </r>
    <phoneticPr fontId="9" type="noConversion"/>
  </si>
  <si>
    <t>GS60132-DNA_D03</t>
  </si>
  <si>
    <t>7agognircm</t>
  </si>
  <si>
    <r>
      <t>S</t>
    </r>
    <r>
      <rPr>
        <sz val="11"/>
        <rFont val="宋体"/>
        <family val="3"/>
        <charset val="134"/>
        <scheme val="minor"/>
      </rPr>
      <t>ZYD13010172_A</t>
    </r>
    <phoneticPr fontId="9" type="noConversion"/>
  </si>
  <si>
    <t>GS60132-DNA_E03</t>
  </si>
  <si>
    <t>31607ecnog</t>
  </si>
  <si>
    <r>
      <t>S</t>
    </r>
    <r>
      <rPr>
        <sz val="11"/>
        <rFont val="宋体"/>
        <family val="3"/>
        <charset val="134"/>
        <scheme val="minor"/>
      </rPr>
      <t>ZYD13010175_A</t>
    </r>
    <phoneticPr fontId="9" type="noConversion"/>
  </si>
  <si>
    <t>GS60132-DNA_F03</t>
  </si>
  <si>
    <t>4ebl9lvpap</t>
  </si>
  <si>
    <r>
      <t>S</t>
    </r>
    <r>
      <rPr>
        <sz val="11"/>
        <rFont val="宋体"/>
        <family val="3"/>
        <charset val="134"/>
        <scheme val="minor"/>
      </rPr>
      <t>ZYD13010178_A</t>
    </r>
    <phoneticPr fontId="9" type="noConversion"/>
  </si>
  <si>
    <t>GS60132-DNA_G03</t>
  </si>
  <si>
    <t>2bsd6s7iau</t>
  </si>
  <si>
    <r>
      <t>S</t>
    </r>
    <r>
      <rPr>
        <sz val="11"/>
        <rFont val="宋体"/>
        <family val="3"/>
        <charset val="134"/>
        <scheme val="minor"/>
      </rPr>
      <t>ZYD13010180_A</t>
    </r>
    <phoneticPr fontId="9" type="noConversion"/>
  </si>
  <si>
    <t>GS60132-DNA_H03</t>
  </si>
  <si>
    <t>02n3otnniv</t>
  </si>
  <si>
    <r>
      <t>S</t>
    </r>
    <r>
      <rPr>
        <sz val="11"/>
        <rFont val="宋体"/>
        <family val="3"/>
        <charset val="134"/>
        <scheme val="minor"/>
      </rPr>
      <t>ZYD13010182_A</t>
    </r>
    <phoneticPr fontId="9" type="noConversion"/>
  </si>
  <si>
    <t>GS60132-DNA_A04</t>
  </si>
  <si>
    <t>a94ri9dsj5</t>
  </si>
  <si>
    <r>
      <t>S</t>
    </r>
    <r>
      <rPr>
        <sz val="11"/>
        <rFont val="宋体"/>
        <family val="3"/>
        <charset val="134"/>
        <scheme val="minor"/>
      </rPr>
      <t>ZYD13010183_A</t>
    </r>
    <phoneticPr fontId="9" type="noConversion"/>
  </si>
  <si>
    <t>GS60132-DNA_B04</t>
  </si>
  <si>
    <t>cdcmpa58sq</t>
  </si>
  <si>
    <r>
      <t>S</t>
    </r>
    <r>
      <rPr>
        <sz val="11"/>
        <rFont val="宋体"/>
        <family val="3"/>
        <charset val="134"/>
        <scheme val="minor"/>
      </rPr>
      <t>ZYD13010184_A</t>
    </r>
    <phoneticPr fontId="9" type="noConversion"/>
  </si>
  <si>
    <t>GS60132-DNA_C04</t>
  </si>
  <si>
    <t>732nocj10s</t>
  </si>
  <si>
    <r>
      <t>S</t>
    </r>
    <r>
      <rPr>
        <sz val="11"/>
        <rFont val="宋体"/>
        <family val="3"/>
        <charset val="134"/>
        <scheme val="minor"/>
      </rPr>
      <t>ZYD13010185_A</t>
    </r>
    <phoneticPr fontId="9" type="noConversion"/>
  </si>
  <si>
    <t>GS60132-DNA_D04</t>
  </si>
  <si>
    <t>14pb72gvro</t>
  </si>
  <si>
    <r>
      <t>S</t>
    </r>
    <r>
      <rPr>
        <sz val="11"/>
        <rFont val="宋体"/>
        <family val="3"/>
        <charset val="134"/>
        <scheme val="minor"/>
      </rPr>
      <t>ZYD13010186_A</t>
    </r>
    <phoneticPr fontId="9" type="noConversion"/>
  </si>
  <si>
    <t>GS60132-DNA_E04</t>
  </si>
  <si>
    <t>c685dlum5j</t>
  </si>
  <si>
    <r>
      <t>S</t>
    </r>
    <r>
      <rPr>
        <sz val="11"/>
        <rFont val="宋体"/>
        <family val="3"/>
        <charset val="134"/>
        <scheme val="minor"/>
      </rPr>
      <t>ZYD13010188_A</t>
    </r>
    <phoneticPr fontId="9" type="noConversion"/>
  </si>
  <si>
    <t>GS60132-DNA_F04</t>
  </si>
  <si>
    <t>0dfk29aa5i</t>
  </si>
  <si>
    <r>
      <t>S</t>
    </r>
    <r>
      <rPr>
        <sz val="11"/>
        <rFont val="宋体"/>
        <family val="3"/>
        <charset val="134"/>
        <scheme val="minor"/>
      </rPr>
      <t>ZYD13010189_A</t>
    </r>
    <phoneticPr fontId="9" type="noConversion"/>
  </si>
  <si>
    <t>GS60132-DNA_G04</t>
  </si>
  <si>
    <t>13phj9p72j</t>
  </si>
  <si>
    <r>
      <t>S</t>
    </r>
    <r>
      <rPr>
        <sz val="11"/>
        <rFont val="宋体"/>
        <family val="3"/>
        <charset val="134"/>
        <scheme val="minor"/>
      </rPr>
      <t>ZYD13010190_A</t>
    </r>
    <phoneticPr fontId="9" type="noConversion"/>
  </si>
  <si>
    <t>GS60132-DNA_H04</t>
  </si>
  <si>
    <t>d44p872b8s</t>
  </si>
  <si>
    <r>
      <t>S</t>
    </r>
    <r>
      <rPr>
        <sz val="11"/>
        <rFont val="宋体"/>
        <family val="3"/>
        <charset val="134"/>
        <scheme val="minor"/>
      </rPr>
      <t>ZYD13010191_A</t>
    </r>
    <phoneticPr fontId="9" type="noConversion"/>
  </si>
  <si>
    <t>GS60132-DNA_A05</t>
  </si>
  <si>
    <t>f34tkerudi</t>
  </si>
  <si>
    <r>
      <t>S</t>
    </r>
    <r>
      <rPr>
        <sz val="11"/>
        <rFont val="宋体"/>
        <family val="3"/>
        <charset val="134"/>
        <scheme val="minor"/>
      </rPr>
      <t>ZYD13010192_A</t>
    </r>
    <phoneticPr fontId="9" type="noConversion"/>
  </si>
  <si>
    <t>GS60132-DNA_B05</t>
  </si>
  <si>
    <t>91iknjk9oe</t>
  </si>
  <si>
    <r>
      <t>S</t>
    </r>
    <r>
      <rPr>
        <sz val="11"/>
        <rFont val="宋体"/>
        <family val="3"/>
        <charset val="134"/>
        <scheme val="minor"/>
      </rPr>
      <t>ZYD13010193_A</t>
    </r>
    <phoneticPr fontId="9" type="noConversion"/>
  </si>
  <si>
    <t>GS60132-DNA_C05</t>
  </si>
  <si>
    <t>6fe2m4jahs</t>
  </si>
  <si>
    <r>
      <t>S</t>
    </r>
    <r>
      <rPr>
        <sz val="11"/>
        <rFont val="宋体"/>
        <family val="3"/>
        <charset val="134"/>
        <scheme val="minor"/>
      </rPr>
      <t>ZYD13010195_A</t>
    </r>
    <phoneticPr fontId="9" type="noConversion"/>
  </si>
  <si>
    <t>GS60132-DNA_D05</t>
  </si>
  <si>
    <t>abpmiokrh5</t>
  </si>
  <si>
    <r>
      <t>S</t>
    </r>
    <r>
      <rPr>
        <sz val="11"/>
        <rFont val="宋体"/>
        <family val="3"/>
        <charset val="134"/>
        <scheme val="minor"/>
      </rPr>
      <t>ZYD13010197_A</t>
    </r>
    <phoneticPr fontId="9" type="noConversion"/>
  </si>
  <si>
    <t>GS60132-DNA_E05</t>
  </si>
  <si>
    <t>f79u5mbrps</t>
  </si>
  <si>
    <r>
      <t>S</t>
    </r>
    <r>
      <rPr>
        <sz val="11"/>
        <rFont val="宋体"/>
        <family val="3"/>
        <charset val="134"/>
        <scheme val="minor"/>
      </rPr>
      <t>ZYD13010198_A</t>
    </r>
    <phoneticPr fontId="9" type="noConversion"/>
  </si>
  <si>
    <t>GS60132-DNA_F05</t>
  </si>
  <si>
    <t>b67gbhd8qj</t>
  </si>
  <si>
    <r>
      <t>S</t>
    </r>
    <r>
      <rPr>
        <sz val="11"/>
        <rFont val="宋体"/>
        <family val="3"/>
        <charset val="134"/>
        <scheme val="minor"/>
      </rPr>
      <t>ZYD13010199_A</t>
    </r>
    <phoneticPr fontId="9" type="noConversion"/>
  </si>
  <si>
    <t>GS60132-DNA_G05</t>
  </si>
  <si>
    <t>63sub3u9jd</t>
  </si>
  <si>
    <r>
      <t>S</t>
    </r>
    <r>
      <rPr>
        <sz val="11"/>
        <rFont val="宋体"/>
        <family val="3"/>
        <charset val="134"/>
        <scheme val="minor"/>
      </rPr>
      <t>ZYD13010200_A</t>
    </r>
    <phoneticPr fontId="9" type="noConversion"/>
  </si>
  <si>
    <t>GS60132-DNA_H05</t>
  </si>
  <si>
    <t>3bkni6ohd8</t>
  </si>
  <si>
    <r>
      <t>S</t>
    </r>
    <r>
      <rPr>
        <sz val="11"/>
        <rFont val="宋体"/>
        <family val="3"/>
        <charset val="134"/>
        <scheme val="minor"/>
      </rPr>
      <t>ZYD13010201_A</t>
    </r>
    <phoneticPr fontId="9" type="noConversion"/>
  </si>
  <si>
    <t>GS60132-DNA_A06</t>
  </si>
  <si>
    <t>c36j51b96t</t>
  </si>
  <si>
    <r>
      <t>S</t>
    </r>
    <r>
      <rPr>
        <sz val="11"/>
        <rFont val="宋体"/>
        <family val="3"/>
        <charset val="134"/>
        <scheme val="minor"/>
      </rPr>
      <t>ZYD13010202_A</t>
    </r>
    <phoneticPr fontId="9" type="noConversion"/>
  </si>
  <si>
    <t>GS60132-DNA_B06</t>
  </si>
  <si>
    <t>7c8p5psv78</t>
  </si>
  <si>
    <r>
      <t>S</t>
    </r>
    <r>
      <rPr>
        <sz val="11"/>
        <rFont val="宋体"/>
        <family val="3"/>
        <charset val="134"/>
        <scheme val="minor"/>
      </rPr>
      <t>ZYD13010203_A</t>
    </r>
    <phoneticPr fontId="9" type="noConversion"/>
  </si>
  <si>
    <t>GS60132-DNA_C06</t>
  </si>
  <si>
    <t>cd3adm5fsb</t>
  </si>
  <si>
    <r>
      <t>S</t>
    </r>
    <r>
      <rPr>
        <sz val="11"/>
        <rFont val="宋体"/>
        <family val="3"/>
        <charset val="134"/>
        <scheme val="minor"/>
      </rPr>
      <t>ZYD13010206_A</t>
    </r>
    <phoneticPr fontId="9" type="noConversion"/>
  </si>
  <si>
    <t>GS60132-DNA_D06</t>
  </si>
  <si>
    <t>fb0igkgrc4</t>
  </si>
  <si>
    <r>
      <t>S</t>
    </r>
    <r>
      <rPr>
        <sz val="11"/>
        <rFont val="宋体"/>
        <family val="3"/>
        <charset val="134"/>
        <scheme val="minor"/>
      </rPr>
      <t>ZYD13010208_A</t>
    </r>
    <phoneticPr fontId="9" type="noConversion"/>
  </si>
  <si>
    <t>GS60132-DNA_E06</t>
  </si>
  <si>
    <t>ddgm8fnau7</t>
  </si>
  <si>
    <r>
      <t>S</t>
    </r>
    <r>
      <rPr>
        <sz val="11"/>
        <rFont val="宋体"/>
        <family val="3"/>
        <charset val="134"/>
        <scheme val="minor"/>
      </rPr>
      <t>ZYD13010210_A</t>
    </r>
    <phoneticPr fontId="9" type="noConversion"/>
  </si>
  <si>
    <t>GS60132-DNA_F06</t>
  </si>
  <si>
    <t>c9gh8fj7oa</t>
  </si>
  <si>
    <t>SZYD13010211_A</t>
    <phoneticPr fontId="9" type="noConversion"/>
  </si>
  <si>
    <t>GS60132-DNA_G06</t>
  </si>
  <si>
    <t>29hgf9i9id</t>
  </si>
  <si>
    <r>
      <t>S</t>
    </r>
    <r>
      <rPr>
        <sz val="11"/>
        <rFont val="宋体"/>
        <family val="3"/>
        <charset val="134"/>
        <scheme val="minor"/>
      </rPr>
      <t>ZYD13010213_A</t>
    </r>
    <phoneticPr fontId="9" type="noConversion"/>
  </si>
  <si>
    <t>GS60132-DNA_H06</t>
  </si>
  <si>
    <t>6evb6ogo23</t>
  </si>
  <si>
    <r>
      <t>S</t>
    </r>
    <r>
      <rPr>
        <sz val="11"/>
        <rFont val="宋体"/>
        <family val="3"/>
        <charset val="134"/>
        <scheme val="minor"/>
      </rPr>
      <t>ZYD13010214_A</t>
    </r>
    <phoneticPr fontId="9" type="noConversion"/>
  </si>
  <si>
    <t>GS60132-DNA_A07</t>
  </si>
  <si>
    <t>6f7jt8522a</t>
  </si>
  <si>
    <r>
      <t>S</t>
    </r>
    <r>
      <rPr>
        <sz val="11"/>
        <rFont val="宋体"/>
        <family val="3"/>
        <charset val="134"/>
        <scheme val="minor"/>
      </rPr>
      <t>ZYD13010216_A</t>
    </r>
    <phoneticPr fontId="9" type="noConversion"/>
  </si>
  <si>
    <t>GS60132-DNA_B07</t>
  </si>
  <si>
    <t>2aj6qepvmv</t>
  </si>
  <si>
    <t>SZYD13010217_A</t>
    <phoneticPr fontId="9" type="noConversion"/>
  </si>
  <si>
    <t>GS60132-DNA_C07</t>
  </si>
  <si>
    <t>23fanphhjc</t>
  </si>
  <si>
    <t>SZYD13010219_A</t>
    <phoneticPr fontId="9" type="noConversion"/>
  </si>
  <si>
    <t>GS60132-DNA_D07</t>
  </si>
  <si>
    <t>b945at0hjp</t>
  </si>
  <si>
    <r>
      <t>S</t>
    </r>
    <r>
      <rPr>
        <sz val="11"/>
        <rFont val="宋体"/>
        <family val="3"/>
        <charset val="134"/>
        <scheme val="minor"/>
      </rPr>
      <t>ZYD13010220_A</t>
    </r>
    <phoneticPr fontId="9" type="noConversion"/>
  </si>
  <si>
    <t>GS60132-DNA_E07</t>
  </si>
  <si>
    <t>26a3do62cs</t>
  </si>
  <si>
    <r>
      <t>S</t>
    </r>
    <r>
      <rPr>
        <sz val="11"/>
        <rFont val="宋体"/>
        <family val="3"/>
        <charset val="134"/>
        <scheme val="minor"/>
      </rPr>
      <t>ZYD13010222_A</t>
    </r>
    <phoneticPr fontId="9" type="noConversion"/>
  </si>
  <si>
    <t>GS60132-DNA_F07</t>
  </si>
  <si>
    <t>94j164997t</t>
  </si>
  <si>
    <r>
      <t>S</t>
    </r>
    <r>
      <rPr>
        <sz val="11"/>
        <rFont val="宋体"/>
        <family val="3"/>
        <charset val="134"/>
        <scheme val="minor"/>
      </rPr>
      <t>ZYD13010223_A</t>
    </r>
    <phoneticPr fontId="9" type="noConversion"/>
  </si>
  <si>
    <t>GS60132-DNA_G07</t>
  </si>
  <si>
    <t>4fifbdavuq</t>
  </si>
  <si>
    <r>
      <t>S</t>
    </r>
    <r>
      <rPr>
        <sz val="11"/>
        <rFont val="宋体"/>
        <family val="3"/>
        <charset val="134"/>
        <scheme val="minor"/>
      </rPr>
      <t>ZYD13010226_A</t>
    </r>
    <phoneticPr fontId="9" type="noConversion"/>
  </si>
  <si>
    <t>GS60132-DNA_H07</t>
  </si>
  <si>
    <t>ccla7haknr</t>
  </si>
  <si>
    <r>
      <t>S</t>
    </r>
    <r>
      <rPr>
        <sz val="11"/>
        <rFont val="宋体"/>
        <family val="3"/>
        <charset val="134"/>
        <scheme val="minor"/>
      </rPr>
      <t>ZYD13010228_A</t>
    </r>
    <phoneticPr fontId="9" type="noConversion"/>
  </si>
  <si>
    <t>GS60132-DNA_A08</t>
  </si>
  <si>
    <t>527947cqoh</t>
  </si>
  <si>
    <r>
      <t>S</t>
    </r>
    <r>
      <rPr>
        <sz val="11"/>
        <rFont val="宋体"/>
        <family val="3"/>
        <charset val="134"/>
        <scheme val="minor"/>
      </rPr>
      <t>ZYD13010230_A</t>
    </r>
    <phoneticPr fontId="9" type="noConversion"/>
  </si>
  <si>
    <t>GS60132-DNA_B08</t>
  </si>
  <si>
    <t>fa4ti6f787</t>
  </si>
  <si>
    <r>
      <t>S</t>
    </r>
    <r>
      <rPr>
        <sz val="11"/>
        <rFont val="宋体"/>
        <family val="3"/>
        <charset val="134"/>
        <scheme val="minor"/>
      </rPr>
      <t>ZYD13010233_A</t>
    </r>
    <phoneticPr fontId="9" type="noConversion"/>
  </si>
  <si>
    <t>GS60132-DNA_C08</t>
  </si>
  <si>
    <t>7dqpc3hju7</t>
  </si>
  <si>
    <t>SZYD13010235_A</t>
    <phoneticPr fontId="9" type="noConversion"/>
  </si>
  <si>
    <t>GS60132-DNA_D08</t>
  </si>
  <si>
    <t>8crmtfm20e</t>
  </si>
  <si>
    <r>
      <t>S</t>
    </r>
    <r>
      <rPr>
        <sz val="11"/>
        <rFont val="宋体"/>
        <family val="3"/>
        <charset val="134"/>
        <scheme val="minor"/>
      </rPr>
      <t>ZYD13010236_A</t>
    </r>
    <phoneticPr fontId="9" type="noConversion"/>
  </si>
  <si>
    <t>GS60132-DNA_E08</t>
  </si>
  <si>
    <t>13uq018ebe</t>
  </si>
  <si>
    <r>
      <t>S</t>
    </r>
    <r>
      <rPr>
        <sz val="11"/>
        <rFont val="宋体"/>
        <family val="3"/>
        <charset val="134"/>
        <scheme val="minor"/>
      </rPr>
      <t>ZYD13010237_A</t>
    </r>
    <phoneticPr fontId="9" type="noConversion"/>
  </si>
  <si>
    <t>GS60132-DNA_F08</t>
  </si>
  <si>
    <t>02lsj7910d</t>
  </si>
  <si>
    <r>
      <t>S</t>
    </r>
    <r>
      <rPr>
        <sz val="11"/>
        <rFont val="宋体"/>
        <family val="3"/>
        <charset val="134"/>
        <scheme val="minor"/>
      </rPr>
      <t>ZYD13010238_A</t>
    </r>
    <phoneticPr fontId="9" type="noConversion"/>
  </si>
  <si>
    <t>GS60132-DNA_G08</t>
  </si>
  <si>
    <t>17mdoq21tm</t>
  </si>
  <si>
    <r>
      <t>S</t>
    </r>
    <r>
      <rPr>
        <sz val="11"/>
        <rFont val="宋体"/>
        <family val="3"/>
        <charset val="134"/>
        <scheme val="minor"/>
      </rPr>
      <t>ZYD13010239_A</t>
    </r>
    <phoneticPr fontId="9" type="noConversion"/>
  </si>
  <si>
    <t>GS60132-DNA_H08</t>
  </si>
  <si>
    <t>ecg03iv0qi</t>
  </si>
  <si>
    <r>
      <t>S</t>
    </r>
    <r>
      <rPr>
        <sz val="11"/>
        <rFont val="宋体"/>
        <family val="3"/>
        <charset val="134"/>
        <scheme val="minor"/>
      </rPr>
      <t>ZYD13010240_A</t>
    </r>
    <phoneticPr fontId="9" type="noConversion"/>
  </si>
  <si>
    <t>GS60132-DNA_A09</t>
  </si>
  <si>
    <t>7fi0lbo1p8</t>
  </si>
  <si>
    <r>
      <t>S</t>
    </r>
    <r>
      <rPr>
        <sz val="11"/>
        <rFont val="宋体"/>
        <family val="3"/>
        <charset val="134"/>
        <scheme val="minor"/>
      </rPr>
      <t>ZYD13010242_A</t>
    </r>
    <phoneticPr fontId="9" type="noConversion"/>
  </si>
  <si>
    <t>GS60132-DNA_B09</t>
  </si>
  <si>
    <t>12o8vvbtf2</t>
  </si>
  <si>
    <r>
      <t>S</t>
    </r>
    <r>
      <rPr>
        <sz val="11"/>
        <rFont val="宋体"/>
        <family val="3"/>
        <charset val="134"/>
        <scheme val="minor"/>
      </rPr>
      <t>ZYD13010244_A</t>
    </r>
    <phoneticPr fontId="9" type="noConversion"/>
  </si>
  <si>
    <t>GS60132-DNA_C09</t>
  </si>
  <si>
    <t>7dcfisoknh</t>
  </si>
  <si>
    <r>
      <t>S</t>
    </r>
    <r>
      <rPr>
        <sz val="11"/>
        <rFont val="宋体"/>
        <family val="3"/>
        <charset val="134"/>
        <scheme val="minor"/>
      </rPr>
      <t>ZYD13010245_A</t>
    </r>
    <phoneticPr fontId="9" type="noConversion"/>
  </si>
  <si>
    <t>GS60132-DNA_D09</t>
  </si>
  <si>
    <t>eet92if1pm</t>
  </si>
  <si>
    <r>
      <t>S</t>
    </r>
    <r>
      <rPr>
        <sz val="11"/>
        <rFont val="宋体"/>
        <family val="3"/>
        <charset val="134"/>
        <scheme val="minor"/>
      </rPr>
      <t>ZYD13010246_A</t>
    </r>
    <phoneticPr fontId="9" type="noConversion"/>
  </si>
  <si>
    <t>GS60132-DNA_E09</t>
  </si>
  <si>
    <t>3cj3l3s6ec</t>
  </si>
  <si>
    <r>
      <t>S</t>
    </r>
    <r>
      <rPr>
        <sz val="11"/>
        <rFont val="宋体"/>
        <family val="3"/>
        <charset val="134"/>
        <scheme val="minor"/>
      </rPr>
      <t>ZYD13010248_A</t>
    </r>
    <phoneticPr fontId="9" type="noConversion"/>
  </si>
  <si>
    <t>GS60132-DNA_F09</t>
  </si>
  <si>
    <t>09mhveehin</t>
  </si>
  <si>
    <r>
      <t>S</t>
    </r>
    <r>
      <rPr>
        <sz val="11"/>
        <rFont val="宋体"/>
        <family val="3"/>
        <charset val="134"/>
        <scheme val="minor"/>
      </rPr>
      <t>ZYD13010250_A</t>
    </r>
    <phoneticPr fontId="9" type="noConversion"/>
  </si>
  <si>
    <t>GS60132-DNA_G09</t>
  </si>
  <si>
    <t>davgkg19nv</t>
  </si>
  <si>
    <r>
      <t>S</t>
    </r>
    <r>
      <rPr>
        <sz val="11"/>
        <rFont val="宋体"/>
        <family val="3"/>
        <charset val="134"/>
        <scheme val="minor"/>
      </rPr>
      <t>ZYD13010255_A</t>
    </r>
    <phoneticPr fontId="9" type="noConversion"/>
  </si>
  <si>
    <t>GS60132-DNA_H09</t>
  </si>
  <si>
    <t>7ffqq03n2n</t>
  </si>
  <si>
    <r>
      <t>S</t>
    </r>
    <r>
      <rPr>
        <sz val="11"/>
        <rFont val="宋体"/>
        <family val="3"/>
        <charset val="134"/>
        <scheme val="minor"/>
      </rPr>
      <t>ZYD13010257_A</t>
    </r>
    <phoneticPr fontId="9" type="noConversion"/>
  </si>
  <si>
    <t>GS60132-DNA_A10</t>
  </si>
  <si>
    <t>0cu2ef9a3g</t>
  </si>
  <si>
    <r>
      <t>S</t>
    </r>
    <r>
      <rPr>
        <sz val="11"/>
        <rFont val="宋体"/>
        <family val="3"/>
        <charset val="134"/>
        <scheme val="minor"/>
      </rPr>
      <t>ZYD13010258_A</t>
    </r>
    <phoneticPr fontId="9" type="noConversion"/>
  </si>
  <si>
    <t>GS60132-DNA_B10</t>
  </si>
  <si>
    <t>7c7u7rrkfg</t>
  </si>
  <si>
    <r>
      <t>S</t>
    </r>
    <r>
      <rPr>
        <sz val="11"/>
        <rFont val="宋体"/>
        <family val="3"/>
        <charset val="134"/>
        <scheme val="minor"/>
      </rPr>
      <t>ZYD13010263_A</t>
    </r>
    <phoneticPr fontId="9" type="noConversion"/>
  </si>
  <si>
    <t>GS60132-DNA_C10</t>
  </si>
  <si>
    <t>a0659u5dr4</t>
  </si>
  <si>
    <r>
      <t>S</t>
    </r>
    <r>
      <rPr>
        <sz val="11"/>
        <rFont val="宋体"/>
        <family val="3"/>
        <charset val="134"/>
        <scheme val="minor"/>
      </rPr>
      <t>ZYD13010264_A</t>
    </r>
    <phoneticPr fontId="9" type="noConversion"/>
  </si>
  <si>
    <t>GS60132-DNA_D10</t>
  </si>
  <si>
    <t>b26o64dald</t>
  </si>
  <si>
    <r>
      <t>S</t>
    </r>
    <r>
      <rPr>
        <sz val="11"/>
        <rFont val="宋体"/>
        <family val="3"/>
        <charset val="134"/>
        <scheme val="minor"/>
      </rPr>
      <t>ZYD13010265_A</t>
    </r>
    <phoneticPr fontId="9" type="noConversion"/>
  </si>
  <si>
    <t>GS60132-DNA_E10</t>
  </si>
  <si>
    <t>87ipjlcmd2</t>
  </si>
  <si>
    <r>
      <t>S</t>
    </r>
    <r>
      <rPr>
        <sz val="11"/>
        <rFont val="宋体"/>
        <family val="3"/>
        <charset val="134"/>
        <scheme val="minor"/>
      </rPr>
      <t>ZYD13010267_A</t>
    </r>
    <phoneticPr fontId="9" type="noConversion"/>
  </si>
  <si>
    <t>GS60132-DNA_F10</t>
  </si>
  <si>
    <t>04jflntuu2</t>
  </si>
  <si>
    <r>
      <t>S</t>
    </r>
    <r>
      <rPr>
        <sz val="11"/>
        <rFont val="宋体"/>
        <family val="3"/>
        <charset val="134"/>
        <scheme val="minor"/>
      </rPr>
      <t>ZYD13010269_A</t>
    </r>
    <phoneticPr fontId="9" type="noConversion"/>
  </si>
  <si>
    <t>GS60132-DNA_G10</t>
  </si>
  <si>
    <t>6b4g4rcn0f</t>
  </si>
  <si>
    <r>
      <t>S</t>
    </r>
    <r>
      <rPr>
        <sz val="11"/>
        <rFont val="宋体"/>
        <family val="3"/>
        <charset val="134"/>
        <scheme val="minor"/>
      </rPr>
      <t>ZYD13010270_A</t>
    </r>
    <phoneticPr fontId="9" type="noConversion"/>
  </si>
  <si>
    <t>GS60132-DNA_H10</t>
  </si>
  <si>
    <t>5bfj6e2stk</t>
  </si>
  <si>
    <r>
      <t>S</t>
    </r>
    <r>
      <rPr>
        <sz val="11"/>
        <rFont val="宋体"/>
        <family val="3"/>
        <charset val="134"/>
        <scheme val="minor"/>
      </rPr>
      <t>ZYD13010271_A</t>
    </r>
    <phoneticPr fontId="9" type="noConversion"/>
  </si>
  <si>
    <t>GS60132-DNA_A11</t>
  </si>
  <si>
    <t>6banlpa048</t>
  </si>
  <si>
    <r>
      <t>S</t>
    </r>
    <r>
      <rPr>
        <sz val="11"/>
        <rFont val="宋体"/>
        <family val="3"/>
        <charset val="134"/>
        <scheme val="minor"/>
      </rPr>
      <t>ZYD13010274_A</t>
    </r>
    <phoneticPr fontId="9" type="noConversion"/>
  </si>
  <si>
    <t>GS60132-DNA_B11</t>
  </si>
  <si>
    <t>f601uj5efa</t>
  </si>
  <si>
    <t>SZYD13010275_A</t>
    <phoneticPr fontId="9" type="noConversion"/>
  </si>
  <si>
    <t>GS60132-DNA_C11</t>
  </si>
  <si>
    <t>c8cpejncf4</t>
  </si>
  <si>
    <r>
      <t>S</t>
    </r>
    <r>
      <rPr>
        <sz val="11"/>
        <rFont val="宋体"/>
        <family val="3"/>
        <charset val="134"/>
        <scheme val="minor"/>
      </rPr>
      <t>ZYD13010277_A</t>
    </r>
    <phoneticPr fontId="9" type="noConversion"/>
  </si>
  <si>
    <t>GS60132-DNA_D11</t>
  </si>
  <si>
    <t>34sksje0gt</t>
  </si>
  <si>
    <r>
      <t>S</t>
    </r>
    <r>
      <rPr>
        <sz val="11"/>
        <rFont val="宋体"/>
        <family val="3"/>
        <charset val="134"/>
        <scheme val="minor"/>
      </rPr>
      <t>ZYD13010282_A</t>
    </r>
    <phoneticPr fontId="9" type="noConversion"/>
  </si>
  <si>
    <t>GS60132-DNA_E11</t>
  </si>
  <si>
    <t>65lc3n299e</t>
  </si>
  <si>
    <r>
      <t>S</t>
    </r>
    <r>
      <rPr>
        <sz val="11"/>
        <rFont val="宋体"/>
        <family val="3"/>
        <charset val="134"/>
        <scheme val="minor"/>
      </rPr>
      <t>ZYD13010283_A</t>
    </r>
    <phoneticPr fontId="9" type="noConversion"/>
  </si>
  <si>
    <t>GS60132-DNA_F11</t>
  </si>
  <si>
    <t>3cctui8642</t>
  </si>
  <si>
    <t>SZYD13010285_A</t>
    <phoneticPr fontId="9" type="noConversion"/>
  </si>
  <si>
    <t>GS60132-DNA_G11</t>
  </si>
  <si>
    <t>36o67vdoji</t>
  </si>
  <si>
    <r>
      <t>S</t>
    </r>
    <r>
      <rPr>
        <sz val="11"/>
        <rFont val="宋体"/>
        <family val="3"/>
        <charset val="134"/>
        <scheme val="minor"/>
      </rPr>
      <t>ZYD13010289_A</t>
    </r>
    <phoneticPr fontId="9" type="noConversion"/>
  </si>
  <si>
    <t>GS60132-DNA_H11</t>
  </si>
  <si>
    <t>a4j0dlnaeb</t>
  </si>
  <si>
    <r>
      <t>S</t>
    </r>
    <r>
      <rPr>
        <sz val="11"/>
        <rFont val="宋体"/>
        <family val="3"/>
        <charset val="134"/>
        <scheme val="minor"/>
      </rPr>
      <t>ZYD13010290_A</t>
    </r>
    <phoneticPr fontId="9" type="noConversion"/>
  </si>
  <si>
    <t>GS60133-DNA_A01</t>
  </si>
  <si>
    <t>ab0frl67lt</t>
  </si>
  <si>
    <r>
      <t>S</t>
    </r>
    <r>
      <rPr>
        <sz val="11"/>
        <rFont val="宋体"/>
        <family val="3"/>
        <charset val="134"/>
        <scheme val="minor"/>
      </rPr>
      <t>ZYD13010293_A</t>
    </r>
    <phoneticPr fontId="9" type="noConversion"/>
  </si>
  <si>
    <t>GS60133-DNA_B01</t>
  </si>
  <si>
    <t>97107gc89s</t>
  </si>
  <si>
    <r>
      <t>S</t>
    </r>
    <r>
      <rPr>
        <sz val="11"/>
        <rFont val="宋体"/>
        <family val="3"/>
        <charset val="134"/>
        <scheme val="minor"/>
      </rPr>
      <t>ZYD13010295_A</t>
    </r>
    <phoneticPr fontId="9" type="noConversion"/>
  </si>
  <si>
    <t>GS60133-DNA_C01</t>
  </si>
  <si>
    <t>11h7ipe57s</t>
  </si>
  <si>
    <t>SZYD13010297_A</t>
    <phoneticPr fontId="9" type="noConversion"/>
  </si>
  <si>
    <t>GS60133-DNA_D01</t>
  </si>
  <si>
    <t>a1erv4l7bg</t>
  </si>
  <si>
    <r>
      <t>S</t>
    </r>
    <r>
      <rPr>
        <sz val="11"/>
        <rFont val="宋体"/>
        <family val="3"/>
        <charset val="134"/>
        <scheme val="minor"/>
      </rPr>
      <t>ZYD13010298_A</t>
    </r>
    <phoneticPr fontId="9" type="noConversion"/>
  </si>
  <si>
    <t>GS60133-DNA_E01</t>
  </si>
  <si>
    <t>28tcbqtjj3</t>
  </si>
  <si>
    <r>
      <t>S</t>
    </r>
    <r>
      <rPr>
        <sz val="11"/>
        <rFont val="宋体"/>
        <family val="3"/>
        <charset val="134"/>
        <scheme val="minor"/>
      </rPr>
      <t>ZYD13010300_A</t>
    </r>
    <phoneticPr fontId="9" type="noConversion"/>
  </si>
  <si>
    <t>GS60133-DNA_F01</t>
  </si>
  <si>
    <t>72fq6okhtv</t>
  </si>
  <si>
    <r>
      <t>S</t>
    </r>
    <r>
      <rPr>
        <sz val="11"/>
        <rFont val="宋体"/>
        <family val="3"/>
        <charset val="134"/>
        <scheme val="minor"/>
      </rPr>
      <t>ZYD13010302_A</t>
    </r>
    <phoneticPr fontId="9" type="noConversion"/>
  </si>
  <si>
    <t>GS60133-DNA_G01</t>
  </si>
  <si>
    <t>bdtto7d8ov</t>
  </si>
  <si>
    <r>
      <t>S</t>
    </r>
    <r>
      <rPr>
        <sz val="11"/>
        <rFont val="宋体"/>
        <family val="3"/>
        <charset val="134"/>
        <scheme val="minor"/>
      </rPr>
      <t>ZYD13010305_A</t>
    </r>
    <phoneticPr fontId="9" type="noConversion"/>
  </si>
  <si>
    <t>GS60133-DNA_H01</t>
  </si>
  <si>
    <t>cb4g0tll2q</t>
  </si>
  <si>
    <r>
      <t>S</t>
    </r>
    <r>
      <rPr>
        <sz val="11"/>
        <rFont val="宋体"/>
        <family val="3"/>
        <charset val="134"/>
        <scheme val="minor"/>
      </rPr>
      <t>ZYD13010307_A</t>
    </r>
    <phoneticPr fontId="9" type="noConversion"/>
  </si>
  <si>
    <t>GS60133-DNA_A02</t>
  </si>
  <si>
    <t>9al1i7brdo</t>
  </si>
  <si>
    <t>SZYD13010308_A</t>
    <phoneticPr fontId="9" type="noConversion"/>
  </si>
  <si>
    <t>GS60133-DNA_B02</t>
  </si>
  <si>
    <t>91mfsn243a</t>
  </si>
  <si>
    <t>SZYD13010310_A</t>
    <phoneticPr fontId="9" type="noConversion"/>
  </si>
  <si>
    <t>GS60133-DNA_C02</t>
  </si>
  <si>
    <t>405nkk623t</t>
  </si>
  <si>
    <r>
      <t>S</t>
    </r>
    <r>
      <rPr>
        <sz val="11"/>
        <rFont val="宋体"/>
        <family val="3"/>
        <charset val="134"/>
        <scheme val="minor"/>
      </rPr>
      <t>ZYD13010312_A</t>
    </r>
    <phoneticPr fontId="9" type="noConversion"/>
  </si>
  <si>
    <t>GS60133-DNA_D02</t>
  </si>
  <si>
    <t>f6lle8a1j1</t>
  </si>
  <si>
    <r>
      <t>S</t>
    </r>
    <r>
      <rPr>
        <sz val="11"/>
        <rFont val="宋体"/>
        <family val="3"/>
        <charset val="134"/>
        <scheme val="minor"/>
      </rPr>
      <t>ZYD13010314_A</t>
    </r>
    <phoneticPr fontId="9" type="noConversion"/>
  </si>
  <si>
    <t>GS60133-DNA_E02</t>
  </si>
  <si>
    <t>cc0rvuauu0</t>
  </si>
  <si>
    <r>
      <t>S</t>
    </r>
    <r>
      <rPr>
        <sz val="11"/>
        <rFont val="宋体"/>
        <family val="3"/>
        <charset val="134"/>
        <scheme val="minor"/>
      </rPr>
      <t>ZYD13010319_A</t>
    </r>
    <phoneticPr fontId="9" type="noConversion"/>
  </si>
  <si>
    <t>GS60133-DNA_F02</t>
  </si>
  <si>
    <t>94f0dgmrfb</t>
  </si>
  <si>
    <r>
      <t>S</t>
    </r>
    <r>
      <rPr>
        <sz val="11"/>
        <rFont val="宋体"/>
        <family val="3"/>
        <charset val="134"/>
        <scheme val="minor"/>
      </rPr>
      <t>ZYD13010320_A</t>
    </r>
    <phoneticPr fontId="9" type="noConversion"/>
  </si>
  <si>
    <t>GS60133-DNA_G02</t>
  </si>
  <si>
    <t>7a4b0m9mt6</t>
  </si>
  <si>
    <r>
      <t>S</t>
    </r>
    <r>
      <rPr>
        <sz val="11"/>
        <rFont val="宋体"/>
        <family val="3"/>
        <charset val="134"/>
        <scheme val="minor"/>
      </rPr>
      <t>ZYD13010322_A</t>
    </r>
    <phoneticPr fontId="9" type="noConversion"/>
  </si>
  <si>
    <t>GS60133-DNA_H02</t>
  </si>
  <si>
    <t>7dc4vh4qbo</t>
  </si>
  <si>
    <r>
      <t>S</t>
    </r>
    <r>
      <rPr>
        <sz val="11"/>
        <rFont val="宋体"/>
        <family val="3"/>
        <charset val="134"/>
        <scheme val="minor"/>
      </rPr>
      <t>ZYD13010323_A</t>
    </r>
    <phoneticPr fontId="9" type="noConversion"/>
  </si>
  <si>
    <t>GS60133-DNA_A03</t>
  </si>
  <si>
    <t>bdt4smskom</t>
  </si>
  <si>
    <r>
      <t>S</t>
    </r>
    <r>
      <rPr>
        <sz val="11"/>
        <rFont val="宋体"/>
        <family val="3"/>
        <charset val="134"/>
        <scheme val="minor"/>
      </rPr>
      <t>ZYD13010325_A</t>
    </r>
    <phoneticPr fontId="9" type="noConversion"/>
  </si>
  <si>
    <t>GS60133-DNA_B03</t>
  </si>
  <si>
    <t>bf3k3c00d7</t>
  </si>
  <si>
    <r>
      <t>S</t>
    </r>
    <r>
      <rPr>
        <sz val="11"/>
        <rFont val="宋体"/>
        <family val="3"/>
        <charset val="134"/>
        <scheme val="minor"/>
      </rPr>
      <t>ZYD13010326_A</t>
    </r>
    <phoneticPr fontId="9" type="noConversion"/>
  </si>
  <si>
    <t>GS60133-DNA_C03</t>
  </si>
  <si>
    <t>a77eekcaod</t>
  </si>
  <si>
    <r>
      <t>S</t>
    </r>
    <r>
      <rPr>
        <sz val="11"/>
        <rFont val="宋体"/>
        <family val="3"/>
        <charset val="134"/>
        <scheme val="minor"/>
      </rPr>
      <t>ZYD13010328_A</t>
    </r>
    <phoneticPr fontId="9" type="noConversion"/>
  </si>
  <si>
    <t>GS60133-DNA_D03</t>
  </si>
  <si>
    <t>fclupaed7g</t>
  </si>
  <si>
    <r>
      <t>S</t>
    </r>
    <r>
      <rPr>
        <sz val="11"/>
        <rFont val="宋体"/>
        <family val="3"/>
        <charset val="134"/>
        <scheme val="minor"/>
      </rPr>
      <t>ZYD13010331_A</t>
    </r>
    <phoneticPr fontId="9" type="noConversion"/>
  </si>
  <si>
    <t>GS60133-DNA_E03</t>
  </si>
  <si>
    <t>d4imir7cca</t>
  </si>
  <si>
    <r>
      <t>S</t>
    </r>
    <r>
      <rPr>
        <sz val="11"/>
        <rFont val="宋体"/>
        <family val="3"/>
        <charset val="134"/>
        <scheme val="minor"/>
      </rPr>
      <t>ZYD13010334_A</t>
    </r>
    <phoneticPr fontId="9" type="noConversion"/>
  </si>
  <si>
    <t>GS60133-DNA_F03</t>
  </si>
  <si>
    <t>e9kd18poqv</t>
  </si>
  <si>
    <r>
      <t>S</t>
    </r>
    <r>
      <rPr>
        <sz val="11"/>
        <rFont val="宋体"/>
        <family val="3"/>
        <charset val="134"/>
        <scheme val="minor"/>
      </rPr>
      <t>ZYD13010338_A</t>
    </r>
    <phoneticPr fontId="9" type="noConversion"/>
  </si>
  <si>
    <t>GS60133-DNA_G03</t>
  </si>
  <si>
    <t>9d0u9cutp1</t>
  </si>
  <si>
    <r>
      <t>S</t>
    </r>
    <r>
      <rPr>
        <sz val="11"/>
        <rFont val="宋体"/>
        <family val="3"/>
        <charset val="134"/>
        <scheme val="minor"/>
      </rPr>
      <t>ZYD13010340_A</t>
    </r>
    <phoneticPr fontId="9" type="noConversion"/>
  </si>
  <si>
    <t>GS60133-DNA_H03</t>
  </si>
  <si>
    <t>03tbumm1rc</t>
  </si>
  <si>
    <r>
      <t>S</t>
    </r>
    <r>
      <rPr>
        <sz val="11"/>
        <rFont val="宋体"/>
        <family val="3"/>
        <charset val="134"/>
        <scheme val="minor"/>
      </rPr>
      <t>ZYD13010343_A</t>
    </r>
    <phoneticPr fontId="9" type="noConversion"/>
  </si>
  <si>
    <t>GS60133-DNA_A04</t>
  </si>
  <si>
    <t>29eotg466a</t>
  </si>
  <si>
    <r>
      <t>S</t>
    </r>
    <r>
      <rPr>
        <sz val="11"/>
        <rFont val="宋体"/>
        <family val="3"/>
        <charset val="134"/>
        <scheme val="minor"/>
      </rPr>
      <t>ZYD13010345_A</t>
    </r>
    <phoneticPr fontId="9" type="noConversion"/>
  </si>
  <si>
    <t>GS60133-DNA_B04</t>
  </si>
  <si>
    <t>74t0r9h4nh</t>
  </si>
  <si>
    <r>
      <t>S</t>
    </r>
    <r>
      <rPr>
        <sz val="11"/>
        <rFont val="宋体"/>
        <family val="3"/>
        <charset val="134"/>
        <scheme val="minor"/>
      </rPr>
      <t>ZYD13010347_A</t>
    </r>
    <phoneticPr fontId="9" type="noConversion"/>
  </si>
  <si>
    <t>GS60133-DNA_C04</t>
  </si>
  <si>
    <t>73pvj3290r</t>
  </si>
  <si>
    <r>
      <t>S</t>
    </r>
    <r>
      <rPr>
        <sz val="11"/>
        <rFont val="宋体"/>
        <family val="3"/>
        <charset val="134"/>
        <scheme val="minor"/>
      </rPr>
      <t>ZYD13010349_A</t>
    </r>
    <phoneticPr fontId="9" type="noConversion"/>
  </si>
  <si>
    <t>GS60133-DNA_D04</t>
  </si>
  <si>
    <t>b0vd8c45uq</t>
  </si>
  <si>
    <r>
      <t>S</t>
    </r>
    <r>
      <rPr>
        <sz val="11"/>
        <rFont val="宋体"/>
        <family val="3"/>
        <charset val="134"/>
        <scheme val="minor"/>
      </rPr>
      <t>ZYD13010351_A</t>
    </r>
    <phoneticPr fontId="9" type="noConversion"/>
  </si>
  <si>
    <t>GS60133-DNA_E04</t>
  </si>
  <si>
    <t>64rf7dukjl</t>
  </si>
  <si>
    <r>
      <t>S</t>
    </r>
    <r>
      <rPr>
        <sz val="11"/>
        <rFont val="宋体"/>
        <family val="3"/>
        <charset val="134"/>
        <scheme val="minor"/>
      </rPr>
      <t>ZYD13010352_A</t>
    </r>
    <phoneticPr fontId="9" type="noConversion"/>
  </si>
  <si>
    <t>GS60133-DNA_F04</t>
  </si>
  <si>
    <t>7fk53c63sj</t>
  </si>
  <si>
    <r>
      <t>S</t>
    </r>
    <r>
      <rPr>
        <sz val="11"/>
        <rFont val="宋体"/>
        <family val="3"/>
        <charset val="134"/>
        <scheme val="minor"/>
      </rPr>
      <t>ZYD13010353_A</t>
    </r>
    <phoneticPr fontId="9" type="noConversion"/>
  </si>
  <si>
    <t>GS60133-DNA_G04</t>
  </si>
  <si>
    <t>c5erb0o5br</t>
  </si>
  <si>
    <r>
      <t>S</t>
    </r>
    <r>
      <rPr>
        <sz val="11"/>
        <rFont val="宋体"/>
        <family val="3"/>
        <charset val="134"/>
        <scheme val="minor"/>
      </rPr>
      <t>ZYD13010354_A</t>
    </r>
    <phoneticPr fontId="9" type="noConversion"/>
  </si>
  <si>
    <t>GS60133-DNA_H04</t>
  </si>
  <si>
    <t>2a1sfcrhn3</t>
  </si>
  <si>
    <t>SZYD13010355_A</t>
    <phoneticPr fontId="9" type="noConversion"/>
  </si>
  <si>
    <t>GS60133-DNA_A05</t>
  </si>
  <si>
    <t>2b1n6jb1c3</t>
  </si>
  <si>
    <r>
      <t>S</t>
    </r>
    <r>
      <rPr>
        <sz val="11"/>
        <rFont val="宋体"/>
        <family val="3"/>
        <charset val="134"/>
        <scheme val="minor"/>
      </rPr>
      <t>ZYD13010356_A</t>
    </r>
    <phoneticPr fontId="9" type="noConversion"/>
  </si>
  <si>
    <t>GS60133-DNA_B05</t>
  </si>
  <si>
    <t>4fef37vvi5</t>
  </si>
  <si>
    <r>
      <t>S</t>
    </r>
    <r>
      <rPr>
        <sz val="11"/>
        <rFont val="宋体"/>
        <family val="3"/>
        <charset val="134"/>
        <scheme val="minor"/>
      </rPr>
      <t>ZYD13010357_A</t>
    </r>
    <phoneticPr fontId="9" type="noConversion"/>
  </si>
  <si>
    <t>GS60133-DNA_C05</t>
  </si>
  <si>
    <t>8446ne2vip</t>
  </si>
  <si>
    <r>
      <t>S</t>
    </r>
    <r>
      <rPr>
        <sz val="11"/>
        <rFont val="宋体"/>
        <family val="3"/>
        <charset val="134"/>
        <scheme val="minor"/>
      </rPr>
      <t>ZYD13010358_A</t>
    </r>
    <phoneticPr fontId="9" type="noConversion"/>
  </si>
  <si>
    <t>GS60133-DNA_D05</t>
  </si>
  <si>
    <t>415b0gdm0n</t>
  </si>
  <si>
    <r>
      <t>S</t>
    </r>
    <r>
      <rPr>
        <sz val="11"/>
        <rFont val="宋体"/>
        <family val="3"/>
        <charset val="134"/>
        <scheme val="minor"/>
      </rPr>
      <t>ZYD13010359_A</t>
    </r>
    <phoneticPr fontId="9" type="noConversion"/>
  </si>
  <si>
    <t>GS60133-DNA_E05</t>
  </si>
  <si>
    <t>20ketvvegk</t>
  </si>
  <si>
    <r>
      <t>S</t>
    </r>
    <r>
      <rPr>
        <sz val="11"/>
        <rFont val="宋体"/>
        <family val="3"/>
        <charset val="134"/>
        <scheme val="minor"/>
      </rPr>
      <t>ZYD13010360_A</t>
    </r>
    <phoneticPr fontId="9" type="noConversion"/>
  </si>
  <si>
    <t>GS60133-DNA_F05</t>
  </si>
  <si>
    <t>433bc5c19o</t>
  </si>
  <si>
    <r>
      <t>S</t>
    </r>
    <r>
      <rPr>
        <sz val="11"/>
        <rFont val="宋体"/>
        <family val="3"/>
        <charset val="134"/>
        <scheme val="minor"/>
      </rPr>
      <t>ZYD13010361_A</t>
    </r>
    <phoneticPr fontId="9" type="noConversion"/>
  </si>
  <si>
    <t>GS60133-DNA_G05</t>
  </si>
  <si>
    <t>a899t5skjg</t>
  </si>
  <si>
    <r>
      <t>S</t>
    </r>
    <r>
      <rPr>
        <sz val="11"/>
        <rFont val="宋体"/>
        <family val="3"/>
        <charset val="134"/>
        <scheme val="minor"/>
      </rPr>
      <t>ZYD13010363_A</t>
    </r>
    <phoneticPr fontId="9" type="noConversion"/>
  </si>
  <si>
    <t>GS60133-DNA_H05</t>
  </si>
  <si>
    <t>f4u7m371mu</t>
  </si>
  <si>
    <r>
      <t>S</t>
    </r>
    <r>
      <rPr>
        <sz val="11"/>
        <rFont val="宋体"/>
        <family val="3"/>
        <charset val="134"/>
        <scheme val="minor"/>
      </rPr>
      <t>ZYD13010364_A</t>
    </r>
    <phoneticPr fontId="9" type="noConversion"/>
  </si>
  <si>
    <t>GS60133-DNA_A06</t>
  </si>
  <si>
    <t>59vgu63jk5</t>
  </si>
  <si>
    <r>
      <t>S</t>
    </r>
    <r>
      <rPr>
        <sz val="11"/>
        <rFont val="宋体"/>
        <family val="3"/>
        <charset val="134"/>
        <scheme val="minor"/>
      </rPr>
      <t>ZYD13010365_A</t>
    </r>
    <phoneticPr fontId="9" type="noConversion"/>
  </si>
  <si>
    <t>GS60133-DNA_B06</t>
  </si>
  <si>
    <t>152vrq4moj</t>
  </si>
  <si>
    <r>
      <t>S</t>
    </r>
    <r>
      <rPr>
        <sz val="11"/>
        <rFont val="宋体"/>
        <family val="3"/>
        <charset val="134"/>
        <scheme val="minor"/>
      </rPr>
      <t>ZYD13010366_A</t>
    </r>
    <phoneticPr fontId="9" type="noConversion"/>
  </si>
  <si>
    <t>GS60133-DNA_C06</t>
  </si>
  <si>
    <t>06o9ev0r96</t>
  </si>
  <si>
    <r>
      <t>S</t>
    </r>
    <r>
      <rPr>
        <sz val="11"/>
        <rFont val="宋体"/>
        <family val="3"/>
        <charset val="134"/>
        <scheme val="minor"/>
      </rPr>
      <t>ZYD13010368_A</t>
    </r>
    <phoneticPr fontId="9" type="noConversion"/>
  </si>
  <si>
    <t>GS60133-DNA_D06</t>
  </si>
  <si>
    <t>30ugbknjbn</t>
  </si>
  <si>
    <r>
      <t>S</t>
    </r>
    <r>
      <rPr>
        <sz val="11"/>
        <rFont val="宋体"/>
        <family val="3"/>
        <charset val="134"/>
        <scheme val="minor"/>
      </rPr>
      <t>ZYD13010369_A</t>
    </r>
    <phoneticPr fontId="9" type="noConversion"/>
  </si>
  <si>
    <t>GS60133-DNA_E06</t>
  </si>
  <si>
    <t>81hkqsc8cb</t>
  </si>
  <si>
    <r>
      <t>S</t>
    </r>
    <r>
      <rPr>
        <sz val="11"/>
        <rFont val="宋体"/>
        <family val="3"/>
        <charset val="134"/>
        <scheme val="minor"/>
      </rPr>
      <t>ZYD13010371_A</t>
    </r>
    <phoneticPr fontId="9" type="noConversion"/>
  </si>
  <si>
    <t>GS60133-DNA_F06</t>
  </si>
  <si>
    <t>85b5fn6ohk</t>
  </si>
  <si>
    <r>
      <t>S</t>
    </r>
    <r>
      <rPr>
        <sz val="11"/>
        <rFont val="宋体"/>
        <family val="3"/>
        <charset val="134"/>
        <scheme val="minor"/>
      </rPr>
      <t>ZYD13010374_A</t>
    </r>
    <phoneticPr fontId="9" type="noConversion"/>
  </si>
  <si>
    <t>GS60133-DNA_G06</t>
  </si>
  <si>
    <t>7fv9vlfuv9</t>
  </si>
  <si>
    <r>
      <t>S</t>
    </r>
    <r>
      <rPr>
        <sz val="11"/>
        <rFont val="宋体"/>
        <family val="3"/>
        <charset val="134"/>
        <scheme val="minor"/>
      </rPr>
      <t>ZYD13010376_A</t>
    </r>
    <phoneticPr fontId="9" type="noConversion"/>
  </si>
  <si>
    <t>GS60133-DNA_H06</t>
  </si>
  <si>
    <t>58jc3d7cji</t>
  </si>
  <si>
    <r>
      <t>S</t>
    </r>
    <r>
      <rPr>
        <sz val="11"/>
        <rFont val="宋体"/>
        <family val="3"/>
        <charset val="134"/>
        <scheme val="minor"/>
      </rPr>
      <t>ZYD13010377_A</t>
    </r>
    <phoneticPr fontId="9" type="noConversion"/>
  </si>
  <si>
    <t>GS60133-DNA_A07</t>
  </si>
  <si>
    <t>23nhncudv8</t>
  </si>
  <si>
    <r>
      <t>S</t>
    </r>
    <r>
      <rPr>
        <sz val="11"/>
        <rFont val="宋体"/>
        <family val="3"/>
        <charset val="134"/>
        <scheme val="minor"/>
      </rPr>
      <t>ZYD13010378_A</t>
    </r>
    <phoneticPr fontId="9" type="noConversion"/>
  </si>
  <si>
    <t>GS60133-DNA_B07</t>
  </si>
  <si>
    <t>4f96vt4qul</t>
  </si>
  <si>
    <r>
      <t>S</t>
    </r>
    <r>
      <rPr>
        <sz val="11"/>
        <rFont val="宋体"/>
        <family val="3"/>
        <charset val="134"/>
        <scheme val="minor"/>
      </rPr>
      <t>ZYD13010379_A</t>
    </r>
    <phoneticPr fontId="9" type="noConversion"/>
  </si>
  <si>
    <t>GS60133-DNA_C07</t>
  </si>
  <si>
    <t>4d9qnvmofq</t>
  </si>
  <si>
    <r>
      <t>S</t>
    </r>
    <r>
      <rPr>
        <sz val="11"/>
        <rFont val="宋体"/>
        <family val="3"/>
        <charset val="134"/>
        <scheme val="minor"/>
      </rPr>
      <t>ZYD13010380_A</t>
    </r>
    <phoneticPr fontId="9" type="noConversion"/>
  </si>
  <si>
    <t>GS60133-DNA_D07</t>
  </si>
  <si>
    <t>e23vknkdk5</t>
  </si>
  <si>
    <r>
      <t>S</t>
    </r>
    <r>
      <rPr>
        <sz val="11"/>
        <rFont val="宋体"/>
        <family val="3"/>
        <charset val="134"/>
        <scheme val="minor"/>
      </rPr>
      <t>ZYD13010381_A</t>
    </r>
    <phoneticPr fontId="9" type="noConversion"/>
  </si>
  <si>
    <t>GS60133-DNA_E07</t>
  </si>
  <si>
    <t>08mgtfcujt</t>
  </si>
  <si>
    <r>
      <t>S</t>
    </r>
    <r>
      <rPr>
        <sz val="11"/>
        <rFont val="宋体"/>
        <family val="3"/>
        <charset val="134"/>
        <scheme val="minor"/>
      </rPr>
      <t>ZYD13010382_A</t>
    </r>
    <phoneticPr fontId="9" type="noConversion"/>
  </si>
  <si>
    <t>GS60133-DNA_F07</t>
  </si>
  <si>
    <t>3141f69dov</t>
  </si>
  <si>
    <r>
      <t>S</t>
    </r>
    <r>
      <rPr>
        <sz val="11"/>
        <rFont val="宋体"/>
        <family val="3"/>
        <charset val="134"/>
        <scheme val="minor"/>
      </rPr>
      <t>ZYD13010383_A</t>
    </r>
    <phoneticPr fontId="9" type="noConversion"/>
  </si>
  <si>
    <t>GS60133-DNA_G07</t>
  </si>
  <si>
    <t>5dbh2a2e5k</t>
  </si>
  <si>
    <r>
      <t>S</t>
    </r>
    <r>
      <rPr>
        <sz val="11"/>
        <rFont val="宋体"/>
        <family val="3"/>
        <charset val="134"/>
        <scheme val="minor"/>
      </rPr>
      <t>ZYD13010384_A</t>
    </r>
    <phoneticPr fontId="9" type="noConversion"/>
  </si>
  <si>
    <t>GS60133-DNA_H07</t>
  </si>
  <si>
    <t>a0v70te1au</t>
  </si>
  <si>
    <r>
      <t>S</t>
    </r>
    <r>
      <rPr>
        <sz val="11"/>
        <rFont val="宋体"/>
        <family val="3"/>
        <charset val="134"/>
        <scheme val="minor"/>
      </rPr>
      <t>ZYD13010385_A</t>
    </r>
    <phoneticPr fontId="9" type="noConversion"/>
  </si>
  <si>
    <t>GS60133-DNA_A08</t>
  </si>
  <si>
    <t>f7aajk696v</t>
  </si>
  <si>
    <r>
      <t>S</t>
    </r>
    <r>
      <rPr>
        <sz val="11"/>
        <rFont val="宋体"/>
        <family val="3"/>
        <charset val="134"/>
        <scheme val="minor"/>
      </rPr>
      <t>ZYD13010387_A</t>
    </r>
    <phoneticPr fontId="9" type="noConversion"/>
  </si>
  <si>
    <t>GS60133-DNA_B08</t>
  </si>
  <si>
    <t>be2sjcr22a</t>
  </si>
  <si>
    <r>
      <t>S</t>
    </r>
    <r>
      <rPr>
        <sz val="11"/>
        <rFont val="宋体"/>
        <family val="3"/>
        <charset val="134"/>
        <scheme val="minor"/>
      </rPr>
      <t>ZYD13010388_A</t>
    </r>
    <phoneticPr fontId="9" type="noConversion"/>
  </si>
  <si>
    <t>GS60133-DNA_C08</t>
  </si>
  <si>
    <t>c8bru9qis2</t>
  </si>
  <si>
    <r>
      <t>S</t>
    </r>
    <r>
      <rPr>
        <sz val="11"/>
        <rFont val="宋体"/>
        <family val="3"/>
        <charset val="134"/>
        <scheme val="minor"/>
      </rPr>
      <t>ZYD13010389_A</t>
    </r>
    <phoneticPr fontId="9" type="noConversion"/>
  </si>
  <si>
    <t>GS60133-DNA_D08</t>
  </si>
  <si>
    <t>a02uc0tc6u</t>
  </si>
  <si>
    <r>
      <t>S</t>
    </r>
    <r>
      <rPr>
        <sz val="11"/>
        <rFont val="宋体"/>
        <family val="3"/>
        <charset val="134"/>
        <scheme val="minor"/>
      </rPr>
      <t>ZYD13010390_A</t>
    </r>
    <phoneticPr fontId="9" type="noConversion"/>
  </si>
  <si>
    <t>GS60133-DNA_E08</t>
  </si>
  <si>
    <t>7et3em6hfj</t>
  </si>
  <si>
    <r>
      <t>S</t>
    </r>
    <r>
      <rPr>
        <sz val="11"/>
        <rFont val="宋体"/>
        <family val="3"/>
        <charset val="134"/>
        <scheme val="minor"/>
      </rPr>
      <t>ZYD13010391_A</t>
    </r>
    <phoneticPr fontId="9" type="noConversion"/>
  </si>
  <si>
    <t>GS60133-DNA_F08</t>
  </si>
  <si>
    <t>867ad1b0nk</t>
  </si>
  <si>
    <r>
      <t>S</t>
    </r>
    <r>
      <rPr>
        <sz val="11"/>
        <rFont val="宋体"/>
        <family val="3"/>
        <charset val="134"/>
        <scheme val="minor"/>
      </rPr>
      <t>ZYD13010392_A</t>
    </r>
    <phoneticPr fontId="9" type="noConversion"/>
  </si>
  <si>
    <t>GS60133-DNA_G08</t>
  </si>
  <si>
    <t>18clduarmf</t>
  </si>
  <si>
    <r>
      <t>S</t>
    </r>
    <r>
      <rPr>
        <sz val="11"/>
        <rFont val="宋体"/>
        <family val="3"/>
        <charset val="134"/>
        <scheme val="minor"/>
      </rPr>
      <t>ZYD13010393_A</t>
    </r>
    <phoneticPr fontId="9" type="noConversion"/>
  </si>
  <si>
    <t>GS60133-DNA_H08</t>
  </si>
  <si>
    <t>a6ve38dhoe</t>
  </si>
  <si>
    <r>
      <t>S</t>
    </r>
    <r>
      <rPr>
        <sz val="11"/>
        <rFont val="宋体"/>
        <family val="3"/>
        <charset val="134"/>
        <scheme val="minor"/>
      </rPr>
      <t>ZYD13010394_A</t>
    </r>
    <phoneticPr fontId="9" type="noConversion"/>
  </si>
  <si>
    <t>GS60133-DNA_A09</t>
  </si>
  <si>
    <t>b36blkhvpj</t>
  </si>
  <si>
    <r>
      <t>S</t>
    </r>
    <r>
      <rPr>
        <sz val="11"/>
        <rFont val="宋体"/>
        <family val="3"/>
        <charset val="134"/>
        <scheme val="minor"/>
      </rPr>
      <t>ZYD13010395_A</t>
    </r>
    <phoneticPr fontId="9" type="noConversion"/>
  </si>
  <si>
    <t>GS60133-DNA_B09</t>
  </si>
  <si>
    <t>10bl10cal8</t>
  </si>
  <si>
    <r>
      <t>S</t>
    </r>
    <r>
      <rPr>
        <sz val="11"/>
        <rFont val="宋体"/>
        <family val="3"/>
        <charset val="134"/>
        <scheme val="minor"/>
      </rPr>
      <t>ZYD13010399_A</t>
    </r>
    <phoneticPr fontId="9" type="noConversion"/>
  </si>
  <si>
    <t>GS60133-DNA_C09</t>
  </si>
  <si>
    <t>b8hqj4jvqr</t>
  </si>
  <si>
    <r>
      <t>S</t>
    </r>
    <r>
      <rPr>
        <sz val="11"/>
        <rFont val="宋体"/>
        <family val="3"/>
        <charset val="134"/>
        <scheme val="minor"/>
      </rPr>
      <t>ZYD13010400_A</t>
    </r>
    <phoneticPr fontId="9" type="noConversion"/>
  </si>
  <si>
    <t>GS60133-DNA_D09</t>
  </si>
  <si>
    <t>f449n7rvll</t>
  </si>
  <si>
    <r>
      <t>S</t>
    </r>
    <r>
      <rPr>
        <sz val="11"/>
        <rFont val="宋体"/>
        <family val="3"/>
        <charset val="134"/>
        <scheme val="minor"/>
      </rPr>
      <t>ZYD13010404_A</t>
    </r>
    <phoneticPr fontId="9" type="noConversion"/>
  </si>
  <si>
    <t>GS60133-DNA_E09</t>
  </si>
  <si>
    <t>abicvvr5lv</t>
  </si>
  <si>
    <r>
      <t>S</t>
    </r>
    <r>
      <rPr>
        <sz val="11"/>
        <rFont val="宋体"/>
        <family val="3"/>
        <charset val="134"/>
        <scheme val="minor"/>
      </rPr>
      <t>ZYD13010407_A</t>
    </r>
    <phoneticPr fontId="9" type="noConversion"/>
  </si>
  <si>
    <t>GS60133-DNA_F09</t>
  </si>
  <si>
    <t>23inttincd</t>
  </si>
  <si>
    <r>
      <t>S</t>
    </r>
    <r>
      <rPr>
        <sz val="11"/>
        <rFont val="宋体"/>
        <family val="3"/>
        <charset val="134"/>
        <scheme val="minor"/>
      </rPr>
      <t>ZYD13010408_A</t>
    </r>
    <phoneticPr fontId="9" type="noConversion"/>
  </si>
  <si>
    <t>GS60133-DNA_G09</t>
  </si>
  <si>
    <t>5dl13urgq4</t>
  </si>
  <si>
    <r>
      <t>S</t>
    </r>
    <r>
      <rPr>
        <sz val="11"/>
        <rFont val="宋体"/>
        <family val="3"/>
        <charset val="134"/>
        <scheme val="minor"/>
      </rPr>
      <t>ZYD13010409_A</t>
    </r>
    <phoneticPr fontId="9" type="noConversion"/>
  </si>
  <si>
    <t>GS60133-DNA_H09</t>
  </si>
  <si>
    <t>575sctkk6s</t>
  </si>
  <si>
    <r>
      <t>S</t>
    </r>
    <r>
      <rPr>
        <sz val="11"/>
        <rFont val="宋体"/>
        <family val="3"/>
        <charset val="134"/>
        <scheme val="minor"/>
      </rPr>
      <t>ZYD13010411_A</t>
    </r>
    <phoneticPr fontId="9" type="noConversion"/>
  </si>
  <si>
    <t>GS60133-DNA_A10</t>
  </si>
  <si>
    <t>e9ssi9rrni</t>
  </si>
  <si>
    <r>
      <t>S</t>
    </r>
    <r>
      <rPr>
        <sz val="11"/>
        <rFont val="宋体"/>
        <family val="3"/>
        <charset val="134"/>
        <scheme val="minor"/>
      </rPr>
      <t>ZYD13010413_A</t>
    </r>
    <phoneticPr fontId="9" type="noConversion"/>
  </si>
  <si>
    <t>GS60133-DNA_B10</t>
  </si>
  <si>
    <t>400sdgru8r</t>
  </si>
  <si>
    <r>
      <t>S</t>
    </r>
    <r>
      <rPr>
        <sz val="11"/>
        <rFont val="宋体"/>
        <family val="3"/>
        <charset val="134"/>
        <scheme val="minor"/>
      </rPr>
      <t>ZYD13010414_A</t>
    </r>
    <phoneticPr fontId="9" type="noConversion"/>
  </si>
  <si>
    <t>GS60133-DNA_C10</t>
  </si>
  <si>
    <t>a4q90gr043</t>
  </si>
  <si>
    <r>
      <t>S</t>
    </r>
    <r>
      <rPr>
        <sz val="11"/>
        <rFont val="宋体"/>
        <family val="3"/>
        <charset val="134"/>
        <scheme val="minor"/>
      </rPr>
      <t>ZYD13010416_A</t>
    </r>
    <phoneticPr fontId="9" type="noConversion"/>
  </si>
  <si>
    <t>GS60133-DNA_D10</t>
  </si>
  <si>
    <t>8djbqp7ba8</t>
  </si>
  <si>
    <r>
      <t>S</t>
    </r>
    <r>
      <rPr>
        <sz val="11"/>
        <rFont val="宋体"/>
        <family val="3"/>
        <charset val="134"/>
        <scheme val="minor"/>
      </rPr>
      <t>ZYD13010423_A</t>
    </r>
    <phoneticPr fontId="9" type="noConversion"/>
  </si>
  <si>
    <t>GS60133-DNA_E10</t>
  </si>
  <si>
    <t>71mmughneo</t>
  </si>
  <si>
    <r>
      <t>S</t>
    </r>
    <r>
      <rPr>
        <sz val="11"/>
        <rFont val="宋体"/>
        <family val="3"/>
        <charset val="134"/>
        <scheme val="minor"/>
      </rPr>
      <t>ZYD13010424_A</t>
    </r>
    <phoneticPr fontId="9" type="noConversion"/>
  </si>
  <si>
    <t>GS60133-DNA_F10</t>
  </si>
  <si>
    <t>80v74ctsrd</t>
  </si>
  <si>
    <r>
      <t>S</t>
    </r>
    <r>
      <rPr>
        <sz val="11"/>
        <rFont val="宋体"/>
        <family val="3"/>
        <charset val="134"/>
        <scheme val="minor"/>
      </rPr>
      <t>ZYD13010427_A</t>
    </r>
    <phoneticPr fontId="9" type="noConversion"/>
  </si>
  <si>
    <t>GS60133-DNA_G10</t>
  </si>
  <si>
    <t>1daiqvsqo2</t>
  </si>
  <si>
    <r>
      <t>S</t>
    </r>
    <r>
      <rPr>
        <sz val="11"/>
        <rFont val="宋体"/>
        <family val="3"/>
        <charset val="134"/>
        <scheme val="minor"/>
      </rPr>
      <t>ZYD13010428_A</t>
    </r>
    <phoneticPr fontId="9" type="noConversion"/>
  </si>
  <si>
    <t>GS60133-DNA_H10</t>
  </si>
  <si>
    <t>066b3ead8e</t>
  </si>
  <si>
    <r>
      <t>S</t>
    </r>
    <r>
      <rPr>
        <sz val="11"/>
        <rFont val="宋体"/>
        <family val="3"/>
        <charset val="134"/>
        <scheme val="minor"/>
      </rPr>
      <t>ZYD13010429_A</t>
    </r>
    <phoneticPr fontId="9" type="noConversion"/>
  </si>
  <si>
    <t>GS60133-DNA_A11</t>
  </si>
  <si>
    <t>c87h9s57db</t>
  </si>
  <si>
    <r>
      <t>S</t>
    </r>
    <r>
      <rPr>
        <sz val="11"/>
        <rFont val="宋体"/>
        <family val="3"/>
        <charset val="134"/>
        <scheme val="minor"/>
      </rPr>
      <t>ZYD13010430_A</t>
    </r>
    <phoneticPr fontId="9" type="noConversion"/>
  </si>
  <si>
    <t>GS60133-DNA_B11</t>
  </si>
  <si>
    <t>ebeqc9t27u</t>
  </si>
  <si>
    <r>
      <t>S</t>
    </r>
    <r>
      <rPr>
        <sz val="11"/>
        <rFont val="宋体"/>
        <family val="3"/>
        <charset val="134"/>
        <scheme val="minor"/>
      </rPr>
      <t>ZYD13010431_A</t>
    </r>
    <phoneticPr fontId="9" type="noConversion"/>
  </si>
  <si>
    <t>GS60133-DNA_C11</t>
  </si>
  <si>
    <t>1dkqilrvrd</t>
  </si>
  <si>
    <r>
      <t>S</t>
    </r>
    <r>
      <rPr>
        <sz val="11"/>
        <rFont val="宋体"/>
        <family val="3"/>
        <charset val="134"/>
        <scheme val="minor"/>
      </rPr>
      <t>ZYD13010432_A</t>
    </r>
    <phoneticPr fontId="9" type="noConversion"/>
  </si>
  <si>
    <t>GS60133-DNA_D11</t>
  </si>
  <si>
    <t>62oummm6an</t>
  </si>
  <si>
    <r>
      <t>S</t>
    </r>
    <r>
      <rPr>
        <sz val="11"/>
        <rFont val="宋体"/>
        <family val="3"/>
        <charset val="134"/>
        <scheme val="minor"/>
      </rPr>
      <t>ZYD13010433_A</t>
    </r>
    <phoneticPr fontId="9" type="noConversion"/>
  </si>
  <si>
    <t>GS60133-DNA_E11</t>
  </si>
  <si>
    <t>82vslecc45</t>
  </si>
  <si>
    <r>
      <t>S</t>
    </r>
    <r>
      <rPr>
        <sz val="11"/>
        <rFont val="宋体"/>
        <family val="3"/>
        <charset val="134"/>
        <scheme val="minor"/>
      </rPr>
      <t>ZYD13010434_A</t>
    </r>
    <phoneticPr fontId="9" type="noConversion"/>
  </si>
  <si>
    <t>GS60133-DNA_F11</t>
  </si>
  <si>
    <t>63uifa1d0v</t>
  </si>
  <si>
    <r>
      <t>S</t>
    </r>
    <r>
      <rPr>
        <sz val="11"/>
        <rFont val="宋体"/>
        <family val="3"/>
        <charset val="134"/>
        <scheme val="minor"/>
      </rPr>
      <t>ZYD13010435_A</t>
    </r>
    <phoneticPr fontId="9" type="noConversion"/>
  </si>
  <si>
    <t>GS60133-DNA_G11</t>
  </si>
  <si>
    <t>c206qk21au</t>
  </si>
  <si>
    <r>
      <t>S</t>
    </r>
    <r>
      <rPr>
        <sz val="11"/>
        <rFont val="宋体"/>
        <family val="3"/>
        <charset val="134"/>
        <scheme val="minor"/>
      </rPr>
      <t>ZYD13010436_A</t>
    </r>
    <phoneticPr fontId="9" type="noConversion"/>
  </si>
  <si>
    <t>GS60133-DNA_H11</t>
  </si>
  <si>
    <t>65c4q2r33c</t>
  </si>
  <si>
    <r>
      <t>S</t>
    </r>
    <r>
      <rPr>
        <sz val="11"/>
        <rFont val="宋体"/>
        <family val="3"/>
        <charset val="134"/>
        <scheme val="minor"/>
      </rPr>
      <t>ZYD13010437_A</t>
    </r>
    <phoneticPr fontId="9" type="noConversion"/>
  </si>
  <si>
    <t>GS60131-DNA_A01</t>
  </si>
  <si>
    <t>27ta1c52eg</t>
  </si>
  <si>
    <r>
      <t>S</t>
    </r>
    <r>
      <rPr>
        <sz val="11"/>
        <rFont val="宋体"/>
        <family val="3"/>
        <charset val="134"/>
        <scheme val="minor"/>
      </rPr>
      <t>ZYD13010439_A</t>
    </r>
    <phoneticPr fontId="9" type="noConversion"/>
  </si>
  <si>
    <t>GS60131-DNA_B01</t>
  </si>
  <si>
    <t>4911bnc13q</t>
  </si>
  <si>
    <t>SZYD13010440_A</t>
    <phoneticPr fontId="9" type="noConversion"/>
  </si>
  <si>
    <t>GS60131-DNA_C01</t>
  </si>
  <si>
    <t>f9dh1iocrr</t>
  </si>
  <si>
    <r>
      <t>S</t>
    </r>
    <r>
      <rPr>
        <sz val="11"/>
        <rFont val="宋体"/>
        <family val="3"/>
        <charset val="134"/>
        <scheme val="minor"/>
      </rPr>
      <t>ZYD13010441_A</t>
    </r>
    <phoneticPr fontId="9" type="noConversion"/>
  </si>
  <si>
    <t>GS60131-DNA_D01</t>
  </si>
  <si>
    <t>4cel04775a</t>
  </si>
  <si>
    <r>
      <t>S</t>
    </r>
    <r>
      <rPr>
        <sz val="11"/>
        <rFont val="宋体"/>
        <family val="3"/>
        <charset val="134"/>
        <scheme val="minor"/>
      </rPr>
      <t>ZYD13010446_A</t>
    </r>
    <phoneticPr fontId="9" type="noConversion"/>
  </si>
  <si>
    <t>GS60131-DNA_E01</t>
  </si>
  <si>
    <t>6bk9p1b3k0</t>
  </si>
  <si>
    <r>
      <t>S</t>
    </r>
    <r>
      <rPr>
        <sz val="11"/>
        <rFont val="宋体"/>
        <family val="3"/>
        <charset val="134"/>
        <scheme val="minor"/>
      </rPr>
      <t>ZYD13010451_A</t>
    </r>
    <phoneticPr fontId="9" type="noConversion"/>
  </si>
  <si>
    <t>GS60131-DNA_F01</t>
  </si>
  <si>
    <t>ab19p520m8</t>
  </si>
  <si>
    <r>
      <t>S</t>
    </r>
    <r>
      <rPr>
        <sz val="11"/>
        <rFont val="宋体"/>
        <family val="3"/>
        <charset val="134"/>
        <scheme val="minor"/>
      </rPr>
      <t>ZYD13010452_A</t>
    </r>
    <phoneticPr fontId="9" type="noConversion"/>
  </si>
  <si>
    <t>GS60131-DNA_G01</t>
  </si>
  <si>
    <t>28qphj62h9</t>
  </si>
  <si>
    <r>
      <t>S</t>
    </r>
    <r>
      <rPr>
        <sz val="11"/>
        <rFont val="宋体"/>
        <family val="3"/>
        <charset val="134"/>
        <scheme val="minor"/>
      </rPr>
      <t>ZYD13010453_A</t>
    </r>
    <phoneticPr fontId="9" type="noConversion"/>
  </si>
  <si>
    <t>GS60131-DNA_H01</t>
  </si>
  <si>
    <t>eaciq9i9pr</t>
  </si>
  <si>
    <r>
      <t>S</t>
    </r>
    <r>
      <rPr>
        <sz val="11"/>
        <rFont val="宋体"/>
        <family val="3"/>
        <charset val="134"/>
        <scheme val="minor"/>
      </rPr>
      <t>ZYD13010454_A</t>
    </r>
    <phoneticPr fontId="9" type="noConversion"/>
  </si>
  <si>
    <t>GS60131-DNA_A02</t>
  </si>
  <si>
    <t>d81n2icidk</t>
  </si>
  <si>
    <r>
      <t>S</t>
    </r>
    <r>
      <rPr>
        <sz val="11"/>
        <rFont val="宋体"/>
        <family val="3"/>
        <charset val="134"/>
        <scheme val="minor"/>
      </rPr>
      <t>ZYD13010455_A</t>
    </r>
    <phoneticPr fontId="9" type="noConversion"/>
  </si>
  <si>
    <t>GS60131-DNA_B02</t>
  </si>
  <si>
    <t>eat8vk125k</t>
  </si>
  <si>
    <r>
      <t>S</t>
    </r>
    <r>
      <rPr>
        <sz val="11"/>
        <rFont val="宋体"/>
        <family val="3"/>
        <charset val="134"/>
        <scheme val="minor"/>
      </rPr>
      <t>ZYD13010458_A</t>
    </r>
    <phoneticPr fontId="9" type="noConversion"/>
  </si>
  <si>
    <t>GS60131-DNA_C02</t>
  </si>
  <si>
    <t>a8tr13cjla</t>
  </si>
  <si>
    <r>
      <t>S</t>
    </r>
    <r>
      <rPr>
        <sz val="11"/>
        <rFont val="宋体"/>
        <family val="3"/>
        <charset val="134"/>
        <scheme val="minor"/>
      </rPr>
      <t>ZYD13010459_A</t>
    </r>
    <phoneticPr fontId="9" type="noConversion"/>
  </si>
  <si>
    <t>GS60131-DNA_D02</t>
  </si>
  <si>
    <t>00buvg5999</t>
  </si>
  <si>
    <r>
      <t>S</t>
    </r>
    <r>
      <rPr>
        <sz val="11"/>
        <rFont val="宋体"/>
        <family val="3"/>
        <charset val="134"/>
        <scheme val="minor"/>
      </rPr>
      <t>ZYD13010460_A</t>
    </r>
    <phoneticPr fontId="9" type="noConversion"/>
  </si>
  <si>
    <t>GS60131-DNA_E02</t>
  </si>
  <si>
    <t>d97rnvksfh</t>
  </si>
  <si>
    <r>
      <t>S</t>
    </r>
    <r>
      <rPr>
        <sz val="11"/>
        <rFont val="宋体"/>
        <family val="3"/>
        <charset val="134"/>
        <scheme val="minor"/>
      </rPr>
      <t>ZYD13010462_A</t>
    </r>
    <phoneticPr fontId="9" type="noConversion"/>
  </si>
  <si>
    <t>GS60131-DNA_F02</t>
  </si>
  <si>
    <t>e4ptmjjecd</t>
  </si>
  <si>
    <r>
      <t>S</t>
    </r>
    <r>
      <rPr>
        <sz val="11"/>
        <rFont val="宋体"/>
        <family val="3"/>
        <charset val="134"/>
        <scheme val="minor"/>
      </rPr>
      <t>ZYD13010463_A</t>
    </r>
    <phoneticPr fontId="9" type="noConversion"/>
  </si>
  <si>
    <t>GS60131-DNA_G02</t>
  </si>
  <si>
    <t>4419i0ndsa</t>
  </si>
  <si>
    <r>
      <t>S</t>
    </r>
    <r>
      <rPr>
        <sz val="11"/>
        <rFont val="宋体"/>
        <family val="3"/>
        <charset val="134"/>
        <scheme val="minor"/>
      </rPr>
      <t>ZYD13010465_A</t>
    </r>
    <phoneticPr fontId="9" type="noConversion"/>
  </si>
  <si>
    <t>GS60131-DNA_H02</t>
  </si>
  <si>
    <t>74gcdm2qp8</t>
  </si>
  <si>
    <r>
      <t>S</t>
    </r>
    <r>
      <rPr>
        <sz val="11"/>
        <rFont val="宋体"/>
        <family val="3"/>
        <charset val="134"/>
        <scheme val="minor"/>
      </rPr>
      <t>ZYD13010466_A</t>
    </r>
    <phoneticPr fontId="9" type="noConversion"/>
  </si>
  <si>
    <t>GS60131-DNA_A03</t>
  </si>
  <si>
    <t>9elsph6npv</t>
  </si>
  <si>
    <r>
      <t>S</t>
    </r>
    <r>
      <rPr>
        <sz val="11"/>
        <rFont val="宋体"/>
        <family val="3"/>
        <charset val="134"/>
        <scheme val="minor"/>
      </rPr>
      <t>ZYD13010467_A</t>
    </r>
    <phoneticPr fontId="9" type="noConversion"/>
  </si>
  <si>
    <t>GS60131-DNA_B03</t>
  </si>
  <si>
    <t>3ec1cltjla</t>
  </si>
  <si>
    <r>
      <t>S</t>
    </r>
    <r>
      <rPr>
        <sz val="11"/>
        <rFont val="宋体"/>
        <family val="3"/>
        <charset val="134"/>
        <scheme val="minor"/>
      </rPr>
      <t>ZYD13010468_A</t>
    </r>
    <phoneticPr fontId="9" type="noConversion"/>
  </si>
  <si>
    <t>GS60131-DNA_C03</t>
  </si>
  <si>
    <t>cafqk10vqm</t>
  </si>
  <si>
    <r>
      <t>S</t>
    </r>
    <r>
      <rPr>
        <sz val="11"/>
        <rFont val="宋体"/>
        <family val="3"/>
        <charset val="134"/>
        <scheme val="minor"/>
      </rPr>
      <t>ZYD13010469_A</t>
    </r>
    <phoneticPr fontId="9" type="noConversion"/>
  </si>
  <si>
    <t>GS60131-DNA_D03</t>
  </si>
  <si>
    <t>76fpkl1t72</t>
  </si>
  <si>
    <r>
      <t>S</t>
    </r>
    <r>
      <rPr>
        <sz val="11"/>
        <rFont val="宋体"/>
        <family val="3"/>
        <charset val="134"/>
        <scheme val="minor"/>
      </rPr>
      <t>ZYD13010470_A</t>
    </r>
    <phoneticPr fontId="9" type="noConversion"/>
  </si>
  <si>
    <t>GS60131-DNA_E03</t>
  </si>
  <si>
    <t>42vnjqdbuh</t>
  </si>
  <si>
    <r>
      <t>S</t>
    </r>
    <r>
      <rPr>
        <sz val="11"/>
        <rFont val="宋体"/>
        <family val="3"/>
        <charset val="134"/>
        <scheme val="minor"/>
      </rPr>
      <t>ZYD13010471_A</t>
    </r>
    <phoneticPr fontId="9" type="noConversion"/>
  </si>
  <si>
    <t>GS60131-DNA_F03</t>
  </si>
  <si>
    <t>daposlhk76</t>
  </si>
  <si>
    <r>
      <t>S</t>
    </r>
    <r>
      <rPr>
        <sz val="11"/>
        <rFont val="宋体"/>
        <family val="3"/>
        <charset val="134"/>
        <scheme val="minor"/>
      </rPr>
      <t>ZYD13010472_A</t>
    </r>
    <phoneticPr fontId="9" type="noConversion"/>
  </si>
  <si>
    <t>GS60131-DNA_G03</t>
  </si>
  <si>
    <t>10fd7d95tc</t>
  </si>
  <si>
    <r>
      <t>S</t>
    </r>
    <r>
      <rPr>
        <sz val="11"/>
        <rFont val="宋体"/>
        <family val="3"/>
        <charset val="134"/>
        <scheme val="minor"/>
      </rPr>
      <t>ZYD13010473_A</t>
    </r>
    <phoneticPr fontId="9" type="noConversion"/>
  </si>
  <si>
    <t>GS60131-DNA_H03</t>
  </si>
  <si>
    <t>31e5m7otho</t>
  </si>
  <si>
    <r>
      <t>S</t>
    </r>
    <r>
      <rPr>
        <sz val="11"/>
        <rFont val="宋体"/>
        <family val="3"/>
        <charset val="134"/>
        <scheme val="minor"/>
      </rPr>
      <t>ZYD13010474_A</t>
    </r>
    <phoneticPr fontId="9" type="noConversion"/>
  </si>
  <si>
    <t>GS60131-DNA_A04</t>
  </si>
  <si>
    <t>c6olfhgcks</t>
  </si>
  <si>
    <r>
      <t>S</t>
    </r>
    <r>
      <rPr>
        <sz val="11"/>
        <rFont val="宋体"/>
        <family val="3"/>
        <charset val="134"/>
        <scheme val="minor"/>
      </rPr>
      <t>ZYD13010475_A</t>
    </r>
    <phoneticPr fontId="9" type="noConversion"/>
  </si>
  <si>
    <t>GS60131-DNA_B04</t>
  </si>
  <si>
    <t>2cpi9qvlt9</t>
  </si>
  <si>
    <r>
      <t>S</t>
    </r>
    <r>
      <rPr>
        <sz val="11"/>
        <rFont val="宋体"/>
        <family val="3"/>
        <charset val="134"/>
        <scheme val="minor"/>
      </rPr>
      <t>ZYD13010476_A</t>
    </r>
    <phoneticPr fontId="9" type="noConversion"/>
  </si>
  <si>
    <t>GS60131-DNA_C04</t>
  </si>
  <si>
    <t>f0lbblj59b</t>
  </si>
  <si>
    <r>
      <t>S</t>
    </r>
    <r>
      <rPr>
        <sz val="11"/>
        <rFont val="宋体"/>
        <family val="3"/>
        <charset val="134"/>
        <scheme val="minor"/>
      </rPr>
      <t>ZYD13010477_A</t>
    </r>
    <phoneticPr fontId="9" type="noConversion"/>
  </si>
  <si>
    <t>GS60131-DNA_D04</t>
  </si>
  <si>
    <t>c7riv9hssv</t>
  </si>
  <si>
    <r>
      <t>S</t>
    </r>
    <r>
      <rPr>
        <sz val="11"/>
        <rFont val="宋体"/>
        <family val="3"/>
        <charset val="134"/>
        <scheme val="minor"/>
      </rPr>
      <t>ZYD13010478_A</t>
    </r>
    <phoneticPr fontId="9" type="noConversion"/>
  </si>
  <si>
    <t>GS60131-DNA_E04</t>
  </si>
  <si>
    <t>c7rt0t9o3t</t>
  </si>
  <si>
    <r>
      <t>S</t>
    </r>
    <r>
      <rPr>
        <sz val="11"/>
        <rFont val="宋体"/>
        <family val="3"/>
        <charset val="134"/>
        <scheme val="minor"/>
      </rPr>
      <t>ZYD13010479_A</t>
    </r>
    <phoneticPr fontId="9" type="noConversion"/>
  </si>
  <si>
    <t>GS60131-DNA_F04</t>
  </si>
  <si>
    <t>f05uu15411</t>
  </si>
  <si>
    <r>
      <t>S</t>
    </r>
    <r>
      <rPr>
        <sz val="11"/>
        <rFont val="宋体"/>
        <family val="3"/>
        <charset val="134"/>
        <scheme val="minor"/>
      </rPr>
      <t>ZYD13010480_A</t>
    </r>
    <phoneticPr fontId="9" type="noConversion"/>
  </si>
  <si>
    <t>GS60131-DNA_G04</t>
  </si>
  <si>
    <t>a39mmu5rpb</t>
  </si>
  <si>
    <r>
      <t>S</t>
    </r>
    <r>
      <rPr>
        <sz val="11"/>
        <rFont val="宋体"/>
        <family val="3"/>
        <charset val="134"/>
        <scheme val="minor"/>
      </rPr>
      <t>ZYD13010481_A</t>
    </r>
    <phoneticPr fontId="9" type="noConversion"/>
  </si>
  <si>
    <t>GS60131-DNA_H04</t>
  </si>
  <si>
    <t>c1kcckscih</t>
  </si>
  <si>
    <r>
      <t>S</t>
    </r>
    <r>
      <rPr>
        <sz val="11"/>
        <rFont val="宋体"/>
        <family val="3"/>
        <charset val="134"/>
        <scheme val="minor"/>
      </rPr>
      <t>ZYD13010482_A</t>
    </r>
    <phoneticPr fontId="9" type="noConversion"/>
  </si>
  <si>
    <t>GS60131-DNA_A05</t>
  </si>
  <si>
    <t>e41hgmip6h</t>
  </si>
  <si>
    <r>
      <t>S</t>
    </r>
    <r>
      <rPr>
        <sz val="11"/>
        <rFont val="宋体"/>
        <family val="3"/>
        <charset val="134"/>
        <scheme val="minor"/>
      </rPr>
      <t>ZYD13010483_A</t>
    </r>
    <phoneticPr fontId="9" type="noConversion"/>
  </si>
  <si>
    <t>GS60131-DNA_B05</t>
  </si>
  <si>
    <t>563j5vki90</t>
  </si>
  <si>
    <r>
      <t>S</t>
    </r>
    <r>
      <rPr>
        <sz val="11"/>
        <rFont val="宋体"/>
        <family val="3"/>
        <charset val="134"/>
        <scheme val="minor"/>
      </rPr>
      <t>ZYD13010484_A</t>
    </r>
    <phoneticPr fontId="9" type="noConversion"/>
  </si>
  <si>
    <t>GS60131-DNA_C05</t>
  </si>
  <si>
    <t>f8kshv2lrb</t>
  </si>
  <si>
    <r>
      <t>S</t>
    </r>
    <r>
      <rPr>
        <sz val="11"/>
        <rFont val="宋体"/>
        <family val="3"/>
        <charset val="134"/>
        <scheme val="minor"/>
      </rPr>
      <t>ZYD13010487_A</t>
    </r>
    <phoneticPr fontId="9" type="noConversion"/>
  </si>
  <si>
    <t>GS60131-DNA_D05</t>
  </si>
  <si>
    <t>f6k20481q4</t>
  </si>
  <si>
    <r>
      <t>S</t>
    </r>
    <r>
      <rPr>
        <sz val="11"/>
        <rFont val="宋体"/>
        <family val="3"/>
        <charset val="134"/>
        <scheme val="minor"/>
      </rPr>
      <t>ZYD13010489_A</t>
    </r>
    <phoneticPr fontId="9" type="noConversion"/>
  </si>
  <si>
    <t>GS60131-DNA_E05</t>
  </si>
  <si>
    <t>0402mcdgbf</t>
  </si>
  <si>
    <r>
      <t>S</t>
    </r>
    <r>
      <rPr>
        <sz val="11"/>
        <rFont val="宋体"/>
        <family val="3"/>
        <charset val="134"/>
        <scheme val="minor"/>
      </rPr>
      <t>ZYD13010491_A</t>
    </r>
    <phoneticPr fontId="9" type="noConversion"/>
  </si>
  <si>
    <t>GS60131-DNA_F05</t>
  </si>
  <si>
    <t>abrbdpkkia</t>
  </si>
  <si>
    <r>
      <t>S</t>
    </r>
    <r>
      <rPr>
        <sz val="11"/>
        <rFont val="宋体"/>
        <family val="3"/>
        <charset val="134"/>
        <scheme val="minor"/>
      </rPr>
      <t>ZYD13010493_A</t>
    </r>
    <phoneticPr fontId="9" type="noConversion"/>
  </si>
  <si>
    <t>GS60131-DNA_G05</t>
  </si>
  <si>
    <t>2e79vopbq4</t>
  </si>
  <si>
    <t>SZYD13010495_A</t>
    <phoneticPr fontId="9" type="noConversion"/>
  </si>
  <si>
    <t>GS60131-DNA_H05</t>
  </si>
  <si>
    <t>dc53s96h9a</t>
  </si>
  <si>
    <r>
      <t>S</t>
    </r>
    <r>
      <rPr>
        <sz val="11"/>
        <rFont val="宋体"/>
        <family val="3"/>
        <charset val="134"/>
        <scheme val="minor"/>
      </rPr>
      <t>ZYD13010498_A</t>
    </r>
    <phoneticPr fontId="9" type="noConversion"/>
  </si>
  <si>
    <t>GS60131-DNA_A06</t>
  </si>
  <si>
    <t>5ftcp7uq8j</t>
  </si>
  <si>
    <t>SZYD13010499_A</t>
    <phoneticPr fontId="9" type="noConversion"/>
  </si>
  <si>
    <t>GS60131-DNA_B06</t>
  </si>
  <si>
    <t>cfsqf3pvs1</t>
  </si>
  <si>
    <r>
      <t>S</t>
    </r>
    <r>
      <rPr>
        <sz val="11"/>
        <rFont val="宋体"/>
        <family val="3"/>
        <charset val="134"/>
        <scheme val="minor"/>
      </rPr>
      <t>ZYD13010501_A</t>
    </r>
    <phoneticPr fontId="9" type="noConversion"/>
  </si>
  <si>
    <t>GS60131-DNA_C06</t>
  </si>
  <si>
    <t>6bgo0e880d</t>
  </si>
  <si>
    <r>
      <t>S</t>
    </r>
    <r>
      <rPr>
        <sz val="11"/>
        <rFont val="宋体"/>
        <family val="3"/>
        <charset val="134"/>
        <scheme val="minor"/>
      </rPr>
      <t>ZYD13010503_A</t>
    </r>
    <phoneticPr fontId="9" type="noConversion"/>
  </si>
  <si>
    <t>GS60131-DNA_D06</t>
  </si>
  <si>
    <t>8boh9a5gdr</t>
  </si>
  <si>
    <r>
      <t>S</t>
    </r>
    <r>
      <rPr>
        <sz val="11"/>
        <rFont val="宋体"/>
        <family val="3"/>
        <charset val="134"/>
        <scheme val="minor"/>
      </rPr>
      <t>ZYD13010504_A</t>
    </r>
    <phoneticPr fontId="9" type="noConversion"/>
  </si>
  <si>
    <t>GS60131-DNA_E06</t>
  </si>
  <si>
    <t>bfdk0312dh</t>
  </si>
  <si>
    <r>
      <t>S</t>
    </r>
    <r>
      <rPr>
        <sz val="11"/>
        <rFont val="宋体"/>
        <family val="3"/>
        <charset val="134"/>
        <scheme val="minor"/>
      </rPr>
      <t>ZYD13010506_A</t>
    </r>
    <phoneticPr fontId="9" type="noConversion"/>
  </si>
  <si>
    <t>GS60131-DNA_F06</t>
  </si>
  <si>
    <t>40nj08a6mc</t>
  </si>
  <si>
    <r>
      <t>S</t>
    </r>
    <r>
      <rPr>
        <sz val="11"/>
        <rFont val="宋体"/>
        <family val="3"/>
        <charset val="134"/>
        <scheme val="minor"/>
      </rPr>
      <t>ZYD13010507_A</t>
    </r>
    <phoneticPr fontId="9" type="noConversion"/>
  </si>
  <si>
    <t>GS60131-DNA_G06</t>
  </si>
  <si>
    <t>137aejipfa</t>
  </si>
  <si>
    <r>
      <t>S</t>
    </r>
    <r>
      <rPr>
        <sz val="11"/>
        <rFont val="宋体"/>
        <family val="3"/>
        <charset val="134"/>
        <scheme val="minor"/>
      </rPr>
      <t>ZYD13010509_A</t>
    </r>
    <phoneticPr fontId="9" type="noConversion"/>
  </si>
  <si>
    <t>GS60131-DNA_H06</t>
  </si>
  <si>
    <t>bbrmlh8jsd</t>
  </si>
  <si>
    <r>
      <t>S</t>
    </r>
    <r>
      <rPr>
        <sz val="11"/>
        <rFont val="宋体"/>
        <family val="3"/>
        <charset val="134"/>
        <scheme val="minor"/>
      </rPr>
      <t>ZYD13010510_A</t>
    </r>
    <phoneticPr fontId="9" type="noConversion"/>
  </si>
  <si>
    <t>GS60131-DNA_A07</t>
  </si>
  <si>
    <t>09nkcoi7q3</t>
  </si>
  <si>
    <r>
      <t>S</t>
    </r>
    <r>
      <rPr>
        <sz val="11"/>
        <rFont val="宋体"/>
        <family val="3"/>
        <charset val="134"/>
        <scheme val="minor"/>
      </rPr>
      <t>ZYD13010511_A</t>
    </r>
    <phoneticPr fontId="9" type="noConversion"/>
  </si>
  <si>
    <t>GS60131-DNA_B07</t>
  </si>
  <si>
    <t>a8ugqaosed</t>
  </si>
  <si>
    <r>
      <t>S</t>
    </r>
    <r>
      <rPr>
        <sz val="11"/>
        <rFont val="宋体"/>
        <family val="3"/>
        <charset val="134"/>
        <scheme val="minor"/>
      </rPr>
      <t>ZYD13010512_A</t>
    </r>
    <phoneticPr fontId="9" type="noConversion"/>
  </si>
  <si>
    <t>GS60131-DNA_C07</t>
  </si>
  <si>
    <t>ef2vcli03t</t>
  </si>
  <si>
    <r>
      <t>S</t>
    </r>
    <r>
      <rPr>
        <sz val="11"/>
        <rFont val="宋体"/>
        <family val="3"/>
        <charset val="134"/>
        <scheme val="minor"/>
      </rPr>
      <t>ZYD13010513_A</t>
    </r>
    <phoneticPr fontId="9" type="noConversion"/>
  </si>
  <si>
    <t>GS60131-DNA_D07</t>
  </si>
  <si>
    <t>11sd22t76q</t>
  </si>
  <si>
    <r>
      <t>S</t>
    </r>
    <r>
      <rPr>
        <sz val="11"/>
        <rFont val="宋体"/>
        <family val="3"/>
        <charset val="134"/>
        <scheme val="minor"/>
      </rPr>
      <t>ZYD13010514_A</t>
    </r>
    <phoneticPr fontId="9" type="noConversion"/>
  </si>
  <si>
    <t>GS60131-DNA_E07</t>
  </si>
  <si>
    <t>a29ouulrqk</t>
  </si>
  <si>
    <r>
      <t>S</t>
    </r>
    <r>
      <rPr>
        <sz val="11"/>
        <rFont val="宋体"/>
        <family val="3"/>
        <charset val="134"/>
        <scheme val="minor"/>
      </rPr>
      <t>ZYD13010516_A</t>
    </r>
    <phoneticPr fontId="9" type="noConversion"/>
  </si>
  <si>
    <t>GS60131-DNA_F07</t>
  </si>
  <si>
    <t>6833dkmjb0</t>
  </si>
  <si>
    <r>
      <t>S</t>
    </r>
    <r>
      <rPr>
        <sz val="11"/>
        <rFont val="宋体"/>
        <family val="3"/>
        <charset val="134"/>
        <scheme val="minor"/>
      </rPr>
      <t>ZYD13010518_A</t>
    </r>
    <phoneticPr fontId="9" type="noConversion"/>
  </si>
  <si>
    <t>GS60131-DNA_G07</t>
  </si>
  <si>
    <t>dcdgug151q</t>
  </si>
  <si>
    <r>
      <t>S</t>
    </r>
    <r>
      <rPr>
        <sz val="11"/>
        <rFont val="宋体"/>
        <family val="3"/>
        <charset val="134"/>
        <scheme val="minor"/>
      </rPr>
      <t>ZYD13010520_A</t>
    </r>
    <phoneticPr fontId="9" type="noConversion"/>
  </si>
  <si>
    <t>GS60131-DNA_H07</t>
  </si>
  <si>
    <t>22ohk427bl</t>
  </si>
  <si>
    <r>
      <t>S</t>
    </r>
    <r>
      <rPr>
        <sz val="11"/>
        <rFont val="宋体"/>
        <family val="3"/>
        <charset val="134"/>
        <scheme val="minor"/>
      </rPr>
      <t>ZYD13010523_A</t>
    </r>
    <phoneticPr fontId="9" type="noConversion"/>
  </si>
  <si>
    <t>GS60131-DNA_A08</t>
  </si>
  <si>
    <t>69e595sdpk</t>
  </si>
  <si>
    <r>
      <t>S</t>
    </r>
    <r>
      <rPr>
        <sz val="11"/>
        <rFont val="宋体"/>
        <family val="3"/>
        <charset val="134"/>
        <scheme val="minor"/>
      </rPr>
      <t>ZYD13010524_A</t>
    </r>
    <phoneticPr fontId="9" type="noConversion"/>
  </si>
  <si>
    <t>GS60131-DNA_B08</t>
  </si>
  <si>
    <t>f4a12k99so</t>
  </si>
  <si>
    <r>
      <t>S</t>
    </r>
    <r>
      <rPr>
        <sz val="11"/>
        <rFont val="宋体"/>
        <family val="3"/>
        <charset val="134"/>
        <scheme val="minor"/>
      </rPr>
      <t>ZYD13010526_A</t>
    </r>
    <phoneticPr fontId="9" type="noConversion"/>
  </si>
  <si>
    <t>GS60131-DNA_C08</t>
  </si>
  <si>
    <t>50gp7q08jl</t>
  </si>
  <si>
    <r>
      <t>S</t>
    </r>
    <r>
      <rPr>
        <sz val="11"/>
        <rFont val="宋体"/>
        <family val="3"/>
        <charset val="134"/>
        <scheme val="minor"/>
      </rPr>
      <t>ZYD13010527_A</t>
    </r>
    <phoneticPr fontId="9" type="noConversion"/>
  </si>
  <si>
    <t>GS60131-DNA_D08</t>
  </si>
  <si>
    <t>71klrjffaa</t>
  </si>
  <si>
    <r>
      <t>S</t>
    </r>
    <r>
      <rPr>
        <sz val="11"/>
        <rFont val="宋体"/>
        <family val="3"/>
        <charset val="134"/>
        <scheme val="minor"/>
      </rPr>
      <t>ZYD13010528_A</t>
    </r>
    <phoneticPr fontId="9" type="noConversion"/>
  </si>
  <si>
    <t>GS60131-DNA_E08</t>
  </si>
  <si>
    <t>36am2v7994</t>
  </si>
  <si>
    <t>SZYD13010530_A</t>
    <phoneticPr fontId="9" type="noConversion"/>
  </si>
  <si>
    <t>GS60131-DNA_F08</t>
  </si>
  <si>
    <t>25dj73k6g4</t>
  </si>
  <si>
    <r>
      <t>S</t>
    </r>
    <r>
      <rPr>
        <sz val="11"/>
        <rFont val="宋体"/>
        <family val="3"/>
        <charset val="134"/>
        <scheme val="minor"/>
      </rPr>
      <t>ZYD13010531_A</t>
    </r>
    <phoneticPr fontId="9" type="noConversion"/>
  </si>
  <si>
    <t>GS60131-DNA_G08</t>
  </si>
  <si>
    <t>93kfmf4dmj</t>
  </si>
  <si>
    <r>
      <t>S</t>
    </r>
    <r>
      <rPr>
        <sz val="11"/>
        <rFont val="宋体"/>
        <family val="3"/>
        <charset val="134"/>
        <scheme val="minor"/>
      </rPr>
      <t>ZYD13010533_A</t>
    </r>
    <phoneticPr fontId="9" type="noConversion"/>
  </si>
  <si>
    <t>GS60131-DNA_H08</t>
  </si>
  <si>
    <t>60kuepvbag</t>
  </si>
  <si>
    <r>
      <t>S</t>
    </r>
    <r>
      <rPr>
        <sz val="11"/>
        <rFont val="宋体"/>
        <family val="3"/>
        <charset val="134"/>
        <scheme val="minor"/>
      </rPr>
      <t>ZYD13010534_A</t>
    </r>
    <phoneticPr fontId="9" type="noConversion"/>
  </si>
  <si>
    <t>GS60131-DNA_A09</t>
  </si>
  <si>
    <t>da80343sf2</t>
  </si>
  <si>
    <r>
      <t>S</t>
    </r>
    <r>
      <rPr>
        <sz val="11"/>
        <rFont val="宋体"/>
        <family val="3"/>
        <charset val="134"/>
        <scheme val="minor"/>
      </rPr>
      <t>ZYD13010535_A</t>
    </r>
    <phoneticPr fontId="9" type="noConversion"/>
  </si>
  <si>
    <t>GS60131-DNA_B09</t>
  </si>
  <si>
    <t>4b79880n1d</t>
  </si>
  <si>
    <r>
      <t>S</t>
    </r>
    <r>
      <rPr>
        <sz val="11"/>
        <rFont val="宋体"/>
        <family val="3"/>
        <charset val="134"/>
        <scheme val="minor"/>
      </rPr>
      <t>ZYD13010536_A</t>
    </r>
    <phoneticPr fontId="9" type="noConversion"/>
  </si>
  <si>
    <t>GS60131-DNA_C09</t>
  </si>
  <si>
    <t>6fv22j7h17</t>
  </si>
  <si>
    <r>
      <t>S</t>
    </r>
    <r>
      <rPr>
        <sz val="11"/>
        <rFont val="宋体"/>
        <family val="3"/>
        <charset val="134"/>
        <scheme val="minor"/>
      </rPr>
      <t>ZYD13010537_A</t>
    </r>
    <phoneticPr fontId="9" type="noConversion"/>
  </si>
  <si>
    <t>GS60131-DNA_D09</t>
  </si>
  <si>
    <t>6ae3np8qkq</t>
  </si>
  <si>
    <r>
      <t>S</t>
    </r>
    <r>
      <rPr>
        <sz val="11"/>
        <rFont val="宋体"/>
        <family val="3"/>
        <charset val="134"/>
        <scheme val="minor"/>
      </rPr>
      <t>ZYD13010538_A</t>
    </r>
    <phoneticPr fontId="9" type="noConversion"/>
  </si>
  <si>
    <t>GS60131-DNA_E09</t>
  </si>
  <si>
    <t>053u3hnnjl</t>
  </si>
  <si>
    <r>
      <t>S</t>
    </r>
    <r>
      <rPr>
        <sz val="11"/>
        <rFont val="宋体"/>
        <family val="3"/>
        <charset val="134"/>
        <scheme val="minor"/>
      </rPr>
      <t>ZYD13010539_A</t>
    </r>
    <phoneticPr fontId="9" type="noConversion"/>
  </si>
  <si>
    <t>GS60131-DNA_F09</t>
  </si>
  <si>
    <t>66bnaqcofo</t>
  </si>
  <si>
    <t>SZYD13010540_A</t>
    <phoneticPr fontId="9" type="noConversion"/>
  </si>
  <si>
    <t>GS60131-DNA_G09</t>
  </si>
  <si>
    <t>17spr9mcdm</t>
  </si>
  <si>
    <r>
      <t>S</t>
    </r>
    <r>
      <rPr>
        <sz val="11"/>
        <rFont val="宋体"/>
        <family val="3"/>
        <charset val="134"/>
        <scheme val="minor"/>
      </rPr>
      <t>ZYD13010541_A</t>
    </r>
    <phoneticPr fontId="9" type="noConversion"/>
  </si>
  <si>
    <t>GS60131-DNA_H09</t>
  </si>
  <si>
    <t>c2ikbb714e</t>
  </si>
  <si>
    <r>
      <t>S</t>
    </r>
    <r>
      <rPr>
        <sz val="11"/>
        <rFont val="宋体"/>
        <family val="3"/>
        <charset val="134"/>
        <scheme val="minor"/>
      </rPr>
      <t>ZYD13010542_A</t>
    </r>
    <phoneticPr fontId="9" type="noConversion"/>
  </si>
  <si>
    <t>GS60131-DNA_A10</t>
  </si>
  <si>
    <t>cc234pisto</t>
  </si>
  <si>
    <r>
      <t>S</t>
    </r>
    <r>
      <rPr>
        <sz val="11"/>
        <rFont val="宋体"/>
        <family val="3"/>
        <charset val="134"/>
        <scheme val="minor"/>
      </rPr>
      <t>ZYD13010543_A</t>
    </r>
    <phoneticPr fontId="9" type="noConversion"/>
  </si>
  <si>
    <t>GS60131-DNA_B10</t>
  </si>
  <si>
    <t>644nts4ujo</t>
  </si>
  <si>
    <r>
      <t>S</t>
    </r>
    <r>
      <rPr>
        <sz val="11"/>
        <rFont val="宋体"/>
        <family val="3"/>
        <charset val="134"/>
        <scheme val="minor"/>
      </rPr>
      <t>ZYD13010545_A</t>
    </r>
    <phoneticPr fontId="9" type="noConversion"/>
  </si>
  <si>
    <t>GS60131-DNA_C10</t>
  </si>
  <si>
    <t>6dhrti22ifA</t>
  </si>
  <si>
    <r>
      <t>S</t>
    </r>
    <r>
      <rPr>
        <sz val="11"/>
        <rFont val="宋体"/>
        <family val="3"/>
        <charset val="134"/>
        <scheme val="minor"/>
      </rPr>
      <t>ZYD13010547_A</t>
    </r>
    <phoneticPr fontId="9" type="noConversion"/>
  </si>
  <si>
    <t>GS60131-DNA_D10</t>
  </si>
  <si>
    <t>1afovfe70vA</t>
  </si>
  <si>
    <r>
      <t>S</t>
    </r>
    <r>
      <rPr>
        <sz val="11"/>
        <rFont val="宋体"/>
        <family val="3"/>
        <charset val="134"/>
        <scheme val="minor"/>
      </rPr>
      <t>ZYD13010548_A</t>
    </r>
    <phoneticPr fontId="9" type="noConversion"/>
  </si>
  <si>
    <t>GS60131-DNA_E10</t>
  </si>
  <si>
    <t>11ot89d81fA</t>
  </si>
  <si>
    <r>
      <t>S</t>
    </r>
    <r>
      <rPr>
        <sz val="11"/>
        <rFont val="宋体"/>
        <family val="3"/>
        <charset val="134"/>
        <scheme val="minor"/>
      </rPr>
      <t>ZYD13010550_A</t>
    </r>
    <phoneticPr fontId="9" type="noConversion"/>
  </si>
  <si>
    <t>GS60131-DNA_F10</t>
  </si>
  <si>
    <t>C7qo51erkpA</t>
  </si>
  <si>
    <r>
      <t>S</t>
    </r>
    <r>
      <rPr>
        <sz val="11"/>
        <rFont val="宋体"/>
        <family val="3"/>
        <charset val="134"/>
        <scheme val="minor"/>
      </rPr>
      <t>ZYD13010552_A</t>
    </r>
    <phoneticPr fontId="9" type="noConversion"/>
  </si>
  <si>
    <t>GS60131-DNA_G10</t>
  </si>
  <si>
    <t>0d87n92q2hA</t>
  </si>
  <si>
    <r>
      <t>S</t>
    </r>
    <r>
      <rPr>
        <sz val="11"/>
        <rFont val="宋体"/>
        <family val="3"/>
        <charset val="134"/>
        <scheme val="minor"/>
      </rPr>
      <t>ZYD13010554_A</t>
    </r>
    <phoneticPr fontId="9" type="noConversion"/>
  </si>
  <si>
    <t>GS60131-DNA_H10</t>
  </si>
  <si>
    <t>09fp64qgsuA</t>
  </si>
  <si>
    <r>
      <t>S</t>
    </r>
    <r>
      <rPr>
        <sz val="11"/>
        <rFont val="宋体"/>
        <family val="3"/>
        <charset val="134"/>
        <scheme val="minor"/>
      </rPr>
      <t>ZYD13010556_A</t>
    </r>
    <phoneticPr fontId="9" type="noConversion"/>
  </si>
  <si>
    <t>GS60131-DNA_A11</t>
  </si>
  <si>
    <t>Cbtq3nlssaA</t>
  </si>
  <si>
    <r>
      <t>S</t>
    </r>
    <r>
      <rPr>
        <sz val="11"/>
        <rFont val="宋体"/>
        <family val="3"/>
        <charset val="134"/>
        <scheme val="minor"/>
      </rPr>
      <t>ZYD13010558_A</t>
    </r>
    <phoneticPr fontId="9" type="noConversion"/>
  </si>
  <si>
    <t>GS60131-DNA_B11</t>
  </si>
  <si>
    <t>4dsimfe99mA</t>
  </si>
  <si>
    <r>
      <t>S</t>
    </r>
    <r>
      <rPr>
        <sz val="11"/>
        <rFont val="宋体"/>
        <family val="3"/>
        <charset val="134"/>
        <scheme val="minor"/>
      </rPr>
      <t>ZYD13010560_A</t>
    </r>
    <phoneticPr fontId="9" type="noConversion"/>
  </si>
  <si>
    <t>GS60131-DNA_C11</t>
  </si>
  <si>
    <t>12vr040coaA</t>
  </si>
  <si>
    <r>
      <t>S</t>
    </r>
    <r>
      <rPr>
        <sz val="11"/>
        <rFont val="宋体"/>
        <family val="3"/>
        <charset val="134"/>
        <scheme val="minor"/>
      </rPr>
      <t>ZYD13010564_A</t>
    </r>
    <phoneticPr fontId="9" type="noConversion"/>
  </si>
  <si>
    <t>GS60131-DNA_D11</t>
  </si>
  <si>
    <t>0abgck42dtA</t>
  </si>
  <si>
    <r>
      <t>S</t>
    </r>
    <r>
      <rPr>
        <sz val="11"/>
        <rFont val="宋体"/>
        <family val="3"/>
        <charset val="134"/>
        <scheme val="minor"/>
      </rPr>
      <t>ZYD13010566_A</t>
    </r>
    <phoneticPr fontId="9" type="noConversion"/>
  </si>
  <si>
    <t>GS60131-DNA_E11</t>
  </si>
  <si>
    <t>aeouom4hdeA</t>
  </si>
  <si>
    <r>
      <t>S</t>
    </r>
    <r>
      <rPr>
        <sz val="11"/>
        <rFont val="宋体"/>
        <family val="3"/>
        <charset val="134"/>
        <scheme val="minor"/>
      </rPr>
      <t>ZYD13010569_A</t>
    </r>
    <phoneticPr fontId="9" type="noConversion"/>
  </si>
  <si>
    <t>GS60131-DNA_F11</t>
  </si>
  <si>
    <t>72bcsvo54lA</t>
  </si>
  <si>
    <r>
      <t>S</t>
    </r>
    <r>
      <rPr>
        <sz val="11"/>
        <rFont val="宋体"/>
        <family val="3"/>
        <charset val="134"/>
        <scheme val="minor"/>
      </rPr>
      <t>ZYD13010571_A</t>
    </r>
    <phoneticPr fontId="9" type="noConversion"/>
  </si>
  <si>
    <t>GS60131-DNA_G11</t>
  </si>
  <si>
    <t>0etrmn90heA</t>
  </si>
  <si>
    <r>
      <t>S</t>
    </r>
    <r>
      <rPr>
        <sz val="11"/>
        <rFont val="宋体"/>
        <family val="3"/>
        <charset val="134"/>
        <scheme val="minor"/>
      </rPr>
      <t>ZYD13010575_A</t>
    </r>
    <phoneticPr fontId="9" type="noConversion"/>
  </si>
  <si>
    <t>GS60131-DNA_H11</t>
  </si>
  <si>
    <t>53bnk74gppA</t>
  </si>
  <si>
    <r>
      <t>S</t>
    </r>
    <r>
      <rPr>
        <sz val="11"/>
        <rFont val="宋体"/>
        <family val="3"/>
        <charset val="134"/>
        <scheme val="minor"/>
      </rPr>
      <t>ZYD13010577_A</t>
    </r>
    <phoneticPr fontId="9" type="noConversion"/>
  </si>
  <si>
    <t>GS60134-DNA_A01</t>
  </si>
  <si>
    <t>2dfobhg4v1A</t>
  </si>
  <si>
    <r>
      <t>S</t>
    </r>
    <r>
      <rPr>
        <sz val="11"/>
        <rFont val="宋体"/>
        <family val="3"/>
        <charset val="134"/>
        <scheme val="minor"/>
      </rPr>
      <t>ZYD13010579_A</t>
    </r>
    <phoneticPr fontId="9" type="noConversion"/>
  </si>
  <si>
    <t>GS60134-DNA_B01</t>
  </si>
  <si>
    <t>58tp63gjt2A</t>
  </si>
  <si>
    <r>
      <t>S</t>
    </r>
    <r>
      <rPr>
        <sz val="11"/>
        <rFont val="宋体"/>
        <family val="3"/>
        <charset val="134"/>
        <scheme val="minor"/>
      </rPr>
      <t>ZYD13010580_A</t>
    </r>
    <phoneticPr fontId="9" type="noConversion"/>
  </si>
  <si>
    <t>GS60134-DNA_C01</t>
  </si>
  <si>
    <t>fvs131009武靖华人Target Region capture第1期CG任务单</t>
    <phoneticPr fontId="4" type="noConversion"/>
  </si>
  <si>
    <t>科技体系</t>
    <phoneticPr fontId="9" type="noConversion"/>
  </si>
  <si>
    <t>百种疾病人肠道metagenomics</t>
    <phoneticPr fontId="9" type="noConversion"/>
  </si>
  <si>
    <t>STN11029</t>
    <phoneticPr fontId="9" type="noConversion"/>
  </si>
  <si>
    <t>fvs131009武靖华人Target Region capture</t>
    <phoneticPr fontId="9" type="noConversion"/>
  </si>
  <si>
    <t>HUMfvsX</t>
    <phoneticPr fontId="9" type="noConversion"/>
  </si>
  <si>
    <t>武靖华（wujinghua@genomics.cn）苏政（suzheng@genomics.cn）林莉娅（linliya@genomics.cn）</t>
  </si>
  <si>
    <t>N009</t>
  </si>
  <si>
    <t>R0130800039</t>
  </si>
  <si>
    <t>Target Region Capture</t>
  </si>
  <si>
    <t>wjh20130604</t>
    <phoneticPr fontId="9" type="noConversion"/>
  </si>
  <si>
    <t>杂交后pooling</t>
    <phoneticPr fontId="4" type="noConversion"/>
  </si>
  <si>
    <t>GS60128-DNA_A01</t>
    <phoneticPr fontId="9" type="noConversion"/>
  </si>
  <si>
    <t>N020</t>
  </si>
  <si>
    <t>R0130800040</t>
  </si>
  <si>
    <t>N033</t>
  </si>
  <si>
    <t>R0130800042</t>
  </si>
  <si>
    <t>N039</t>
  </si>
  <si>
    <t>R0130800043</t>
  </si>
  <si>
    <t>N062</t>
  </si>
  <si>
    <t>R0130800044</t>
  </si>
  <si>
    <t>N089</t>
  </si>
  <si>
    <t>R0130800045</t>
  </si>
  <si>
    <t>N123</t>
  </si>
  <si>
    <t>R0130800046</t>
  </si>
  <si>
    <t>N135</t>
  </si>
  <si>
    <t>R0130800047</t>
  </si>
  <si>
    <t>N137</t>
  </si>
  <si>
    <t>R0130800048</t>
  </si>
  <si>
    <t>GS60128-DNA_B01</t>
    <phoneticPr fontId="9" type="noConversion"/>
  </si>
  <si>
    <t>N152</t>
  </si>
  <si>
    <t>R0130800049</t>
  </si>
  <si>
    <t>N166</t>
  </si>
  <si>
    <t>N198</t>
  </si>
  <si>
    <t>N202</t>
  </si>
  <si>
    <t>R0130800053</t>
  </si>
  <si>
    <t>N203</t>
  </si>
  <si>
    <t>R0130800054</t>
  </si>
  <si>
    <t>N204</t>
  </si>
  <si>
    <t>N207</t>
  </si>
  <si>
    <t>N211</t>
  </si>
  <si>
    <t>R0130800058</t>
  </si>
  <si>
    <t>GS60128-DNA_C01</t>
    <phoneticPr fontId="9" type="noConversion"/>
  </si>
  <si>
    <t>N213</t>
  </si>
  <si>
    <t>R0130800060</t>
  </si>
  <si>
    <t>N233</t>
  </si>
  <si>
    <t>R0130800062</t>
  </si>
  <si>
    <t>N235</t>
  </si>
  <si>
    <t>R0130800063</t>
  </si>
  <si>
    <t>N257</t>
  </si>
  <si>
    <t>R0130800065</t>
  </si>
  <si>
    <t>N261</t>
  </si>
  <si>
    <t>R0130800066</t>
  </si>
  <si>
    <t>N262</t>
  </si>
  <si>
    <t>R0130800067</t>
  </si>
  <si>
    <t>ZSL2</t>
  </si>
  <si>
    <t>R0130800068</t>
  </si>
  <si>
    <t>ZSL9</t>
  </si>
  <si>
    <t>R0130800069</t>
  </si>
  <si>
    <t>GS60128-DNA_D01</t>
    <phoneticPr fontId="9" type="noConversion"/>
  </si>
  <si>
    <t>ZSL12</t>
  </si>
  <si>
    <t>ZSL13</t>
  </si>
  <si>
    <t>R0130800071</t>
  </si>
  <si>
    <t>ZSL22</t>
  </si>
  <si>
    <t>R0130800073</t>
  </si>
  <si>
    <t>ZSL33</t>
  </si>
  <si>
    <t>R0130800074</t>
  </si>
  <si>
    <t>ZSL37</t>
  </si>
  <si>
    <t>R0130800075</t>
  </si>
  <si>
    <t>ZSL38</t>
  </si>
  <si>
    <t>R0130800076</t>
  </si>
  <si>
    <t>ZSL46</t>
  </si>
  <si>
    <t>R0130800077</t>
  </si>
  <si>
    <t>ZSL48</t>
  </si>
  <si>
    <t>GS60128-DNA_E01</t>
    <phoneticPr fontId="9" type="noConversion"/>
  </si>
  <si>
    <t>ZSL66</t>
  </si>
  <si>
    <t>R0130800080</t>
  </si>
  <si>
    <t>ZSL67</t>
  </si>
  <si>
    <t>R0130800081</t>
  </si>
  <si>
    <t>ZSL71</t>
  </si>
  <si>
    <t>R0130800082</t>
  </si>
  <si>
    <t>ZSL79</t>
  </si>
  <si>
    <t>R0130800083</t>
  </si>
  <si>
    <t>ZSL80</t>
  </si>
  <si>
    <t>R0130800084</t>
  </si>
  <si>
    <t>ZSL82</t>
  </si>
  <si>
    <t>R0130800085</t>
  </si>
  <si>
    <t>ZSL83</t>
  </si>
  <si>
    <t>ZSL84</t>
  </si>
  <si>
    <t>R0130800087</t>
  </si>
  <si>
    <t>GS60128-DNA_F01</t>
    <phoneticPr fontId="9" type="noConversion"/>
  </si>
  <si>
    <t>ZSL88</t>
  </si>
  <si>
    <t>R0130800089</t>
  </si>
  <si>
    <t>ZSL89</t>
  </si>
  <si>
    <t>R0130800090</t>
  </si>
  <si>
    <t>ZSL94</t>
  </si>
  <si>
    <t>R0130800091</t>
  </si>
  <si>
    <t>ZSL111</t>
  </si>
  <si>
    <t>R0130800092</t>
  </si>
  <si>
    <t>ZSL170</t>
  </si>
  <si>
    <t>R0130800093</t>
  </si>
  <si>
    <t>ZSL175</t>
  </si>
  <si>
    <t>R0130800094</t>
  </si>
  <si>
    <t>ZSL190</t>
  </si>
  <si>
    <t>R0130800095</t>
  </si>
  <si>
    <t>ZSL193</t>
  </si>
  <si>
    <t>GS60128-DNA_G01</t>
    <phoneticPr fontId="9" type="noConversion"/>
  </si>
  <si>
    <t>CD5782</t>
  </si>
  <si>
    <t>R0130800097</t>
  </si>
  <si>
    <t>CD5783</t>
  </si>
  <si>
    <t>R0130800098</t>
  </si>
  <si>
    <t>CD5788</t>
  </si>
  <si>
    <t>R0130800099</t>
  </si>
  <si>
    <t>ZSL251</t>
  </si>
  <si>
    <t>CD5793</t>
  </si>
  <si>
    <t>R0130800101</t>
  </si>
  <si>
    <t>CD5795</t>
  </si>
  <si>
    <t>R0130800102</t>
  </si>
  <si>
    <t>ZSL267</t>
  </si>
  <si>
    <t>ZSL261</t>
  </si>
  <si>
    <t>GS60128-DNA_H01</t>
    <phoneticPr fontId="9" type="noConversion"/>
  </si>
  <si>
    <t>CD5828</t>
  </si>
  <si>
    <t>R0130800105</t>
  </si>
  <si>
    <t>CD5829</t>
  </si>
  <si>
    <t>R0130800106</t>
  </si>
  <si>
    <t>CD5839</t>
  </si>
  <si>
    <t>R0130800108</t>
  </si>
  <si>
    <t>CD5851</t>
  </si>
  <si>
    <t>R0130800109</t>
  </si>
  <si>
    <t>CD5859</t>
  </si>
  <si>
    <t>R0130800110</t>
  </si>
  <si>
    <t>CD5862</t>
  </si>
  <si>
    <t>R0130800111</t>
  </si>
  <si>
    <t>ZSL297</t>
  </si>
  <si>
    <t>CD5875</t>
  </si>
  <si>
    <t>R0130800114</t>
  </si>
  <si>
    <t>GS60128-DNA_A02</t>
    <phoneticPr fontId="9" type="noConversion"/>
  </si>
  <si>
    <t>CD5876</t>
  </si>
  <si>
    <t>R0130800115</t>
  </si>
  <si>
    <t>ZSL289</t>
  </si>
  <si>
    <t>CD5884</t>
  </si>
  <si>
    <t>R0130800117</t>
  </si>
  <si>
    <t>CD5888</t>
  </si>
  <si>
    <t>R0130800118</t>
  </si>
  <si>
    <t>CD5889</t>
  </si>
  <si>
    <t>R0130800119</t>
  </si>
  <si>
    <t>CD5892</t>
  </si>
  <si>
    <t>R0130800120</t>
  </si>
  <si>
    <t>CD5916</t>
  </si>
  <si>
    <t>R0130800121</t>
  </si>
  <si>
    <t>CD5935</t>
  </si>
  <si>
    <t>R0130800125</t>
  </si>
  <si>
    <t>GS60128-DNA_B02</t>
    <phoneticPr fontId="9" type="noConversion"/>
  </si>
  <si>
    <t>ZSL341</t>
  </si>
  <si>
    <t>CD5979</t>
  </si>
  <si>
    <t>R0130800128</t>
  </si>
  <si>
    <t>CD5982</t>
  </si>
  <si>
    <t>R0130800129</t>
  </si>
  <si>
    <t>CD6011</t>
  </si>
  <si>
    <t>R0130800130</t>
  </si>
  <si>
    <t>CD6017</t>
  </si>
  <si>
    <t>R0130800131</t>
  </si>
  <si>
    <t>CD6033</t>
  </si>
  <si>
    <t>R0130800132</t>
  </si>
  <si>
    <t>CD6046</t>
  </si>
  <si>
    <t>R0130800134</t>
  </si>
  <si>
    <t>CD6054</t>
  </si>
  <si>
    <t>R0130800135</t>
  </si>
  <si>
    <t>GS60128-DNA_C02</t>
    <phoneticPr fontId="9" type="noConversion"/>
  </si>
  <si>
    <t>CD6059</t>
  </si>
  <si>
    <t>R0130800136</t>
  </si>
  <si>
    <t>CD6060</t>
  </si>
  <si>
    <t>R0130800137</t>
  </si>
  <si>
    <t>N223</t>
  </si>
  <si>
    <t>N225</t>
  </si>
  <si>
    <t>N162</t>
  </si>
  <si>
    <t>N163</t>
  </si>
  <si>
    <t>N164</t>
  </si>
  <si>
    <t>N165</t>
  </si>
  <si>
    <t>GS60128-DNA_D02</t>
    <phoneticPr fontId="9" type="noConversion"/>
  </si>
  <si>
    <t>N167</t>
  </si>
  <si>
    <t>N168</t>
  </si>
  <si>
    <t>N170</t>
  </si>
  <si>
    <t>N171</t>
  </si>
  <si>
    <t>N175</t>
  </si>
  <si>
    <t>N176</t>
  </si>
  <si>
    <t>N178</t>
  </si>
  <si>
    <t>N185</t>
  </si>
  <si>
    <t>GS60128-DNA_E02</t>
    <phoneticPr fontId="9" type="noConversion"/>
  </si>
  <si>
    <t>N186</t>
  </si>
  <si>
    <t>N187</t>
  </si>
  <si>
    <t>N188</t>
  </si>
  <si>
    <t>N189</t>
  </si>
  <si>
    <t>N190</t>
  </si>
  <si>
    <t>N191</t>
  </si>
  <si>
    <t>N192</t>
  </si>
  <si>
    <t>N193</t>
  </si>
  <si>
    <t>GS60128-DNA_F02</t>
    <phoneticPr fontId="9" type="noConversion"/>
  </si>
  <si>
    <t>N194</t>
  </si>
  <si>
    <t>N195</t>
  </si>
  <si>
    <t>N197</t>
  </si>
  <si>
    <t>N199</t>
  </si>
  <si>
    <t>N200</t>
  </si>
  <si>
    <t>N205</t>
  </si>
  <si>
    <t>N206</t>
  </si>
  <si>
    <t>N208</t>
  </si>
  <si>
    <t>GS60128-DNA_G02</t>
    <phoneticPr fontId="9" type="noConversion"/>
  </si>
  <si>
    <t>N214</t>
  </si>
  <si>
    <t>N215</t>
  </si>
  <si>
    <t>N216</t>
  </si>
  <si>
    <t>N218</t>
  </si>
  <si>
    <t>N219</t>
  </si>
  <si>
    <t>N220</t>
  </si>
  <si>
    <t>N221</t>
  </si>
  <si>
    <t>N222</t>
  </si>
  <si>
    <t>GS60128-DNA_H02</t>
    <phoneticPr fontId="9" type="noConversion"/>
  </si>
  <si>
    <t>N224</t>
  </si>
  <si>
    <t>N226</t>
  </si>
  <si>
    <t>N227</t>
  </si>
  <si>
    <t>N228</t>
  </si>
  <si>
    <t>N229</t>
  </si>
  <si>
    <t>N230</t>
  </si>
  <si>
    <t>N231</t>
  </si>
  <si>
    <t>N232</t>
  </si>
  <si>
    <t>GS60128-DNA_A03</t>
    <phoneticPr fontId="9" type="noConversion"/>
  </si>
  <si>
    <t>N234</t>
  </si>
  <si>
    <t>N236</t>
  </si>
  <si>
    <t>N237</t>
  </si>
  <si>
    <t>N238</t>
  </si>
  <si>
    <t>N239</t>
  </si>
  <si>
    <t>N240</t>
  </si>
  <si>
    <t>N241</t>
  </si>
  <si>
    <t>N242</t>
  </si>
  <si>
    <t>GS60142-DNA_A01</t>
  </si>
  <si>
    <t>N243</t>
  </si>
  <si>
    <t>N244</t>
  </si>
  <si>
    <t>N245</t>
  </si>
  <si>
    <t>N246</t>
  </si>
  <si>
    <t>N247</t>
  </si>
  <si>
    <t>N248</t>
  </si>
  <si>
    <t>N249</t>
  </si>
  <si>
    <t>N250</t>
  </si>
  <si>
    <t>GS60142-DNA_B01</t>
  </si>
  <si>
    <t>N251</t>
  </si>
  <si>
    <t>N252</t>
  </si>
  <si>
    <t>N253</t>
  </si>
  <si>
    <t>N254</t>
  </si>
  <si>
    <t>N258</t>
  </si>
  <si>
    <t>N259</t>
  </si>
  <si>
    <t>N267</t>
  </si>
  <si>
    <t>N268</t>
  </si>
  <si>
    <t>GS60142-DNA_C01</t>
  </si>
  <si>
    <t>N285</t>
  </si>
  <si>
    <t>N286</t>
  </si>
  <si>
    <t>N288</t>
  </si>
  <si>
    <t>N196</t>
  </si>
  <si>
    <t>N263</t>
  </si>
  <si>
    <t>N264</t>
  </si>
  <si>
    <t>N265</t>
  </si>
  <si>
    <t>N266</t>
  </si>
  <si>
    <t>GS60142-DNA_D01</t>
  </si>
  <si>
    <t>ZSL224</t>
  </si>
  <si>
    <t>ZSL229</t>
  </si>
  <si>
    <t>ZSL234</t>
  </si>
  <si>
    <t>ZSL235</t>
  </si>
  <si>
    <t>ZSL237(患者姓名唐妃本，住院号：P475161)</t>
  </si>
  <si>
    <t>ZSL248</t>
  </si>
  <si>
    <t>ZSL250</t>
  </si>
  <si>
    <t>ZSL252</t>
  </si>
  <si>
    <t>GS60142-DNA_E01</t>
  </si>
  <si>
    <t>ZSL256</t>
  </si>
  <si>
    <t>ZSL265</t>
  </si>
  <si>
    <t>ZSL266</t>
  </si>
  <si>
    <t>ZSL271</t>
  </si>
  <si>
    <t>ZSL272</t>
  </si>
  <si>
    <t>ZSL277</t>
  </si>
  <si>
    <t>ZSL280</t>
  </si>
  <si>
    <t>ZSL281</t>
  </si>
  <si>
    <t>GS60142-DNA_F01</t>
  </si>
  <si>
    <t>ZSL283</t>
  </si>
  <si>
    <t>ZSL290</t>
  </si>
  <si>
    <t>ZSL291</t>
  </si>
  <si>
    <t>ZSL293</t>
  </si>
  <si>
    <t>ZSL300</t>
  </si>
  <si>
    <t>ZSL301</t>
  </si>
  <si>
    <t>ZSL308</t>
  </si>
  <si>
    <t>ZSL310</t>
  </si>
  <si>
    <t>GS60142-DNA_G01</t>
  </si>
  <si>
    <t>ZSL314</t>
  </si>
  <si>
    <t>ZSL317</t>
  </si>
  <si>
    <t>ZSL318</t>
  </si>
  <si>
    <t>ZSL319</t>
  </si>
  <si>
    <t>ZSL332</t>
  </si>
  <si>
    <t>ZSL338</t>
  </si>
  <si>
    <t>ZSL343</t>
  </si>
  <si>
    <t>ZSL349</t>
  </si>
  <si>
    <t>GS60142-DNA_H01</t>
  </si>
  <si>
    <t>ZSL353</t>
  </si>
  <si>
    <t>ZSL365</t>
  </si>
  <si>
    <t>ZSL369</t>
  </si>
  <si>
    <t>ZSL378</t>
  </si>
  <si>
    <t>ZSL1</t>
  </si>
  <si>
    <t>ZSL5</t>
  </si>
  <si>
    <t>ZSL6</t>
  </si>
  <si>
    <t>ZSL8</t>
  </si>
  <si>
    <t>GS60142-DNA_A02</t>
  </si>
  <si>
    <t>ZSL11</t>
  </si>
  <si>
    <t>ZSL14</t>
  </si>
  <si>
    <t>ZSL17</t>
  </si>
  <si>
    <t>ZSL18</t>
  </si>
  <si>
    <t>ZSL23</t>
  </si>
  <si>
    <t>ZSL27</t>
  </si>
  <si>
    <t>ZSL28</t>
  </si>
  <si>
    <t>ZSL30</t>
  </si>
  <si>
    <t>GS60142-DNA_B02</t>
  </si>
  <si>
    <t>ZSL31</t>
  </si>
  <si>
    <t>ZSL32</t>
  </si>
  <si>
    <t>ZSL34</t>
  </si>
  <si>
    <t>ZSL39</t>
  </si>
  <si>
    <t>ZSL43</t>
  </si>
  <si>
    <t>ZSL44</t>
  </si>
  <si>
    <t>ZSL45</t>
  </si>
  <si>
    <t>ZSL49</t>
  </si>
  <si>
    <t>GS60142-DNA_C02</t>
  </si>
  <si>
    <t>ZSL50</t>
  </si>
  <si>
    <t>ZSL52</t>
  </si>
  <si>
    <t>ZSL55</t>
  </si>
  <si>
    <t>ZSL58</t>
  </si>
  <si>
    <t>ZSL59</t>
  </si>
  <si>
    <t>ZSL60</t>
  </si>
  <si>
    <t>ZSL68</t>
  </si>
  <si>
    <t>ZSL72</t>
  </si>
  <si>
    <t>GS60142-DNA_D02</t>
  </si>
  <si>
    <t>ZSL73</t>
  </si>
  <si>
    <t>ZSL74</t>
  </si>
  <si>
    <t>ZSL75</t>
  </si>
  <si>
    <t>ZSL76</t>
  </si>
  <si>
    <t>ZSL78</t>
  </si>
  <si>
    <t>ZSL92</t>
  </si>
  <si>
    <t>ZSL95</t>
  </si>
  <si>
    <t>ZSL98</t>
  </si>
  <si>
    <t>GS60142-DNA_E02</t>
  </si>
  <si>
    <t>ZSL99</t>
  </si>
  <si>
    <t>ZSL101</t>
  </si>
  <si>
    <t>ZSL102</t>
  </si>
  <si>
    <t>ZSL103</t>
  </si>
  <si>
    <t>ZSL108</t>
  </si>
  <si>
    <t>ZSL109</t>
  </si>
  <si>
    <t>ZSL112</t>
  </si>
  <si>
    <t>ZSL115</t>
  </si>
  <si>
    <t>GS60142-DNA_F02</t>
  </si>
  <si>
    <t>ZSL117</t>
  </si>
  <si>
    <t>ZSL118</t>
  </si>
  <si>
    <t>ZSL119</t>
  </si>
  <si>
    <t>ZSL120</t>
  </si>
  <si>
    <t>ZSL121</t>
  </si>
  <si>
    <t>ZSL125</t>
  </si>
  <si>
    <t>ZSL126</t>
  </si>
  <si>
    <t>ZSL128</t>
  </si>
  <si>
    <t>GS60142-DNA_G02</t>
  </si>
  <si>
    <t>ZSL132</t>
  </si>
  <si>
    <t>ZSL134</t>
  </si>
  <si>
    <t>ZSL138</t>
  </si>
  <si>
    <t>ZSL139</t>
  </si>
  <si>
    <t>ZSL140</t>
  </si>
  <si>
    <t>ZSL142</t>
  </si>
  <si>
    <t>ZSL143</t>
  </si>
  <si>
    <t>ZSL144</t>
  </si>
  <si>
    <t>GS60142-DNA_H02</t>
  </si>
  <si>
    <t>ZSL145</t>
  </si>
  <si>
    <t>ZSL146</t>
  </si>
  <si>
    <t>ZSL149</t>
  </si>
  <si>
    <t>ZSL152</t>
  </si>
  <si>
    <t>ZSL154</t>
  </si>
  <si>
    <t>ZSL156</t>
  </si>
  <si>
    <t>ZSL159</t>
  </si>
  <si>
    <t>ZSL165</t>
  </si>
  <si>
    <t>GS60142-DNA_A03</t>
  </si>
  <si>
    <t>ZSL166</t>
  </si>
  <si>
    <t>ZSL168</t>
  </si>
  <si>
    <t>ZSL171</t>
  </si>
  <si>
    <t>ZSL172</t>
  </si>
  <si>
    <t>ZSL174</t>
  </si>
  <si>
    <t>ZSL180</t>
  </si>
  <si>
    <t>ZSL182</t>
  </si>
  <si>
    <t>ZSL183</t>
  </si>
  <si>
    <t>GS60142-DNA_B03</t>
  </si>
  <si>
    <t>ZSL186</t>
  </si>
  <si>
    <t>ZSL188</t>
  </si>
  <si>
    <t>ZSL189</t>
  </si>
  <si>
    <t>ZSL191</t>
  </si>
  <si>
    <t>ZSL192</t>
  </si>
  <si>
    <t>ZSL195</t>
  </si>
  <si>
    <t>ZSL196</t>
  </si>
  <si>
    <t>ZSL197</t>
  </si>
  <si>
    <t>GS60142-DNA_C03</t>
  </si>
  <si>
    <t>ZSL200</t>
  </si>
  <si>
    <t>ZSL202</t>
  </si>
  <si>
    <t>ZSL203</t>
  </si>
  <si>
    <t>ZSL204</t>
  </si>
  <si>
    <t>ZSL207</t>
  </si>
  <si>
    <t>ZSL208</t>
  </si>
  <si>
    <t>ZSL210</t>
  </si>
  <si>
    <t>ZSL211</t>
  </si>
  <si>
    <t>GS60142-DNA_D03</t>
  </si>
  <si>
    <t>ZSL213</t>
  </si>
  <si>
    <t>ZSL214</t>
  </si>
  <si>
    <t>ZSL216</t>
  </si>
  <si>
    <t>ZSL217</t>
  </si>
  <si>
    <t>ZSL218</t>
  </si>
  <si>
    <t>ZSL219</t>
  </si>
  <si>
    <t>ZSL220</t>
  </si>
  <si>
    <t>ZSL221</t>
  </si>
  <si>
    <t>GS60142-DNA_E03</t>
  </si>
  <si>
    <t>ZSL223</t>
  </si>
  <si>
    <t>ZSL262</t>
  </si>
  <si>
    <t>ZSL322</t>
  </si>
  <si>
    <t>N001</t>
  </si>
  <si>
    <t>N002</t>
  </si>
  <si>
    <t>N003</t>
  </si>
  <si>
    <t>N005</t>
  </si>
  <si>
    <t>130606802/R0130800122 两个样品合并建一个库</t>
    <phoneticPr fontId="9" type="noConversion"/>
  </si>
  <si>
    <t>N011</t>
  </si>
  <si>
    <t>GS60142-DNA_F03</t>
  </si>
  <si>
    <t>N013</t>
  </si>
  <si>
    <t>N017</t>
  </si>
  <si>
    <t>N021</t>
  </si>
  <si>
    <t>N025</t>
  </si>
  <si>
    <t>N026</t>
  </si>
  <si>
    <t>N027</t>
  </si>
  <si>
    <t>N028</t>
  </si>
  <si>
    <t>N029</t>
  </si>
  <si>
    <t>GS60142-DNA_G03</t>
  </si>
  <si>
    <t>N031</t>
  </si>
  <si>
    <t>N032</t>
  </si>
  <si>
    <t>N034</t>
  </si>
  <si>
    <t>N035</t>
  </si>
  <si>
    <t>R0130800059/130606812两个样品合并建一个库</t>
    <phoneticPr fontId="9" type="noConversion"/>
  </si>
  <si>
    <t>N037</t>
  </si>
  <si>
    <t>N038</t>
  </si>
  <si>
    <t>N040</t>
  </si>
  <si>
    <t>N042</t>
  </si>
  <si>
    <t>GS60142-DNA_H03</t>
  </si>
  <si>
    <t>N046</t>
  </si>
  <si>
    <t>N047</t>
  </si>
  <si>
    <t>N051</t>
  </si>
  <si>
    <t>N052</t>
  </si>
  <si>
    <t>N056</t>
  </si>
  <si>
    <t>N064</t>
  </si>
  <si>
    <t>N066</t>
  </si>
  <si>
    <t>N074</t>
  </si>
  <si>
    <t>GS60142-DNA_A04</t>
  </si>
  <si>
    <t>N079</t>
  </si>
  <si>
    <t>N082</t>
  </si>
  <si>
    <t>N083</t>
  </si>
  <si>
    <t>N084</t>
  </si>
  <si>
    <t>N085</t>
  </si>
  <si>
    <t>N086</t>
  </si>
  <si>
    <t>N087</t>
  </si>
  <si>
    <t>N088</t>
  </si>
  <si>
    <t>GS60142-DNA_B04</t>
  </si>
  <si>
    <t>N103</t>
  </si>
  <si>
    <t>N104</t>
  </si>
  <si>
    <t>N109</t>
  </si>
  <si>
    <t>N110</t>
  </si>
  <si>
    <t>N111</t>
  </si>
  <si>
    <t>N115</t>
  </si>
  <si>
    <t>N116</t>
  </si>
  <si>
    <t>N117</t>
  </si>
  <si>
    <t>GS60142-DNA_C04</t>
  </si>
  <si>
    <t>N118</t>
  </si>
  <si>
    <t>N121</t>
  </si>
  <si>
    <t>N124</t>
  </si>
  <si>
    <t>N125</t>
  </si>
  <si>
    <t>N126</t>
  </si>
  <si>
    <t>N127</t>
  </si>
  <si>
    <t>N128</t>
  </si>
  <si>
    <t>N129</t>
  </si>
  <si>
    <t>GS60142-DNA_D04</t>
  </si>
  <si>
    <t>N136</t>
  </si>
  <si>
    <t>N140</t>
  </si>
  <si>
    <t>N142</t>
  </si>
  <si>
    <t>N143</t>
  </si>
  <si>
    <t>N147</t>
  </si>
  <si>
    <t>N148</t>
  </si>
  <si>
    <t>N149</t>
  </si>
  <si>
    <t>N150</t>
  </si>
  <si>
    <t>GS60142-DNA_E04</t>
  </si>
  <si>
    <t>N153</t>
  </si>
  <si>
    <t>N155</t>
  </si>
  <si>
    <t>N172</t>
  </si>
  <si>
    <t>R0130800122/130606926 两个样品合并建一个库</t>
    <phoneticPr fontId="9" type="noConversion"/>
  </si>
  <si>
    <t>N173</t>
  </si>
  <si>
    <t>R0130800123/130606925两个样品合并建一个库</t>
    <phoneticPr fontId="9" type="noConversion"/>
  </si>
  <si>
    <t>N174</t>
  </si>
  <si>
    <t>N181</t>
  </si>
  <si>
    <t>N182</t>
  </si>
  <si>
    <t>N183</t>
  </si>
  <si>
    <t>GS60142-DNA_F04</t>
  </si>
  <si>
    <t>N184</t>
  </si>
  <si>
    <t>N287</t>
  </si>
  <si>
    <t>N201</t>
  </si>
  <si>
    <t>R0130800052/130606802</t>
    <phoneticPr fontId="4" type="noConversion"/>
  </si>
  <si>
    <t>92/90</t>
    <phoneticPr fontId="4" type="noConversion"/>
  </si>
  <si>
    <t>10.8/2</t>
    <phoneticPr fontId="4" type="noConversion"/>
  </si>
  <si>
    <t>R0130800052/130606802两个样品合并建一个库</t>
    <phoneticPr fontId="9" type="noConversion"/>
  </si>
  <si>
    <t>CD5925/ZSL335</t>
    <phoneticPr fontId="4" type="noConversion"/>
  </si>
  <si>
    <t>R0130800122/130606926</t>
    <phoneticPr fontId="4" type="noConversion"/>
  </si>
  <si>
    <t>93/80</t>
    <phoneticPr fontId="4" type="noConversion"/>
  </si>
  <si>
    <t>9.9/3.1</t>
    <phoneticPr fontId="4" type="noConversion"/>
  </si>
  <si>
    <t>R0130800122/130606926两个样品合并建一个库</t>
    <phoneticPr fontId="4" type="noConversion"/>
  </si>
  <si>
    <t>CD5926/ZSL334</t>
    <phoneticPr fontId="4" type="noConversion"/>
  </si>
  <si>
    <t>R0130800123/130606925</t>
    <phoneticPr fontId="4" type="noConversion"/>
  </si>
  <si>
    <t>96/80</t>
    <phoneticPr fontId="4" type="noConversion"/>
  </si>
  <si>
    <t>9.7/6</t>
    <phoneticPr fontId="4" type="noConversion"/>
  </si>
  <si>
    <t>R0130800123/130606925两个样品合并建一个库</t>
    <phoneticPr fontId="4" type="noConversion"/>
  </si>
  <si>
    <t>CD6043/ZSL368</t>
    <phoneticPr fontId="4" type="noConversion"/>
  </si>
  <si>
    <t>R0130800133/130606938</t>
    <phoneticPr fontId="4" type="noConversion"/>
  </si>
  <si>
    <t>10.3/3.8</t>
    <phoneticPr fontId="4" type="noConversion"/>
  </si>
  <si>
    <t>R0130800133/130606938两个样品合并建一个库</t>
    <phoneticPr fontId="4" type="noConversion"/>
  </si>
  <si>
    <t>N212</t>
  </si>
  <si>
    <t>R0130800059/130606812</t>
    <phoneticPr fontId="4" type="noConversion"/>
  </si>
  <si>
    <t>93/90</t>
    <phoneticPr fontId="4" type="noConversion"/>
  </si>
  <si>
    <t>4/6.5</t>
    <phoneticPr fontId="4" type="noConversion"/>
  </si>
  <si>
    <t>R0130800059/130606812两个样品合并建一个库</t>
    <phoneticPr fontId="4" type="noConversion"/>
  </si>
  <si>
    <t>frg131022王晓宏人Target Region capture第1期CG任务单</t>
    <phoneticPr fontId="4" type="noConversion"/>
  </si>
  <si>
    <t>遗传性肿瘤易感基因检测产品开发</t>
  </si>
  <si>
    <t>F12ZHQYJSY1150</t>
  </si>
  <si>
    <t>frg131022王晓宏人Target Region capture</t>
    <phoneticPr fontId="4" type="noConversion"/>
  </si>
  <si>
    <t>HUMfrgX</t>
  </si>
  <si>
    <t>王晓宏wangxiaohong@genomics.cn;陈健华chenjianhua@genomics.cn</t>
    <phoneticPr fontId="4" type="noConversion"/>
  </si>
  <si>
    <t>HYD001-1</t>
  </si>
  <si>
    <t>R0131008508</t>
  </si>
  <si>
    <t>EXON</t>
  </si>
  <si>
    <t>BGI自制芯片：wxh20130604</t>
  </si>
  <si>
    <t>pooling上机</t>
  </si>
  <si>
    <t>GS60142-DNA_G04</t>
    <phoneticPr fontId="9" type="noConversion"/>
  </si>
  <si>
    <t>frg131022王晓宏人Target Region capture</t>
  </si>
  <si>
    <t>王晓宏wangxiaohong@genomics.cn;陈健华chenjianhua@genomics.cn</t>
  </si>
  <si>
    <t>HYD002-1</t>
  </si>
  <si>
    <t>R0131008509</t>
  </si>
  <si>
    <t>HYD003-1</t>
  </si>
  <si>
    <t>R0131008510</t>
  </si>
  <si>
    <t>HYD004-1</t>
  </si>
  <si>
    <t>R0131008511</t>
  </si>
  <si>
    <t>HYD005-1</t>
  </si>
  <si>
    <t>R0131008512</t>
  </si>
  <si>
    <t>HYD006-1</t>
  </si>
  <si>
    <t>R0131008513</t>
  </si>
  <si>
    <t>HYD007-1</t>
  </si>
  <si>
    <t>R0131008514</t>
  </si>
  <si>
    <t>HYD008-1</t>
  </si>
  <si>
    <t>R0131008515</t>
  </si>
  <si>
    <t>HYD009-1</t>
  </si>
  <si>
    <t>R0131008516</t>
  </si>
  <si>
    <t>HYD010-1</t>
  </si>
  <si>
    <t>R0131008517</t>
  </si>
  <si>
    <t>HYD011-1</t>
  </si>
  <si>
    <t>R0131008518</t>
  </si>
  <si>
    <t>HYD012-1</t>
  </si>
  <si>
    <t>R0131008519</t>
  </si>
  <si>
    <t>HYD013-1</t>
  </si>
  <si>
    <t>R0131008520</t>
  </si>
  <si>
    <t>HYD014-1</t>
  </si>
  <si>
    <t>R0131008521</t>
  </si>
  <si>
    <t>HYD015-1</t>
  </si>
  <si>
    <t>R0131008522</t>
  </si>
  <si>
    <t>HYD016-1</t>
  </si>
  <si>
    <t>R0131008523</t>
  </si>
  <si>
    <t>HYD017-1</t>
  </si>
  <si>
    <t>R0131008524</t>
  </si>
  <si>
    <t>HYD018-1</t>
  </si>
  <si>
    <t>R0131008525</t>
  </si>
  <si>
    <t>HYD019-1</t>
  </si>
  <si>
    <t>R0131008526</t>
  </si>
  <si>
    <t>HYD020-1</t>
  </si>
  <si>
    <t>R0131008527</t>
  </si>
  <si>
    <t>HYD021-1</t>
  </si>
  <si>
    <t>R0131008528</t>
  </si>
  <si>
    <t>HYD022-1</t>
  </si>
  <si>
    <t>R0131008529</t>
  </si>
  <si>
    <t>HYD023-1</t>
  </si>
  <si>
    <t>R0131008530</t>
  </si>
  <si>
    <t>HYD024-1</t>
  </si>
  <si>
    <t>R0131008531</t>
  </si>
  <si>
    <t>HYD025-1</t>
  </si>
  <si>
    <t>R0131008532</t>
  </si>
  <si>
    <t>GS60142-DNA_H04</t>
    <phoneticPr fontId="9" type="noConversion"/>
  </si>
  <si>
    <t>HYD026-1</t>
  </si>
  <si>
    <t>R0131008533</t>
  </si>
  <si>
    <t>HYD027-1</t>
  </si>
  <si>
    <t>R0131008534</t>
  </si>
  <si>
    <t>HYD028-1</t>
  </si>
  <si>
    <t>R0131008535</t>
  </si>
  <si>
    <t>HYD029-1</t>
  </si>
  <si>
    <t>R0131008536</t>
  </si>
  <si>
    <t>HYD030-1</t>
  </si>
  <si>
    <t>R0131008537</t>
  </si>
  <si>
    <t>HYD031-1</t>
  </si>
  <si>
    <t>R0131008538</t>
  </si>
  <si>
    <t>HYD032-1</t>
  </si>
  <si>
    <t>R0131008539</t>
  </si>
  <si>
    <t>HYD033-1</t>
  </si>
  <si>
    <t>R0131008540</t>
  </si>
  <si>
    <t>HYD034-1</t>
  </si>
  <si>
    <t>R0131008541</t>
  </si>
  <si>
    <t>HYD035-1</t>
  </si>
  <si>
    <t>R0131008542</t>
  </si>
  <si>
    <t>HYD036-1</t>
  </si>
  <si>
    <t>R0131008543</t>
  </si>
  <si>
    <t>HYD037-1</t>
  </si>
  <si>
    <t>R0131008544</t>
  </si>
  <si>
    <t>HYD038-1</t>
  </si>
  <si>
    <t>R0131008545</t>
  </si>
  <si>
    <t>HYD039-1</t>
  </si>
  <si>
    <t>R0131008546</t>
  </si>
  <si>
    <t>HYD040-1</t>
  </si>
  <si>
    <t>R0131008547</t>
  </si>
  <si>
    <t>HYD041-1</t>
  </si>
  <si>
    <t>R0131008548</t>
  </si>
  <si>
    <t>HYD043-1</t>
  </si>
  <si>
    <t>R0131008549</t>
  </si>
  <si>
    <t>HYD044-1</t>
  </si>
  <si>
    <t>R0131008550</t>
  </si>
  <si>
    <t>HYD045-1</t>
  </si>
  <si>
    <t>R0131008551</t>
  </si>
  <si>
    <t>HYD046-1</t>
  </si>
  <si>
    <t>R0131008552</t>
  </si>
  <si>
    <t>HYD047-1</t>
  </si>
  <si>
    <t>R0131008553</t>
  </si>
  <si>
    <t>HYD048-1</t>
  </si>
  <si>
    <t>R0131008554</t>
  </si>
  <si>
    <t>HYD049-1</t>
  </si>
  <si>
    <t>R0131008555</t>
  </si>
  <si>
    <t>srf130425朱师达人Exome capture第3期CG任务单</t>
    <phoneticPr fontId="4" type="noConversion"/>
  </si>
  <si>
    <t>T35C</t>
  </si>
  <si>
    <t>R0131006090</t>
  </si>
  <si>
    <t>EXON建库</t>
  </si>
  <si>
    <t>AZCO V4建库/CG测序</t>
  </si>
  <si>
    <t>GS60142-DNA_C05</t>
  </si>
  <si>
    <t>R0131009043</t>
    <phoneticPr fontId="9" type="noConversion"/>
  </si>
  <si>
    <t xml:space="preserve">T013052237 </t>
  </si>
  <si>
    <t>新合成73M芯片（谢林提供）</t>
    <phoneticPr fontId="9" type="noConversion"/>
  </si>
  <si>
    <t>采用谢林提供的73M外显子芯片</t>
    <phoneticPr fontId="9" type="noConversion"/>
  </si>
  <si>
    <t>R0131009048</t>
    <phoneticPr fontId="9" type="noConversion"/>
  </si>
  <si>
    <t>T013052242</t>
    <phoneticPr fontId="9" type="noConversion"/>
  </si>
  <si>
    <t>lje130906梁金龙人Exome capture第2期CG任务单</t>
    <phoneticPr fontId="9" type="noConversion"/>
  </si>
  <si>
    <t>CHOP Hakonarson 1000 human exome sequencing0826</t>
    <phoneticPr fontId="9" type="noConversion"/>
  </si>
  <si>
    <t>MZHC12003</t>
    <phoneticPr fontId="9" type="noConversion"/>
  </si>
  <si>
    <t>lje130906梁金龙人Exome capture</t>
    <phoneticPr fontId="9" type="noConversion"/>
  </si>
  <si>
    <t>HUMljeX</t>
    <phoneticPr fontId="9" type="noConversion"/>
  </si>
  <si>
    <t>项目负责人：梁金龙liangjinlong@genomic.cn
信息分析负责人：刘轩竹liuxuanzhu@genomics.cn
项目管理：戴兰兰dailanlan@genomics.cn</t>
    <phoneticPr fontId="9" type="noConversion"/>
  </si>
  <si>
    <t>0130304770</t>
    <phoneticPr fontId="9" type="noConversion"/>
  </si>
  <si>
    <t>自主芯片建库，CG测序，1个样品1条lane</t>
    <phoneticPr fontId="9" type="noConversion"/>
  </si>
  <si>
    <t>GS60142-DNA_D05</t>
  </si>
  <si>
    <t>0130304791</t>
    <phoneticPr fontId="9" type="noConversion"/>
  </si>
  <si>
    <t>GS60142-DNA_E05</t>
  </si>
  <si>
    <t>0130304809</t>
    <phoneticPr fontId="9" type="noConversion"/>
  </si>
  <si>
    <t>GS60142-DNA_F05</t>
  </si>
  <si>
    <t>0130304816</t>
    <phoneticPr fontId="9" type="noConversion"/>
  </si>
  <si>
    <t>GS60142-DNA_G05</t>
  </si>
  <si>
    <t>R0131008636</t>
  </si>
  <si>
    <t>GS60142-DNA_H05</t>
  </si>
  <si>
    <t>R0131008637</t>
  </si>
  <si>
    <t>GS60142-DNA_A06</t>
  </si>
  <si>
    <t>R0131008638</t>
  </si>
  <si>
    <t>GS60142-DNA_B06</t>
  </si>
  <si>
    <t>R0131008639</t>
  </si>
  <si>
    <t>GS60142-DNA_C06</t>
  </si>
  <si>
    <t>R0131008640</t>
  </si>
  <si>
    <t>GS60142-DNA_D06</t>
  </si>
  <si>
    <t>R0131008641</t>
  </si>
  <si>
    <t>GS60142-DNA_E06</t>
  </si>
  <si>
    <t>R0131008642</t>
  </si>
  <si>
    <t>GS60142-DNA_F06</t>
  </si>
  <si>
    <t>R0131008643</t>
  </si>
  <si>
    <t>GS60142-DNA_G06</t>
  </si>
  <si>
    <t>R0131008644</t>
  </si>
  <si>
    <t>GS60142-DNA_H06</t>
  </si>
  <si>
    <t>R0131008645</t>
  </si>
  <si>
    <t>GS60142-DNA_A07</t>
  </si>
  <si>
    <t>R0131008646</t>
  </si>
  <si>
    <t>GS60142-DNA_B07</t>
  </si>
  <si>
    <t>R0131008647</t>
  </si>
  <si>
    <t>GS60142-DNA_C07</t>
  </si>
  <si>
    <t>R0131008648</t>
  </si>
  <si>
    <t>GS60142-DNA_D07</t>
  </si>
  <si>
    <t>R0131008649</t>
  </si>
  <si>
    <t>GS60142-DNA_E07</t>
  </si>
  <si>
    <t>R0131008650</t>
  </si>
  <si>
    <t>AZCO V4</t>
    <phoneticPr fontId="4" type="noConversion"/>
  </si>
  <si>
    <t>GS60142-DNA_F07</t>
  </si>
  <si>
    <t>R0131008651</t>
  </si>
  <si>
    <t>GS60142-DNA_G07</t>
  </si>
  <si>
    <t>R0131008652</t>
  </si>
  <si>
    <t>GS60142-DNA_H07</t>
  </si>
  <si>
    <t>R0131008653</t>
  </si>
  <si>
    <t>GS60142-DNA_A08</t>
  </si>
  <si>
    <t>R0131008654</t>
  </si>
  <si>
    <t>GS60142-DNA_B08</t>
  </si>
  <si>
    <t>R0131008655</t>
  </si>
  <si>
    <t>GS60142-DNA_C08</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</si>
  <si>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</si>
  <si>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t>华大健康</t>
  </si>
  <si>
    <t>健康体检-全基因组检测项目</t>
  </si>
  <si>
    <t>F13SOOJKSJ1232</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</si>
  <si>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t>
    </r>
  </si>
  <si>
    <t>HUMmyhX</t>
  </si>
  <si>
    <r>
      <rPr>
        <sz val="11"/>
        <color theme="1"/>
        <rFont val="宋体"/>
        <family val="3"/>
        <charset val="134"/>
        <scheme val="minor"/>
      </rPr>
      <t>李云2 liyun2@genomics.cn</t>
    </r>
    <phoneticPr fontId="4" type="noConversion"/>
  </si>
  <si>
    <t>exome测序</t>
    <phoneticPr fontId="9" type="noConversion"/>
  </si>
  <si>
    <t>ljc20130703-7</t>
  </si>
  <si>
    <t>溶于EB</t>
    <phoneticPr fontId="9" type="noConversion"/>
  </si>
  <si>
    <t>GS60135-DNA_A01</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</si>
  <si>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</si>
  <si>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r>
      <t>李云</t>
    </r>
    <r>
      <rPr>
        <sz val="11"/>
        <color theme="1"/>
        <rFont val="宋体"/>
        <family val="3"/>
        <charset val="134"/>
        <scheme val="minor"/>
      </rPr>
      <t>2 liyun2@genomics.cn</t>
    </r>
  </si>
  <si>
    <t>exome测序</t>
    <phoneticPr fontId="9" type="noConversion"/>
  </si>
  <si>
    <t>溶于EB</t>
    <phoneticPr fontId="9" type="noConversion"/>
  </si>
  <si>
    <t>GS60135-DNA_B01</t>
  </si>
  <si>
    <t>GS60135-DNA_C01</t>
  </si>
  <si>
    <t>GS60135-DNA_D01</t>
  </si>
  <si>
    <t>GS60135-DNA_E01</t>
  </si>
  <si>
    <t>GS60135-DNA_F01</t>
  </si>
  <si>
    <t>GS60135-DNA_G01</t>
  </si>
  <si>
    <t>GS60135-DNA_H01</t>
  </si>
  <si>
    <t>GS60135-DNA_A02</t>
  </si>
  <si>
    <t>GS60135-DNA_B02</t>
  </si>
  <si>
    <t>GS60135-DNA_C02</t>
  </si>
  <si>
    <t>GS60135-DNA_D02</t>
  </si>
  <si>
    <t>GS60135-DNA_E02</t>
  </si>
  <si>
    <t>GS60135-DNA_F02</t>
  </si>
  <si>
    <t>GS60135-DNA_G02</t>
  </si>
  <si>
    <t>GS60135-DNA_H02</t>
  </si>
  <si>
    <t>GS60135-DNA_A03</t>
  </si>
  <si>
    <t>GS60135-DNA_B03</t>
  </si>
  <si>
    <t>GS60135-DNA_C03</t>
  </si>
  <si>
    <t>GS60135-DNA_D03</t>
  </si>
  <si>
    <t>GS60135-DNA_E03</t>
  </si>
  <si>
    <t>GS60135-DNA_F03</t>
  </si>
  <si>
    <t>GS60135-DNA_G03</t>
  </si>
  <si>
    <t>GS60135-DNA_H03</t>
  </si>
  <si>
    <t>GS60135-DNA_A04</t>
  </si>
  <si>
    <t>GS60135-DNA_B04</t>
  </si>
  <si>
    <t>GS60135-DNA_C04</t>
  </si>
  <si>
    <t>GS60135-DNA_D04</t>
  </si>
  <si>
    <t>GS60135-DNA_E04</t>
  </si>
  <si>
    <t>GS60135-DNA_F04</t>
  </si>
  <si>
    <t>GS60135-DNA_G04</t>
  </si>
  <si>
    <t>GS60135-DNA_H04</t>
  </si>
  <si>
    <t>GS60135-DNA_A05</t>
  </si>
  <si>
    <t>GS60135-DNA_B05</t>
  </si>
  <si>
    <t>GS60135-DNA_C05</t>
  </si>
  <si>
    <t>GS60135-DNA_D05</t>
  </si>
  <si>
    <t>GS60135-DNA_E05</t>
  </si>
  <si>
    <t>GS60135-DNA_F05</t>
  </si>
  <si>
    <t>GS60135-DNA_G05</t>
  </si>
  <si>
    <t>GS60135-DNA_H05</t>
  </si>
  <si>
    <t>GS60135-DNA_A06</t>
  </si>
  <si>
    <t>GS60135-DNA_B06</t>
  </si>
  <si>
    <t>GS60135-DNA_C06</t>
  </si>
  <si>
    <t>GS60135-DNA_D06</t>
  </si>
  <si>
    <t>GS60135-DNA_E06</t>
  </si>
  <si>
    <t>GS60135-DNA_F06</t>
  </si>
  <si>
    <t>GS60135-DNA_G06</t>
  </si>
  <si>
    <t>GS60135-DNA_H06</t>
  </si>
  <si>
    <t>GS60135-DNA_A07</t>
  </si>
  <si>
    <t>GS60135-DNA_B07</t>
  </si>
  <si>
    <t>GS60135-DNA_C07</t>
  </si>
  <si>
    <t>GS60135-DNA_D07</t>
  </si>
  <si>
    <t>GS60135-DNA_E07</t>
  </si>
  <si>
    <t>GS60135-DNA_F07</t>
  </si>
  <si>
    <t>GS60135-DNA_G07</t>
  </si>
  <si>
    <t>GS60135-DNA_H07</t>
  </si>
  <si>
    <t>GS60135-DNA_A08</t>
  </si>
  <si>
    <t>GS60135-DNA_B08</t>
  </si>
  <si>
    <t>GS60135-DNA_C08</t>
  </si>
  <si>
    <t>GS60135-DNA_D08</t>
  </si>
  <si>
    <t>GS60135-DNA_E08</t>
  </si>
  <si>
    <t>GS60135-DNA_F08</t>
  </si>
  <si>
    <t>GS60135-DNA_G08</t>
  </si>
  <si>
    <t>GS60135-DNA_H08</t>
  </si>
  <si>
    <t>13D0230511/13D0230511-1</t>
    <phoneticPr fontId="9" type="noConversion"/>
  </si>
  <si>
    <t>50/100</t>
    <phoneticPr fontId="4" type="noConversion"/>
  </si>
  <si>
    <t>42.4/13.2</t>
    <phoneticPr fontId="4" type="noConversion"/>
  </si>
  <si>
    <t>溶于水/溶于AE,有两管DNA，分别溶解于水和AE,是同一样品，合并建库</t>
  </si>
  <si>
    <t>GS60135-DNA_A09</t>
  </si>
  <si>
    <t>合并建库</t>
    <phoneticPr fontId="9" type="noConversion"/>
  </si>
  <si>
    <t>13D0230513/13D0230513-1</t>
    <phoneticPr fontId="4" type="noConversion"/>
  </si>
  <si>
    <t>28.4/15</t>
    <phoneticPr fontId="4" type="noConversion"/>
  </si>
  <si>
    <t>GS60135-DNA_B09</t>
  </si>
  <si>
    <t>溶于水</t>
    <phoneticPr fontId="9" type="noConversion"/>
  </si>
  <si>
    <t>13D0230514/13D0230514-1</t>
    <phoneticPr fontId="4" type="noConversion"/>
  </si>
  <si>
    <t>33/27.4</t>
    <phoneticPr fontId="4" type="noConversion"/>
  </si>
  <si>
    <t>GS60135-DNA_C09</t>
  </si>
  <si>
    <t>13D0230515/13D0230515-1</t>
  </si>
  <si>
    <t>30.2/57.2</t>
  </si>
  <si>
    <t>GS60135-DNA_D09</t>
  </si>
  <si>
    <t>13D0230517/13D0230517-1</t>
    <phoneticPr fontId="4" type="noConversion"/>
  </si>
  <si>
    <t>27.4/34.6</t>
    <phoneticPr fontId="4" type="noConversion"/>
  </si>
  <si>
    <t>GS60135-DNA_E09</t>
  </si>
  <si>
    <t>13D0230518/13D0230518-1</t>
  </si>
  <si>
    <t>21.8/23.6</t>
  </si>
  <si>
    <t>GS60135-DNA_F09</t>
  </si>
  <si>
    <t>13D0230519/13D0230519-1</t>
    <phoneticPr fontId="4" type="noConversion"/>
  </si>
  <si>
    <t>12.8/24.2</t>
    <phoneticPr fontId="4" type="noConversion"/>
  </si>
  <si>
    <t>GS60135-DNA_G09</t>
  </si>
  <si>
    <t>13D0230520/13D0230520-1</t>
  </si>
  <si>
    <t>26.6/26.2</t>
  </si>
  <si>
    <t>GS60135-DNA_H09</t>
  </si>
  <si>
    <t>13D0230521/13D0230521-1</t>
  </si>
  <si>
    <t>30.2/23.8</t>
  </si>
  <si>
    <t>GS60135-DNA_A10</t>
  </si>
  <si>
    <t>13D0230523/13D0230523-1</t>
  </si>
  <si>
    <t>40.6/14.6</t>
  </si>
  <si>
    <t>GS60135-DNA_B10</t>
  </si>
  <si>
    <t>13D0230526/13D0230526-1</t>
    <phoneticPr fontId="4" type="noConversion"/>
  </si>
  <si>
    <t>36.4/20.4</t>
    <phoneticPr fontId="4" type="noConversion"/>
  </si>
  <si>
    <t>GS60135-DNA_C10</t>
  </si>
  <si>
    <t>13D0230530/13D0230530-1</t>
  </si>
  <si>
    <t>26.6/24.6</t>
  </si>
  <si>
    <t>GS60135-DNA_D10</t>
  </si>
  <si>
    <t>myh131111李云2人Exome capture第2期CG任务单</t>
    <phoneticPr fontId="4" type="noConversion"/>
  </si>
  <si>
    <t>13D0230532/13D0230532-1</t>
  </si>
  <si>
    <t>88.6/24</t>
  </si>
  <si>
    <t>GS60135-DNA_E10</t>
  </si>
  <si>
    <t>13D0230535/13D0230535-1</t>
    <phoneticPr fontId="4" type="noConversion"/>
  </si>
  <si>
    <t>51.4/20.2</t>
    <phoneticPr fontId="4" type="noConversion"/>
  </si>
  <si>
    <t>GS60135-DNA_F10</t>
  </si>
  <si>
    <t>13D0230538/13D0230538-1</t>
  </si>
  <si>
    <t>78.8/25.8</t>
  </si>
  <si>
    <t>GS60135-DNA_G10</t>
  </si>
  <si>
    <t>13D0230539/13D0230539-1</t>
  </si>
  <si>
    <t>60/26.6</t>
  </si>
  <si>
    <t>GS60135-DNA_H10</t>
  </si>
  <si>
    <t>13D0230541/13D0230541-1</t>
    <phoneticPr fontId="4" type="noConversion"/>
  </si>
  <si>
    <t>66.6/18.8</t>
    <phoneticPr fontId="4" type="noConversion"/>
  </si>
  <si>
    <t>GS60135-DNA_A11</t>
  </si>
  <si>
    <t>13D0230543/13D0230543-1</t>
  </si>
  <si>
    <t>73.4/27.8</t>
  </si>
  <si>
    <t>GS60135-DNA_B11</t>
  </si>
  <si>
    <t>13D0230544/13D0230544-1</t>
    <phoneticPr fontId="4" type="noConversion"/>
  </si>
  <si>
    <t>45/21</t>
    <phoneticPr fontId="4" type="noConversion"/>
  </si>
  <si>
    <t>GS60135-DNA_C11</t>
  </si>
  <si>
    <t>13D0230548/13D0230548-1</t>
    <phoneticPr fontId="4" type="noConversion"/>
  </si>
  <si>
    <t>27.6/32.2</t>
    <phoneticPr fontId="4" type="noConversion"/>
  </si>
  <si>
    <t>GS60135-DNA_D11</t>
  </si>
  <si>
    <t>13D0230552/13D0230552-1</t>
  </si>
  <si>
    <t>42.4/32</t>
  </si>
  <si>
    <t>GS60135-DNA_E11</t>
  </si>
  <si>
    <t>13D0230553/13D0230553-1</t>
  </si>
  <si>
    <t>18.4/31.2</t>
  </si>
  <si>
    <t>GS60135-DNA_F11</t>
  </si>
  <si>
    <t>13D0230557/13D0230557-1</t>
  </si>
  <si>
    <t>32.4/21.4</t>
  </si>
  <si>
    <t>GS60135-DNA_G11</t>
  </si>
  <si>
    <t>13D0230561/13D0230561-1</t>
    <phoneticPr fontId="4" type="noConversion"/>
  </si>
  <si>
    <t>38.6/22</t>
    <phoneticPr fontId="4" type="noConversion"/>
  </si>
  <si>
    <t>GS60135-DNA_H11</t>
  </si>
  <si>
    <t>13D0230562/13D0230562-1</t>
  </si>
  <si>
    <t>61/32.8</t>
  </si>
  <si>
    <t>GS60142-DNA_A05</t>
  </si>
  <si>
    <t>13D0230565/13D0230565-1</t>
  </si>
  <si>
    <t>44.2/29.6</t>
  </si>
  <si>
    <t>GS60142-DNA_B05</t>
  </si>
  <si>
    <t>tsf120829戴兰兰人Exome capture第1期CG任务单</t>
    <phoneticPr fontId="9" type="noConversion"/>
  </si>
  <si>
    <t>北京大学4个外显子重测序</t>
    <phoneticPr fontId="9" type="noConversion"/>
  </si>
  <si>
    <t>F12HHTNCSZ0161</t>
    <phoneticPr fontId="9" type="noConversion"/>
  </si>
  <si>
    <t>tsf120829戴兰兰人Exome capture</t>
    <phoneticPr fontId="9" type="noConversion"/>
  </si>
  <si>
    <t>HUMtsfX</t>
  </si>
  <si>
    <t>项目负责人：戴兰兰 dailanlan@genomics.cn
项目管理：戴兰兰 dailanlan@genomics.cn</t>
    <phoneticPr fontId="9" type="noConversion"/>
  </si>
  <si>
    <t>D4-3-2</t>
    <phoneticPr fontId="9" type="noConversion"/>
  </si>
  <si>
    <t>R0131100475</t>
    <phoneticPr fontId="9" type="noConversion"/>
  </si>
  <si>
    <t>重测序</t>
  </si>
  <si>
    <t>全基因组</t>
    <phoneticPr fontId="9" type="noConversion"/>
  </si>
  <si>
    <t>43</t>
    <phoneticPr fontId="9" type="noConversion"/>
  </si>
  <si>
    <t xml:space="preserve">201  </t>
    <phoneticPr fontId="9" type="noConversion"/>
  </si>
  <si>
    <t>全基因组测序</t>
    <phoneticPr fontId="9" type="noConversion"/>
  </si>
  <si>
    <t>GS60137-DNA_A01</t>
  </si>
  <si>
    <t>D4-3-3</t>
    <phoneticPr fontId="9" type="noConversion"/>
  </si>
  <si>
    <t>R0131100476</t>
    <phoneticPr fontId="9" type="noConversion"/>
  </si>
  <si>
    <t>22</t>
    <phoneticPr fontId="9" type="noConversion"/>
  </si>
  <si>
    <t xml:space="preserve">73.3 </t>
  </si>
  <si>
    <t>GS60137-DNA_B01</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</si>
  <si>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</si>
  <si>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</si>
  <si>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</si>
  <si>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</si>
  <si>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13S0070064-2</t>
  </si>
  <si>
    <t>13D0070064-2_S_A</t>
  </si>
  <si>
    <t>13S0070070-2</t>
  </si>
  <si>
    <t>13D0070070-2_S_A</t>
  </si>
  <si>
    <t>13S0070074-2</t>
  </si>
  <si>
    <t>13D0070074-2_S_A</t>
  </si>
  <si>
    <t>13S0070078-2</t>
  </si>
  <si>
    <t>13D0070078-2_S_A</t>
  </si>
  <si>
    <t>13S0070079-2</t>
  </si>
  <si>
    <t>13D0070079-2_S_A</t>
  </si>
  <si>
    <t>13S0070081-2</t>
  </si>
  <si>
    <t>13D0070081-2_S_A</t>
  </si>
  <si>
    <t>13S0070084-2</t>
  </si>
  <si>
    <t>13D0070084-2_S_A</t>
  </si>
  <si>
    <t>13B0115781</t>
  </si>
  <si>
    <t>13D0115781_A</t>
  </si>
  <si>
    <t>13B0115787</t>
  </si>
  <si>
    <t>13D0115787_A</t>
  </si>
  <si>
    <t>13B0115790</t>
  </si>
  <si>
    <t>13D0115790_A</t>
  </si>
  <si>
    <t>13B0115794</t>
  </si>
  <si>
    <t>13D0115794_A</t>
  </si>
  <si>
    <t>13B0115797</t>
  </si>
  <si>
    <t>13D0115797_A</t>
  </si>
  <si>
    <t>13B0115799</t>
  </si>
  <si>
    <t>13D0115799_A</t>
  </si>
  <si>
    <t>13B0115800</t>
  </si>
  <si>
    <t>13D0115800_A</t>
  </si>
  <si>
    <t>13B0115801</t>
  </si>
  <si>
    <t>13D0115801_A</t>
  </si>
  <si>
    <t>13B0115802</t>
  </si>
  <si>
    <t>13D0115802_A</t>
  </si>
  <si>
    <t>13B0115805</t>
  </si>
  <si>
    <t>13D0115805_A</t>
  </si>
  <si>
    <t>13B0115814</t>
  </si>
  <si>
    <t>13D0115814_A</t>
  </si>
  <si>
    <t>13B0115816</t>
  </si>
  <si>
    <t>13D0115816_A</t>
  </si>
  <si>
    <t>13B0115817</t>
  </si>
  <si>
    <t>13D0115817_A</t>
  </si>
  <si>
    <t>13B0115820</t>
  </si>
  <si>
    <t>13D0115820_A</t>
  </si>
  <si>
    <t>13B0115823</t>
  </si>
  <si>
    <t>13D0115823_A</t>
  </si>
  <si>
    <t>13B0115824</t>
  </si>
  <si>
    <t>13D0115824_A</t>
  </si>
  <si>
    <t>13B0115825</t>
  </si>
  <si>
    <t>13D0115825_A</t>
  </si>
  <si>
    <t>13B0117511</t>
  </si>
  <si>
    <t>13D0117511_A</t>
  </si>
  <si>
    <t>13B0117533</t>
  </si>
  <si>
    <t>13D0117533_A</t>
  </si>
  <si>
    <t>13S0118524-1</t>
  </si>
  <si>
    <t>13D0118524-1_S_A</t>
  </si>
  <si>
    <t>13S0118525-1</t>
  </si>
  <si>
    <t>13D0118525-1_S_A</t>
  </si>
  <si>
    <t>13S0118526-1</t>
  </si>
  <si>
    <t>13D0118526-1_S_A</t>
  </si>
  <si>
    <t>13S0118527-1</t>
  </si>
  <si>
    <t>13D0118527-1_S_A</t>
  </si>
  <si>
    <t>13S0118528-1</t>
  </si>
  <si>
    <t>13D0118528-1_S_A</t>
  </si>
  <si>
    <t>13S0118529-1</t>
  </si>
  <si>
    <t>13D0118529-1_S_A</t>
  </si>
  <si>
    <t>13S0118530-1</t>
  </si>
  <si>
    <t>13D0118530-1_S_A</t>
  </si>
  <si>
    <t>13S0118532-1</t>
  </si>
  <si>
    <t>13D0118532-1_S_A</t>
  </si>
  <si>
    <t>13S0118535-1</t>
  </si>
  <si>
    <t>13D0118535-1_S_A</t>
  </si>
  <si>
    <t>13S0118545-1</t>
  </si>
  <si>
    <t>13D0118545-1_S_A</t>
  </si>
  <si>
    <t>13S0118549-1</t>
  </si>
  <si>
    <t>13D0118549-1_S_A</t>
  </si>
  <si>
    <t>13B0118579</t>
  </si>
  <si>
    <t>13D0118579_A</t>
  </si>
  <si>
    <t>13S0070076-2</t>
  </si>
  <si>
    <t>13D0070076-2_S_A</t>
  </si>
  <si>
    <t>13S0070080-2</t>
  </si>
  <si>
    <t>13D0070080-2_S_A</t>
  </si>
  <si>
    <t>fvs131009武靖华人Target Region capture第2期CG任务单</t>
  </si>
  <si>
    <t>百种疾病人肠道metagenomics</t>
  </si>
  <si>
    <t>STN11029</t>
  </si>
  <si>
    <t>fvs131009武靖华人Target Region capture</t>
  </si>
  <si>
    <t>HUMfvsX</t>
  </si>
  <si>
    <t>项目负责人：武靖华(wujinghua@genomics.cn);信息负责人：苏政(suzheng@genomics.cn);项目跟进人：林莉娅(linliya@genomics.cn)</t>
  </si>
  <si>
    <t>N209</t>
  </si>
  <si>
    <t>R0131109779</t>
  </si>
  <si>
    <t>wjh20130604</t>
    <phoneticPr fontId="9" type="noConversion"/>
  </si>
  <si>
    <t>GS60142-DNA_G10</t>
    <phoneticPr fontId="9" type="noConversion"/>
  </si>
  <si>
    <t>N217</t>
    <phoneticPr fontId="9" type="noConversion"/>
  </si>
  <si>
    <t>R0131109780</t>
  </si>
  <si>
    <t>N22</t>
    <phoneticPr fontId="9" type="noConversion"/>
  </si>
  <si>
    <t>R0131109781</t>
  </si>
  <si>
    <t>N256</t>
    <phoneticPr fontId="9" type="noConversion"/>
  </si>
  <si>
    <t>R0131109782</t>
  </si>
  <si>
    <t>ZSL270</t>
  </si>
  <si>
    <t>R0131109783</t>
  </si>
  <si>
    <t>ZSL302</t>
  </si>
  <si>
    <t>R0131109784</t>
  </si>
  <si>
    <t>ZSL336</t>
  </si>
  <si>
    <t>R0131109785</t>
  </si>
  <si>
    <t>ZSL339</t>
  </si>
  <si>
    <t>R0131109786</t>
  </si>
  <si>
    <t>ZSL19</t>
  </si>
  <si>
    <t>R0131109787</t>
  </si>
  <si>
    <t>GS60142-DNA_H10</t>
    <phoneticPr fontId="9" type="noConversion"/>
  </si>
  <si>
    <t>ZSL51</t>
  </si>
  <si>
    <t>R0131109788</t>
  </si>
  <si>
    <t>ZSL85</t>
  </si>
  <si>
    <t>R0131109789</t>
  </si>
  <si>
    <t>百种疾病人肠道metagenomics</t>
    <phoneticPr fontId="9" type="noConversion"/>
  </si>
  <si>
    <t>STN11029</t>
    <phoneticPr fontId="9" type="noConversion"/>
  </si>
  <si>
    <t>fvs131009武靖华人Target Region capture</t>
    <phoneticPr fontId="9" type="noConversion"/>
  </si>
  <si>
    <t>HUMfvsX</t>
    <phoneticPr fontId="9" type="noConversion"/>
  </si>
  <si>
    <t>项目负责人：武靖华(wujinghua@genomics.cn);信息负责人：苏政(suzheng@genomics.cn);项目跟进人：林莉娅(linliya@genomics.cn)</t>
    <phoneticPr fontId="9" type="noConversion"/>
  </si>
  <si>
    <t>tti131120徐怀前人Target Region capture第1期CG任务单</t>
    <phoneticPr fontId="9" type="noConversion"/>
  </si>
  <si>
    <t>冠心病药物基因组学目标区域测序</t>
    <phoneticPr fontId="9" type="noConversion"/>
  </si>
  <si>
    <t>F12ZOOYJSY1193</t>
    <phoneticPr fontId="9" type="noConversion"/>
  </si>
  <si>
    <t>tti131120徐怀前人Target Region capture</t>
    <phoneticPr fontId="9" type="noConversion"/>
  </si>
  <si>
    <t>HUMttiX</t>
    <phoneticPr fontId="9" type="noConversion"/>
  </si>
  <si>
    <t>linliya@genomics.cn</t>
    <phoneticPr fontId="9" type="noConversion"/>
  </si>
  <si>
    <t>tti001</t>
    <phoneticPr fontId="9" type="noConversion"/>
  </si>
  <si>
    <t>R0130901001</t>
    <phoneticPr fontId="9" type="noConversion"/>
  </si>
  <si>
    <t>样品未pooling，交由李旺胜pooling</t>
    <phoneticPr fontId="9" type="noConversion"/>
  </si>
  <si>
    <t>GS60137-DNA_A06</t>
  </si>
  <si>
    <t>myh131111李云2人Exome capture第3期CG任务单</t>
    <phoneticPr fontId="4" type="noConversion"/>
  </si>
  <si>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</si>
  <si>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</si>
  <si>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</si>
  <si>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</si>
  <si>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13D0209350</t>
  </si>
  <si>
    <t>华大自主芯片V4版</t>
    <phoneticPr fontId="9" type="noConversion"/>
  </si>
  <si>
    <t>GS60142-DNA_D08</t>
  </si>
  <si>
    <t>myh131111李云2人Exome capture第3期CG任务单</t>
  </si>
  <si>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</si>
  <si>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</si>
  <si>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</si>
  <si>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</si>
  <si>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13D0209351</t>
  </si>
  <si>
    <t>华大自主芯片V4版</t>
    <phoneticPr fontId="9" type="noConversion"/>
  </si>
  <si>
    <t>GS60142-DNA_E08</t>
  </si>
  <si>
    <t>13D0209354</t>
  </si>
  <si>
    <t>GS60142-DNA_F08</t>
  </si>
  <si>
    <t>13D0209355</t>
  </si>
  <si>
    <t>GS60142-DNA_G08</t>
  </si>
  <si>
    <t>13D0209357</t>
  </si>
  <si>
    <t>GS60142-DNA_H08</t>
  </si>
  <si>
    <t>13D0209363</t>
  </si>
  <si>
    <t>GS60142-DNA_A09</t>
  </si>
  <si>
    <t>13D0209364</t>
  </si>
  <si>
    <t>GS60142-DNA_B09</t>
  </si>
  <si>
    <t>13D0209365</t>
  </si>
  <si>
    <t>GS60142-DNA_C09</t>
  </si>
  <si>
    <t>13D0209366</t>
  </si>
  <si>
    <t>GS60142-DNA_D09</t>
  </si>
  <si>
    <t>13D0209367</t>
  </si>
  <si>
    <t>GS60142-DNA_E09</t>
  </si>
  <si>
    <t>13D0209369</t>
  </si>
  <si>
    <t>GS60142-DNA_F09</t>
  </si>
  <si>
    <t>13D0209370</t>
  </si>
  <si>
    <t>GS60142-DNA_G09</t>
  </si>
  <si>
    <t>13D0209373</t>
  </si>
  <si>
    <t>GS60142-DNA_H09</t>
  </si>
  <si>
    <t>13D0209375</t>
  </si>
  <si>
    <t>GS60142-DNA_A10</t>
  </si>
  <si>
    <t>13D0209376</t>
  </si>
  <si>
    <t>GS60142-DNA_B10</t>
  </si>
  <si>
    <t>13D0209377</t>
  </si>
  <si>
    <t>GS60142-DNA_C10</t>
  </si>
  <si>
    <t>0002B</t>
  </si>
  <si>
    <t>13D0209378</t>
  </si>
  <si>
    <t>GS60142-DNA_D10</t>
  </si>
  <si>
    <t>13D0209380</t>
  </si>
  <si>
    <t>GS60142-DNA_E10</t>
  </si>
  <si>
    <t>13D0209391</t>
  </si>
  <si>
    <t>GS60142-DNA_F10</t>
  </si>
  <si>
    <t>iiv131203耿春雨人Target Region capture第1期CG任务单</t>
  </si>
  <si>
    <t>研发技术转移单元</t>
  </si>
  <si>
    <t>F12ZOOOOSY1084</t>
  </si>
  <si>
    <t>iiv131203耿春雨人Target Region capture</t>
  </si>
  <si>
    <t>HUMiivX</t>
  </si>
  <si>
    <t xml:space="preserve">耿春雨-gengchunyu@genomics.cn
贺玲瑜-helingyu@genomics.cn
</t>
  </si>
  <si>
    <t>GS60134-DNA_D01</t>
  </si>
  <si>
    <t>GS60134-DNA_E01</t>
  </si>
  <si>
    <t>GS60134-DNA_F01</t>
  </si>
  <si>
    <t>GS60134-DNA_G01</t>
  </si>
  <si>
    <t>GS60134-DNA_H01</t>
  </si>
  <si>
    <t>GS60134-DNA_A02</t>
  </si>
  <si>
    <t>pyi131111祝珍珍人Eukaryote Strand-Specific Transcriptome Resequencing第1期CG任务单</t>
  </si>
  <si>
    <t xml:space="preserve">pyi131111祝珍珍人Eukaryote Strand-Specific Transcriptome Resequencing </t>
    <phoneticPr fontId="9" type="noConversion"/>
  </si>
  <si>
    <t>HUMpyiT</t>
  </si>
  <si>
    <t>zhuzhenzhen@genomics.cn</t>
    <phoneticPr fontId="9" type="noConversion"/>
  </si>
  <si>
    <t>Agilent-MAQC</t>
    <phoneticPr fontId="9" type="noConversion"/>
  </si>
  <si>
    <t>R0130811303</t>
  </si>
  <si>
    <t>RNA</t>
  </si>
  <si>
    <t>RNA-seq-2Ad</t>
  </si>
  <si>
    <t>7.5fmol/ul</t>
    <phoneticPr fontId="9" type="noConversion"/>
  </si>
  <si>
    <t>两个文库已经pooling在一起，一共上1条lane。</t>
    <phoneticPr fontId="9" type="noConversion"/>
  </si>
  <si>
    <t>GS60134-DNA_B02</t>
    <phoneticPr fontId="4" type="noConversion"/>
  </si>
  <si>
    <t>AB-MAQC</t>
    <phoneticPr fontId="9" type="noConversion"/>
  </si>
  <si>
    <t>R0130811304</t>
    <phoneticPr fontId="4" type="noConversion"/>
  </si>
  <si>
    <t>GS60134-DNA_C02</t>
    <phoneticPr fontId="4" type="noConversion"/>
  </si>
  <si>
    <t>R0130811304</t>
  </si>
  <si>
    <t>GS60128-DNA_B03</t>
    <phoneticPr fontId="4" type="noConversion"/>
  </si>
  <si>
    <t>pyi131112祝珍珍人Eukaryote Strand-Specific Transcriptome Resequencing</t>
  </si>
  <si>
    <t>NIFTY项目在CG平台的应用</t>
    <phoneticPr fontId="9" type="noConversion"/>
  </si>
  <si>
    <t>F12ZOOYJSY1131</t>
    <phoneticPr fontId="9" type="noConversion"/>
  </si>
  <si>
    <t>zhangyanyan@genomics.cn</t>
    <phoneticPr fontId="9" type="noConversion"/>
  </si>
  <si>
    <t>SW620</t>
    <phoneticPr fontId="9" type="noConversion"/>
  </si>
  <si>
    <t>R013128239</t>
    <phoneticPr fontId="9" type="noConversion"/>
  </si>
  <si>
    <t>GS60128-DNA_E03</t>
  </si>
  <si>
    <t>SPCA-1</t>
    <phoneticPr fontId="9" type="noConversion"/>
  </si>
  <si>
    <t>R013128240</t>
  </si>
  <si>
    <t>GS60128-DNA_F03</t>
  </si>
  <si>
    <t>naa120530梁金龙人Exome capture第1期CG任务单</t>
    <phoneticPr fontId="4" type="noConversion"/>
  </si>
  <si>
    <t>CHOP Hakonarson 1000 human exome sequencing0826</t>
  </si>
  <si>
    <t>naa120530梁金龙人Exome capture</t>
  </si>
  <si>
    <t>HUMnaaX</t>
  </si>
  <si>
    <t>项目负责人：梁金龙liangjinlong@genomics.cn
项目管理：戴兰兰 dailanlan@genomics.cn</t>
    <phoneticPr fontId="9" type="noConversion"/>
  </si>
  <si>
    <t>R0131114126</t>
  </si>
  <si>
    <t>120G</t>
    <phoneticPr fontId="9" type="noConversion"/>
  </si>
  <si>
    <t>GS60128-DNA_C05</t>
  </si>
  <si>
    <t>naa120530梁金龙人Exome capture第1期CG任务单</t>
  </si>
  <si>
    <t>R0131114128</t>
  </si>
  <si>
    <t>GS60128-DNA_D05</t>
  </si>
  <si>
    <t>R0131114117</t>
  </si>
  <si>
    <t>华大自主芯片（AZCO V4版)
）</t>
    <phoneticPr fontId="9" type="noConversion"/>
  </si>
  <si>
    <t>15G</t>
    <phoneticPr fontId="9" type="noConversion"/>
  </si>
  <si>
    <t>GS60128-DNA_H03</t>
  </si>
  <si>
    <t>R0131114118</t>
  </si>
  <si>
    <t>GS60128-DNA_A04</t>
  </si>
  <si>
    <t>R0131114119</t>
  </si>
  <si>
    <t>GS60128-DNA_B04</t>
  </si>
  <si>
    <t>R0131114120</t>
  </si>
  <si>
    <t>GS60128-DNA_C04</t>
  </si>
  <si>
    <t>R0131114121</t>
  </si>
  <si>
    <t>GS60128-DNA_D04</t>
  </si>
  <si>
    <t>R0131114122</t>
  </si>
  <si>
    <t>GS60128-DNA_E04</t>
  </si>
  <si>
    <t>R0131114123</t>
  </si>
  <si>
    <t>GS60128-DNA_F04</t>
  </si>
  <si>
    <t>R0131114124</t>
  </si>
  <si>
    <t>GS60128-DNA_G04</t>
  </si>
  <si>
    <t>R0131114125</t>
  </si>
  <si>
    <t>GS60128-DNA_H04</t>
  </si>
  <si>
    <t>R0131114129</t>
  </si>
  <si>
    <t>GS60128-DNA_A05</t>
  </si>
  <si>
    <t>R0131114130</t>
  </si>
  <si>
    <t>GS60128-DNA_B05</t>
  </si>
  <si>
    <t>fai130716高瑞人Target Region capture第1期CG任务单</t>
  </si>
  <si>
    <t>单基因糖尿病</t>
    <phoneticPr fontId="4" type="noConversion"/>
  </si>
  <si>
    <t>SZY11086</t>
    <phoneticPr fontId="4" type="noConversion"/>
  </si>
  <si>
    <t>fai130716高瑞人Target Region capture</t>
    <phoneticPr fontId="4" type="noConversion"/>
  </si>
  <si>
    <t>HUMfaiX</t>
    <phoneticPr fontId="4" type="noConversion"/>
  </si>
  <si>
    <t>panyanhong@genomics.cn;zhaodi@genomics.cn;gaorui@genomics.cn</t>
    <phoneticPr fontId="9" type="noConversion"/>
  </si>
  <si>
    <t>R0131114133</t>
  </si>
  <si>
    <t>zd20130926</t>
  </si>
  <si>
    <t>16杂一，pooling后杂交</t>
    <phoneticPr fontId="9" type="noConversion"/>
  </si>
  <si>
    <t>GS60128-DNA_C03</t>
    <phoneticPr fontId="4" type="noConversion"/>
  </si>
  <si>
    <t>R0131114134</t>
  </si>
  <si>
    <t>R0131114135</t>
  </si>
  <si>
    <t>R0131114136</t>
  </si>
  <si>
    <t>R0131114137</t>
  </si>
  <si>
    <t>R0131114138</t>
  </si>
  <si>
    <t>R0131114139</t>
  </si>
  <si>
    <t>R0131114140</t>
  </si>
  <si>
    <t>R0131114142</t>
  </si>
  <si>
    <t>R0131114143</t>
  </si>
  <si>
    <t>R0131114144</t>
  </si>
  <si>
    <t>R0131114145</t>
  </si>
  <si>
    <t>R0131114146</t>
  </si>
  <si>
    <t>R0131114147</t>
  </si>
  <si>
    <t>R0131114148</t>
  </si>
  <si>
    <t>YH4</t>
    <phoneticPr fontId="9" type="noConversion"/>
  </si>
  <si>
    <t>R0131110549</t>
    <phoneticPr fontId="9" type="noConversion"/>
  </si>
  <si>
    <t>R0131114163</t>
  </si>
  <si>
    <t>8杂1，pooling 后杂交</t>
    <phoneticPr fontId="9" type="noConversion"/>
  </si>
  <si>
    <t>GS60128-DNA_D03</t>
    <phoneticPr fontId="4" type="noConversion"/>
  </si>
  <si>
    <t>R0131114164</t>
  </si>
  <si>
    <t>R0131114165</t>
  </si>
  <si>
    <t>R0131114166</t>
  </si>
  <si>
    <t>R0131114167</t>
  </si>
  <si>
    <t>R0131114168</t>
  </si>
  <si>
    <t>R0131114169</t>
  </si>
  <si>
    <t>YH5</t>
    <phoneticPr fontId="9" type="noConversion"/>
  </si>
  <si>
    <t>R0131110550</t>
    <phoneticPr fontId="9" type="noConversion"/>
  </si>
  <si>
    <t>R0131114187</t>
  </si>
  <si>
    <t>4杂1，pooling后杂交</t>
    <phoneticPr fontId="9" type="noConversion"/>
  </si>
  <si>
    <t>R0131114188</t>
  </si>
  <si>
    <t>R0131114189</t>
  </si>
  <si>
    <t>YH6</t>
    <phoneticPr fontId="9" type="noConversion"/>
  </si>
  <si>
    <t>R0131110551</t>
    <phoneticPr fontId="9" type="noConversion"/>
  </si>
  <si>
    <t>R0131114149</t>
  </si>
  <si>
    <t>杂交后pooling</t>
    <phoneticPr fontId="9" type="noConversion"/>
  </si>
  <si>
    <t>R0131114150</t>
  </si>
  <si>
    <t>杂交后pooling</t>
  </si>
  <si>
    <t>R0131114151</t>
  </si>
  <si>
    <t>R0131114152</t>
  </si>
  <si>
    <t>iiv131203耿春雨人Target Region capture第2期CG任务单</t>
    <phoneticPr fontId="4" type="noConversion"/>
  </si>
  <si>
    <t>YH-CG（2-1）</t>
    <phoneticPr fontId="9" type="noConversion"/>
  </si>
  <si>
    <t>只测序（已完成建库）</t>
  </si>
  <si>
    <t>itk120405王海荣人Exome capture第2期CG任务单</t>
    <phoneticPr fontId="4" type="noConversion"/>
  </si>
  <si>
    <t>2 human samples of exome sequencing for U.O. Neurogenetica Molecolare,Fondazione IRCCS Istituto Neurologico "Besta" FAMILY#1</t>
    <phoneticPr fontId="9" type="noConversion"/>
  </si>
  <si>
    <t>F12HRHEUHK0016</t>
    <phoneticPr fontId="9" type="noConversion"/>
  </si>
  <si>
    <t>itk120405王海荣人Exome capture</t>
    <phoneticPr fontId="19" type="noConversion"/>
  </si>
  <si>
    <t>HUMitkX</t>
    <phoneticPr fontId="19" type="noConversion"/>
  </si>
  <si>
    <t>项目负责人：发明艳fangmingyan@genomics.cn
项目管理：戴兰兰 dailanlan@genomics.cn</t>
    <phoneticPr fontId="9" type="noConversion"/>
  </si>
  <si>
    <t>Mt6429</t>
    <phoneticPr fontId="9" type="noConversion"/>
  </si>
  <si>
    <t>0131113807</t>
    <phoneticPr fontId="9" type="noConversion"/>
  </si>
  <si>
    <t xml:space="preserve">68 </t>
    <phoneticPr fontId="9" type="noConversion"/>
  </si>
  <si>
    <t>123</t>
    <phoneticPr fontId="9" type="noConversion"/>
  </si>
  <si>
    <t>GS60143-DNA_A01</t>
  </si>
  <si>
    <t>epm131224管李萍人Re-sequencing第1期CG任务单</t>
  </si>
  <si>
    <t>安徽医科大学4个样本CG-WGS测序</t>
    <phoneticPr fontId="9" type="noConversion"/>
  </si>
  <si>
    <t>F13ZOOYJSY1310</t>
    <phoneticPr fontId="9" type="noConversion"/>
  </si>
  <si>
    <t>epm131224管李萍人Re-sequencing</t>
    <phoneticPr fontId="9" type="noConversion"/>
  </si>
  <si>
    <t xml:space="preserve">HUMepmR </t>
    <phoneticPr fontId="9" type="noConversion"/>
  </si>
  <si>
    <t>项目负责人：管李萍guanliping@genomics.cn
项目管理：戴兰兰 dailanlan@genomics.cn</t>
    <phoneticPr fontId="9" type="noConversion"/>
  </si>
  <si>
    <t>SPE701-V13</t>
    <phoneticPr fontId="9" type="noConversion"/>
  </si>
  <si>
    <t>R013126205</t>
    <phoneticPr fontId="9" type="noConversion"/>
  </si>
  <si>
    <t>GS60143-DNA_B01</t>
  </si>
  <si>
    <t>SPE701-V8</t>
    <phoneticPr fontId="9" type="noConversion"/>
  </si>
  <si>
    <t>R013126206</t>
    <phoneticPr fontId="9" type="noConversion"/>
  </si>
  <si>
    <t>42</t>
    <phoneticPr fontId="9" type="noConversion"/>
  </si>
  <si>
    <t>129</t>
    <phoneticPr fontId="9" type="noConversion"/>
  </si>
  <si>
    <t>GS60143-DNA_C01</t>
  </si>
  <si>
    <t>mpp131009黄辉人De novo-Animal第1期CG任务单</t>
    <phoneticPr fontId="4" type="noConversion"/>
  </si>
  <si>
    <t>mpp131009黄辉人De novo-Animal</t>
  </si>
  <si>
    <t>HUMmppD</t>
  </si>
  <si>
    <r>
      <t xml:space="preserve">黄辉 </t>
    </r>
    <r>
      <rPr>
        <sz val="11"/>
        <rFont val="宋体"/>
        <family val="3"/>
        <charset val="134"/>
        <scheme val="minor"/>
      </rPr>
      <t>huanghui@genomics.cn；许晓虎 xuxiaohu@genomics.cn；李欣 lixin1@genomics.cn</t>
    </r>
    <phoneticPr fontId="4" type="noConversion"/>
  </si>
  <si>
    <t>20130706-1②</t>
  </si>
  <si>
    <t>R0130901838</t>
  </si>
  <si>
    <t>人重测序</t>
  </si>
  <si>
    <t>WGS建库，样品在大片段组</t>
    <phoneticPr fontId="9" type="noConversion"/>
  </si>
  <si>
    <t>GS60143-DNA_D01</t>
  </si>
  <si>
    <r>
      <t xml:space="preserve">黄辉 </t>
    </r>
    <r>
      <rPr>
        <sz val="11"/>
        <rFont val="宋体"/>
        <family val="3"/>
        <charset val="134"/>
        <scheme val="minor"/>
      </rPr>
      <t>huanghui@genomics.cn；许晓虎 xuxiaohu@genomics.cn；李欣 lixin1@genomics.cn</t>
    </r>
  </si>
  <si>
    <t>20130706-2②</t>
  </si>
  <si>
    <t>R0130901844</t>
  </si>
  <si>
    <t>GS60143-DNA_E01</t>
  </si>
  <si>
    <t>inl140106方明艳人Re-sequencing第1期CG任务单</t>
  </si>
  <si>
    <t>Whole Genome Resequencing project for University of Arhus</t>
    <phoneticPr fontId="9" type="noConversion"/>
  </si>
  <si>
    <t>F13ZOOYJSY1316</t>
    <phoneticPr fontId="9" type="noConversion"/>
  </si>
  <si>
    <t>inl140106方明艳人Re-sequencing</t>
    <phoneticPr fontId="9" type="noConversion"/>
  </si>
  <si>
    <t>HUMinlR</t>
    <phoneticPr fontId="9" type="noConversion"/>
  </si>
  <si>
    <t>项目负责人：方明艳fangmingyan@genomics.cn
项目管理：戴兰兰 dailanlan@genomics.cn</t>
    <phoneticPr fontId="9" type="noConversion"/>
  </si>
  <si>
    <t>02206-10OPR</t>
    <phoneticPr fontId="9" type="noConversion"/>
  </si>
  <si>
    <t>R013128029</t>
    <phoneticPr fontId="9" type="noConversion"/>
  </si>
  <si>
    <t>GS60143-DNA_F01</t>
  </si>
  <si>
    <t>2980-10OPR</t>
    <phoneticPr fontId="9" type="noConversion"/>
  </si>
  <si>
    <t>R013128030</t>
    <phoneticPr fontId="9" type="noConversion"/>
  </si>
  <si>
    <t>39</t>
    <phoneticPr fontId="9" type="noConversion"/>
  </si>
  <si>
    <t xml:space="preserve">244 </t>
    <phoneticPr fontId="9" type="noConversion"/>
  </si>
  <si>
    <t>GS60143-DNA_G01</t>
  </si>
  <si>
    <t>xae130425朱师达人Re-sequencing第1期CG任务单</t>
  </si>
  <si>
    <t>xae130425朱师达人Re-sequencing</t>
  </si>
  <si>
    <t>HOMxaeR</t>
  </si>
  <si>
    <t>BGI-PAN-SWEDEN-214</t>
  </si>
  <si>
    <t>R0140100375</t>
  </si>
  <si>
    <t>WGS</t>
  </si>
  <si>
    <t>GS60143-DNA_H01</t>
  </si>
  <si>
    <t>F12ZOOYJSY1007</t>
  </si>
  <si>
    <t>xae130426朱师达人Re-sequencing</t>
  </si>
  <si>
    <t>BGI-PAN-SWEDEN-215</t>
  </si>
  <si>
    <t>R0140100376</t>
  </si>
  <si>
    <t>GS60143-DNA_A02</t>
  </si>
  <si>
    <t>F12ZOOYJSY1008</t>
  </si>
  <si>
    <t>xae130427朱师达人Re-sequencing</t>
  </si>
  <si>
    <t>BGI-PAN-SWEDEN-216</t>
  </si>
  <si>
    <t>R0140100377</t>
  </si>
  <si>
    <t>GS60143-DNA_B02</t>
  </si>
  <si>
    <t>F12ZOOYJSY1009</t>
  </si>
  <si>
    <t>xae130428朱师达人Re-sequencing</t>
  </si>
  <si>
    <t>BGI-PAN-SWEDEN-217</t>
  </si>
  <si>
    <t>R0140100378</t>
  </si>
  <si>
    <t>GS60143-DNA_C02</t>
  </si>
  <si>
    <t>F12ZOOYJSY1010</t>
  </si>
  <si>
    <t>xae130429朱师达人Re-sequencing</t>
  </si>
  <si>
    <t>BGI-PAN-SWEDEN-218</t>
  </si>
  <si>
    <t>R0140100379</t>
  </si>
  <si>
    <t>GS60143-DNA_D02</t>
  </si>
  <si>
    <t>xae130430朱师达人Re-sequencing</t>
  </si>
  <si>
    <t>BGI-PAN-SWEDEN-219</t>
  </si>
  <si>
    <t>R0140100380</t>
  </si>
  <si>
    <t>GS60143-DNA_E02</t>
  </si>
  <si>
    <t>F12ZOOYJSY1012</t>
  </si>
  <si>
    <t>xae130431朱师达人Re-sequencing</t>
  </si>
  <si>
    <t>BGI-PAN-SWEDEN-220</t>
  </si>
  <si>
    <t>R0140100381</t>
  </si>
  <si>
    <t>GS60143-DNA_F02</t>
  </si>
  <si>
    <t>F12ZOOYJSY1013</t>
  </si>
  <si>
    <t>xae130432朱师达人Re-sequencing</t>
  </si>
  <si>
    <t>BGI-PAN-SWEDEN-221</t>
  </si>
  <si>
    <t>R0140100382</t>
  </si>
  <si>
    <t>GS60143-DNA_G02</t>
  </si>
  <si>
    <t>F12ZOOYJSY1014</t>
  </si>
  <si>
    <t>xae130433朱师达人Re-sequencing</t>
  </si>
  <si>
    <t>BGI-PAN-SWEDEN-222</t>
  </si>
  <si>
    <t>R0140100383</t>
  </si>
  <si>
    <t>GS60143-DNA_H02</t>
  </si>
  <si>
    <t>F12ZOOYJSY1015</t>
  </si>
  <si>
    <t>xae130434朱师达人Re-sequencing</t>
  </si>
  <si>
    <t>BGI-PAN-SWEDEN-223</t>
  </si>
  <si>
    <t>R0140100384</t>
  </si>
  <si>
    <t>GS60143-DNA_A03</t>
  </si>
  <si>
    <t>F12ZOOYJSY1016</t>
  </si>
  <si>
    <t>xae130435朱师达人Re-sequencing</t>
  </si>
  <si>
    <t>BGI-PAN-SWEDEN-224</t>
  </si>
  <si>
    <t>R0140100385</t>
  </si>
  <si>
    <t>GS60143-DNA_B03</t>
  </si>
  <si>
    <t>F12ZOOYJSY1017</t>
  </si>
  <si>
    <t>xae130436朱师达人Re-sequencing</t>
  </si>
  <si>
    <t>BGI-PAN-SWEDEN-225</t>
  </si>
  <si>
    <t>R0140100386</t>
  </si>
  <si>
    <t>GS60143-DNA_C03</t>
  </si>
  <si>
    <t>F12ZOOYJSY1018</t>
  </si>
  <si>
    <t>xae130437朱师达人Re-sequencing</t>
  </si>
  <si>
    <t>BGI-PAN-SWEDEN-226</t>
  </si>
  <si>
    <t>R0140100387</t>
  </si>
  <si>
    <t>GS60143-DNA_D03</t>
  </si>
  <si>
    <t>F12ZOOYJSY1019</t>
  </si>
  <si>
    <t>xae130438朱师达人Re-sequencing</t>
  </si>
  <si>
    <t>BGI-PAN-SWEDEN-227</t>
  </si>
  <si>
    <t>R0140100388</t>
  </si>
  <si>
    <t>GS60143-DNA_E03</t>
  </si>
  <si>
    <t>F12ZOOYJSY1020</t>
  </si>
  <si>
    <t>xae130439朱师达人Re-sequencing</t>
  </si>
  <si>
    <t>BGI-PAN-SWEDEN-228</t>
  </si>
  <si>
    <t>R0140100389</t>
  </si>
  <si>
    <t>GS60143-DNA_F03</t>
  </si>
  <si>
    <t>F12ZOOYJSY1021</t>
  </si>
  <si>
    <t>xae130440朱师达人Re-sequencing</t>
  </si>
  <si>
    <t>BGI-PAN-SWEDEN-229</t>
  </si>
  <si>
    <t>R0140100390</t>
  </si>
  <si>
    <t>GS60143-DNA_G03</t>
  </si>
  <si>
    <t>F12ZOOYJSY1022</t>
  </si>
  <si>
    <t>xae130441朱师达人Re-sequencing</t>
  </si>
  <si>
    <t>BGI-PAN-SWEDEN-230</t>
  </si>
  <si>
    <t>R0140100391</t>
  </si>
  <si>
    <t>GS60143-DNA_H03</t>
  </si>
  <si>
    <t>F12ZOOYJSY1023</t>
  </si>
  <si>
    <t>xae130442朱师达人Re-sequencing</t>
  </si>
  <si>
    <t>BGI-PAN-SWEDEN-231</t>
  </si>
  <si>
    <t>R0140100392</t>
  </si>
  <si>
    <t>GS60143-DNA_A04</t>
  </si>
  <si>
    <t>F12ZOOYJSY1024</t>
  </si>
  <si>
    <t>xae130443朱师达人Re-sequencing</t>
  </si>
  <si>
    <t>BGI-PAN-SWEDEN-232</t>
  </si>
  <si>
    <t>R0140100393</t>
  </si>
  <si>
    <t>GS60143-DNA_B04</t>
  </si>
  <si>
    <t>F12ZOOYJSY1025</t>
  </si>
  <si>
    <t>xae130444朱师达人Re-sequencing</t>
  </si>
  <si>
    <t>BGI-PAN-SWEDEN-233</t>
  </si>
  <si>
    <t>R0140100394</t>
  </si>
  <si>
    <t>GS60143-DNA_C04</t>
  </si>
  <si>
    <t>F12ZOOYJSY1026</t>
  </si>
  <si>
    <t>xae130445朱师达人Re-sequencing</t>
  </si>
  <si>
    <t>BGI-PAN-SWEDEN-234</t>
  </si>
  <si>
    <t>R0140100395</t>
  </si>
  <si>
    <t>GS60143-DNA_D04</t>
  </si>
  <si>
    <t>F12ZOOYJSY1027</t>
  </si>
  <si>
    <t>xae130446朱师达人Re-sequencing</t>
  </si>
  <si>
    <t>BGI-PAN-SWEDEN-235</t>
  </si>
  <si>
    <t>R0140100396</t>
  </si>
  <si>
    <t>GS60143-DNA_E04</t>
  </si>
  <si>
    <t>F12ZOOYJSY1028</t>
  </si>
  <si>
    <t>xae130447朱师达人Re-sequencing</t>
  </si>
  <si>
    <t>BGI-PAN-SWEDEN-236</t>
  </si>
  <si>
    <t>R0140100397</t>
  </si>
  <si>
    <t>GS60143-DNA_F04</t>
  </si>
  <si>
    <t>F12ZOOYJSY1029</t>
  </si>
  <si>
    <t>xae130448朱师达人Re-sequencing</t>
  </si>
  <si>
    <t>BGI-PAN-SWEDEN-237</t>
  </si>
  <si>
    <t>R0140100398</t>
  </si>
  <si>
    <t>GS60143-DNA_G04</t>
  </si>
  <si>
    <t>F12ZOOYJSY1030</t>
  </si>
  <si>
    <t>xae130449朱师达人Re-sequencing</t>
  </si>
  <si>
    <t>BGI-PAN-SWEDEN-238</t>
  </si>
  <si>
    <t>R0140100399</t>
  </si>
  <si>
    <t>GS60143-DNA_H04</t>
  </si>
  <si>
    <t>F12ZOOYJSY1031</t>
  </si>
  <si>
    <t>xae130450朱师达人Re-sequencing</t>
  </si>
  <si>
    <t>BGI-PAN-SWEDEN-239</t>
  </si>
  <si>
    <t>R0140100400</t>
  </si>
  <si>
    <t>GS60143-DNA_A05</t>
  </si>
  <si>
    <t>F12ZOOYJSY1032</t>
  </si>
  <si>
    <t>xae130451朱师达人Re-sequencing</t>
  </si>
  <si>
    <t>BGI-PAN-SWEDEN-240</t>
  </si>
  <si>
    <t>R0140100401</t>
  </si>
  <si>
    <t>GS60143-DNA_B05</t>
  </si>
  <si>
    <t>F12ZOOYJSY1033</t>
  </si>
  <si>
    <t>xae130452朱师达人Re-sequencing</t>
  </si>
  <si>
    <t>BGI-PAN-SWEDEN-241</t>
  </si>
  <si>
    <t>R0140100402</t>
  </si>
  <si>
    <t>GS60143-DNA_C05</t>
  </si>
  <si>
    <t>F12ZOOYJSY1034</t>
  </si>
  <si>
    <t>xae130453朱师达人Re-sequencing</t>
  </si>
  <si>
    <t>BGI-PAN-SWEDEN-242</t>
  </si>
  <si>
    <t>R0140100403</t>
  </si>
  <si>
    <t>GS60143-DNA_D05</t>
  </si>
  <si>
    <t>F12ZOOYJSY1035</t>
  </si>
  <si>
    <t>xae130454朱师达人Re-sequencing</t>
  </si>
  <si>
    <t>BGI-PAN-SWEDEN-243</t>
  </si>
  <si>
    <t>R0140100404</t>
  </si>
  <si>
    <t>GS60143-DNA_E05</t>
  </si>
  <si>
    <t>F12ZOOYJSY1036</t>
  </si>
  <si>
    <t>xae130455朱师达人Re-sequencing</t>
  </si>
  <si>
    <t>BGI-PAN-SWEDEN-244</t>
  </si>
  <si>
    <t>R0140100405</t>
  </si>
  <si>
    <t>GS60143-DNA_F05</t>
  </si>
  <si>
    <t>F12ZOOYJSY1037</t>
  </si>
  <si>
    <t>xae130456朱师达人Re-sequencing</t>
  </si>
  <si>
    <t>BGI-PAN-SWEDEN-245</t>
  </si>
  <si>
    <t>R0140100406</t>
  </si>
  <si>
    <t>GS60143-DNA_G05</t>
  </si>
  <si>
    <t>epm131224管李萍人Re-sequencing第2期CG任务单</t>
  </si>
  <si>
    <t xml:space="preserve"> HUMepmR </t>
    <phoneticPr fontId="9" type="noConversion"/>
  </si>
  <si>
    <t>POR1504-III2</t>
  </si>
  <si>
    <t>R013126207</t>
  </si>
  <si>
    <t>GS60143-DNA_H05</t>
  </si>
  <si>
    <t>POR1504-IV5</t>
  </si>
  <si>
    <t>R013126208</t>
  </si>
  <si>
    <t>GS60143-DNA_A06</t>
  </si>
  <si>
    <t>xae130425朱师达人Re-sequencing第2期CG任务单</t>
  </si>
  <si>
    <t>R0140100410</t>
  </si>
  <si>
    <t>GS60143-DNA_B06</t>
  </si>
  <si>
    <t>478260-10</t>
  </si>
  <si>
    <t>R0140100411</t>
  </si>
  <si>
    <t>GS60143-DNA_C06</t>
  </si>
  <si>
    <t>478260-50</t>
  </si>
  <si>
    <t>R0140100412</t>
  </si>
  <si>
    <t>GS60143-DNA_D06</t>
  </si>
  <si>
    <t>478260-100</t>
  </si>
  <si>
    <t>R0140100413</t>
  </si>
  <si>
    <t>GS60143-DNA_E06</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</si>
  <si>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</si>
  <si>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</si>
  <si>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</si>
  <si>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</si>
  <si>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RPB13000031-1</t>
  </si>
  <si>
    <t>GS60143-DNA_F06</t>
  </si>
  <si>
    <t>F12ZNCJKTK1021</t>
  </si>
  <si>
    <t>RPB13000032-1</t>
  </si>
  <si>
    <t>GS60143-DNA_G06</t>
  </si>
  <si>
    <t>F12ZNCJKTK1022</t>
  </si>
  <si>
    <t>RPB13000033-1</t>
  </si>
  <si>
    <t>GS60143-DNA_H06</t>
  </si>
  <si>
    <t>F12ZNCJKTK1023</t>
  </si>
  <si>
    <t>RPB13000034-1</t>
  </si>
  <si>
    <t>GS60143-DNA_A07</t>
  </si>
  <si>
    <t>F12ZNCJKTK1024</t>
  </si>
  <si>
    <t>RPB13000036-1</t>
  </si>
  <si>
    <t>GS60143-DNA_B07</t>
  </si>
  <si>
    <t>F12ZNCJKTK1025</t>
  </si>
  <si>
    <t>RPB13000038-1</t>
  </si>
  <si>
    <t>GS60143-DNA_C07</t>
  </si>
  <si>
    <t>F12ZNCJKTK1026</t>
  </si>
  <si>
    <t>RPB13000039-1</t>
  </si>
  <si>
    <t>GS60143-DNA_D07</t>
  </si>
  <si>
    <t>F12ZNCJKTK1027</t>
  </si>
  <si>
    <t>RPB13000041-1</t>
  </si>
  <si>
    <t>GS60143-DNA_E07</t>
  </si>
  <si>
    <t>F12ZNCJKTK1028</t>
  </si>
  <si>
    <t>RPB13000042-1</t>
  </si>
  <si>
    <t>GS60143-DNA_F07</t>
  </si>
  <si>
    <t>F12ZNCJKTK1029</t>
  </si>
  <si>
    <t>RPB13000048</t>
  </si>
  <si>
    <t>GS60143-DNA_G07</t>
  </si>
  <si>
    <t>F12ZNCJKTK1030</t>
  </si>
  <si>
    <t>RPS13000081-1</t>
  </si>
  <si>
    <t>GS60143-DNA_H07</t>
  </si>
  <si>
    <t>F12ZNCJKTK1031</t>
  </si>
  <si>
    <t>RPS13000082-1</t>
  </si>
  <si>
    <t>GS60143-DNA_A08</t>
  </si>
  <si>
    <t>F12ZNCJKTK1032</t>
  </si>
  <si>
    <t>RPS13000083-2</t>
  </si>
  <si>
    <t>GS60143-DNA_B08</t>
  </si>
  <si>
    <t>F12ZNCJKTK1033</t>
  </si>
  <si>
    <t>RPS13000085-1</t>
  </si>
  <si>
    <t>GS60143-DNA_C08</t>
  </si>
  <si>
    <t>F12ZNCJKTK1034</t>
  </si>
  <si>
    <t>RPS13000086-1</t>
  </si>
  <si>
    <t>GS60143-DNA_D08</t>
  </si>
  <si>
    <t>F12ZNCJKTK1035</t>
  </si>
  <si>
    <t>RPS13000087-1</t>
  </si>
  <si>
    <t>GS60143-DNA_E08</t>
  </si>
  <si>
    <t>F12ZNCJKTK1036</t>
  </si>
  <si>
    <t>RPS13000088-1</t>
  </si>
  <si>
    <t>GS60143-DNA_F08</t>
  </si>
  <si>
    <t>F12ZNCJKTK1037</t>
  </si>
  <si>
    <t>RPS13000089-1</t>
  </si>
  <si>
    <t>GS60143-DNA_G08</t>
  </si>
  <si>
    <t>F12ZNCJKTK1038</t>
  </si>
  <si>
    <t>RPS13000090-1</t>
  </si>
  <si>
    <t>GS60143-DNA_H08</t>
  </si>
  <si>
    <t>F12ZNCJKTK1039</t>
  </si>
  <si>
    <t>RPS13000093-1</t>
  </si>
  <si>
    <t>GS60143-DNA_A09</t>
  </si>
  <si>
    <t>0704237（6Hg）</t>
  </si>
  <si>
    <t>R0131110529</t>
  </si>
  <si>
    <t>GS60143-DNA_B09</t>
  </si>
  <si>
    <t>安徽医科大学4个样本CG-WGS测序</t>
    <phoneticPr fontId="9" type="noConversion"/>
  </si>
  <si>
    <t>F13ZOOYJSY1310</t>
    <phoneticPr fontId="9" type="noConversion"/>
  </si>
  <si>
    <t>epm131224管李萍人Re-sequencing</t>
    <phoneticPr fontId="9" type="noConversion"/>
  </si>
  <si>
    <t xml:space="preserve"> HUMepmR </t>
    <phoneticPr fontId="9" type="noConversion"/>
  </si>
  <si>
    <t>项目负责人：管李萍guanliping@genomics.cn
项目管理：戴兰兰 dailanlan@genomics.cn</t>
    <phoneticPr fontId="9" type="noConversion"/>
  </si>
  <si>
    <t>0704237-6（3Hg）</t>
  </si>
  <si>
    <t>R0131110530</t>
  </si>
  <si>
    <t>GS60143-DNA_C09</t>
  </si>
  <si>
    <t>0704237-26（6Hg）</t>
  </si>
  <si>
    <t>R0131110531</t>
  </si>
  <si>
    <t>GS60143-DNA_D09</t>
  </si>
  <si>
    <t>0704237-28（6Hg）</t>
  </si>
  <si>
    <t>R0131110532</t>
  </si>
  <si>
    <t>GS60143-DNA_E09</t>
  </si>
  <si>
    <t>jdg140122毛丹青山羊Target Region capture第1期CG任务单</t>
  </si>
  <si>
    <t>科技体系_动植物育种</t>
  </si>
  <si>
    <t>山羊GWAS分析研究</t>
  </si>
  <si>
    <t>F13ZOOYJSY1327</t>
  </si>
  <si>
    <t>jdg140122毛丹青山羊Target Region capture</t>
  </si>
  <si>
    <t>CAPjdgX</t>
  </si>
  <si>
    <t>毛丹青maodanqing@genomics.cn;方东明fangdongming@genomics.cn;王晓雯wangxiaowen2@genomics.org.cn</t>
  </si>
  <si>
    <t>T1-1</t>
  </si>
  <si>
    <t>R0140101417</t>
  </si>
  <si>
    <t>动物</t>
  </si>
  <si>
    <t>一库一lane</t>
  </si>
  <si>
    <t>GS60128-DNA_E05</t>
    <phoneticPr fontId="4" type="noConversion"/>
  </si>
  <si>
    <t>T2-1</t>
  </si>
  <si>
    <t>R0140101419</t>
  </si>
  <si>
    <t>GS60128-DNA_G05</t>
  </si>
  <si>
    <t>T3-1</t>
  </si>
  <si>
    <t>R0140101421</t>
  </si>
  <si>
    <t>GS60128-DNA_A06</t>
  </si>
  <si>
    <t>P1-1</t>
  </si>
  <si>
    <t>R0140101423</t>
  </si>
  <si>
    <t>GS60128-DNA_C06</t>
  </si>
  <si>
    <t>P2-1</t>
  </si>
  <si>
    <t>R0140101425</t>
  </si>
  <si>
    <t>GS60128-DNA_E06</t>
  </si>
  <si>
    <t>P3-1</t>
  </si>
  <si>
    <t>R0140101427</t>
  </si>
  <si>
    <t>GS60128-DNA_G06</t>
  </si>
  <si>
    <t>pooling文库</t>
    <phoneticPr fontId="4" type="noConversion"/>
  </si>
  <si>
    <t>GS60134-DNA_D02</t>
  </si>
  <si>
    <t>P3-2</t>
  </si>
  <si>
    <t>R0140101428</t>
  </si>
  <si>
    <t>GS60134-DNA_E02</t>
  </si>
  <si>
    <t>T1-2</t>
  </si>
  <si>
    <t>R0140101418</t>
  </si>
  <si>
    <t>GS60128-DNA_F05</t>
  </si>
  <si>
    <t>T2-2</t>
  </si>
  <si>
    <t>R0140101420</t>
  </si>
  <si>
    <t>GS60128-DNA_H05</t>
  </si>
  <si>
    <t>T3-2</t>
  </si>
  <si>
    <t>R0140101422</t>
  </si>
  <si>
    <t>GS60128-DNA_B06</t>
  </si>
  <si>
    <t>P1-2</t>
  </si>
  <si>
    <t>R0140101424</t>
  </si>
  <si>
    <t>GS60128-DNA_D06</t>
  </si>
  <si>
    <t>P2-2</t>
  </si>
  <si>
    <t>R0140101426</t>
  </si>
  <si>
    <t>GS60128-DNA_F06</t>
  </si>
  <si>
    <t>GS60128-DNA_H06</t>
  </si>
  <si>
    <t>pkc140106吴宗泽人Re-sequencing第1期CG任务单</t>
  </si>
  <si>
    <t>科技体系-生产平台</t>
    <phoneticPr fontId="4" type="noConversion"/>
  </si>
  <si>
    <t>生产平台优化项目</t>
  </si>
  <si>
    <t>F13ZOOYJSY1285</t>
  </si>
  <si>
    <t>pkc140106吴宗泽人Re-sequencing</t>
    <phoneticPr fontId="9" type="noConversion"/>
  </si>
  <si>
    <t>HUMpkcR</t>
    <phoneticPr fontId="9" type="noConversion"/>
  </si>
  <si>
    <t>吴宗泽（wuzongze@genomics.cn）</t>
    <phoneticPr fontId="9" type="noConversion"/>
  </si>
  <si>
    <t>YH</t>
  </si>
  <si>
    <t>R0140100924</t>
  </si>
  <si>
    <t>重测序</t>
    <phoneticPr fontId="9" type="noConversion"/>
  </si>
  <si>
    <t>每个文库1个slide,8条lane</t>
    <phoneticPr fontId="9" type="noConversion"/>
  </si>
  <si>
    <t>DH5a</t>
  </si>
  <si>
    <t>R0140100925</t>
  </si>
  <si>
    <t>大肠杆菌</t>
    <phoneticPr fontId="9" type="noConversion"/>
  </si>
  <si>
    <t>每个文库1条lane</t>
    <phoneticPr fontId="9" type="noConversion"/>
  </si>
  <si>
    <t>AM05-7</t>
  </si>
  <si>
    <t>R0140100926</t>
  </si>
  <si>
    <t>Olsenella高GC菌株</t>
    <phoneticPr fontId="9" type="noConversion"/>
  </si>
  <si>
    <t>HPV 18</t>
  </si>
  <si>
    <t>R0140100927</t>
  </si>
  <si>
    <t>HPV 11型质粒</t>
    <phoneticPr fontId="9" type="noConversion"/>
  </si>
  <si>
    <t>axm140217闫增利人Re-sequencing第1期CG任务单</t>
  </si>
  <si>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</si>
  <si>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</si>
  <si>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</si>
  <si>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</si>
  <si>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</si>
  <si>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63BDNA</t>
  </si>
  <si>
    <t>R0131101366</t>
  </si>
  <si>
    <t>人重</t>
    <phoneticPr fontId="9" type="noConversion"/>
  </si>
  <si>
    <t>Human</t>
    <phoneticPr fontId="9" type="noConversion"/>
  </si>
  <si>
    <t>two adapter</t>
    <phoneticPr fontId="9" type="noConversion"/>
  </si>
  <si>
    <t>样品不够的话，请从RRBS对应样品中调用。</t>
    <phoneticPr fontId="9" type="noConversion"/>
  </si>
  <si>
    <t>已经送至CG</t>
    <phoneticPr fontId="4" type="noConversion"/>
  </si>
  <si>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</si>
  <si>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</si>
  <si>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</si>
  <si>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</si>
  <si>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</si>
  <si>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195BDNA</t>
  </si>
  <si>
    <t>R0131101367</t>
  </si>
  <si>
    <t>DNA</t>
    <phoneticPr fontId="9" type="noConversion"/>
  </si>
  <si>
    <t>人重</t>
    <phoneticPr fontId="9" type="noConversion"/>
  </si>
  <si>
    <t>Human</t>
    <phoneticPr fontId="9" type="noConversion"/>
  </si>
  <si>
    <t>two adapter</t>
    <phoneticPr fontId="9" type="noConversion"/>
  </si>
  <si>
    <t>67BDNA</t>
  </si>
  <si>
    <t>R0131101368</t>
  </si>
  <si>
    <t>200BDNA</t>
  </si>
  <si>
    <t>R0131101369</t>
  </si>
  <si>
    <t>68BDNA</t>
  </si>
  <si>
    <t>R0131101370</t>
  </si>
  <si>
    <t>201BDNA</t>
  </si>
  <si>
    <t>R0131101371</t>
  </si>
  <si>
    <t>70BDNA</t>
  </si>
  <si>
    <t>R0131101372</t>
  </si>
  <si>
    <t>199BDNA</t>
  </si>
  <si>
    <t>R0131101373</t>
  </si>
  <si>
    <t>73BDNA</t>
  </si>
  <si>
    <t>R0131101374</t>
  </si>
  <si>
    <t>206BDNA</t>
  </si>
  <si>
    <t>R0131101375</t>
  </si>
  <si>
    <t>74BDNA</t>
  </si>
  <si>
    <t>R0131101376</t>
  </si>
  <si>
    <t>208BDNA</t>
  </si>
  <si>
    <t>R0131101377</t>
  </si>
  <si>
    <t>75BDNA</t>
  </si>
  <si>
    <t>R0131101378</t>
  </si>
  <si>
    <t>205BDNA</t>
  </si>
  <si>
    <t>R0131101379</t>
  </si>
  <si>
    <t>77BDNA</t>
  </si>
  <si>
    <t>R0131101380</t>
  </si>
  <si>
    <t>288BDNA</t>
  </si>
  <si>
    <t>R0131101381</t>
  </si>
  <si>
    <t>78BDNA</t>
  </si>
  <si>
    <t>R0131101382</t>
  </si>
  <si>
    <t>207BDNA</t>
  </si>
  <si>
    <t>R0131101383</t>
  </si>
  <si>
    <t>84BDNA</t>
  </si>
  <si>
    <t>R0131101384</t>
  </si>
  <si>
    <t>286BDNA</t>
  </si>
  <si>
    <t>R0131101385</t>
  </si>
  <si>
    <t>单基因病临床全外显子产品开发项目</t>
    <phoneticPr fontId="9" type="noConversion"/>
  </si>
  <si>
    <t>F12ZHQPCSY0945</t>
    <phoneticPr fontId="9" type="noConversion"/>
  </si>
  <si>
    <t>董梓瑞dongzirui@genomics.cn陈海啸chenhaixiao@genomics.cn</t>
    <phoneticPr fontId="9" type="noConversion"/>
  </si>
  <si>
    <t>CARG14002</t>
  </si>
  <si>
    <t xml:space="preserve">R0140200742  </t>
  </si>
  <si>
    <t>Target region capture</t>
    <phoneticPr fontId="9" type="noConversion"/>
  </si>
  <si>
    <t>xjj20131226</t>
    <phoneticPr fontId="9" type="noConversion"/>
  </si>
  <si>
    <t>人</t>
    <phoneticPr fontId="9" type="noConversion"/>
  </si>
  <si>
    <t>two adaptor</t>
    <phoneticPr fontId="9" type="noConversion"/>
  </si>
  <si>
    <t>16个样品测1条lane</t>
    <phoneticPr fontId="9" type="noConversion"/>
  </si>
  <si>
    <t>董梓瑞dongzirui@genomics.cn陈海啸chenhaixiao@genomics.cn</t>
    <phoneticPr fontId="9" type="noConversion"/>
  </si>
  <si>
    <t>CARG14003</t>
  </si>
  <si>
    <t>R0140200743</t>
  </si>
  <si>
    <t>Target region capture</t>
    <phoneticPr fontId="9" type="noConversion"/>
  </si>
  <si>
    <t>xjj20131226</t>
    <phoneticPr fontId="9" type="noConversion"/>
  </si>
  <si>
    <t>two adaptor</t>
    <phoneticPr fontId="9" type="noConversion"/>
  </si>
  <si>
    <t>CARG14004</t>
  </si>
  <si>
    <t>R0140200744</t>
  </si>
  <si>
    <t>CARG14005</t>
  </si>
  <si>
    <t>R0140200745</t>
  </si>
  <si>
    <t>xjj20131226</t>
  </si>
  <si>
    <t>CARG14006</t>
  </si>
  <si>
    <t>R0140200746</t>
  </si>
  <si>
    <t>CARG14007</t>
  </si>
  <si>
    <t>R0140200747</t>
  </si>
  <si>
    <t>CARG14008</t>
  </si>
  <si>
    <t>R0140200748</t>
  </si>
  <si>
    <t>CARG14009</t>
  </si>
  <si>
    <t>R0140200749</t>
  </si>
  <si>
    <t>CARG14010</t>
  </si>
  <si>
    <t>R0140200750</t>
  </si>
  <si>
    <t>CARG14011</t>
  </si>
  <si>
    <t>R0140200751</t>
  </si>
  <si>
    <t>CARG14012</t>
  </si>
  <si>
    <t>R0140200752</t>
  </si>
  <si>
    <t>CARG14013</t>
  </si>
  <si>
    <t>R0140200753</t>
  </si>
  <si>
    <t>CARG14014</t>
  </si>
  <si>
    <t>R0140200754</t>
  </si>
  <si>
    <t>CARG14015</t>
  </si>
  <si>
    <t>R0140200755</t>
  </si>
  <si>
    <t>CARG14016</t>
  </si>
  <si>
    <t>R0140200756</t>
  </si>
  <si>
    <t>YH</t>
    <phoneticPr fontId="9" type="noConversion"/>
  </si>
  <si>
    <t>R0140101357</t>
    <phoneticPr fontId="9" type="noConversion"/>
  </si>
  <si>
    <t>糖尿病多组学研究</t>
    <phoneticPr fontId="9" type="noConversion"/>
  </si>
  <si>
    <t>F13ZOOYJSY1389</t>
  </si>
  <si>
    <t>暂无</t>
    <phoneticPr fontId="9" type="noConversion"/>
  </si>
  <si>
    <t>李俊桦；lijunhua@genomics.cn</t>
    <phoneticPr fontId="9" type="noConversion"/>
  </si>
  <si>
    <t>N201A</t>
    <phoneticPr fontId="9" type="noConversion"/>
  </si>
  <si>
    <t>SZYD13011258_A</t>
    <phoneticPr fontId="19" type="noConversion"/>
  </si>
  <si>
    <t>meta</t>
    <phoneticPr fontId="9" type="noConversion"/>
  </si>
  <si>
    <t>不需要芯片</t>
    <phoneticPr fontId="9" type="noConversion"/>
  </si>
  <si>
    <t>微生物群落</t>
    <phoneticPr fontId="9" type="noConversion"/>
  </si>
  <si>
    <t>100</t>
  </si>
  <si>
    <t>608</t>
  </si>
  <si>
    <t>按照 exome的流程去建，确保insert size尽可能小，波动小；不需要芯片</t>
    <phoneticPr fontId="9" type="noConversion"/>
  </si>
  <si>
    <t>394</t>
  </si>
  <si>
    <t>490</t>
  </si>
  <si>
    <t>270</t>
  </si>
  <si>
    <t>600</t>
  </si>
  <si>
    <t>jdg140122毛丹青山羊Target Region capture第2期CG任务单</t>
  </si>
  <si>
    <t>毛丹青maodanqing@genomics.cn;方东明fangdongming@genomics.cn;谢洪涛xiehongtao@genomics.org.cn</t>
  </si>
  <si>
    <t>H-P1</t>
  </si>
  <si>
    <t>R0140301352</t>
  </si>
  <si>
    <t>H-P2</t>
  </si>
  <si>
    <t>R0140301353</t>
  </si>
  <si>
    <t>H-1</t>
  </si>
  <si>
    <t>R0140301354</t>
  </si>
  <si>
    <t>H-2</t>
  </si>
  <si>
    <t>R0140301355</t>
  </si>
  <si>
    <t>H-3</t>
  </si>
  <si>
    <t>R0140301356</t>
  </si>
  <si>
    <t>H-4</t>
  </si>
  <si>
    <t>R0140301357</t>
  </si>
  <si>
    <t>G-P1</t>
  </si>
  <si>
    <t>R0140301358</t>
  </si>
  <si>
    <t>G-P2</t>
  </si>
  <si>
    <t>R0140301359</t>
  </si>
  <si>
    <t>G-1</t>
  </si>
  <si>
    <t>R0140301360</t>
  </si>
  <si>
    <t>G-2</t>
  </si>
  <si>
    <t>R0140301361</t>
  </si>
  <si>
    <t>G-3</t>
  </si>
  <si>
    <t>R0140301362</t>
  </si>
  <si>
    <t>G-4</t>
  </si>
  <si>
    <t>R0140301363</t>
  </si>
  <si>
    <t>GT-1</t>
  </si>
  <si>
    <t>R0140301364</t>
  </si>
  <si>
    <t>GT-2</t>
  </si>
  <si>
    <t>R0140301365</t>
  </si>
  <si>
    <t>GP-1</t>
  </si>
  <si>
    <t>R0140301366</t>
  </si>
  <si>
    <t>GP-2</t>
  </si>
  <si>
    <t>R0140301367 </t>
  </si>
  <si>
    <t>axm140217闫增利人Re-sequencing第2期CG任务单</t>
  </si>
  <si>
    <t>85BDNA</t>
  </si>
  <si>
    <t>R0131101386</t>
  </si>
  <si>
    <t>212BDNA</t>
  </si>
  <si>
    <t>R0131101387</t>
  </si>
  <si>
    <t>86BDNA</t>
  </si>
  <si>
    <t>R0131101388</t>
  </si>
  <si>
    <t>213BDNA</t>
  </si>
  <si>
    <t>R0131101389</t>
  </si>
  <si>
    <t>87BDNA</t>
  </si>
  <si>
    <t>R0131101390</t>
  </si>
  <si>
    <t>215BDNA</t>
  </si>
  <si>
    <t>R0131101391</t>
  </si>
  <si>
    <t>95BDNA</t>
  </si>
  <si>
    <t>R0131101392</t>
  </si>
  <si>
    <t>284BDNA</t>
  </si>
  <si>
    <t>R0131101393</t>
  </si>
  <si>
    <t>96BDNA</t>
  </si>
  <si>
    <t>R0131101394</t>
  </si>
  <si>
    <t>222BDNA</t>
  </si>
  <si>
    <t>R0131101395</t>
  </si>
  <si>
    <t>98BDNA</t>
  </si>
  <si>
    <t>R0131101396</t>
  </si>
  <si>
    <t>224BDNA</t>
  </si>
  <si>
    <t>R0131101397</t>
  </si>
  <si>
    <t>99BDNA</t>
  </si>
  <si>
    <t>R0131101398</t>
  </si>
  <si>
    <t>217BDNA</t>
  </si>
  <si>
    <t>R0131101399</t>
  </si>
  <si>
    <t>101BDNA</t>
  </si>
  <si>
    <t>R0131101400</t>
  </si>
  <si>
    <t>220BDNA</t>
  </si>
  <si>
    <t>R0131101401</t>
  </si>
  <si>
    <t>103BDNA</t>
  </si>
  <si>
    <t>R0131101402</t>
  </si>
  <si>
    <t>287BDNA</t>
  </si>
  <si>
    <t>R0131101403</t>
  </si>
  <si>
    <t>104BDNA</t>
  </si>
  <si>
    <t>R0131101404</t>
  </si>
  <si>
    <t>285BDNA</t>
  </si>
  <si>
    <t>R0131101405</t>
  </si>
  <si>
    <t>107BDNA</t>
  </si>
  <si>
    <t>R0131101406</t>
  </si>
  <si>
    <t>261BDNA</t>
  </si>
  <si>
    <t>R0131101407</t>
  </si>
  <si>
    <t>113BDNA</t>
  </si>
  <si>
    <t>R0131101408</t>
  </si>
  <si>
    <t>263BDNA</t>
  </si>
  <si>
    <t>R0131101409</t>
  </si>
  <si>
    <t>114BDNA</t>
  </si>
  <si>
    <t>R0131101410</t>
  </si>
  <si>
    <t>168BDNA</t>
  </si>
  <si>
    <t>R0131101411</t>
  </si>
  <si>
    <t>119BDNA</t>
  </si>
  <si>
    <t>R0131101412</t>
  </si>
  <si>
    <t>269BDNA</t>
  </si>
  <si>
    <t>R0131101413</t>
  </si>
  <si>
    <t>125BDNA</t>
  </si>
  <si>
    <t>R0131101414</t>
  </si>
  <si>
    <t>270BDNA</t>
  </si>
  <si>
    <t>R0131101415</t>
  </si>
  <si>
    <t>126BDNA</t>
  </si>
  <si>
    <t>R0131101416</t>
  </si>
  <si>
    <t>276BDNA</t>
  </si>
  <si>
    <t>R0131101417</t>
  </si>
  <si>
    <t>127BDNA</t>
  </si>
  <si>
    <t>R0131101418</t>
  </si>
  <si>
    <t>273BDNA</t>
  </si>
  <si>
    <t>R0131101419</t>
  </si>
  <si>
    <t>129BDNA</t>
  </si>
  <si>
    <t>R0131101420</t>
  </si>
  <si>
    <t>271BDNA</t>
  </si>
  <si>
    <t>R0131101421</t>
  </si>
  <si>
    <t>130BDNA</t>
  </si>
  <si>
    <t>R0131101422</t>
  </si>
  <si>
    <t>267BDNA</t>
  </si>
  <si>
    <t>R0131101423</t>
  </si>
  <si>
    <t>155BDNA</t>
  </si>
  <si>
    <t>R0131101424</t>
  </si>
  <si>
    <t>154BDNA</t>
  </si>
  <si>
    <t>R0131101425</t>
  </si>
  <si>
    <t>157BDNA</t>
  </si>
  <si>
    <t>R0131101426</t>
  </si>
  <si>
    <t>156BDNA</t>
  </si>
  <si>
    <t>R0131101427</t>
  </si>
  <si>
    <t>159BDNA</t>
  </si>
  <si>
    <t>R0131101428</t>
  </si>
  <si>
    <t>158BDNA</t>
  </si>
  <si>
    <t>R0131101429</t>
  </si>
  <si>
    <t>161BDNA</t>
  </si>
  <si>
    <t>R0131101430</t>
  </si>
  <si>
    <t>160BDNA</t>
  </si>
  <si>
    <t>R0131101431</t>
  </si>
  <si>
    <t>170BDNA</t>
  </si>
  <si>
    <t>R0131101432</t>
  </si>
  <si>
    <t>244BDNA</t>
  </si>
  <si>
    <t>R0131101433</t>
  </si>
  <si>
    <t>171BDNA</t>
  </si>
  <si>
    <t>R0131101434</t>
  </si>
  <si>
    <t>243BDNA</t>
  </si>
  <si>
    <t>R0131101435</t>
  </si>
  <si>
    <t>174BDNA</t>
  </si>
  <si>
    <t>R0131101436</t>
  </si>
  <si>
    <t>247BDNA</t>
  </si>
  <si>
    <t>R0131101437</t>
  </si>
  <si>
    <t>175BDNA</t>
  </si>
  <si>
    <t>R0131101438</t>
  </si>
  <si>
    <t>242BDNA</t>
  </si>
  <si>
    <t>R0131101439</t>
  </si>
  <si>
    <t>177BDNA</t>
  </si>
  <si>
    <t>R0131101440</t>
  </si>
  <si>
    <t>250BDNA</t>
  </si>
  <si>
    <t>R0131101441</t>
  </si>
  <si>
    <t>178BDNA</t>
  </si>
  <si>
    <t>R0131101442</t>
  </si>
  <si>
    <t>246BDNA</t>
  </si>
  <si>
    <t>R0131101443</t>
  </si>
  <si>
    <t>179BDNA</t>
  </si>
  <si>
    <t>R0131101444</t>
  </si>
  <si>
    <t>260BDNA</t>
  </si>
  <si>
    <t>R0131101445</t>
  </si>
  <si>
    <t>180BDNA</t>
  </si>
  <si>
    <t>R0131101446</t>
  </si>
  <si>
    <t>245BDNA</t>
  </si>
  <si>
    <t>R0131101447</t>
  </si>
  <si>
    <t>181BDNA</t>
  </si>
  <si>
    <t>R0131101448</t>
  </si>
  <si>
    <t>254BDNA</t>
  </si>
  <si>
    <t>R0131101449</t>
  </si>
  <si>
    <t>185BDNA</t>
  </si>
  <si>
    <t>R0131101450</t>
  </si>
  <si>
    <t>248BDNA</t>
  </si>
  <si>
    <t>R0131101451</t>
  </si>
  <si>
    <t>189BDNA</t>
  </si>
  <si>
    <t>R0131101452</t>
  </si>
  <si>
    <t>249BDNA</t>
  </si>
  <si>
    <t>R0131101453</t>
  </si>
  <si>
    <t>190BDNA</t>
  </si>
  <si>
    <t>R0131101454</t>
  </si>
  <si>
    <t>241BDNA</t>
  </si>
  <si>
    <t>R0131101455</t>
  </si>
  <si>
    <t>191BDNA</t>
  </si>
  <si>
    <t>R0131101456</t>
  </si>
  <si>
    <t>239BDNA</t>
  </si>
  <si>
    <t>R0131101457</t>
  </si>
  <si>
    <t>192BDNA</t>
  </si>
  <si>
    <t>R0131101458</t>
  </si>
  <si>
    <t>252BDNA</t>
  </si>
  <si>
    <t>R0131101459</t>
  </si>
  <si>
    <t>194BDNA</t>
  </si>
  <si>
    <t>R0131101460</t>
  </si>
  <si>
    <t>234BDNA</t>
  </si>
  <si>
    <t>R0131101461</t>
  </si>
  <si>
    <t>230BDNA</t>
  </si>
  <si>
    <t>R0131101462</t>
  </si>
  <si>
    <t>256BDNA</t>
  </si>
  <si>
    <t>R0131101463</t>
  </si>
  <si>
    <t>281BDNA</t>
  </si>
  <si>
    <t>R0131101464</t>
  </si>
  <si>
    <t>255BDNA</t>
  </si>
  <si>
    <t>R0131101465</t>
  </si>
  <si>
    <t>盖茨基金早产项目</t>
    <phoneticPr fontId="9" type="noConversion"/>
  </si>
  <si>
    <t>F13ZOOYJSY1311</t>
    <phoneticPr fontId="9" type="noConversion"/>
  </si>
  <si>
    <t>无</t>
    <phoneticPr fontId="9" type="noConversion"/>
  </si>
  <si>
    <t>20084612_3_a.2</t>
  </si>
  <si>
    <t>R0140301151</t>
  </si>
  <si>
    <t>20084612_8_a.2</t>
  </si>
  <si>
    <t>R0140301152</t>
  </si>
  <si>
    <t>20084613_3_a.3</t>
  </si>
  <si>
    <t>R0140301153</t>
  </si>
  <si>
    <t>20084613_7_a.3</t>
  </si>
  <si>
    <t>R0140301154</t>
  </si>
  <si>
    <t>20084614_3_a.2</t>
  </si>
  <si>
    <t>R0140301155</t>
  </si>
  <si>
    <t>20084614_6_a.2</t>
  </si>
  <si>
    <t>R0140301156</t>
  </si>
  <si>
    <t>20084615_3_a.3</t>
  </si>
  <si>
    <t>R0140301157</t>
  </si>
  <si>
    <t>20084615_6_a.3</t>
  </si>
  <si>
    <t>R0140301158</t>
  </si>
  <si>
    <t>20086705_3_a.3</t>
  </si>
  <si>
    <t>R0140301159</t>
  </si>
  <si>
    <t>20086705_8_a.3</t>
  </si>
  <si>
    <t>R0140301160</t>
  </si>
  <si>
    <t>20086707_6_a.2</t>
  </si>
  <si>
    <t>R0140301161</t>
  </si>
  <si>
    <t>20086707_7_a.2</t>
  </si>
  <si>
    <t>R0140301162</t>
  </si>
  <si>
    <t>20086712_3_a.3</t>
  </si>
  <si>
    <t>R0140301163</t>
  </si>
  <si>
    <t>20086712_6_a.3</t>
  </si>
  <si>
    <t>R0140301164</t>
  </si>
  <si>
    <t>20086714_3_a.3</t>
  </si>
  <si>
    <t>R0140301165</t>
  </si>
  <si>
    <t>20086714_7_a.3</t>
  </si>
  <si>
    <t>R0140301166</t>
  </si>
  <si>
    <t>20086715_3_a.2</t>
  </si>
  <si>
    <t>R0140301167</t>
  </si>
  <si>
    <t>20086715_8_a.2</t>
  </si>
  <si>
    <t>R0140301168</t>
  </si>
  <si>
    <t>20086716_3_a.2</t>
  </si>
  <si>
    <t>R0140301169</t>
  </si>
  <si>
    <t>20086716_9_a.1</t>
  </si>
  <si>
    <t>R0140301170</t>
  </si>
  <si>
    <t>20086719_3_a.3</t>
  </si>
  <si>
    <t>R0140301171</t>
  </si>
  <si>
    <t>20086719_7_a.3</t>
  </si>
  <si>
    <t>R0140301172</t>
  </si>
  <si>
    <t>20086720_3_a.3</t>
  </si>
  <si>
    <t>R0140301173</t>
  </si>
  <si>
    <t>20086720_7_a.3</t>
  </si>
  <si>
    <t>R0140301174</t>
  </si>
  <si>
    <t>20086722_3_a.3</t>
  </si>
  <si>
    <t>R0140301175</t>
  </si>
  <si>
    <t>20086722_7_a.3</t>
  </si>
  <si>
    <t>R0140301176</t>
  </si>
  <si>
    <t>20091302_3_a.3</t>
  </si>
  <si>
    <t>R0140301177</t>
  </si>
  <si>
    <t>20091302_7_a.3</t>
  </si>
  <si>
    <t>R0140301178</t>
  </si>
  <si>
    <t>20091303_3_a.2</t>
  </si>
  <si>
    <t>R0140301179</t>
  </si>
  <si>
    <t>20091303_7_a.2</t>
  </si>
  <si>
    <t>R0140301180</t>
  </si>
  <si>
    <t>20091305_3_a.3</t>
  </si>
  <si>
    <t>R0140301181</t>
  </si>
  <si>
    <t>20091305_7_a.3</t>
  </si>
  <si>
    <t>R0140301182</t>
  </si>
  <si>
    <t>20091306_3_a.1</t>
  </si>
  <si>
    <t>R0140301183</t>
  </si>
  <si>
    <t>20091306_7_a.2</t>
  </si>
  <si>
    <t>R0140301184</t>
  </si>
  <si>
    <t>20122010_3_a.2</t>
  </si>
  <si>
    <t>R0140301185</t>
  </si>
  <si>
    <t>20122010_6_a.2</t>
  </si>
  <si>
    <t>R0140301186</t>
  </si>
  <si>
    <t>20122021_3_a.2</t>
  </si>
  <si>
    <t>R0140301187</t>
  </si>
  <si>
    <t>20122021_6_a.2</t>
  </si>
  <si>
    <t>R0140301188</t>
  </si>
  <si>
    <t>20122022_3_a.2</t>
  </si>
  <si>
    <t>R0140301189</t>
  </si>
  <si>
    <t>20122022_6_a.2</t>
  </si>
  <si>
    <t>R0140301190</t>
  </si>
  <si>
    <t>20122023_3_a.2</t>
  </si>
  <si>
    <t>R0140301191</t>
  </si>
  <si>
    <t>20122023_6_b.2</t>
  </si>
  <si>
    <t>R0140301192</t>
  </si>
  <si>
    <t>20122027_3_a.2</t>
  </si>
  <si>
    <t>R0140301193</t>
  </si>
  <si>
    <t>20122027_6_a.2</t>
  </si>
  <si>
    <t>R0140301194</t>
  </si>
  <si>
    <t>20122032_3_a.2</t>
  </si>
  <si>
    <t>R0140301195</t>
  </si>
  <si>
    <t>20122032_6_a.2</t>
  </si>
  <si>
    <t>R0140301196</t>
  </si>
  <si>
    <t>20122035_3_a.2</t>
  </si>
  <si>
    <t>R0140301197</t>
  </si>
  <si>
    <t>20122035_6_a.2</t>
  </si>
  <si>
    <t>R0140301198</t>
  </si>
  <si>
    <t>20122040_3_a.2</t>
  </si>
  <si>
    <t>R0140301199</t>
  </si>
  <si>
    <t>20122040_6_a.2</t>
  </si>
  <si>
    <t>R0140301200</t>
  </si>
  <si>
    <t>20122046_3_a.2</t>
  </si>
  <si>
    <t>R0140301201</t>
  </si>
  <si>
    <t>20122046_6_a.2</t>
  </si>
  <si>
    <t>R0140301202</t>
  </si>
  <si>
    <t>20122048_3_a.2</t>
  </si>
  <si>
    <t>R0140301203</t>
  </si>
  <si>
    <t>20122048_6_a.2</t>
  </si>
  <si>
    <t>R0140301204</t>
  </si>
  <si>
    <t>20122049_3_a.2</t>
  </si>
  <si>
    <t>R0140301205</t>
  </si>
  <si>
    <t>20122049_6_a.2</t>
  </si>
  <si>
    <t>R0140301206</t>
  </si>
  <si>
    <t>20122051_3_a.2</t>
  </si>
  <si>
    <t>R0140301207</t>
  </si>
  <si>
    <t>20122051_6_a.2</t>
  </si>
  <si>
    <t>R0140301208</t>
  </si>
  <si>
    <t>20122052_3_a.2</t>
  </si>
  <si>
    <t>R0140301209</t>
  </si>
  <si>
    <t>20122052_6_a.2</t>
  </si>
  <si>
    <t>R0140301210</t>
  </si>
  <si>
    <t>20122054_3_a.2</t>
  </si>
  <si>
    <t>R0140301211</t>
  </si>
  <si>
    <t>20122054_6_a.2</t>
  </si>
  <si>
    <t>R0140301212</t>
  </si>
  <si>
    <t>20122055_3_a.2</t>
  </si>
  <si>
    <t>R0140301213</t>
  </si>
  <si>
    <t>20122055_6_a.2</t>
  </si>
  <si>
    <t>R0140301214</t>
  </si>
  <si>
    <t>20122059_3_a.2</t>
  </si>
  <si>
    <t>R0140301215</t>
  </si>
  <si>
    <t>20122059_6_a.2</t>
  </si>
  <si>
    <t>R0140301216</t>
  </si>
  <si>
    <t>20122066_3_a.2</t>
  </si>
  <si>
    <t>R0140301217</t>
  </si>
  <si>
    <t>20122066_6_a.2</t>
  </si>
  <si>
    <t>R0140301218</t>
  </si>
  <si>
    <t>20122072_3_a.2</t>
  </si>
  <si>
    <t>R0140301219</t>
  </si>
  <si>
    <t>20122072_6_a.2</t>
  </si>
  <si>
    <t>R0140301220</t>
  </si>
  <si>
    <t>20122074_3_a.2</t>
  </si>
  <si>
    <t>R0140301221</t>
  </si>
  <si>
    <t>20122074_6_a.2</t>
  </si>
  <si>
    <t>R0140301222</t>
  </si>
  <si>
    <t>20122076_3_a.2</t>
  </si>
  <si>
    <t>R0140301223</t>
  </si>
  <si>
    <t>20122076_6_a.2</t>
  </si>
  <si>
    <t>R0140301224</t>
  </si>
  <si>
    <t>20122077_3_a.2</t>
  </si>
  <si>
    <t>R0140301225</t>
  </si>
  <si>
    <t>20122077_6_a.2</t>
  </si>
  <si>
    <t>R0140301226</t>
  </si>
  <si>
    <t>20122078_3_a.2</t>
  </si>
  <si>
    <t>R0140301227</t>
  </si>
  <si>
    <t>20122078_6_a.2</t>
  </si>
  <si>
    <t>R0140301228</t>
  </si>
  <si>
    <t>20122078_8_a.2</t>
  </si>
  <si>
    <t>R0140301229</t>
  </si>
  <si>
    <t>20125769_3_a.2</t>
  </si>
  <si>
    <t>R0140301230</t>
  </si>
  <si>
    <t>20125769_6_a.2</t>
  </si>
  <si>
    <t>R0140301231</t>
  </si>
  <si>
    <t>20125770_3_a.2</t>
  </si>
  <si>
    <t>R0140301232</t>
  </si>
  <si>
    <t>20125770_6_a.2</t>
  </si>
  <si>
    <t>R0140301233</t>
  </si>
  <si>
    <t>20125772_3_a.2</t>
  </si>
  <si>
    <t>R0140301234</t>
  </si>
  <si>
    <t>20125772_6_a.2</t>
  </si>
  <si>
    <t>R0140301235</t>
  </si>
  <si>
    <t>20125773_3_a.2</t>
  </si>
  <si>
    <t>R0140301236</t>
  </si>
  <si>
    <t>20125773_6_a.2</t>
  </si>
  <si>
    <t>R0140301237</t>
  </si>
  <si>
    <t>20125775_3_a.2</t>
  </si>
  <si>
    <t>R0140301238</t>
  </si>
  <si>
    <t>20125775_6_a.2</t>
  </si>
  <si>
    <t>R0140301239</t>
  </si>
  <si>
    <t>20125777_3_a.2</t>
  </si>
  <si>
    <t>R0140301240</t>
  </si>
  <si>
    <t>20125777_6_a.2</t>
  </si>
  <si>
    <t>R0140301241</t>
  </si>
  <si>
    <t>20125779_3_a.2</t>
  </si>
  <si>
    <t>R0140301242</t>
  </si>
  <si>
    <t>20125779_6_a.2</t>
  </si>
  <si>
    <t>R0140301243</t>
  </si>
  <si>
    <t>20125783_3_a.2</t>
  </si>
  <si>
    <t>R0140301244</t>
  </si>
  <si>
    <t>20125783_6_a.2</t>
  </si>
  <si>
    <t>R0140301245</t>
  </si>
  <si>
    <t>20125792_3_a.2</t>
  </si>
  <si>
    <t>R0140301246</t>
  </si>
  <si>
    <t>20125792_6_a.2</t>
  </si>
  <si>
    <t>R0140301247</t>
  </si>
  <si>
    <t>20125796_3_a.2</t>
  </si>
  <si>
    <t>R0140301248</t>
  </si>
  <si>
    <t>20125796_8_a.2</t>
  </si>
  <si>
    <t>R0140301249</t>
  </si>
  <si>
    <t>20125797_3_a.2</t>
  </si>
  <si>
    <t>R0140301250</t>
  </si>
  <si>
    <t>20125797_6_a.2</t>
  </si>
  <si>
    <t>R0140301251</t>
  </si>
  <si>
    <t>20125800_3_a.2</t>
  </si>
  <si>
    <t>R0140301252</t>
  </si>
  <si>
    <t>20125800_6_a.2</t>
  </si>
  <si>
    <t>R0140301253</t>
  </si>
  <si>
    <t>20125806_3_a.2</t>
  </si>
  <si>
    <t>R0140301254</t>
  </si>
  <si>
    <t>20125806_6_a.2</t>
  </si>
  <si>
    <t>R0140301255</t>
  </si>
  <si>
    <t>20125811_3_a.2</t>
  </si>
  <si>
    <t>R0140301256</t>
  </si>
  <si>
    <t>20125811_6_a.2</t>
  </si>
  <si>
    <t>R0140301257</t>
  </si>
  <si>
    <t>20125816_3_a.2</t>
  </si>
  <si>
    <t>R0140301258</t>
  </si>
  <si>
    <t>20125816_6_a.2</t>
  </si>
  <si>
    <t>R0140301259</t>
  </si>
  <si>
    <t>20125817_3_a.2</t>
  </si>
  <si>
    <t>R0140301260</t>
  </si>
  <si>
    <t>20125817_6_a.2</t>
  </si>
  <si>
    <t>R0140301261</t>
  </si>
  <si>
    <t>20125818_3_a.2</t>
  </si>
  <si>
    <t>R0140301262</t>
  </si>
  <si>
    <t>20125818_6_a.2</t>
  </si>
  <si>
    <t>R0140301263</t>
  </si>
  <si>
    <t>20125818_12_a.2</t>
  </si>
  <si>
    <t>R0140301264</t>
  </si>
  <si>
    <t>20125821_3_a.2</t>
  </si>
  <si>
    <t>R0140301265</t>
  </si>
  <si>
    <t>20125821_6_a.2</t>
  </si>
  <si>
    <t>R0140301266</t>
  </si>
  <si>
    <t>20125822_3_a.2</t>
  </si>
  <si>
    <t>R0140301267</t>
  </si>
  <si>
    <t>20125822_6_a.2</t>
  </si>
  <si>
    <t>R0140301268</t>
  </si>
  <si>
    <t>20125823_3_a.2</t>
  </si>
  <si>
    <t>R0140301269</t>
  </si>
  <si>
    <t>20125823_6_a.2</t>
  </si>
  <si>
    <t>R0140301270</t>
  </si>
  <si>
    <t>20125826_3_a.2</t>
  </si>
  <si>
    <t>R0140301271</t>
  </si>
  <si>
    <t>20125826_6_a.2</t>
  </si>
  <si>
    <t>R0140301272</t>
  </si>
  <si>
    <t>20125827_3_a.2</t>
  </si>
  <si>
    <t>R0140301273</t>
  </si>
  <si>
    <t>20125827_6_a.2</t>
  </si>
  <si>
    <t>R0140301274</t>
  </si>
  <si>
    <t>20125828_3_a.2</t>
  </si>
  <si>
    <t>R0140301275</t>
  </si>
  <si>
    <t>20125828_6_a.2</t>
  </si>
  <si>
    <t>R0140301276</t>
  </si>
  <si>
    <t>20130045_6_a.2</t>
  </si>
  <si>
    <t>R0140301277</t>
  </si>
  <si>
    <t>20130045_10_a.2</t>
  </si>
  <si>
    <t>R0140301278</t>
  </si>
  <si>
    <t>20130047_3_a.2</t>
  </si>
  <si>
    <t>R0140301279</t>
  </si>
  <si>
    <t>20130047_6_a.2</t>
  </si>
  <si>
    <t>R0140301280</t>
  </si>
  <si>
    <t>20130051_3_a.2</t>
  </si>
  <si>
    <t>R0140301281</t>
  </si>
  <si>
    <t>20130051_6_a.2</t>
  </si>
  <si>
    <t>R0140301282</t>
  </si>
  <si>
    <t>20130052_3_a.2</t>
  </si>
  <si>
    <t>R0140301283</t>
  </si>
  <si>
    <t>20130052_6_a.2</t>
  </si>
  <si>
    <t>R0140301284</t>
  </si>
  <si>
    <t>20130055_3_a.2</t>
  </si>
  <si>
    <t>R0140301285</t>
  </si>
  <si>
    <t>20130055_6_a.2</t>
  </si>
  <si>
    <t>R0140301286</t>
  </si>
  <si>
    <t>20130056_3_a.2</t>
  </si>
  <si>
    <t>R0140301287</t>
  </si>
  <si>
    <t>20130056_6_a.2</t>
  </si>
  <si>
    <t>R0140301288</t>
  </si>
  <si>
    <t>20130058_3_a.2</t>
  </si>
  <si>
    <t>R0140301289</t>
  </si>
  <si>
    <t>20130058_6_a.2</t>
  </si>
  <si>
    <t>R0140301290</t>
  </si>
  <si>
    <t>20130069_3_a.2</t>
  </si>
  <si>
    <t>R0140301291</t>
  </si>
  <si>
    <t>20130069_6_a.2</t>
  </si>
  <si>
    <t>R0140301292</t>
  </si>
  <si>
    <t>20130082_3_a.2</t>
  </si>
  <si>
    <t>R0140301293</t>
  </si>
  <si>
    <t>20130082_9_a.2</t>
  </si>
  <si>
    <t>R0140301294</t>
  </si>
  <si>
    <t>20130094_3_a.2</t>
  </si>
  <si>
    <t>R0140301295</t>
  </si>
  <si>
    <t>20130094_6_a.2</t>
  </si>
  <si>
    <t>R0140301296</t>
  </si>
  <si>
    <t>20130097_3_a.2</t>
  </si>
  <si>
    <t>R0140301297</t>
  </si>
  <si>
    <t>20130097_6_a.2</t>
  </si>
  <si>
    <t>R0140301298</t>
  </si>
  <si>
    <t>20130105_3_a.2</t>
  </si>
  <si>
    <t>R0140301299</t>
  </si>
  <si>
    <t>20130105_6_a.2</t>
  </si>
  <si>
    <t>R0140301300</t>
  </si>
  <si>
    <t>20130888_3_a.2</t>
  </si>
  <si>
    <t>R0140301301</t>
  </si>
  <si>
    <t>20130888_6_a.2</t>
  </si>
  <si>
    <t>R0140301302</t>
  </si>
  <si>
    <t>20130890_3_a.2</t>
  </si>
  <si>
    <t>R0140301303</t>
  </si>
  <si>
    <t>20130890_6_a.2</t>
  </si>
  <si>
    <t>R0140301304</t>
  </si>
  <si>
    <t>20130891_3_a.2</t>
  </si>
  <si>
    <t>R0140301305</t>
  </si>
  <si>
    <t>20130891_6_a.2</t>
  </si>
  <si>
    <t>R0140301306</t>
  </si>
  <si>
    <t>20130898_3_a.2</t>
  </si>
  <si>
    <t>R0140301307</t>
  </si>
  <si>
    <t>20130898_6_a.2</t>
  </si>
  <si>
    <t>R0140301308</t>
  </si>
  <si>
    <t>20130902_3_a.2</t>
  </si>
  <si>
    <t>R0140301309</t>
  </si>
  <si>
    <t>20130902_6_a.2</t>
  </si>
  <si>
    <t>R0140301310</t>
  </si>
  <si>
    <t>20130904_3_a.2</t>
  </si>
  <si>
    <t>R0140301311</t>
  </si>
  <si>
    <t>20130904_6_a.2</t>
  </si>
  <si>
    <t>R0140301312</t>
  </si>
  <si>
    <t>20130906_3_a.2</t>
  </si>
  <si>
    <t>R0140301313</t>
  </si>
  <si>
    <t>20130906_6_a.2</t>
  </si>
  <si>
    <t>R0140301314</t>
  </si>
  <si>
    <t>20130907_3_a.2</t>
  </si>
  <si>
    <t>R0140301315</t>
  </si>
  <si>
    <t>20130907_6_a.2</t>
  </si>
  <si>
    <t>R0140301316</t>
  </si>
  <si>
    <t>20130916_3_a.2</t>
  </si>
  <si>
    <t>R0140301317</t>
  </si>
  <si>
    <t>20130916_6_a.2</t>
  </si>
  <si>
    <t>R0140301318</t>
  </si>
  <si>
    <t>20130933_3_a.2</t>
  </si>
  <si>
    <t>R0140301319</t>
  </si>
  <si>
    <t>20130933_6_a.2</t>
  </si>
  <si>
    <t>R0140301320</t>
  </si>
  <si>
    <t>20130935_3_a.2</t>
  </si>
  <si>
    <t>R0140301321</t>
  </si>
  <si>
    <t>20130935_6_a.2</t>
  </si>
  <si>
    <t>R0140301322</t>
  </si>
  <si>
    <t>20130938_3_a.2</t>
  </si>
  <si>
    <t>R0140301323</t>
  </si>
  <si>
    <t>20130938_6_a.2</t>
  </si>
  <si>
    <t>R0140301324</t>
  </si>
  <si>
    <t>20130939_3_a.2</t>
  </si>
  <si>
    <t>R0140301325</t>
  </si>
  <si>
    <t>20130939_6_a.2</t>
  </si>
  <si>
    <t>R0140301326</t>
  </si>
  <si>
    <t>20130941_3_a.2</t>
  </si>
  <si>
    <t>R0140301327</t>
  </si>
  <si>
    <t>20130941_6_a.2</t>
  </si>
  <si>
    <t>R0140301328</t>
  </si>
  <si>
    <t>20130944_3_a.2</t>
  </si>
  <si>
    <t>R0140301329</t>
  </si>
  <si>
    <t>20130944_6_a.2</t>
  </si>
  <si>
    <t>R0140301330</t>
  </si>
  <si>
    <t>20130953_3_a.2</t>
  </si>
  <si>
    <t>R0140301331</t>
  </si>
  <si>
    <t>20130953_6_a.2</t>
  </si>
  <si>
    <t>R0140301332</t>
  </si>
  <si>
    <t>20130955_3_a.2</t>
  </si>
  <si>
    <t>R0140301333</t>
  </si>
  <si>
    <t>20130955_6_a.2</t>
  </si>
  <si>
    <t>R0140301334</t>
  </si>
  <si>
    <t>20130956_3_a.2</t>
  </si>
  <si>
    <t>R0140301335</t>
  </si>
  <si>
    <t>20130956_6_a.2</t>
  </si>
  <si>
    <t>R0140301336</t>
  </si>
  <si>
    <t>20130961_3_a.2</t>
  </si>
  <si>
    <t>R0140301337</t>
  </si>
  <si>
    <t>20130961_6_a.2</t>
  </si>
  <si>
    <t>R0140301338</t>
  </si>
  <si>
    <t>20130962_3_a.2</t>
  </si>
  <si>
    <t>R0140301339</t>
  </si>
  <si>
    <t>20130962_6_a.2</t>
  </si>
  <si>
    <t>R0140301340</t>
  </si>
  <si>
    <t>20130967_3_a.2</t>
  </si>
  <si>
    <t>R0140301341</t>
  </si>
  <si>
    <t>20130967_6_a.2</t>
  </si>
  <si>
    <t>R0140301342</t>
  </si>
  <si>
    <t>20135099_3_a.2</t>
  </si>
  <si>
    <t>R0140301343</t>
  </si>
  <si>
    <t>20135099_6_a.2</t>
  </si>
  <si>
    <t>R0140301344</t>
  </si>
  <si>
    <t>20135101_3_a.2</t>
  </si>
  <si>
    <t>R0140301345</t>
  </si>
  <si>
    <t>20135101_6_a.2</t>
  </si>
  <si>
    <t>R0140301346</t>
  </si>
  <si>
    <t>20135102_3_a.2</t>
  </si>
  <si>
    <t>R0140301347</t>
  </si>
  <si>
    <t>20135102_6_a.2</t>
  </si>
  <si>
    <t>R0140301348</t>
  </si>
  <si>
    <t>20135109_3_a.2</t>
  </si>
  <si>
    <t>R0140301349</t>
  </si>
  <si>
    <t>20135109_6_a.2</t>
  </si>
  <si>
    <t>R0140301350</t>
  </si>
  <si>
    <t>mik140307范广益人Re-sequencing第1期CG任务单</t>
    <phoneticPr fontId="4" type="noConversion"/>
  </si>
  <si>
    <t>测序标准品构建项目</t>
    <phoneticPr fontId="9" type="noConversion"/>
  </si>
  <si>
    <t>F13ZOOYJSY1361</t>
  </si>
  <si>
    <t>mik140307范广益人Re-sequencing</t>
  </si>
  <si>
    <t>HUMmikR</t>
  </si>
  <si>
    <t>范广益 fanguangyi@genomics.org.cn； 张允辉 zhangyunhui@genomcis.org.cn</t>
    <phoneticPr fontId="9" type="noConversion"/>
  </si>
  <si>
    <t>大肠杆菌O157</t>
    <phoneticPr fontId="9" type="noConversion"/>
  </si>
  <si>
    <t>R0140301149-
3</t>
    <phoneticPr fontId="9" type="noConversion"/>
  </si>
  <si>
    <t>WGS</t>
    <phoneticPr fontId="9" type="noConversion"/>
  </si>
  <si>
    <t>haj140318曹丹丹人Exome capture第1期CG任务单</t>
  </si>
  <si>
    <t>Merck C Diff 项目</t>
  </si>
  <si>
    <t>F12ZHQYJSY1009</t>
  </si>
  <si>
    <t>haj140318曹丹丹人Exome capture</t>
  </si>
  <si>
    <t>HUMhajX</t>
  </si>
  <si>
    <t>caodandan@genomics.cn      zhangruifang@genomics.cn</t>
    <phoneticPr fontId="9" type="noConversion"/>
  </si>
  <si>
    <t>CS258904</t>
  </si>
  <si>
    <t>R013132134</t>
  </si>
  <si>
    <t>华大探针-Exon-V4</t>
  </si>
  <si>
    <t>需备留DNA后续MHC芯片捕获测序</t>
    <phoneticPr fontId="9" type="noConversion"/>
  </si>
  <si>
    <t>CS258911</t>
  </si>
  <si>
    <t>R013132135</t>
  </si>
  <si>
    <t>CS258905</t>
  </si>
  <si>
    <t>R013132136</t>
  </si>
  <si>
    <t>CS258924</t>
  </si>
  <si>
    <t>R013132137</t>
  </si>
  <si>
    <t>CS258861</t>
  </si>
  <si>
    <t>R013132138</t>
  </si>
  <si>
    <t>CS258862</t>
  </si>
  <si>
    <t>R013132139</t>
  </si>
  <si>
    <t>CS258859</t>
  </si>
  <si>
    <t>R013132140</t>
  </si>
  <si>
    <t>CS258860</t>
  </si>
  <si>
    <t>R013132141</t>
  </si>
  <si>
    <t>CS258840</t>
  </si>
  <si>
    <t>R013132142</t>
  </si>
  <si>
    <t>CS258890</t>
  </si>
  <si>
    <t>R013132143</t>
  </si>
  <si>
    <t>CS258889</t>
  </si>
  <si>
    <t>R013132144</t>
  </si>
  <si>
    <t>CS258902</t>
  </si>
  <si>
    <t>R013132145</t>
  </si>
  <si>
    <t>CS258901</t>
  </si>
  <si>
    <t>R013132146</t>
  </si>
  <si>
    <t>CS258893</t>
  </si>
  <si>
    <t>R013132147</t>
  </si>
  <si>
    <t>CS258938</t>
  </si>
  <si>
    <t>R013132148</t>
  </si>
  <si>
    <t>CS258892</t>
  </si>
  <si>
    <t>R013132149</t>
  </si>
  <si>
    <t>CS258891</t>
  </si>
  <si>
    <t>R013132150</t>
  </si>
  <si>
    <t>CS258939</t>
  </si>
  <si>
    <t>R013132151</t>
  </si>
  <si>
    <t>CS258883</t>
  </si>
  <si>
    <t>R013132152</t>
  </si>
  <si>
    <t>CS258881</t>
  </si>
  <si>
    <t>R013132153</t>
  </si>
  <si>
    <t>CS258882</t>
  </si>
  <si>
    <t>R013132154</t>
  </si>
  <si>
    <t>CS258894</t>
  </si>
  <si>
    <t>R013132155</t>
  </si>
  <si>
    <t>CS258844</t>
  </si>
  <si>
    <t>R013132156</t>
  </si>
  <si>
    <t>CS258843</t>
  </si>
  <si>
    <t>R013132157</t>
  </si>
  <si>
    <t>CS258842</t>
  </si>
  <si>
    <t>R013132158</t>
  </si>
  <si>
    <t>CS258884</t>
  </si>
  <si>
    <t>R013132159</t>
  </si>
  <si>
    <t>CS258919</t>
  </si>
  <si>
    <t>R013132160</t>
  </si>
  <si>
    <t>CS258885</t>
  </si>
  <si>
    <t>R013132161</t>
  </si>
  <si>
    <t>CS258923</t>
  </si>
  <si>
    <t>R013132162</t>
  </si>
  <si>
    <t>CS258922</t>
  </si>
  <si>
    <t>R013132163</t>
  </si>
  <si>
    <t>CS258866</t>
  </si>
  <si>
    <t>R013132164</t>
  </si>
  <si>
    <t>CS258880</t>
  </si>
  <si>
    <t>R013132165</t>
  </si>
  <si>
    <r>
      <rPr>
        <sz val="11"/>
        <color theme="1"/>
        <rFont val="宋体"/>
        <family val="3"/>
        <charset val="134"/>
        <scheme val="minor"/>
      </rPr>
      <t>CS258865</t>
    </r>
  </si>
  <si>
    <t>R013132166</t>
  </si>
  <si>
    <r>
      <rPr>
        <sz val="11"/>
        <color theme="1"/>
        <rFont val="宋体"/>
        <family val="3"/>
        <charset val="134"/>
        <scheme val="minor"/>
      </rPr>
      <t>CS258867</t>
    </r>
  </si>
  <si>
    <t>R013132167</t>
  </si>
  <si>
    <r>
      <rPr>
        <sz val="11"/>
        <color theme="1"/>
        <rFont val="宋体"/>
        <family val="3"/>
        <charset val="134"/>
        <scheme val="minor"/>
      </rPr>
      <t>CS258879</t>
    </r>
  </si>
  <si>
    <t>R013132168</t>
  </si>
  <si>
    <r>
      <rPr>
        <sz val="11"/>
        <color theme="1"/>
        <rFont val="宋体"/>
        <family val="3"/>
        <charset val="134"/>
        <scheme val="minor"/>
      </rPr>
      <t>CS258937</t>
    </r>
  </si>
  <si>
    <t>R013132169</t>
  </si>
  <si>
    <r>
      <rPr>
        <sz val="11"/>
        <color theme="1"/>
        <rFont val="宋体"/>
        <family val="3"/>
        <charset val="134"/>
        <scheme val="minor"/>
      </rPr>
      <t>CS258932</t>
    </r>
  </si>
  <si>
    <t>R013132170</t>
  </si>
  <si>
    <r>
      <rPr>
        <sz val="11"/>
        <color theme="1"/>
        <rFont val="宋体"/>
        <family val="3"/>
        <charset val="134"/>
        <scheme val="minor"/>
      </rPr>
      <t>CS258933</t>
    </r>
  </si>
  <si>
    <t>R013132171</t>
  </si>
  <si>
    <r>
      <rPr>
        <sz val="11"/>
        <color theme="1"/>
        <rFont val="宋体"/>
        <family val="3"/>
        <charset val="134"/>
        <scheme val="minor"/>
      </rPr>
      <t>CS258930</t>
    </r>
  </si>
  <si>
    <t>R013132172</t>
  </si>
  <si>
    <r>
      <rPr>
        <sz val="11"/>
        <color theme="1"/>
        <rFont val="宋体"/>
        <family val="3"/>
        <charset val="134"/>
        <scheme val="minor"/>
      </rPr>
      <t>CS258931</t>
    </r>
  </si>
  <si>
    <t>R013132173</t>
  </si>
  <si>
    <r>
      <rPr>
        <sz val="11"/>
        <color theme="1"/>
        <rFont val="宋体"/>
        <family val="3"/>
        <charset val="134"/>
        <scheme val="minor"/>
      </rPr>
      <t>CS258841</t>
    </r>
  </si>
  <si>
    <t>R013132174</t>
  </si>
  <si>
    <r>
      <rPr>
        <sz val="11"/>
        <color theme="1"/>
        <rFont val="宋体"/>
        <family val="3"/>
        <charset val="134"/>
        <scheme val="minor"/>
      </rPr>
      <t>CS258929</t>
    </r>
  </si>
  <si>
    <t>R013132175</t>
  </si>
  <si>
    <r>
      <rPr>
        <sz val="11"/>
        <color theme="1"/>
        <rFont val="宋体"/>
        <family val="3"/>
        <charset val="134"/>
        <scheme val="minor"/>
      </rPr>
      <t>CS258921</t>
    </r>
  </si>
  <si>
    <t>R013132176</t>
  </si>
  <si>
    <r>
      <rPr>
        <sz val="11"/>
        <color theme="1"/>
        <rFont val="宋体"/>
        <family val="3"/>
        <charset val="134"/>
        <scheme val="minor"/>
      </rPr>
      <t>CS258925</t>
    </r>
  </si>
  <si>
    <t>R013132177</t>
  </si>
  <si>
    <r>
      <rPr>
        <sz val="11"/>
        <color theme="1"/>
        <rFont val="宋体"/>
        <family val="3"/>
        <charset val="134"/>
        <scheme val="minor"/>
      </rPr>
      <t>CS258920</t>
    </r>
  </si>
  <si>
    <t>R013132178</t>
  </si>
  <si>
    <r>
      <rPr>
        <sz val="11"/>
        <color theme="1"/>
        <rFont val="宋体"/>
        <family val="3"/>
        <charset val="134"/>
        <scheme val="minor"/>
      </rPr>
      <t>CS258926</t>
    </r>
  </si>
  <si>
    <t>R013132179</t>
  </si>
  <si>
    <r>
      <rPr>
        <sz val="11"/>
        <color theme="1"/>
        <rFont val="宋体"/>
        <family val="3"/>
        <charset val="134"/>
        <scheme val="minor"/>
      </rPr>
      <t>CS258928</t>
    </r>
  </si>
  <si>
    <t>R013132180</t>
  </si>
  <si>
    <r>
      <rPr>
        <sz val="11"/>
        <color theme="1"/>
        <rFont val="宋体"/>
        <family val="3"/>
        <charset val="134"/>
        <scheme val="minor"/>
      </rPr>
      <t>CS258927</t>
    </r>
  </si>
  <si>
    <t>R013132181</t>
  </si>
  <si>
    <r>
      <rPr>
        <sz val="11"/>
        <color theme="1"/>
        <rFont val="宋体"/>
        <family val="3"/>
        <charset val="134"/>
        <scheme val="minor"/>
      </rPr>
      <t>CS258936</t>
    </r>
  </si>
  <si>
    <t>R013132182</t>
  </si>
  <si>
    <r>
      <rPr>
        <sz val="11"/>
        <color theme="1"/>
        <rFont val="宋体"/>
        <family val="3"/>
        <charset val="134"/>
        <scheme val="minor"/>
      </rPr>
      <t>CS258935</t>
    </r>
  </si>
  <si>
    <t>R013132183</t>
  </si>
  <si>
    <r>
      <rPr>
        <sz val="11"/>
        <color theme="1"/>
        <rFont val="宋体"/>
        <family val="3"/>
        <charset val="134"/>
        <scheme val="minor"/>
      </rPr>
      <t>CS258934</t>
    </r>
  </si>
  <si>
    <t>R013132184</t>
  </si>
  <si>
    <r>
      <rPr>
        <sz val="11"/>
        <color theme="1"/>
        <rFont val="宋体"/>
        <family val="3"/>
        <charset val="134"/>
        <scheme val="minor"/>
      </rPr>
      <t>CS258896</t>
    </r>
  </si>
  <si>
    <t>R013132185</t>
  </si>
  <si>
    <r>
      <rPr>
        <sz val="11"/>
        <color theme="1"/>
        <rFont val="宋体"/>
        <family val="3"/>
        <charset val="134"/>
        <scheme val="minor"/>
      </rPr>
      <t>CS258897</t>
    </r>
  </si>
  <si>
    <t>R013132186</t>
  </si>
  <si>
    <r>
      <rPr>
        <sz val="11"/>
        <color theme="1"/>
        <rFont val="宋体"/>
        <family val="3"/>
        <charset val="134"/>
        <scheme val="minor"/>
      </rPr>
      <t>CS258900</t>
    </r>
  </si>
  <si>
    <t>R013132187</t>
  </si>
  <si>
    <r>
      <rPr>
        <sz val="11"/>
        <color theme="1"/>
        <rFont val="宋体"/>
        <family val="3"/>
        <charset val="134"/>
        <scheme val="minor"/>
      </rPr>
      <t>CS258899</t>
    </r>
  </si>
  <si>
    <t>R013132188</t>
  </si>
  <si>
    <r>
      <rPr>
        <sz val="11"/>
        <color theme="1"/>
        <rFont val="宋体"/>
        <family val="3"/>
        <charset val="134"/>
        <scheme val="minor"/>
      </rPr>
      <t>CS258910</t>
    </r>
  </si>
  <si>
    <t>R013132189</t>
  </si>
  <si>
    <r>
      <rPr>
        <sz val="11"/>
        <color theme="1"/>
        <rFont val="宋体"/>
        <family val="3"/>
        <charset val="134"/>
        <scheme val="minor"/>
      </rPr>
      <t>CS258898</t>
    </r>
  </si>
  <si>
    <t>R013132190</t>
  </si>
  <si>
    <r>
      <rPr>
        <sz val="11"/>
        <color theme="1"/>
        <rFont val="宋体"/>
        <family val="3"/>
        <charset val="134"/>
        <scheme val="minor"/>
      </rPr>
      <t>CS258895</t>
    </r>
  </si>
  <si>
    <t>R013132191</t>
  </si>
  <si>
    <r>
      <rPr>
        <sz val="11"/>
        <color theme="1"/>
        <rFont val="宋体"/>
        <family val="3"/>
        <charset val="134"/>
        <scheme val="minor"/>
      </rPr>
      <t>CS258909</t>
    </r>
  </si>
  <si>
    <t>R013132192</t>
  </si>
  <si>
    <r>
      <rPr>
        <sz val="11"/>
        <color theme="1"/>
        <rFont val="宋体"/>
        <family val="3"/>
        <charset val="134"/>
        <scheme val="minor"/>
      </rPr>
      <t>CS258845</t>
    </r>
  </si>
  <si>
    <t>R013132193</t>
  </si>
  <si>
    <r>
      <rPr>
        <sz val="11"/>
        <color theme="1"/>
        <rFont val="宋体"/>
        <family val="3"/>
        <charset val="134"/>
        <scheme val="minor"/>
      </rPr>
      <t>CS258847</t>
    </r>
  </si>
  <si>
    <t>R013132194</t>
  </si>
  <si>
    <r>
      <rPr>
        <sz val="11"/>
        <color theme="1"/>
        <rFont val="宋体"/>
        <family val="3"/>
        <charset val="134"/>
        <scheme val="minor"/>
      </rPr>
      <t>CS258846</t>
    </r>
  </si>
  <si>
    <t>R013132195</t>
  </si>
  <si>
    <r>
      <rPr>
        <sz val="11"/>
        <color theme="1"/>
        <rFont val="宋体"/>
        <family val="3"/>
        <charset val="134"/>
        <scheme val="minor"/>
      </rPr>
      <t>CS258835</t>
    </r>
  </si>
  <si>
    <t>R013132196</t>
  </si>
  <si>
    <r>
      <rPr>
        <sz val="11"/>
        <color theme="1"/>
        <rFont val="宋体"/>
        <family val="3"/>
        <charset val="134"/>
        <scheme val="minor"/>
      </rPr>
      <t>CS258836</t>
    </r>
  </si>
  <si>
    <t>R013132197</t>
  </si>
  <si>
    <r>
      <rPr>
        <sz val="11"/>
        <color theme="1"/>
        <rFont val="宋体"/>
        <family val="3"/>
        <charset val="134"/>
        <scheme val="minor"/>
      </rPr>
      <t>CS258834</t>
    </r>
  </si>
  <si>
    <t>R013132198</t>
  </si>
  <si>
    <r>
      <rPr>
        <sz val="11"/>
        <color theme="1"/>
        <rFont val="宋体"/>
        <family val="3"/>
        <charset val="134"/>
        <scheme val="minor"/>
      </rPr>
      <t>CS258849</t>
    </r>
  </si>
  <si>
    <t>R013132199</t>
  </si>
  <si>
    <r>
      <rPr>
        <sz val="11"/>
        <color theme="1"/>
        <rFont val="宋体"/>
        <family val="3"/>
        <charset val="134"/>
        <scheme val="minor"/>
      </rPr>
      <t>CS258848</t>
    </r>
  </si>
  <si>
    <t>R013132200</t>
  </si>
  <si>
    <r>
      <rPr>
        <sz val="11"/>
        <color theme="1"/>
        <rFont val="宋体"/>
        <family val="3"/>
        <charset val="134"/>
        <scheme val="minor"/>
      </rPr>
      <t>CS258908</t>
    </r>
  </si>
  <si>
    <t>R013132201</t>
  </si>
  <si>
    <r>
      <rPr>
        <sz val="11"/>
        <color theme="1"/>
        <rFont val="宋体"/>
        <family val="3"/>
        <charset val="134"/>
        <scheme val="minor"/>
      </rPr>
      <t>CS258907</t>
    </r>
  </si>
  <si>
    <t>R013132202</t>
  </si>
  <si>
    <r>
      <rPr>
        <sz val="11"/>
        <color theme="1"/>
        <rFont val="宋体"/>
        <family val="3"/>
        <charset val="134"/>
        <scheme val="minor"/>
      </rPr>
      <t>CS258906</t>
    </r>
  </si>
  <si>
    <t>R013132203</t>
  </si>
  <si>
    <r>
      <rPr>
        <sz val="11"/>
        <color theme="1"/>
        <rFont val="宋体"/>
        <family val="3"/>
        <charset val="134"/>
        <scheme val="minor"/>
      </rPr>
      <t>CS258903</t>
    </r>
  </si>
  <si>
    <t>R013132204</t>
  </si>
  <si>
    <r>
      <rPr>
        <sz val="11"/>
        <color theme="1"/>
        <rFont val="宋体"/>
        <family val="3"/>
        <charset val="134"/>
        <scheme val="minor"/>
      </rPr>
      <t>CS258918</t>
    </r>
  </si>
  <si>
    <t>R013132205</t>
  </si>
  <si>
    <r>
      <rPr>
        <sz val="11"/>
        <color theme="1"/>
        <rFont val="宋体"/>
        <family val="3"/>
        <charset val="134"/>
        <scheme val="minor"/>
      </rPr>
      <t>CS258917</t>
    </r>
  </si>
  <si>
    <t>R013132206</t>
  </si>
  <si>
    <r>
      <rPr>
        <sz val="11"/>
        <color theme="1"/>
        <rFont val="宋体"/>
        <family val="3"/>
        <charset val="134"/>
        <scheme val="minor"/>
      </rPr>
      <t>CS258916</t>
    </r>
  </si>
  <si>
    <t>R013132207</t>
  </si>
  <si>
    <r>
      <rPr>
        <sz val="11"/>
        <color theme="1"/>
        <rFont val="宋体"/>
        <family val="3"/>
        <charset val="134"/>
        <scheme val="minor"/>
      </rPr>
      <t>CS258915</t>
    </r>
  </si>
  <si>
    <t>R013132208</t>
  </si>
  <si>
    <r>
      <rPr>
        <sz val="11"/>
        <color theme="1"/>
        <rFont val="宋体"/>
        <family val="3"/>
        <charset val="134"/>
        <scheme val="minor"/>
      </rPr>
      <t>CS258914</t>
    </r>
  </si>
  <si>
    <t>R013132209</t>
  </si>
  <si>
    <r>
      <rPr>
        <sz val="11"/>
        <color theme="1"/>
        <rFont val="宋体"/>
        <family val="3"/>
        <charset val="134"/>
        <scheme val="minor"/>
      </rPr>
      <t>CS258913</t>
    </r>
  </si>
  <si>
    <t>R013132210</t>
  </si>
  <si>
    <r>
      <rPr>
        <sz val="11"/>
        <color theme="1"/>
        <rFont val="宋体"/>
        <family val="3"/>
        <charset val="134"/>
        <scheme val="minor"/>
      </rPr>
      <t>CS258912</t>
    </r>
  </si>
  <si>
    <t>R013132211</t>
  </si>
  <si>
    <r>
      <rPr>
        <sz val="11"/>
        <color theme="1"/>
        <rFont val="宋体"/>
        <family val="3"/>
        <charset val="134"/>
        <scheme val="minor"/>
      </rPr>
      <t>CS258839</t>
    </r>
  </si>
  <si>
    <t>R013132212</t>
  </si>
  <si>
    <r>
      <rPr>
        <sz val="11"/>
        <color theme="1"/>
        <rFont val="宋体"/>
        <family val="3"/>
        <charset val="134"/>
        <scheme val="minor"/>
      </rPr>
      <t>CS258838</t>
    </r>
  </si>
  <si>
    <t>R013132213</t>
  </si>
  <si>
    <r>
      <rPr>
        <sz val="11"/>
        <color theme="1"/>
        <rFont val="宋体"/>
        <family val="3"/>
        <charset val="134"/>
        <scheme val="minor"/>
      </rPr>
      <t>CS258837</t>
    </r>
  </si>
  <si>
    <t>R013132214</t>
  </si>
  <si>
    <r>
      <rPr>
        <sz val="11"/>
        <color theme="1"/>
        <rFont val="宋体"/>
        <family val="3"/>
        <charset val="134"/>
        <scheme val="minor"/>
      </rPr>
      <t>CS258887</t>
    </r>
  </si>
  <si>
    <t>R013132215</t>
  </si>
  <si>
    <r>
      <rPr>
        <sz val="11"/>
        <color theme="1"/>
        <rFont val="宋体"/>
        <family val="3"/>
        <charset val="134"/>
        <scheme val="minor"/>
      </rPr>
      <t>CS258886</t>
    </r>
  </si>
  <si>
    <t>R013132216</t>
  </si>
  <si>
    <r>
      <rPr>
        <sz val="11"/>
        <color theme="1"/>
        <rFont val="宋体"/>
        <family val="3"/>
        <charset val="134"/>
        <scheme val="minor"/>
      </rPr>
      <t>CS258888</t>
    </r>
  </si>
  <si>
    <t>R013132217</t>
  </si>
  <si>
    <r>
      <rPr>
        <sz val="11"/>
        <color theme="1"/>
        <rFont val="宋体"/>
        <family val="3"/>
        <charset val="134"/>
        <scheme val="minor"/>
      </rPr>
      <t>CS258853</t>
    </r>
  </si>
  <si>
    <t>R013132218</t>
  </si>
  <si>
    <r>
      <rPr>
        <sz val="11"/>
        <color theme="1"/>
        <rFont val="宋体"/>
        <family val="3"/>
        <charset val="134"/>
        <scheme val="minor"/>
      </rPr>
      <t>CS258852</t>
    </r>
  </si>
  <si>
    <t>R013132219</t>
  </si>
  <si>
    <r>
      <rPr>
        <sz val="11"/>
        <color theme="1"/>
        <rFont val="宋体"/>
        <family val="3"/>
        <charset val="134"/>
        <scheme val="minor"/>
      </rPr>
      <t>CS258851</t>
    </r>
  </si>
  <si>
    <t>R013132220</t>
  </si>
  <si>
    <r>
      <rPr>
        <sz val="11"/>
        <color theme="1"/>
        <rFont val="宋体"/>
        <family val="3"/>
        <charset val="134"/>
        <scheme val="minor"/>
      </rPr>
      <t>CS258850</t>
    </r>
  </si>
  <si>
    <t>R013132221</t>
  </si>
  <si>
    <r>
      <rPr>
        <sz val="11"/>
        <color theme="1"/>
        <rFont val="宋体"/>
        <family val="3"/>
        <charset val="134"/>
        <scheme val="minor"/>
      </rPr>
      <t>CS258864</t>
    </r>
  </si>
  <si>
    <t>R013132222</t>
  </si>
  <si>
    <r>
      <rPr>
        <sz val="11"/>
        <color theme="1"/>
        <rFont val="宋体"/>
        <family val="3"/>
        <charset val="134"/>
        <scheme val="minor"/>
      </rPr>
      <t>CS258863</t>
    </r>
  </si>
  <si>
    <t>R013132223</t>
  </si>
  <si>
    <r>
      <rPr>
        <sz val="11"/>
        <color theme="1"/>
        <rFont val="宋体"/>
        <family val="3"/>
        <charset val="134"/>
        <scheme val="minor"/>
      </rPr>
      <t>CS258856</t>
    </r>
  </si>
  <si>
    <t>R013132224</t>
  </si>
  <si>
    <r>
      <rPr>
        <sz val="11"/>
        <color theme="1"/>
        <rFont val="宋体"/>
        <family val="3"/>
        <charset val="134"/>
        <scheme val="minor"/>
      </rPr>
      <t>CS258940</t>
    </r>
  </si>
  <si>
    <t>R013132225</t>
  </si>
  <si>
    <r>
      <rPr>
        <sz val="11"/>
        <color theme="1"/>
        <rFont val="宋体"/>
        <family val="3"/>
        <charset val="134"/>
        <scheme val="minor"/>
      </rPr>
      <t>CS258854</t>
    </r>
  </si>
  <si>
    <t>R013132226</t>
  </si>
  <si>
    <r>
      <rPr>
        <sz val="11"/>
        <color theme="1"/>
        <rFont val="宋体"/>
        <family val="3"/>
        <charset val="134"/>
        <scheme val="minor"/>
      </rPr>
      <t>CS258855</t>
    </r>
  </si>
  <si>
    <t>R013132227</t>
  </si>
  <si>
    <r>
      <rPr>
        <sz val="11"/>
        <color theme="1"/>
        <rFont val="宋体"/>
        <family val="3"/>
        <charset val="134"/>
        <scheme val="minor"/>
      </rPr>
      <t>CS258878</t>
    </r>
  </si>
  <si>
    <t>R013132228</t>
  </si>
  <si>
    <r>
      <rPr>
        <sz val="11"/>
        <color theme="1"/>
        <rFont val="宋体"/>
        <family val="3"/>
        <charset val="134"/>
        <scheme val="minor"/>
      </rPr>
      <t>CS258877</t>
    </r>
  </si>
  <si>
    <t>R013132229</t>
  </si>
  <si>
    <r>
      <rPr>
        <sz val="11"/>
        <color theme="1"/>
        <rFont val="宋体"/>
        <family val="3"/>
        <charset val="134"/>
        <scheme val="minor"/>
      </rPr>
      <t>CS258857</t>
    </r>
  </si>
  <si>
    <t>R013132230</t>
  </si>
  <si>
    <r>
      <rPr>
        <sz val="11"/>
        <color theme="1"/>
        <rFont val="宋体"/>
        <family val="3"/>
        <charset val="134"/>
        <scheme val="minor"/>
      </rPr>
      <t>CS258858</t>
    </r>
  </si>
  <si>
    <t>R013132231</t>
  </si>
  <si>
    <r>
      <rPr>
        <sz val="11"/>
        <color theme="1"/>
        <rFont val="宋体"/>
        <family val="3"/>
        <charset val="134"/>
        <scheme val="minor"/>
      </rPr>
      <t>CS258868</t>
    </r>
  </si>
  <si>
    <t>R013132232</t>
  </si>
  <si>
    <r>
      <rPr>
        <sz val="11"/>
        <color theme="1"/>
        <rFont val="宋体"/>
        <family val="3"/>
        <charset val="134"/>
        <scheme val="minor"/>
      </rPr>
      <t>CS258869</t>
    </r>
  </si>
  <si>
    <t>R013132233</t>
  </si>
  <si>
    <r>
      <rPr>
        <sz val="11"/>
        <color theme="1"/>
        <rFont val="宋体"/>
        <family val="3"/>
        <charset val="134"/>
        <scheme val="minor"/>
      </rPr>
      <t>CS258871</t>
    </r>
  </si>
  <si>
    <t>R013132234</t>
  </si>
  <si>
    <r>
      <rPr>
        <sz val="11"/>
        <color theme="1"/>
        <rFont val="宋体"/>
        <family val="3"/>
        <charset val="134"/>
        <scheme val="minor"/>
      </rPr>
      <t>CS258870</t>
    </r>
  </si>
  <si>
    <t>R013132235</t>
  </si>
  <si>
    <r>
      <rPr>
        <sz val="11"/>
        <color theme="1"/>
        <rFont val="宋体"/>
        <family val="3"/>
        <charset val="134"/>
        <scheme val="minor"/>
      </rPr>
      <t>CS258872</t>
    </r>
  </si>
  <si>
    <t>R013132236</t>
  </si>
  <si>
    <r>
      <rPr>
        <sz val="11"/>
        <color theme="1"/>
        <rFont val="宋体"/>
        <family val="3"/>
        <charset val="134"/>
        <scheme val="minor"/>
      </rPr>
      <t>CS258875</t>
    </r>
  </si>
  <si>
    <t>R013132237</t>
  </si>
  <si>
    <r>
      <rPr>
        <sz val="11"/>
        <color theme="1"/>
        <rFont val="宋体"/>
        <family val="3"/>
        <charset val="134"/>
        <scheme val="minor"/>
      </rPr>
      <t>CS258876</t>
    </r>
  </si>
  <si>
    <t>R013132238</t>
  </si>
  <si>
    <r>
      <rPr>
        <sz val="11"/>
        <color theme="1"/>
        <rFont val="宋体"/>
        <family val="3"/>
        <charset val="134"/>
        <scheme val="minor"/>
      </rPr>
      <t>CS258874</t>
    </r>
  </si>
  <si>
    <t>R013132239</t>
  </si>
  <si>
    <r>
      <rPr>
        <sz val="11"/>
        <color theme="1"/>
        <rFont val="宋体"/>
        <family val="3"/>
        <charset val="134"/>
        <scheme val="minor"/>
      </rPr>
      <t>CS258873</t>
    </r>
  </si>
  <si>
    <t>R013132240</t>
  </si>
  <si>
    <t>CS262896</t>
  </si>
  <si>
    <t>R0140100419</t>
  </si>
  <si>
    <t>CS262895</t>
  </si>
  <si>
    <t>R0140100420</t>
  </si>
  <si>
    <t>CS262894</t>
  </si>
  <si>
    <t>R0140100421</t>
  </si>
  <si>
    <t>CS262893</t>
  </si>
  <si>
    <t>R0140100422</t>
  </si>
  <si>
    <t>CS262892</t>
  </si>
  <si>
    <t>R0140100423</t>
  </si>
  <si>
    <t>CS262891</t>
  </si>
  <si>
    <t>R0140100424</t>
  </si>
  <si>
    <t>CS262890</t>
  </si>
  <si>
    <t>R0140100425</t>
  </si>
  <si>
    <t>CS262889</t>
  </si>
  <si>
    <t>R0140100426</t>
  </si>
  <si>
    <t>CS262904</t>
  </si>
  <si>
    <t>R0140100427</t>
  </si>
  <si>
    <t>CS262897</t>
  </si>
  <si>
    <t>R0140100428</t>
  </si>
  <si>
    <t>CS262898</t>
  </si>
  <si>
    <t>R0140100429</t>
  </si>
  <si>
    <t>CS262899</t>
  </si>
  <si>
    <t>R0140100430</t>
  </si>
  <si>
    <t>CS262900</t>
  </si>
  <si>
    <t>R0140100431</t>
  </si>
  <si>
    <t>CS262901</t>
  </si>
  <si>
    <t>R0140100432</t>
  </si>
  <si>
    <t>CS262902</t>
  </si>
  <si>
    <t>R0140100433</t>
  </si>
  <si>
    <t>CS262903</t>
  </si>
  <si>
    <t>R0140100434</t>
  </si>
  <si>
    <t>CS262905</t>
  </si>
  <si>
    <t>R0140100435</t>
  </si>
  <si>
    <t>CS262906</t>
  </si>
  <si>
    <t>R0140100436</t>
  </si>
  <si>
    <t>CS262907</t>
  </si>
  <si>
    <t>R0140100437</t>
  </si>
  <si>
    <t>CS262908</t>
  </si>
  <si>
    <t>R0140100438</t>
  </si>
  <si>
    <t>CS262909</t>
  </si>
  <si>
    <t>R0140100439</t>
  </si>
  <si>
    <t>CS262910</t>
  </si>
  <si>
    <t>R0140100440</t>
  </si>
  <si>
    <t>CS262911</t>
  </si>
  <si>
    <t>R0140100441</t>
  </si>
  <si>
    <t>CS262912</t>
  </si>
  <si>
    <t>R0140100442</t>
  </si>
  <si>
    <t>CS262913</t>
  </si>
  <si>
    <t>R0140100443</t>
  </si>
  <si>
    <t>CS262914</t>
  </si>
  <si>
    <t>R0140100444</t>
  </si>
  <si>
    <t>CS262915</t>
  </si>
  <si>
    <t>R0140100445</t>
  </si>
  <si>
    <t>CS262916</t>
  </si>
  <si>
    <t>R0140100446</t>
  </si>
  <si>
    <t>CS262917</t>
  </si>
  <si>
    <t>R0140100447</t>
  </si>
  <si>
    <t>CS262918</t>
  </si>
  <si>
    <t>R0140100448</t>
  </si>
  <si>
    <t>CS262919</t>
  </si>
  <si>
    <t>R0140100449</t>
  </si>
  <si>
    <t>CS262920</t>
  </si>
  <si>
    <t>R0140100450</t>
  </si>
  <si>
    <t>CS262927</t>
  </si>
  <si>
    <t>R0140100451</t>
  </si>
  <si>
    <t>CS262926</t>
  </si>
  <si>
    <t>R0140100452</t>
  </si>
  <si>
    <t>CS262925</t>
  </si>
  <si>
    <t>R0140100453</t>
  </si>
  <si>
    <t>CS262924</t>
  </si>
  <si>
    <t>R0140100454</t>
  </si>
  <si>
    <t>CS262923</t>
  </si>
  <si>
    <t>R0140100455</t>
  </si>
  <si>
    <t>CS262922</t>
  </si>
  <si>
    <t>R0140100456</t>
  </si>
  <si>
    <t>CS262921</t>
  </si>
  <si>
    <t>R0140100457</t>
  </si>
  <si>
    <t>CS262929</t>
  </si>
  <si>
    <t>R0140100458</t>
  </si>
  <si>
    <t>CS262930</t>
  </si>
  <si>
    <t>R0140100459</t>
  </si>
  <si>
    <t>CS262932</t>
  </si>
  <si>
    <t>R0140100460</t>
  </si>
  <si>
    <t>CS262933</t>
  </si>
  <si>
    <t>R0140100461</t>
  </si>
  <si>
    <t>CS262934</t>
  </si>
  <si>
    <t>R0140100462</t>
  </si>
  <si>
    <t>CS262935</t>
  </si>
  <si>
    <t>R0140100463</t>
  </si>
  <si>
    <t>CS262931</t>
  </si>
  <si>
    <t>R0140100464</t>
  </si>
  <si>
    <t>CS262928</t>
  </si>
  <si>
    <t>R0140100465</t>
  </si>
  <si>
    <t>mik140307范广益人Re-sequencing第2期CG任务单</t>
    <phoneticPr fontId="4" type="noConversion"/>
  </si>
  <si>
    <t>测序标准品构建项目</t>
  </si>
  <si>
    <t>范广益，fanguangyi@genomics.org.cn;张允辉，zhangyunhui@genomics.org.cn</t>
    <phoneticPr fontId="9" type="noConversion"/>
  </si>
  <si>
    <t>Q1A01B</t>
  </si>
  <si>
    <t xml:space="preserve">RSZYD14030906_B </t>
    <phoneticPr fontId="9" type="noConversion"/>
  </si>
  <si>
    <t>每60个fosmid 等量混合pooling在一起建库，一共120个fosmid，建库2个； Sample A</t>
    <phoneticPr fontId="9" type="noConversion"/>
  </si>
  <si>
    <t>Q1A02B</t>
    <phoneticPr fontId="9" type="noConversion"/>
  </si>
  <si>
    <t>RSZYD14030907_B</t>
  </si>
  <si>
    <t>Sample B</t>
    <phoneticPr fontId="9" type="noConversion"/>
  </si>
  <si>
    <t>Q1A03B</t>
  </si>
  <si>
    <t>RSZYD14030908_B</t>
  </si>
  <si>
    <t>Sample A</t>
    <phoneticPr fontId="9" type="noConversion"/>
  </si>
  <si>
    <t>Q1A04B</t>
  </si>
  <si>
    <t>RSZYD14030909_B</t>
  </si>
  <si>
    <t>Q1A05B</t>
  </si>
  <si>
    <t>RSZYD14030910_B</t>
  </si>
  <si>
    <t>Q1A06B</t>
  </si>
  <si>
    <t>RSZYD14030911_B</t>
  </si>
  <si>
    <t>Q1A07B</t>
  </si>
  <si>
    <t>RSZYD14030912_B</t>
  </si>
  <si>
    <t>Q1A08B</t>
  </si>
  <si>
    <t>RSZYD14030913_B</t>
  </si>
  <si>
    <t>Q1A09B</t>
  </si>
  <si>
    <t>RSZYD14030914_B</t>
  </si>
  <si>
    <t>Q1A10B</t>
  </si>
  <si>
    <t>RSZYD14030915_B</t>
  </si>
  <si>
    <t>Q1A11B</t>
  </si>
  <si>
    <t>RSZYD14030916_B</t>
  </si>
  <si>
    <t>Q1A12B</t>
  </si>
  <si>
    <t>RSZYD14030917_B</t>
  </si>
  <si>
    <t>Q1B01B</t>
  </si>
  <si>
    <t>RSZYD14030918_B</t>
  </si>
  <si>
    <t>Q1B02B</t>
  </si>
  <si>
    <t>RSZYD14030919_B</t>
  </si>
  <si>
    <t>Q1B03B</t>
    <phoneticPr fontId="9" type="noConversion"/>
  </si>
  <si>
    <t>RSZYD14030920_B</t>
  </si>
  <si>
    <t>Q1B04B</t>
  </si>
  <si>
    <t>RSZYD14030921_B</t>
  </si>
  <si>
    <t>Q1B05B</t>
  </si>
  <si>
    <t>RSZYD14030922_B</t>
  </si>
  <si>
    <t>Q1B06B</t>
  </si>
  <si>
    <t>RSZYD14030923_B</t>
  </si>
  <si>
    <t>Q1B07B</t>
  </si>
  <si>
    <t>RSZYD14030924_B</t>
  </si>
  <si>
    <t>Q1B08B</t>
  </si>
  <si>
    <t>RSZYD14030925_B</t>
  </si>
  <si>
    <t>Q1B09B</t>
  </si>
  <si>
    <t>RSZYD14030926_B</t>
  </si>
  <si>
    <t>Q1B10B</t>
  </si>
  <si>
    <t>RSZYD14030927_B</t>
  </si>
  <si>
    <t>Q1B11B</t>
  </si>
  <si>
    <t>RSZYD14030928_B</t>
  </si>
  <si>
    <t>Q1B12B</t>
  </si>
  <si>
    <t>RSZYD14030929_B</t>
  </si>
  <si>
    <t>Q1C01B</t>
  </si>
  <si>
    <t>RSZYD14030930_B</t>
  </si>
  <si>
    <t>Q1C02B</t>
  </si>
  <si>
    <t>RSZYD14030931_B</t>
  </si>
  <si>
    <t>Q1C03B</t>
  </si>
  <si>
    <t>RSZYD14030932_B</t>
  </si>
  <si>
    <t>Q1C04B</t>
  </si>
  <si>
    <t>RSZYD14030933_B</t>
  </si>
  <si>
    <t>Q1C05B</t>
  </si>
  <si>
    <t>RSZYD14030934_B</t>
  </si>
  <si>
    <t>Q1C06B</t>
  </si>
  <si>
    <t>RSZYD14030935_B</t>
  </si>
  <si>
    <t>Q1C07B</t>
  </si>
  <si>
    <t>RSZYD14030936_B</t>
  </si>
  <si>
    <t>Q1C08B</t>
  </si>
  <si>
    <t>RSZYD14030937_B</t>
  </si>
  <si>
    <t>Q1C09B</t>
  </si>
  <si>
    <t>RSZYD14030938_B</t>
  </si>
  <si>
    <t>Q1C10B</t>
  </si>
  <si>
    <t>RSZYD14030939_B</t>
  </si>
  <si>
    <t>Q1C11B</t>
  </si>
  <si>
    <t>RSZYD14030940_B</t>
  </si>
  <si>
    <t>Q1C12B</t>
  </si>
  <si>
    <t>RSZYD14030941_B</t>
  </si>
  <si>
    <t>Q1D01B</t>
  </si>
  <si>
    <t>RSZYD14030942_B</t>
  </si>
  <si>
    <t>Q1D02B</t>
  </si>
  <si>
    <t>RSZYD14030943_B</t>
  </si>
  <si>
    <t>Q1D03B</t>
  </si>
  <si>
    <t>RSZYD14030944_B</t>
  </si>
  <si>
    <t>Q1D04B</t>
  </si>
  <si>
    <t>RSZYD14030945_B</t>
  </si>
  <si>
    <t>Q1D05B</t>
  </si>
  <si>
    <t>RSZYD14030946_B</t>
  </si>
  <si>
    <t>Q1D06B</t>
  </si>
  <si>
    <t>RSZYD14030947_B</t>
  </si>
  <si>
    <t>Q1D07B</t>
  </si>
  <si>
    <t>RSZYD14030948_B</t>
  </si>
  <si>
    <t>Q1D08B</t>
  </si>
  <si>
    <t>RSZYD14030949_B</t>
  </si>
  <si>
    <t>Q1D09B</t>
  </si>
  <si>
    <t>RSZYD14030950_B</t>
  </si>
  <si>
    <t>Q1D10B</t>
  </si>
  <si>
    <t>RSZYD14030951_B</t>
  </si>
  <si>
    <t>Q1D11B</t>
  </si>
  <si>
    <t>RSZYD14030952_B</t>
  </si>
  <si>
    <t>Q1D12B</t>
  </si>
  <si>
    <t>RSZYD14030953_B</t>
  </si>
  <si>
    <t>Q1E01B</t>
  </si>
  <si>
    <t>RSZYD14030954_B</t>
  </si>
  <si>
    <t>Q1E02B</t>
  </si>
  <si>
    <t>RSZYD14030955_B</t>
  </si>
  <si>
    <t>Q1E03B</t>
  </si>
  <si>
    <t>RSZYD14030956_B</t>
  </si>
  <si>
    <t>Q1E04B</t>
  </si>
  <si>
    <t>RSZYD14030957_B</t>
  </si>
  <si>
    <t>Q1E05B</t>
  </si>
  <si>
    <t>RSZYD14030958_B</t>
  </si>
  <si>
    <t>Q1E06B</t>
  </si>
  <si>
    <t>RSZYD14030959_B</t>
  </si>
  <si>
    <t>Q1E07B</t>
  </si>
  <si>
    <t>RSZYD14030960_B</t>
  </si>
  <si>
    <t>Q1E08B</t>
  </si>
  <si>
    <t>RSZYD14030961_B</t>
  </si>
  <si>
    <t>Q1E09B</t>
  </si>
  <si>
    <t>RSZYD14030962_B</t>
  </si>
  <si>
    <t>Q1E10B</t>
  </si>
  <si>
    <t>RSZYD14030963_B</t>
  </si>
  <si>
    <t>Q1E11B</t>
  </si>
  <si>
    <t>RSZYD14030964_B</t>
  </si>
  <si>
    <t>Q1E12B</t>
  </si>
  <si>
    <t>RSZYD14030965_B</t>
  </si>
  <si>
    <t>Q1F01B</t>
  </si>
  <si>
    <t>RSZYD14030966_B</t>
  </si>
  <si>
    <t>Q1F02B</t>
  </si>
  <si>
    <t>RSZYD14030967_B</t>
  </si>
  <si>
    <t>Q1F03B</t>
  </si>
  <si>
    <t>RSZYD14030968_B</t>
  </si>
  <si>
    <t>Q1F04B</t>
  </si>
  <si>
    <t>RSZYD14030969_B</t>
  </si>
  <si>
    <t>Q1F05B</t>
  </si>
  <si>
    <t>RSZYD14030970_B</t>
  </si>
  <si>
    <t>Q1F06B</t>
  </si>
  <si>
    <t>RSZYD14030971_B</t>
  </si>
  <si>
    <t>Q1F07B</t>
  </si>
  <si>
    <t>RSZYD14030972_B</t>
  </si>
  <si>
    <t>Q1F08B</t>
  </si>
  <si>
    <t>RSZYD14030973_B</t>
  </si>
  <si>
    <t>Q1F09B</t>
  </si>
  <si>
    <t>RSZYD14030974_B</t>
  </si>
  <si>
    <t>Q1F10B</t>
  </si>
  <si>
    <t>RSZYD14030975_B</t>
  </si>
  <si>
    <t>Q1F11B</t>
  </si>
  <si>
    <t>RSZYD14030976_B</t>
  </si>
  <si>
    <t>Q1F12B</t>
  </si>
  <si>
    <t>RSZYD14030977_B</t>
  </si>
  <si>
    <t>Q1G01B</t>
  </si>
  <si>
    <t>RSZYD14030978_B</t>
  </si>
  <si>
    <t>Q1G02B</t>
  </si>
  <si>
    <t>RSZYD14030979_B</t>
  </si>
  <si>
    <t>Q1G03B</t>
  </si>
  <si>
    <t>RSZYD14030980_B</t>
  </si>
  <si>
    <t>Q1G04B</t>
  </si>
  <si>
    <t>RSZYD14030981_B</t>
  </si>
  <si>
    <t>Q1G05B</t>
  </si>
  <si>
    <t>RSZYD14030982_B</t>
  </si>
  <si>
    <t>Q1G06B</t>
  </si>
  <si>
    <t>RSZYD14030983_B</t>
  </si>
  <si>
    <t>Q1G07B</t>
  </si>
  <si>
    <t>RSZYD14030984_B</t>
  </si>
  <si>
    <t>Q1G08B</t>
  </si>
  <si>
    <t>RSZYD14030985_B</t>
  </si>
  <si>
    <t>Q1G09B</t>
  </si>
  <si>
    <t>RSZYD14030986_B</t>
  </si>
  <si>
    <t>Q1G10B</t>
  </si>
  <si>
    <t>RSZYD14030987_B</t>
  </si>
  <si>
    <t>Q1G11B</t>
  </si>
  <si>
    <t>RSZYD14030988_B</t>
  </si>
  <si>
    <t>Q1G12B</t>
  </si>
  <si>
    <t>RSZYD14030989_B</t>
  </si>
  <si>
    <t>Q1H01B</t>
  </si>
  <si>
    <t>RSZYD14030990_B</t>
  </si>
  <si>
    <t>Q1H02B</t>
  </si>
  <si>
    <t>RSZYD14030991_B</t>
  </si>
  <si>
    <t>Q1H03B</t>
  </si>
  <si>
    <t>RSZYD14030992_B</t>
  </si>
  <si>
    <t>Q1H04B</t>
  </si>
  <si>
    <t>RSZYD14030993_B</t>
  </si>
  <si>
    <t>Q1H05B</t>
  </si>
  <si>
    <t>RSZYD14030994_B</t>
  </si>
  <si>
    <t>Q1H06B</t>
  </si>
  <si>
    <t>RSZYD14030995_B</t>
  </si>
  <si>
    <t>Q1H07B</t>
  </si>
  <si>
    <t>RSZYD14030996_B</t>
  </si>
  <si>
    <t>Q1H08B</t>
  </si>
  <si>
    <t>RSZYD14030997_B</t>
  </si>
  <si>
    <t>Q1H09B</t>
  </si>
  <si>
    <t>RSZYD14030998_B</t>
  </si>
  <si>
    <t>Q1H10B</t>
  </si>
  <si>
    <t>RSZYD14030999_B</t>
  </si>
  <si>
    <t>Q1H11B</t>
  </si>
  <si>
    <t>RSZYD14031000_B</t>
  </si>
  <si>
    <t>Q1H12B</t>
  </si>
  <si>
    <t>RSZYD14031001_B</t>
  </si>
  <si>
    <t>Q2A01B</t>
  </si>
  <si>
    <t>RSZYD14031002_B</t>
  </si>
  <si>
    <t>Q2A02B</t>
  </si>
  <si>
    <t>RSZYD14031003_B</t>
  </si>
  <si>
    <t>Q2A03B</t>
  </si>
  <si>
    <t>RSZYD14031004_B</t>
  </si>
  <si>
    <t>Q2A04B</t>
  </si>
  <si>
    <t>RSZYD14031005_B</t>
  </si>
  <si>
    <t>Q2A05B</t>
  </si>
  <si>
    <t>RSZYD14031006_B</t>
  </si>
  <si>
    <t>Q2A06B</t>
  </si>
  <si>
    <t>RSZYD14031007_B</t>
  </si>
  <si>
    <t>Q2A07B</t>
  </si>
  <si>
    <t>RSZYD14031008_B</t>
  </si>
  <si>
    <t>Q2A08B</t>
  </si>
  <si>
    <t>RSZYD14031009_B</t>
  </si>
  <si>
    <t>Q2A09B</t>
  </si>
  <si>
    <t>RSZYD14031010_B</t>
  </si>
  <si>
    <t>Q2A10B</t>
  </si>
  <si>
    <t>RSZYD14031011_B</t>
  </si>
  <si>
    <t>Q2A11B</t>
  </si>
  <si>
    <t>RSZYD14031012_B</t>
  </si>
  <si>
    <t>Q2A12B</t>
  </si>
  <si>
    <t>RSZYD14031013_B</t>
  </si>
  <si>
    <t>Q2B01B</t>
  </si>
  <si>
    <t>RSZYD14031014_B</t>
  </si>
  <si>
    <t>Q2B02B</t>
  </si>
  <si>
    <t>RSZYD14031015_B</t>
  </si>
  <si>
    <t>Q2B03B</t>
  </si>
  <si>
    <t>RSZYD14031016_B</t>
  </si>
  <si>
    <t>Q2B04B</t>
  </si>
  <si>
    <t>RSZYD14031017_B</t>
  </si>
  <si>
    <t>Q2B05B</t>
  </si>
  <si>
    <t>RSZYD14031018_B</t>
  </si>
  <si>
    <t>Q2B06B</t>
  </si>
  <si>
    <t>RSZYD14031019_B</t>
  </si>
  <si>
    <t>Q2B07B</t>
  </si>
  <si>
    <t>RSZYD14031020_B</t>
  </si>
  <si>
    <t>Q2B08B</t>
  </si>
  <si>
    <t>RSZYD14031021_B</t>
  </si>
  <si>
    <t>Q2B09B</t>
  </si>
  <si>
    <t>RSZYD14031022_B</t>
  </si>
  <si>
    <t>Q2B10B</t>
  </si>
  <si>
    <t>RSZYD14031023_B</t>
  </si>
  <si>
    <t>Q2B11B</t>
  </si>
  <si>
    <t>RSZYD14031024_B</t>
  </si>
  <si>
    <t>Q2B12B</t>
  </si>
  <si>
    <t>RSZYD14031025_B</t>
  </si>
  <si>
    <t>wuu140331徐寒石人Target Region capture第1期CG任务单</t>
  </si>
  <si>
    <t>冠心病药物基因组学目标区域测序</t>
  </si>
  <si>
    <t>F12ZOOYJSY1193</t>
  </si>
  <si>
    <t>wuu140331徐寒石人Target Region capture</t>
  </si>
  <si>
    <t>HUMwuuX</t>
  </si>
  <si>
    <t>xuhanshi@genomics.cn</t>
    <phoneticPr fontId="9" type="noConversion"/>
  </si>
  <si>
    <t>ZSL001</t>
  </si>
  <si>
    <t>R0140201457</t>
  </si>
  <si>
    <t>华大自主芯片-target region capture</t>
    <phoneticPr fontId="9" type="noConversion"/>
  </si>
  <si>
    <t>人-human</t>
    <phoneticPr fontId="9" type="noConversion"/>
  </si>
  <si>
    <t>ZSL003</t>
  </si>
  <si>
    <t>R0140201458</t>
  </si>
  <si>
    <t>ZSL004</t>
  </si>
  <si>
    <t>R0140201459</t>
  </si>
  <si>
    <t>ZSL005</t>
  </si>
  <si>
    <t>R0140201460</t>
  </si>
  <si>
    <t>ZSL008</t>
  </si>
  <si>
    <t>R0140201461</t>
    <phoneticPr fontId="9" type="noConversion"/>
  </si>
  <si>
    <t>ZSL013</t>
  </si>
  <si>
    <t>R0140201464</t>
  </si>
  <si>
    <t>ZSL023</t>
  </si>
  <si>
    <t>R0140201469</t>
  </si>
  <si>
    <t>ZSL031</t>
  </si>
  <si>
    <t>R0140201474</t>
  </si>
  <si>
    <t>ZSL046</t>
  </si>
  <si>
    <t>R0140201482</t>
  </si>
  <si>
    <t>ZSL047</t>
  </si>
  <si>
    <t>R0140201483</t>
  </si>
  <si>
    <t>ZSL048</t>
  </si>
  <si>
    <t>R0140201484</t>
  </si>
  <si>
    <t>ZSL050</t>
  </si>
  <si>
    <t>R0140201486</t>
  </si>
  <si>
    <t>ZSL051</t>
  </si>
  <si>
    <t>R0140201487</t>
  </si>
  <si>
    <t>ZSL059</t>
  </si>
  <si>
    <t>R0140201490</t>
  </si>
  <si>
    <t>ZSL068</t>
  </si>
  <si>
    <t>R0140201493</t>
  </si>
  <si>
    <t>ZSL076</t>
  </si>
  <si>
    <t>R0140201497</t>
  </si>
  <si>
    <t>ZSL077</t>
  </si>
  <si>
    <t>R0140201498</t>
  </si>
  <si>
    <t>ZSL079</t>
  </si>
  <si>
    <t>R0140201500</t>
  </si>
  <si>
    <t>ZSL085</t>
  </si>
  <si>
    <t>R0140201504</t>
  </si>
  <si>
    <t>ZSL089</t>
  </si>
  <si>
    <t>R0140201505</t>
  </si>
  <si>
    <t>ZSL092</t>
  </si>
  <si>
    <t>R0140201506</t>
  </si>
  <si>
    <t>ZSL094</t>
  </si>
  <si>
    <t>R0140201507</t>
  </si>
  <si>
    <t>ZSL096</t>
  </si>
  <si>
    <t>R0140201509</t>
  </si>
  <si>
    <t>ZSL097</t>
  </si>
  <si>
    <t>R0140201510</t>
  </si>
  <si>
    <t>ZSL098</t>
  </si>
  <si>
    <t>R0140201511</t>
  </si>
  <si>
    <t>R0140201516</t>
  </si>
  <si>
    <t>R0140201517</t>
  </si>
  <si>
    <t>R0140201518</t>
  </si>
  <si>
    <t>R0140201519</t>
  </si>
  <si>
    <t>ZSL113</t>
  </si>
  <si>
    <t>R0140201520</t>
  </si>
  <si>
    <t>R0140201521</t>
  </si>
  <si>
    <t>R0140201522</t>
  </si>
  <si>
    <t>R0140201523</t>
  </si>
  <si>
    <t>R0140201524</t>
  </si>
  <si>
    <t>R0140201525</t>
  </si>
  <si>
    <t>R0140201527</t>
  </si>
  <si>
    <t>R0140201528</t>
  </si>
  <si>
    <t>R0140201529</t>
  </si>
  <si>
    <t>R0140201530</t>
  </si>
  <si>
    <t>ZSL157</t>
  </si>
  <si>
    <t>R0140201531</t>
  </si>
  <si>
    <t>R0140201532</t>
  </si>
  <si>
    <t>ZSL160</t>
  </si>
  <si>
    <t>R0140201533</t>
  </si>
  <si>
    <t>R0140201534</t>
  </si>
  <si>
    <t>R0140201535</t>
  </si>
  <si>
    <t>ZSL169</t>
  </si>
  <si>
    <t>R0140201536</t>
  </si>
  <si>
    <t>R0140201537</t>
  </si>
  <si>
    <t>R0140201538</t>
  </si>
  <si>
    <t>R0140201539</t>
  </si>
  <si>
    <t>R0140201540</t>
  </si>
  <si>
    <t>R0140201541</t>
  </si>
  <si>
    <t>ZSL177</t>
  </si>
  <si>
    <t>R0140201542</t>
  </si>
  <si>
    <t>R0140201543</t>
  </si>
  <si>
    <t>R0140201545</t>
  </si>
  <si>
    <t>R0140201546</t>
  </si>
  <si>
    <t>R0140201547</t>
  </si>
  <si>
    <t>R0140201548</t>
  </si>
  <si>
    <t>R0140201549</t>
  </si>
  <si>
    <t>需要平均分配的样本中</t>
  </si>
  <si>
    <t>R0140201550</t>
  </si>
  <si>
    <t>R0140201551</t>
  </si>
  <si>
    <t>R0140201552</t>
  </si>
  <si>
    <t>R0140201553</t>
  </si>
  <si>
    <t>R0140201554</t>
  </si>
  <si>
    <t>R0140201555</t>
  </si>
  <si>
    <t>ZSL199</t>
  </si>
  <si>
    <t>R0140201556</t>
  </si>
  <si>
    <t>R0140201557</t>
  </si>
  <si>
    <t>R0140201558</t>
  </si>
  <si>
    <t>R0140201559</t>
  </si>
  <si>
    <t>R0140201560</t>
  </si>
  <si>
    <t>R0140201561</t>
  </si>
  <si>
    <t>R0140201562</t>
  </si>
  <si>
    <t>R0140201563</t>
  </si>
  <si>
    <t>R0140201564</t>
  </si>
  <si>
    <t>R0140201565</t>
  </si>
  <si>
    <t>R0140201566</t>
  </si>
  <si>
    <t>R0140201567</t>
  </si>
  <si>
    <t>R0140201568</t>
  </si>
  <si>
    <t>R0140201569</t>
  </si>
  <si>
    <t>R0140201570</t>
  </si>
  <si>
    <t>R0140201571</t>
  </si>
  <si>
    <t>CD4</t>
  </si>
  <si>
    <t>R0140201572</t>
  </si>
  <si>
    <t>CD7</t>
  </si>
  <si>
    <t>R0140201573</t>
  </si>
  <si>
    <t>CD11</t>
  </si>
  <si>
    <t>R0140201575</t>
  </si>
  <si>
    <t>CD13</t>
  </si>
  <si>
    <t>R0140201576-2</t>
  </si>
  <si>
    <t>CD14</t>
  </si>
  <si>
    <t>R0140201577</t>
  </si>
  <si>
    <t>CD15</t>
  </si>
  <si>
    <t>R0140201578</t>
  </si>
  <si>
    <t>CD17</t>
  </si>
  <si>
    <t>R0140201579</t>
  </si>
  <si>
    <t>CD19</t>
  </si>
  <si>
    <t>R0140201580</t>
  </si>
  <si>
    <t>CD21</t>
  </si>
  <si>
    <t>R0140201582-2</t>
  </si>
  <si>
    <t>CD23</t>
  </si>
  <si>
    <t>R0140201583-2</t>
  </si>
  <si>
    <t>CD36</t>
  </si>
  <si>
    <t>R0140201586</t>
  </si>
  <si>
    <t>CD38</t>
  </si>
  <si>
    <t>R0140201587</t>
  </si>
  <si>
    <t>CD41</t>
  </si>
  <si>
    <t>R0140201589</t>
  </si>
  <si>
    <t>CD50</t>
  </si>
  <si>
    <t>R0140201593</t>
  </si>
  <si>
    <t>CD53</t>
  </si>
  <si>
    <t>R0140201595-2</t>
  </si>
  <si>
    <t>CD67</t>
  </si>
  <si>
    <t>R0140201605</t>
  </si>
  <si>
    <t>CD126</t>
  </si>
  <si>
    <t>R0140201635-2</t>
  </si>
  <si>
    <t>CD157</t>
  </si>
  <si>
    <t>R0140201647</t>
  </si>
  <si>
    <t>CD181</t>
  </si>
  <si>
    <t>R0140201654-3</t>
  </si>
  <si>
    <t>CD198</t>
  </si>
  <si>
    <t>R0140201664</t>
  </si>
  <si>
    <t>CD245</t>
  </si>
  <si>
    <t>R0140201684</t>
  </si>
  <si>
    <t>CD255</t>
  </si>
  <si>
    <t>R0140201691</t>
  </si>
  <si>
    <t>CD310</t>
  </si>
  <si>
    <t>R0140201722</t>
  </si>
  <si>
    <t>CD311</t>
  </si>
  <si>
    <t>R0140201723</t>
  </si>
  <si>
    <t>CD314</t>
  </si>
  <si>
    <t>R0140201725</t>
  </si>
  <si>
    <t>CD332</t>
  </si>
  <si>
    <t>R0140201727</t>
  </si>
  <si>
    <t>CD340</t>
  </si>
  <si>
    <t>R0140201730</t>
  </si>
  <si>
    <t>CD341</t>
  </si>
  <si>
    <t>R0140201731</t>
  </si>
  <si>
    <t>CD347</t>
  </si>
  <si>
    <t>R0140201736-2</t>
  </si>
  <si>
    <t>CD349</t>
  </si>
  <si>
    <t>R0140201737</t>
  </si>
  <si>
    <t>CD350</t>
  </si>
  <si>
    <t>R0140201738</t>
  </si>
  <si>
    <t>CD359</t>
  </si>
  <si>
    <t>R0140201741</t>
  </si>
  <si>
    <t>CD360</t>
  </si>
  <si>
    <t>R0140201742</t>
  </si>
  <si>
    <t>CD361</t>
  </si>
  <si>
    <t>R0140201743</t>
  </si>
  <si>
    <t>CD367</t>
  </si>
  <si>
    <t>R0140201744</t>
  </si>
  <si>
    <t>CD379</t>
  </si>
  <si>
    <t>R0140201751</t>
  </si>
  <si>
    <t>CD388</t>
  </si>
  <si>
    <t>R0140201758</t>
  </si>
  <si>
    <t>CD390</t>
  </si>
  <si>
    <t>R0140201759</t>
  </si>
  <si>
    <t>CD403</t>
  </si>
  <si>
    <t>R0140201760</t>
  </si>
  <si>
    <t>CD414</t>
  </si>
  <si>
    <t>R0140201763</t>
  </si>
  <si>
    <t>CD415</t>
  </si>
  <si>
    <t>R0140201764-2</t>
  </si>
  <si>
    <t>CD416</t>
  </si>
  <si>
    <t>R0140201765</t>
  </si>
  <si>
    <t>CD422</t>
  </si>
  <si>
    <t>R0140201770</t>
  </si>
  <si>
    <t>CD426</t>
  </si>
  <si>
    <t>R0140201772</t>
  </si>
  <si>
    <t>CD430</t>
  </si>
  <si>
    <t>R0140201774</t>
  </si>
  <si>
    <t>CD432</t>
  </si>
  <si>
    <t>R0140201775</t>
  </si>
  <si>
    <t>CD433</t>
  </si>
  <si>
    <t>R0140201776</t>
  </si>
  <si>
    <t>CD434</t>
  </si>
  <si>
    <t>R0140201777</t>
  </si>
  <si>
    <t>CD438</t>
  </si>
  <si>
    <t>R0140201778</t>
  </si>
  <si>
    <t>CD441</t>
  </si>
  <si>
    <t>R0140201779</t>
  </si>
  <si>
    <t>CD447</t>
  </si>
  <si>
    <t>R0140201781</t>
  </si>
  <si>
    <t>CD448</t>
  </si>
  <si>
    <t>R0140201782-2</t>
  </si>
  <si>
    <t>CD450</t>
  </si>
  <si>
    <t>R0140201783</t>
  </si>
  <si>
    <t>CD451</t>
  </si>
  <si>
    <t>R0140201784</t>
  </si>
  <si>
    <t>CD452</t>
  </si>
  <si>
    <t>R0140201785</t>
  </si>
  <si>
    <t>CD453</t>
  </si>
  <si>
    <t>R0140201786</t>
  </si>
  <si>
    <t>CD454</t>
  </si>
  <si>
    <t>R0140201787</t>
  </si>
  <si>
    <t>CD458</t>
  </si>
  <si>
    <t>R0140201788</t>
  </si>
  <si>
    <t>CD459</t>
  </si>
  <si>
    <t>R0140201789</t>
  </si>
  <si>
    <t>CD465</t>
  </si>
  <si>
    <t>R0140201791</t>
  </si>
  <si>
    <t>CD466</t>
  </si>
  <si>
    <t>R0140201792</t>
  </si>
  <si>
    <t>CD473</t>
  </si>
  <si>
    <t>R0140201793</t>
  </si>
  <si>
    <t>CD482</t>
  </si>
  <si>
    <t>R0140201794</t>
  </si>
  <si>
    <t>CD483</t>
  </si>
  <si>
    <t>R0140201795</t>
  </si>
  <si>
    <t>CD490</t>
  </si>
  <si>
    <t>R0140201796</t>
  </si>
  <si>
    <t>CD492</t>
  </si>
  <si>
    <t>R0140201798</t>
  </si>
  <si>
    <t>CD493</t>
  </si>
  <si>
    <t>R0140201799</t>
  </si>
  <si>
    <t>CD498</t>
  </si>
  <si>
    <t>R0140201803</t>
  </si>
  <si>
    <t>CD500</t>
  </si>
  <si>
    <t>R0140201804</t>
  </si>
  <si>
    <t>CD501</t>
  </si>
  <si>
    <t>R0140201805</t>
  </si>
  <si>
    <t>CD504</t>
  </si>
  <si>
    <t>R0140201806</t>
  </si>
  <si>
    <t>CD508</t>
  </si>
  <si>
    <t>R0140201807</t>
  </si>
  <si>
    <t>CD509</t>
  </si>
  <si>
    <t>R0140201808</t>
  </si>
  <si>
    <t>CD515</t>
  </si>
  <si>
    <t>R0140201809</t>
  </si>
  <si>
    <t>CD516</t>
  </si>
  <si>
    <t>R0140201810</t>
  </si>
  <si>
    <t>CD518</t>
  </si>
  <si>
    <t>R0140201811</t>
  </si>
  <si>
    <t>CD522</t>
  </si>
  <si>
    <t>R0140201812</t>
  </si>
  <si>
    <t>CD524</t>
  </si>
  <si>
    <t>R0140201813</t>
  </si>
  <si>
    <t>CD525</t>
  </si>
  <si>
    <t>R0140201814</t>
  </si>
  <si>
    <t>CD527</t>
  </si>
  <si>
    <t>R0140201815</t>
  </si>
  <si>
    <t>CD535</t>
  </si>
  <si>
    <t>R0140201819</t>
  </si>
  <si>
    <t>CD536</t>
  </si>
  <si>
    <t>R0140201820</t>
  </si>
  <si>
    <t>CD537</t>
  </si>
  <si>
    <t>R0140201821</t>
  </si>
  <si>
    <t>CD538</t>
  </si>
  <si>
    <t>R0140201822</t>
  </si>
  <si>
    <t>CD539</t>
  </si>
  <si>
    <t>R0140201823</t>
  </si>
  <si>
    <t>CD541</t>
  </si>
  <si>
    <t>R0140201825</t>
  </si>
  <si>
    <t>CD542</t>
  </si>
  <si>
    <t>R0140201826</t>
  </si>
  <si>
    <t>CD543</t>
  </si>
  <si>
    <t>R0140201827</t>
  </si>
  <si>
    <t>CD555</t>
  </si>
  <si>
    <t>R0140201829</t>
  </si>
  <si>
    <t>CD565</t>
  </si>
  <si>
    <t>R0140201834</t>
  </si>
  <si>
    <t>CD568</t>
  </si>
  <si>
    <t>R0140201836</t>
  </si>
  <si>
    <t>CD570</t>
  </si>
  <si>
    <t>R0140201838</t>
  </si>
  <si>
    <t>CD572</t>
  </si>
  <si>
    <t>R0140201840</t>
  </si>
  <si>
    <t>CD576</t>
  </si>
  <si>
    <t>R0140201844</t>
  </si>
  <si>
    <t>CD578</t>
  </si>
  <si>
    <t>R0140201846</t>
  </si>
  <si>
    <t>CD580</t>
  </si>
  <si>
    <t>R0140201848</t>
  </si>
  <si>
    <t>CD581</t>
  </si>
  <si>
    <t>R0140201849</t>
  </si>
  <si>
    <t>CD583</t>
  </si>
  <si>
    <t>R0140201850</t>
  </si>
  <si>
    <t>CD585</t>
  </si>
  <si>
    <t>R0140201852</t>
  </si>
  <si>
    <t>CD593</t>
  </si>
  <si>
    <t>R0140201855</t>
  </si>
  <si>
    <t>CD596</t>
  </si>
  <si>
    <t>R0140201858</t>
  </si>
  <si>
    <t>CD597</t>
  </si>
  <si>
    <t>R0140201859</t>
  </si>
  <si>
    <t>CD598</t>
  </si>
  <si>
    <t>R0140201860</t>
  </si>
  <si>
    <t>CD600</t>
  </si>
  <si>
    <t>R0140201862</t>
  </si>
  <si>
    <t>CD605</t>
  </si>
  <si>
    <t>R0140201867</t>
  </si>
  <si>
    <t>CD608</t>
  </si>
  <si>
    <t>R0140201870</t>
  </si>
  <si>
    <t>CD609</t>
  </si>
  <si>
    <t>R0140201871</t>
  </si>
  <si>
    <t>CD611</t>
  </si>
  <si>
    <t>R0140201873</t>
  </si>
  <si>
    <t>CD614</t>
  </si>
  <si>
    <t>R0140201875</t>
  </si>
  <si>
    <t>CD615</t>
  </si>
  <si>
    <t>R0140201876</t>
  </si>
  <si>
    <t>CD616</t>
  </si>
  <si>
    <t>R0140201877</t>
  </si>
  <si>
    <t>CD617</t>
  </si>
  <si>
    <t>R0140201878</t>
  </si>
  <si>
    <t>CD624</t>
  </si>
  <si>
    <t>R0140201884</t>
  </si>
  <si>
    <t>CD641</t>
  </si>
  <si>
    <t>R0140201890</t>
  </si>
  <si>
    <t>CD651</t>
  </si>
  <si>
    <t>R0140201894</t>
  </si>
  <si>
    <t>CD656</t>
  </si>
  <si>
    <t>R0140201899</t>
  </si>
  <si>
    <t>CD657</t>
  </si>
  <si>
    <t>R0140201900</t>
  </si>
  <si>
    <t>CD685</t>
  </si>
  <si>
    <t>R0140201909</t>
  </si>
  <si>
    <t>CD688</t>
  </si>
  <si>
    <t>R0140201911</t>
  </si>
  <si>
    <t>CD690</t>
  </si>
  <si>
    <t>R0140201913</t>
  </si>
  <si>
    <t>CD692</t>
  </si>
  <si>
    <t>R0140201915</t>
  </si>
  <si>
    <t>CD706</t>
  </si>
  <si>
    <t>R0140201924</t>
  </si>
  <si>
    <t>CD714</t>
  </si>
  <si>
    <t>R0140201930</t>
  </si>
  <si>
    <t>CD715</t>
  </si>
  <si>
    <t>R0140201931</t>
  </si>
  <si>
    <t>CD739</t>
  </si>
  <si>
    <t>R0140201938</t>
  </si>
  <si>
    <t>CD753</t>
  </si>
  <si>
    <t>R0140201941</t>
  </si>
  <si>
    <t>CD760</t>
  </si>
  <si>
    <t>R0140201942</t>
  </si>
  <si>
    <t>CD762</t>
  </si>
  <si>
    <t>R0140201944</t>
  </si>
  <si>
    <t>CD763</t>
  </si>
  <si>
    <t>R0140201945</t>
  </si>
  <si>
    <t>CD767</t>
  </si>
  <si>
    <t>R0140201947</t>
  </si>
  <si>
    <t>CD779</t>
  </si>
  <si>
    <t>R0140201949</t>
  </si>
  <si>
    <t>CD783</t>
  </si>
  <si>
    <t>R0140201950</t>
  </si>
  <si>
    <t>CD784</t>
  </si>
  <si>
    <t>R0140201951</t>
  </si>
  <si>
    <t>CD785</t>
  </si>
  <si>
    <t>R0140201952</t>
  </si>
  <si>
    <t>CD787</t>
  </si>
  <si>
    <t>R0140201954</t>
  </si>
  <si>
    <t>CD788</t>
  </si>
  <si>
    <t>R0140201955</t>
  </si>
  <si>
    <t>CD790</t>
  </si>
  <si>
    <t>R0140201956</t>
  </si>
  <si>
    <t>CD791</t>
  </si>
  <si>
    <t>R0140201957</t>
    <phoneticPr fontId="9" type="noConversion"/>
  </si>
  <si>
    <t>CD794</t>
  </si>
  <si>
    <t>R0140201960</t>
  </si>
  <si>
    <t>CD811</t>
  </si>
  <si>
    <t>R0140201968</t>
  </si>
  <si>
    <t>CD813</t>
  </si>
  <si>
    <t>R0140201969</t>
  </si>
  <si>
    <t>CD820</t>
  </si>
  <si>
    <t>R0140201972</t>
  </si>
  <si>
    <t>CD823</t>
  </si>
  <si>
    <t>R0140201974</t>
  </si>
  <si>
    <t>CD829</t>
  </si>
  <si>
    <t>R0140201975</t>
  </si>
  <si>
    <t>CD831</t>
  </si>
  <si>
    <t>R0140201977</t>
  </si>
  <si>
    <t>CD832</t>
  </si>
  <si>
    <t>R0140201978</t>
  </si>
  <si>
    <t>CD833</t>
  </si>
  <si>
    <t>R0140201979</t>
  </si>
  <si>
    <t>CD837</t>
  </si>
  <si>
    <t>R0140201983</t>
  </si>
  <si>
    <t>CD917</t>
  </si>
  <si>
    <t>R0140202010</t>
  </si>
  <si>
    <t>CD920</t>
  </si>
  <si>
    <t>R0140202012</t>
  </si>
  <si>
    <t>CD922</t>
  </si>
  <si>
    <t>R0140202014</t>
  </si>
  <si>
    <t>CD928</t>
  </si>
  <si>
    <t>R0140202020</t>
  </si>
  <si>
    <t>CD949</t>
  </si>
  <si>
    <t>R0140202023</t>
  </si>
  <si>
    <t>CD966</t>
  </si>
  <si>
    <t>R0140202025</t>
  </si>
  <si>
    <t>CD970</t>
  </si>
  <si>
    <t>R0140202029</t>
  </si>
  <si>
    <t>CD971</t>
  </si>
  <si>
    <t>R0140202030</t>
  </si>
  <si>
    <t>CD977</t>
  </si>
  <si>
    <t>R0140202035</t>
  </si>
  <si>
    <t>CD979</t>
  </si>
  <si>
    <t>R0140202037</t>
  </si>
  <si>
    <t>CD980</t>
  </si>
  <si>
    <t>R0140202038</t>
  </si>
  <si>
    <t>CD981</t>
  </si>
  <si>
    <t>R0140202039</t>
  </si>
  <si>
    <t>CD987</t>
  </si>
  <si>
    <t>R0140202042</t>
  </si>
  <si>
    <t>CD1006</t>
  </si>
  <si>
    <t>R0140202043</t>
  </si>
  <si>
    <t>CD1046</t>
  </si>
  <si>
    <t>R0140202054</t>
  </si>
  <si>
    <t>CD1047</t>
  </si>
  <si>
    <t>R0140202055</t>
  </si>
  <si>
    <t>CD1055</t>
  </si>
  <si>
    <t>R0140202057</t>
  </si>
  <si>
    <t>CD1056</t>
  </si>
  <si>
    <t>R0140202058</t>
  </si>
  <si>
    <t>CD1354</t>
  </si>
  <si>
    <t>R0140202092-2</t>
  </si>
  <si>
    <t>CD1355</t>
  </si>
  <si>
    <t>R0140202093-2</t>
  </si>
  <si>
    <t>CD1357</t>
  </si>
  <si>
    <t>R0140202094-2</t>
  </si>
  <si>
    <t>CD1359</t>
  </si>
  <si>
    <t>R0140202095-2</t>
  </si>
  <si>
    <t>CD1360</t>
  </si>
  <si>
    <t>R0140202096-2</t>
  </si>
  <si>
    <t>CD1363</t>
  </si>
  <si>
    <t>R0140202098</t>
  </si>
  <si>
    <t>CD1366</t>
  </si>
  <si>
    <t>R0140202099-2</t>
  </si>
  <si>
    <t>CD1369</t>
  </si>
  <si>
    <t>R0140202100-2</t>
  </si>
  <si>
    <t>CD1371</t>
  </si>
  <si>
    <t>R0140202101-2</t>
  </si>
  <si>
    <t>CD1373</t>
  </si>
  <si>
    <t>R0140202102-2</t>
  </si>
  <si>
    <t>CD1375</t>
  </si>
  <si>
    <t>R0140202103-2</t>
  </si>
  <si>
    <t>CD1379</t>
  </si>
  <si>
    <t>R0140202104-2</t>
  </si>
  <si>
    <t>CD1381</t>
  </si>
  <si>
    <t>R0140202105-2</t>
  </si>
  <si>
    <t>CD1382</t>
  </si>
  <si>
    <t>R0140202106-2</t>
  </si>
  <si>
    <t>CD1383</t>
  </si>
  <si>
    <t>R0140202107</t>
  </si>
  <si>
    <t>CD1386</t>
  </si>
  <si>
    <t>R0140202108-2</t>
  </si>
  <si>
    <t>CD1801</t>
  </si>
  <si>
    <t>R0140202110</t>
  </si>
  <si>
    <t>CD1802</t>
  </si>
  <si>
    <t>R0140202111-2</t>
  </si>
  <si>
    <t>CD1803</t>
  </si>
  <si>
    <t>R0140202112-2</t>
  </si>
  <si>
    <t>CD1816</t>
  </si>
  <si>
    <t>R0140202124</t>
  </si>
  <si>
    <t>CD1817</t>
  </si>
  <si>
    <t>R0140202125</t>
  </si>
  <si>
    <t>CD1818</t>
  </si>
  <si>
    <t>R0140202126</t>
  </si>
  <si>
    <t>CD1819</t>
  </si>
  <si>
    <t>R0140202127-2</t>
  </si>
  <si>
    <t>CD1820</t>
  </si>
  <si>
    <t>R0140202128</t>
  </si>
  <si>
    <t>CD1821</t>
  </si>
  <si>
    <t>R0140202129-2</t>
  </si>
  <si>
    <t>CD1831</t>
  </si>
  <si>
    <t>R0140202137</t>
  </si>
  <si>
    <t>CD1996</t>
  </si>
  <si>
    <t>R0140202243</t>
  </si>
  <si>
    <t>CD2006</t>
  </si>
  <si>
    <t>R0140202248</t>
  </si>
  <si>
    <t>CD2016</t>
  </si>
  <si>
    <t>R0140202251</t>
  </si>
  <si>
    <t>CD2018</t>
  </si>
  <si>
    <t>R0140202252</t>
  </si>
  <si>
    <t>CD2019</t>
  </si>
  <si>
    <t>R0140202253</t>
  </si>
  <si>
    <t>CD2020</t>
  </si>
  <si>
    <t>R0140202254</t>
  </si>
  <si>
    <t>CD2022</t>
  </si>
  <si>
    <t>R0140202256</t>
  </si>
  <si>
    <t>CD2030</t>
  </si>
  <si>
    <t>R0140202259</t>
  </si>
  <si>
    <t>CD2033</t>
  </si>
  <si>
    <t>R0140202260</t>
  </si>
  <si>
    <t>CD2034</t>
  </si>
  <si>
    <t>R0140202261</t>
  </si>
  <si>
    <t>CD2037</t>
  </si>
  <si>
    <t>R0140202262</t>
  </si>
  <si>
    <t>CD2042</t>
  </si>
  <si>
    <t>R0140202265</t>
  </si>
  <si>
    <t>CD2048</t>
  </si>
  <si>
    <t>R0140202266</t>
  </si>
  <si>
    <t>CD2053</t>
  </si>
  <si>
    <t>R0140202268</t>
  </si>
  <si>
    <t>CD2054</t>
  </si>
  <si>
    <t>R0140202269</t>
  </si>
  <si>
    <t>CD2057</t>
  </si>
  <si>
    <t>R0140202270</t>
  </si>
  <si>
    <t>CD2074</t>
  </si>
  <si>
    <t>R0140202272</t>
  </si>
  <si>
    <t>CD2080</t>
  </si>
  <si>
    <t>R0140202275</t>
  </si>
  <si>
    <t>CD2081</t>
  </si>
  <si>
    <t>R0140202276</t>
  </si>
  <si>
    <t>CD2083</t>
  </si>
  <si>
    <t>R0140202278</t>
  </si>
  <si>
    <t>CD2086</t>
  </si>
  <si>
    <t>R0140202279</t>
  </si>
  <si>
    <t>CD2087</t>
  </si>
  <si>
    <t>R0140202280</t>
  </si>
  <si>
    <t>CD2089</t>
  </si>
  <si>
    <t>R0140202282</t>
  </si>
  <si>
    <t>CD2091</t>
  </si>
  <si>
    <t>R0140202283</t>
  </si>
  <si>
    <t>CD2094</t>
  </si>
  <si>
    <t>R0140202284</t>
  </si>
  <si>
    <t>CD2095</t>
  </si>
  <si>
    <t>R0140202285</t>
  </si>
  <si>
    <t>CD2101</t>
  </si>
  <si>
    <t>R0140202288</t>
  </si>
  <si>
    <t>CD2108</t>
  </si>
  <si>
    <t>R0140202289</t>
  </si>
  <si>
    <t>CD2109</t>
  </si>
  <si>
    <t>R0140202290</t>
  </si>
  <si>
    <t>CD2110</t>
  </si>
  <si>
    <t>R0140202291</t>
  </si>
  <si>
    <t>CD2113</t>
  </si>
  <si>
    <t>R0140202293</t>
  </si>
  <si>
    <t>CD2114</t>
  </si>
  <si>
    <t>R0140202294</t>
  </si>
  <si>
    <t>CD2115</t>
  </si>
  <si>
    <t>R0140202295</t>
  </si>
  <si>
    <t>CD2129</t>
  </si>
  <si>
    <t>R0140202302</t>
  </si>
  <si>
    <t>CD2130</t>
  </si>
  <si>
    <t>R0140202303</t>
  </si>
  <si>
    <t>CD2132</t>
  </si>
  <si>
    <t>R0140202305</t>
  </si>
  <si>
    <t>CD2135</t>
  </si>
  <si>
    <t>R0140202307</t>
  </si>
  <si>
    <t>CD2142</t>
  </si>
  <si>
    <t>R0140202309</t>
  </si>
  <si>
    <t>CD2146</t>
  </si>
  <si>
    <t>R0140202312</t>
  </si>
  <si>
    <t>CD2159</t>
  </si>
  <si>
    <t>R0140202315</t>
  </si>
  <si>
    <t>CD2168</t>
  </si>
  <si>
    <t>R0140202317</t>
  </si>
  <si>
    <t>CD2197</t>
  </si>
  <si>
    <t>R0140202318</t>
  </si>
  <si>
    <t>CD2198</t>
  </si>
  <si>
    <t>R0140202319</t>
  </si>
  <si>
    <t>CD2200</t>
  </si>
  <si>
    <t>R0140202321</t>
  </si>
  <si>
    <t>CD2201</t>
  </si>
  <si>
    <t>R0140202322</t>
  </si>
  <si>
    <t>CD2203</t>
  </si>
  <si>
    <t>R0140202323</t>
  </si>
  <si>
    <t>CD2205</t>
  </si>
  <si>
    <t>R0140202324</t>
  </si>
  <si>
    <t>CD2210</t>
  </si>
  <si>
    <t>R0140202325</t>
  </si>
  <si>
    <t>CD2213</t>
  </si>
  <si>
    <t>R0140202326</t>
  </si>
  <si>
    <t>CD2215</t>
  </si>
  <si>
    <t>R0140202327</t>
  </si>
  <si>
    <t>CD2220</t>
  </si>
  <si>
    <t>R0140202328-2</t>
  </si>
  <si>
    <t>CD2223</t>
  </si>
  <si>
    <t>R0140202330</t>
  </si>
  <si>
    <t>CD2224</t>
  </si>
  <si>
    <t>R0140202331</t>
  </si>
  <si>
    <t>CD2229</t>
  </si>
  <si>
    <t>R0140202333-2</t>
  </si>
  <si>
    <t>CD2230</t>
  </si>
  <si>
    <t>R0140202334</t>
  </si>
  <si>
    <t>CD2235</t>
  </si>
  <si>
    <t>R0140202337-2</t>
  </si>
  <si>
    <t>CD2237</t>
  </si>
  <si>
    <t>R0140202338</t>
  </si>
  <si>
    <t>CD2242</t>
  </si>
  <si>
    <t>R0140202342</t>
  </si>
  <si>
    <t>CD2244</t>
  </si>
  <si>
    <t>R0140202343</t>
  </si>
  <si>
    <t>CD2254</t>
  </si>
  <si>
    <t>R0140202345</t>
  </si>
  <si>
    <t>CD2262</t>
  </si>
  <si>
    <t>R0140202351</t>
  </si>
  <si>
    <t>CD2277</t>
  </si>
  <si>
    <t>R0140202356</t>
  </si>
  <si>
    <t>CD2279</t>
  </si>
  <si>
    <t>R0140202357</t>
  </si>
  <si>
    <t>CD2280</t>
  </si>
  <si>
    <t>R0140202358</t>
  </si>
  <si>
    <t>CD2282</t>
  </si>
  <si>
    <t>R0140202359</t>
  </si>
  <si>
    <t>CD2284</t>
  </si>
  <si>
    <t>R0140202360</t>
  </si>
  <si>
    <t>CD2288</t>
  </si>
  <si>
    <t>R0140202361</t>
  </si>
  <si>
    <t>CD2293</t>
  </si>
  <si>
    <t>R0140202362</t>
  </si>
  <si>
    <t>CD2298</t>
  </si>
  <si>
    <t>R0140202363</t>
  </si>
  <si>
    <t>CD2299</t>
  </si>
  <si>
    <t>R0140202364</t>
  </si>
  <si>
    <t>CD2302</t>
  </si>
  <si>
    <t>R0140202365</t>
  </si>
  <si>
    <t>CD2304</t>
  </si>
  <si>
    <t>R0140202366</t>
  </si>
  <si>
    <t>CD2309</t>
  </si>
  <si>
    <t>R0140202367</t>
  </si>
  <si>
    <t>CD2311</t>
  </si>
  <si>
    <t>R0140202369</t>
  </si>
  <si>
    <t>CD2312</t>
  </si>
  <si>
    <t>R0140202370</t>
  </si>
  <si>
    <t>CD2314</t>
  </si>
  <si>
    <t>R0140202371</t>
  </si>
  <si>
    <t>CD2315</t>
  </si>
  <si>
    <t>R0140202372</t>
  </si>
  <si>
    <t>CD2316</t>
  </si>
  <si>
    <t>R0140202373</t>
  </si>
  <si>
    <t>CD2318</t>
  </si>
  <si>
    <t>R0140202374</t>
  </si>
  <si>
    <t>CD2319</t>
  </si>
  <si>
    <t>R0140202375</t>
  </si>
  <si>
    <t>CD2323</t>
  </si>
  <si>
    <t>R0140202377</t>
  </si>
  <si>
    <t>CD2324</t>
  </si>
  <si>
    <t>R0140202378</t>
  </si>
  <si>
    <t>CD2326</t>
  </si>
  <si>
    <t>R0140202379</t>
  </si>
  <si>
    <t>CD2331</t>
  </si>
  <si>
    <t>R0140202380</t>
  </si>
  <si>
    <t>CD2332</t>
  </si>
  <si>
    <t>R0140202381</t>
  </si>
  <si>
    <t>CD2333</t>
  </si>
  <si>
    <t>R0140202382</t>
  </si>
  <si>
    <t>CD2336</t>
  </si>
  <si>
    <t>R0140202383</t>
  </si>
  <si>
    <t>CD2337</t>
  </si>
  <si>
    <t>R0140202384</t>
  </si>
  <si>
    <t>CD2338</t>
  </si>
  <si>
    <t>R0140202385</t>
  </si>
  <si>
    <t>CD2343</t>
  </si>
  <si>
    <t>R0140202386</t>
  </si>
  <si>
    <t>CD2344</t>
  </si>
  <si>
    <t>R0140202387-2</t>
  </si>
  <si>
    <t>CD2346</t>
  </si>
  <si>
    <t>R0140202388</t>
  </si>
  <si>
    <t>CD2351</t>
  </si>
  <si>
    <t>R0140202389</t>
  </si>
  <si>
    <t>CD2352</t>
  </si>
  <si>
    <t>R0140202390</t>
  </si>
  <si>
    <t>CD2353</t>
  </si>
  <si>
    <t>R0140202391</t>
  </si>
  <si>
    <t>CD2356</t>
  </si>
  <si>
    <t>R0140202392</t>
  </si>
  <si>
    <t>CD2357</t>
  </si>
  <si>
    <t>R0140202393</t>
  </si>
  <si>
    <t>CD2358</t>
  </si>
  <si>
    <t>R0140202394</t>
  </si>
  <si>
    <t>CD2359</t>
  </si>
  <si>
    <t>R0140202395</t>
  </si>
  <si>
    <t>CD2360</t>
  </si>
  <si>
    <t>R0140202396</t>
  </si>
  <si>
    <t>CD2361</t>
  </si>
  <si>
    <t>R0140202397</t>
  </si>
  <si>
    <t>CD2362</t>
  </si>
  <si>
    <t>R0140202398</t>
  </si>
  <si>
    <t>CD2366</t>
  </si>
  <si>
    <t>R0140202399</t>
  </si>
  <si>
    <t>CD2370</t>
  </si>
  <si>
    <t>R0140202400</t>
  </si>
  <si>
    <t>CD2372</t>
  </si>
  <si>
    <t>R0140202401</t>
  </si>
  <si>
    <t>CD2375</t>
  </si>
  <si>
    <t>R0140202402</t>
  </si>
  <si>
    <t>CD2377</t>
  </si>
  <si>
    <t>R0140202403</t>
  </si>
  <si>
    <t>CD2379</t>
  </si>
  <si>
    <t>R0140202404</t>
  </si>
  <si>
    <t>CD2388</t>
  </si>
  <si>
    <t>R0140202405</t>
  </si>
  <si>
    <t>CD2405</t>
  </si>
  <si>
    <t>R0140202407</t>
  </si>
  <si>
    <t>CD2410</t>
  </si>
  <si>
    <t>R0140202408</t>
  </si>
  <si>
    <t>CD2424</t>
  </si>
  <si>
    <t>R0140202411</t>
  </si>
  <si>
    <t>CD2426</t>
  </si>
  <si>
    <t>R0140202412-2</t>
  </si>
  <si>
    <t>CD2427</t>
  </si>
  <si>
    <t>R0140202413</t>
  </si>
  <si>
    <t>CD2429</t>
  </si>
  <si>
    <t>R0140202414</t>
  </si>
  <si>
    <t>CD2430</t>
  </si>
  <si>
    <t>R0140202415-2</t>
  </si>
  <si>
    <t>CD2431</t>
  </si>
  <si>
    <t>R0140202416</t>
  </si>
  <si>
    <t>CD2433</t>
  </si>
  <si>
    <t>R0140202417</t>
  </si>
  <si>
    <t>CD2436</t>
  </si>
  <si>
    <t>R0140202418</t>
  </si>
  <si>
    <t>CD2441</t>
  </si>
  <si>
    <t>R0140202419</t>
  </si>
  <si>
    <t>CD2442</t>
  </si>
  <si>
    <t>R0140202420</t>
  </si>
  <si>
    <t>CD2448</t>
  </si>
  <si>
    <t>R0140202421</t>
  </si>
  <si>
    <t>CD2450</t>
  </si>
  <si>
    <t>R0140202422</t>
  </si>
  <si>
    <t>CD2452</t>
  </si>
  <si>
    <t>R0140202423</t>
  </si>
  <si>
    <t>CD2456</t>
  </si>
  <si>
    <t>R0140202426</t>
  </si>
  <si>
    <t>CD2458</t>
  </si>
  <si>
    <t>R0140202428</t>
  </si>
  <si>
    <t>CD2460</t>
  </si>
  <si>
    <t>R0140202429</t>
  </si>
  <si>
    <t>CD2461</t>
  </si>
  <si>
    <t>R0140202430</t>
  </si>
  <si>
    <t>CD2464</t>
  </si>
  <si>
    <t>R0140202431-2</t>
  </si>
  <si>
    <t>CD2467</t>
  </si>
  <si>
    <t>R0140202432-2</t>
  </si>
  <si>
    <t>CD2469</t>
  </si>
  <si>
    <t>R0140202433</t>
  </si>
  <si>
    <t>CD2471</t>
  </si>
  <si>
    <t>R0140202434-2</t>
  </si>
  <si>
    <t>CD2473</t>
  </si>
  <si>
    <t>R0140202435-2</t>
  </si>
  <si>
    <t>CD2474</t>
  </si>
  <si>
    <t>R0140202436</t>
  </si>
  <si>
    <t>CD2477</t>
  </si>
  <si>
    <t>R0140202437-2</t>
  </si>
  <si>
    <t>CD2483</t>
  </si>
  <si>
    <t>R0140202439-2</t>
  </si>
  <si>
    <t>CD2484</t>
  </si>
  <si>
    <t>R0140202440</t>
  </si>
  <si>
    <t>CD2485</t>
  </si>
  <si>
    <t>R0140202441</t>
  </si>
  <si>
    <t>CD2486</t>
  </si>
  <si>
    <t>R0140202442</t>
  </si>
  <si>
    <t>CD2500</t>
  </si>
  <si>
    <t>R0140202443</t>
  </si>
  <si>
    <t>CD2501</t>
  </si>
  <si>
    <t>R0140202444</t>
  </si>
  <si>
    <t>CD2504</t>
  </si>
  <si>
    <t>R0140202445</t>
  </si>
  <si>
    <t>CD2506</t>
  </si>
  <si>
    <t>R0140202446</t>
  </si>
  <si>
    <t>CD2515</t>
  </si>
  <si>
    <t>R0140202447</t>
  </si>
  <si>
    <t>CD2518</t>
  </si>
  <si>
    <t>R0140202449</t>
  </si>
  <si>
    <t>CD2540</t>
  </si>
  <si>
    <t>R0140202450</t>
  </si>
  <si>
    <t>CD2541</t>
  </si>
  <si>
    <t>R0140202451</t>
  </si>
  <si>
    <t>CD2543</t>
  </si>
  <si>
    <t>R0140202452</t>
  </si>
  <si>
    <t>CD2544</t>
  </si>
  <si>
    <t>R0140202453</t>
  </si>
  <si>
    <t>CD2546</t>
  </si>
  <si>
    <t>R0140202454</t>
  </si>
  <si>
    <t>CD2547</t>
  </si>
  <si>
    <t>R0140202455</t>
  </si>
  <si>
    <t>CD2549</t>
  </si>
  <si>
    <t>R0140202457</t>
  </si>
  <si>
    <t>CD2550</t>
  </si>
  <si>
    <t>R0140202458</t>
  </si>
  <si>
    <t>CD2551</t>
  </si>
  <si>
    <t>R0140202459</t>
  </si>
  <si>
    <t>CD2552</t>
  </si>
  <si>
    <t>R0140202460</t>
  </si>
  <si>
    <t>CD2554</t>
  </si>
  <si>
    <t>R0140202461</t>
  </si>
  <si>
    <t>CD2555</t>
  </si>
  <si>
    <t>R0140202462</t>
  </si>
  <si>
    <t>CD2556</t>
  </si>
  <si>
    <t>R0140202463</t>
  </si>
  <si>
    <t>CD2557</t>
  </si>
  <si>
    <t>R0140202464</t>
  </si>
  <si>
    <t>CD2558</t>
  </si>
  <si>
    <t>R0140202465</t>
  </si>
  <si>
    <t>CD2565</t>
  </si>
  <si>
    <t>R0140202466</t>
  </si>
  <si>
    <t>CD2566</t>
  </si>
  <si>
    <t>R0140202467</t>
  </si>
  <si>
    <t>CD2567</t>
  </si>
  <si>
    <t>R0140202468</t>
  </si>
  <si>
    <t>CD2578</t>
  </si>
  <si>
    <t>R0140202469</t>
  </si>
  <si>
    <t>CD2579</t>
  </si>
  <si>
    <t>R0140202470</t>
  </si>
  <si>
    <t>CD2581</t>
  </si>
  <si>
    <t>R0140202471</t>
  </si>
  <si>
    <t>CD2583</t>
  </si>
  <si>
    <t>R0140202472</t>
  </si>
  <si>
    <t>CD2584</t>
  </si>
  <si>
    <t>R0140202473</t>
  </si>
  <si>
    <t>CD2585</t>
  </si>
  <si>
    <t>R0140202474</t>
  </si>
  <si>
    <t>CD2601</t>
  </si>
  <si>
    <t>R0140202477</t>
  </si>
  <si>
    <t>CD2603</t>
  </si>
  <si>
    <t>R0140202478</t>
  </si>
  <si>
    <t>CD2604</t>
  </si>
  <si>
    <t>R0140202479</t>
  </si>
  <si>
    <t>CD2605</t>
  </si>
  <si>
    <t>R0140202480</t>
  </si>
  <si>
    <t>CD2606</t>
  </si>
  <si>
    <t>R0140202481</t>
  </si>
  <si>
    <t>CD2610</t>
  </si>
  <si>
    <t>R0140202482</t>
  </si>
  <si>
    <t>CD2611</t>
  </si>
  <si>
    <t>R0140202483</t>
  </si>
  <si>
    <t>CD2612</t>
  </si>
  <si>
    <t>R0140202484</t>
  </si>
  <si>
    <t>CD2613</t>
  </si>
  <si>
    <t>R0140202485</t>
  </si>
  <si>
    <t>CD2614</t>
  </si>
  <si>
    <t>R0140202486</t>
  </si>
  <si>
    <t>CD2624</t>
  </si>
  <si>
    <t>R0140202487</t>
  </si>
  <si>
    <t>R0140202562</t>
  </si>
  <si>
    <t>ZSL131</t>
  </si>
  <si>
    <t>R0140202563</t>
  </si>
  <si>
    <t>R0140202564</t>
  </si>
  <si>
    <t>R0140202565-2</t>
  </si>
  <si>
    <t>R0140202566-2</t>
  </si>
  <si>
    <t>R0140202567-2</t>
  </si>
  <si>
    <t>R0140202568-2</t>
  </si>
  <si>
    <t>ZSL141</t>
  </si>
  <si>
    <t>R0140202569-2</t>
  </si>
  <si>
    <t>R0140202570-2</t>
  </si>
  <si>
    <t>R0140202571-2</t>
  </si>
  <si>
    <t>CD1411</t>
  </si>
  <si>
    <t>R0140300097</t>
  </si>
  <si>
    <t>CD1427</t>
  </si>
  <si>
    <t>R0140300106</t>
  </si>
  <si>
    <t>CD1439</t>
  </si>
  <si>
    <t>R0140300110</t>
  </si>
  <si>
    <t>CD1455</t>
  </si>
  <si>
    <t>R0140300119</t>
  </si>
  <si>
    <t>CD1470</t>
  </si>
  <si>
    <t>R0140300125</t>
  </si>
  <si>
    <t>CD1475</t>
  </si>
  <si>
    <t>R0140300128</t>
  </si>
  <si>
    <t>CD1491</t>
  </si>
  <si>
    <t>R0140300134</t>
  </si>
  <si>
    <t>CD1502</t>
  </si>
  <si>
    <t>R0140300136</t>
  </si>
  <si>
    <t>CD1505</t>
  </si>
  <si>
    <t>R0140300137</t>
  </si>
  <si>
    <t>CD1509</t>
  </si>
  <si>
    <t>R0140300138</t>
  </si>
  <si>
    <t>CD2414</t>
  </si>
  <si>
    <t>R0140300248</t>
  </si>
  <si>
    <t>CD2415</t>
  </si>
  <si>
    <t>R0140300249</t>
  </si>
  <si>
    <t>CD2416</t>
  </si>
  <si>
    <t>R0140300250</t>
  </si>
  <si>
    <t>CD2420</t>
  </si>
  <si>
    <t>R0140300252</t>
  </si>
  <si>
    <t>CD2423</t>
  </si>
  <si>
    <t>R0140300254</t>
  </si>
  <si>
    <t>CD2435</t>
  </si>
  <si>
    <t>R0140300256</t>
  </si>
  <si>
    <t>CD2451</t>
  </si>
  <si>
    <t>R0140300258</t>
  </si>
  <si>
    <t>CD2475</t>
  </si>
  <si>
    <t>R0140300259</t>
  </si>
  <si>
    <t>CD2491</t>
  </si>
  <si>
    <t>R0140300260</t>
  </si>
  <si>
    <t>CD2635</t>
  </si>
  <si>
    <t>R0140300261</t>
  </si>
  <si>
    <t>CD2722</t>
  </si>
  <si>
    <t>R0140300262</t>
  </si>
  <si>
    <t>CD2752</t>
  </si>
  <si>
    <t>R0140300263</t>
  </si>
  <si>
    <t>CD2757</t>
  </si>
  <si>
    <t>R0140300264</t>
  </si>
  <si>
    <t>CD2781</t>
  </si>
  <si>
    <t>R0140300265</t>
  </si>
  <si>
    <t>CD2841</t>
  </si>
  <si>
    <t>R0140300268</t>
  </si>
  <si>
    <t>CD2852</t>
  </si>
  <si>
    <t>R0140300269</t>
  </si>
  <si>
    <t>CD2863</t>
  </si>
  <si>
    <t>R0140300270</t>
  </si>
  <si>
    <t>CD2875</t>
  </si>
  <si>
    <t>R0140300271</t>
  </si>
  <si>
    <t>CD2893</t>
  </si>
  <si>
    <t>R0140300273</t>
  </si>
  <si>
    <t>CD2894</t>
  </si>
  <si>
    <t>R0140300274</t>
  </si>
  <si>
    <t>CD2895</t>
  </si>
  <si>
    <t>R0140300275</t>
  </si>
  <si>
    <t>CD2898</t>
  </si>
  <si>
    <t>R0140300276</t>
  </si>
  <si>
    <t>CD2899</t>
  </si>
  <si>
    <t>R0140300277</t>
  </si>
  <si>
    <t>CD2901</t>
  </si>
  <si>
    <t>R0140300278</t>
  </si>
  <si>
    <t>CD2902</t>
  </si>
  <si>
    <t>R0140300279</t>
  </si>
  <si>
    <t>CD2904</t>
  </si>
  <si>
    <t>R0140300280</t>
  </si>
  <si>
    <t>CD2948</t>
  </si>
  <si>
    <t>R0140300283</t>
  </si>
  <si>
    <t>CD2949</t>
  </si>
  <si>
    <t>R0140300284</t>
  </si>
  <si>
    <t>CD3031</t>
  </si>
  <si>
    <t>R0140300286</t>
  </si>
  <si>
    <t>CD3158</t>
  </si>
  <si>
    <t>R0140300287</t>
  </si>
  <si>
    <t>CD3159</t>
  </si>
  <si>
    <t>R0140300288</t>
  </si>
  <si>
    <t>CD3160</t>
  </si>
  <si>
    <t>R0140300289</t>
  </si>
  <si>
    <t>CD3161</t>
  </si>
  <si>
    <t>R0140300290</t>
  </si>
  <si>
    <t>CD3162</t>
  </si>
  <si>
    <t>R0140300291</t>
  </si>
  <si>
    <t>CD3163</t>
  </si>
  <si>
    <t>R0140300292</t>
  </si>
  <si>
    <t>CD3165</t>
  </si>
  <si>
    <t>R0140300293</t>
  </si>
  <si>
    <t>CD3166</t>
  </si>
  <si>
    <t>R0140300294</t>
  </si>
  <si>
    <t>CD3168</t>
  </si>
  <si>
    <t>R0140300295</t>
  </si>
  <si>
    <t>CD3259</t>
  </si>
  <si>
    <t>R0140300296</t>
  </si>
  <si>
    <t>CD3279</t>
  </si>
  <si>
    <t>R0140300297</t>
  </si>
  <si>
    <t>CD3295</t>
  </si>
  <si>
    <t>R0140300298</t>
  </si>
  <si>
    <t>CD3298</t>
  </si>
  <si>
    <t>R0140300299</t>
  </si>
  <si>
    <t>CD3303</t>
  </si>
  <si>
    <t>R0140300301</t>
  </si>
  <si>
    <t>CD3305</t>
  </si>
  <si>
    <t>R0140300302</t>
  </si>
  <si>
    <t>CD3306</t>
  </si>
  <si>
    <t>R0140300303</t>
  </si>
  <si>
    <t>CD3307</t>
  </si>
  <si>
    <t>R0140300304</t>
  </si>
  <si>
    <t>CD3308</t>
  </si>
  <si>
    <t>R0140300305</t>
  </si>
  <si>
    <t>CD3317</t>
  </si>
  <si>
    <t>R0140300306</t>
  </si>
  <si>
    <t>CD3318</t>
  </si>
  <si>
    <t>R0140300307</t>
  </si>
  <si>
    <t>CD3319</t>
  </si>
  <si>
    <t>R0140300308</t>
  </si>
  <si>
    <t>CD3321</t>
  </si>
  <si>
    <t>R0140300309</t>
  </si>
  <si>
    <t>CD3327</t>
  </si>
  <si>
    <t>R0140300310</t>
  </si>
  <si>
    <t>CD3343</t>
  </si>
  <si>
    <t>R0140300312</t>
  </si>
  <si>
    <t>CD3346</t>
  </si>
  <si>
    <t>R0140300313</t>
  </si>
  <si>
    <t>CD3347</t>
  </si>
  <si>
    <t>R0140300314</t>
  </si>
  <si>
    <t>CD3348</t>
  </si>
  <si>
    <t>R0140300315</t>
  </si>
  <si>
    <t>CD3349</t>
  </si>
  <si>
    <t>R0140300316</t>
  </si>
  <si>
    <t>CD3350</t>
  </si>
  <si>
    <t>R0140300317</t>
  </si>
  <si>
    <t>CD3353</t>
  </si>
  <si>
    <t>R0140300318</t>
  </si>
  <si>
    <t>CD3355</t>
  </si>
  <si>
    <t>R0140300319</t>
  </si>
  <si>
    <t>CD3356</t>
  </si>
  <si>
    <t>R0140300320</t>
  </si>
  <si>
    <t>CD3370</t>
  </si>
  <si>
    <t>R0140300321</t>
  </si>
  <si>
    <t>CD3371</t>
  </si>
  <si>
    <t>R0140300322</t>
  </si>
  <si>
    <t>CD3416</t>
  </si>
  <si>
    <t>R0140300334</t>
  </si>
  <si>
    <t>CD3418</t>
  </si>
  <si>
    <t>R0140300335</t>
  </si>
  <si>
    <t>CD3419</t>
  </si>
  <si>
    <t>R0140300336</t>
  </si>
  <si>
    <t>CD3423</t>
  </si>
  <si>
    <t>R0140300338</t>
  </si>
  <si>
    <t>CD3434</t>
  </si>
  <si>
    <t>R0140300340</t>
  </si>
  <si>
    <t>CD3472</t>
  </si>
  <si>
    <t>R0140300346</t>
  </si>
  <si>
    <t>CD3474</t>
  </si>
  <si>
    <t>R0140300347</t>
  </si>
  <si>
    <t>CD3488</t>
  </si>
  <si>
    <t>R0140300349</t>
  </si>
  <si>
    <t>CD3498</t>
  </si>
  <si>
    <t>R0140300350</t>
  </si>
  <si>
    <t>CD3499</t>
  </si>
  <si>
    <t>R0140300351</t>
  </si>
  <si>
    <t>CD3548</t>
  </si>
  <si>
    <t>R0140300353</t>
  </si>
  <si>
    <t>CD3550</t>
  </si>
  <si>
    <t>R0140300355</t>
  </si>
  <si>
    <t>CD3558</t>
  </si>
  <si>
    <t>R0140300360</t>
  </si>
  <si>
    <t>CD3559</t>
  </si>
  <si>
    <t>R0140300361</t>
  </si>
  <si>
    <t>CD3590</t>
  </si>
  <si>
    <t>R0140300366</t>
  </si>
  <si>
    <t>CD3604</t>
  </si>
  <si>
    <t>R0140300368</t>
  </si>
  <si>
    <t>CD3605</t>
  </si>
  <si>
    <t>R0140300369</t>
  </si>
  <si>
    <t>CD3609</t>
  </si>
  <si>
    <t>R0140300370</t>
  </si>
  <si>
    <t>CD3611</t>
  </si>
  <si>
    <t>R0140300371</t>
  </si>
  <si>
    <t>CD3625</t>
  </si>
  <si>
    <t>R0140300375</t>
  </si>
  <si>
    <t>CD3628</t>
  </si>
  <si>
    <t>R0140300378</t>
  </si>
  <si>
    <t>CD3662</t>
  </si>
  <si>
    <t>R0140300381</t>
  </si>
  <si>
    <t>CD3664</t>
  </si>
  <si>
    <t>R0140300385</t>
  </si>
  <si>
    <t>CD3666</t>
  </si>
  <si>
    <t>R0140300386</t>
  </si>
  <si>
    <t>CD3689</t>
  </si>
  <si>
    <t>R0140300391</t>
  </si>
  <si>
    <t>CD3908</t>
  </si>
  <si>
    <t>R0140300419</t>
  </si>
  <si>
    <t>CD3985</t>
  </si>
  <si>
    <t>R0140300433</t>
  </si>
  <si>
    <t>CD3996</t>
  </si>
  <si>
    <t>R0140300435</t>
  </si>
  <si>
    <t>CD4086</t>
  </si>
  <si>
    <t>R0140300439</t>
  </si>
  <si>
    <t>CD4089</t>
  </si>
  <si>
    <t>R0140300440</t>
  </si>
  <si>
    <t>CD4090</t>
  </si>
  <si>
    <t>R0140300441</t>
  </si>
  <si>
    <t>CD4092</t>
  </si>
  <si>
    <t>R0140300442</t>
  </si>
  <si>
    <t>CD4093</t>
  </si>
  <si>
    <t>R0140300443</t>
  </si>
  <si>
    <t>CD4100</t>
  </si>
  <si>
    <t>R0140300444</t>
  </si>
  <si>
    <t>CD4101</t>
  </si>
  <si>
    <t>R0140300445</t>
  </si>
  <si>
    <t>CD4102</t>
  </si>
  <si>
    <t>R0140300446</t>
  </si>
  <si>
    <t>CD4104</t>
  </si>
  <si>
    <t>R0140300447</t>
  </si>
  <si>
    <t>CD4105</t>
  </si>
  <si>
    <t>R0140300448</t>
  </si>
  <si>
    <t>CD4108</t>
  </si>
  <si>
    <t>R0140300449</t>
  </si>
  <si>
    <t>CD4111</t>
  </si>
  <si>
    <t>R0140300450</t>
  </si>
  <si>
    <t>CD4122</t>
  </si>
  <si>
    <t>R0140300451</t>
  </si>
  <si>
    <t>CD4126</t>
  </si>
  <si>
    <t>R0140300452</t>
  </si>
  <si>
    <t>CD4131</t>
  </si>
  <si>
    <t>R0140300453</t>
  </si>
  <si>
    <t>CD4136</t>
  </si>
  <si>
    <t>R0140300454</t>
  </si>
  <si>
    <t>CD4376</t>
  </si>
  <si>
    <t>R0140300481</t>
  </si>
  <si>
    <t>CD4557</t>
  </si>
  <si>
    <t>R0140300503</t>
  </si>
  <si>
    <t>CD4569</t>
  </si>
  <si>
    <t>R0140300505</t>
  </si>
  <si>
    <t>CD4570</t>
  </si>
  <si>
    <t>R0140300506</t>
  </si>
  <si>
    <t>CD4571</t>
  </si>
  <si>
    <t>R0140300507</t>
  </si>
  <si>
    <t>CD4581</t>
  </si>
  <si>
    <t>R0140300508</t>
  </si>
  <si>
    <t>CD4588</t>
  </si>
  <si>
    <t>R0140300509</t>
  </si>
  <si>
    <t>CD4596</t>
  </si>
  <si>
    <t>R0140300510</t>
  </si>
  <si>
    <t>CD4598</t>
  </si>
  <si>
    <t>R0140300511</t>
  </si>
  <si>
    <t>CD4615</t>
  </si>
  <si>
    <t>R0140300512</t>
  </si>
  <si>
    <t>CD4617</t>
  </si>
  <si>
    <t>R0140300513</t>
  </si>
  <si>
    <t>CD4618</t>
  </si>
  <si>
    <t>R0140300514</t>
  </si>
  <si>
    <t>CD4619</t>
  </si>
  <si>
    <t>R0140300515</t>
  </si>
  <si>
    <t>CD4620</t>
  </si>
  <si>
    <t>R0140300516</t>
  </si>
  <si>
    <t>CD4621</t>
  </si>
  <si>
    <t>R0140300517</t>
  </si>
  <si>
    <t>CD4622</t>
  </si>
  <si>
    <t>R0140300518</t>
  </si>
  <si>
    <t>CD4629</t>
  </si>
  <si>
    <t>R0140300522</t>
  </si>
  <si>
    <t>CD4717</t>
  </si>
  <si>
    <t>R0140300537</t>
  </si>
  <si>
    <t>CD4720</t>
  </si>
  <si>
    <t>R0140300538</t>
  </si>
  <si>
    <t>CD4723</t>
  </si>
  <si>
    <t>R0140300539</t>
  </si>
  <si>
    <t>CD4727</t>
  </si>
  <si>
    <t>R0140300540</t>
  </si>
  <si>
    <t>CD4757</t>
  </si>
  <si>
    <t>R0140300541</t>
  </si>
  <si>
    <t>CD4758</t>
  </si>
  <si>
    <t>R0140300542</t>
  </si>
  <si>
    <t>CD4759</t>
  </si>
  <si>
    <t>R0140300543</t>
  </si>
  <si>
    <t>CD4760</t>
  </si>
  <si>
    <t>R0140300544</t>
  </si>
  <si>
    <t>CD4763</t>
  </si>
  <si>
    <t>R0140300545</t>
  </si>
  <si>
    <t>CD4786</t>
  </si>
  <si>
    <t>R0140300549</t>
  </si>
  <si>
    <t>CD4787</t>
  </si>
  <si>
    <t>R0140300550</t>
  </si>
  <si>
    <t>CD4789</t>
  </si>
  <si>
    <t>R0140300551</t>
  </si>
  <si>
    <t>CD4791</t>
  </si>
  <si>
    <t>R0140300552</t>
  </si>
  <si>
    <t>CD4792</t>
  </si>
  <si>
    <t>R0140300553</t>
  </si>
  <si>
    <t>CD4805</t>
  </si>
  <si>
    <t>R0140300554</t>
  </si>
  <si>
    <t>CD4817</t>
  </si>
  <si>
    <t>R0140300555</t>
  </si>
  <si>
    <t>CD4818</t>
  </si>
  <si>
    <t>R0140300556</t>
  </si>
  <si>
    <t>CD4822</t>
  </si>
  <si>
    <t>R0140300557</t>
  </si>
  <si>
    <t>CD4910</t>
  </si>
  <si>
    <t>R0140300580</t>
  </si>
  <si>
    <t>CD4917</t>
  </si>
  <si>
    <t>R0140300581</t>
  </si>
  <si>
    <t>CD4942</t>
  </si>
  <si>
    <t>R0140300583</t>
  </si>
  <si>
    <t>CD4943</t>
  </si>
  <si>
    <t>R0140300584</t>
  </si>
  <si>
    <t>CD4948</t>
  </si>
  <si>
    <t>R0140300585</t>
  </si>
  <si>
    <t>CD4949</t>
  </si>
  <si>
    <t>R0140300586</t>
  </si>
  <si>
    <t>CD4950</t>
  </si>
  <si>
    <t>R0140300587</t>
  </si>
  <si>
    <t>CD4951</t>
  </si>
  <si>
    <t>R0140300588</t>
  </si>
  <si>
    <t>CD4952</t>
  </si>
  <si>
    <t>R0140300589</t>
  </si>
  <si>
    <t>CD4958</t>
  </si>
  <si>
    <t>R0140300590</t>
  </si>
  <si>
    <t>CD4959</t>
  </si>
  <si>
    <t>R0140300591</t>
  </si>
  <si>
    <t>CD4960</t>
  </si>
  <si>
    <t>R0140300592</t>
  </si>
  <si>
    <t>CD4961</t>
  </si>
  <si>
    <t>R0140300593</t>
  </si>
  <si>
    <t>CD4968</t>
  </si>
  <si>
    <t>R0140300594</t>
  </si>
  <si>
    <t>CD4972</t>
  </si>
  <si>
    <t>R0140300595</t>
  </si>
  <si>
    <t>CD4973</t>
  </si>
  <si>
    <t>R0140300596</t>
  </si>
  <si>
    <t>CD4978</t>
  </si>
  <si>
    <t>R0140300597</t>
  </si>
  <si>
    <t>CD4979</t>
  </si>
  <si>
    <t>R0140300598</t>
  </si>
  <si>
    <t>CD5314</t>
  </si>
  <si>
    <t>R0140300678</t>
  </si>
  <si>
    <t>CD5326</t>
  </si>
  <si>
    <t>R0140300679</t>
  </si>
  <si>
    <t>CD5327</t>
  </si>
  <si>
    <t>R0140300680</t>
  </si>
  <si>
    <t>CD5330</t>
  </si>
  <si>
    <t>R0140300681</t>
  </si>
  <si>
    <t>CD5331</t>
  </si>
  <si>
    <t>R0140300682</t>
  </si>
  <si>
    <t>CD5332</t>
  </si>
  <si>
    <t>R0140300683</t>
  </si>
  <si>
    <t>CD5389</t>
  </si>
  <si>
    <t>R0140300692</t>
  </si>
  <si>
    <t>CD5455</t>
  </si>
  <si>
    <t>R0140300715</t>
  </si>
  <si>
    <t>CD5462</t>
  </si>
  <si>
    <t>R0140300716</t>
  </si>
  <si>
    <t>CD5464</t>
  </si>
  <si>
    <t>R0140300718</t>
  </si>
  <si>
    <t>CD5469</t>
  </si>
  <si>
    <t>R0140300719</t>
  </si>
  <si>
    <t>CD5472</t>
  </si>
  <si>
    <t>R0140300721</t>
  </si>
  <si>
    <t>CD5474</t>
  </si>
  <si>
    <t>R0140300722</t>
  </si>
  <si>
    <t>CD5476</t>
  </si>
  <si>
    <t>R0140300723</t>
  </si>
  <si>
    <t>CD5492</t>
  </si>
  <si>
    <t>R0140300725</t>
  </si>
  <si>
    <t>CD5494</t>
  </si>
  <si>
    <t>R0140300726</t>
  </si>
  <si>
    <t>CD5495</t>
  </si>
  <si>
    <t>R0140300727</t>
  </si>
  <si>
    <t>CD5503</t>
  </si>
  <si>
    <t>R0140300728</t>
  </si>
  <si>
    <t>CD5507</t>
  </si>
  <si>
    <t>R0140300729</t>
  </si>
  <si>
    <t>CD5508</t>
  </si>
  <si>
    <t>R0140300730</t>
  </si>
  <si>
    <t>CD5511</t>
  </si>
  <si>
    <t>R0140300731</t>
  </si>
  <si>
    <t>CD5512</t>
  </si>
  <si>
    <t>R0140300732</t>
  </si>
  <si>
    <t>CD5595</t>
  </si>
  <si>
    <t>R0140300770</t>
  </si>
  <si>
    <t>CD5597</t>
  </si>
  <si>
    <t>R0140300771</t>
  </si>
  <si>
    <t>CD5603</t>
  </si>
  <si>
    <t>R0140300773</t>
  </si>
  <si>
    <t>CD5604</t>
  </si>
  <si>
    <t>R0140300774</t>
  </si>
  <si>
    <t>CD5607</t>
  </si>
  <si>
    <t>R0140300775</t>
  </si>
  <si>
    <t>CD5609</t>
  </si>
  <si>
    <t>R0140300776</t>
  </si>
  <si>
    <t>CD5611</t>
  </si>
  <si>
    <t>R0140300777</t>
  </si>
  <si>
    <t>CD5613</t>
  </si>
  <si>
    <t>R0140300778</t>
  </si>
  <si>
    <t>CD5614</t>
  </si>
  <si>
    <t>R0140300779</t>
  </si>
  <si>
    <t>CD5615</t>
  </si>
  <si>
    <t>R0140300780</t>
  </si>
  <si>
    <t>CD5619</t>
  </si>
  <si>
    <t>R0140300781</t>
  </si>
  <si>
    <t>CD5624</t>
  </si>
  <si>
    <t>R0140300782</t>
  </si>
  <si>
    <t>CD5629</t>
  </si>
  <si>
    <t>R0140300783</t>
  </si>
  <si>
    <t>CD5639</t>
  </si>
  <si>
    <t>R0140300784</t>
  </si>
  <si>
    <t>CD5641</t>
  </si>
  <si>
    <t>R0140300785</t>
  </si>
  <si>
    <t>冠心病药物基因组学目标区域测序</t>
    <phoneticPr fontId="4" type="noConversion"/>
  </si>
  <si>
    <t>CD5644</t>
  </si>
  <si>
    <t>R0140300786</t>
  </si>
  <si>
    <t>F12ZOOYJSY1193</t>
    <phoneticPr fontId="4" type="noConversion"/>
  </si>
  <si>
    <t>CD5645</t>
  </si>
  <si>
    <t>R0140300787</t>
  </si>
  <si>
    <t>CD5647</t>
  </si>
  <si>
    <t>R0140300788</t>
  </si>
  <si>
    <t>CD5652</t>
  </si>
  <si>
    <t>R0140300789</t>
  </si>
  <si>
    <t>CD5655</t>
  </si>
  <si>
    <t>R0140300791</t>
  </si>
  <si>
    <t>CD5657</t>
  </si>
  <si>
    <t>R0140300792</t>
  </si>
  <si>
    <t>CD5660</t>
  </si>
  <si>
    <t>R0140300793</t>
  </si>
  <si>
    <t>CD5661</t>
  </si>
  <si>
    <t>R0140300794</t>
  </si>
  <si>
    <t>CD5664</t>
  </si>
  <si>
    <t>R0140300795</t>
  </si>
  <si>
    <t>CD5667</t>
  </si>
  <si>
    <t>R0140300796</t>
  </si>
  <si>
    <t>CD5669</t>
  </si>
  <si>
    <t>R0140300797</t>
  </si>
  <si>
    <t>CD5673</t>
  </si>
  <si>
    <t>R0140300798</t>
  </si>
  <si>
    <t>CD5674</t>
  </si>
  <si>
    <t>R0140300799</t>
  </si>
  <si>
    <t>通过全外显子测序及突变细胞功能研究发现并鉴定胸主动脉瘤和主动脉夹层的新遗传分子机制</t>
    <phoneticPr fontId="9" type="noConversion"/>
  </si>
  <si>
    <t>F13ZOOYJSY1394</t>
    <phoneticPr fontId="9" type="noConversion"/>
  </si>
  <si>
    <t>王文婧wangwenjing@genomics.cn；叶玲飞 yelingfei@genomics.cn；黄晋荣 huangjinrong@genomic.cn；</t>
    <phoneticPr fontId="9" type="noConversion"/>
  </si>
  <si>
    <t>MS-Z3+6</t>
    <phoneticPr fontId="9" type="noConversion"/>
  </si>
  <si>
    <t>R014040208</t>
  </si>
  <si>
    <t>Exon</t>
    <phoneticPr fontId="9" type="noConversion"/>
  </si>
  <si>
    <t>BGI-V4</t>
    <phoneticPr fontId="9" type="noConversion"/>
  </si>
  <si>
    <t>MS-Z3+7</t>
    <phoneticPr fontId="9" type="noConversion"/>
  </si>
  <si>
    <t>R014040209</t>
    <phoneticPr fontId="9" type="noConversion"/>
  </si>
  <si>
    <t>MS-Z3-8</t>
    <phoneticPr fontId="9" type="noConversion"/>
  </si>
  <si>
    <t>R014040210</t>
    <phoneticPr fontId="9" type="noConversion"/>
  </si>
  <si>
    <t>Exon</t>
  </si>
  <si>
    <t xml:space="preserve"> R014041248合并建库</t>
    <phoneticPr fontId="9" type="noConversion"/>
  </si>
  <si>
    <t>MG-Y-2</t>
    <phoneticPr fontId="9" type="noConversion"/>
  </si>
  <si>
    <t>R014040211</t>
    <phoneticPr fontId="9" type="noConversion"/>
  </si>
  <si>
    <t>MG-Y-3</t>
    <phoneticPr fontId="9" type="noConversion"/>
  </si>
  <si>
    <t>R014040212</t>
    <phoneticPr fontId="9" type="noConversion"/>
  </si>
  <si>
    <t>R014041249合并建库</t>
    <phoneticPr fontId="9" type="noConversion"/>
  </si>
  <si>
    <t>MG-Y-9</t>
    <phoneticPr fontId="9" type="noConversion"/>
  </si>
  <si>
    <t>R014040213</t>
    <phoneticPr fontId="9" type="noConversion"/>
  </si>
  <si>
    <t>CG测序生产研发</t>
  </si>
  <si>
    <t>F14NGS06011</t>
  </si>
  <si>
    <t>wbe140630欧阳伟汉人De novo-Animal</t>
  </si>
  <si>
    <t>HOMwbeD</t>
  </si>
  <si>
    <t>李巧玲; liqiaoling@genomics.cn</t>
    <phoneticPr fontId="9" type="noConversion"/>
  </si>
  <si>
    <t>YH-2</t>
    <phoneticPr fontId="9" type="noConversion"/>
  </si>
  <si>
    <t>只建库，不测序</t>
    <phoneticPr fontId="4" type="noConversion"/>
  </si>
  <si>
    <t>生产平台优化项目</t>
    <phoneticPr fontId="9" type="noConversion"/>
  </si>
  <si>
    <t>kcp140409陈利人RNA-Seq</t>
  </si>
  <si>
    <t>HUMkcpN</t>
  </si>
  <si>
    <t>陈利，chenli@genomics.cn</t>
    <phoneticPr fontId="9" type="noConversion"/>
  </si>
  <si>
    <t>HBRR-1</t>
  </si>
  <si>
    <t>R014041518</t>
  </si>
  <si>
    <r>
      <t>R</t>
    </r>
    <r>
      <rPr>
        <sz val="11"/>
        <color theme="1"/>
        <rFont val="宋体"/>
        <family val="3"/>
        <charset val="134"/>
        <scheme val="minor"/>
      </rPr>
      <t>NA</t>
    </r>
    <phoneticPr fontId="9" type="noConversion"/>
  </si>
  <si>
    <t>2Ad RNA-Seq</t>
    <phoneticPr fontId="9" type="noConversion"/>
  </si>
  <si>
    <t>HBRR-2</t>
  </si>
  <si>
    <t>R014041519</t>
  </si>
  <si>
    <t>HBRR-3</t>
  </si>
  <si>
    <t>R014041520</t>
  </si>
  <si>
    <t>HBRR-4</t>
  </si>
  <si>
    <t>R014041521</t>
  </si>
  <si>
    <t>UHRR-1</t>
  </si>
  <si>
    <t>R014041522</t>
  </si>
  <si>
    <t>UHRR-2</t>
  </si>
  <si>
    <t>R014041523</t>
  </si>
  <si>
    <t>UHRR-3</t>
  </si>
  <si>
    <t>R014041524</t>
  </si>
  <si>
    <t>UHRR-4</t>
  </si>
  <si>
    <t>R014041525</t>
  </si>
  <si>
    <t>US-1475876</t>
  </si>
  <si>
    <t>R0131110618</t>
  </si>
  <si>
    <t>鼠</t>
    <phoneticPr fontId="9" type="noConversion"/>
  </si>
  <si>
    <t>US-1475828</t>
  </si>
  <si>
    <t>R0131110620</t>
  </si>
  <si>
    <t>US-1475894</t>
  </si>
  <si>
    <t>R0131110633</t>
  </si>
  <si>
    <t>US-1475913</t>
  </si>
  <si>
    <t>R0131110635</t>
  </si>
  <si>
    <t>US-1475866</t>
  </si>
  <si>
    <t>R0131110637</t>
  </si>
  <si>
    <t>US-1475865</t>
  </si>
  <si>
    <t>R0131110638</t>
  </si>
  <si>
    <t>US-1475827</t>
  </si>
  <si>
    <t>R0131110644</t>
  </si>
  <si>
    <t>US-1475635</t>
  </si>
  <si>
    <t>R0131110652</t>
  </si>
  <si>
    <t>jdg140122毛丹青山羊Target Region Capture</t>
  </si>
  <si>
    <t>毛丹青maodanqing@genomics.cn;陈晓丽chenxiaoli@genomics.cn;王晓雯wangxiaowen2@genomics.org.cn;谢洪涛xiehongtao@genomics.cn;方东明fangdongming@genomics.cn</t>
  </si>
  <si>
    <t>3-1-H1</t>
    <phoneticPr fontId="4" type="noConversion"/>
  </si>
  <si>
    <t>动物</t>
    <phoneticPr fontId="9" type="noConversion"/>
  </si>
  <si>
    <t>一库一lane</t>
    <phoneticPr fontId="9" type="noConversion"/>
  </si>
  <si>
    <t>GS60134-DNA_B03</t>
  </si>
  <si>
    <t>3-1-G1</t>
    <phoneticPr fontId="4" type="noConversion"/>
  </si>
  <si>
    <t>GS60134-DNA_C03</t>
  </si>
  <si>
    <t>1-8-1</t>
    <phoneticPr fontId="4" type="noConversion"/>
  </si>
  <si>
    <t>GS60134-DNA_D03</t>
  </si>
  <si>
    <t>1-8-2</t>
    <phoneticPr fontId="4" type="noConversion"/>
  </si>
  <si>
    <t>GS60134-DNA_E03</t>
  </si>
  <si>
    <t>9-16-1</t>
    <phoneticPr fontId="4" type="noConversion"/>
  </si>
  <si>
    <t>GS60134-DNA_F03</t>
  </si>
  <si>
    <t>9-16-2</t>
    <phoneticPr fontId="4" type="noConversion"/>
  </si>
  <si>
    <t>GS60134-DNA_G03</t>
  </si>
  <si>
    <t>16-1</t>
    <phoneticPr fontId="4" type="noConversion"/>
  </si>
  <si>
    <t>GS60134-DNA_H03</t>
  </si>
  <si>
    <t>16-2</t>
    <phoneticPr fontId="4" type="noConversion"/>
  </si>
  <si>
    <t>GS60134-DNA_A04</t>
  </si>
  <si>
    <t>高通量低成本barcoding建库技术</t>
  </si>
  <si>
    <t>F13ZOOYJSY1399</t>
  </si>
  <si>
    <t xml:space="preserve">gengchunyu@genomics.cn
helingyu@genomics.cn
</t>
  </si>
  <si>
    <t>华大芯片-Exon</t>
  </si>
  <si>
    <t>在115anchor测序的12cycle时候,文库所在的整个slide需要单独用正常115anchor（2个lane测别人的正常文库）和我的L-Anchor（6个lane测我的文库）单独测序（李婉玲较为熟悉）</t>
    <phoneticPr fontId="4" type="noConversion"/>
  </si>
  <si>
    <t>GS60134-DNA_C04</t>
  </si>
  <si>
    <t>Gene Panel 600kb</t>
  </si>
  <si>
    <t>GS60134-DNA_D04</t>
  </si>
  <si>
    <t>GS60134-DNA_E04</t>
  </si>
  <si>
    <t>GS60134-DNA_F04</t>
  </si>
  <si>
    <t>GS60134-DNA_G04</t>
  </si>
  <si>
    <t>GS60134-DNA_H04</t>
  </si>
  <si>
    <t>CG高通量低成本barcoding建库技术</t>
  </si>
  <si>
    <t>exp140504祝珍珍人RNA-Seq</t>
  </si>
  <si>
    <t>HUMexpN</t>
  </si>
  <si>
    <t>CGtrRNAseq012</t>
    <phoneticPr fontId="9" type="noConversion"/>
  </si>
  <si>
    <t>GS60134-DNA_A05</t>
  </si>
  <si>
    <t>CGtrRNAseq014</t>
    <phoneticPr fontId="9" type="noConversion"/>
  </si>
  <si>
    <t>GS60134-DNA_B05</t>
  </si>
  <si>
    <t>Rare Disease Project of Sanford Children Health</t>
    <phoneticPr fontId="9" type="noConversion"/>
  </si>
  <si>
    <t>F13ZOOYJSY1420</t>
    <phoneticPr fontId="9" type="noConversion"/>
  </si>
  <si>
    <t>pfb140428方明艳人</t>
    <phoneticPr fontId="9" type="noConversion"/>
  </si>
  <si>
    <t>HUMpfbR</t>
    <phoneticPr fontId="9" type="noConversion"/>
  </si>
  <si>
    <t>方明艳 fangmingyan@genomics.cn</t>
    <phoneticPr fontId="9" type="noConversion"/>
  </si>
  <si>
    <t xml:space="preserve">R0140300856 </t>
  </si>
  <si>
    <t xml:space="preserve">R0140300858 </t>
  </si>
  <si>
    <t xml:space="preserve">R0140300867 </t>
  </si>
  <si>
    <t xml:space="preserve">R0140300872 </t>
  </si>
  <si>
    <t xml:space="preserve">R0140300874 </t>
  </si>
  <si>
    <t xml:space="preserve">NM-1726 </t>
  </si>
  <si>
    <t xml:space="preserve">R0140300880 </t>
  </si>
  <si>
    <t xml:space="preserve">PD2 </t>
  </si>
  <si>
    <t xml:space="preserve">R0140300884 </t>
  </si>
  <si>
    <t xml:space="preserve">PD3 </t>
  </si>
  <si>
    <t xml:space="preserve">R0140300885 </t>
  </si>
  <si>
    <t xml:space="preserve">PD5 </t>
  </si>
  <si>
    <t xml:space="preserve">R0140300887 </t>
  </si>
  <si>
    <t xml:space="preserve">PD8 </t>
  </si>
  <si>
    <t xml:space="preserve">R0140300890 </t>
  </si>
  <si>
    <t>kvx140430陈晓丽山羊Target Region capture第1期CG任务单</t>
  </si>
  <si>
    <t>山羊的中低密度基因分型技术及GWAS分析</t>
  </si>
  <si>
    <t>F13ZOOYJSY1418</t>
    <phoneticPr fontId="4" type="noConversion"/>
  </si>
  <si>
    <t>kvx140430陈晓丽山羊Target Region capture</t>
  </si>
  <si>
    <t>GOAkvxX</t>
  </si>
  <si>
    <t>陈晓丽 chenxiaoli@genomics.cn;方东明 fangdongming@genomics.cn;王晓雯 wangxiaowen2@genomics.cn;何诗阳 heshiyang@genomics.cn</t>
  </si>
  <si>
    <t>R014041506</t>
  </si>
  <si>
    <t xml:space="preserve">DNA </t>
  </si>
  <si>
    <t>fdm4:2:1 (Oligo pooling)</t>
  </si>
  <si>
    <t>山羊-goat</t>
  </si>
  <si>
    <t>F13ZOOYJSY1418</t>
  </si>
  <si>
    <t>R014041508</t>
  </si>
  <si>
    <t>R014041514</t>
  </si>
  <si>
    <t>fdm1:1:1 (胶回收后 pooling)</t>
  </si>
  <si>
    <t>R014041515</t>
  </si>
  <si>
    <t>jnr140430张涛1人Re-sequencing第1期CG任务单</t>
    <phoneticPr fontId="4" type="noConversion"/>
  </si>
  <si>
    <t>MHC多态性研究</t>
  </si>
  <si>
    <t xml:space="preserve">F13ZOOYJSY1423 </t>
  </si>
  <si>
    <t>jnr140430张涛1人Re-sequencing</t>
  </si>
  <si>
    <t>HUMjnrR</t>
  </si>
  <si>
    <t>张涛/zhangtao2@genomics.cn</t>
  </si>
  <si>
    <t>IgAD613</t>
  </si>
  <si>
    <t>R014041283</t>
  </si>
  <si>
    <t>human</t>
  </si>
  <si>
    <t>IgAD928</t>
  </si>
  <si>
    <t>R014041284</t>
  </si>
  <si>
    <t>IgAD437</t>
  </si>
  <si>
    <t>R014041285</t>
  </si>
  <si>
    <t>IgAD1386</t>
  </si>
  <si>
    <t>R014041286</t>
  </si>
  <si>
    <t>IgAD1709</t>
  </si>
  <si>
    <t>R014041287</t>
  </si>
  <si>
    <t>HU4573</t>
  </si>
  <si>
    <t>R014041288</t>
  </si>
  <si>
    <t>HU9731</t>
  </si>
  <si>
    <t>R014041289</t>
  </si>
  <si>
    <t>HU12892</t>
  </si>
  <si>
    <t>R014041290</t>
  </si>
  <si>
    <t>HU15040</t>
  </si>
  <si>
    <t>R014041291</t>
  </si>
  <si>
    <t>HU15487</t>
  </si>
  <si>
    <t>R014041292</t>
  </si>
  <si>
    <t>zmm140522陈利人Exome capture第1期CG任务单</t>
  </si>
  <si>
    <t>F13ZOOYJSY1285</t>
    <phoneticPr fontId="9" type="noConversion"/>
  </si>
  <si>
    <t>zmm140522陈利人Exome capture</t>
    <phoneticPr fontId="9" type="noConversion"/>
  </si>
  <si>
    <t>HUMzmmX</t>
    <phoneticPr fontId="9" type="noConversion"/>
  </si>
  <si>
    <t>陈利（chenli@genomics.cn）</t>
    <phoneticPr fontId="9" type="noConversion"/>
  </si>
  <si>
    <t>CS258896</t>
  </si>
  <si>
    <t>Level A</t>
    <phoneticPr fontId="9" type="noConversion"/>
  </si>
  <si>
    <t>2Ad CG Exon</t>
    <phoneticPr fontId="9" type="noConversion"/>
  </si>
  <si>
    <t>AZCO V4</t>
    <phoneticPr fontId="9" type="noConversion"/>
  </si>
  <si>
    <t>杂交前Pool</t>
    <phoneticPr fontId="9" type="noConversion"/>
  </si>
  <si>
    <t>90G</t>
    <phoneticPr fontId="9" type="noConversion"/>
  </si>
  <si>
    <t>two adaptor测序</t>
  </si>
  <si>
    <t>GS62212-DNA_A01</t>
    <phoneticPr fontId="4" type="noConversion"/>
  </si>
  <si>
    <t>8 Pool 1建库</t>
    <phoneticPr fontId="9" type="noConversion"/>
  </si>
  <si>
    <t>CS258900</t>
  </si>
  <si>
    <t>CS258856</t>
  </si>
  <si>
    <t>CS258895</t>
  </si>
  <si>
    <t>CS258849</t>
  </si>
  <si>
    <t>RSZYD14010178_A</t>
  </si>
  <si>
    <t>CS258875</t>
  </si>
  <si>
    <t>GS62212-DNA_B01</t>
    <phoneticPr fontId="4" type="noConversion"/>
  </si>
  <si>
    <t>CS258870</t>
  </si>
  <si>
    <t>CS258864</t>
  </si>
  <si>
    <t>CS258874</t>
  </si>
  <si>
    <t>wpa140717董梓瑞人Re-sequencing第1期CG任务单</t>
    <phoneticPr fontId="4" type="noConversion"/>
  </si>
  <si>
    <t>不孕不育人群多组学筛查研究</t>
  </si>
  <si>
    <t>F13ZOOYJSY1368</t>
  </si>
  <si>
    <t>wpa140717董梓瑞人Re-sequencing</t>
  </si>
  <si>
    <t>HUMwpaR</t>
  </si>
  <si>
    <t>董梓瑞dongzirui@genomics.cn陈惠chenhui1@genomics.cn叶玲飞yelingfei@genomcis.cn</t>
  </si>
  <si>
    <t>RSA-2AT3-1F</t>
  </si>
  <si>
    <t>R014051651</t>
  </si>
  <si>
    <t>已打断样品</t>
  </si>
  <si>
    <t>RSA-2AT4-7M</t>
  </si>
  <si>
    <t>R014051652</t>
  </si>
  <si>
    <t>13M</t>
    <phoneticPr fontId="4" type="noConversion"/>
  </si>
  <si>
    <t>R014051722</t>
    <phoneticPr fontId="4" type="noConversion"/>
  </si>
  <si>
    <t>基因组DNA</t>
    <phoneticPr fontId="9" type="noConversion"/>
  </si>
  <si>
    <t>16M</t>
    <phoneticPr fontId="4" type="noConversion"/>
  </si>
  <si>
    <t>R014051723</t>
  </si>
  <si>
    <t>DZR1</t>
    <phoneticPr fontId="4" type="noConversion"/>
  </si>
  <si>
    <t>R014051718</t>
  </si>
  <si>
    <t>DZR2</t>
    <phoneticPr fontId="4" type="noConversion"/>
  </si>
  <si>
    <t>R014051719</t>
  </si>
  <si>
    <t>DZR13</t>
    <phoneticPr fontId="4" type="noConversion"/>
  </si>
  <si>
    <t>R014051720</t>
  </si>
  <si>
    <t>RSA-2AT6-15M</t>
  </si>
  <si>
    <t>R014051654</t>
  </si>
  <si>
    <t>8F</t>
    <phoneticPr fontId="4" type="noConversion"/>
  </si>
  <si>
    <t>R014051721</t>
  </si>
  <si>
    <t>kvx140430陈晓丽山羊Target Region capture第2期CG任务单</t>
  </si>
  <si>
    <t>kvx140430陈晓丽山羊Target Region Capture</t>
  </si>
  <si>
    <t>陈晓丽chenxiaoli@genomics.cn；谢洪涛xiehongtao@genomics.cn；方东明fangdongming@genomics.cn；毛丹青maodanqing@genomics.cn</t>
  </si>
  <si>
    <t>5Ms-Ec-1</t>
  </si>
  <si>
    <t>R014051728</t>
  </si>
  <si>
    <t>2-AD WGS CG建库</t>
  </si>
  <si>
    <t>1库1lane</t>
  </si>
  <si>
    <t>5Ms-Hi-1</t>
  </si>
  <si>
    <t>R014051730</t>
  </si>
  <si>
    <t>5Hi-Ec-1</t>
  </si>
  <si>
    <t>R014051732</t>
  </si>
  <si>
    <t>3Ba-Sp-1</t>
  </si>
  <si>
    <t>R014051734</t>
  </si>
  <si>
    <t>3Ba-Kp-1</t>
  </si>
  <si>
    <t>R014051736</t>
  </si>
  <si>
    <t>4BP-DN-1</t>
  </si>
  <si>
    <t>R014051738</t>
  </si>
  <si>
    <t>4BS-DN-1</t>
  </si>
  <si>
    <t>R014051740</t>
  </si>
  <si>
    <t>4ME-NH-1</t>
  </si>
  <si>
    <t>R014051742</t>
  </si>
  <si>
    <t>4XM-NE-1</t>
  </si>
  <si>
    <t>R014051744</t>
  </si>
  <si>
    <t>8BPDN-MENH-1</t>
  </si>
  <si>
    <t>R014051746</t>
  </si>
  <si>
    <t>8BPDN-MENH-2</t>
  </si>
  <si>
    <t>R014051747</t>
  </si>
  <si>
    <t>8BSDN-XMNE-1</t>
  </si>
  <si>
    <t>R014051748</t>
  </si>
  <si>
    <t>8BSDN-XMNE-2</t>
  </si>
  <si>
    <t>R014051749</t>
  </si>
  <si>
    <t>R014060001</t>
  </si>
  <si>
    <t>L-Ad测序115-3'方向</t>
  </si>
  <si>
    <t>GS60134-DNA_A06</t>
  </si>
  <si>
    <t>17-24</t>
  </si>
  <si>
    <t>R014060002</t>
  </si>
  <si>
    <t>GS60134-DNA_B06</t>
  </si>
  <si>
    <t>16-1</t>
  </si>
  <si>
    <t>R014060003</t>
  </si>
  <si>
    <t>GS60134-DNA_C06</t>
  </si>
  <si>
    <t>16-2</t>
  </si>
  <si>
    <t>R014060004</t>
  </si>
  <si>
    <t>GS60134-DNA_D06</t>
  </si>
  <si>
    <t>11</t>
  </si>
  <si>
    <t>R014060005</t>
  </si>
  <si>
    <t>GS60134-DNA_E06</t>
  </si>
  <si>
    <t>12</t>
  </si>
  <si>
    <t>R014060006</t>
  </si>
  <si>
    <t>GS60134-DNA_F06</t>
  </si>
  <si>
    <t>A1</t>
  </si>
  <si>
    <t>R014060007</t>
  </si>
  <si>
    <t>CG常规</t>
  </si>
  <si>
    <t>GS60134-DNA_G06</t>
  </si>
  <si>
    <t>A2</t>
  </si>
  <si>
    <t>R014060008</t>
  </si>
  <si>
    <t>GS60134-DNA_H06</t>
  </si>
  <si>
    <t>roj140508刘栋兵2人Re-sequencing第1期CG任务单</t>
    <phoneticPr fontId="9" type="noConversion"/>
  </si>
  <si>
    <t>国际罕见癌症基因组测序计划</t>
    <phoneticPr fontId="9" type="noConversion"/>
  </si>
  <si>
    <t>F13ZOOYJSY1415</t>
    <phoneticPr fontId="9" type="noConversion"/>
  </si>
  <si>
    <t>roj140508刘栋兵2人Re-sequencing</t>
    <phoneticPr fontId="9" type="noConversion"/>
  </si>
  <si>
    <t>HUMrojR</t>
    <phoneticPr fontId="9" type="noConversion"/>
  </si>
  <si>
    <t>吴逵
wukui@genomics.cn</t>
    <phoneticPr fontId="9" type="noConversion"/>
  </si>
  <si>
    <t>NPC-11</t>
  </si>
  <si>
    <t>R014051662</t>
  </si>
  <si>
    <t>Exome</t>
    <phoneticPr fontId="9" type="noConversion"/>
  </si>
  <si>
    <t>华大自制芯片</t>
    <phoneticPr fontId="9" type="noConversion"/>
  </si>
  <si>
    <t>杂交后Pool</t>
    <phoneticPr fontId="4" type="noConversion"/>
  </si>
  <si>
    <t>NPC-13</t>
  </si>
  <si>
    <t>R014051663</t>
  </si>
  <si>
    <t>NPC-16</t>
  </si>
  <si>
    <t>R014051664</t>
  </si>
  <si>
    <t>NPC-26</t>
  </si>
  <si>
    <t>R014051665</t>
  </si>
  <si>
    <t>NPC-28</t>
  </si>
  <si>
    <t>R014051666</t>
  </si>
  <si>
    <t>NPC-29</t>
  </si>
  <si>
    <t>R014051667</t>
  </si>
  <si>
    <t>NPC-31</t>
  </si>
  <si>
    <t>R014051668</t>
  </si>
  <si>
    <t>NPC-34</t>
  </si>
  <si>
    <t>R014051669</t>
  </si>
  <si>
    <t>NPC-37</t>
  </si>
  <si>
    <t>R014051670</t>
  </si>
  <si>
    <t>NPC-50</t>
  </si>
  <si>
    <t>R014051671</t>
  </si>
  <si>
    <t>edt130503刘赛军人Target Region capture第2期CG任务单</t>
  </si>
  <si>
    <t>PGD检测产品升级子项目-基因病检测</t>
    <phoneticPr fontId="9" type="noConversion"/>
  </si>
  <si>
    <t>F12ZOOYJSY1011</t>
    <phoneticPr fontId="9" type="noConversion"/>
  </si>
  <si>
    <t>edt130503刘赛军人Target Region capture</t>
    <phoneticPr fontId="9" type="noConversion"/>
  </si>
  <si>
    <t>HUMedtX</t>
    <phoneticPr fontId="9" type="noConversion"/>
  </si>
  <si>
    <t>zhangxiandong@genomics.org.cn</t>
    <phoneticPr fontId="9" type="noConversion"/>
  </si>
  <si>
    <t>PGDCG007</t>
  </si>
  <si>
    <t>R014052265</t>
  </si>
  <si>
    <t>2-AD EXON CG建库</t>
    <phoneticPr fontId="9" type="noConversion"/>
  </si>
  <si>
    <t>zxd20131227a</t>
    <phoneticPr fontId="9" type="noConversion"/>
  </si>
  <si>
    <t>two adapter测序</t>
    <phoneticPr fontId="9" type="noConversion"/>
  </si>
  <si>
    <t>PGDCG008</t>
  </si>
  <si>
    <t>R014052266</t>
  </si>
  <si>
    <t>PGDCG009</t>
  </si>
  <si>
    <t>R014052267</t>
  </si>
  <si>
    <t>PGDCG010</t>
  </si>
  <si>
    <t>R014052268</t>
  </si>
  <si>
    <t>WGA</t>
    <phoneticPr fontId="9" type="noConversion"/>
  </si>
  <si>
    <t>PGDCG011</t>
  </si>
  <si>
    <t>R014052269</t>
  </si>
  <si>
    <t>PGDCG012</t>
  </si>
  <si>
    <t>R014052270</t>
  </si>
  <si>
    <t>PGDCG013</t>
  </si>
  <si>
    <t>R014052271</t>
  </si>
  <si>
    <t>PGDCG014</t>
  </si>
  <si>
    <t>R014052272</t>
  </si>
  <si>
    <t>bwa140122高瑞人Target Region capture第1期CG任务单</t>
    <phoneticPr fontId="4" type="noConversion"/>
  </si>
  <si>
    <t>新生儿遗传病基因检测</t>
  </si>
  <si>
    <t>F13ZHQOOSY1340</t>
  </si>
  <si>
    <t>bwa140122高瑞人Target Region capture</t>
  </si>
  <si>
    <t>HUMbwaX</t>
  </si>
  <si>
    <t>高瑞gaorui@genomics.cn;赵美茹zhaomr@genomics.cn;孙露sunlu@genomics.cn;</t>
  </si>
  <si>
    <t>13B0005773</t>
  </si>
  <si>
    <t>R014051781</t>
  </si>
  <si>
    <t>pyh20131105</t>
    <phoneticPr fontId="9" type="noConversion"/>
  </si>
  <si>
    <t>10杂一</t>
    <phoneticPr fontId="9" type="noConversion"/>
  </si>
  <si>
    <t>L-Adapter建库</t>
    <phoneticPr fontId="9" type="noConversion"/>
  </si>
  <si>
    <t>R014060048</t>
  </si>
  <si>
    <t>13B0013388</t>
  </si>
  <si>
    <t>R014051782</t>
  </si>
  <si>
    <t>DNA</t>
    <phoneticPr fontId="9" type="noConversion"/>
  </si>
  <si>
    <t>2-AD EXON CG建库</t>
    <phoneticPr fontId="9" type="noConversion"/>
  </si>
  <si>
    <t>人</t>
    <phoneticPr fontId="9" type="noConversion"/>
  </si>
  <si>
    <t>bwa140122高瑞人Target Region capture第1期CG任务单</t>
    <phoneticPr fontId="4" type="noConversion"/>
  </si>
  <si>
    <t>SD13S0079</t>
  </si>
  <si>
    <t>R014051783</t>
  </si>
  <si>
    <t>R014060049</t>
  </si>
  <si>
    <t>SD13S0121</t>
  </si>
  <si>
    <t>R014051784</t>
  </si>
  <si>
    <t>R014060050</t>
  </si>
  <si>
    <t>SD13S0442</t>
  </si>
  <si>
    <t>R014051788</t>
  </si>
  <si>
    <t>SD13S0485</t>
  </si>
  <si>
    <t>R014051789</t>
  </si>
  <si>
    <t>R014060052</t>
  </si>
  <si>
    <t>SGDV1P530</t>
  </si>
  <si>
    <t>R014051793</t>
  </si>
  <si>
    <t>R014051794</t>
  </si>
  <si>
    <t>GM12878</t>
  </si>
  <si>
    <t>R014051795</t>
  </si>
  <si>
    <t>SD12S0359</t>
  </si>
  <si>
    <t>R014060053</t>
  </si>
  <si>
    <t>M1019-1</t>
  </si>
  <si>
    <t>R014051797</t>
  </si>
  <si>
    <t>zd20130926</t>
    <phoneticPr fontId="9" type="noConversion"/>
  </si>
  <si>
    <t>10杂一</t>
    <phoneticPr fontId="9" type="noConversion"/>
  </si>
  <si>
    <t>M40-1</t>
  </si>
  <si>
    <t>R014051798</t>
  </si>
  <si>
    <t>M90-1</t>
  </si>
  <si>
    <t>R014051800</t>
  </si>
  <si>
    <t>M25-1</t>
  </si>
  <si>
    <t>R014051803</t>
  </si>
  <si>
    <t>M21-1</t>
  </si>
  <si>
    <t>R014051804</t>
  </si>
  <si>
    <t>M6-1</t>
  </si>
  <si>
    <t>R014051805</t>
  </si>
  <si>
    <t>DTCB13000005</t>
  </si>
  <si>
    <t>R014051806</t>
  </si>
  <si>
    <t>M1169-1</t>
  </si>
  <si>
    <t>R014051808</t>
  </si>
  <si>
    <t>R014051809</t>
  </si>
  <si>
    <t>F302-3</t>
  </si>
  <si>
    <t>R014051810</t>
  </si>
  <si>
    <t>pyh20131105</t>
    <phoneticPr fontId="9" type="noConversion"/>
  </si>
  <si>
    <t>Nondirection-Adapter建库</t>
    <phoneticPr fontId="9" type="noConversion"/>
  </si>
  <si>
    <t>wpa140717董梓瑞人Re-sequencing第2期CG任务单</t>
  </si>
  <si>
    <t xml:space="preserve">不孕不育人群多组学筛查研究 </t>
  </si>
  <si>
    <t>董梓瑞dongzirui@genomics.cn叶玲飞yelingfei@genomics.cn</t>
  </si>
  <si>
    <t>13M</t>
    <phoneticPr fontId="4" type="noConversion"/>
  </si>
  <si>
    <t>RO14051722</t>
    <phoneticPr fontId="4" type="noConversion"/>
  </si>
  <si>
    <t>WGS</t>
    <phoneticPr fontId="4" type="noConversion"/>
  </si>
  <si>
    <t>2-Ad</t>
    <phoneticPr fontId="4" type="noConversion"/>
  </si>
  <si>
    <t>人</t>
    <phoneticPr fontId="4" type="noConversion"/>
  </si>
  <si>
    <t>8 pooling 1</t>
    <phoneticPr fontId="4" type="noConversion"/>
  </si>
  <si>
    <t>16M</t>
    <phoneticPr fontId="4" type="noConversion"/>
  </si>
  <si>
    <t>RO14051723</t>
  </si>
  <si>
    <t>DZR2</t>
    <phoneticPr fontId="4" type="noConversion"/>
  </si>
  <si>
    <t>DZR3</t>
    <phoneticPr fontId="4" type="noConversion"/>
  </si>
  <si>
    <t>Baloy1</t>
    <phoneticPr fontId="4" type="noConversion"/>
  </si>
  <si>
    <t xml:space="preserve">R014060599 </t>
    <phoneticPr fontId="4" type="noConversion"/>
  </si>
  <si>
    <t>Baloy2</t>
  </si>
  <si>
    <t>R014060600</t>
    <phoneticPr fontId="4" type="noConversion"/>
  </si>
  <si>
    <t>Baloy3</t>
  </si>
  <si>
    <t>R014060601</t>
    <phoneticPr fontId="4" type="noConversion"/>
  </si>
  <si>
    <t>Baloy4</t>
  </si>
  <si>
    <t>R014060602</t>
    <phoneticPr fontId="4" type="noConversion"/>
  </si>
  <si>
    <t>frg131022王晓宏人Target Region capture第2期CG任务单</t>
  </si>
  <si>
    <t>wangxiaohong@genomics.cn</t>
  </si>
  <si>
    <t>14D1165094</t>
  </si>
  <si>
    <t xml:space="preserve">R014060016 </t>
  </si>
  <si>
    <t>2-AD EXON</t>
  </si>
  <si>
    <t>wxh20130604</t>
  </si>
  <si>
    <t>杂交前Pool</t>
  </si>
  <si>
    <t>13D0280020</t>
  </si>
  <si>
    <t>R014060018</t>
  </si>
  <si>
    <t>13B0446150</t>
  </si>
  <si>
    <t xml:space="preserve">R014060020 </t>
  </si>
  <si>
    <t>13B0446151</t>
  </si>
  <si>
    <t xml:space="preserve">R014060021 </t>
  </si>
  <si>
    <t>13B0446155</t>
  </si>
  <si>
    <t xml:space="preserve">R014060022 </t>
  </si>
  <si>
    <t>13B0443143</t>
  </si>
  <si>
    <t xml:space="preserve">R014060023 </t>
  </si>
  <si>
    <t>13B0230466</t>
  </si>
  <si>
    <t xml:space="preserve">R014060025 </t>
  </si>
  <si>
    <r>
      <rPr>
        <sz val="11"/>
        <color indexed="8"/>
        <rFont val="宋体"/>
        <family val="3"/>
        <charset val="134"/>
        <scheme val="minor"/>
      </rPr>
      <t>1</t>
    </r>
    <r>
      <rPr>
        <sz val="11"/>
        <color theme="1"/>
        <rFont val="宋体"/>
        <family val="3"/>
        <charset val="134"/>
        <scheme val="minor"/>
      </rPr>
      <t>4D1165038</t>
    </r>
  </si>
  <si>
    <t xml:space="preserve">R014060030 </t>
  </si>
  <si>
    <r>
      <rPr>
        <sz val="11"/>
        <color indexed="8"/>
        <rFont val="宋体"/>
        <family val="3"/>
        <charset val="134"/>
        <scheme val="minor"/>
      </rPr>
      <t>1</t>
    </r>
    <r>
      <rPr>
        <sz val="11"/>
        <color theme="1"/>
        <rFont val="宋体"/>
        <family val="3"/>
        <charset val="134"/>
        <scheme val="minor"/>
      </rPr>
      <t>4D1165039</t>
    </r>
  </si>
  <si>
    <t xml:space="preserve">R014060031 </t>
  </si>
  <si>
    <r>
      <rPr>
        <sz val="11"/>
        <color theme="1"/>
        <rFont val="宋体"/>
        <family val="3"/>
        <charset val="134"/>
        <scheme val="minor"/>
      </rPr>
      <t>1</t>
    </r>
    <r>
      <rPr>
        <sz val="11"/>
        <rFont val="宋体"/>
        <family val="3"/>
        <charset val="134"/>
        <scheme val="minor"/>
      </rPr>
      <t>4B0001931</t>
    </r>
  </si>
  <si>
    <t xml:space="preserve">R014060032 </t>
  </si>
  <si>
    <r>
      <rPr>
        <sz val="11"/>
        <color theme="1"/>
        <rFont val="宋体"/>
        <family val="3"/>
        <charset val="134"/>
        <scheme val="minor"/>
      </rPr>
      <t>1</t>
    </r>
    <r>
      <rPr>
        <sz val="11"/>
        <rFont val="宋体"/>
        <family val="3"/>
        <charset val="134"/>
        <scheme val="minor"/>
      </rPr>
      <t>4B0001958</t>
    </r>
  </si>
  <si>
    <t xml:space="preserve">R014060034 </t>
  </si>
  <si>
    <r>
      <rPr>
        <sz val="11"/>
        <color theme="1"/>
        <rFont val="宋体"/>
        <family val="3"/>
        <charset val="134"/>
        <scheme val="minor"/>
      </rPr>
      <t>1</t>
    </r>
    <r>
      <rPr>
        <sz val="11"/>
        <rFont val="宋体"/>
        <family val="3"/>
        <charset val="134"/>
        <scheme val="minor"/>
      </rPr>
      <t>4B0001959</t>
    </r>
  </si>
  <si>
    <t xml:space="preserve">R014060035 </t>
  </si>
  <si>
    <r>
      <rPr>
        <sz val="11"/>
        <color theme="1"/>
        <rFont val="宋体"/>
        <family val="3"/>
        <charset val="134"/>
        <scheme val="minor"/>
      </rPr>
      <t>1</t>
    </r>
    <r>
      <rPr>
        <sz val="11"/>
        <rFont val="宋体"/>
        <family val="3"/>
        <charset val="134"/>
        <scheme val="minor"/>
      </rPr>
      <t>4B0001960</t>
    </r>
  </si>
  <si>
    <t xml:space="preserve">R014060036 </t>
  </si>
  <si>
    <t>14B0002033</t>
  </si>
  <si>
    <t xml:space="preserve">R014060037 </t>
  </si>
  <si>
    <t>14B0002150</t>
  </si>
  <si>
    <t xml:space="preserve">R014060038 </t>
  </si>
  <si>
    <r>
      <rPr>
        <sz val="11"/>
        <color theme="1"/>
        <rFont val="宋体"/>
        <family val="3"/>
        <charset val="134"/>
        <scheme val="minor"/>
      </rPr>
      <t>14B0002220</t>
    </r>
  </si>
  <si>
    <t xml:space="preserve">R014060039 </t>
  </si>
  <si>
    <t>14B0002337</t>
  </si>
  <si>
    <t xml:space="preserve">R014060041 </t>
  </si>
  <si>
    <t>14B0002493</t>
  </si>
  <si>
    <t xml:space="preserve">R014060042 </t>
  </si>
  <si>
    <t>14B0002541</t>
  </si>
  <si>
    <t xml:space="preserve">R014060043 </t>
  </si>
  <si>
    <r>
      <rPr>
        <sz val="11"/>
        <color theme="1"/>
        <rFont val="宋体"/>
        <family val="3"/>
        <charset val="134"/>
        <scheme val="minor"/>
      </rPr>
      <t>1</t>
    </r>
    <r>
      <rPr>
        <sz val="11"/>
        <rFont val="宋体"/>
        <family val="3"/>
        <charset val="134"/>
        <scheme val="minor"/>
      </rPr>
      <t>4B0001995</t>
    </r>
  </si>
  <si>
    <t xml:space="preserve">R014060044 </t>
  </si>
  <si>
    <t>13B0446157</t>
  </si>
  <si>
    <t xml:space="preserve">R014060046 </t>
  </si>
  <si>
    <t>13B0446110</t>
  </si>
  <si>
    <t xml:space="preserve">R014060047 </t>
  </si>
  <si>
    <t>HYD0018</t>
  </si>
  <si>
    <t>R0130805145</t>
  </si>
  <si>
    <t>HYD0021</t>
  </si>
  <si>
    <t>R0130805148</t>
  </si>
  <si>
    <t>HYD0022</t>
  </si>
  <si>
    <t xml:space="preserve">R0130805149 </t>
  </si>
  <si>
    <t>HYD0035</t>
  </si>
  <si>
    <t>R0130805162</t>
  </si>
  <si>
    <t>HYD0040</t>
  </si>
  <si>
    <t>R0130805167</t>
  </si>
  <si>
    <t>HYD0042</t>
  </si>
  <si>
    <t>R0130805169</t>
  </si>
  <si>
    <t>HYD0047</t>
  </si>
  <si>
    <t>R0130805174</t>
  </si>
  <si>
    <t>HYD0048</t>
  </si>
  <si>
    <t>R0130805175</t>
  </si>
  <si>
    <t>HYD0050</t>
  </si>
  <si>
    <t>R0130805177</t>
  </si>
  <si>
    <t>HYD0051</t>
  </si>
  <si>
    <t>R0130805178</t>
  </si>
  <si>
    <t>HYD0052</t>
  </si>
  <si>
    <t>R0131010142</t>
  </si>
  <si>
    <t>HYD0053</t>
  </si>
  <si>
    <t>R0131010143</t>
  </si>
  <si>
    <t>HYD0054</t>
  </si>
  <si>
    <t>R0131010144</t>
  </si>
  <si>
    <t>HYD0055</t>
  </si>
  <si>
    <t>R0131010145</t>
  </si>
  <si>
    <t>HYD0056</t>
  </si>
  <si>
    <t>R0131010146</t>
  </si>
  <si>
    <t>HYD0057</t>
  </si>
  <si>
    <t>R0131010147</t>
  </si>
  <si>
    <t>HYD0058</t>
  </si>
  <si>
    <t>R0131010148</t>
  </si>
  <si>
    <t>HYD0059</t>
  </si>
  <si>
    <t>R0131010149</t>
  </si>
  <si>
    <t>HYD0060</t>
  </si>
  <si>
    <t>R0131010150</t>
  </si>
  <si>
    <t>HYD0061</t>
  </si>
  <si>
    <t>R0131010151</t>
  </si>
  <si>
    <t>HYD0062</t>
  </si>
  <si>
    <t>R0131010152</t>
  </si>
  <si>
    <t>HYD0063</t>
  </si>
  <si>
    <t>R0131010153</t>
  </si>
  <si>
    <t>HYD0064</t>
  </si>
  <si>
    <t>R0131010154</t>
  </si>
  <si>
    <t>HYD0065</t>
  </si>
  <si>
    <t>R0131010155</t>
  </si>
  <si>
    <t>HYD0066</t>
  </si>
  <si>
    <t>R0131010156</t>
  </si>
  <si>
    <t>HYD0067</t>
  </si>
  <si>
    <t>R0131010157</t>
  </si>
  <si>
    <t>HYD0068</t>
  </si>
  <si>
    <t>R0131010158</t>
  </si>
  <si>
    <t>HYD0069</t>
  </si>
  <si>
    <t>R0131010159</t>
  </si>
  <si>
    <t>HYD0070</t>
  </si>
  <si>
    <t>R0131010160</t>
  </si>
  <si>
    <t>HYD0071</t>
  </si>
  <si>
    <t>R0131010161</t>
  </si>
  <si>
    <t>HYD0072</t>
  </si>
  <si>
    <t>R0131010162</t>
  </si>
  <si>
    <t>HYD0073</t>
  </si>
  <si>
    <t>R0131010163</t>
  </si>
  <si>
    <t>HYD0074</t>
  </si>
  <si>
    <t>R0131010164</t>
  </si>
  <si>
    <t>HYD0075</t>
  </si>
  <si>
    <t>R0131010165</t>
  </si>
  <si>
    <t>HYD0076</t>
  </si>
  <si>
    <t>R0131010166</t>
  </si>
  <si>
    <t>HYD0077</t>
  </si>
  <si>
    <t>R0131010167</t>
  </si>
  <si>
    <t>HYD0078</t>
  </si>
  <si>
    <t>R0131010168</t>
  </si>
  <si>
    <t>HYD0079</t>
  </si>
  <si>
    <t>R0131010169</t>
  </si>
  <si>
    <t>HYD0080</t>
  </si>
  <si>
    <t>R0131010170</t>
  </si>
  <si>
    <t>HYD0081</t>
  </si>
  <si>
    <t>R0131010171</t>
  </si>
  <si>
    <t>HYD0082</t>
  </si>
  <si>
    <t>R0131010172</t>
  </si>
  <si>
    <t>HYD0083</t>
  </si>
  <si>
    <t>R0131010173</t>
  </si>
  <si>
    <t>HYD0084</t>
  </si>
  <si>
    <t>R0131010174</t>
  </si>
  <si>
    <t>HYD0085</t>
  </si>
  <si>
    <t>R0131010175</t>
  </si>
  <si>
    <t>HYD0086</t>
  </si>
  <si>
    <t>R0131010176</t>
  </si>
  <si>
    <t>HYD0087</t>
  </si>
  <si>
    <t>R0131010177</t>
  </si>
  <si>
    <t>HYD0088</t>
  </si>
  <si>
    <t>R0131010178</t>
  </si>
  <si>
    <t>HYD0089</t>
  </si>
  <si>
    <t>R0131010179</t>
  </si>
  <si>
    <t>HYD0090</t>
  </si>
  <si>
    <t>R0131010180</t>
  </si>
  <si>
    <t>HYD0091</t>
  </si>
  <si>
    <t>R0131010181</t>
  </si>
  <si>
    <t>HYD0092</t>
  </si>
  <si>
    <t>R0131010182</t>
  </si>
  <si>
    <t>HYD0093</t>
  </si>
  <si>
    <t>R0131010183</t>
  </si>
  <si>
    <t>HYD0094</t>
  </si>
  <si>
    <t>R0131010184</t>
  </si>
  <si>
    <t>HYD0095</t>
  </si>
  <si>
    <t>R0131010185</t>
  </si>
  <si>
    <t>HYD0096</t>
  </si>
  <si>
    <t>R0131010186</t>
  </si>
  <si>
    <t>HYD0097</t>
  </si>
  <si>
    <t>R0131010187</t>
  </si>
  <si>
    <t>HYD0098</t>
  </si>
  <si>
    <t>R0131010188</t>
  </si>
  <si>
    <t>HYD0099</t>
  </si>
  <si>
    <t>R0131010189</t>
  </si>
  <si>
    <t>HYD0100</t>
  </si>
  <si>
    <t>R0131010190</t>
  </si>
  <si>
    <t>HYD0101</t>
  </si>
  <si>
    <t>R0131010191</t>
  </si>
  <si>
    <t>HYD0102</t>
  </si>
  <si>
    <t>R0140100013</t>
  </si>
  <si>
    <t>HYD0103</t>
  </si>
  <si>
    <t>R0140100014</t>
  </si>
  <si>
    <t>HYD0104</t>
  </si>
  <si>
    <t>R0140100015</t>
  </si>
  <si>
    <t>HYD0105</t>
  </si>
  <si>
    <t>R0140100016</t>
  </si>
  <si>
    <t>HYD0106</t>
  </si>
  <si>
    <t>R0140100017</t>
  </si>
  <si>
    <t>HYD0107</t>
  </si>
  <si>
    <t>R0140100022</t>
  </si>
  <si>
    <t>HYD0108</t>
  </si>
  <si>
    <t>R0140100023</t>
  </si>
  <si>
    <t>HYD0109</t>
  </si>
  <si>
    <t>R0140100024</t>
  </si>
  <si>
    <t>HYD0110</t>
  </si>
  <si>
    <t>R0140100025</t>
  </si>
  <si>
    <t>HYD0111</t>
  </si>
  <si>
    <t>R0140100026</t>
  </si>
  <si>
    <t>HYD0112</t>
  </si>
  <si>
    <t>R0140100027</t>
  </si>
  <si>
    <t>HYD0113</t>
  </si>
  <si>
    <t>R0140100028</t>
  </si>
  <si>
    <t>HYD0114</t>
  </si>
  <si>
    <t>R0140100029</t>
  </si>
  <si>
    <t>HYD0115</t>
  </si>
  <si>
    <t>R0140100030</t>
  </si>
  <si>
    <t>HYD0116</t>
  </si>
  <si>
    <t>R0140100031</t>
  </si>
  <si>
    <t>HYD0117</t>
  </si>
  <si>
    <t>R0140100032</t>
  </si>
  <si>
    <t>HYD0118</t>
  </si>
  <si>
    <t>R0140100033</t>
  </si>
  <si>
    <t>HYD0119</t>
  </si>
  <si>
    <t>R0140100034</t>
  </si>
  <si>
    <t>HYD0120</t>
  </si>
  <si>
    <t>R0140100035</t>
  </si>
  <si>
    <t>HYD0121</t>
  </si>
  <si>
    <t>R0140100036</t>
  </si>
  <si>
    <t>HYD0122</t>
  </si>
  <si>
    <t>R0140100037</t>
  </si>
  <si>
    <t>HYD0123</t>
  </si>
  <si>
    <t>R0140100038</t>
  </si>
  <si>
    <t>HYD0124</t>
  </si>
  <si>
    <t>R0140100039</t>
  </si>
  <si>
    <t>HYD0125</t>
  </si>
  <si>
    <t>R0140100040</t>
  </si>
  <si>
    <t>HYD0126</t>
  </si>
  <si>
    <t>R0140100041</t>
  </si>
  <si>
    <t>HYD0127</t>
  </si>
  <si>
    <t>R0140100042</t>
  </si>
  <si>
    <t>HYD0128</t>
  </si>
  <si>
    <t>R0140100044</t>
  </si>
  <si>
    <t>HYD0129</t>
  </si>
  <si>
    <t>R0140100045</t>
  </si>
  <si>
    <t>HYD0130</t>
  </si>
  <si>
    <t>R0140100046</t>
  </si>
  <si>
    <t>HYD0131</t>
  </si>
  <si>
    <t>R0140100047</t>
  </si>
  <si>
    <t>HYD0132</t>
  </si>
  <si>
    <t>R0140100048</t>
  </si>
  <si>
    <t>HYD0133</t>
  </si>
  <si>
    <t>R0140100049</t>
  </si>
  <si>
    <t>HYD0134</t>
  </si>
  <si>
    <t>R0140100050</t>
  </si>
  <si>
    <t>wuu140331徐寒石人Target Region capture第2期CG任务单</t>
  </si>
  <si>
    <t>xuhanshi@genomics.cn</t>
  </si>
  <si>
    <t>CD1007</t>
  </si>
  <si>
    <t>R014050258</t>
  </si>
  <si>
    <t>xhq20130815</t>
    <phoneticPr fontId="4" type="noConversion"/>
  </si>
  <si>
    <t>请平均分配到前4板中</t>
  </si>
  <si>
    <t>CD1008</t>
  </si>
  <si>
    <t>R014050259</t>
  </si>
  <si>
    <t>CD1031</t>
  </si>
  <si>
    <t>R014050262</t>
  </si>
  <si>
    <t>CD1057</t>
  </si>
  <si>
    <t>R014050269</t>
  </si>
  <si>
    <t>CD1009</t>
  </si>
  <si>
    <t>R014050260</t>
  </si>
  <si>
    <t>CD1062</t>
  </si>
  <si>
    <t>R014050270</t>
  </si>
  <si>
    <t>CD1066</t>
  </si>
  <si>
    <t>R014050271</t>
  </si>
  <si>
    <t>CD1067</t>
  </si>
  <si>
    <t>R014050272</t>
  </si>
  <si>
    <t>CD1068</t>
  </si>
  <si>
    <t>R014050273</t>
  </si>
  <si>
    <t>CD1069</t>
  </si>
  <si>
    <t>R014050274</t>
  </si>
  <si>
    <t>CD1071</t>
  </si>
  <si>
    <t>R014050275</t>
  </si>
  <si>
    <t>CD1072</t>
  </si>
  <si>
    <t>R014050276</t>
  </si>
  <si>
    <t>CD1075</t>
  </si>
  <si>
    <t>R014050279</t>
  </si>
  <si>
    <t>CD1078</t>
  </si>
  <si>
    <t>R014050280</t>
  </si>
  <si>
    <t>CD1033</t>
  </si>
  <si>
    <t>R014050264</t>
  </si>
  <si>
    <t>CD1083</t>
  </si>
  <si>
    <t>R014050281</t>
  </si>
  <si>
    <t>CD1087</t>
  </si>
  <si>
    <t>R014050282</t>
  </si>
  <si>
    <t>CD1089</t>
  </si>
  <si>
    <t>R014050283</t>
  </si>
  <si>
    <t>CD1090</t>
  </si>
  <si>
    <t>R014050284</t>
  </si>
  <si>
    <t>CD1094</t>
  </si>
  <si>
    <t>R014050285</t>
  </si>
  <si>
    <t>CD1097</t>
  </si>
  <si>
    <t>R014050286</t>
  </si>
  <si>
    <t>CD1104</t>
  </si>
  <si>
    <t>R014050287</t>
  </si>
  <si>
    <t>CD1105</t>
  </si>
  <si>
    <t>R014050288</t>
  </si>
  <si>
    <t>CD1109</t>
  </si>
  <si>
    <t>R014050290</t>
  </si>
  <si>
    <t>CD1037</t>
  </si>
  <si>
    <t>R014050266</t>
  </si>
  <si>
    <t>CD1110</t>
  </si>
  <si>
    <t>R014050291</t>
  </si>
  <si>
    <t>CD1111</t>
  </si>
  <si>
    <t>R014050292</t>
  </si>
  <si>
    <t>CD1112</t>
  </si>
  <si>
    <t>R014050293</t>
  </si>
  <si>
    <t>CD1113</t>
  </si>
  <si>
    <t>R014050294</t>
  </si>
  <si>
    <t>CD1119</t>
  </si>
  <si>
    <t>R014050295</t>
  </si>
  <si>
    <t>CD1123</t>
  </si>
  <si>
    <t>R014050296</t>
  </si>
  <si>
    <t>CD1129</t>
  </si>
  <si>
    <t>R014050297</t>
  </si>
  <si>
    <t>CD1133</t>
  </si>
  <si>
    <t>R014050298</t>
  </si>
  <si>
    <t>CD1134</t>
  </si>
  <si>
    <t>R014050299</t>
  </si>
  <si>
    <t>CD1051</t>
  </si>
  <si>
    <t>R014050268</t>
  </si>
  <si>
    <t>CD1135</t>
  </si>
  <si>
    <t>R014050300</t>
  </si>
  <si>
    <t>CD1136</t>
  </si>
  <si>
    <t>R014050301</t>
  </si>
  <si>
    <t>CD1137</t>
  </si>
  <si>
    <t>R014050302</t>
  </si>
  <si>
    <t>CD1138</t>
  </si>
  <si>
    <t>R014050303</t>
  </si>
  <si>
    <t>CD1139</t>
  </si>
  <si>
    <t>R014050304</t>
  </si>
  <si>
    <t>CD1140</t>
  </si>
  <si>
    <t>R014050305</t>
  </si>
  <si>
    <t>CD1141</t>
  </si>
  <si>
    <t>R014050306</t>
  </si>
  <si>
    <t>CD1142</t>
  </si>
  <si>
    <t>R014050307</t>
  </si>
  <si>
    <t>CD1144</t>
  </si>
  <si>
    <t>R014050309</t>
  </si>
  <si>
    <t>CD1152</t>
    <phoneticPr fontId="4" type="noConversion"/>
  </si>
  <si>
    <t>R014050315</t>
  </si>
  <si>
    <t>CD1148</t>
  </si>
  <si>
    <t>R014050311</t>
  </si>
  <si>
    <t>CD1150</t>
  </si>
  <si>
    <t>R014050313</t>
  </si>
  <si>
    <t>CD1161</t>
  </si>
  <si>
    <t>R014050317</t>
  </si>
  <si>
    <t>CD1163</t>
  </si>
  <si>
    <t>R014050319</t>
  </si>
  <si>
    <t>CD1164</t>
  </si>
  <si>
    <t>R014050320</t>
  </si>
  <si>
    <t>CD1165</t>
  </si>
  <si>
    <t>R014050321</t>
  </si>
  <si>
    <t>CD1166</t>
  </si>
  <si>
    <t>R014050322</t>
  </si>
  <si>
    <t>CD1168</t>
  </si>
  <si>
    <t>R014050323</t>
  </si>
  <si>
    <t>CD1171</t>
  </si>
  <si>
    <t>R014050324</t>
  </si>
  <si>
    <t>CD1191</t>
  </si>
  <si>
    <t>R014050333</t>
  </si>
  <si>
    <t>CD1172</t>
  </si>
  <si>
    <t>R014050325</t>
  </si>
  <si>
    <t>CD1173</t>
  </si>
  <si>
    <t>R014050326</t>
  </si>
  <si>
    <t>CD1176</t>
  </si>
  <si>
    <t>R014050327</t>
  </si>
  <si>
    <t>CD1181</t>
  </si>
  <si>
    <t>R014050328</t>
  </si>
  <si>
    <t>CD1182</t>
  </si>
  <si>
    <t>R014050329</t>
  </si>
  <si>
    <t>CD1183</t>
  </si>
  <si>
    <t>R014050330</t>
  </si>
  <si>
    <t>CD1185</t>
  </si>
  <si>
    <t>R014050331</t>
  </si>
  <si>
    <t>CD1188</t>
  </si>
  <si>
    <t>R014050332</t>
  </si>
  <si>
    <t>CD1193</t>
  </si>
  <si>
    <t>R014050334</t>
  </si>
  <si>
    <t>CD1200</t>
  </si>
  <si>
    <t>R014050339</t>
  </si>
  <si>
    <t>CD1194</t>
  </si>
  <si>
    <t>R014050335</t>
  </si>
  <si>
    <t>CD1196</t>
  </si>
  <si>
    <t>R014050336</t>
  </si>
  <si>
    <t>CD1197</t>
  </si>
  <si>
    <t>R014050337</t>
  </si>
  <si>
    <t>CD1198</t>
  </si>
  <si>
    <t>R014050338</t>
  </si>
  <si>
    <t>CD1210</t>
  </si>
  <si>
    <t>R014050341</t>
  </si>
  <si>
    <t>CD1219</t>
  </si>
  <si>
    <t>R014050343</t>
  </si>
  <si>
    <t>CD1222</t>
  </si>
  <si>
    <t>R014050345</t>
  </si>
  <si>
    <t>CD1226</t>
  </si>
  <si>
    <t>R014050348</t>
  </si>
  <si>
    <t>CD1228</t>
  </si>
  <si>
    <t>R014050349</t>
  </si>
  <si>
    <t>CD1206</t>
  </si>
  <si>
    <t>R014050340</t>
  </si>
  <si>
    <t>CD1229</t>
  </si>
  <si>
    <t>R014050350</t>
  </si>
  <si>
    <t>CD1232</t>
  </si>
  <si>
    <t>R014050352</t>
  </si>
  <si>
    <t>CD1235</t>
  </si>
  <si>
    <t>R014050353</t>
  </si>
  <si>
    <t>CD1236</t>
  </si>
  <si>
    <t>R014050354</t>
  </si>
  <si>
    <t>CD1237</t>
  </si>
  <si>
    <t>R014050355</t>
  </si>
  <si>
    <t>CD1240</t>
  </si>
  <si>
    <t>R014050356</t>
  </si>
  <si>
    <t>人-human</t>
  </si>
  <si>
    <t>CD1241</t>
  </si>
  <si>
    <t>R014050357</t>
  </si>
  <si>
    <t>CD1243</t>
  </si>
  <si>
    <t>R014050358</t>
  </si>
  <si>
    <t>CD1245</t>
  </si>
  <si>
    <t>R014050359</t>
  </si>
  <si>
    <t>CD1212</t>
  </si>
  <si>
    <t>R014050342</t>
  </si>
  <si>
    <t>CD1246</t>
  </si>
  <si>
    <t>R014050360</t>
  </si>
  <si>
    <t>CD1247</t>
  </si>
  <si>
    <t>R014050361</t>
  </si>
  <si>
    <t>CD1248</t>
  </si>
  <si>
    <t>R014050362</t>
  </si>
  <si>
    <t>CD1250</t>
  </si>
  <si>
    <t>R014050363</t>
  </si>
  <si>
    <t>CD1342</t>
  </si>
  <si>
    <t>R014050365</t>
  </si>
  <si>
    <t>CD1221</t>
  </si>
  <si>
    <t>R014050344</t>
  </si>
  <si>
    <t>CD1346</t>
  </si>
  <si>
    <t>R014051206</t>
  </si>
  <si>
    <t>CD1356</t>
  </si>
  <si>
    <t>R014050370</t>
  </si>
  <si>
    <t>CD1358</t>
  </si>
  <si>
    <t>R014050371</t>
  </si>
  <si>
    <t>CD1361</t>
  </si>
  <si>
    <t>R014050373</t>
  </si>
  <si>
    <t>CD1384</t>
  </si>
  <si>
    <t>R014050379</t>
  </si>
  <si>
    <t>CD1385</t>
  </si>
  <si>
    <t>R014050380</t>
  </si>
  <si>
    <t>CD1387</t>
  </si>
  <si>
    <t>R014050381</t>
  </si>
  <si>
    <t>CD1388</t>
  </si>
  <si>
    <t>R014050382</t>
  </si>
  <si>
    <t>CD1389</t>
  </si>
  <si>
    <t>R014050383</t>
  </si>
  <si>
    <t>CD1230</t>
  </si>
  <si>
    <t>R014050351</t>
  </si>
  <si>
    <t>CD1391</t>
  </si>
  <si>
    <t>R014050384</t>
  </si>
  <si>
    <t>CD1394</t>
  </si>
  <si>
    <t>R014050387</t>
  </si>
  <si>
    <t>CD1395</t>
  </si>
  <si>
    <t>R014050388</t>
  </si>
  <si>
    <t>CD1396</t>
  </si>
  <si>
    <t>R014050389</t>
  </si>
  <si>
    <t>CD1397</t>
  </si>
  <si>
    <t>R014050390</t>
  </si>
  <si>
    <t>CD1405</t>
  </si>
  <si>
    <t>R014050394</t>
  </si>
  <si>
    <t>CD1416</t>
  </si>
  <si>
    <t>R014050398</t>
  </si>
  <si>
    <t>CD1423</t>
  </si>
  <si>
    <t>R014050402</t>
  </si>
  <si>
    <t>CD1425</t>
  </si>
  <si>
    <t>R014050404</t>
  </si>
  <si>
    <t>CD1344</t>
  </si>
  <si>
    <t>R014050366</t>
  </si>
  <si>
    <t>CD1426</t>
  </si>
  <si>
    <t>R014050405</t>
  </si>
  <si>
    <t>CD1436</t>
  </si>
  <si>
    <t>R014051242</t>
  </si>
  <si>
    <t>CD1440</t>
  </si>
  <si>
    <t>R014050477</t>
  </si>
  <si>
    <t>CD1443</t>
  </si>
  <si>
    <t>R014050308</t>
  </si>
  <si>
    <t>CD1445</t>
  </si>
  <si>
    <t>R014050310</t>
  </si>
  <si>
    <t>CD1447</t>
  </si>
  <si>
    <t>R014050408</t>
  </si>
  <si>
    <t>CD1449</t>
  </si>
  <si>
    <t>R014050409</t>
  </si>
  <si>
    <t>CD1451</t>
  </si>
  <si>
    <t>R014050411</t>
  </si>
  <si>
    <t>CD1452</t>
  </si>
  <si>
    <t>R014050412</t>
  </si>
  <si>
    <t>CD1348</t>
  </si>
  <si>
    <t>R014050368</t>
  </si>
  <si>
    <t>CD1458</t>
  </si>
  <si>
    <t>R014050413</t>
  </si>
  <si>
    <t>CD1461</t>
  </si>
  <si>
    <t>R014050414</t>
  </si>
  <si>
    <t>CD1472</t>
  </si>
  <si>
    <t>R014050419</t>
  </si>
  <si>
    <t>CD1477</t>
  </si>
  <si>
    <t>R014050420</t>
  </si>
  <si>
    <t>CD1482</t>
  </si>
  <si>
    <t>R014050421</t>
  </si>
  <si>
    <t>CD1488</t>
  </si>
  <si>
    <t>R014050423</t>
  </si>
  <si>
    <t>CD1515</t>
  </si>
  <si>
    <t>R014050427</t>
  </si>
  <si>
    <t>CD1532</t>
  </si>
  <si>
    <t>R014050429</t>
  </si>
  <si>
    <t>CD1533</t>
  </si>
  <si>
    <t>R014050430</t>
  </si>
  <si>
    <t>CD1409</t>
  </si>
  <si>
    <t>R014050396</t>
  </si>
  <si>
    <t>CD1534</t>
  </si>
  <si>
    <t>R014050431</t>
  </si>
  <si>
    <t>CD1540</t>
  </si>
  <si>
    <t>R014050432</t>
  </si>
  <si>
    <t>CD1541</t>
  </si>
  <si>
    <t>R014050433</t>
  </si>
  <si>
    <t>CD1551</t>
  </si>
  <si>
    <t>R014050434</t>
  </si>
  <si>
    <t>CD1552</t>
  </si>
  <si>
    <t>R014050435</t>
  </si>
  <si>
    <t>CD1553</t>
  </si>
  <si>
    <t>R014050436</t>
  </si>
  <si>
    <t>CD1557</t>
  </si>
  <si>
    <t>R014050439</t>
  </si>
  <si>
    <t>CD1561</t>
  </si>
  <si>
    <t>R014050442</t>
  </si>
  <si>
    <t>CD1566</t>
  </si>
  <si>
    <t>R014050446</t>
  </si>
  <si>
    <t>CD1413</t>
  </si>
  <si>
    <t>R014050397</t>
  </si>
  <si>
    <t>CD1574</t>
  </si>
  <si>
    <t>R014050451</t>
  </si>
  <si>
    <t>CD1575</t>
  </si>
  <si>
    <t>R014050452</t>
  </si>
  <si>
    <t>CD1577</t>
  </si>
  <si>
    <t>R014050453</t>
  </si>
  <si>
    <t>CD1578</t>
  </si>
  <si>
    <t>R014050454</t>
  </si>
  <si>
    <t>CD1579</t>
  </si>
  <si>
    <t>R014050455</t>
  </si>
  <si>
    <t>CD1584</t>
  </si>
  <si>
    <t>R014050457</t>
  </si>
  <si>
    <t>CD1588</t>
  </si>
  <si>
    <t>R014050458</t>
  </si>
  <si>
    <t>CD1589</t>
  </si>
  <si>
    <t>R014050459</t>
  </si>
  <si>
    <t>CD1592</t>
  </si>
  <si>
    <t>R014050460</t>
  </si>
  <si>
    <t>CD1419</t>
  </si>
  <si>
    <t>R014050400</t>
  </si>
  <si>
    <t>CD1596</t>
  </si>
  <si>
    <t>R014050462</t>
  </si>
  <si>
    <t>CD1601</t>
  </si>
  <si>
    <t>R014050463</t>
  </si>
  <si>
    <t>CD1611</t>
  </si>
  <si>
    <t>R014050466</t>
  </si>
  <si>
    <t>CD1614</t>
  </si>
  <si>
    <t>R014050467</t>
  </si>
  <si>
    <t>CD1617</t>
  </si>
  <si>
    <t>R014050468</t>
  </si>
  <si>
    <t>CD1620</t>
  </si>
  <si>
    <t>R014050469</t>
  </si>
  <si>
    <t>CD1621</t>
  </si>
  <si>
    <t>R014050470</t>
  </si>
  <si>
    <t>CD1623</t>
  </si>
  <si>
    <t>R014050471</t>
  </si>
  <si>
    <t>CD1624</t>
  </si>
  <si>
    <t>R014050472</t>
  </si>
  <si>
    <t>CD1420</t>
  </si>
  <si>
    <t>R014050401</t>
  </si>
  <si>
    <t>CD1625</t>
  </si>
  <si>
    <t>R014050473</t>
  </si>
  <si>
    <t>CD1626</t>
  </si>
  <si>
    <t>R014050474</t>
  </si>
  <si>
    <t>CD1634</t>
  </si>
  <si>
    <t>R014050475</t>
  </si>
  <si>
    <t>CD1641</t>
  </si>
  <si>
    <t>R014050478</t>
  </si>
  <si>
    <t>CD1642</t>
  </si>
  <si>
    <t>R014050479</t>
  </si>
  <si>
    <t>CD1646</t>
  </si>
  <si>
    <t>R014050480</t>
  </si>
  <si>
    <t>CD1647</t>
  </si>
  <si>
    <t>R014050481</t>
  </si>
  <si>
    <t>CD1648</t>
  </si>
  <si>
    <t>R014050482</t>
  </si>
  <si>
    <t>CD1650</t>
  </si>
  <si>
    <t>R014050483</t>
  </si>
  <si>
    <t>CD1465</t>
  </si>
  <si>
    <t>R014050416</t>
  </si>
  <si>
    <t>CD1655A</t>
  </si>
  <si>
    <t>R014050485</t>
  </si>
  <si>
    <t>CD1741</t>
  </si>
  <si>
    <t>R014050486</t>
  </si>
  <si>
    <t>CD1744</t>
  </si>
  <si>
    <t>R014050488</t>
  </si>
  <si>
    <t>CD1745</t>
  </si>
  <si>
    <t>R014050489</t>
  </si>
  <si>
    <t>CD1469</t>
  </si>
  <si>
    <t>R014050417</t>
  </si>
  <si>
    <t>CD1748</t>
  </si>
  <si>
    <t>R014050490</t>
  </si>
  <si>
    <t>CD1755</t>
  </si>
  <si>
    <t>R014050491</t>
  </si>
  <si>
    <t>CD1757</t>
  </si>
  <si>
    <t>R014050492</t>
  </si>
  <si>
    <t>CD1764</t>
  </si>
  <si>
    <t>R014050495</t>
  </si>
  <si>
    <t>CD1765</t>
  </si>
  <si>
    <t>R014050496</t>
  </si>
  <si>
    <t>CD1767</t>
  </si>
  <si>
    <t>R014050497</t>
  </si>
  <si>
    <t>CD1769</t>
  </si>
  <si>
    <t>R014050498</t>
  </si>
  <si>
    <t>CD1771</t>
  </si>
  <si>
    <t>R014050499</t>
  </si>
  <si>
    <t>CD1778</t>
  </si>
  <si>
    <t>R014050501</t>
  </si>
  <si>
    <t>CD1471</t>
  </si>
  <si>
    <t>R014050418</t>
  </si>
  <si>
    <t>CD1780</t>
  </si>
  <si>
    <t>R014050502</t>
  </si>
  <si>
    <t>CD1781</t>
  </si>
  <si>
    <t>R014050503</t>
  </si>
  <si>
    <t>CD1785</t>
  </si>
  <si>
    <t>R014050504</t>
  </si>
  <si>
    <t>CD1804</t>
  </si>
  <si>
    <t>R014050505</t>
  </si>
  <si>
    <t>CD1805</t>
  </si>
  <si>
    <t>R014050506</t>
  </si>
  <si>
    <t>CD1806</t>
  </si>
  <si>
    <t>R014050507</t>
  </si>
  <si>
    <t>CD1807</t>
  </si>
  <si>
    <t>R014050508</t>
  </si>
  <si>
    <t>CD1808</t>
  </si>
  <si>
    <t>R014050509</t>
  </si>
  <si>
    <t>CD1809</t>
  </si>
  <si>
    <t>R014050510</t>
  </si>
  <si>
    <t>CD1555</t>
  </si>
  <si>
    <t>R014050437</t>
  </si>
  <si>
    <t>CD1810</t>
  </si>
  <si>
    <t>R014050511</t>
  </si>
  <si>
    <t>CD1811</t>
  </si>
  <si>
    <t>R014050512</t>
  </si>
  <si>
    <t>CD1812</t>
  </si>
  <si>
    <t>R014050513</t>
  </si>
  <si>
    <t>CD1813</t>
  </si>
  <si>
    <t>R014050514</t>
  </si>
  <si>
    <t>CD1815</t>
  </si>
  <si>
    <t>R014050515</t>
  </si>
  <si>
    <t>CD1822</t>
  </si>
  <si>
    <t>R014050516</t>
  </si>
  <si>
    <t>CD1824</t>
  </si>
  <si>
    <t>R014050518</t>
  </si>
  <si>
    <t>CD1825</t>
  </si>
  <si>
    <t>R014050519</t>
  </si>
  <si>
    <t>CD1827</t>
  </si>
  <si>
    <t>R014050520</t>
  </si>
  <si>
    <t>CD1556</t>
  </si>
  <si>
    <t>R014050438</t>
  </si>
  <si>
    <t>CD1828</t>
  </si>
  <si>
    <t>R014050521</t>
  </si>
  <si>
    <t>CD1830</t>
  </si>
  <si>
    <t>R014050522</t>
  </si>
  <si>
    <t>CD1834</t>
  </si>
  <si>
    <t>R014050524</t>
  </si>
  <si>
    <t>CD1835</t>
  </si>
  <si>
    <t>R014050525</t>
  </si>
  <si>
    <t>CD1836</t>
  </si>
  <si>
    <t>R014050526</t>
  </si>
  <si>
    <t>CD1843</t>
  </si>
  <si>
    <t>R014050530</t>
  </si>
  <si>
    <t>CD1846</t>
  </si>
  <si>
    <t>R014050531</t>
  </si>
  <si>
    <t>CD1847</t>
  </si>
  <si>
    <t>R014050532</t>
  </si>
  <si>
    <t>CD1848</t>
  </si>
  <si>
    <t>R014050533</t>
  </si>
  <si>
    <t>CD1558</t>
  </si>
  <si>
    <t>R014050440</t>
  </si>
  <si>
    <t>CD1849</t>
  </si>
  <si>
    <t>R014050534</t>
  </si>
  <si>
    <t>CD1857</t>
  </si>
  <si>
    <t>R014050539</t>
  </si>
  <si>
    <t>CD1858</t>
  </si>
  <si>
    <t>R014050540</t>
  </si>
  <si>
    <t>CD1859</t>
  </si>
  <si>
    <t>R014050541</t>
  </si>
  <si>
    <t>CD1861</t>
  </si>
  <si>
    <t>R014050542</t>
  </si>
  <si>
    <t>CD1863</t>
  </si>
  <si>
    <t>R014050543</t>
  </si>
  <si>
    <t>CD1864</t>
  </si>
  <si>
    <t>R014050544</t>
  </si>
  <si>
    <t>CD1865</t>
  </si>
  <si>
    <t>R014050545</t>
  </si>
  <si>
    <t>CD1866</t>
  </si>
  <si>
    <t>R014050546</t>
  </si>
  <si>
    <t>CD1560</t>
  </si>
  <si>
    <t>R014050441</t>
  </si>
  <si>
    <t>CD1867</t>
  </si>
  <si>
    <t>R014050547</t>
  </si>
  <si>
    <t>CD1868</t>
  </si>
  <si>
    <t>R014050548</t>
  </si>
  <si>
    <t>CD1871</t>
  </si>
  <si>
    <t>R014050550</t>
  </si>
  <si>
    <t>CD1872</t>
  </si>
  <si>
    <t>R014050551</t>
  </si>
  <si>
    <t>CD1875</t>
  </si>
  <si>
    <t>R014050552</t>
  </si>
  <si>
    <t>CD1876</t>
  </si>
  <si>
    <t>R014050553</t>
  </si>
  <si>
    <t>CD1877</t>
  </si>
  <si>
    <t>R014050554</t>
  </si>
  <si>
    <t>CD1879</t>
  </si>
  <si>
    <t>R014050556</t>
  </si>
  <si>
    <t>CD1881</t>
  </si>
  <si>
    <t>R014050557</t>
  </si>
  <si>
    <t>CD1562</t>
  </si>
  <si>
    <t>R014050443</t>
  </si>
  <si>
    <t>CD1882</t>
  </si>
  <si>
    <t>R014050558</t>
  </si>
  <si>
    <t>CD1883</t>
  </si>
  <si>
    <t>R014050559</t>
  </si>
  <si>
    <t>CD1892</t>
  </si>
  <si>
    <t>R014050565</t>
  </si>
  <si>
    <t>CD1897</t>
  </si>
  <si>
    <t>R014050567</t>
  </si>
  <si>
    <t>CD1899</t>
  </si>
  <si>
    <t>R014050568</t>
  </si>
  <si>
    <t>CD1901</t>
  </si>
  <si>
    <t>R014050569</t>
  </si>
  <si>
    <t>CD1902</t>
  </si>
  <si>
    <t>R014050570</t>
  </si>
  <si>
    <t>CD1903</t>
  </si>
  <si>
    <t>R014050571</t>
  </si>
  <si>
    <t>CD1904</t>
  </si>
  <si>
    <t>R014050572</t>
  </si>
  <si>
    <t>CD1563</t>
  </si>
  <si>
    <t>R014050444</t>
  </si>
  <si>
    <t>CD1905</t>
  </si>
  <si>
    <t>R014050573</t>
  </si>
  <si>
    <t>CD1906</t>
  </si>
  <si>
    <t>R014050574</t>
  </si>
  <si>
    <t>CD1907</t>
  </si>
  <si>
    <t>R014050575</t>
  </si>
  <si>
    <t>CD1908</t>
  </si>
  <si>
    <t>R014050576</t>
  </si>
  <si>
    <t>CD1909</t>
  </si>
  <si>
    <t>R014050577</t>
  </si>
  <si>
    <t>CD1911</t>
  </si>
  <si>
    <t>R014050578</t>
  </si>
  <si>
    <t>CD1913</t>
  </si>
  <si>
    <t>R014050580</t>
  </si>
  <si>
    <t>CD1914</t>
  </si>
  <si>
    <t>R014050581</t>
  </si>
  <si>
    <t>CD1916</t>
  </si>
  <si>
    <t>R014050583</t>
  </si>
  <si>
    <t>CD1564</t>
  </si>
  <si>
    <t>R014050445</t>
  </si>
  <si>
    <t>CD1917</t>
  </si>
  <si>
    <t>R014050584</t>
  </si>
  <si>
    <t>CD1919</t>
  </si>
  <si>
    <t>R014050585</t>
  </si>
  <si>
    <t>CD1920</t>
  </si>
  <si>
    <t>R014050586</t>
  </si>
  <si>
    <t>CD1921</t>
  </si>
  <si>
    <t>R014050587</t>
  </si>
  <si>
    <t>CD1573</t>
  </si>
  <si>
    <t>R014050450</t>
  </si>
  <si>
    <t>CD1923</t>
  </si>
  <si>
    <t>R014050588</t>
  </si>
  <si>
    <t>CD1924</t>
  </si>
  <si>
    <t>R014050589</t>
  </si>
  <si>
    <t>CD1925</t>
  </si>
  <si>
    <t>R014050590</t>
  </si>
  <si>
    <t>CD1926</t>
  </si>
  <si>
    <t>R014050591</t>
  </si>
  <si>
    <t>CD1928</t>
  </si>
  <si>
    <t>R014050593</t>
  </si>
  <si>
    <t>CD1929</t>
  </si>
  <si>
    <t>R014050594</t>
  </si>
  <si>
    <t>CD1931</t>
  </si>
  <si>
    <t>R014050596</t>
  </si>
  <si>
    <t>CD1934</t>
  </si>
  <si>
    <t>R014050597</t>
  </si>
  <si>
    <t>CD1936</t>
  </si>
  <si>
    <t>R014050598</t>
  </si>
  <si>
    <t>CD1594</t>
  </si>
  <si>
    <t>R014050461</t>
  </si>
  <si>
    <t>CD1938</t>
  </si>
  <si>
    <t>R014050599</t>
  </si>
  <si>
    <t>CD1939</t>
  </si>
  <si>
    <t>R014050600</t>
  </si>
  <si>
    <t>CD1940</t>
  </si>
  <si>
    <t>R014050601</t>
  </si>
  <si>
    <t>CD1944</t>
  </si>
  <si>
    <t>R014050602</t>
  </si>
  <si>
    <t>CD1946</t>
  </si>
  <si>
    <t>R014050603</t>
  </si>
  <si>
    <t>CD1950</t>
  </si>
  <si>
    <t>R014050604</t>
  </si>
  <si>
    <t>CD1951</t>
  </si>
  <si>
    <t>R014050605</t>
  </si>
  <si>
    <t>CD1953</t>
  </si>
  <si>
    <t>R014050606</t>
  </si>
  <si>
    <t>CD1956</t>
  </si>
  <si>
    <t>R014050607</t>
  </si>
  <si>
    <t>CD1603</t>
  </si>
  <si>
    <t>R014050464</t>
  </si>
  <si>
    <t>CD1957</t>
  </si>
  <si>
    <t>R014050608</t>
  </si>
  <si>
    <t>CD1958</t>
  </si>
  <si>
    <t>R014050609</t>
  </si>
  <si>
    <t>CD1962</t>
  </si>
  <si>
    <t>R014050610</t>
  </si>
  <si>
    <t>CD1964</t>
  </si>
  <si>
    <t>R014050611</t>
  </si>
  <si>
    <t>CD1965</t>
  </si>
  <si>
    <t>R014050612</t>
  </si>
  <si>
    <t>CD1966</t>
  </si>
  <si>
    <t>R014050613</t>
  </si>
  <si>
    <t>CD1968</t>
  </si>
  <si>
    <t>R014050614</t>
  </si>
  <si>
    <t>CD1971</t>
  </si>
  <si>
    <t>R014050615</t>
  </si>
  <si>
    <t>CD1972</t>
  </si>
  <si>
    <t>R014050616</t>
  </si>
  <si>
    <t>CD1609</t>
  </si>
  <si>
    <t>R014050465</t>
  </si>
  <si>
    <t>CD1977</t>
  </si>
  <si>
    <t>R014050617</t>
  </si>
  <si>
    <t>CD1978</t>
  </si>
  <si>
    <t>R014050618</t>
  </si>
  <si>
    <t>CD1980</t>
  </si>
  <si>
    <t>R014050619</t>
  </si>
  <si>
    <t>CD1981</t>
  </si>
  <si>
    <t>R014050620</t>
  </si>
  <si>
    <t>CD1982</t>
  </si>
  <si>
    <t>R014050621</t>
  </si>
  <si>
    <t>CD1984</t>
  </si>
  <si>
    <t>R014050622</t>
  </si>
  <si>
    <t>CD1989</t>
  </si>
  <si>
    <t>R014050623</t>
  </si>
  <si>
    <t>CD1990</t>
  </si>
  <si>
    <t>R014050624</t>
  </si>
  <si>
    <t>CD1991</t>
  </si>
  <si>
    <t>R014050625</t>
  </si>
  <si>
    <t>CD1636</t>
  </si>
  <si>
    <t>R014050476</t>
  </si>
  <si>
    <t>CD1993</t>
  </si>
  <si>
    <t>R014050626</t>
  </si>
  <si>
    <t>CD1998</t>
  </si>
  <si>
    <t>R014050628</t>
  </si>
  <si>
    <t>CD2001</t>
  </si>
  <si>
    <t>R014050629</t>
  </si>
  <si>
    <t>CD2003</t>
  </si>
  <si>
    <t>R014050630</t>
  </si>
  <si>
    <t>CD2013</t>
  </si>
  <si>
    <t>R014050631</t>
  </si>
  <si>
    <t>CD2014</t>
  </si>
  <si>
    <t>R014050632</t>
  </si>
  <si>
    <t>CD2021</t>
  </si>
  <si>
    <t>R014050633</t>
  </si>
  <si>
    <t>CD2023</t>
  </si>
  <si>
    <t>R014050634</t>
  </si>
  <si>
    <t>CD2026</t>
  </si>
  <si>
    <t>R014050636</t>
  </si>
  <si>
    <t>CD1654A</t>
  </si>
  <si>
    <t>R014050484</t>
  </si>
  <si>
    <t>CD2029</t>
  </si>
  <si>
    <t>R014050637</t>
  </si>
  <si>
    <t>CD2038</t>
  </si>
  <si>
    <t>R014050639</t>
  </si>
  <si>
    <t>CD2052</t>
  </si>
  <si>
    <t>R014050643</t>
  </si>
  <si>
    <t>CD2055</t>
  </si>
  <si>
    <t>R014051243</t>
  </si>
  <si>
    <t>CD2066</t>
  </si>
  <si>
    <t>R014050647</t>
  </si>
  <si>
    <t>CD2071</t>
  </si>
  <si>
    <t>R014050649</t>
  </si>
  <si>
    <t>CD2079</t>
  </si>
  <si>
    <t>R014050652</t>
  </si>
  <si>
    <t>CD2116</t>
  </si>
  <si>
    <t>R014050656</t>
  </si>
  <si>
    <t>CD2118</t>
  </si>
  <si>
    <t>R014050658</t>
  </si>
  <si>
    <t>CD1743</t>
  </si>
  <si>
    <t>R014050487</t>
  </si>
  <si>
    <t>CD2120</t>
  </si>
  <si>
    <t>R014050659</t>
  </si>
  <si>
    <t>CD2137</t>
  </si>
  <si>
    <t>R014050666</t>
  </si>
  <si>
    <t>CD2138</t>
  </si>
  <si>
    <t>R014050667</t>
  </si>
  <si>
    <t>CD2143</t>
  </si>
  <si>
    <t>R014050669</t>
  </si>
  <si>
    <t>CD2145</t>
  </si>
  <si>
    <t>R014050671</t>
  </si>
  <si>
    <t>CD2156</t>
  </si>
  <si>
    <t>R014050677</t>
  </si>
  <si>
    <t>CD2157</t>
  </si>
  <si>
    <t>R014050678</t>
  </si>
  <si>
    <t>CD2158</t>
  </si>
  <si>
    <t>R014050679</t>
  </si>
  <si>
    <t>CD2160</t>
  </si>
  <si>
    <t>R014050680</t>
  </si>
  <si>
    <t>CD897</t>
  </si>
  <si>
    <t>R014050232</t>
  </si>
  <si>
    <t>CD2161</t>
  </si>
  <si>
    <t>R014050681</t>
  </si>
  <si>
    <t>CD2163</t>
  </si>
  <si>
    <t>R014050682</t>
  </si>
  <si>
    <t>CD2166</t>
  </si>
  <si>
    <t>R014050683</t>
  </si>
  <si>
    <t>CD2167</t>
  </si>
  <si>
    <t>R014050684</t>
  </si>
  <si>
    <t>CD2170</t>
  </si>
  <si>
    <t>R014050685</t>
  </si>
  <si>
    <t>CD2176</t>
  </si>
  <si>
    <t>R014050688</t>
  </si>
  <si>
    <t>CD2177</t>
  </si>
  <si>
    <t>R014050689</t>
  </si>
  <si>
    <t>CD2181</t>
  </si>
  <si>
    <t>R014050693</t>
  </si>
  <si>
    <t>CD978</t>
  </si>
  <si>
    <t>R014050255</t>
  </si>
  <si>
    <t>CD2182</t>
  </si>
  <si>
    <t>R014050694</t>
  </si>
  <si>
    <t>CD2195</t>
  </si>
  <si>
    <t>R014050701</t>
  </si>
  <si>
    <t>CD2199</t>
  </si>
  <si>
    <t>R014050702</t>
  </si>
  <si>
    <t>CD2217</t>
  </si>
  <si>
    <t>R014050707</t>
  </si>
  <si>
    <t>CD2226</t>
  </si>
  <si>
    <t>R014050711</t>
  </si>
  <si>
    <t>CD2234</t>
  </si>
  <si>
    <t>R014050714</t>
  </si>
  <si>
    <t>CD2245</t>
  </si>
  <si>
    <t>R014050716</t>
  </si>
  <si>
    <t>CD2268</t>
  </si>
  <si>
    <t>R014050723</t>
  </si>
  <si>
    <t>CD2281</t>
  </si>
  <si>
    <t>R014050727</t>
  </si>
  <si>
    <t>CD2289</t>
  </si>
  <si>
    <t>R014050729</t>
  </si>
  <si>
    <t>CD2296</t>
  </si>
  <si>
    <t>R014050732</t>
  </si>
  <si>
    <t>CD2327</t>
  </si>
  <si>
    <t>R014050736</t>
  </si>
  <si>
    <t>CD2328</t>
  </si>
  <si>
    <t>R014050737</t>
  </si>
  <si>
    <t>CD2371</t>
  </si>
  <si>
    <t>R014050744</t>
  </si>
  <si>
    <t>CD2386</t>
  </si>
  <si>
    <t>R014050745</t>
  </si>
  <si>
    <t>CD2389</t>
  </si>
  <si>
    <t>R014050747</t>
  </si>
  <si>
    <t>CD2391</t>
  </si>
  <si>
    <t>R014050748</t>
  </si>
  <si>
    <t>CD2395</t>
  </si>
  <si>
    <t>R014050750</t>
  </si>
  <si>
    <t>CD2625</t>
  </si>
  <si>
    <t>R014050762</t>
  </si>
  <si>
    <t>CD2655</t>
  </si>
  <si>
    <t>R014050769</t>
  </si>
  <si>
    <t>CD2656</t>
  </si>
  <si>
    <t>R014050770</t>
  </si>
  <si>
    <t>CD2658</t>
  </si>
  <si>
    <t>R014050771</t>
  </si>
  <si>
    <t>CD2660</t>
  </si>
  <si>
    <t>R014050772</t>
  </si>
  <si>
    <t>CD2662</t>
  </si>
  <si>
    <t>R014050773</t>
  </si>
  <si>
    <t>CD2667</t>
  </si>
  <si>
    <t>R014050774</t>
  </si>
  <si>
    <t>CD2669</t>
  </si>
  <si>
    <t>R014050775</t>
  </si>
  <si>
    <t>CD2687</t>
  </si>
  <si>
    <t>R014050778</t>
  </si>
  <si>
    <t>CD2690</t>
  </si>
  <si>
    <t>R014050780</t>
  </si>
  <si>
    <t>CD2691</t>
  </si>
  <si>
    <t>R014050781</t>
  </si>
  <si>
    <t>CD2692</t>
  </si>
  <si>
    <t>R014050782</t>
  </si>
  <si>
    <t>CD2693</t>
  </si>
  <si>
    <t>R014050783</t>
  </si>
  <si>
    <t>CD2695</t>
  </si>
  <si>
    <t>R014050785</t>
  </si>
  <si>
    <t>CD2696</t>
  </si>
  <si>
    <t>R014050786</t>
  </si>
  <si>
    <t>CD2699</t>
  </si>
  <si>
    <t>R014050787</t>
  </si>
  <si>
    <t>CD2701</t>
  </si>
  <si>
    <t>R014050789</t>
  </si>
  <si>
    <t>CD2713</t>
  </si>
  <si>
    <t>R014050790</t>
  </si>
  <si>
    <t>CD2716</t>
  </si>
  <si>
    <t>R014050791</t>
  </si>
  <si>
    <t>CD2717</t>
  </si>
  <si>
    <t>R014050792</t>
  </si>
  <si>
    <t>CD2726</t>
  </si>
  <si>
    <t>R014050796</t>
  </si>
  <si>
    <t>CD2749</t>
  </si>
  <si>
    <t>R014050797</t>
  </si>
  <si>
    <t>CD2758</t>
  </si>
  <si>
    <t>R014050801</t>
  </si>
  <si>
    <t>CD2759</t>
  </si>
  <si>
    <t>R014050802</t>
  </si>
  <si>
    <t>CD2768</t>
  </si>
  <si>
    <t>R014051209</t>
  </si>
  <si>
    <t>CD2771</t>
  </si>
  <si>
    <t>R014051210</t>
  </si>
  <si>
    <t>CD2787</t>
  </si>
  <si>
    <t>R014050806</t>
  </si>
  <si>
    <t>CD2798</t>
  </si>
  <si>
    <t>R014051211</t>
  </si>
  <si>
    <t>CD2805</t>
  </si>
  <si>
    <t>R014051212</t>
  </si>
  <si>
    <t>CD2816</t>
  </si>
  <si>
    <t>R014050807</t>
  </si>
  <si>
    <t>CD2819</t>
  </si>
  <si>
    <t>R014050810</t>
  </si>
  <si>
    <t>CD2825</t>
  </si>
  <si>
    <t>R014051213</t>
  </si>
  <si>
    <t>CD2842</t>
  </si>
  <si>
    <t>R014051248</t>
  </si>
  <si>
    <t>CD2843</t>
  </si>
  <si>
    <t>R014050812</t>
  </si>
  <si>
    <t>CD2845</t>
  </si>
  <si>
    <t>R014050813</t>
  </si>
  <si>
    <t>CD2847</t>
  </si>
  <si>
    <t>R014050814</t>
  </si>
  <si>
    <t>CD2851</t>
  </si>
  <si>
    <t>R014050816</t>
  </si>
  <si>
    <t>CD2868</t>
  </si>
  <si>
    <t>R014050817</t>
  </si>
  <si>
    <t>CD2905</t>
  </si>
  <si>
    <t>R014050821</t>
  </si>
  <si>
    <t>CD2937</t>
  </si>
  <si>
    <t>R014050822</t>
  </si>
  <si>
    <t>CD2952</t>
  </si>
  <si>
    <t>R014050824</t>
  </si>
  <si>
    <t>CD3029</t>
  </si>
  <si>
    <t>R014050827</t>
  </si>
  <si>
    <t>CD3085</t>
  </si>
  <si>
    <t>R014051214</t>
  </si>
  <si>
    <t>CD3116</t>
  </si>
  <si>
    <t>R014050838</t>
  </si>
  <si>
    <t>CD3323</t>
  </si>
  <si>
    <t>R014051215</t>
  </si>
  <si>
    <t>CD339</t>
  </si>
  <si>
    <t>R014051196</t>
  </si>
  <si>
    <t>CD3398</t>
  </si>
  <si>
    <t>R014050842</t>
  </si>
  <si>
    <t>CD3400</t>
  </si>
  <si>
    <t>R014050843</t>
  </si>
  <si>
    <t>CD3403</t>
  </si>
  <si>
    <t>R014050844</t>
  </si>
  <si>
    <t>CD3404</t>
  </si>
  <si>
    <t>R014050845</t>
  </si>
  <si>
    <t>CD3405</t>
  </si>
  <si>
    <t>R014050846</t>
  </si>
  <si>
    <t>CD3406</t>
  </si>
  <si>
    <t>R014050847</t>
  </si>
  <si>
    <t>CD3410</t>
  </si>
  <si>
    <t>R014050849</t>
  </si>
  <si>
    <t>CD3433</t>
  </si>
  <si>
    <t>R014050854</t>
  </si>
  <si>
    <t>CD3469</t>
  </si>
  <si>
    <t>R014050860</t>
  </si>
  <si>
    <t>CD3563</t>
  </si>
  <si>
    <t>R014050862</t>
  </si>
  <si>
    <t>CD3574</t>
  </si>
  <si>
    <t>R014050864</t>
  </si>
  <si>
    <t>CD3614</t>
  </si>
  <si>
    <t>R014050869</t>
  </si>
  <si>
    <t>CD3623</t>
  </si>
  <si>
    <t>R014050870</t>
  </si>
  <si>
    <t>CD3626</t>
  </si>
  <si>
    <t>R014050871</t>
  </si>
  <si>
    <t>CD3627</t>
  </si>
  <si>
    <t>R014050872</t>
  </si>
  <si>
    <t>CD3686</t>
  </si>
  <si>
    <t>R014050877</t>
  </si>
  <si>
    <t>CD3688</t>
  </si>
  <si>
    <t>R014050878</t>
  </si>
  <si>
    <t>CD3692</t>
  </si>
  <si>
    <t>R014050880</t>
  </si>
  <si>
    <t>CD389</t>
  </si>
  <si>
    <t>R014051199</t>
  </si>
  <si>
    <t>CD3916</t>
  </si>
  <si>
    <t>R014051218</t>
  </si>
  <si>
    <t>CD3926</t>
  </si>
  <si>
    <t>R014050882</t>
  </si>
  <si>
    <t>CD3934</t>
  </si>
  <si>
    <t>R014050883</t>
  </si>
  <si>
    <t>CD3936</t>
  </si>
  <si>
    <t>R014050885</t>
  </si>
  <si>
    <t>CD3937</t>
  </si>
  <si>
    <t>R014050886</t>
  </si>
  <si>
    <t>CD3953</t>
  </si>
  <si>
    <t>R014050888</t>
  </si>
  <si>
    <t>CD3955</t>
  </si>
  <si>
    <t>R014050889</t>
  </si>
  <si>
    <t>CD3956</t>
  </si>
  <si>
    <t>R014050890</t>
  </si>
  <si>
    <t>CD3958</t>
  </si>
  <si>
    <t>R014050891</t>
  </si>
  <si>
    <t>CD3971</t>
  </si>
  <si>
    <t>R014050892</t>
  </si>
  <si>
    <t>CD3983</t>
  </si>
  <si>
    <t>R014050895</t>
  </si>
  <si>
    <t>CD3986</t>
  </si>
  <si>
    <t>R014050897</t>
  </si>
  <si>
    <t>CD3999</t>
  </si>
  <si>
    <t>R014050900</t>
  </si>
  <si>
    <t>CD4000</t>
  </si>
  <si>
    <t>R014050901</t>
  </si>
  <si>
    <t>CD4096</t>
  </si>
  <si>
    <t>R014051220</t>
  </si>
  <si>
    <t>CD4121</t>
  </si>
  <si>
    <t>R014050904</t>
  </si>
  <si>
    <t>CD4128</t>
  </si>
  <si>
    <t>R014050906</t>
  </si>
  <si>
    <t>CD4236</t>
  </si>
  <si>
    <t>R014050908</t>
  </si>
  <si>
    <t>CD4249</t>
  </si>
  <si>
    <t>R014050910</t>
  </si>
  <si>
    <t>CD4263</t>
  </si>
  <si>
    <t>R014050911</t>
  </si>
  <si>
    <t>CD4269</t>
  </si>
  <si>
    <t>R014050913</t>
  </si>
  <si>
    <t>CD4271</t>
  </si>
  <si>
    <t>R014050914</t>
  </si>
  <si>
    <t>CD4288</t>
  </si>
  <si>
    <t>R014050915</t>
  </si>
  <si>
    <t>CD4289</t>
  </si>
  <si>
    <t>R014050916</t>
  </si>
  <si>
    <t>CD4291</t>
  </si>
  <si>
    <t>R014050917</t>
  </si>
  <si>
    <t>CD4297</t>
  </si>
  <si>
    <t>R014050920</t>
  </si>
  <si>
    <t>CD4306</t>
  </si>
  <si>
    <t>R014050921</t>
  </si>
  <si>
    <t>CD4335</t>
  </si>
  <si>
    <t>R014050923</t>
  </si>
  <si>
    <t>CD4365</t>
  </si>
  <si>
    <t>R014050926</t>
  </si>
  <si>
    <t>CD4370</t>
  </si>
  <si>
    <t>R014050928</t>
  </si>
  <si>
    <t>CD4372</t>
  </si>
  <si>
    <t>R014050929</t>
  </si>
  <si>
    <t>CD4373</t>
  </si>
  <si>
    <t>R014050930</t>
  </si>
  <si>
    <t>CD4374</t>
  </si>
  <si>
    <t>R014050931</t>
  </si>
  <si>
    <t>CD4412</t>
  </si>
  <si>
    <t>R014050940</t>
  </si>
  <si>
    <t>CD4471</t>
  </si>
  <si>
    <t>R014050947</t>
  </si>
  <si>
    <t>CD4474</t>
  </si>
  <si>
    <t>R014050949</t>
  </si>
  <si>
    <t>CD4475</t>
  </si>
  <si>
    <t>R014050950</t>
  </si>
  <si>
    <t>CD4476</t>
  </si>
  <si>
    <t>R014050951</t>
  </si>
  <si>
    <t>CD4478</t>
  </si>
  <si>
    <t>R014050952</t>
  </si>
  <si>
    <t>CD4479</t>
  </si>
  <si>
    <t>R014050953</t>
  </si>
  <si>
    <t>CD4500</t>
  </si>
  <si>
    <t>R014050955</t>
  </si>
  <si>
    <t>CD4501</t>
  </si>
  <si>
    <t>R014050956</t>
  </si>
  <si>
    <t>CD4503</t>
  </si>
  <si>
    <t>R014050957</t>
  </si>
  <si>
    <t>CD4519</t>
  </si>
  <si>
    <t>R014050958</t>
  </si>
  <si>
    <t>CD4520</t>
  </si>
  <si>
    <t>R014050959</t>
  </si>
  <si>
    <t>CD4521</t>
  </si>
  <si>
    <t>R014050960</t>
  </si>
  <si>
    <t>CD4522</t>
  </si>
  <si>
    <t>R014050961</t>
  </si>
  <si>
    <t>CD4523</t>
  </si>
  <si>
    <t>R014050962</t>
  </si>
  <si>
    <t>CD4524</t>
  </si>
  <si>
    <t>R014050963</t>
  </si>
  <si>
    <t>CD4525</t>
  </si>
  <si>
    <t>R014050964</t>
  </si>
  <si>
    <t>CD4528</t>
  </si>
  <si>
    <t>R014050965</t>
  </si>
  <si>
    <t>CD4529</t>
  </si>
  <si>
    <t>R014050966</t>
  </si>
  <si>
    <t>CD4556</t>
  </si>
  <si>
    <t>R014050967</t>
  </si>
  <si>
    <t>CD4568</t>
  </si>
  <si>
    <t>R014050968</t>
  </si>
  <si>
    <t>CD461</t>
  </si>
  <si>
    <t>R014051204</t>
  </si>
  <si>
    <t>CD4623</t>
  </si>
  <si>
    <t>R014050969</t>
  </si>
  <si>
    <t>CD4625</t>
  </si>
  <si>
    <t>R014050970</t>
  </si>
  <si>
    <t>CD4626</t>
  </si>
  <si>
    <t>R014050971</t>
  </si>
  <si>
    <t>CD4647</t>
  </si>
  <si>
    <t>R014050973</t>
  </si>
  <si>
    <t>CD4669</t>
  </si>
  <si>
    <t>R014050974</t>
  </si>
  <si>
    <t>CD4672</t>
  </si>
  <si>
    <t>R014050975</t>
  </si>
  <si>
    <t>CD4678</t>
  </si>
  <si>
    <t>R014050977</t>
  </si>
  <si>
    <t>CD4680</t>
  </si>
  <si>
    <t>R014050978</t>
  </si>
  <si>
    <t>CD4682</t>
  </si>
  <si>
    <t>R014050979</t>
  </si>
  <si>
    <t>CD4692</t>
  </si>
  <si>
    <t>R014050981</t>
  </si>
  <si>
    <t>CD4696</t>
  </si>
  <si>
    <t>R014050984</t>
  </si>
  <si>
    <t>CD4753</t>
  </si>
  <si>
    <t>R014050986</t>
  </si>
  <si>
    <t>CD4766</t>
  </si>
  <si>
    <t>R014050987</t>
  </si>
  <si>
    <t>CD4825</t>
  </si>
  <si>
    <t>R014050988</t>
  </si>
  <si>
    <t>CD4872</t>
  </si>
  <si>
    <t>R014050989</t>
  </si>
  <si>
    <t>CD4874</t>
  </si>
  <si>
    <t>R014050990</t>
  </si>
  <si>
    <t>CD4880</t>
  </si>
  <si>
    <t>R014050991</t>
  </si>
  <si>
    <t>CD4881</t>
  </si>
  <si>
    <t>R014050992</t>
  </si>
  <si>
    <t>CD4882</t>
  </si>
  <si>
    <t>R014050993</t>
  </si>
  <si>
    <t>CD4883</t>
  </si>
  <si>
    <t>R014050994</t>
  </si>
  <si>
    <t>CD4884</t>
  </si>
  <si>
    <t>R014050995</t>
  </si>
  <si>
    <t>CD4991</t>
  </si>
  <si>
    <t>R014050999</t>
  </si>
  <si>
    <t>CD4992</t>
  </si>
  <si>
    <t>R014051000</t>
  </si>
  <si>
    <t>CD4994</t>
  </si>
  <si>
    <t>R014051001</t>
  </si>
  <si>
    <t>CD4995</t>
  </si>
  <si>
    <t>R014051002</t>
  </si>
  <si>
    <t>CD4997</t>
  </si>
  <si>
    <t>R014051003</t>
  </si>
  <si>
    <t>CD5002</t>
  </si>
  <si>
    <t>R014051004</t>
  </si>
  <si>
    <t>CD5013</t>
  </si>
  <si>
    <t>R014051006</t>
  </si>
  <si>
    <t>CD5030</t>
  </si>
  <si>
    <t>R014051007</t>
  </si>
  <si>
    <t>CD5050</t>
  </si>
  <si>
    <t>R014051008</t>
  </si>
  <si>
    <t>CD5051</t>
  </si>
  <si>
    <t>R014051009</t>
  </si>
  <si>
    <t>CD5052</t>
  </si>
  <si>
    <t>R014051010</t>
  </si>
  <si>
    <t>CD5053</t>
  </si>
  <si>
    <t>R014051011</t>
  </si>
  <si>
    <t>CD5062</t>
  </si>
  <si>
    <t>R014051013</t>
  </si>
  <si>
    <t>CD5068</t>
  </si>
  <si>
    <t>R014051014</t>
  </si>
  <si>
    <t>CD5071</t>
  </si>
  <si>
    <t>R014051015</t>
  </si>
  <si>
    <t>CD5073</t>
  </si>
  <si>
    <t>R014051016</t>
  </si>
  <si>
    <t>CD5075</t>
  </si>
  <si>
    <t>R014051017</t>
  </si>
  <si>
    <t>CD5076</t>
  </si>
  <si>
    <t>R014051018</t>
  </si>
  <si>
    <t>CD5087</t>
  </si>
  <si>
    <t>R014051019</t>
  </si>
  <si>
    <t>CD5088</t>
  </si>
  <si>
    <t>R014051020</t>
  </si>
  <si>
    <t>CD5089</t>
  </si>
  <si>
    <t>R014051021</t>
  </si>
  <si>
    <t>CD5105</t>
  </si>
  <si>
    <t>R014051022</t>
  </si>
  <si>
    <t>CD5106</t>
  </si>
  <si>
    <t>R014051023</t>
  </si>
  <si>
    <t>CD5108</t>
  </si>
  <si>
    <t>R014051024</t>
  </si>
  <si>
    <t>CD5110</t>
  </si>
  <si>
    <t>R014051026</t>
  </si>
  <si>
    <t>CD5112</t>
  </si>
  <si>
    <t>R014051028</t>
  </si>
  <si>
    <t>CD5131</t>
  </si>
  <si>
    <t>R014051031</t>
  </si>
  <si>
    <t>CD5132</t>
  </si>
  <si>
    <t>R014051032</t>
  </si>
  <si>
    <t>CD5133</t>
  </si>
  <si>
    <t>R014051033</t>
  </si>
  <si>
    <t>CD5138</t>
  </si>
  <si>
    <t>R014051034</t>
  </si>
  <si>
    <t>CD5140</t>
  </si>
  <si>
    <t>R014051035</t>
  </si>
  <si>
    <t>CD5144</t>
  </si>
  <si>
    <t>R014051037</t>
  </si>
  <si>
    <t>CD5153</t>
  </si>
  <si>
    <t>R014051038</t>
  </si>
  <si>
    <t>CD5154</t>
  </si>
  <si>
    <t>R014051039</t>
  </si>
  <si>
    <t>CD5156</t>
  </si>
  <si>
    <t>R014051041</t>
  </si>
  <si>
    <t>CD5159</t>
  </si>
  <si>
    <t>R014051042</t>
  </si>
  <si>
    <t>CD5168</t>
  </si>
  <si>
    <t>R014051044</t>
  </si>
  <si>
    <t>CD517</t>
  </si>
  <si>
    <t>R014051200</t>
  </si>
  <si>
    <t>CD5175</t>
  </si>
  <si>
    <t>R014051048</t>
  </si>
  <si>
    <t>CD5179</t>
  </si>
  <si>
    <t>R014051049</t>
  </si>
  <si>
    <t>CD519</t>
  </si>
  <si>
    <t>R014051201</t>
  </si>
  <si>
    <t>CD5193</t>
  </si>
  <si>
    <t>R014051050</t>
  </si>
  <si>
    <t>CD5195</t>
  </si>
  <si>
    <t>R014051052</t>
  </si>
  <si>
    <t>CD5196</t>
  </si>
  <si>
    <t>R014051053</t>
  </si>
  <si>
    <t>CD5198</t>
  </si>
  <si>
    <t>R014051054</t>
  </si>
  <si>
    <t>CD5199</t>
  </si>
  <si>
    <t>R014051055</t>
  </si>
  <si>
    <t>CD5214</t>
  </si>
  <si>
    <t>R014051057</t>
  </si>
  <si>
    <t>CD5219</t>
  </si>
  <si>
    <t>R014051058</t>
  </si>
  <si>
    <t>CD5220</t>
  </si>
  <si>
    <t>R014051059</t>
  </si>
  <si>
    <t>CD5235</t>
  </si>
  <si>
    <t>R014051060</t>
  </si>
  <si>
    <t>CD5236</t>
  </si>
  <si>
    <t>R014051061</t>
  </si>
  <si>
    <t>CD5239</t>
  </si>
  <si>
    <t>R014051062</t>
  </si>
  <si>
    <t>CD5241</t>
  </si>
  <si>
    <t>R014051063</t>
  </si>
  <si>
    <t>CD5259</t>
  </si>
  <si>
    <t>R014051064</t>
  </si>
  <si>
    <t>CD5261</t>
  </si>
  <si>
    <t>R014051065</t>
  </si>
  <si>
    <t>CD5263</t>
  </si>
  <si>
    <t>R014051067</t>
  </si>
  <si>
    <t>CD5266</t>
  </si>
  <si>
    <t>R014051068</t>
  </si>
  <si>
    <t>CD5271</t>
  </si>
  <si>
    <t>R014051069</t>
  </si>
  <si>
    <t>CD5283</t>
  </si>
  <si>
    <t>R014051070</t>
  </si>
  <si>
    <t>CD5287</t>
  </si>
  <si>
    <t>R014051072</t>
  </si>
  <si>
    <t>CD5292</t>
  </si>
  <si>
    <t>R014051073</t>
  </si>
  <si>
    <t>CD5294</t>
  </si>
  <si>
    <t>R014051074</t>
  </si>
  <si>
    <t>CD5295</t>
  </si>
  <si>
    <t>R014051075</t>
  </si>
  <si>
    <t>CD5297</t>
  </si>
  <si>
    <t>R014051076</t>
  </si>
  <si>
    <t>CD5298</t>
  </si>
  <si>
    <t>R014051077</t>
  </si>
  <si>
    <t>CD5338</t>
  </si>
  <si>
    <t>R014051079</t>
  </si>
  <si>
    <t>CD5358</t>
  </si>
  <si>
    <t>R014051080</t>
  </si>
  <si>
    <t>CD5359</t>
  </si>
  <si>
    <t>R014051081</t>
  </si>
  <si>
    <t>CD5376</t>
  </si>
  <si>
    <t>R014051083</t>
  </si>
  <si>
    <t>CD5377</t>
  </si>
  <si>
    <t>R014051084</t>
  </si>
  <si>
    <t>CD5387</t>
  </si>
  <si>
    <t>R014051085</t>
  </si>
  <si>
    <t>CD5391</t>
  </si>
  <si>
    <t>R014051086</t>
  </si>
  <si>
    <t>CD5401</t>
  </si>
  <si>
    <t>R014051089</t>
  </si>
  <si>
    <t>CD5402</t>
  </si>
  <si>
    <t>R014051090</t>
  </si>
  <si>
    <t>CD5405</t>
  </si>
  <si>
    <t>R014051091</t>
  </si>
  <si>
    <t>CD5406</t>
  </si>
  <si>
    <t>R014051092</t>
  </si>
  <si>
    <t>CD5408</t>
  </si>
  <si>
    <t>R014051093</t>
  </si>
  <si>
    <t>CD5409</t>
  </si>
  <si>
    <t>R014051094</t>
  </si>
  <si>
    <t>CD5410</t>
  </si>
  <si>
    <t>R014051095</t>
  </si>
  <si>
    <t>CD5434</t>
  </si>
  <si>
    <t>R014051101</t>
  </si>
  <si>
    <t>CD5440</t>
  </si>
  <si>
    <t>R014051102</t>
  </si>
  <si>
    <t>CD5443</t>
  </si>
  <si>
    <t>R014051103</t>
  </si>
  <si>
    <t>CD5445</t>
  </si>
  <si>
    <t>R014051104</t>
  </si>
  <si>
    <t>CD5446</t>
  </si>
  <si>
    <t>R014051105</t>
  </si>
  <si>
    <t>CD5470</t>
  </si>
  <si>
    <t>R014051109</t>
  </si>
  <si>
    <t>CD5477</t>
  </si>
  <si>
    <t>R014051249</t>
  </si>
  <si>
    <t>CD5513</t>
  </si>
  <si>
    <t>R014051111</t>
  </si>
  <si>
    <t>CD5518</t>
  </si>
  <si>
    <t>R014051112</t>
  </si>
  <si>
    <t>CD5519</t>
  </si>
  <si>
    <t>R014051113</t>
  </si>
  <si>
    <t>CD5525</t>
  </si>
  <si>
    <t>R014051114</t>
  </si>
  <si>
    <t>CD5526</t>
  </si>
  <si>
    <t>R014051115</t>
  </si>
  <si>
    <t>CD5527</t>
  </si>
  <si>
    <t>R014051116</t>
  </si>
  <si>
    <t>CD5531</t>
  </si>
  <si>
    <t>R014051117</t>
  </si>
  <si>
    <t>CD5532</t>
  </si>
  <si>
    <t>R014051118</t>
  </si>
  <si>
    <t>CD5533</t>
  </si>
  <si>
    <t>R014051119</t>
  </si>
  <si>
    <t>CD5535</t>
  </si>
  <si>
    <t>R014051120</t>
  </si>
  <si>
    <t>CD5542</t>
  </si>
  <si>
    <t>R014051121</t>
  </si>
  <si>
    <t>CD5543</t>
  </si>
  <si>
    <t>R014051122</t>
  </si>
  <si>
    <t>CD5545</t>
  </si>
  <si>
    <t>R014051123</t>
  </si>
  <si>
    <t>CD5548</t>
  </si>
  <si>
    <t>R014051125</t>
  </si>
  <si>
    <t>CD5552</t>
  </si>
  <si>
    <t>R014051126</t>
  </si>
  <si>
    <t>CD5553</t>
  </si>
  <si>
    <t>R014051127</t>
  </si>
  <si>
    <t>CD5554</t>
  </si>
  <si>
    <t>R014051128</t>
  </si>
  <si>
    <t>CD5556</t>
  </si>
  <si>
    <t>R014051129</t>
  </si>
  <si>
    <t>CD5557</t>
  </si>
  <si>
    <t>R014051130</t>
  </si>
  <si>
    <t>CD5561</t>
  </si>
  <si>
    <t>R014051131</t>
  </si>
  <si>
    <t>CD5562</t>
  </si>
  <si>
    <t>R014051132</t>
  </si>
  <si>
    <t>CD5574</t>
  </si>
  <si>
    <t>R014051134</t>
  </si>
  <si>
    <t>CD5757</t>
  </si>
  <si>
    <t>R014051183</t>
  </si>
  <si>
    <t>CD5759</t>
  </si>
  <si>
    <t>R014051184</t>
  </si>
  <si>
    <t>CD5761</t>
  </si>
  <si>
    <t>R014051185</t>
  </si>
  <si>
    <t>CD5773</t>
  </si>
  <si>
    <t>R014051190</t>
  </si>
  <si>
    <t>CD5777</t>
  </si>
  <si>
    <t>R014051192</t>
  </si>
  <si>
    <t>CD584</t>
  </si>
  <si>
    <t>R014050127</t>
  </si>
  <si>
    <t>CD604</t>
  </si>
  <si>
    <t>R014050136</t>
  </si>
  <si>
    <t>CD619</t>
  </si>
  <si>
    <t>R014050142</t>
  </si>
  <si>
    <t>CD627</t>
  </si>
  <si>
    <t>R014051194</t>
  </si>
  <si>
    <t>CD765</t>
  </si>
  <si>
    <t>R014051193</t>
  </si>
  <si>
    <t>CD796</t>
  </si>
  <si>
    <t>R014051203</t>
  </si>
  <si>
    <t>CD801</t>
  </si>
  <si>
    <t>R014050201</t>
  </si>
  <si>
    <t>CD807</t>
  </si>
  <si>
    <t>R014050202</t>
  </si>
  <si>
    <t>CD815</t>
  </si>
  <si>
    <t>R014050204</t>
  </si>
  <si>
    <t>CD830</t>
  </si>
  <si>
    <t>R014050207</t>
  </si>
  <si>
    <t>CD899</t>
  </si>
  <si>
    <t>R014050234</t>
  </si>
  <si>
    <t>CD900</t>
  </si>
  <si>
    <t>R014050235</t>
  </si>
  <si>
    <t>CD901</t>
  </si>
  <si>
    <t>R014050236</t>
  </si>
  <si>
    <t>CD913</t>
  </si>
  <si>
    <t>R014050237</t>
  </si>
  <si>
    <t>CD918</t>
  </si>
  <si>
    <t>R014050238</t>
  </si>
  <si>
    <t>CD919</t>
  </si>
  <si>
    <t>R014050239</t>
  </si>
  <si>
    <t>CD923</t>
  </si>
  <si>
    <t>R014050241</t>
  </si>
  <si>
    <t>CD926</t>
  </si>
  <si>
    <t>R014050243</t>
  </si>
  <si>
    <t>CD927</t>
  </si>
  <si>
    <t>R014050244</t>
  </si>
  <si>
    <t>CD929</t>
  </si>
  <si>
    <t>R014050245</t>
  </si>
  <si>
    <t>CD930</t>
  </si>
  <si>
    <t>R014050246</t>
  </si>
  <si>
    <t>CD953</t>
  </si>
  <si>
    <t>R014050247</t>
  </si>
  <si>
    <t>CD967</t>
  </si>
  <si>
    <t>R014050248</t>
  </si>
  <si>
    <t>CD969</t>
  </si>
  <si>
    <t>R014050250</t>
  </si>
  <si>
    <t>CD972</t>
  </si>
  <si>
    <t>R014050251</t>
  </si>
  <si>
    <t>YH-1</t>
    <phoneticPr fontId="9" type="noConversion"/>
  </si>
  <si>
    <t>R014040243</t>
  </si>
  <si>
    <r>
      <t>D</t>
    </r>
    <r>
      <rPr>
        <sz val="11"/>
        <rFont val="宋体"/>
        <family val="3"/>
        <charset val="134"/>
        <scheme val="minor"/>
      </rPr>
      <t>NA</t>
    </r>
    <phoneticPr fontId="9" type="noConversion"/>
  </si>
  <si>
    <t>重测序</t>
    <phoneticPr fontId="9" type="noConversion"/>
  </si>
  <si>
    <t>CD973</t>
  </si>
  <si>
    <t>R014050252</t>
  </si>
  <si>
    <t>下次安排</t>
    <phoneticPr fontId="4" type="noConversion"/>
  </si>
  <si>
    <t>CD975</t>
  </si>
  <si>
    <t>R014050253</t>
  </si>
  <si>
    <t>CD976</t>
  </si>
  <si>
    <t>R014050254</t>
  </si>
  <si>
    <t>CD982</t>
  </si>
  <si>
    <t>R014050256</t>
  </si>
  <si>
    <t>CD986</t>
  </si>
  <si>
    <t>R014050257</t>
  </si>
  <si>
    <t>EMP14</t>
  </si>
  <si>
    <t>R014051222</t>
  </si>
  <si>
    <t>PCI487</t>
  </si>
  <si>
    <t>R014051224</t>
  </si>
  <si>
    <t>ZCD040</t>
  </si>
  <si>
    <t>R014051238</t>
  </si>
  <si>
    <t>ZCD052</t>
  </si>
  <si>
    <t>R014051227</t>
  </si>
  <si>
    <t>ZCD066</t>
  </si>
  <si>
    <t>R014051228</t>
  </si>
  <si>
    <t>ZCD118</t>
  </si>
  <si>
    <t>R014051231</t>
  </si>
  <si>
    <t>ZCD206</t>
  </si>
  <si>
    <t>R014051234</t>
  </si>
  <si>
    <t>ZCD208</t>
  </si>
  <si>
    <t>R014051235</t>
  </si>
  <si>
    <t>ZCD218</t>
  </si>
  <si>
    <t>R014051236</t>
  </si>
  <si>
    <t>ZSL088</t>
  </si>
  <si>
    <t>R014051230</t>
  </si>
  <si>
    <t>kvx140430陈晓丽山羊Target Region capture第3期CG任务单</t>
  </si>
  <si>
    <t>0622下机，但是测序质量低，请安排重测。下面是DID号</t>
  </si>
  <si>
    <t>wpa140717董梓瑞人Re-sequencing第3期CG任务单</t>
  </si>
  <si>
    <t>SD- RSA10114</t>
    <phoneticPr fontId="4" type="noConversion"/>
  </si>
  <si>
    <t>R014040093</t>
  </si>
  <si>
    <t>8 pooling 1，构建2个8pool1文库，并且在AdA-PCR前进行pooling：
文库一的AdA PCR总模板量是200ng，每个样品取25ng；
文库二的AdA PCR总模板量是400ng，每个样品取50ng；
Pooling 后的操作按照标准的CG-2Ad进行。</t>
    <phoneticPr fontId="4" type="noConversion"/>
  </si>
  <si>
    <t>SD- RSA10869</t>
    <phoneticPr fontId="4" type="noConversion"/>
  </si>
  <si>
    <t>R014040097</t>
    <phoneticPr fontId="4" type="noConversion"/>
  </si>
  <si>
    <t xml:space="preserve">SD- RSA11355 </t>
    <phoneticPr fontId="4" type="noConversion"/>
  </si>
  <si>
    <t>R014040105</t>
  </si>
  <si>
    <t>SD- RSA11387</t>
    <phoneticPr fontId="4" type="noConversion"/>
  </si>
  <si>
    <t>R014040106</t>
    <phoneticPr fontId="4" type="noConversion"/>
  </si>
  <si>
    <t>SD- RSA21205</t>
    <phoneticPr fontId="4" type="noConversion"/>
  </si>
  <si>
    <t xml:space="preserve">R014040107 </t>
    <phoneticPr fontId="4" type="noConversion"/>
  </si>
  <si>
    <t>SD- RSA21256</t>
    <phoneticPr fontId="4" type="noConversion"/>
  </si>
  <si>
    <t>R014040116</t>
    <phoneticPr fontId="4" type="noConversion"/>
  </si>
  <si>
    <t xml:space="preserve">SD- RSA21482 </t>
    <phoneticPr fontId="4" type="noConversion"/>
  </si>
  <si>
    <t xml:space="preserve">R014040124 </t>
    <phoneticPr fontId="4" type="noConversion"/>
  </si>
  <si>
    <t>SD- RSA11819</t>
    <phoneticPr fontId="4" type="noConversion"/>
  </si>
  <si>
    <t>R014040129</t>
    <phoneticPr fontId="4" type="noConversion"/>
  </si>
  <si>
    <t>科技服务</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</si>
  <si>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</si>
  <si>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</si>
  <si>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</si>
  <si>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</si>
  <si>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</si>
  <si>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YH1</t>
    <phoneticPr fontId="9" type="noConversion"/>
  </si>
  <si>
    <t>2-AD WGS CG建库</t>
    <phoneticPr fontId="9" type="noConversion"/>
  </si>
  <si>
    <t>150G</t>
    <phoneticPr fontId="9" type="noConversion"/>
  </si>
  <si>
    <t>YH2</t>
    <phoneticPr fontId="9" type="noConversion"/>
  </si>
  <si>
    <t>2-AD EXON CG建库</t>
  </si>
  <si>
    <t>V4探针</t>
    <phoneticPr fontId="9" type="noConversion"/>
  </si>
  <si>
    <t>单杂</t>
    <phoneticPr fontId="9" type="noConversion"/>
  </si>
  <si>
    <t>15G</t>
    <phoneticPr fontId="9" type="noConversion"/>
  </si>
  <si>
    <t>CAP1</t>
    <phoneticPr fontId="9" type="noConversion"/>
  </si>
  <si>
    <t>CAP2</t>
    <phoneticPr fontId="9" type="noConversion"/>
  </si>
  <si>
    <t>毛丹青maodanqing@genomics.cn;陈晓丽chenxiaoli@genomics.cn;王晓雯wangxiaowen2@genomics.org.cn;谢洪涛xiehongtao@genomics.cn;方东明fangdongming@genomics.cn</t>
    <phoneticPr fontId="9" type="noConversion"/>
  </si>
  <si>
    <t>标准two adaptor</t>
    <phoneticPr fontId="9" type="noConversion"/>
  </si>
  <si>
    <t>动物</t>
    <phoneticPr fontId="9" type="noConversion"/>
  </si>
  <si>
    <t>two adaptor</t>
    <phoneticPr fontId="9" type="noConversion"/>
  </si>
  <si>
    <t>WGS，L-Ad测序115-3'方向</t>
    <phoneticPr fontId="4" type="noConversion"/>
  </si>
  <si>
    <t>毛丹青maodanqing@genomics.cn;陈晓丽chenxiaoli@genomics.cn;王晓雯wangxiaowen2@genomics.org.cn;谢洪涛xiehongtao@genomics.cn;方东明fangdongming@genomics.cn</t>
    <phoneticPr fontId="9" type="noConversion"/>
  </si>
  <si>
    <t>wpa140717董梓瑞人Re-sequencing第4期CG任务单</t>
  </si>
  <si>
    <t>GS60134-DNA_E09</t>
    <phoneticPr fontId="9" type="noConversion"/>
  </si>
  <si>
    <t>2-AD WGS CG</t>
  </si>
  <si>
    <t>GS60134-DNA_F09</t>
    <phoneticPr fontId="9" type="noConversion"/>
  </si>
  <si>
    <t>GS60134-DNA_G09</t>
    <phoneticPr fontId="9" type="noConversion"/>
  </si>
  <si>
    <t>GS60134-DNA_H09</t>
    <phoneticPr fontId="9" type="noConversion"/>
  </si>
  <si>
    <t>wpa140717董梓瑞人Re-sequencing第5期CG任务单</t>
  </si>
  <si>
    <t>董梓瑞dongzirui@genomics.cn 叶玲飞yelingfei@genomics.cn</t>
  </si>
  <si>
    <t>Baylor-9F</t>
  </si>
  <si>
    <t>R014070042</t>
  </si>
  <si>
    <t>DNA</t>
    <phoneticPr fontId="4" type="noConversion"/>
  </si>
  <si>
    <t>CG</t>
    <phoneticPr fontId="4" type="noConversion"/>
  </si>
  <si>
    <t>2-Ad</t>
    <phoneticPr fontId="4" type="noConversion"/>
  </si>
  <si>
    <t>人</t>
    <phoneticPr fontId="4" type="noConversion"/>
  </si>
  <si>
    <t>8 pooling 1，八个样品使用Hydroshare打断至主带集中在5kb：
AdA PCR总模板量是240ng，每个样品取30ng，AdA PCR循环数调整至10 cycles；
 AdA PCR 后的操作按照标准的CG-2Ad进行。</t>
    <phoneticPr fontId="4" type="noConversion"/>
  </si>
  <si>
    <t>Baylor-10F</t>
  </si>
  <si>
    <t>R014070043</t>
  </si>
  <si>
    <t>Baylor-6M</t>
  </si>
  <si>
    <t>R014070044</t>
  </si>
  <si>
    <t>Baylor-2M</t>
  </si>
  <si>
    <t>R014070045</t>
  </si>
  <si>
    <t>Baylor-5M</t>
  </si>
  <si>
    <t>R014070046</t>
  </si>
  <si>
    <t>Baylor-11M</t>
  </si>
  <si>
    <t>R014070047</t>
  </si>
  <si>
    <t>Baylor-1F</t>
  </si>
  <si>
    <t>R014070048</t>
  </si>
  <si>
    <t>Baylor-7M</t>
  </si>
  <si>
    <t>R014070049</t>
  </si>
  <si>
    <t>董梓瑞dongzirui@genomics.cn杨传春yangchuanchun@genomics.cn叶玲飞yelingfei@genomics.cn</t>
  </si>
  <si>
    <t>SD- RSA10184</t>
  </si>
  <si>
    <t xml:space="preserve">R014040094 </t>
  </si>
  <si>
    <t>2-AD WGS</t>
  </si>
  <si>
    <t>SD- RSA10390</t>
  </si>
  <si>
    <t>R014040095</t>
  </si>
  <si>
    <t>SD- RSA10463</t>
  </si>
  <si>
    <t>R014040096</t>
  </si>
  <si>
    <t>SD- RSA11023</t>
  </si>
  <si>
    <t>R014040099</t>
  </si>
  <si>
    <t>SD- RSA21075</t>
  </si>
  <si>
    <t xml:space="preserve">R014040101 </t>
  </si>
  <si>
    <t>SD- RSA11244</t>
  </si>
  <si>
    <t xml:space="preserve">R014040102 </t>
  </si>
  <si>
    <t>SD- RSA11338</t>
  </si>
  <si>
    <t xml:space="preserve">R014040104 </t>
  </si>
  <si>
    <t>SD- RSA21855</t>
  </si>
  <si>
    <t xml:space="preserve">R014040108 </t>
  </si>
  <si>
    <t xml:space="preserve">SD- RSA21326 </t>
  </si>
  <si>
    <t>R014040109</t>
  </si>
  <si>
    <t>SD- RSA11854</t>
  </si>
  <si>
    <t xml:space="preserve">R014040112 </t>
  </si>
  <si>
    <t>SD- RSA20212</t>
  </si>
  <si>
    <t>R014040113</t>
  </si>
  <si>
    <t>SD- RSA21096</t>
  </si>
  <si>
    <t>R014040114</t>
  </si>
  <si>
    <t>SD- RSA11391</t>
  </si>
  <si>
    <t xml:space="preserve">R014040115 </t>
  </si>
  <si>
    <t>SD- RSA11083</t>
  </si>
  <si>
    <t>R014040117</t>
  </si>
  <si>
    <t>SD- RSA21352</t>
  </si>
  <si>
    <t>R014040118</t>
  </si>
  <si>
    <t>SD- RSA21004</t>
  </si>
  <si>
    <t>R014040119</t>
  </si>
  <si>
    <t>SD- RSA11847</t>
  </si>
  <si>
    <t>R014040120</t>
  </si>
  <si>
    <t>SD- RSA11005</t>
  </si>
  <si>
    <t>R014040121</t>
  </si>
  <si>
    <t>SD- RSA21360</t>
  </si>
  <si>
    <t>R014040122</t>
  </si>
  <si>
    <t>SD- RSA21850</t>
  </si>
  <si>
    <t>R014040123</t>
  </si>
  <si>
    <t>SD- RSA11033</t>
  </si>
  <si>
    <t xml:space="preserve">R014040125 </t>
  </si>
  <si>
    <t xml:space="preserve">SD- RSA11142 </t>
  </si>
  <si>
    <t>R014040126</t>
  </si>
  <si>
    <t xml:space="preserve">SD- RSA21849 </t>
  </si>
  <si>
    <t>R014040127</t>
  </si>
  <si>
    <t>SD- RSA21234</t>
  </si>
  <si>
    <t>R014040128</t>
  </si>
  <si>
    <t>CARG14049</t>
  </si>
  <si>
    <t xml:space="preserve">R014070102 </t>
  </si>
  <si>
    <t>CARG14050</t>
  </si>
  <si>
    <t>R014070103</t>
  </si>
  <si>
    <t>CARG14051</t>
  </si>
  <si>
    <t>R014070104</t>
  </si>
  <si>
    <t>CARG14052</t>
  </si>
  <si>
    <t>R014070105</t>
  </si>
  <si>
    <t>CARG14053</t>
  </si>
  <si>
    <t>R014070106</t>
  </si>
  <si>
    <t>CARG14054</t>
  </si>
  <si>
    <t>R014070107</t>
  </si>
  <si>
    <t>CARG14055</t>
  </si>
  <si>
    <t>R014070108</t>
  </si>
  <si>
    <t>CARG14056</t>
  </si>
  <si>
    <t>R014070109</t>
  </si>
  <si>
    <t>kvx140430陈晓丽山羊Target Region capture第4期CG任务单</t>
  </si>
  <si>
    <t>陈晓丽chenxiaoli@genomics.cn；谢洪涛xiehongtao@genomics.cn；方东明fangdongming@genomics.cn；毛丹青maodanqing@genomics.cn; 王晓雯wangxiaowen2@genomics.cn</t>
  </si>
  <si>
    <t>2015.8.30</t>
  </si>
  <si>
    <t>R014060088</t>
  </si>
  <si>
    <t>cxl20140430</t>
  </si>
  <si>
    <t>R014060090</t>
  </si>
  <si>
    <t>wpa140717董梓瑞人Re-sequencing第6期CG任务单</t>
    <phoneticPr fontId="4" type="noConversion"/>
  </si>
  <si>
    <t>杨传春yangchuanchun@genomics.cn叶玲飞yelingfei@genomics.cn</t>
  </si>
  <si>
    <t>CARG14001</t>
  </si>
  <si>
    <t>R0140200104</t>
  </si>
  <si>
    <t>使用Hydroshare打断至主带集中在5kb,AdA PCR循环数调整至10 cycles，AdA PCR 后的操作按照标准的CG-2Ad进行，测1条lane。</t>
  </si>
  <si>
    <t>wpa140717董梓瑞人Re-sequencing第7期CG任务单</t>
  </si>
  <si>
    <t>R014070165</t>
  </si>
  <si>
    <t>2-Ad</t>
  </si>
  <si>
    <t>R014070166</t>
  </si>
  <si>
    <t>R014070169</t>
  </si>
  <si>
    <t>R014070171</t>
  </si>
  <si>
    <t>R014070172</t>
  </si>
  <si>
    <t>R014070173</t>
  </si>
  <si>
    <t>R014070174</t>
  </si>
  <si>
    <t>R014070176</t>
  </si>
  <si>
    <t>R014070177</t>
  </si>
  <si>
    <t>R014070178</t>
  </si>
  <si>
    <t>R014070179</t>
  </si>
  <si>
    <t>R014070180</t>
  </si>
  <si>
    <t>R014070181</t>
  </si>
  <si>
    <t>R014070183</t>
  </si>
  <si>
    <t>R014070184</t>
  </si>
  <si>
    <t>R014070185</t>
  </si>
  <si>
    <t>R014070186</t>
  </si>
  <si>
    <t>R014070190</t>
  </si>
  <si>
    <t>R014070191</t>
  </si>
  <si>
    <t>R014070195</t>
  </si>
  <si>
    <t>R014070196</t>
  </si>
  <si>
    <t>R014070199</t>
  </si>
  <si>
    <t>R014070200</t>
  </si>
  <si>
    <t>13C0621</t>
  </si>
  <si>
    <t>R014070211</t>
  </si>
  <si>
    <t>13C1054</t>
  </si>
  <si>
    <t>R014070213</t>
  </si>
  <si>
    <t>13C1055</t>
  </si>
  <si>
    <t>R014070214</t>
  </si>
  <si>
    <t>13C1145</t>
  </si>
  <si>
    <t>R014070219</t>
  </si>
  <si>
    <t>13C1326</t>
  </si>
  <si>
    <t>R014070224</t>
  </si>
  <si>
    <t>13C1435</t>
  </si>
  <si>
    <t>R014070228</t>
  </si>
  <si>
    <t>13C1492</t>
  </si>
  <si>
    <t>R014070231</t>
  </si>
  <si>
    <t>13C1493</t>
  </si>
  <si>
    <t>R014070232</t>
  </si>
  <si>
    <t>14C0428</t>
  </si>
  <si>
    <t>R014070251</t>
  </si>
  <si>
    <t>14C0429</t>
  </si>
  <si>
    <t>R014070252</t>
  </si>
  <si>
    <t>11C0460</t>
  </si>
  <si>
    <t>R014070266</t>
  </si>
  <si>
    <t>14C0040</t>
  </si>
  <si>
    <t>R014070267</t>
  </si>
  <si>
    <t>10C0953</t>
  </si>
  <si>
    <t>R014070271</t>
  </si>
  <si>
    <t>09C569</t>
  </si>
  <si>
    <t>R014070275</t>
  </si>
  <si>
    <t>14C0014</t>
  </si>
  <si>
    <t>R014070278</t>
  </si>
  <si>
    <t>12C0607</t>
  </si>
  <si>
    <t>R014070280</t>
  </si>
  <si>
    <t>14C0613</t>
  </si>
  <si>
    <t>R014070282</t>
  </si>
  <si>
    <t>生产平台</t>
  </si>
  <si>
    <t>nan140718刘生茂人Exome capture</t>
  </si>
  <si>
    <t>HUMnanX</t>
  </si>
  <si>
    <t>刘生茂liushengmao@genomics.cn;施畅shichang1@genomics.cn;</t>
    <phoneticPr fontId="9" type="noConversion"/>
  </si>
  <si>
    <t>炎黄细胞A</t>
    <phoneticPr fontId="9" type="noConversion"/>
  </si>
  <si>
    <t>RSZYD13100387_A</t>
    <phoneticPr fontId="9" type="noConversion"/>
  </si>
  <si>
    <t>A类</t>
    <phoneticPr fontId="9" type="noConversion"/>
  </si>
  <si>
    <r>
      <t>V</t>
    </r>
    <r>
      <rPr>
        <sz val="11"/>
        <color theme="1"/>
        <rFont val="宋体"/>
        <family val="3"/>
        <charset val="134"/>
        <scheme val="minor"/>
      </rPr>
      <t>4探针</t>
    </r>
    <phoneticPr fontId="9" type="noConversion"/>
  </si>
  <si>
    <t>180G</t>
    <phoneticPr fontId="9" type="noConversion"/>
  </si>
  <si>
    <t>pbz140728赵霞人Exome capture第1期CG任务单</t>
    <phoneticPr fontId="9" type="noConversion"/>
  </si>
  <si>
    <t>CG专项</t>
  </si>
  <si>
    <t>CG CNT建库技术优化</t>
    <phoneticPr fontId="9" type="noConversion"/>
  </si>
  <si>
    <t>F13ZHQOOSY1424</t>
    <phoneticPr fontId="9" type="noConversion"/>
  </si>
  <si>
    <t>pbz140728赵霞人Exome capture</t>
    <phoneticPr fontId="9" type="noConversion"/>
  </si>
  <si>
    <t>HOMpbzX</t>
    <phoneticPr fontId="9" type="noConversion"/>
  </si>
  <si>
    <t>赵霞 zhaoxia@genomics.cn；李旺胜 liwangsheng@genomics.cn</t>
    <phoneticPr fontId="9" type="noConversion"/>
  </si>
  <si>
    <t>YH-WES-PfuCx</t>
    <phoneticPr fontId="19" type="noConversion"/>
  </si>
  <si>
    <t>R014071588</t>
    <phoneticPr fontId="9" type="noConversion"/>
  </si>
  <si>
    <t>已加barcode 41-48</t>
    <phoneticPr fontId="9" type="noConversion"/>
  </si>
  <si>
    <t>华大自制Exon探针</t>
    <phoneticPr fontId="9" type="noConversion"/>
  </si>
  <si>
    <t>提供样品是AdA PCR DNA。生产从制备好的AdA PCR产物开始承接建库，共2个样品，分别建2个CG-Exon-华大自主芯片杂交文库。1库1lane上机，共2个lanes，每个样品约50x数据。进行基本信息分析，主要分析coverage、GC bias等基本信息数据质量情况。</t>
    <phoneticPr fontId="9" type="noConversion"/>
  </si>
  <si>
    <t>YH-WES-Uc</t>
    <phoneticPr fontId="19" type="noConversion"/>
  </si>
  <si>
    <t>R014071589</t>
    <phoneticPr fontId="9" type="noConversion"/>
  </si>
  <si>
    <t>msz140728赵霞人Re-sequencing第1期CG任务单</t>
    <phoneticPr fontId="9" type="noConversion"/>
  </si>
  <si>
    <t>msz140728赵霞人Re-sequencing</t>
    <phoneticPr fontId="9" type="noConversion"/>
  </si>
  <si>
    <t>HOMmszR</t>
    <phoneticPr fontId="9" type="noConversion"/>
  </si>
  <si>
    <t>YH-WGS-PfuCx</t>
    <phoneticPr fontId="19" type="noConversion"/>
  </si>
  <si>
    <t>R014071599</t>
  </si>
  <si>
    <t>2 AD WGS CG建库</t>
    <phoneticPr fontId="9" type="noConversion"/>
  </si>
  <si>
    <t>已加好barcode 25-32</t>
    <phoneticPr fontId="9" type="noConversion"/>
  </si>
  <si>
    <t>提供样品是AdA PCR DNA。生产从制备好的AdA PCR产物开始承接建库，共2个样品，分别建2个CG-WGS two Adapter文库。1库1lane上机，共上2个lanes，每个样品约5x数据。进行基本信息分析，主要分析GC bias等基本信息数据质量情况。</t>
    <phoneticPr fontId="9" type="noConversion"/>
  </si>
  <si>
    <t>YH-WGS-Uc</t>
    <phoneticPr fontId="19" type="noConversion"/>
  </si>
  <si>
    <t>R014071600</t>
  </si>
  <si>
    <t>已加好barcode 33-40</t>
    <phoneticPr fontId="9" type="noConversion"/>
  </si>
  <si>
    <t>YH-test11-2</t>
    <phoneticPr fontId="19" type="noConversion"/>
  </si>
  <si>
    <t>R014071590</t>
  </si>
  <si>
    <t>提供样品是AdA dsCir DNA。生产从制备好的AdA dsCir DNA产物开始承接建库，共9个样品，分别建9个CG-WGS two Adapter文库。1库1lane上机，共上9个lanes，每个样品约5x数据。进行基本信息分析，主要分析chimera rate、GC bias、coverage等基本信息数据质量情况。</t>
    <phoneticPr fontId="9" type="noConversion"/>
  </si>
  <si>
    <t>YH-test12-2</t>
    <phoneticPr fontId="19" type="noConversion"/>
  </si>
  <si>
    <t>R014071591</t>
  </si>
  <si>
    <t>YH-test14-2</t>
    <phoneticPr fontId="19" type="noConversion"/>
  </si>
  <si>
    <t>R014071592</t>
  </si>
  <si>
    <t>YH-test15-2</t>
    <phoneticPr fontId="19" type="noConversion"/>
  </si>
  <si>
    <t>R014071593</t>
  </si>
  <si>
    <t>YH-test11-4</t>
    <phoneticPr fontId="19" type="noConversion"/>
  </si>
  <si>
    <t>R014071594</t>
  </si>
  <si>
    <t>YH-test12-4</t>
    <phoneticPr fontId="19" type="noConversion"/>
  </si>
  <si>
    <t>R014071595</t>
  </si>
  <si>
    <t>YH-test14-4</t>
    <phoneticPr fontId="19" type="noConversion"/>
  </si>
  <si>
    <t>R014071596</t>
  </si>
  <si>
    <t>YH-test15-4</t>
    <phoneticPr fontId="19" type="noConversion"/>
  </si>
  <si>
    <t>R014071597</t>
  </si>
  <si>
    <t>YH-test8</t>
    <phoneticPr fontId="19" type="noConversion"/>
  </si>
  <si>
    <t>R014071598</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</si>
  <si>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</si>
  <si>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</si>
  <si>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</si>
  <si>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</si>
  <si>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</si>
  <si>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炎黄-6</t>
  </si>
  <si>
    <t>V4探针</t>
    <phoneticPr fontId="9" type="noConversion"/>
  </si>
  <si>
    <r>
      <t>杂交后p</t>
    </r>
    <r>
      <rPr>
        <sz val="11"/>
        <color theme="1"/>
        <rFont val="宋体"/>
        <family val="3"/>
        <charset val="134"/>
        <scheme val="minor"/>
      </rPr>
      <t>ool</t>
    </r>
    <phoneticPr fontId="9" type="noConversion"/>
  </si>
  <si>
    <r>
      <t>4</t>
    </r>
    <r>
      <rPr>
        <sz val="11"/>
        <color theme="1"/>
        <rFont val="宋体"/>
        <family val="3"/>
        <charset val="134"/>
        <scheme val="minor"/>
      </rPr>
      <t>+8</t>
    </r>
    <phoneticPr fontId="9" type="noConversion"/>
  </si>
  <si>
    <t>杂交后pool</t>
    <phoneticPr fontId="9" type="noConversion"/>
  </si>
  <si>
    <t>4pool与8pool混合上机</t>
    <phoneticPr fontId="9" type="noConversion"/>
  </si>
  <si>
    <t>frg131022王晓宏人Target Region capture第3期CG任务单</t>
  </si>
  <si>
    <t>HMU3113908FM1BS1A</t>
  </si>
  <si>
    <t>RSZYD14070236_A</t>
  </si>
  <si>
    <t>wxh20130604（转录批次20140506）</t>
  </si>
  <si>
    <t>HMU3113908FM2BS1A</t>
  </si>
  <si>
    <t>RSZYD14070237_A</t>
  </si>
  <si>
    <t>HMU3113908FM3BS1A</t>
  </si>
  <si>
    <t>RSZYD14070238_A</t>
  </si>
  <si>
    <t>HMU3113908FM4BS1A</t>
  </si>
  <si>
    <t>RSZYD14070239_A</t>
  </si>
  <si>
    <t>HMU3130645FM1BS1A</t>
  </si>
  <si>
    <t>RSZYD14070240_A</t>
  </si>
  <si>
    <t>HMU3130645FM2BS1A</t>
  </si>
  <si>
    <t>RSZYD14070241_A</t>
  </si>
  <si>
    <t>HMU3121307FM1BS1A</t>
  </si>
  <si>
    <t>RSZYD14070242_A</t>
  </si>
  <si>
    <t>HMU3121342FM1BS1A</t>
  </si>
  <si>
    <t>RSZYD14070243_A</t>
  </si>
  <si>
    <t>HMU3121342FM2BS1A</t>
  </si>
  <si>
    <t>RSZYD14070244_A</t>
  </si>
  <si>
    <t>HMU3130007FM1BS1A</t>
  </si>
  <si>
    <t>RSZYD14070245_A</t>
  </si>
  <si>
    <t>HMU3130007FM2BS1A</t>
  </si>
  <si>
    <t>RSZYD14070246_A</t>
  </si>
  <si>
    <t>HMU3130007FM3BS1A</t>
  </si>
  <si>
    <t>RSZYD14070247_A</t>
  </si>
  <si>
    <t>HMU3130007FM4BS1A</t>
  </si>
  <si>
    <t>RSZYD14070248_A</t>
  </si>
  <si>
    <t>HMU3130007FM5BS1A</t>
  </si>
  <si>
    <t>RSZYD14070249_A</t>
  </si>
  <si>
    <t>HMU3130012FM1BS1A</t>
  </si>
  <si>
    <t>RSZYD14070250_A</t>
  </si>
  <si>
    <t>HMU3130012FM2BS1A</t>
  </si>
  <si>
    <t>RSZYD14070251_A</t>
  </si>
  <si>
    <t>HMU3130012FM3BS1A</t>
  </si>
  <si>
    <t>RSZYD14070252_A</t>
  </si>
  <si>
    <t>HMU3130028FM1BS1A</t>
  </si>
  <si>
    <t>RSZYD14070253_A</t>
  </si>
  <si>
    <t>HMU3130033FM1BS1A</t>
  </si>
  <si>
    <t>RSZYD14070254_A</t>
  </si>
  <si>
    <t>HMU3130037FM1BS1A</t>
  </si>
  <si>
    <t>RSZYD14070255_A</t>
  </si>
  <si>
    <t>HMU3130040FM1BS1A</t>
  </si>
  <si>
    <t>RSZYD14070256_A</t>
  </si>
  <si>
    <t>HMU3130053FM1BS1A</t>
  </si>
  <si>
    <t>RSZYD14070257_A</t>
  </si>
  <si>
    <t>HMU3120485FM1BS1A</t>
  </si>
  <si>
    <t>RSZYD14070258_A</t>
  </si>
  <si>
    <t>HMU3130056FM1BS1A</t>
  </si>
  <si>
    <t>RSZYD14070259_A</t>
  </si>
  <si>
    <t>HMU3130056FM2BS1A</t>
  </si>
  <si>
    <t>RSZYD14070260_A</t>
  </si>
  <si>
    <t>HMU3130056FM3BS1A</t>
  </si>
  <si>
    <t>RSZYD14070261_A</t>
  </si>
  <si>
    <t>HMU3132397FM1BS1A</t>
  </si>
  <si>
    <t>RSZYD14070262_A</t>
  </si>
  <si>
    <t>HMU3132397FM2BS1A</t>
  </si>
  <si>
    <t>RSZYD14070263_A</t>
  </si>
  <si>
    <t>HMU3132397FM3BS1A</t>
  </si>
  <si>
    <t>RSZYD14070264_A</t>
  </si>
  <si>
    <t>HMU3132442FM1BS1A</t>
  </si>
  <si>
    <t>RSZYD14070265_A</t>
  </si>
  <si>
    <t>HMU3132843FM1BS1A</t>
  </si>
  <si>
    <t>RSZYD14070266_A</t>
  </si>
  <si>
    <t>HMU3132843FM2BS1A</t>
  </si>
  <si>
    <t>RSZYD14070267_A</t>
  </si>
  <si>
    <t>HMU3132843FM3BS1A</t>
  </si>
  <si>
    <t>RSZYD14070268_A</t>
  </si>
  <si>
    <t>HMU3132843FM4BS1A</t>
  </si>
  <si>
    <t>RSZYD14070269_A</t>
  </si>
  <si>
    <t>HMU3132843FM5BS1A</t>
  </si>
  <si>
    <t>RSZYD14070270_A</t>
  </si>
  <si>
    <t>HMU3130101J99BB1A</t>
  </si>
  <si>
    <t>RSZYD14070271_A</t>
  </si>
  <si>
    <t>HMU3130102J99BB1A</t>
  </si>
  <si>
    <t>RSZYD14070272_A</t>
  </si>
  <si>
    <t>HMU3130103J99BB1A</t>
  </si>
  <si>
    <t>RSZYD14070273_A</t>
  </si>
  <si>
    <t>HMU3130104J99BB1A</t>
  </si>
  <si>
    <t>RSZYD14070274_A</t>
  </si>
  <si>
    <t>HMU3130105J99BB1A</t>
  </si>
  <si>
    <t>RSZYD14070275_A</t>
  </si>
  <si>
    <t>HMU3130106J99BB1A</t>
  </si>
  <si>
    <t>RSZYD14070276_A</t>
  </si>
  <si>
    <t>HMU3130107J99BB1A</t>
  </si>
  <si>
    <t>RSZYD14070277_A</t>
  </si>
  <si>
    <t>HMU3130109J99BB1A</t>
  </si>
  <si>
    <t>RSZYD14070278_A</t>
  </si>
  <si>
    <t>HMU3130110J99BB1A</t>
  </si>
  <si>
    <t>RSZYD14070279_A</t>
  </si>
  <si>
    <t>HMU3130111J99BB1A</t>
  </si>
  <si>
    <t>RSZYD14070280_A</t>
  </si>
  <si>
    <t>HMU3130112J99BB1A</t>
  </si>
  <si>
    <t>RSZYD14070281_A</t>
  </si>
  <si>
    <t>HMU3130113J99BB1A</t>
  </si>
  <si>
    <t>RSZYD14070282_A</t>
  </si>
  <si>
    <t>HMU3130114J99BB1A</t>
  </si>
  <si>
    <t>RSZYD14070283_A</t>
  </si>
  <si>
    <t>HMU3130115J99BB1A</t>
  </si>
  <si>
    <t>RSZYD14070284_A</t>
  </si>
  <si>
    <t>HMU3130116J99BB1A</t>
  </si>
  <si>
    <t>RSZYD14070285_A</t>
  </si>
  <si>
    <t>HMU3130117J99BB1A</t>
  </si>
  <si>
    <t>RSZYD14070286_A</t>
  </si>
  <si>
    <t>HMU3130118J99BB1A</t>
  </si>
  <si>
    <t>RSZYD14070287_A</t>
  </si>
  <si>
    <t>HMU3130119J99BB1A</t>
  </si>
  <si>
    <t>RSZYD14070288_A</t>
  </si>
  <si>
    <t>HMU3130120J99BB1A</t>
  </si>
  <si>
    <t>RSZYD14070289_A</t>
  </si>
  <si>
    <t>HMU3130121J99BB1A</t>
  </si>
  <si>
    <t>RSZYD14070290_A</t>
  </si>
  <si>
    <t>HMU3130122J99BB1A</t>
  </si>
  <si>
    <t>RSZYD14070291_A</t>
  </si>
  <si>
    <t>HMU3130123J99BB1A</t>
  </si>
  <si>
    <t>RSZYD14070292_A</t>
  </si>
  <si>
    <t>HMU3130124J99BB1A</t>
  </si>
  <si>
    <t>RSZYD14070293_A</t>
  </si>
  <si>
    <t>HMU3130125J99BB1A</t>
  </si>
  <si>
    <t>RSZYD14070294_A</t>
  </si>
  <si>
    <t>HMU3130126J99BB1A</t>
  </si>
  <si>
    <t>RSZYD14070295_A</t>
  </si>
  <si>
    <t>HMU3130127J99BB1A</t>
  </si>
  <si>
    <t>RSZYD14070296_A</t>
  </si>
  <si>
    <t>HMU3130128J99BB1A</t>
  </si>
  <si>
    <t>RSZYD14070297_A</t>
  </si>
  <si>
    <t>HMU3130129J99BB1A</t>
  </si>
  <si>
    <t>RSZYD14070298_A</t>
  </si>
  <si>
    <t>HMU3130130J99BB1A</t>
  </si>
  <si>
    <t>RSZYD14070299_A</t>
  </si>
  <si>
    <t>HMU3130131J99BB1A</t>
  </si>
  <si>
    <t>RSZYD14070300_A</t>
  </si>
  <si>
    <t>HMU3130132J99BB1A</t>
  </si>
  <si>
    <t>RSZYD14070301_A</t>
  </si>
  <si>
    <t>HMU3130133J99BB1A</t>
  </si>
  <si>
    <t>RSZYD14070302_A</t>
  </si>
  <si>
    <t>HMU3130134J99BB1A</t>
  </si>
  <si>
    <t>RSZYD14070303_A</t>
  </si>
  <si>
    <t>HMU3130135J99BB1A</t>
  </si>
  <si>
    <t>RSZYD14070304_A</t>
  </si>
  <si>
    <t>HMU3130136J99BB1A</t>
  </si>
  <si>
    <t>RSZYD14070305_A</t>
  </si>
  <si>
    <t>HMU3130137J99BB1A</t>
  </si>
  <si>
    <t>RSZYD14070306_A</t>
  </si>
  <si>
    <t>HMU3130138J99BB1A</t>
  </si>
  <si>
    <t>RSZYD14070307_A</t>
  </si>
  <si>
    <t>HMU3130139J99BB1A</t>
  </si>
  <si>
    <t>RSZYD14070308_A</t>
  </si>
  <si>
    <t>HMU3130140J99BB1A</t>
  </si>
  <si>
    <t>RSZYD14070309_A</t>
  </si>
  <si>
    <t>HMU3130141J99BB1A</t>
  </si>
  <si>
    <t>RSZYD14070310_A</t>
  </si>
  <si>
    <t>HMU3130142J99BB1A</t>
  </si>
  <si>
    <t>RSZYD14070311_A</t>
  </si>
  <si>
    <t>HMU3130143J99BB1A</t>
  </si>
  <si>
    <t>RSZYD14070312_A</t>
  </si>
  <si>
    <t>HMU3130144J99BB1A</t>
  </si>
  <si>
    <t>RSZYD14070313_A</t>
  </si>
  <si>
    <t>HMU3130145J99BB1A</t>
  </si>
  <si>
    <t>RSZYD14070314_A</t>
  </si>
  <si>
    <t>HMU3130146J99BB1A</t>
  </si>
  <si>
    <t>RSZYD14070315_A</t>
  </si>
  <si>
    <t>HMU3130147J99BB1A</t>
  </si>
  <si>
    <t>RSZYD14070316_A</t>
  </si>
  <si>
    <t>HMU3130148J99BB1A</t>
  </si>
  <si>
    <t>RSZYD14070317_A</t>
  </si>
  <si>
    <t>HMU3130149J99BB1A</t>
  </si>
  <si>
    <t>RSZYD14070318_A</t>
  </si>
  <si>
    <t>HMU3130150J99BB1A</t>
  </si>
  <si>
    <t>RSZYD14070319_A</t>
  </si>
  <si>
    <t>HMU3130151J99BB1A</t>
  </si>
  <si>
    <t>RSZYD14070320_A</t>
  </si>
  <si>
    <t>HMU3130152J99BB1A</t>
  </si>
  <si>
    <t>RSZYD14070321_A</t>
  </si>
  <si>
    <t>HMU3130153J99BB1A</t>
  </si>
  <si>
    <t>RSZYD14070322_A</t>
  </si>
  <si>
    <t>HMU3130154J99BB1A</t>
  </si>
  <si>
    <t>RSZYD14070323_A</t>
  </si>
  <si>
    <t>HMU3130155J99BB1A</t>
  </si>
  <si>
    <t>RSZYD14070324_A</t>
  </si>
  <si>
    <t>HMU3130156J99BB1A</t>
  </si>
  <si>
    <t>RSZYD14070325_A</t>
  </si>
  <si>
    <t>HMU3130162J99BB1A</t>
  </si>
  <si>
    <t>RSZYD14070326_A</t>
  </si>
  <si>
    <t>HMU3130161J99BB1A</t>
  </si>
  <si>
    <t>RSZYD14070327_A</t>
  </si>
  <si>
    <t>HMU3130157J99BB1A</t>
  </si>
  <si>
    <t>RSZYD14070328_A</t>
  </si>
  <si>
    <t>HMU3130159J99BB1A</t>
  </si>
  <si>
    <t>RSZYD14070329_A</t>
  </si>
  <si>
    <t>HMU3130160J99BB1A</t>
  </si>
  <si>
    <t>RSZYD14070330_A</t>
  </si>
  <si>
    <t>HMU3130158J99BB1A</t>
  </si>
  <si>
    <t>RSZYD14070331_A</t>
  </si>
  <si>
    <t>wuu140331徐寒石人Target Region capture第3期CG任务单</t>
  </si>
  <si>
    <t>CD100</t>
  </si>
  <si>
    <t>R014070335</t>
  </si>
  <si>
    <t>2-AD EXON CG 建库</t>
    <phoneticPr fontId="9" type="noConversion"/>
  </si>
  <si>
    <t>-</t>
  </si>
  <si>
    <t>xhq20130815</t>
  </si>
  <si>
    <t>CD1010</t>
  </si>
  <si>
    <t>R014070564</t>
  </si>
  <si>
    <t>CD102</t>
  </si>
  <si>
    <t>R014070336</t>
  </si>
  <si>
    <t>2-AD EXON CG 建库</t>
  </si>
  <si>
    <t>CD103</t>
  </si>
  <si>
    <t>R014070337</t>
  </si>
  <si>
    <t>CD1032</t>
  </si>
  <si>
    <t>R014070565</t>
  </si>
  <si>
    <t>CD1063</t>
  </si>
  <si>
    <t>R014070567</t>
  </si>
  <si>
    <t>CD107</t>
  </si>
  <si>
    <t>R014070338</t>
  </si>
  <si>
    <t>CD1073</t>
  </si>
  <si>
    <t>R014070568</t>
  </si>
  <si>
    <t>CD1074</t>
  </si>
  <si>
    <t>R014070569</t>
  </si>
  <si>
    <t>CD108</t>
  </si>
  <si>
    <t>R014070339</t>
  </si>
  <si>
    <t>CD1102</t>
  </si>
  <si>
    <t>R014070570</t>
  </si>
  <si>
    <t>CD1107</t>
  </si>
  <si>
    <t>R014070571</t>
  </si>
  <si>
    <t>CD111</t>
  </si>
  <si>
    <t>R014070340</t>
  </si>
  <si>
    <t>CD1116</t>
  </si>
  <si>
    <t>R014070572</t>
  </si>
  <si>
    <t>CD1117</t>
  </si>
  <si>
    <t>R014070573</t>
  </si>
  <si>
    <t>CD1121</t>
  </si>
  <si>
    <t>R014070574</t>
  </si>
  <si>
    <t>CD1122</t>
  </si>
  <si>
    <t>R014070575</t>
  </si>
  <si>
    <t>CD1125</t>
  </si>
  <si>
    <t>R014070576</t>
  </si>
  <si>
    <t>CD1126</t>
  </si>
  <si>
    <t>R014060684</t>
  </si>
  <si>
    <t>CD1127</t>
  </si>
  <si>
    <t>R014060685</t>
  </si>
  <si>
    <t>CD1128</t>
  </si>
  <si>
    <t>R014070577</t>
  </si>
  <si>
    <t>CD113</t>
  </si>
  <si>
    <t>R014070341</t>
  </si>
  <si>
    <t>CD1131</t>
  </si>
  <si>
    <t>R014060687</t>
  </si>
  <si>
    <t>CD1143</t>
  </si>
  <si>
    <t>R014060688</t>
  </si>
  <si>
    <t>CD1145</t>
  </si>
  <si>
    <t>R014060689</t>
  </si>
  <si>
    <t>CD1146</t>
  </si>
  <si>
    <t>R014060690</t>
  </si>
  <si>
    <t>CD1149</t>
  </si>
  <si>
    <t>R014070578</t>
  </si>
  <si>
    <t>CD1151</t>
  </si>
  <si>
    <t>R014070579</t>
  </si>
  <si>
    <t>CD1153</t>
  </si>
  <si>
    <t>R014060691</t>
  </si>
  <si>
    <t>CD1154</t>
  </si>
  <si>
    <t>R014060692</t>
  </si>
  <si>
    <t>CD1155</t>
  </si>
  <si>
    <t>R014060693</t>
  </si>
  <si>
    <t>CD1156</t>
  </si>
  <si>
    <t>R014060694</t>
  </si>
  <si>
    <t>CD1157</t>
  </si>
  <si>
    <t>R014060695</t>
  </si>
  <si>
    <t>CD1158</t>
  </si>
  <si>
    <t>R014060696</t>
  </si>
  <si>
    <t>CD1159</t>
  </si>
  <si>
    <t>R014060697</t>
  </si>
  <si>
    <t>CD116</t>
  </si>
  <si>
    <t>R014070342</t>
  </si>
  <si>
    <t>CD1160</t>
  </si>
  <si>
    <t>R014070580</t>
  </si>
  <si>
    <t>CD1162</t>
  </si>
  <si>
    <t>R014070581</t>
  </si>
  <si>
    <t>CD1170</t>
  </si>
  <si>
    <t>R014060699</t>
  </si>
  <si>
    <t>CD119</t>
  </si>
  <si>
    <t>R014070344</t>
  </si>
  <si>
    <t>CD1204</t>
  </si>
  <si>
    <t>R014060700</t>
  </si>
  <si>
    <t>CD1205</t>
  </si>
  <si>
    <t>R014060701</t>
  </si>
  <si>
    <t>CD1213</t>
  </si>
  <si>
    <t>R014070582</t>
  </si>
  <si>
    <t>CD1214</t>
  </si>
  <si>
    <t>R014070583</t>
  </si>
  <si>
    <t>CD1224</t>
  </si>
  <si>
    <t>R014070584</t>
  </si>
  <si>
    <t>CD1225</t>
  </si>
  <si>
    <t>R014070585</t>
  </si>
  <si>
    <t>CD1234</t>
  </si>
  <si>
    <t>R014070586</t>
  </si>
  <si>
    <t>CD125</t>
  </si>
  <si>
    <t>R014070348</t>
  </si>
  <si>
    <t>CD129</t>
  </si>
  <si>
    <t>R014070349</t>
  </si>
  <si>
    <t>CD134</t>
  </si>
  <si>
    <t>R014070351</t>
  </si>
  <si>
    <t>CD1341</t>
  </si>
  <si>
    <t>R014070587</t>
  </si>
  <si>
    <t>CD1347</t>
  </si>
  <si>
    <t>R014070588</t>
  </si>
  <si>
    <t>CD1353</t>
  </si>
  <si>
    <t>R014070589</t>
  </si>
  <si>
    <t>CD1362</t>
  </si>
  <si>
    <t>R014070590</t>
  </si>
  <si>
    <t>CD1364</t>
  </si>
  <si>
    <t>R014070591</t>
  </si>
  <si>
    <t>CD1365</t>
  </si>
  <si>
    <t>R014070592</t>
  </si>
  <si>
    <t>CD1367</t>
  </si>
  <si>
    <t>R014070593</t>
  </si>
  <si>
    <t>CD1368</t>
  </si>
  <si>
    <t>R014070594</t>
  </si>
  <si>
    <t>CD1372</t>
  </si>
  <si>
    <t>R014070595</t>
  </si>
  <si>
    <t>CD1392</t>
  </si>
  <si>
    <t>R014070596</t>
  </si>
  <si>
    <t>CD1398</t>
  </si>
  <si>
    <t>R014070598</t>
  </si>
  <si>
    <t>CD1406</t>
  </si>
  <si>
    <t>R014070600</t>
  </si>
  <si>
    <t>R014070601</t>
  </si>
  <si>
    <t>CD1417</t>
  </si>
  <si>
    <t>R014070602</t>
  </si>
  <si>
    <t>R014070603</t>
  </si>
  <si>
    <t>R014070605</t>
  </si>
  <si>
    <t>R014070606</t>
  </si>
  <si>
    <t>CD648</t>
    <phoneticPr fontId="9" type="noConversion"/>
  </si>
  <si>
    <t>R014070486</t>
    <phoneticPr fontId="9" type="noConversion"/>
  </si>
  <si>
    <t>CD147</t>
  </si>
  <si>
    <t>R014070354</t>
  </si>
  <si>
    <t>R014070607</t>
  </si>
  <si>
    <t>CD1500</t>
  </si>
  <si>
    <t>R014070608</t>
  </si>
  <si>
    <t>R014070609</t>
  </si>
  <si>
    <t>R014070610</t>
  </si>
  <si>
    <t>R014070611</t>
  </si>
  <si>
    <t>CD1517</t>
  </si>
  <si>
    <t>R014070612</t>
  </si>
  <si>
    <t>CD156</t>
  </si>
  <si>
    <t>R014070358</t>
  </si>
  <si>
    <t>CD1568</t>
  </si>
  <si>
    <t>R014070613</t>
  </si>
  <si>
    <t>CD1571</t>
  </si>
  <si>
    <t>R014070614</t>
  </si>
  <si>
    <t>CD1580</t>
  </si>
  <si>
    <t>R014070615</t>
  </si>
  <si>
    <t>CD1640</t>
  </si>
  <si>
    <t>R014070617</t>
  </si>
  <si>
    <t>CD1760</t>
  </si>
  <si>
    <t>R014070618</t>
  </si>
  <si>
    <t>CD1761</t>
  </si>
  <si>
    <t>R014070619</t>
  </si>
  <si>
    <t>CD1774</t>
  </si>
  <si>
    <t>R014070620</t>
  </si>
  <si>
    <t>CD1823</t>
  </si>
  <si>
    <t>R014070621</t>
  </si>
  <si>
    <t>CD184</t>
  </si>
  <si>
    <t>R014070365</t>
  </si>
  <si>
    <t>CD1842</t>
  </si>
  <si>
    <t>R014070626</t>
  </si>
  <si>
    <t>CD1851</t>
  </si>
  <si>
    <t>R014070627</t>
  </si>
  <si>
    <t>CD1852</t>
  </si>
  <si>
    <t>R014070628</t>
  </si>
  <si>
    <t>CD1855</t>
  </si>
  <si>
    <t>R014070629</t>
  </si>
  <si>
    <t>CD1856</t>
    <phoneticPr fontId="9" type="noConversion"/>
  </si>
  <si>
    <t>R014070630</t>
    <phoneticPr fontId="9" type="noConversion"/>
  </si>
  <si>
    <t>CD186</t>
  </si>
  <si>
    <t>R014070366</t>
  </si>
  <si>
    <t>CD188</t>
  </si>
  <si>
    <t>R014070367</t>
  </si>
  <si>
    <t>CD1886</t>
  </si>
  <si>
    <t>R014070635</t>
  </si>
  <si>
    <t>CD189</t>
  </si>
  <si>
    <t>R014070368</t>
  </si>
  <si>
    <t>CD191</t>
  </si>
  <si>
    <t>R014070369</t>
  </si>
  <si>
    <t>CD1915</t>
  </si>
  <si>
    <t>R014070643</t>
  </si>
  <si>
    <t>CD1927</t>
  </si>
  <si>
    <t>R014070644</t>
  </si>
  <si>
    <t>CD1930</t>
  </si>
  <si>
    <t>R014070645</t>
  </si>
  <si>
    <t>CD199</t>
  </si>
  <si>
    <t>R014070371</t>
  </si>
  <si>
    <t>CD20</t>
  </si>
  <si>
    <t>R014070312</t>
  </si>
  <si>
    <t>CD200</t>
  </si>
  <si>
    <t>R014070372</t>
  </si>
  <si>
    <t>CD2032</t>
  </si>
  <si>
    <t>R014070649</t>
  </si>
  <si>
    <t>CD204</t>
  </si>
  <si>
    <t>R014070373</t>
  </si>
  <si>
    <t>CD2064</t>
  </si>
  <si>
    <t>R014070658</t>
  </si>
  <si>
    <t>CD2072</t>
  </si>
  <si>
    <t>R014070660</t>
  </si>
  <si>
    <t>CD2140</t>
    <phoneticPr fontId="9" type="noConversion"/>
  </si>
  <si>
    <t>R014050668</t>
    <phoneticPr fontId="9" type="noConversion"/>
  </si>
  <si>
    <t>CD2144</t>
  </si>
  <si>
    <t>R014070673</t>
  </si>
  <si>
    <t>CD2148</t>
  </si>
  <si>
    <t>R014070675</t>
  </si>
  <si>
    <t>CD2154</t>
  </si>
  <si>
    <t>R014070678</t>
  </si>
  <si>
    <t>CD216</t>
  </si>
  <si>
    <t>R014070377</t>
  </si>
  <si>
    <t>CD2183</t>
  </si>
  <si>
    <t>R014070684</t>
  </si>
  <si>
    <t>CD219</t>
  </si>
  <si>
    <t>R014070378</t>
  </si>
  <si>
    <t>CD2192</t>
  </si>
  <si>
    <t>R014070688</t>
  </si>
  <si>
    <t>CD2206</t>
  </si>
  <si>
    <t>R014070690</t>
  </si>
  <si>
    <t>CD222</t>
  </si>
  <si>
    <t>R014070379</t>
  </si>
  <si>
    <t>CD2222</t>
  </si>
  <si>
    <t>R014060707</t>
  </si>
  <si>
    <t>CD2225</t>
  </si>
  <si>
    <t>R014070695</t>
  </si>
  <si>
    <t>CD2233</t>
  </si>
  <si>
    <t>R014070697</t>
  </si>
  <si>
    <t>CD2239</t>
  </si>
  <si>
    <t>R014060710</t>
  </si>
  <si>
    <t>CD224</t>
  </si>
  <si>
    <t>R014070381</t>
  </si>
  <si>
    <t>CD2248</t>
  </si>
  <si>
    <t>R014070702</t>
  </si>
  <si>
    <t>CD2252</t>
  </si>
  <si>
    <t>R014070703</t>
  </si>
  <si>
    <t>CD2256</t>
  </si>
  <si>
    <t>R014070706</t>
  </si>
  <si>
    <t>CD2259</t>
  </si>
  <si>
    <t>R014060716</t>
  </si>
  <si>
    <t>CD226</t>
  </si>
  <si>
    <t>R014070383</t>
  </si>
  <si>
    <t>CD2260</t>
  </si>
  <si>
    <t>R014060717</t>
  </si>
  <si>
    <t>CD2261</t>
  </si>
  <si>
    <t>R014060718</t>
  </si>
  <si>
    <t>CD2263</t>
  </si>
  <si>
    <t>R014060720</t>
  </si>
  <si>
    <t>CD2264</t>
  </si>
  <si>
    <t>R014070709</t>
  </si>
  <si>
    <t>CD227</t>
  </si>
  <si>
    <t>R014070384</t>
  </si>
  <si>
    <t>CD229</t>
  </si>
  <si>
    <t>R014070385</t>
  </si>
  <si>
    <t>CD230</t>
  </si>
  <si>
    <t>R014070386</t>
  </si>
  <si>
    <t>CD2310</t>
  </si>
  <si>
    <t>R014060724</t>
  </si>
  <si>
    <t>CD2412</t>
  </si>
  <si>
    <t>R014060727</t>
  </si>
  <si>
    <t>CD2455</t>
  </si>
  <si>
    <t>R014060730</t>
  </si>
  <si>
    <t>CD246</t>
  </si>
  <si>
    <t>R014070387</t>
  </si>
  <si>
    <t>CD247</t>
  </si>
  <si>
    <t>R014070388</t>
  </si>
  <si>
    <t>CD249</t>
  </si>
  <si>
    <t>R014070390</t>
  </si>
  <si>
    <t>CD250</t>
  </si>
  <si>
    <t>R014070391</t>
  </si>
  <si>
    <t>CD2516</t>
  </si>
  <si>
    <t>R014060733</t>
  </si>
  <si>
    <t>CD254</t>
  </si>
  <si>
    <t>R014070392</t>
  </si>
  <si>
    <t>CD257</t>
  </si>
  <si>
    <t>R014070393</t>
  </si>
  <si>
    <t>CD2586</t>
  </si>
  <si>
    <t>R014060735</t>
  </si>
  <si>
    <t>CD2587</t>
  </si>
  <si>
    <t>R014060736</t>
  </si>
  <si>
    <t>CD259</t>
  </si>
  <si>
    <t>R014070394</t>
  </si>
  <si>
    <t>CD260</t>
  </si>
  <si>
    <t>R014070395</t>
  </si>
  <si>
    <t>CD261</t>
  </si>
  <si>
    <t>R014070396</t>
  </si>
  <si>
    <t>CD262</t>
  </si>
  <si>
    <t>R014070397</t>
  </si>
  <si>
    <t>CD263</t>
  </si>
  <si>
    <t>R014070398</t>
  </si>
  <si>
    <t>CD267</t>
  </si>
  <si>
    <t>R014070399</t>
  </si>
  <si>
    <t>CD268</t>
  </si>
  <si>
    <t>R014070400</t>
  </si>
  <si>
    <t>CD27</t>
  </si>
  <si>
    <t>R014070313</t>
  </si>
  <si>
    <t>CD270</t>
  </si>
  <si>
    <t>R014070401</t>
  </si>
  <si>
    <t>CD271</t>
  </si>
  <si>
    <t>R014070402</t>
  </si>
  <si>
    <t>CD272</t>
  </si>
  <si>
    <t>R014070403</t>
  </si>
  <si>
    <t>CD273</t>
  </si>
  <si>
    <t>R014070404</t>
  </si>
  <si>
    <t>CD274</t>
  </si>
  <si>
    <t>R014070405</t>
  </si>
  <si>
    <t>CD275</t>
  </si>
  <si>
    <t>R014070406</t>
  </si>
  <si>
    <t>CD287</t>
  </si>
  <si>
    <t>R014070408</t>
  </si>
  <si>
    <t>CD289</t>
  </si>
  <si>
    <t>R014070409</t>
  </si>
  <si>
    <t>CD29</t>
  </si>
  <si>
    <t>R014070315</t>
  </si>
  <si>
    <t>CD290</t>
  </si>
  <si>
    <t>R014070410</t>
  </si>
  <si>
    <t>R0140300282</t>
  </si>
  <si>
    <t>CD295</t>
  </si>
  <si>
    <t>R014070412</t>
  </si>
  <si>
    <t>CD296</t>
  </si>
  <si>
    <t>R014070413</t>
  </si>
  <si>
    <t>CD297</t>
  </si>
  <si>
    <t>R014070414</t>
  </si>
  <si>
    <t>CD300</t>
  </si>
  <si>
    <t>R014070416</t>
  </si>
  <si>
    <t>CD305</t>
  </si>
  <si>
    <t>R014070418</t>
  </si>
  <si>
    <t>CD1912</t>
    <phoneticPr fontId="9" type="noConversion"/>
  </si>
  <si>
    <t>R014070642</t>
    <phoneticPr fontId="9" type="noConversion"/>
  </si>
  <si>
    <t>CD307</t>
  </si>
  <si>
    <t>R014070419</t>
  </si>
  <si>
    <t>CD309</t>
  </si>
  <si>
    <t>R014070420</t>
  </si>
  <si>
    <t>CD312</t>
  </si>
  <si>
    <t>R014070421</t>
  </si>
  <si>
    <t>CD342</t>
  </si>
  <si>
    <t>R014070423</t>
  </si>
  <si>
    <t>CD352</t>
  </si>
  <si>
    <t>R014070425</t>
  </si>
  <si>
    <t>CD3549</t>
  </si>
  <si>
    <t>R014060737</t>
  </si>
  <si>
    <t>CD3551</t>
  </si>
  <si>
    <t>R014060738</t>
  </si>
  <si>
    <t>CD358</t>
  </si>
  <si>
    <t>R014070426</t>
  </si>
  <si>
    <t>CD3636</t>
  </si>
  <si>
    <t>R0140300382</t>
  </si>
  <si>
    <t>CD3640</t>
  </si>
  <si>
    <t>R0140300383</t>
  </si>
  <si>
    <t>CD369</t>
  </si>
  <si>
    <t>R014070428</t>
  </si>
  <si>
    <t>CD3710</t>
  </si>
  <si>
    <t>R014060740</t>
  </si>
  <si>
    <t>CD3712</t>
  </si>
  <si>
    <t>R014060742</t>
  </si>
  <si>
    <t>CD3713</t>
  </si>
  <si>
    <t>R014060743</t>
  </si>
  <si>
    <t>CD3717</t>
  </si>
  <si>
    <t>R014060744</t>
  </si>
  <si>
    <t>CD3718</t>
  </si>
  <si>
    <t>R014060745</t>
  </si>
  <si>
    <t>CD3719</t>
  </si>
  <si>
    <t>R014060746</t>
  </si>
  <si>
    <t>CD372</t>
  </si>
  <si>
    <t>R014070429</t>
  </si>
  <si>
    <t>CD3734</t>
  </si>
  <si>
    <t>R014060748</t>
  </si>
  <si>
    <t>CD3735</t>
  </si>
  <si>
    <t>R014060749</t>
  </si>
  <si>
    <t>CD3736</t>
  </si>
  <si>
    <t>R014060750</t>
  </si>
  <si>
    <t>CD3739</t>
  </si>
  <si>
    <t>R014060752</t>
  </si>
  <si>
    <t>CD3744</t>
  </si>
  <si>
    <t>R014060753</t>
  </si>
  <si>
    <t>CD376</t>
  </si>
  <si>
    <t>R014070430</t>
  </si>
  <si>
    <t>CD3765</t>
  </si>
  <si>
    <t>R014060755</t>
  </si>
  <si>
    <t>CD3768</t>
  </si>
  <si>
    <t>R014060757</t>
  </si>
  <si>
    <t>CD377</t>
  </si>
  <si>
    <t>R014070431</t>
  </si>
  <si>
    <t>CD906</t>
    <phoneticPr fontId="9" type="noConversion"/>
  </si>
  <si>
    <t>R014070558</t>
    <phoneticPr fontId="9" type="noConversion"/>
  </si>
  <si>
    <t>CD383</t>
  </si>
  <si>
    <t>R014070432</t>
  </si>
  <si>
    <t>CD1585</t>
    <phoneticPr fontId="9" type="noConversion"/>
  </si>
  <si>
    <t>R014070616</t>
    <phoneticPr fontId="9" type="noConversion"/>
  </si>
  <si>
    <t>CD385</t>
  </si>
  <si>
    <t>R014070433</t>
  </si>
  <si>
    <t>CD387</t>
  </si>
  <si>
    <t>R014070434</t>
  </si>
  <si>
    <t>CD408</t>
  </si>
  <si>
    <t>R014070435</t>
  </si>
  <si>
    <t>CD417</t>
  </si>
  <si>
    <t>R014070436</t>
  </si>
  <si>
    <t>CD420</t>
  </si>
  <si>
    <t>R014070437</t>
  </si>
  <si>
    <t>CD421</t>
  </si>
  <si>
    <t>R014070438</t>
  </si>
  <si>
    <t>CD427</t>
  </si>
  <si>
    <t>R014070439</t>
  </si>
  <si>
    <t>CD445</t>
  </si>
  <si>
    <t>R014070440</t>
  </si>
  <si>
    <t>CD449</t>
  </si>
  <si>
    <t>R014070441</t>
  </si>
  <si>
    <t>CD45</t>
  </si>
  <si>
    <t>R014070318</t>
  </si>
  <si>
    <t>CD463</t>
  </si>
  <si>
    <t>R014070442</t>
  </si>
  <si>
    <t>CD464</t>
  </si>
  <si>
    <t>R014070443</t>
  </si>
  <si>
    <t>CD478</t>
  </si>
  <si>
    <t>R014070444</t>
  </si>
  <si>
    <t>CD4848</t>
  </si>
  <si>
    <t>R014060765</t>
  </si>
  <si>
    <t>CD4852</t>
  </si>
  <si>
    <t>R014060766</t>
  </si>
  <si>
    <t>CD4854</t>
  </si>
  <si>
    <t>R014060767</t>
  </si>
  <si>
    <t>CD4856</t>
  </si>
  <si>
    <t>R014060768</t>
  </si>
  <si>
    <t>CD4857</t>
  </si>
  <si>
    <t>R014060769</t>
  </si>
  <si>
    <t>CD4866</t>
  </si>
  <si>
    <t>R014060770</t>
  </si>
  <si>
    <t>CD4869</t>
  </si>
  <si>
    <t>R014060772</t>
  </si>
  <si>
    <t>CD491</t>
  </si>
  <si>
    <t>R014070445</t>
  </si>
  <si>
    <t>CD4922</t>
  </si>
  <si>
    <t>R014060773</t>
  </si>
  <si>
    <t>CD496</t>
  </si>
  <si>
    <t>R014070446</t>
  </si>
  <si>
    <t>CD497</t>
  </si>
  <si>
    <t>R0140201802</t>
  </si>
  <si>
    <t>CD530</t>
  </si>
  <si>
    <t>R014070447</t>
  </si>
  <si>
    <t>CD5316</t>
  </si>
  <si>
    <t>R014060775</t>
  </si>
  <si>
    <t>CD5399</t>
  </si>
  <si>
    <t>R014060778</t>
  </si>
  <si>
    <t>CD540</t>
  </si>
  <si>
    <t>R014070450</t>
  </si>
  <si>
    <t>CD5407</t>
  </si>
  <si>
    <t>R014060779</t>
  </si>
  <si>
    <t>CD544</t>
  </si>
  <si>
    <t>R014070451</t>
  </si>
  <si>
    <t>CD55</t>
  </si>
  <si>
    <t>R014070321</t>
  </si>
  <si>
    <t>CD556</t>
  </si>
  <si>
    <t>R014070452</t>
  </si>
  <si>
    <t>CD557</t>
  </si>
  <si>
    <t>R014070453</t>
  </si>
  <si>
    <t>CD559</t>
  </si>
  <si>
    <t>R014070455</t>
  </si>
  <si>
    <t>CD56</t>
  </si>
  <si>
    <t>R014070322</t>
  </si>
  <si>
    <t>CD567</t>
  </si>
  <si>
    <t>R014070456</t>
  </si>
  <si>
    <t>CD569</t>
  </si>
  <si>
    <t>R014070457</t>
  </si>
  <si>
    <t>CD571</t>
  </si>
  <si>
    <t>R014070458</t>
  </si>
  <si>
    <t>CD573</t>
  </si>
  <si>
    <t>R014070459</t>
  </si>
  <si>
    <t>CD574</t>
  </si>
  <si>
    <t>R014070460</t>
  </si>
  <si>
    <t>CD575</t>
  </si>
  <si>
    <t>R014070461</t>
  </si>
  <si>
    <t>CD5762</t>
  </si>
  <si>
    <t>R014060789</t>
  </si>
  <si>
    <t>CD577</t>
  </si>
  <si>
    <t>R014070462</t>
  </si>
  <si>
    <t>CD579</t>
  </si>
  <si>
    <t>R014070463</t>
  </si>
  <si>
    <t>CD586</t>
  </si>
  <si>
    <t>R014070464</t>
  </si>
  <si>
    <t>CD587</t>
  </si>
  <si>
    <t>R014070465</t>
  </si>
  <si>
    <t>CD594</t>
  </si>
  <si>
    <t>R014070466</t>
  </si>
  <si>
    <t>CD599</t>
  </si>
  <si>
    <t>R014070469</t>
  </si>
  <si>
    <t>CD601</t>
  </si>
  <si>
    <t>R014070470</t>
  </si>
  <si>
    <t>CD603</t>
  </si>
  <si>
    <t>R014070471</t>
  </si>
  <si>
    <t>CD606</t>
  </si>
  <si>
    <t>R014070472</t>
  </si>
  <si>
    <t>CD607</t>
  </si>
  <si>
    <t>R014070473</t>
  </si>
  <si>
    <t>CD612</t>
  </si>
  <si>
    <t>R014070474</t>
  </si>
  <si>
    <t>CD618</t>
  </si>
  <si>
    <t>R014070475</t>
  </si>
  <si>
    <t>CD620</t>
  </si>
  <si>
    <t>R014070476</t>
  </si>
  <si>
    <t>CD622</t>
  </si>
  <si>
    <t>R014070477</t>
  </si>
  <si>
    <t>CD625</t>
  </si>
  <si>
    <t>R014070479</t>
  </si>
  <si>
    <t>CD626</t>
  </si>
  <si>
    <t>R014070480</t>
  </si>
  <si>
    <t>CD628</t>
  </si>
  <si>
    <t>R014070481</t>
  </si>
  <si>
    <t>CD629</t>
  </si>
  <si>
    <t>R014070482</t>
  </si>
  <si>
    <t>CD631</t>
  </si>
  <si>
    <t>R014070483</t>
  </si>
  <si>
    <t>CD643</t>
  </si>
  <si>
    <t>R014070485</t>
  </si>
  <si>
    <t>CD652</t>
  </si>
  <si>
    <t>R014070488</t>
  </si>
  <si>
    <t>CD653</t>
  </si>
  <si>
    <t>R014070489</t>
  </si>
  <si>
    <t>CD654</t>
  </si>
  <si>
    <t>R014070490</t>
  </si>
  <si>
    <t>CD655</t>
  </si>
  <si>
    <t>R014070491</t>
  </si>
  <si>
    <t>CD661</t>
  </si>
  <si>
    <t>R014070492</t>
  </si>
  <si>
    <t>CD663</t>
  </si>
  <si>
    <t>R014070493</t>
  </si>
  <si>
    <t>CD664</t>
  </si>
  <si>
    <t>R014070494</t>
  </si>
  <si>
    <t>CD666</t>
  </si>
  <si>
    <t>R014070495</t>
  </si>
  <si>
    <t>CD667</t>
  </si>
  <si>
    <t>R014070496</t>
  </si>
  <si>
    <t>CD668</t>
  </si>
  <si>
    <t>R014070497</t>
  </si>
  <si>
    <t>CD669</t>
  </si>
  <si>
    <t>R014070498</t>
  </si>
  <si>
    <t>CD673</t>
  </si>
  <si>
    <t>R014070499</t>
  </si>
  <si>
    <t>CD687</t>
  </si>
  <si>
    <t>R014070500</t>
  </si>
  <si>
    <t>CD689</t>
  </si>
  <si>
    <t>R014070501</t>
  </si>
  <si>
    <t>CD691</t>
  </si>
  <si>
    <t>R014070502</t>
  </si>
  <si>
    <t>CD695</t>
  </si>
  <si>
    <t>R014070504</t>
  </si>
  <si>
    <t>CD700</t>
  </si>
  <si>
    <t>R014070505</t>
  </si>
  <si>
    <t>CD704</t>
  </si>
  <si>
    <t>R014070509</t>
  </si>
  <si>
    <t>CD705</t>
  </si>
  <si>
    <t>R014070510</t>
  </si>
  <si>
    <t>CD709</t>
  </si>
  <si>
    <t>R014070511</t>
  </si>
  <si>
    <t>CD711</t>
  </si>
  <si>
    <t>R014070512</t>
  </si>
  <si>
    <t>CD1838</t>
    <phoneticPr fontId="9" type="noConversion"/>
  </si>
  <si>
    <t>R014070623</t>
    <phoneticPr fontId="9" type="noConversion"/>
  </si>
  <si>
    <t>CD716</t>
  </si>
  <si>
    <t>R014070513</t>
  </si>
  <si>
    <t>CD723</t>
  </si>
  <si>
    <t>R014070515</t>
  </si>
  <si>
    <t>CD736</t>
  </si>
  <si>
    <t>R014070517</t>
  </si>
  <si>
    <t>CD737</t>
  </si>
  <si>
    <t>R014070518</t>
  </si>
  <si>
    <t>CD742</t>
  </si>
  <si>
    <t>R014070519</t>
  </si>
  <si>
    <t>CD751</t>
  </si>
  <si>
    <t>R014070520</t>
  </si>
  <si>
    <t>CD761</t>
  </si>
  <si>
    <t>R014070521</t>
  </si>
  <si>
    <t>CD764</t>
  </si>
  <si>
    <t>R014070522</t>
  </si>
  <si>
    <t>CD774</t>
  </si>
  <si>
    <t>R014070523</t>
  </si>
  <si>
    <t>CD786</t>
  </si>
  <si>
    <t>R014070524</t>
  </si>
  <si>
    <t>CD793</t>
  </si>
  <si>
    <t>R014070526</t>
  </si>
  <si>
    <t>CD795</t>
  </si>
  <si>
    <t>R014070527</t>
  </si>
  <si>
    <t>CD797</t>
  </si>
  <si>
    <t>R014070528</t>
  </si>
  <si>
    <t>CD798</t>
  </si>
  <si>
    <t>R014070529</t>
  </si>
  <si>
    <t>CD799</t>
  </si>
  <si>
    <t>R014070530</t>
  </si>
  <si>
    <t>CD810</t>
  </si>
  <si>
    <t>R014070531</t>
  </si>
  <si>
    <t>CD82</t>
  </si>
  <si>
    <t>R014070327</t>
  </si>
  <si>
    <t>CD822</t>
  </si>
  <si>
    <t>R014070532</t>
  </si>
  <si>
    <t>CD83</t>
  </si>
  <si>
    <t>R014070328</t>
  </si>
  <si>
    <t>CD834</t>
  </si>
  <si>
    <t>R014070533</t>
  </si>
  <si>
    <t>CD835</t>
  </si>
  <si>
    <t>R014070534</t>
  </si>
  <si>
    <t>wpa140717董梓瑞人Re-sequencing第8期CG任务单</t>
  </si>
  <si>
    <t>徐凤萍xufengping@genomics.cn袁剑颖yuanjianying@genomics.cn叶玲飞yelingfei@genomics.cn</t>
    <phoneticPr fontId="4" type="noConversion"/>
  </si>
  <si>
    <t>R014070167</t>
  </si>
  <si>
    <t>46个样品使用Hydroshare打断至主带集中在5kb：其中R014072062和R014072063打断后需切胶回收3-8K片段
R014072062和R014072063的回收片段分成两份进行Ada连接（即每个样品加两种不同的barcode），Ada连接完成后，46个样品相当于增值48个样品进行8pooling1建库
AdA PCR总模板量是240ng，每个样品取30ng，AdA PCR循环数调整至10 cycles；
AdA PCR 后的操作按照标准的CG-2Ad进行。Pooling方式为8pool1，每个文库测4条lane，共360G原始数据量(6个pooling文库，每个文库60G)。</t>
    <phoneticPr fontId="4" type="noConversion"/>
  </si>
  <si>
    <t>徐凤萍xufengping@genomics.cn袁剑颖yuanjianying@genomics.cn叶玲飞yelingfei@genomics.cn</t>
  </si>
  <si>
    <t>12C0732</t>
  </si>
  <si>
    <t>R014070201</t>
  </si>
  <si>
    <t>12C1135</t>
  </si>
  <si>
    <t>R014070204</t>
  </si>
  <si>
    <t>12C1152</t>
  </si>
  <si>
    <t>R014070205</t>
  </si>
  <si>
    <t>13C0064</t>
  </si>
  <si>
    <t>R014070207</t>
  </si>
  <si>
    <t>13C0066</t>
  </si>
  <si>
    <t>R014070208</t>
  </si>
  <si>
    <t>13C0107</t>
  </si>
  <si>
    <t>R014070210</t>
  </si>
  <si>
    <t>13C0622</t>
  </si>
  <si>
    <t>R014070212</t>
  </si>
  <si>
    <t>13C1163</t>
  </si>
  <si>
    <t>R014070222</t>
  </si>
  <si>
    <t>13C1325</t>
  </si>
  <si>
    <t>R014070223</t>
  </si>
  <si>
    <t>14C0185</t>
  </si>
  <si>
    <t>R014070241</t>
  </si>
  <si>
    <t>14C0186</t>
  </si>
  <si>
    <t>R014070242</t>
  </si>
  <si>
    <t>14C0200</t>
  </si>
  <si>
    <t>R014070243</t>
  </si>
  <si>
    <t>14C0201</t>
  </si>
  <si>
    <t>R014070244</t>
  </si>
  <si>
    <t>14C0236</t>
  </si>
  <si>
    <t>R014070245</t>
  </si>
  <si>
    <t>14C0423</t>
  </si>
  <si>
    <t>R014070249</t>
  </si>
  <si>
    <t>14C0459</t>
  </si>
  <si>
    <t>R014070256</t>
  </si>
  <si>
    <t>14C0476</t>
  </si>
  <si>
    <t>R014070260</t>
  </si>
  <si>
    <t>14C0489</t>
  </si>
  <si>
    <t>R014070261</t>
  </si>
  <si>
    <t>14C0490</t>
  </si>
  <si>
    <t>R014070262</t>
  </si>
  <si>
    <t>10C0750</t>
  </si>
  <si>
    <t>R014070269</t>
  </si>
  <si>
    <t>10C0751</t>
  </si>
  <si>
    <t>R014070270</t>
  </si>
  <si>
    <t>10C0954</t>
  </si>
  <si>
    <t>R014070272</t>
  </si>
  <si>
    <t>09C537</t>
  </si>
  <si>
    <t>R014070273</t>
  </si>
  <si>
    <t>09C538</t>
  </si>
  <si>
    <t>R014070274</t>
  </si>
  <si>
    <t>14C0013</t>
  </si>
  <si>
    <t>R014070277</t>
  </si>
  <si>
    <t>14C0612</t>
  </si>
  <si>
    <t>R014070281</t>
  </si>
  <si>
    <t>12C0526</t>
  </si>
  <si>
    <t>R014070283</t>
  </si>
  <si>
    <t>12C0527</t>
  </si>
  <si>
    <t>R014070284</t>
  </si>
  <si>
    <t>10C163</t>
  </si>
  <si>
    <t>R014070286</t>
  </si>
  <si>
    <t>R014080297</t>
  </si>
  <si>
    <t>Baylor- 5M</t>
  </si>
  <si>
    <t>R014080298</t>
  </si>
  <si>
    <t>Baylor- 6M</t>
  </si>
  <si>
    <t>R014080299</t>
  </si>
  <si>
    <t>Baylor- 8F</t>
  </si>
  <si>
    <t>R014080300</t>
  </si>
  <si>
    <t>Baylor- 9F</t>
  </si>
  <si>
    <t>R014080301</t>
  </si>
  <si>
    <t>Baylor- 10F</t>
  </si>
  <si>
    <t>R014080302</t>
  </si>
  <si>
    <t>Baylor- 11M</t>
  </si>
  <si>
    <t>R014080303</t>
  </si>
  <si>
    <t>Baylor- 12M</t>
  </si>
  <si>
    <t>R014080304</t>
  </si>
  <si>
    <t>Baylor- 15M</t>
  </si>
  <si>
    <t>R014080305</t>
  </si>
  <si>
    <t>Baylor- 18M</t>
  </si>
  <si>
    <t>R014080306</t>
  </si>
  <si>
    <t>Baylor- 19M</t>
  </si>
  <si>
    <t>R014080307</t>
  </si>
  <si>
    <t>14C0041</t>
  </si>
  <si>
    <t>R014070268</t>
  </si>
  <si>
    <t>13C1462</t>
  </si>
  <si>
    <t>R014070229</t>
  </si>
  <si>
    <t>14C0159</t>
  </si>
  <si>
    <t>R014070240</t>
  </si>
  <si>
    <t xml:space="preserve">PGS001 </t>
    <phoneticPr fontId="9" type="noConversion"/>
  </si>
  <si>
    <t>R014072062</t>
    <phoneticPr fontId="9" type="noConversion"/>
  </si>
  <si>
    <t>10ug起始量建库，使用Hydroshare打断至主带集中在5kb,使用切胶回收的方法回收3~8K片段</t>
  </si>
  <si>
    <t>PGS002</t>
  </si>
  <si>
    <t xml:space="preserve">R014072063 </t>
    <phoneticPr fontId="9" type="noConversion"/>
  </si>
  <si>
    <t>wpa140717董梓瑞人Re-sequencing第9期CG任务单</t>
  </si>
  <si>
    <t>徐凤萍xufengping@genomics.cn袁剑颖yuanjianying@genomics.cn</t>
  </si>
  <si>
    <t>13C0123</t>
  </si>
  <si>
    <t>R014080314</t>
  </si>
  <si>
    <t>13C0124</t>
  </si>
  <si>
    <t>R014080315</t>
  </si>
  <si>
    <t>13C0169</t>
  </si>
  <si>
    <t>R014080316</t>
  </si>
  <si>
    <t>13C0170</t>
  </si>
  <si>
    <t>R014080317</t>
  </si>
  <si>
    <t>13C0221</t>
  </si>
  <si>
    <t>R014080318</t>
  </si>
  <si>
    <t>13C0222</t>
  </si>
  <si>
    <t>R014080319</t>
  </si>
  <si>
    <t>13C0232</t>
  </si>
  <si>
    <t>R014080320</t>
  </si>
  <si>
    <t>13C0233</t>
  </si>
  <si>
    <t>R014080321</t>
  </si>
  <si>
    <t>13C1071</t>
  </si>
  <si>
    <t>R014080322</t>
  </si>
  <si>
    <t>13C1072</t>
  </si>
  <si>
    <t>R014080323</t>
  </si>
  <si>
    <t>13C1023</t>
  </si>
  <si>
    <t>R014080324</t>
  </si>
  <si>
    <t>R014080326</t>
  </si>
  <si>
    <t>R014080327</t>
  </si>
  <si>
    <t>R014080328</t>
  </si>
  <si>
    <t>同一样品合并建库</t>
  </si>
  <si>
    <t>R014070175</t>
  </si>
  <si>
    <t>R014080329</t>
  </si>
  <si>
    <t>R014070182</t>
  </si>
  <si>
    <t>R014080330</t>
  </si>
  <si>
    <t>R014080331</t>
  </si>
  <si>
    <t>R014070188</t>
  </si>
  <si>
    <t>R014080332</t>
  </si>
  <si>
    <t>10C0156</t>
  </si>
  <si>
    <t>R014080333</t>
  </si>
  <si>
    <t>10C0157</t>
  </si>
  <si>
    <t>R014080334</t>
  </si>
  <si>
    <t>12C0883</t>
  </si>
  <si>
    <t>R014080335</t>
  </si>
  <si>
    <t>12C0882</t>
  </si>
  <si>
    <t>R014080336</t>
  </si>
  <si>
    <t>12C0733</t>
  </si>
  <si>
    <t>R014080337</t>
  </si>
  <si>
    <t>12C1134</t>
  </si>
  <si>
    <t>R014080338</t>
  </si>
  <si>
    <t>12C1153</t>
  </si>
  <si>
    <t>R014080339</t>
  </si>
  <si>
    <t>13C0106</t>
  </si>
  <si>
    <t>R014080340</t>
  </si>
  <si>
    <t>13C1058</t>
  </si>
  <si>
    <t>R014080341</t>
  </si>
  <si>
    <t>13C1059</t>
  </si>
  <si>
    <t>R014080342</t>
  </si>
  <si>
    <t>R014070216</t>
  </si>
  <si>
    <t>13C1141</t>
  </si>
  <si>
    <t>R014080343</t>
  </si>
  <si>
    <t>13C1142</t>
  </si>
  <si>
    <t>R014080344</t>
  </si>
  <si>
    <t>13C1146</t>
  </si>
  <si>
    <t>R014080345</t>
  </si>
  <si>
    <t>13C1162</t>
  </si>
  <si>
    <t>R014080346</t>
  </si>
  <si>
    <t>13C1347</t>
  </si>
  <si>
    <t>R014080347</t>
  </si>
  <si>
    <t>13C1348</t>
  </si>
  <si>
    <t>R014080348</t>
  </si>
  <si>
    <t>13C1434</t>
  </si>
  <si>
    <t>R014080349</t>
  </si>
  <si>
    <t>SD-RSA11550</t>
  </si>
  <si>
    <t>R014040098</t>
  </si>
  <si>
    <t>13C1463</t>
  </si>
  <si>
    <t>R014080351</t>
  </si>
  <si>
    <t>14C0089</t>
  </si>
  <si>
    <t>R014080352</t>
  </si>
  <si>
    <t>14C0090</t>
  </si>
  <si>
    <t>R014080353</t>
  </si>
  <si>
    <t>14C0094</t>
  </si>
  <si>
    <t>R014080354</t>
  </si>
  <si>
    <t>14C0095</t>
  </si>
  <si>
    <t>R014080355</t>
  </si>
  <si>
    <t>14C0114</t>
  </si>
  <si>
    <t>R014080356</t>
  </si>
  <si>
    <t>14C0118</t>
  </si>
  <si>
    <t>R014080357</t>
  </si>
  <si>
    <t>14C0158</t>
  </si>
  <si>
    <t>R014080358</t>
  </si>
  <si>
    <t>SD-RSA20359</t>
  </si>
  <si>
    <t>R014040100</t>
  </si>
  <si>
    <t>14C0237</t>
  </si>
  <si>
    <t>R014080360</t>
  </si>
  <si>
    <t>14C0353</t>
  </si>
  <si>
    <t>R014080361</t>
  </si>
  <si>
    <t>14C0354</t>
  </si>
  <si>
    <t>R014080362</t>
  </si>
  <si>
    <t>R014070248</t>
  </si>
  <si>
    <t>14C0424</t>
  </si>
  <si>
    <t>R014080363</t>
  </si>
  <si>
    <t>14C0437</t>
  </si>
  <si>
    <t>R014080364</t>
  </si>
  <si>
    <t>14C0438</t>
  </si>
  <si>
    <t>R014080365</t>
  </si>
  <si>
    <t>14C0458</t>
  </si>
  <si>
    <t>R014080366</t>
  </si>
  <si>
    <t>14C0473</t>
  </si>
  <si>
    <t>R014080367</t>
  </si>
  <si>
    <t>14C0474</t>
  </si>
  <si>
    <t>R014080368</t>
  </si>
  <si>
    <t>14C0475</t>
  </si>
  <si>
    <t>R014080369</t>
  </si>
  <si>
    <t>10D1175</t>
  </si>
  <si>
    <t>R014080370</t>
  </si>
  <si>
    <t>R014070263</t>
  </si>
  <si>
    <t>10D1176</t>
  </si>
  <si>
    <t>R014080371</t>
  </si>
  <si>
    <t>11C0459</t>
  </si>
  <si>
    <t>R014080372</t>
  </si>
  <si>
    <t>SD-RSA11275</t>
  </si>
  <si>
    <t>R014040103</t>
  </si>
  <si>
    <t>09C570</t>
  </si>
  <si>
    <t>R014080374</t>
  </si>
  <si>
    <t>12C0606</t>
  </si>
  <si>
    <t>R014080375</t>
  </si>
  <si>
    <t>10C162</t>
  </si>
  <si>
    <t>R014080376</t>
  </si>
  <si>
    <t>SD-RSA21256</t>
  </si>
  <si>
    <t>R014040116</t>
  </si>
  <si>
    <t>SD-RSA11819</t>
  </si>
  <si>
    <t>R014040129</t>
  </si>
  <si>
    <t>jmh140822赵霞人Re-sequencing第1期CG任务单</t>
    <phoneticPr fontId="9" type="noConversion"/>
  </si>
  <si>
    <t>jmh140822赵霞人Re-sequencing</t>
    <phoneticPr fontId="9" type="noConversion"/>
  </si>
  <si>
    <t>HOMjmhR</t>
    <phoneticPr fontId="9" type="noConversion"/>
  </si>
  <si>
    <t>WGS-N-PP</t>
  </si>
  <si>
    <t>R014080485</t>
  </si>
  <si>
    <t>已加好barcode 1-8</t>
    <phoneticPr fontId="9" type="noConversion"/>
  </si>
  <si>
    <t>未测</t>
    <phoneticPr fontId="9" type="noConversion"/>
  </si>
  <si>
    <t>提供样品是AdA PCR DNA。生产从制备好的AdA PCR产物开始承接建库，共15个样品，分别建15个CG-WGS two Adapter文库。1库1lane上机，共上15个lanes，每个样品约5x数据。共需225G clean data。测进行基本信息分析，主要分析GC bias等基本信息数据质量情况。</t>
    <phoneticPr fontId="9" type="noConversion"/>
  </si>
  <si>
    <t>WGS-N-UU</t>
  </si>
  <si>
    <t>R014080486</t>
  </si>
  <si>
    <t>提供样品是AdA PCR DNA。</t>
    <phoneticPr fontId="9" type="noConversion"/>
  </si>
  <si>
    <t>WGS-N-UU0.5</t>
  </si>
  <si>
    <t>R014080487</t>
  </si>
  <si>
    <t>WGS-N-UU1.0</t>
  </si>
  <si>
    <t>R014080488</t>
  </si>
  <si>
    <t>WGS-N-UU1.5</t>
  </si>
  <si>
    <t>R014080489</t>
  </si>
  <si>
    <t>WGS-N-0.5UP</t>
  </si>
  <si>
    <t>R014080490</t>
  </si>
  <si>
    <t>WGS-N-UP</t>
    <phoneticPr fontId="9" type="noConversion"/>
  </si>
  <si>
    <t>R014080569</t>
    <phoneticPr fontId="9" type="noConversion"/>
  </si>
  <si>
    <t>WGS-L-PP</t>
  </si>
  <si>
    <t>R014080491</t>
  </si>
  <si>
    <t>AdA请采用L adapter的anchor，Ad115Tmod_B15,Ad115Tmod_B12(-2),GTN5.</t>
    <phoneticPr fontId="9" type="noConversion"/>
  </si>
  <si>
    <t>提供样品是AdA PCR DNA。AdA请采用L adapter的anchor，Ad115Tmod_B15,Ad115Tmod_B12(-2),GTN5.</t>
    <phoneticPr fontId="9" type="noConversion"/>
  </si>
  <si>
    <t>WGS-L-UU</t>
  </si>
  <si>
    <t>R014080492</t>
  </si>
  <si>
    <r>
      <t>提供样品是AdA PCR DNA。AdA请采用L adapter的anchor，Ad115Tmod_B15,Ad115Tmod_B12(-2),GTN6.</t>
    </r>
    <r>
      <rPr>
        <sz val="11"/>
        <color theme="1"/>
        <rFont val="宋体"/>
        <family val="2"/>
        <charset val="134"/>
        <scheme val="minor"/>
      </rPr>
      <t/>
    </r>
  </si>
  <si>
    <t>WGS-L-UP</t>
  </si>
  <si>
    <t>R014080493</t>
  </si>
  <si>
    <r>
      <t>提供样品是AdA PCR DNA。AdA请采用L adapter的anchor，Ad115Tmod_B15,Ad115Tmod_B12(-2),GTN7.</t>
    </r>
    <r>
      <rPr>
        <sz val="11"/>
        <color theme="1"/>
        <rFont val="宋体"/>
        <family val="2"/>
        <charset val="134"/>
        <scheme val="minor"/>
      </rPr>
      <t/>
    </r>
  </si>
  <si>
    <t>WGS-L-0.5UU</t>
  </si>
  <si>
    <t>R014080494</t>
  </si>
  <si>
    <r>
      <t>提供样品是AdA PCR DNA。AdA请采用L adapter的anchor，Ad115Tmod_B15,Ad115Tmod_B12(-2),GTN8.</t>
    </r>
    <r>
      <rPr>
        <sz val="11"/>
        <color theme="1"/>
        <rFont val="宋体"/>
        <family val="2"/>
        <charset val="134"/>
        <scheme val="minor"/>
      </rPr>
      <t/>
    </r>
  </si>
  <si>
    <t>WGS-L-0.5UP</t>
  </si>
  <si>
    <t>R014080495</t>
  </si>
  <si>
    <r>
      <t>提供样品是AdA PCR DNA。AdA请采用L adapter的anchor，Ad115Tmod_B15,Ad115Tmod_B12(-2),GTN9.</t>
    </r>
    <r>
      <rPr>
        <sz val="11"/>
        <color theme="1"/>
        <rFont val="宋体"/>
        <family val="2"/>
        <charset val="134"/>
        <scheme val="minor"/>
      </rPr>
      <t/>
    </r>
  </si>
  <si>
    <t>WGS-L-UTU</t>
  </si>
  <si>
    <t>R014080496</t>
  </si>
  <si>
    <r>
      <t>提供样品是AdA PCR DNA。AdA请采用L adapter的anchor，Ad115Tmod_B15,Ad115Tmod_B12(-2),GTN10.</t>
    </r>
    <r>
      <rPr>
        <sz val="11"/>
        <color theme="1"/>
        <rFont val="宋体"/>
        <family val="2"/>
        <charset val="134"/>
        <scheme val="minor"/>
      </rPr>
      <t/>
    </r>
  </si>
  <si>
    <t>WGS-L-TT</t>
  </si>
  <si>
    <t>R014080497</t>
  </si>
  <si>
    <r>
      <t>提供样品是AdA PCR DNA。AdA请采用L adapter的anchor，Ad115Tmod_B15,Ad115Tmod_B12(-2),GTN11.</t>
    </r>
    <r>
      <rPr>
        <sz val="11"/>
        <color theme="1"/>
        <rFont val="宋体"/>
        <family val="2"/>
        <charset val="134"/>
        <scheme val="minor"/>
      </rPr>
      <t/>
    </r>
  </si>
  <si>
    <t>WGS-L-TP</t>
  </si>
  <si>
    <t>R014080498</t>
  </si>
  <si>
    <r>
      <t>提供样品是AdA PCR DNA。AdA请采用L adapter的anchor，Ad115Tmod_B15,Ad115Tmod_B12(-2),GTN12.</t>
    </r>
    <r>
      <rPr>
        <sz val="11"/>
        <color theme="1"/>
        <rFont val="宋体"/>
        <family val="2"/>
        <charset val="134"/>
        <scheme val="minor"/>
      </rPr>
      <t/>
    </r>
  </si>
  <si>
    <t>edt130503刘赛军人Target Region capture第3期CG任务单</t>
  </si>
  <si>
    <t xml:space="preserve">PGD检测产品升级子项目-基因病检测
</t>
    <phoneticPr fontId="9" type="noConversion"/>
  </si>
  <si>
    <t xml:space="preserve">F12ZOOYJSY1011 </t>
    <phoneticPr fontId="9" type="noConversion"/>
  </si>
  <si>
    <t xml:space="preserve">edt130503刘赛军人Target Region capture第三期任务单
</t>
    <phoneticPr fontId="9" type="noConversion"/>
  </si>
  <si>
    <t>李尉；liwei4@genomics.cn</t>
    <phoneticPr fontId="9" type="noConversion"/>
  </si>
  <si>
    <t>Y12-1</t>
    <phoneticPr fontId="4" type="noConversion"/>
  </si>
  <si>
    <t>R0140806508</t>
  </si>
  <si>
    <t>131117_HG19_pp20131118_EZ_HX3</t>
    <phoneticPr fontId="9" type="noConversion"/>
  </si>
  <si>
    <t>3ug起始建库，8杂1</t>
    <phoneticPr fontId="9" type="noConversion"/>
  </si>
  <si>
    <t>Y12-2</t>
  </si>
  <si>
    <t>R0140806509</t>
  </si>
  <si>
    <t>Y12-3</t>
  </si>
  <si>
    <t>R0140806510</t>
  </si>
  <si>
    <t>Y12-4</t>
    <phoneticPr fontId="4" type="noConversion"/>
  </si>
  <si>
    <t>R0140806511</t>
  </si>
  <si>
    <t>Y12-5</t>
    <phoneticPr fontId="4" type="noConversion"/>
  </si>
  <si>
    <t>R0140806512</t>
  </si>
  <si>
    <t>Y12-6</t>
    <phoneticPr fontId="4" type="noConversion"/>
  </si>
  <si>
    <t>R0140806513</t>
  </si>
  <si>
    <t>Y12-7</t>
  </si>
  <si>
    <t>R0140806514</t>
  </si>
  <si>
    <t>Y12-20</t>
  </si>
  <si>
    <t>R0140806553</t>
  </si>
  <si>
    <t>3ug起始建库，16杂1</t>
    <phoneticPr fontId="9" type="noConversion"/>
  </si>
  <si>
    <t>Y12-8</t>
  </si>
  <si>
    <t>R0140806515</t>
  </si>
  <si>
    <t>Y12-9</t>
  </si>
  <si>
    <t>R0140806516</t>
  </si>
  <si>
    <t>Y12-10</t>
  </si>
  <si>
    <t>R0140806517</t>
  </si>
  <si>
    <t>Y12-11</t>
  </si>
  <si>
    <t>R0140806518</t>
  </si>
  <si>
    <t>Y12-12</t>
  </si>
  <si>
    <t>R0140806519</t>
  </si>
  <si>
    <t>Y12-13</t>
    <phoneticPr fontId="4" type="noConversion"/>
  </si>
  <si>
    <t>R0140806520</t>
  </si>
  <si>
    <t>Y12-14</t>
  </si>
  <si>
    <t>R0140806521</t>
  </si>
  <si>
    <t>Y12-15</t>
  </si>
  <si>
    <t>R0140806522</t>
  </si>
  <si>
    <t>Y12-16</t>
  </si>
  <si>
    <t>R0140806523</t>
  </si>
  <si>
    <t>Y12-17</t>
  </si>
  <si>
    <t>R0140806524</t>
  </si>
  <si>
    <t>Y12-18</t>
  </si>
  <si>
    <t>R0140806525</t>
  </si>
  <si>
    <t>Y12-19</t>
  </si>
  <si>
    <t>R0140806526</t>
  </si>
  <si>
    <t>dyf140820施畅人Exome capture</t>
  </si>
  <si>
    <t>HUMdyfX</t>
  </si>
  <si>
    <t>wuu140331徐寒石人Target Region capture第4期CG任务单</t>
  </si>
  <si>
    <t>CD146</t>
  </si>
  <si>
    <t>R014071946</t>
  </si>
  <si>
    <t>2-AD EXON CG</t>
  </si>
  <si>
    <t>正常建库</t>
  </si>
  <si>
    <t>CD2265</t>
  </si>
  <si>
    <t>R014071676</t>
  </si>
  <si>
    <t>CD2267</t>
  </si>
  <si>
    <t>R014071677</t>
  </si>
  <si>
    <t>CD2269</t>
  </si>
  <si>
    <t>R014071678</t>
  </si>
  <si>
    <t>CD2274</t>
  </si>
  <si>
    <t>R014071680</t>
  </si>
  <si>
    <t>CD2275</t>
  </si>
  <si>
    <t>R014071681</t>
  </si>
  <si>
    <t>CD2276</t>
  </si>
  <si>
    <t>R014071682</t>
  </si>
  <si>
    <t>CD2283</t>
  </si>
  <si>
    <t>R014071683</t>
  </si>
  <si>
    <t>CD2294</t>
  </si>
  <si>
    <t>R014071684</t>
  </si>
  <si>
    <t>CD2306</t>
  </si>
  <si>
    <t>R014071686</t>
  </si>
  <si>
    <t>CD2308</t>
  </si>
  <si>
    <t>R014071687</t>
  </si>
  <si>
    <t>CD2325</t>
  </si>
  <si>
    <t>R014071689</t>
  </si>
  <si>
    <t>CD2339</t>
  </si>
  <si>
    <t>R014071690</t>
  </si>
  <si>
    <t>CD2340</t>
  </si>
  <si>
    <t>R014071691</t>
  </si>
  <si>
    <t>CD2349</t>
  </si>
  <si>
    <t>R014071692</t>
  </si>
  <si>
    <t>CD2363</t>
  </si>
  <si>
    <t>R014071693</t>
  </si>
  <si>
    <t>CD2364</t>
  </si>
  <si>
    <t>R014071694</t>
  </si>
  <si>
    <t>CD2387</t>
  </si>
  <si>
    <t>R014071696</t>
  </si>
  <si>
    <t>R014071698</t>
  </si>
  <si>
    <t>CD2785</t>
  </si>
  <si>
    <t>R014071730</t>
  </si>
  <si>
    <t>R014071700</t>
  </si>
  <si>
    <t>CD2422</t>
  </si>
  <si>
    <t>R014071701</t>
  </si>
  <si>
    <t>CD2457</t>
  </si>
  <si>
    <t>R014071704</t>
  </si>
  <si>
    <t>CD2478</t>
  </si>
  <si>
    <t>R014071705</t>
  </si>
  <si>
    <t>CD2490</t>
  </si>
  <si>
    <t>R014071706</t>
  </si>
  <si>
    <t>CD2497</t>
  </si>
  <si>
    <t>R014071707</t>
  </si>
  <si>
    <t>CD2631</t>
  </si>
  <si>
    <t>R014071709</t>
  </si>
  <si>
    <t>CD2632</t>
  </si>
  <si>
    <t>R014071710</t>
  </si>
  <si>
    <t>CD2634</t>
  </si>
  <si>
    <t>R014071711</t>
  </si>
  <si>
    <t>CD2636</t>
  </si>
  <si>
    <t>R014071712</t>
  </si>
  <si>
    <t>CD265</t>
  </si>
  <si>
    <t>R014071947</t>
  </si>
  <si>
    <t>CD2653</t>
  </si>
  <si>
    <t>R014071714</t>
  </si>
  <si>
    <t>CD2674</t>
  </si>
  <si>
    <t>R014071715</t>
  </si>
  <si>
    <t>CD2679</t>
  </si>
  <si>
    <t>R014071716</t>
  </si>
  <si>
    <t>CD2688</t>
  </si>
  <si>
    <t>R014071717</t>
  </si>
  <si>
    <t>CD269</t>
  </si>
  <si>
    <t>R014071948</t>
  </si>
  <si>
    <t>CD2694</t>
  </si>
  <si>
    <t>R014071718</t>
  </si>
  <si>
    <t>CD2718</t>
  </si>
  <si>
    <t>R014071720</t>
  </si>
  <si>
    <t>CD2721</t>
  </si>
  <si>
    <t>R014071722</t>
  </si>
  <si>
    <t>R014071724</t>
  </si>
  <si>
    <t>CD2754</t>
  </si>
  <si>
    <t>R014071725</t>
  </si>
  <si>
    <t>CD2755</t>
  </si>
  <si>
    <t>R014071726</t>
  </si>
  <si>
    <t>R014071727</t>
  </si>
  <si>
    <t>CD2783</t>
  </si>
  <si>
    <t>R014071728</t>
  </si>
  <si>
    <t>CD2784</t>
  </si>
  <si>
    <t>R014071729</t>
  </si>
  <si>
    <t>CD2786</t>
  </si>
  <si>
    <t>R014071731</t>
  </si>
  <si>
    <t>CD2818</t>
  </si>
  <si>
    <t>R014071732</t>
  </si>
  <si>
    <t>CD2848</t>
  </si>
  <si>
    <t>R014071734</t>
  </si>
  <si>
    <t>R014071735</t>
  </si>
  <si>
    <t>CD2873</t>
  </si>
  <si>
    <t>R014071737</t>
  </si>
  <si>
    <t>CD2878</t>
  </si>
  <si>
    <t>R014071738</t>
  </si>
  <si>
    <t>R014071740</t>
  </si>
  <si>
    <t>CD2959</t>
  </si>
  <si>
    <t>R014071741</t>
  </si>
  <si>
    <t>CD3037</t>
  </si>
  <si>
    <t>R014071743</t>
  </si>
  <si>
    <t>CD3039</t>
  </si>
  <si>
    <t>R014071744</t>
  </si>
  <si>
    <t>CD3040</t>
  </si>
  <si>
    <t>R014071745</t>
  </si>
  <si>
    <t>CD3070</t>
  </si>
  <si>
    <t>R014071748</t>
  </si>
  <si>
    <t>CD3098</t>
  </si>
  <si>
    <t>R014071750</t>
  </si>
  <si>
    <t>CD3110</t>
  </si>
  <si>
    <t>R014071752</t>
  </si>
  <si>
    <t>R014071754</t>
  </si>
  <si>
    <t>R014071756</t>
  </si>
  <si>
    <t>CD3407</t>
  </si>
  <si>
    <t>R014071759</t>
  </si>
  <si>
    <t>R014071761</t>
  </si>
  <si>
    <t>R014071762</t>
  </si>
  <si>
    <t>R014071763</t>
  </si>
  <si>
    <t>CD3467</t>
  </si>
  <si>
    <t>R014071766</t>
  </si>
  <si>
    <t>R014071767</t>
  </si>
  <si>
    <t>R014071768</t>
  </si>
  <si>
    <t>R014071769</t>
  </si>
  <si>
    <t>R014071770</t>
  </si>
  <si>
    <t>CD3555</t>
  </si>
  <si>
    <t>R014071771</t>
  </si>
  <si>
    <t>CD3556</t>
  </si>
  <si>
    <t>R014071772</t>
  </si>
  <si>
    <t>R014071774</t>
  </si>
  <si>
    <t>CD3560</t>
  </si>
  <si>
    <t>R014071775</t>
  </si>
  <si>
    <t>R014071776</t>
  </si>
  <si>
    <t>R014071777</t>
  </si>
  <si>
    <t>CD3610</t>
  </si>
  <si>
    <t>R014071778</t>
  </si>
  <si>
    <t>R014071779</t>
  </si>
  <si>
    <t>CD3702</t>
  </si>
  <si>
    <t>R014071784</t>
  </si>
  <si>
    <t>CD3711</t>
  </si>
  <si>
    <t>R014071785</t>
  </si>
  <si>
    <t>CD3726</t>
  </si>
  <si>
    <t>R014071786</t>
  </si>
  <si>
    <t>CD3935</t>
  </si>
  <si>
    <t>R014071791</t>
  </si>
  <si>
    <t>CD3998</t>
  </si>
  <si>
    <t>R014071796</t>
  </si>
  <si>
    <t>CD424</t>
  </si>
  <si>
    <t>R014071949</t>
  </si>
  <si>
    <t>CD4265</t>
  </si>
  <si>
    <t>R014071799</t>
  </si>
  <si>
    <t>CD4266</t>
  </si>
  <si>
    <t>R014071800</t>
  </si>
  <si>
    <t>CD4294</t>
  </si>
  <si>
    <t>R014071801</t>
  </si>
  <si>
    <t>CD4296</t>
  </si>
  <si>
    <t>R014071802</t>
  </si>
  <si>
    <t>CD4337</t>
  </si>
  <si>
    <t>R014071804</t>
  </si>
  <si>
    <t>CD4338</t>
  </si>
  <si>
    <t>R014071805</t>
  </si>
  <si>
    <t>CD4367</t>
  </si>
  <si>
    <t>R014071806</t>
  </si>
  <si>
    <t>CD4391</t>
  </si>
  <si>
    <t>R014071807</t>
  </si>
  <si>
    <t>CD4392</t>
  </si>
  <si>
    <t>R014071808</t>
  </si>
  <si>
    <t>CD4394</t>
  </si>
  <si>
    <t>R014071809</t>
  </si>
  <si>
    <t>CD4395</t>
  </si>
  <si>
    <t>R014071810</t>
  </si>
  <si>
    <t>CD4406</t>
  </si>
  <si>
    <t>R014071813</t>
  </si>
  <si>
    <t>CD4410</t>
  </si>
  <si>
    <t>R014071814</t>
  </si>
  <si>
    <t>CD4411</t>
  </si>
  <si>
    <t>R014071815</t>
  </si>
  <si>
    <t>CD4413</t>
  </si>
  <si>
    <t>R014071816</t>
  </si>
  <si>
    <t>CD4420</t>
  </si>
  <si>
    <t>R014071817</t>
  </si>
  <si>
    <t>CD4446</t>
  </si>
  <si>
    <t>R014071818</t>
  </si>
  <si>
    <t>CD4447</t>
  </si>
  <si>
    <t>R014071819</t>
  </si>
  <si>
    <t>CD4472</t>
  </si>
  <si>
    <t>R014071822</t>
  </si>
  <si>
    <t>CD4480</t>
  </si>
  <si>
    <t>R014071823</t>
  </si>
  <si>
    <t>CD4668</t>
  </si>
  <si>
    <t>R014071826</t>
  </si>
  <si>
    <t>CD4684</t>
  </si>
  <si>
    <t>R014071828</t>
  </si>
  <si>
    <t>CD4695</t>
  </si>
  <si>
    <t>R014071830</t>
  </si>
  <si>
    <t>CD4697</t>
  </si>
  <si>
    <t>R014071831</t>
  </si>
  <si>
    <t>CD4765</t>
  </si>
  <si>
    <t>R014071832</t>
  </si>
  <si>
    <t>CD4768</t>
  </si>
  <si>
    <t>R014071833</t>
  </si>
  <si>
    <t>CD4840</t>
  </si>
  <si>
    <t>R014071834</t>
  </si>
  <si>
    <t>CD4868</t>
  </si>
  <si>
    <t>R014071835</t>
  </si>
  <si>
    <t>CD4885</t>
  </si>
  <si>
    <t>R014071836</t>
  </si>
  <si>
    <t>CD5111</t>
  </si>
  <si>
    <t>R014071842</t>
  </si>
  <si>
    <t>CD5122</t>
  </si>
  <si>
    <t>R014071843</t>
  </si>
  <si>
    <t>CD5123</t>
  </si>
  <si>
    <t>R014071844</t>
  </si>
  <si>
    <t>CD5141</t>
  </si>
  <si>
    <t>R014071845</t>
  </si>
  <si>
    <t>CD5155</t>
  </si>
  <si>
    <t>R014071846</t>
  </si>
  <si>
    <t>CD5161</t>
  </si>
  <si>
    <t>R014071847</t>
  </si>
  <si>
    <t>CD5172</t>
  </si>
  <si>
    <t>R014071849</t>
  </si>
  <si>
    <t>CD5173</t>
  </si>
  <si>
    <t>R014071850</t>
  </si>
  <si>
    <t>CD5194</t>
  </si>
  <si>
    <t>R014071851</t>
  </si>
  <si>
    <t>CD5213</t>
  </si>
  <si>
    <t>R014071852</t>
  </si>
  <si>
    <t>CD5285</t>
  </si>
  <si>
    <t>R014071855</t>
  </si>
  <si>
    <t>CD5354</t>
  </si>
  <si>
    <t>R014071856</t>
  </si>
  <si>
    <t>CD5356</t>
  </si>
  <si>
    <t>R014071857</t>
  </si>
  <si>
    <t>CD5374</t>
  </si>
  <si>
    <t>R014071858</t>
  </si>
  <si>
    <t>CD5392</t>
  </si>
  <si>
    <t>R014071859</t>
  </si>
  <si>
    <t>CD5413</t>
  </si>
  <si>
    <t>R014071861</t>
  </si>
  <si>
    <t>CD5416</t>
  </si>
  <si>
    <t>R014071863</t>
  </si>
  <si>
    <t>CD5422</t>
  </si>
  <si>
    <t>R014071864</t>
  </si>
  <si>
    <t>CD5432</t>
  </si>
  <si>
    <t>R014071866</t>
  </si>
  <si>
    <t>CD5451</t>
  </si>
  <si>
    <t>R014071868</t>
  </si>
  <si>
    <t>CD5453</t>
  </si>
  <si>
    <t>R014071869</t>
  </si>
  <si>
    <t>CD5473</t>
  </si>
  <si>
    <t>R014071871</t>
  </si>
  <si>
    <t>CD5504</t>
  </si>
  <si>
    <t>R014071872</t>
  </si>
  <si>
    <t>CD5547</t>
  </si>
  <si>
    <t>R014071873</t>
  </si>
  <si>
    <t>CD5564</t>
  </si>
  <si>
    <t>R014071874</t>
  </si>
  <si>
    <t>CD5576</t>
  </si>
  <si>
    <t>R014071875</t>
  </si>
  <si>
    <t>CD5579</t>
  </si>
  <si>
    <t>R014071876</t>
  </si>
  <si>
    <t>CD5580</t>
  </si>
  <si>
    <t>R014071877</t>
  </si>
  <si>
    <t>CD5582</t>
  </si>
  <si>
    <t>R014071878</t>
  </si>
  <si>
    <t>CD5583</t>
  </si>
  <si>
    <t>R014071879</t>
  </si>
  <si>
    <t>CD5584</t>
  </si>
  <si>
    <t>R014071880</t>
  </si>
  <si>
    <t>CD5586</t>
  </si>
  <si>
    <t>R014071882</t>
  </si>
  <si>
    <t>CD5587</t>
  </si>
  <si>
    <t>R014071883</t>
  </si>
  <si>
    <t>CD5589</t>
  </si>
  <si>
    <t>R014071884</t>
  </si>
  <si>
    <t>CD5591</t>
  </si>
  <si>
    <t>R014071885</t>
  </si>
  <si>
    <t>CD5594</t>
  </si>
  <si>
    <t>R014071887</t>
  </si>
  <si>
    <t>CD5600</t>
  </si>
  <si>
    <t>R014071888</t>
  </si>
  <si>
    <t>CD5617</t>
  </si>
  <si>
    <t>R014071889</t>
  </si>
  <si>
    <t>CD5653</t>
  </si>
  <si>
    <t>R014071890</t>
  </si>
  <si>
    <t>CD5677</t>
  </si>
  <si>
    <t>R014071892</t>
  </si>
  <si>
    <t>CD5680</t>
  </si>
  <si>
    <t>R014071893</t>
  </si>
  <si>
    <t>CD5681</t>
  </si>
  <si>
    <t>R014071894</t>
  </si>
  <si>
    <t>CD5682</t>
  </si>
  <si>
    <t>R014071895</t>
  </si>
  <si>
    <t>CD5684</t>
  </si>
  <si>
    <t>R014071896</t>
  </si>
  <si>
    <t>CD5685</t>
  </si>
  <si>
    <t>R014071897</t>
  </si>
  <si>
    <t>CD5686</t>
  </si>
  <si>
    <t>R014071898</t>
  </si>
  <si>
    <t>CD5687</t>
  </si>
  <si>
    <t>R014071899</t>
  </si>
  <si>
    <t>CD5689</t>
  </si>
  <si>
    <t>R014071900</t>
  </si>
  <si>
    <t>CD5694</t>
  </si>
  <si>
    <t>R014071903</t>
  </si>
  <si>
    <t>CD5696</t>
  </si>
  <si>
    <t>R014071904</t>
  </si>
  <si>
    <t>CD5699</t>
  </si>
  <si>
    <t>R014071905</t>
  </si>
  <si>
    <t>CD5700</t>
  </si>
  <si>
    <t>R014071906</t>
  </si>
  <si>
    <t>CD5701</t>
  </si>
  <si>
    <t>R014071907</t>
  </si>
  <si>
    <t>CD5706</t>
  </si>
  <si>
    <t>R014071909</t>
  </si>
  <si>
    <t>CD5708</t>
  </si>
  <si>
    <t>R014071910</t>
  </si>
  <si>
    <t>CD5709</t>
  </si>
  <si>
    <t>R014071911</t>
  </si>
  <si>
    <t>CD5716</t>
  </si>
  <si>
    <t>R014071912</t>
  </si>
  <si>
    <t>CD5717</t>
  </si>
  <si>
    <t>R014071913</t>
  </si>
  <si>
    <t>CD5721</t>
  </si>
  <si>
    <t>R014071915</t>
  </si>
  <si>
    <t>CD5724</t>
  </si>
  <si>
    <t>R014071918</t>
  </si>
  <si>
    <t>CD5725</t>
  </si>
  <si>
    <t>R014071916</t>
  </si>
  <si>
    <t>CD5728</t>
  </si>
  <si>
    <t>R014071917</t>
  </si>
  <si>
    <t>CD5735</t>
  </si>
  <si>
    <t>R014071920</t>
  </si>
  <si>
    <t>CD5742</t>
  </si>
  <si>
    <t>R014071922</t>
  </si>
  <si>
    <t>CD5743</t>
  </si>
  <si>
    <t>R014071923</t>
  </si>
  <si>
    <t>CD5755</t>
  </si>
  <si>
    <t>R014071927</t>
  </si>
  <si>
    <t>CD5764</t>
  </si>
  <si>
    <t>R014071929</t>
  </si>
  <si>
    <t>CD5766</t>
  </si>
  <si>
    <t>R014071930</t>
  </si>
  <si>
    <t>CD5767</t>
  </si>
  <si>
    <t>R014071931</t>
  </si>
  <si>
    <t>CD5775</t>
  </si>
  <si>
    <t>R014071933</t>
  </si>
  <si>
    <t>CD602</t>
  </si>
  <si>
    <t>R014071950</t>
  </si>
  <si>
    <t>CD713</t>
  </si>
  <si>
    <t>R014071951</t>
  </si>
  <si>
    <t>CD79</t>
  </si>
  <si>
    <t>R014071942</t>
  </si>
  <si>
    <t>CD836</t>
  </si>
  <si>
    <t>R014070535</t>
  </si>
  <si>
    <t>CD838</t>
  </si>
  <si>
    <t>R014070536</t>
  </si>
  <si>
    <t>CD839</t>
  </si>
  <si>
    <t>R014070537</t>
  </si>
  <si>
    <t>CD840</t>
  </si>
  <si>
    <t>R014070538</t>
  </si>
  <si>
    <t>CD841</t>
  </si>
  <si>
    <t>R014070539</t>
  </si>
  <si>
    <t>CD86</t>
  </si>
  <si>
    <t>R014070330</t>
  </si>
  <si>
    <t>CD862</t>
  </si>
  <si>
    <t>R014070541</t>
  </si>
  <si>
    <t>CD863</t>
  </si>
  <si>
    <t>R014070542</t>
  </si>
  <si>
    <t>CD864</t>
  </si>
  <si>
    <t>R014070543</t>
  </si>
  <si>
    <t>CD865</t>
  </si>
  <si>
    <t>R014070544</t>
  </si>
  <si>
    <t>CD877</t>
  </si>
  <si>
    <t>R014070545</t>
  </si>
  <si>
    <t>CD878</t>
  </si>
  <si>
    <t>R014070547</t>
  </si>
  <si>
    <t>CD885</t>
  </si>
  <si>
    <t>R014070548</t>
  </si>
  <si>
    <t>CD888</t>
  </si>
  <si>
    <t>R014070549</t>
  </si>
  <si>
    <t>CD890</t>
  </si>
  <si>
    <t>R014070550</t>
  </si>
  <si>
    <t>CD891</t>
  </si>
  <si>
    <t>R014070551</t>
  </si>
  <si>
    <t>CD893</t>
  </si>
  <si>
    <t>R014070553</t>
  </si>
  <si>
    <t>CD894</t>
  </si>
  <si>
    <t>R014070554</t>
  </si>
  <si>
    <t>CD895</t>
  </si>
  <si>
    <t>R014070555</t>
  </si>
  <si>
    <t>CD896</t>
  </si>
  <si>
    <t>R014070556</t>
  </si>
  <si>
    <t>CD898</t>
  </si>
  <si>
    <t>R014070557</t>
  </si>
  <si>
    <t>CD90</t>
  </si>
  <si>
    <t>R014071943</t>
  </si>
  <si>
    <t>CD91</t>
  </si>
  <si>
    <t>R014070331</t>
  </si>
  <si>
    <t>CD915</t>
  </si>
  <si>
    <t>R014070559</t>
  </si>
  <si>
    <t>CD92</t>
  </si>
  <si>
    <t>R014070332</t>
  </si>
  <si>
    <t>CD921</t>
  </si>
  <si>
    <t>R014070560</t>
  </si>
  <si>
    <t>CD924</t>
  </si>
  <si>
    <t>R014070561</t>
  </si>
  <si>
    <t>CD925</t>
  </si>
  <si>
    <t>R014070562</t>
  </si>
  <si>
    <t>CD95</t>
  </si>
  <si>
    <t>R014070333</t>
  </si>
  <si>
    <t>CD968</t>
  </si>
  <si>
    <t>R014070563</t>
  </si>
  <si>
    <t>CD99</t>
  </si>
  <si>
    <t>R014070334</t>
  </si>
  <si>
    <t>ZSL044</t>
  </si>
  <si>
    <t>R0140201480</t>
  </si>
  <si>
    <t>ZSL083</t>
  </si>
  <si>
    <t>R0140201503</t>
  </si>
  <si>
    <t>zsl032</t>
  </si>
  <si>
    <t>R014071938</t>
  </si>
  <si>
    <t>CD1036</t>
  </si>
  <si>
    <t>R014050265</t>
  </si>
  <si>
    <t>合并建库</t>
  </si>
  <si>
    <t>R014070566</t>
  </si>
  <si>
    <t>CD121</t>
  </si>
  <si>
    <t>R0140201631</t>
  </si>
  <si>
    <t>R014070345</t>
  </si>
  <si>
    <t>CD124</t>
  </si>
  <si>
    <t>R0140201633</t>
  </si>
  <si>
    <t>R014070347</t>
  </si>
  <si>
    <t>CD131</t>
  </si>
  <si>
    <t>R014070350</t>
  </si>
  <si>
    <t>风险建库</t>
  </si>
  <si>
    <t>CD132</t>
  </si>
  <si>
    <t>R014071945</t>
  </si>
  <si>
    <t>CD1399</t>
  </si>
  <si>
    <t>R014050392</t>
  </si>
  <si>
    <t>合并建库，风险建库</t>
  </si>
  <si>
    <t>R014070599</t>
  </si>
  <si>
    <t>CD164</t>
  </si>
  <si>
    <t>R014070360</t>
  </si>
  <si>
    <t>danger</t>
  </si>
  <si>
    <t>CD2060</t>
  </si>
  <si>
    <t>R014070655</t>
  </si>
  <si>
    <t>R014070656</t>
  </si>
  <si>
    <t>CD2099</t>
  </si>
  <si>
    <t>R0140202286</t>
  </si>
  <si>
    <t>R014050654</t>
  </si>
  <si>
    <t>CD2122</t>
  </si>
  <si>
    <t>R0140202299</t>
  </si>
  <si>
    <t>R014070668</t>
  </si>
  <si>
    <t>CD2178</t>
  </si>
  <si>
    <t>R014070681</t>
  </si>
  <si>
    <t>CD2194</t>
  </si>
  <si>
    <t>R014070689</t>
  </si>
  <si>
    <t>CD2240</t>
  </si>
  <si>
    <t>R0140202341</t>
  </si>
  <si>
    <t>R014060711</t>
  </si>
  <si>
    <t>CD225</t>
  </si>
  <si>
    <t>R0140201678-2</t>
  </si>
  <si>
    <t>R014070382</t>
  </si>
  <si>
    <t>CD2255</t>
  </si>
  <si>
    <t>R0140202346</t>
  </si>
  <si>
    <t>R014060714</t>
  </si>
  <si>
    <t>CD2257</t>
  </si>
  <si>
    <t>R0140202347</t>
  </si>
  <si>
    <t>R014060715</t>
  </si>
  <si>
    <t>CD2270</t>
  </si>
  <si>
    <t>R014060722</t>
  </si>
  <si>
    <t>R014071679</t>
  </si>
  <si>
    <t>CD2320</t>
  </si>
  <si>
    <t>R0140202376</t>
  </si>
  <si>
    <t>R014071688</t>
  </si>
  <si>
    <t>R0140300257</t>
  </si>
  <si>
    <t>R014071702</t>
  </si>
  <si>
    <t>CD2454</t>
  </si>
  <si>
    <t>R014060729</t>
  </si>
  <si>
    <t>R014071703</t>
  </si>
  <si>
    <t>CD2548</t>
  </si>
  <si>
    <t>R0140202456</t>
  </si>
  <si>
    <t>R014060734</t>
  </si>
  <si>
    <t>R014071708</t>
  </si>
  <si>
    <t>CD2644</t>
  </si>
  <si>
    <t>R014050767</t>
  </si>
  <si>
    <t>R014071713</t>
  </si>
  <si>
    <t>CD2751</t>
  </si>
  <si>
    <t>R014050798</t>
  </si>
  <si>
    <t>R014071723</t>
  </si>
  <si>
    <t>CD3051</t>
  </si>
  <si>
    <t>R014050832</t>
  </si>
  <si>
    <t>R014071747</t>
  </si>
  <si>
    <t>CD3095</t>
  </si>
  <si>
    <t>R014071749</t>
  </si>
  <si>
    <t>CD315</t>
  </si>
  <si>
    <t>R0140201726</t>
  </si>
  <si>
    <t>R014070422</t>
  </si>
  <si>
    <t>R0140300300</t>
  </si>
  <si>
    <t>R014071753</t>
  </si>
  <si>
    <t>CD3331</t>
  </si>
  <si>
    <t>R014051216</t>
  </si>
  <si>
    <t>R014071755</t>
  </si>
  <si>
    <t>R0140300337</t>
  </si>
  <si>
    <t>R014071760</t>
  </si>
  <si>
    <t>CD344</t>
  </si>
  <si>
    <t>R0140201733</t>
  </si>
  <si>
    <t>R014070424</t>
  </si>
  <si>
    <t>CD3668</t>
  </si>
  <si>
    <t>R014050875</t>
  </si>
  <si>
    <t>R014071781</t>
  </si>
  <si>
    <t>CD3670</t>
  </si>
  <si>
    <t>R0140300388</t>
  </si>
  <si>
    <t>R014071782</t>
  </si>
  <si>
    <t>CD3690</t>
  </si>
  <si>
    <t>R0140300392</t>
  </si>
  <si>
    <t>R014071783</t>
  </si>
  <si>
    <t>CD3752</t>
  </si>
  <si>
    <t>R014060754</t>
  </si>
  <si>
    <t>R014071789</t>
  </si>
  <si>
    <t>CD3766</t>
  </si>
  <si>
    <t>R014060756</t>
  </si>
  <si>
    <t>R014071790</t>
  </si>
  <si>
    <t>CD3981</t>
  </si>
  <si>
    <t>R014050894</t>
  </si>
  <si>
    <t>R014071794</t>
  </si>
  <si>
    <t>CD40</t>
  </si>
  <si>
    <t>R0140201588-2</t>
  </si>
  <si>
    <t>R014070316</t>
  </si>
  <si>
    <t>CD419</t>
  </si>
  <si>
    <t>R0140201767</t>
  </si>
  <si>
    <t>R0140201767-2</t>
  </si>
  <si>
    <t>CD44</t>
  </si>
  <si>
    <t>R0140201590</t>
  </si>
  <si>
    <t>R014070317</t>
  </si>
  <si>
    <t>CD4667</t>
  </si>
  <si>
    <t>R014060758</t>
  </si>
  <si>
    <t>R014071825</t>
  </si>
  <si>
    <t>CD4886</t>
  </si>
  <si>
    <t>R0140300579</t>
  </si>
  <si>
    <t>R014071837</t>
  </si>
  <si>
    <t>CD4969</t>
  </si>
  <si>
    <t>R014050998</t>
  </si>
  <si>
    <t>R014071838</t>
  </si>
  <si>
    <t>CD5012</t>
  </si>
  <si>
    <t>R014051005</t>
  </si>
  <si>
    <t>R014071839</t>
  </si>
  <si>
    <t>CD5054</t>
  </si>
  <si>
    <t>R014051012</t>
  </si>
  <si>
    <t>R014071840</t>
  </si>
  <si>
    <t>CD5169</t>
  </si>
  <si>
    <t>R014051045</t>
  </si>
  <si>
    <t>R014071848</t>
  </si>
  <si>
    <t>CD5262</t>
  </si>
  <si>
    <t>R014051066</t>
  </si>
  <si>
    <t>R014071853</t>
  </si>
  <si>
    <t>CD5264</t>
  </si>
  <si>
    <t>R014060774</t>
  </si>
  <si>
    <t>R014071854</t>
  </si>
  <si>
    <t>CD532</t>
  </si>
  <si>
    <t>R0140201817</t>
  </si>
  <si>
    <t>R014070448</t>
  </si>
  <si>
    <t>CD533</t>
  </si>
  <si>
    <t>R0140201818</t>
  </si>
  <si>
    <t>R014070449</t>
  </si>
  <si>
    <t>CD5397</t>
  </si>
  <si>
    <t>R014051088</t>
  </si>
  <si>
    <t>R014071860</t>
  </si>
  <si>
    <t>CD54</t>
  </si>
  <si>
    <t>R0140201596</t>
  </si>
  <si>
    <t>R014070320</t>
  </si>
  <si>
    <t>CD5425</t>
  </si>
  <si>
    <t>R014051100</t>
  </si>
  <si>
    <t>R014071865</t>
  </si>
  <si>
    <t>CD5463</t>
  </si>
  <si>
    <t>R0140300717</t>
  </si>
  <si>
    <t>R014071870</t>
  </si>
  <si>
    <t>CD558</t>
  </si>
  <si>
    <t>R0140201832</t>
  </si>
  <si>
    <t>R014070454</t>
  </si>
  <si>
    <t>CD595</t>
  </si>
  <si>
    <t>R0140201857</t>
  </si>
  <si>
    <t>R014070468</t>
  </si>
  <si>
    <t>CD61</t>
  </si>
  <si>
    <t>R0140201601-2</t>
  </si>
  <si>
    <t>R014070325</t>
  </si>
  <si>
    <t>CD650</t>
  </si>
  <si>
    <t>R0140201893</t>
  </si>
  <si>
    <t>R014070487</t>
  </si>
  <si>
    <t>CD693</t>
  </si>
  <si>
    <t>R0140201916</t>
  </si>
  <si>
    <t>R014070503</t>
  </si>
  <si>
    <t>CD717</t>
  </si>
  <si>
    <t>R0140201933</t>
  </si>
  <si>
    <t>R014070514</t>
  </si>
  <si>
    <t>CD94</t>
  </si>
  <si>
    <t>R0140201616-2</t>
  </si>
  <si>
    <t>R014071944</t>
  </si>
  <si>
    <t>xuy140806吴逵人Exome capture第1期CG任务单</t>
    <phoneticPr fontId="4" type="noConversion"/>
  </si>
  <si>
    <t>肿瘤单细胞研究</t>
  </si>
  <si>
    <t>F13ZOOYJSY1406</t>
  </si>
  <si>
    <t>xuy140806吴逵人Exome capture</t>
  </si>
  <si>
    <t>HUMxuyE</t>
  </si>
  <si>
    <t>wukui@genomics.cn;liguanglei@genomics.cn;jiangrunze@genomics.cn</t>
    <phoneticPr fontId="9" type="noConversion"/>
  </si>
  <si>
    <t>GUMC-029 p5</t>
    <phoneticPr fontId="9" type="noConversion"/>
  </si>
  <si>
    <t>R0140806529</t>
    <phoneticPr fontId="9" type="noConversion"/>
  </si>
  <si>
    <t>AdA PCR后Pooling，样品总量低，风险建库</t>
    <phoneticPr fontId="9" type="noConversion"/>
  </si>
  <si>
    <t>GUMC-030 P6</t>
    <phoneticPr fontId="9" type="noConversion"/>
  </si>
  <si>
    <t>R0140806530</t>
    <phoneticPr fontId="9" type="noConversion"/>
  </si>
  <si>
    <t>GUMC-UMB-007 select</t>
    <phoneticPr fontId="9" type="noConversion"/>
  </si>
  <si>
    <t>R0140806531</t>
    <phoneticPr fontId="9" type="noConversion"/>
  </si>
  <si>
    <t>GUMC-UMB-007 P5</t>
    <phoneticPr fontId="9" type="noConversion"/>
  </si>
  <si>
    <t>R0140806532</t>
    <phoneticPr fontId="9" type="noConversion"/>
  </si>
  <si>
    <t>GUMC-395 p6</t>
    <phoneticPr fontId="9" type="noConversion"/>
  </si>
  <si>
    <t>R0140806527</t>
    <phoneticPr fontId="9" type="noConversion"/>
  </si>
  <si>
    <t>样品总量低，风险建库</t>
  </si>
  <si>
    <t>GUMC-395 p24</t>
    <phoneticPr fontId="9" type="noConversion"/>
  </si>
  <si>
    <t>R0140806528</t>
    <phoneticPr fontId="9" type="noConversion"/>
  </si>
  <si>
    <t>gak140901徐凤萍人Re-sequencing第1期CG任务单</t>
    <phoneticPr fontId="4" type="noConversion"/>
  </si>
  <si>
    <t>gak140901徐凤萍人Re-sequencing</t>
  </si>
  <si>
    <t>HUMgakR</t>
  </si>
  <si>
    <t>徐凤萍xufengping@genomics.cn 袁剑颖yuanjianying@genomics.cn</t>
  </si>
  <si>
    <t>SD-RSA_11071</t>
  </si>
  <si>
    <t>R0140806201</t>
  </si>
  <si>
    <t>gak140902徐凤萍人Re-sequencing</t>
  </si>
  <si>
    <t>SD-RSA_21071</t>
  </si>
  <si>
    <t>R0140806202</t>
  </si>
  <si>
    <t>gak140903徐凤萍人Re-sequencing</t>
  </si>
  <si>
    <t>SD-RSA_11082</t>
  </si>
  <si>
    <t>R0140806203</t>
  </si>
  <si>
    <t>gak140904徐凤萍人Re-sequencing</t>
  </si>
  <si>
    <t>SD-RSA_21082</t>
  </si>
  <si>
    <t>R0140806204</t>
  </si>
  <si>
    <t>gak140905徐凤萍人Re-sequencing</t>
  </si>
  <si>
    <t>SD-RSA_11084</t>
  </si>
  <si>
    <t>R0140806205</t>
  </si>
  <si>
    <t>gak140906徐凤萍人Re-sequencing</t>
  </si>
  <si>
    <t>SD-RSA_21084</t>
  </si>
  <si>
    <t>R0140806206</t>
  </si>
  <si>
    <t>gak140907徐凤萍人Re-sequencing</t>
  </si>
  <si>
    <t>SD-RSA_11085</t>
  </si>
  <si>
    <t>R0140806207</t>
  </si>
  <si>
    <t>gak140908徐凤萍人Re-sequencing</t>
  </si>
  <si>
    <t>SD-RSA_21085</t>
  </si>
  <si>
    <t>R0140806208</t>
  </si>
  <si>
    <t>gak140909徐凤萍人Re-sequencing</t>
  </si>
  <si>
    <t>SD-RSA_11086</t>
  </si>
  <si>
    <t>R0140806209</t>
  </si>
  <si>
    <t>gak140910徐凤萍人Re-sequencing</t>
  </si>
  <si>
    <t>SD-RSA_21086</t>
  </si>
  <si>
    <t>R0140806210</t>
  </si>
  <si>
    <t>gak140911徐凤萍人Re-sequencing</t>
  </si>
  <si>
    <t>SD-RSA_11087</t>
  </si>
  <si>
    <t>R0140806211</t>
  </si>
  <si>
    <t>gak140912徐凤萍人Re-sequencing</t>
  </si>
  <si>
    <t>SD-RSA_21087</t>
  </si>
  <si>
    <t>R0140806212</t>
  </si>
  <si>
    <t>gak140913徐凤萍人Re-sequencing</t>
  </si>
  <si>
    <t>SD-RSA_11111</t>
  </si>
  <si>
    <t>R0140806213</t>
  </si>
  <si>
    <t>gak140914徐凤萍人Re-sequencing</t>
  </si>
  <si>
    <t>SD-RSA_21111</t>
  </si>
  <si>
    <t>R0140806214</t>
  </si>
  <si>
    <t>gak140915徐凤萍人Re-sequencing</t>
  </si>
  <si>
    <t>SD-RSA_11114</t>
  </si>
  <si>
    <t>R0140806215</t>
  </si>
  <si>
    <t>gak140916徐凤萍人Re-sequencing</t>
  </si>
  <si>
    <t>SD-RSA_21114</t>
  </si>
  <si>
    <t>R0140806216</t>
  </si>
  <si>
    <t>gak140917徐凤萍人Re-sequencing</t>
  </si>
  <si>
    <t>SD-RSA_11115</t>
  </si>
  <si>
    <t>R0140806217</t>
  </si>
  <si>
    <t>gak140918徐凤萍人Re-sequencing</t>
  </si>
  <si>
    <t>SD-RSA_21115</t>
  </si>
  <si>
    <t>R0140806218</t>
  </si>
  <si>
    <t>gak140919徐凤萍人Re-sequencing</t>
  </si>
  <si>
    <t>SD-RSA_11119</t>
  </si>
  <si>
    <t>R0140806219</t>
  </si>
  <si>
    <t>gak140920徐凤萍人Re-sequencing</t>
  </si>
  <si>
    <t>SD-RSA_21119</t>
  </si>
  <si>
    <t>R0140806220</t>
  </si>
  <si>
    <t>gak140921徐凤萍人Re-sequencing</t>
  </si>
  <si>
    <t>SD-RSA_11121</t>
  </si>
  <si>
    <t>R0140806221</t>
  </si>
  <si>
    <t>gak140922徐凤萍人Re-sequencing</t>
  </si>
  <si>
    <t>SD-RSA_21121</t>
  </si>
  <si>
    <t>R0140806222</t>
  </si>
  <si>
    <t>gak140923徐凤萍人Re-sequencing</t>
  </si>
  <si>
    <t>SD-RSA_11127</t>
  </si>
  <si>
    <t>R0140806223</t>
  </si>
  <si>
    <t>gak140924徐凤萍人Re-sequencing</t>
  </si>
  <si>
    <t>SD-RSA_21127</t>
  </si>
  <si>
    <t>R0140806224</t>
  </si>
  <si>
    <t>gak140925徐凤萍人Re-sequencing</t>
  </si>
  <si>
    <t>SD-RSA_11132</t>
  </si>
  <si>
    <t>R0140806225</t>
  </si>
  <si>
    <t>gak140926徐凤萍人Re-sequencing</t>
  </si>
  <si>
    <t>SD-RSA_21132</t>
  </si>
  <si>
    <t>R0140806226</t>
  </si>
  <si>
    <t>gak140927徐凤萍人Re-sequencing</t>
  </si>
  <si>
    <t>SD-RSA_11144</t>
  </si>
  <si>
    <t>R0140806227</t>
  </si>
  <si>
    <t>gak140928徐凤萍人Re-sequencing</t>
  </si>
  <si>
    <t>SD-RSA_21144</t>
  </si>
  <si>
    <t>R0140806228</t>
  </si>
  <si>
    <t>gak140929徐凤萍人Re-sequencing</t>
  </si>
  <si>
    <t>SD-RSA_11148</t>
  </si>
  <si>
    <t>R0140806229</t>
  </si>
  <si>
    <t>gak140930徐凤萍人Re-sequencing</t>
  </si>
  <si>
    <t>SD-RSA_21148</t>
  </si>
  <si>
    <t>R0140806230</t>
  </si>
  <si>
    <t>gak140931徐凤萍人Re-sequencing</t>
  </si>
  <si>
    <t>SD-RSA_11154</t>
  </si>
  <si>
    <t>R0140806231</t>
  </si>
  <si>
    <t>gak140932徐凤萍人Re-sequencing</t>
  </si>
  <si>
    <t>SD-RSA_21154</t>
  </si>
  <si>
    <t>R0140806232</t>
  </si>
  <si>
    <t>gak140933徐凤萍人Re-sequencing</t>
  </si>
  <si>
    <t>SD-RSA_11155</t>
  </si>
  <si>
    <t>R0140806233</t>
  </si>
  <si>
    <t>gak140934徐凤萍人Re-sequencing</t>
  </si>
  <si>
    <t>SD-RSA_21155</t>
  </si>
  <si>
    <t>R0140806234</t>
  </si>
  <si>
    <t>gak140935徐凤萍人Re-sequencing</t>
  </si>
  <si>
    <t>SD-RSA_11157</t>
  </si>
  <si>
    <t>R0140806235</t>
  </si>
  <si>
    <t>建库失败</t>
    <phoneticPr fontId="4" type="noConversion"/>
  </si>
  <si>
    <t>gak140936徐凤萍人Re-sequencing</t>
  </si>
  <si>
    <t>SD-RSA_21157</t>
  </si>
  <si>
    <t>R0140806236</t>
  </si>
  <si>
    <t>gak140937徐凤萍人Re-sequencing</t>
  </si>
  <si>
    <t>SD-RSA_11162</t>
  </si>
  <si>
    <t>R0140806237</t>
  </si>
  <si>
    <t>gak140938徐凤萍人Re-sequencing</t>
  </si>
  <si>
    <t>SD-RSA_21162</t>
  </si>
  <si>
    <t>R0140806238</t>
  </si>
  <si>
    <t>gak140939徐凤萍人Re-sequencing</t>
  </si>
  <si>
    <t>SD-RSA_11164</t>
  </si>
  <si>
    <t>R0140806239</t>
  </si>
  <si>
    <t>gak140940徐凤萍人Re-sequencing</t>
  </si>
  <si>
    <t>SD-RSA_21164</t>
  </si>
  <si>
    <t>R0140806240</t>
  </si>
  <si>
    <t>gak140941徐凤萍人Re-sequencing</t>
  </si>
  <si>
    <t>SD-RSA_11171</t>
  </si>
  <si>
    <t>R0140806241</t>
  </si>
  <si>
    <t>gak140942徐凤萍人Re-sequencing</t>
  </si>
  <si>
    <t>SD-RSA_21171</t>
  </si>
  <si>
    <t>R0140806242</t>
  </si>
  <si>
    <t>gak140943徐凤萍人Re-sequencing</t>
  </si>
  <si>
    <t>SD-RSA_11176</t>
  </si>
  <si>
    <t>R0140806243</t>
  </si>
  <si>
    <t>gak140944徐凤萍人Re-sequencing</t>
  </si>
  <si>
    <t>SD-RSA_21176</t>
  </si>
  <si>
    <t>R0140806244</t>
  </si>
  <si>
    <t>gak140945徐凤萍人Re-sequencing</t>
  </si>
  <si>
    <t>SD-RSA_11180</t>
  </si>
  <si>
    <t>R0140806245</t>
  </si>
  <si>
    <t>gak140946徐凤萍人Re-sequencing</t>
  </si>
  <si>
    <t>SD-RSA_21180</t>
  </si>
  <si>
    <t>R0140806246</t>
  </si>
  <si>
    <t>gak140947徐凤萍人Re-sequencing</t>
  </si>
  <si>
    <t>SD-RSA_11181</t>
  </si>
  <si>
    <t>R0140806247</t>
  </si>
  <si>
    <t>gak140948徐凤萍人Re-sequencing</t>
  </si>
  <si>
    <t>SD-RSA_21181</t>
  </si>
  <si>
    <t>R0140806248</t>
  </si>
  <si>
    <t>gak140949徐凤萍人Re-sequencing</t>
  </si>
  <si>
    <t>SD-RSA_11184</t>
  </si>
  <si>
    <t>R0140806249</t>
  </si>
  <si>
    <t>gak140950徐凤萍人Re-sequencing</t>
  </si>
  <si>
    <t>SD-RSA_21184</t>
  </si>
  <si>
    <t>R0140806250</t>
  </si>
  <si>
    <t>gak140951徐凤萍人Re-sequencing</t>
  </si>
  <si>
    <t>SD-RSA_11185</t>
  </si>
  <si>
    <t>R0140806251</t>
  </si>
  <si>
    <t>gak140952徐凤萍人Re-sequencing</t>
  </si>
  <si>
    <t>SD-RSA_21185</t>
  </si>
  <si>
    <t>R0140806252</t>
  </si>
  <si>
    <t>gak140953徐凤萍人Re-sequencing</t>
  </si>
  <si>
    <t>SD-RSA_11189</t>
  </si>
  <si>
    <t>R0140806253</t>
  </si>
  <si>
    <t>gak140954徐凤萍人Re-sequencing</t>
  </si>
  <si>
    <t>SD-RSA_21189</t>
  </si>
  <si>
    <t>R0140806254</t>
  </si>
  <si>
    <t>gak140955徐凤萍人Re-sequencing</t>
  </si>
  <si>
    <t>SD-RSA_11200</t>
  </si>
  <si>
    <t>R0140806255</t>
  </si>
  <si>
    <t>gak140956徐凤萍人Re-sequencing</t>
  </si>
  <si>
    <t>SD-RSA_21200</t>
  </si>
  <si>
    <t>R0140806256</t>
  </si>
  <si>
    <t>gak140957徐凤萍人Re-sequencing</t>
  </si>
  <si>
    <t>SD-RSA_11202</t>
  </si>
  <si>
    <t>R0140806257</t>
  </si>
  <si>
    <t>gak140958徐凤萍人Re-sequencing</t>
  </si>
  <si>
    <t>SD-RSA_21202</t>
  </si>
  <si>
    <t>R0140806258</t>
  </si>
  <si>
    <t>gak140959徐凤萍人Re-sequencing</t>
  </si>
  <si>
    <t>SD-RSA_11208</t>
  </si>
  <si>
    <t>R0140806259</t>
  </si>
  <si>
    <t>gak140960徐凤萍人Re-sequencing</t>
  </si>
  <si>
    <t>SD-RSA_21208</t>
  </si>
  <si>
    <t>R0140806260</t>
  </si>
  <si>
    <t>gak140961徐凤萍人Re-sequencing</t>
  </si>
  <si>
    <t>SD-RSA_11215</t>
  </si>
  <si>
    <t>R0140806261</t>
  </si>
  <si>
    <t>gak140962徐凤萍人Re-sequencing</t>
  </si>
  <si>
    <t>SD-RSA_21215</t>
  </si>
  <si>
    <t>R0140806262</t>
  </si>
  <si>
    <t>gak140963徐凤萍人Re-sequencing</t>
  </si>
  <si>
    <t>SD-RSA_11217</t>
  </si>
  <si>
    <t>R0140806263</t>
  </si>
  <si>
    <t>gak140964徐凤萍人Re-sequencing</t>
  </si>
  <si>
    <t>SD-RSA_21217</t>
  </si>
  <si>
    <t>R0140806264</t>
  </si>
  <si>
    <t>gak140965徐凤萍人Re-sequencing</t>
  </si>
  <si>
    <t>SD-RSA_11218</t>
  </si>
  <si>
    <t>R0140806265</t>
  </si>
  <si>
    <t>gak140966徐凤萍人Re-sequencing</t>
  </si>
  <si>
    <t>SD-RSA_21218</t>
  </si>
  <si>
    <t>R0140806266</t>
  </si>
  <si>
    <t>gak140967徐凤萍人Re-sequencing</t>
  </si>
  <si>
    <t>SD-RSA_11220</t>
  </si>
  <si>
    <t>R0140806267</t>
  </si>
  <si>
    <t>gak140968徐凤萍人Re-sequencing</t>
  </si>
  <si>
    <t>SD-RSA_21220</t>
  </si>
  <si>
    <t>R0140806268</t>
  </si>
  <si>
    <t>gak140969徐凤萍人Re-sequencing</t>
  </si>
  <si>
    <t>SD-RSA_11223</t>
  </si>
  <si>
    <t>R0140806269</t>
  </si>
  <si>
    <t>gak140970徐凤萍人Re-sequencing</t>
  </si>
  <si>
    <t>SD-RSA_21223</t>
  </si>
  <si>
    <t>R0140806270</t>
  </si>
  <si>
    <t>gak140971徐凤萍人Re-sequencing</t>
  </si>
  <si>
    <t>SD-RSA_11226</t>
  </si>
  <si>
    <t>R0140806271</t>
  </si>
  <si>
    <t>gak140972徐凤萍人Re-sequencing</t>
  </si>
  <si>
    <t>SD-RSA_21226</t>
  </si>
  <si>
    <t>R0140806272</t>
  </si>
  <si>
    <t>gak140973徐凤萍人Re-sequencing</t>
  </si>
  <si>
    <t>SD-RSA_11235</t>
  </si>
  <si>
    <t>R0140806275</t>
  </si>
  <si>
    <t>gak140974徐凤萍人Re-sequencing</t>
  </si>
  <si>
    <t>SD-RSA_21235</t>
  </si>
  <si>
    <t>R0140806276</t>
  </si>
  <si>
    <t>gak140975徐凤萍人Re-sequencing</t>
  </si>
  <si>
    <t>SD-RSA_11239</t>
  </si>
  <si>
    <t>R0140806277</t>
  </si>
  <si>
    <t>gak140976徐凤萍人Re-sequencing</t>
  </si>
  <si>
    <t>SD-RSA_21239</t>
  </si>
  <si>
    <t>R0140806278</t>
  </si>
  <si>
    <t>gak140977徐凤萍人Re-sequencing</t>
  </si>
  <si>
    <t>SD-RSA_11243</t>
  </si>
  <si>
    <t>R0140806279</t>
  </si>
  <si>
    <t>gak140978徐凤萍人Re-sequencing</t>
  </si>
  <si>
    <t>SD-RSA_21243</t>
  </si>
  <si>
    <t>R0140806280</t>
  </si>
  <si>
    <t>gak140979徐凤萍人Re-sequencing</t>
  </si>
  <si>
    <t>SD-RSA_11249</t>
  </si>
  <si>
    <t>R0140806281</t>
  </si>
  <si>
    <t>gak140980徐凤萍人Re-sequencing</t>
  </si>
  <si>
    <t>SD-RSA_21249</t>
  </si>
  <si>
    <t>R0140806282</t>
  </si>
  <si>
    <t>gak140981徐凤萍人Re-sequencing</t>
  </si>
  <si>
    <t>SD-RSA_11261</t>
  </si>
  <si>
    <t>R0140806285</t>
  </si>
  <si>
    <t>gak140982徐凤萍人Re-sequencing</t>
  </si>
  <si>
    <t>SD-RSA_21261</t>
  </si>
  <si>
    <t>R0140806286</t>
  </si>
  <si>
    <t>gak140983徐凤萍人Re-sequencing</t>
  </si>
  <si>
    <t>SD-RSA_11262</t>
  </si>
  <si>
    <t>R0140806287</t>
  </si>
  <si>
    <t>gak140984徐凤萍人Re-sequencing</t>
  </si>
  <si>
    <t>SD-RSA_21262</t>
  </si>
  <si>
    <t>R0140806288</t>
  </si>
  <si>
    <t>gak140985徐凤萍人Re-sequencing</t>
  </si>
  <si>
    <t>SD-RSA_11264</t>
  </si>
  <si>
    <t>R0140806289</t>
  </si>
  <si>
    <t>gak140986徐凤萍人Re-sequencing</t>
  </si>
  <si>
    <t>SD-RSA_21264</t>
  </si>
  <si>
    <t>R0140806290</t>
  </si>
  <si>
    <t>gak140987徐凤萍人Re-sequencing</t>
  </si>
  <si>
    <t>SD-RSA_11269</t>
  </si>
  <si>
    <t>R0140806291</t>
  </si>
  <si>
    <t>gak140988徐凤萍人Re-sequencing</t>
  </si>
  <si>
    <t>SD-RSA_21269</t>
  </si>
  <si>
    <t>R0140806292</t>
  </si>
  <si>
    <t>gak140989徐凤萍人Re-sequencing</t>
  </si>
  <si>
    <t>SD-RSA_11270</t>
  </si>
  <si>
    <t>R0140806293</t>
  </si>
  <si>
    <t>gak140990徐凤萍人Re-sequencing</t>
  </si>
  <si>
    <t>SD-RSA_21270</t>
  </si>
  <si>
    <t>R0140806294</t>
  </si>
  <si>
    <t>gak140991徐凤萍人Re-sequencing</t>
  </si>
  <si>
    <t>SD-RSA_11277</t>
  </si>
  <si>
    <t>R0140806295</t>
  </si>
  <si>
    <t>gak140992徐凤萍人Re-sequencing</t>
  </si>
  <si>
    <t>SD-RSA_21277</t>
  </si>
  <si>
    <t>R0140806296</t>
  </si>
  <si>
    <t>gak140993徐凤萍人Re-sequencing</t>
  </si>
  <si>
    <t>SD-RSA_11279</t>
  </si>
  <si>
    <t>R0140806297</t>
  </si>
  <si>
    <t>gak140994徐凤萍人Re-sequencing</t>
  </si>
  <si>
    <t>SD-RSA_21279</t>
  </si>
  <si>
    <t>R0140806298</t>
  </si>
  <si>
    <t>gak140995徐凤萍人Re-sequencing</t>
  </si>
  <si>
    <t>SD-RSA_11281</t>
  </si>
  <si>
    <t>R0140806299</t>
  </si>
  <si>
    <t>gak140996徐凤萍人Re-sequencing</t>
  </si>
  <si>
    <t>SD-RSA_21281</t>
  </si>
  <si>
    <t>R0140806300</t>
  </si>
  <si>
    <t>gak140997徐凤萍人Re-sequencing</t>
  </si>
  <si>
    <t>SD-RSA_11284</t>
  </si>
  <si>
    <t>R0140806301</t>
  </si>
  <si>
    <t>gak140998徐凤萍人Re-sequencing</t>
  </si>
  <si>
    <t>SD-RSA_21284</t>
  </si>
  <si>
    <t>R0140806302</t>
  </si>
  <si>
    <t>gak140999徐凤萍人Re-sequencing</t>
  </si>
  <si>
    <t>SD-RSA_11288</t>
  </si>
  <si>
    <t>R0140806303</t>
  </si>
  <si>
    <t>gak141000徐凤萍人Re-sequencing</t>
  </si>
  <si>
    <t>SD-RSA_21288</t>
  </si>
  <si>
    <t>R0140806304</t>
  </si>
  <si>
    <t>gak141001徐凤萍人Re-sequencing</t>
  </si>
  <si>
    <t>SD-RSA_11294</t>
  </si>
  <si>
    <t>R0140806305</t>
  </si>
  <si>
    <t>gak141002徐凤萍人Re-sequencing</t>
  </si>
  <si>
    <t>SD-RSA_21294</t>
  </si>
  <si>
    <t>R0140806306</t>
  </si>
  <si>
    <t>gak141003徐凤萍人Re-sequencing</t>
  </si>
  <si>
    <t>SD-RSA_11298</t>
  </si>
  <si>
    <t>R0140806307</t>
  </si>
  <si>
    <t>gak141004徐凤萍人Re-sequencing</t>
  </si>
  <si>
    <t>SD-RSA_21298</t>
  </si>
  <si>
    <t>R0140806308</t>
  </si>
  <si>
    <t>gak141005徐凤萍人Re-sequencing</t>
  </si>
  <si>
    <t>SD-RSA_11300</t>
  </si>
  <si>
    <t>R0140806309</t>
  </si>
  <si>
    <t>gak141006徐凤萍人Re-sequencing</t>
  </si>
  <si>
    <t>SD-RSA_21300</t>
  </si>
  <si>
    <t>R0140806310</t>
  </si>
  <si>
    <t>gak141007徐凤萍人Re-sequencing</t>
  </si>
  <si>
    <t>SD-RSA_11301</t>
  </si>
  <si>
    <t>R0140806311</t>
  </si>
  <si>
    <t>gak141008徐凤萍人Re-sequencing</t>
  </si>
  <si>
    <t>SD-RSA_21301</t>
  </si>
  <si>
    <t>R0140806312</t>
  </si>
  <si>
    <t>gak141009徐凤萍人Re-sequencing</t>
  </si>
  <si>
    <t>SD-RSA_11312</t>
  </si>
  <si>
    <t>R0140806313</t>
  </si>
  <si>
    <t>gak141010徐凤萍人Re-sequencing</t>
  </si>
  <si>
    <t>SD-RSA_21312</t>
  </si>
  <si>
    <t>R0140806314</t>
  </si>
  <si>
    <t>gak141011徐凤萍人Re-sequencing</t>
  </si>
  <si>
    <t>SD-RSA_11318</t>
  </si>
  <si>
    <t>R0140806315</t>
  </si>
  <si>
    <t>gak141012徐凤萍人Re-sequencing</t>
  </si>
  <si>
    <t>SD-RSA_21318</t>
  </si>
  <si>
    <t>R0140806316</t>
  </si>
  <si>
    <t>gak141013徐凤萍人Re-sequencing</t>
  </si>
  <si>
    <t>SD-RSA_11327</t>
  </si>
  <si>
    <t>R0140806317</t>
  </si>
  <si>
    <t>gak141014徐凤萍人Re-sequencing</t>
  </si>
  <si>
    <t>SD-RSA_21327</t>
  </si>
  <si>
    <t>R0140806318</t>
  </si>
  <si>
    <t>gak141015徐凤萍人Re-sequencing</t>
  </si>
  <si>
    <t>SD-RSA_11342</t>
  </si>
  <si>
    <t>R0140806319</t>
  </si>
  <si>
    <t>gak141016徐凤萍人Re-sequencing</t>
  </si>
  <si>
    <t>SD-RSA_21342</t>
  </si>
  <si>
    <t>R0140806320</t>
  </si>
  <si>
    <t>gak141017徐凤萍人Re-sequencing</t>
  </si>
  <si>
    <t>SD-RSA_11351</t>
  </si>
  <si>
    <t>R0140806321</t>
  </si>
  <si>
    <t>gak141018徐凤萍人Re-sequencing</t>
  </si>
  <si>
    <t>SD-RSA_21351</t>
  </si>
  <si>
    <t>R0140806322</t>
  </si>
  <si>
    <t>gak141019徐凤萍人Re-sequencing</t>
  </si>
  <si>
    <t>SD-RSA_11353</t>
  </si>
  <si>
    <t>R0140806323</t>
  </si>
  <si>
    <t>gak141020徐凤萍人Re-sequencing</t>
  </si>
  <si>
    <t>SD-RSA_21353</t>
  </si>
  <si>
    <t>R0140806324</t>
  </si>
  <si>
    <t>gak141021徐凤萍人Re-sequencing</t>
  </si>
  <si>
    <t>SD-RSA_11356</t>
  </si>
  <si>
    <t>R0140806325</t>
  </si>
  <si>
    <t>gak141022徐凤萍人Re-sequencing</t>
  </si>
  <si>
    <t>SD-RSA_21356</t>
  </si>
  <si>
    <t>R0140806326</t>
  </si>
  <si>
    <t>gak141023徐凤萍人Re-sequencing</t>
  </si>
  <si>
    <t>SD-RSA_11362</t>
  </si>
  <si>
    <t>R0140806327</t>
  </si>
  <si>
    <t>gak141024徐凤萍人Re-sequencing</t>
  </si>
  <si>
    <t>SD-RSA_21362</t>
  </si>
  <si>
    <t>R0140806328</t>
  </si>
  <si>
    <t>gak141025徐凤萍人Re-sequencing</t>
  </si>
  <si>
    <t>SD-RSA_11365</t>
  </si>
  <si>
    <t>R0140806329</t>
  </si>
  <si>
    <t>gak141026徐凤萍人Re-sequencing</t>
  </si>
  <si>
    <t>SD-RSA_21365</t>
  </si>
  <si>
    <t>R0140806330</t>
  </si>
  <si>
    <t>gak141027徐凤萍人Re-sequencing</t>
  </si>
  <si>
    <t>SD-RSA_11368</t>
  </si>
  <si>
    <t>R0140806331</t>
  </si>
  <si>
    <t>gak141028徐凤萍人Re-sequencing</t>
  </si>
  <si>
    <t>SD-RSA_21368</t>
  </si>
  <si>
    <t>R0140806332</t>
  </si>
  <si>
    <t>gak141029徐凤萍人Re-sequencing</t>
  </si>
  <si>
    <t>SD-RSA_11382</t>
  </si>
  <si>
    <t>R0140806333</t>
  </si>
  <si>
    <t>gak141030徐凤萍人Re-sequencing</t>
  </si>
  <si>
    <t>SD-RSA_21382</t>
  </si>
  <si>
    <t>R0140806334</t>
  </si>
  <si>
    <t>gak141031徐凤萍人Re-sequencing</t>
  </si>
  <si>
    <t>SD-RSA_11384</t>
  </si>
  <si>
    <t>R0140806335</t>
  </si>
  <si>
    <t>gak141032徐凤萍人Re-sequencing</t>
  </si>
  <si>
    <t>SD-RSA_21384</t>
  </si>
  <si>
    <t>R0140806336</t>
  </si>
  <si>
    <t>gak141033徐凤萍人Re-sequencing</t>
  </si>
  <si>
    <t>SD-RSA_11397</t>
  </si>
  <si>
    <t>R0140806337</t>
  </si>
  <si>
    <t>gak141034徐凤萍人Re-sequencing</t>
  </si>
  <si>
    <t>SD-RSA_21397</t>
  </si>
  <si>
    <t>R0140806338</t>
  </si>
  <si>
    <t>gak141035徐凤萍人Re-sequencing</t>
  </si>
  <si>
    <t>SD-RSA_11400</t>
  </si>
  <si>
    <t>R0140806339</t>
  </si>
  <si>
    <t>gak141036徐凤萍人Re-sequencing</t>
  </si>
  <si>
    <t>SD-RSA_21400</t>
  </si>
  <si>
    <t>R0140806340</t>
  </si>
  <si>
    <t>gak141037徐凤萍人Re-sequencing</t>
  </si>
  <si>
    <t>SD-RSA_11403</t>
  </si>
  <si>
    <t>R0140806341</t>
  </si>
  <si>
    <t>gak141038徐凤萍人Re-sequencing</t>
  </si>
  <si>
    <t>SD-RSA_21403</t>
  </si>
  <si>
    <t>R0140806342</t>
  </si>
  <si>
    <t>gak141039徐凤萍人Re-sequencing</t>
  </si>
  <si>
    <t>SD-RSA_11406</t>
  </si>
  <si>
    <t>R0140806343</t>
  </si>
  <si>
    <t>gak141040徐凤萍人Re-sequencing</t>
  </si>
  <si>
    <t>SD-RSA_21406</t>
  </si>
  <si>
    <t>R0140806344</t>
  </si>
  <si>
    <t>gak141041徐凤萍人Re-sequencing</t>
  </si>
  <si>
    <t>SD-RSA_11407</t>
  </si>
  <si>
    <t>R0140806345</t>
  </si>
  <si>
    <t>gak141042徐凤萍人Re-sequencing</t>
  </si>
  <si>
    <t>SD-RSA_21407</t>
  </si>
  <si>
    <t>R0140806346</t>
  </si>
  <si>
    <t>gak141043徐凤萍人Re-sequencing</t>
  </si>
  <si>
    <t>SD-RSA_11411</t>
  </si>
  <si>
    <t>R0140806347</t>
  </si>
  <si>
    <t>gak141044徐凤萍人Re-sequencing</t>
  </si>
  <si>
    <t>SD-RSA_21411</t>
  </si>
  <si>
    <t>R0140806348</t>
  </si>
  <si>
    <t>gak141045徐凤萍人Re-sequencing</t>
  </si>
  <si>
    <t>SD-RSA_11418</t>
  </si>
  <si>
    <t>R0140806349</t>
  </si>
  <si>
    <t>gak141046徐凤萍人Re-sequencing</t>
  </si>
  <si>
    <t>SD-RSA_21418</t>
  </si>
  <si>
    <t>R0140806350</t>
  </si>
  <si>
    <t>gak141047徐凤萍人Re-sequencing</t>
  </si>
  <si>
    <t>SD-RSA_11421</t>
  </si>
  <si>
    <t>R0140806351</t>
  </si>
  <si>
    <t>gak141048徐凤萍人Re-sequencing</t>
  </si>
  <si>
    <t>SD-RSA_21421</t>
  </si>
  <si>
    <t>R0140806352</t>
  </si>
  <si>
    <t>gak141049徐凤萍人Re-sequencing</t>
  </si>
  <si>
    <t>SD-RSA_11422</t>
  </si>
  <si>
    <t>R0140806353</t>
  </si>
  <si>
    <t>gak141050徐凤萍人Re-sequencing</t>
  </si>
  <si>
    <t>SD-RSA_21422</t>
  </si>
  <si>
    <t>R0140806354</t>
  </si>
  <si>
    <t>gak141051徐凤萍人Re-sequencing</t>
  </si>
  <si>
    <t>SD-RSA_11427</t>
  </si>
  <si>
    <t>R0140806355</t>
  </si>
  <si>
    <t>gak141052徐凤萍人Re-sequencing</t>
  </si>
  <si>
    <t>SD-RSA_21427</t>
  </si>
  <si>
    <t>R0140806356</t>
  </si>
  <si>
    <t>gak141053徐凤萍人Re-sequencing</t>
  </si>
  <si>
    <t>SD-RSA_11428</t>
  </si>
  <si>
    <t>R0140806357</t>
  </si>
  <si>
    <t>gak141054徐凤萍人Re-sequencing</t>
  </si>
  <si>
    <t>SD-RSA_21428</t>
  </si>
  <si>
    <t>R0140806358</t>
  </si>
  <si>
    <t>gak141055徐凤萍人Re-sequencing</t>
  </si>
  <si>
    <t>SD-RSA_11431</t>
  </si>
  <si>
    <t>R0140806359</t>
  </si>
  <si>
    <t>gak141056徐凤萍人Re-sequencing</t>
  </si>
  <si>
    <t>SD-RSA_21431</t>
  </si>
  <si>
    <t>R0140806360</t>
  </si>
  <si>
    <t>gak141057徐凤萍人Re-sequencing</t>
  </si>
  <si>
    <t>SD-RSA_11432</t>
  </si>
  <si>
    <t>R0140806361</t>
  </si>
  <si>
    <t>gak141058徐凤萍人Re-sequencing</t>
  </si>
  <si>
    <t>SD-RSA_21432</t>
  </si>
  <si>
    <t>R0140806362</t>
  </si>
  <si>
    <t>gak141059徐凤萍人Re-sequencing</t>
  </si>
  <si>
    <t>SD-RSA_11434</t>
  </si>
  <si>
    <t>R0140806363</t>
  </si>
  <si>
    <t>gak141060徐凤萍人Re-sequencing</t>
  </si>
  <si>
    <t>SD-RSA_21434</t>
  </si>
  <si>
    <t>R0140806364</t>
  </si>
  <si>
    <t>gak141061徐凤萍人Re-sequencing</t>
  </si>
  <si>
    <t>SD-RSA_11435</t>
  </si>
  <si>
    <t>R0140806365</t>
  </si>
  <si>
    <t>gak141062徐凤萍人Re-sequencing</t>
  </si>
  <si>
    <t>SD-RSA_21435</t>
  </si>
  <si>
    <t>R0140806366</t>
  </si>
  <si>
    <t>gak141063徐凤萍人Re-sequencing</t>
  </si>
  <si>
    <t>SD-RSA_11437</t>
  </si>
  <si>
    <t>R0140806367</t>
  </si>
  <si>
    <t>gak141064徐凤萍人Re-sequencing</t>
  </si>
  <si>
    <t>SD-RSA_21437</t>
  </si>
  <si>
    <t>R0140806368</t>
  </si>
  <si>
    <t>gak141065徐凤萍人Re-sequencing</t>
  </si>
  <si>
    <t>SD-RSA_11439</t>
  </si>
  <si>
    <t>R0140806369</t>
  </si>
  <si>
    <t>gak141066徐凤萍人Re-sequencing</t>
  </si>
  <si>
    <t>SD-RSA_21439</t>
  </si>
  <si>
    <t>R0140806370</t>
  </si>
  <si>
    <t>gak141067徐凤萍人Re-sequencing</t>
  </si>
  <si>
    <t>SD-RSA_11449</t>
  </si>
  <si>
    <t>R0140806371</t>
  </si>
  <si>
    <t>gak141068徐凤萍人Re-sequencing</t>
  </si>
  <si>
    <t>SD-RSA_21449</t>
  </si>
  <si>
    <t>R0140806372</t>
  </si>
  <si>
    <t>gak141069徐凤萍人Re-sequencing</t>
  </si>
  <si>
    <t>SD-RSA_11452</t>
  </si>
  <si>
    <t>R0140806373</t>
  </si>
  <si>
    <t>gak141070徐凤萍人Re-sequencing</t>
  </si>
  <si>
    <t>SD-RSA_21452</t>
  </si>
  <si>
    <t>R0140806374</t>
  </si>
  <si>
    <t>gak141071徐凤萍人Re-sequencing</t>
  </si>
  <si>
    <t>SD-RSA_11456</t>
  </si>
  <si>
    <t>R0140806375</t>
  </si>
  <si>
    <t>gak141072徐凤萍人Re-sequencing</t>
  </si>
  <si>
    <t>SD-RSA_21456</t>
  </si>
  <si>
    <t>R0140806376</t>
  </si>
  <si>
    <t>gak141073徐凤萍人Re-sequencing</t>
  </si>
  <si>
    <t>SD-RSA_11460</t>
  </si>
  <si>
    <t>R0140806377</t>
  </si>
  <si>
    <t>gak141074徐凤萍人Re-sequencing</t>
  </si>
  <si>
    <t>SD-RSA_21460</t>
  </si>
  <si>
    <t>R0140806378</t>
  </si>
  <si>
    <t>gak141075徐凤萍人Re-sequencing</t>
  </si>
  <si>
    <t>SD-RSA_11462</t>
  </si>
  <si>
    <t>R0140806379</t>
  </si>
  <si>
    <t>gak141076徐凤萍人Re-sequencing</t>
  </si>
  <si>
    <t>SD-RSA_21462</t>
  </si>
  <si>
    <t>R0140806380</t>
  </si>
  <si>
    <t>gak141077徐凤萍人Re-sequencing</t>
  </si>
  <si>
    <t>SD-RSA_11472</t>
  </si>
  <si>
    <t>R0140806381</t>
  </si>
  <si>
    <t>gak141078徐凤萍人Re-sequencing</t>
  </si>
  <si>
    <t>SD-RSA_21472</t>
  </si>
  <si>
    <t>R0140806382</t>
  </si>
  <si>
    <t>gak141079徐凤萍人Re-sequencing</t>
  </si>
  <si>
    <t>SD-RSA_11474</t>
  </si>
  <si>
    <t>R0140806383</t>
  </si>
  <si>
    <t>gak141080徐凤萍人Re-sequencing</t>
  </si>
  <si>
    <t>SD-RSA_21474</t>
  </si>
  <si>
    <t>R0140806384</t>
  </si>
  <si>
    <t>gak141081徐凤萍人Re-sequencing</t>
  </si>
  <si>
    <t>SD-RSA_11478</t>
  </si>
  <si>
    <t>R0140806387</t>
  </si>
  <si>
    <t>gak141082徐凤萍人Re-sequencing</t>
  </si>
  <si>
    <t>SD-RSA_21478</t>
  </si>
  <si>
    <t>R0140806388</t>
  </si>
  <si>
    <t>gak141083徐凤萍人Re-sequencing</t>
  </si>
  <si>
    <t>SD-RSA_11518</t>
  </si>
  <si>
    <t>R0140806389</t>
  </si>
  <si>
    <t>gak141084徐凤萍人Re-sequencing</t>
  </si>
  <si>
    <t>SD-RSA_21518</t>
  </si>
  <si>
    <t>R0140806390</t>
  </si>
  <si>
    <t>gak141085徐凤萍人Re-sequencing</t>
  </si>
  <si>
    <t>SD-RSA_11536</t>
  </si>
  <si>
    <t>R0140806391</t>
  </si>
  <si>
    <t>gak141086徐凤萍人Re-sequencing</t>
  </si>
  <si>
    <t>SD-RSA_21536</t>
  </si>
  <si>
    <t>R0140806392</t>
  </si>
  <si>
    <t>gak141087徐凤萍人Re-sequencing</t>
  </si>
  <si>
    <t>SD-RSA_11540</t>
  </si>
  <si>
    <t>R0140806393</t>
  </si>
  <si>
    <t>gak141088徐凤萍人Re-sequencing</t>
  </si>
  <si>
    <t>SD-RSA_21540</t>
  </si>
  <si>
    <t>R0140806394</t>
  </si>
  <si>
    <t>gak141089徐凤萍人Re-sequencing</t>
  </si>
  <si>
    <t>13C0854</t>
  </si>
  <si>
    <t>R014080501</t>
  </si>
  <si>
    <t>gak141090徐凤萍人Re-sequencing</t>
  </si>
  <si>
    <t>13C0855</t>
  </si>
  <si>
    <t>R014080502</t>
  </si>
  <si>
    <t>gak141091徐凤萍人Re-sequencing</t>
  </si>
  <si>
    <t>13C0886</t>
  </si>
  <si>
    <t>R014080503</t>
  </si>
  <si>
    <t>gak141092徐凤萍人Re-sequencing</t>
  </si>
  <si>
    <t>13C0887</t>
  </si>
  <si>
    <t>R014080504</t>
  </si>
  <si>
    <t>gak141093徐凤萍人Re-sequencing</t>
  </si>
  <si>
    <t>13C0997</t>
  </si>
  <si>
    <t>R014080505</t>
  </si>
  <si>
    <t>gak141094徐凤萍人Re-sequencing</t>
  </si>
  <si>
    <t>13C0996</t>
  </si>
  <si>
    <t>R014080506</t>
  </si>
  <si>
    <t>gak141095徐凤萍人Re-sequencing</t>
  </si>
  <si>
    <t>13C1019</t>
  </si>
  <si>
    <t>R014080507</t>
  </si>
  <si>
    <t>gak141096徐凤萍人Re-sequencing</t>
  </si>
  <si>
    <t>13C1020</t>
  </si>
  <si>
    <t>R014080508</t>
  </si>
  <si>
    <t>gak141097徐凤萍人Re-sequencing</t>
  </si>
  <si>
    <t>13C1159</t>
  </si>
  <si>
    <t>R014080509</t>
  </si>
  <si>
    <t>gak141098徐凤萍人Re-sequencing</t>
  </si>
  <si>
    <t>13C1160</t>
  </si>
  <si>
    <t>R014080510</t>
  </si>
  <si>
    <t>gak141099徐凤萍人Re-sequencing</t>
  </si>
  <si>
    <t>13C0511</t>
  </si>
  <si>
    <t>R014080511</t>
  </si>
  <si>
    <t>gak141100徐凤萍人Re-sequencing</t>
  </si>
  <si>
    <t>13C0512</t>
  </si>
  <si>
    <t>R014080512</t>
  </si>
  <si>
    <t>gak141101徐凤萍人Re-sequencing</t>
  </si>
  <si>
    <t>13C0560</t>
  </si>
  <si>
    <t>R014080513</t>
  </si>
  <si>
    <t>gak141102徐凤萍人Re-sequencing</t>
  </si>
  <si>
    <t>13C0561</t>
  </si>
  <si>
    <t>R014080514</t>
  </si>
  <si>
    <t>gak141103徐凤萍人Re-sequencing</t>
  </si>
  <si>
    <t>13C0635</t>
  </si>
  <si>
    <t>R014080515</t>
  </si>
  <si>
    <t>gak141104徐凤萍人Re-sequencing</t>
  </si>
  <si>
    <t>13C0636</t>
  </si>
  <si>
    <t>R014080516</t>
  </si>
  <si>
    <t>gak141105徐凤萍人Re-sequencing</t>
  </si>
  <si>
    <t>12C859</t>
  </si>
  <si>
    <t>R014080517</t>
  </si>
  <si>
    <t>gak141106徐凤萍人Re-sequencing</t>
  </si>
  <si>
    <t>12C860</t>
  </si>
  <si>
    <t>R014080518</t>
  </si>
  <si>
    <t>gak141107徐凤萍人Re-sequencing</t>
  </si>
  <si>
    <t>12C1056</t>
  </si>
  <si>
    <t>R014080519</t>
  </si>
  <si>
    <t>gak141108徐凤萍人Re-sequencing</t>
  </si>
  <si>
    <t>12C1057</t>
  </si>
  <si>
    <t>R014080520</t>
  </si>
  <si>
    <t>gak141109徐凤萍人Re-sequencing</t>
  </si>
  <si>
    <t>13C0346</t>
  </si>
  <si>
    <t>R014080521</t>
  </si>
  <si>
    <t>gak141110徐凤萍人Re-sequencing</t>
  </si>
  <si>
    <t>13C0348</t>
  </si>
  <si>
    <t>R014080522</t>
  </si>
  <si>
    <t>gak141111徐凤萍人Re-sequencing</t>
  </si>
  <si>
    <t>11C1185</t>
  </si>
  <si>
    <t>R014080523</t>
  </si>
  <si>
    <t>gak141112徐凤萍人Re-sequencing</t>
  </si>
  <si>
    <t>11C1186</t>
  </si>
  <si>
    <t>R014080524</t>
  </si>
  <si>
    <t>gak141113徐凤萍人Re-sequencing</t>
  </si>
  <si>
    <t>11C1702</t>
  </si>
  <si>
    <t>R014080525</t>
  </si>
  <si>
    <t>gak141114徐凤萍人Re-sequencing</t>
  </si>
  <si>
    <t>11C1703</t>
  </si>
  <si>
    <t>R014080526</t>
  </si>
  <si>
    <t>gak141115徐凤萍人Re-sequencing</t>
  </si>
  <si>
    <t>10C1766</t>
  </si>
  <si>
    <t>R014080527</t>
  </si>
  <si>
    <t>gak141116徐凤萍人Re-sequencing</t>
  </si>
  <si>
    <t>10C1767</t>
  </si>
  <si>
    <t>R014080528</t>
  </si>
  <si>
    <t>gak141117徐凤萍人Re-sequencing</t>
  </si>
  <si>
    <t>10C1969</t>
  </si>
  <si>
    <t>R014080529</t>
  </si>
  <si>
    <t>gak141118徐凤萍人Re-sequencing</t>
  </si>
  <si>
    <t>10C1970</t>
  </si>
  <si>
    <t>R014080530</t>
  </si>
  <si>
    <t>gak141119徐凤萍人Re-sequencing</t>
  </si>
  <si>
    <t>12C0381</t>
  </si>
  <si>
    <t>R014080531</t>
  </si>
  <si>
    <t>gak141120徐凤萍人Re-sequencing</t>
  </si>
  <si>
    <t>12C0382</t>
  </si>
  <si>
    <t>R014080532</t>
  </si>
  <si>
    <t>gak141121徐凤萍人Re-sequencing</t>
  </si>
  <si>
    <t>12C0466</t>
  </si>
  <si>
    <t>R014080533</t>
  </si>
  <si>
    <t>gak141122徐凤萍人Re-sequencing</t>
  </si>
  <si>
    <t>12C0467</t>
  </si>
  <si>
    <t>R014080534</t>
  </si>
  <si>
    <t>gak141123徐凤萍人Re-sequencing</t>
  </si>
  <si>
    <t>12C0383</t>
  </si>
  <si>
    <t>R014080535</t>
  </si>
  <si>
    <t>gak141124徐凤萍人Re-sequencing</t>
  </si>
  <si>
    <t>12C0384</t>
  </si>
  <si>
    <t>R014080536</t>
  </si>
  <si>
    <t>gak141125徐凤萍人Re-sequencing</t>
  </si>
  <si>
    <t>12C0593</t>
  </si>
  <si>
    <t>R014080537</t>
  </si>
  <si>
    <t>gak141126徐凤萍人Re-sequencing</t>
  </si>
  <si>
    <t>12C0594</t>
  </si>
  <si>
    <t>R014080538</t>
  </si>
  <si>
    <t>gak141127徐凤萍人Re-sequencing</t>
  </si>
  <si>
    <t>11C0804</t>
  </si>
  <si>
    <t>R014080539</t>
  </si>
  <si>
    <t>gak141128徐凤萍人Re-sequencing</t>
  </si>
  <si>
    <t>11C0805</t>
  </si>
  <si>
    <t>R014080540</t>
  </si>
  <si>
    <t>gak141129徐凤萍人Re-sequencing</t>
  </si>
  <si>
    <t>11C0856</t>
  </si>
  <si>
    <t>R014080541</t>
  </si>
  <si>
    <t>gak141130徐凤萍人Re-sequencing</t>
  </si>
  <si>
    <t>11C0857</t>
  </si>
  <si>
    <t>R014080542</t>
  </si>
  <si>
    <t>gak141131徐凤萍人Re-sequencing</t>
  </si>
  <si>
    <t>11C0940</t>
  </si>
  <si>
    <t>R014080543</t>
  </si>
  <si>
    <t>gak141132徐凤萍人Re-sequencing</t>
  </si>
  <si>
    <t>11C0941</t>
  </si>
  <si>
    <t>R014080544</t>
  </si>
  <si>
    <t>gak141133徐凤萍人Re-sequencing</t>
  </si>
  <si>
    <t>11C1158</t>
  </si>
  <si>
    <t>R014080545</t>
  </si>
  <si>
    <t>gak141134徐凤萍人Re-sequencing</t>
  </si>
  <si>
    <t>11C1164</t>
  </si>
  <si>
    <t>R014080546</t>
  </si>
  <si>
    <t>gak141135徐凤萍人Re-sequencing</t>
  </si>
  <si>
    <t>14C915</t>
  </si>
  <si>
    <t>R014080547</t>
  </si>
  <si>
    <t>gak141136徐凤萍人Re-sequencing</t>
  </si>
  <si>
    <t>14C916</t>
  </si>
  <si>
    <t>R014080548</t>
  </si>
  <si>
    <t>gak141137徐凤萍人Re-sequencing</t>
  </si>
  <si>
    <t>14C1006</t>
  </si>
  <si>
    <t>R014080549</t>
  </si>
  <si>
    <t>gak141138徐凤萍人Re-sequencing</t>
  </si>
  <si>
    <t>14C1007</t>
  </si>
  <si>
    <t>R014080550</t>
  </si>
  <si>
    <t>gak141139徐凤萍人Re-sequencing</t>
  </si>
  <si>
    <t>14C518</t>
  </si>
  <si>
    <t>R014080551</t>
  </si>
  <si>
    <t>gak141140徐凤萍人Re-sequencing</t>
  </si>
  <si>
    <t>14C519</t>
  </si>
  <si>
    <t>R014080552</t>
  </si>
  <si>
    <t>gak141141徐凤萍人Re-sequencing</t>
  </si>
  <si>
    <t>14C906</t>
  </si>
  <si>
    <t>R014080553</t>
  </si>
  <si>
    <t>gak141142徐凤萍人Re-sequencing</t>
  </si>
  <si>
    <t>14C907</t>
  </si>
  <si>
    <t>R014080554</t>
  </si>
  <si>
    <t>gak141143徐凤萍人Re-sequencing</t>
  </si>
  <si>
    <t>14C376</t>
  </si>
  <si>
    <t>R014080555</t>
  </si>
  <si>
    <t>gak141144徐凤萍人Re-sequencing</t>
  </si>
  <si>
    <t>14C377</t>
  </si>
  <si>
    <t>R014080556</t>
  </si>
  <si>
    <t>gak141145徐凤萍人Re-sequencing</t>
  </si>
  <si>
    <t>10C341</t>
  </si>
  <si>
    <t>R014080557</t>
  </si>
  <si>
    <t>gak141146徐凤萍人Re-sequencing</t>
  </si>
  <si>
    <t>10C342</t>
  </si>
  <si>
    <t>R014080558</t>
  </si>
  <si>
    <t>gak141147徐凤萍人Re-sequencing</t>
  </si>
  <si>
    <t>14C703</t>
  </si>
  <si>
    <t>R014080559</t>
  </si>
  <si>
    <t>gak141148徐凤萍人Re-sequencing</t>
  </si>
  <si>
    <t>14C704</t>
  </si>
  <si>
    <t>R014080560</t>
  </si>
  <si>
    <t>gak141149徐凤萍人Re-sequencing</t>
  </si>
  <si>
    <t>14C803</t>
  </si>
  <si>
    <t>R014080561</t>
  </si>
  <si>
    <t>gak141150徐凤萍人Re-sequencing</t>
  </si>
  <si>
    <t>14C804</t>
  </si>
  <si>
    <t>R014080562</t>
  </si>
  <si>
    <t>gak141151徐凤萍人Re-sequencing</t>
  </si>
  <si>
    <t>14C693</t>
  </si>
  <si>
    <t>R014080563</t>
  </si>
  <si>
    <t>gak141152徐凤萍人Re-sequencing</t>
  </si>
  <si>
    <t>14C694</t>
  </si>
  <si>
    <t>R014080564</t>
  </si>
  <si>
    <t>gak141153徐凤萍人Re-sequencing</t>
  </si>
  <si>
    <t>aCGH1496</t>
  </si>
  <si>
    <t>R014080565</t>
  </si>
  <si>
    <t>gak141154徐凤萍人Re-sequencing</t>
  </si>
  <si>
    <t>aCGH1497</t>
  </si>
  <si>
    <t>R014080566</t>
  </si>
  <si>
    <t>gak141155徐凤萍人Re-sequencing</t>
  </si>
  <si>
    <t>14C937</t>
  </si>
  <si>
    <t>R014080567</t>
  </si>
  <si>
    <t>gak141156徐凤萍人Re-sequencing</t>
  </si>
  <si>
    <t>徐凤萍xufengping@genomics.cn 袁剑颖yuanjianying@genomics.cn</t>
    <phoneticPr fontId="4" type="noConversion"/>
  </si>
  <si>
    <t>14C938</t>
  </si>
  <si>
    <t>R014080568</t>
  </si>
  <si>
    <t>仁济医院2个外显子信息采集与分析</t>
    <phoneticPr fontId="9" type="noConversion"/>
  </si>
  <si>
    <t>F14FTSECKF1568</t>
    <phoneticPr fontId="9" type="noConversion"/>
  </si>
  <si>
    <t>张丽娟 zhanglijuan@genomics.cn；信息分析 窦文祥 douwenxiang@genomics.cn</t>
    <phoneticPr fontId="9" type="noConversion"/>
  </si>
  <si>
    <t>Renjin-207A</t>
    <phoneticPr fontId="9" type="noConversion"/>
  </si>
  <si>
    <t>WHYD14073425_A</t>
    <phoneticPr fontId="9" type="noConversion"/>
  </si>
  <si>
    <t>BGI exome kit(59M)</t>
    <phoneticPr fontId="9" type="noConversion"/>
  </si>
  <si>
    <t>Renjin-203A</t>
    <phoneticPr fontId="9" type="noConversion"/>
  </si>
  <si>
    <t>WHYD14073426_A</t>
    <phoneticPr fontId="9" type="noConversion"/>
  </si>
  <si>
    <t>生产负责人：欧阳伟汉；ouyangweihan@genomics.cn；信息负责人：窦文祥；douwenxiang@genomics.cn；项目负责人：窦文祥；douwenxiang@genomics.cn</t>
    <phoneticPr fontId="9" type="noConversion"/>
  </si>
  <si>
    <t>Kourosh Mahmoudi</t>
    <phoneticPr fontId="4" type="noConversion"/>
  </si>
  <si>
    <t>Human 59M Exon kit of BGI</t>
  </si>
  <si>
    <t>1ug起始风险建库</t>
  </si>
  <si>
    <t>Fatemeh Rahbar</t>
    <phoneticPr fontId="4" type="noConversion"/>
  </si>
  <si>
    <t xml:space="preserve">Nami Jahan Miri </t>
    <phoneticPr fontId="4" type="noConversion"/>
  </si>
  <si>
    <t>Fatemeh Isavand</t>
    <phoneticPr fontId="4" type="noConversion"/>
  </si>
  <si>
    <t xml:space="preserve">Ahoora Kooravand </t>
    <phoneticPr fontId="4" type="noConversion"/>
  </si>
  <si>
    <r>
      <t>CG</t>
    </r>
    <r>
      <rPr>
        <sz val="11"/>
        <color theme="1"/>
        <rFont val="宋体"/>
        <family val="3"/>
        <charset val="134"/>
        <scheme val="minor"/>
      </rPr>
      <t>专项</t>
    </r>
  </si>
  <si>
    <t>Exome sequencing project of 50 human samples</t>
  </si>
  <si>
    <t>F14FTSEUHT0755</t>
  </si>
  <si>
    <t>Hanjing.Ma@bgitechsolutions.com;manfeng.feng@bgitechsolutions.com;</t>
    <phoneticPr fontId="9" type="noConversion"/>
  </si>
  <si>
    <t>NA15-4</t>
  </si>
  <si>
    <t>gDNA</t>
    <phoneticPr fontId="9" type="noConversion"/>
  </si>
  <si>
    <t>Pair_end</t>
  </si>
  <si>
    <t xml:space="preserve">Human 59M Exon kit of BGI </t>
  </si>
  <si>
    <t xml:space="preserve">启动样品均为合格样品（LevelA/B），每个样品要求测序100X。因此每个样品包1个lane。信息分析内容为： 1 Alignment and assessment
 2. SNP calling, annotation and statistics  
 3. InDel calling, annotation and statistics
 4. SNP validation of 100+ loci
</t>
    <phoneticPr fontId="9" type="noConversion"/>
  </si>
  <si>
    <t>NA15-9</t>
  </si>
  <si>
    <t>NA16-8</t>
  </si>
  <si>
    <t>NA16-9</t>
  </si>
  <si>
    <t>NA47-1</t>
  </si>
  <si>
    <t>NA47-2</t>
  </si>
  <si>
    <t>NA50-1</t>
  </si>
  <si>
    <t>NA50-25</t>
  </si>
  <si>
    <t>NA96-5</t>
  </si>
  <si>
    <t>NA96-7</t>
  </si>
  <si>
    <t>NA96-14</t>
  </si>
  <si>
    <t>NA209-8</t>
  </si>
  <si>
    <t>NA209-15</t>
  </si>
  <si>
    <t>NA209-23</t>
  </si>
  <si>
    <t>MSS22 III-3</t>
  </si>
  <si>
    <t>LabPLUS, Auckland City Hospital，Exome Sequencin</t>
    <phoneticPr fontId="9" type="noConversion"/>
  </si>
  <si>
    <t>F14FTSAPHT0811</t>
    <phoneticPr fontId="9" type="noConversion"/>
  </si>
  <si>
    <r>
      <t>明瑶；mingyao@genomics.cn；李婷婷；litingting1@genomics.cn</t>
    </r>
    <r>
      <rPr>
        <sz val="11"/>
        <color theme="1"/>
        <rFont val="宋体"/>
        <family val="3"/>
        <charset val="134"/>
        <scheme val="minor"/>
      </rPr>
      <t xml:space="preserve"> </t>
    </r>
    <phoneticPr fontId="9" type="noConversion"/>
  </si>
  <si>
    <t>HV0545</t>
    <phoneticPr fontId="9" type="noConversion"/>
  </si>
  <si>
    <t>2-AD EXON CG</t>
    <phoneticPr fontId="9" type="noConversion"/>
  </si>
  <si>
    <t>Agilent V5</t>
    <phoneticPr fontId="9" type="noConversion"/>
  </si>
  <si>
    <t>ZA4149</t>
    <phoneticPr fontId="9" type="noConversion"/>
  </si>
  <si>
    <t>IB3150</t>
    <phoneticPr fontId="9" type="noConversion"/>
  </si>
  <si>
    <t>BI4761</t>
    <phoneticPr fontId="9" type="noConversion"/>
  </si>
  <si>
    <t>UJ2617</t>
    <phoneticPr fontId="9" type="noConversion"/>
  </si>
  <si>
    <t>TL6516</t>
    <phoneticPr fontId="9" type="noConversion"/>
  </si>
  <si>
    <t>TL6517</t>
    <phoneticPr fontId="9" type="noConversion"/>
  </si>
  <si>
    <t>TL6513</t>
    <phoneticPr fontId="9" type="noConversion"/>
  </si>
  <si>
    <t>aqz140819张炯人Exome capture第1期CG任务单</t>
    <phoneticPr fontId="9" type="noConversion"/>
  </si>
  <si>
    <t>ARIAD-Joseph Gozgit-ExomeSeq_CGI_100X_4Samples</t>
    <phoneticPr fontId="9" type="noConversion"/>
  </si>
  <si>
    <t>F14FTSUSAT0578</t>
    <phoneticPr fontId="9" type="noConversion"/>
  </si>
  <si>
    <t>aqz140819张炯人Exome capture</t>
    <phoneticPr fontId="9" type="noConversion"/>
  </si>
  <si>
    <t>HUMaqzX</t>
    <phoneticPr fontId="9" type="noConversion"/>
  </si>
  <si>
    <t>实验负责人：ouyangweihan@genomics.cn；项目管理：tanfeng2@bgitechsolutions.com；信息负责人：wangjintu@bgitechsolutions.com；项目负责人：zhangjiong@bgitechsolutions.com;</t>
    <phoneticPr fontId="9" type="noConversion"/>
  </si>
  <si>
    <t>Dohh2 WT</t>
  </si>
  <si>
    <t>Human BGI-59M Exon</t>
    <phoneticPr fontId="9" type="noConversion"/>
  </si>
  <si>
    <t>DPR20</t>
  </si>
  <si>
    <t>DPR40</t>
  </si>
  <si>
    <t>DPR80</t>
  </si>
  <si>
    <t>wuu140331徐寒石人Target Region capture第5期CG任务单</t>
  </si>
  <si>
    <t>冠心病药物基因组学目标区域测序</t>
    <phoneticPr fontId="9" type="noConversion"/>
  </si>
  <si>
    <t>F12ZOOYJSY1193</t>
    <phoneticPr fontId="9" type="noConversion"/>
  </si>
  <si>
    <t>wuu140331徐寒石人Target Region capture</t>
    <phoneticPr fontId="9" type="noConversion"/>
  </si>
  <si>
    <t>HUMwuuX</t>
    <phoneticPr fontId="9" type="noConversion"/>
  </si>
  <si>
    <t>GS62216-DNA_D02</t>
  </si>
  <si>
    <t>xhq20130815</t>
    <phoneticPr fontId="9" type="noConversion"/>
  </si>
  <si>
    <t>重测</t>
    <phoneticPr fontId="9" type="noConversion"/>
  </si>
  <si>
    <t>GS62216-DNA_E02</t>
  </si>
  <si>
    <t>GS62216-DNA_F02</t>
  </si>
  <si>
    <t>GS62216-DNA_G02</t>
  </si>
  <si>
    <t>GS62216-DNA_H02</t>
  </si>
  <si>
    <t>gak140901徐凤萍人Re-sequencing第2期CG任务单</t>
  </si>
  <si>
    <t>SD-RSA_12215</t>
  </si>
  <si>
    <t>R0140900062</t>
  </si>
  <si>
    <t>SD-RSA_22215</t>
  </si>
  <si>
    <t>R0140900063</t>
  </si>
  <si>
    <t>SD-RSA_12217</t>
  </si>
  <si>
    <t>R0140900064</t>
  </si>
  <si>
    <t>SD-RSA_22217</t>
  </si>
  <si>
    <t>R0140900065</t>
  </si>
  <si>
    <t>SD-RSA_12219</t>
  </si>
  <si>
    <t>R0140900066</t>
  </si>
  <si>
    <t>SD-RSA_22219</t>
  </si>
  <si>
    <t>R0140900067</t>
  </si>
  <si>
    <t>SD-RSA_12220</t>
  </si>
  <si>
    <t>R0140900068</t>
  </si>
  <si>
    <t>SD-RSA_22220</t>
  </si>
  <si>
    <t>R0140900069</t>
  </si>
  <si>
    <t>SD-RSA_12221</t>
  </si>
  <si>
    <t>R0140900070</t>
  </si>
  <si>
    <t>SD-RSA_22221</t>
  </si>
  <si>
    <t>R0140900071</t>
  </si>
  <si>
    <t>SD-RSA_12223</t>
  </si>
  <si>
    <t>R0140900072</t>
  </si>
  <si>
    <t>SD-RSA_22223</t>
  </si>
  <si>
    <t>R0140900073</t>
  </si>
  <si>
    <t>SD-RSA_12227</t>
  </si>
  <si>
    <t>R0140900074</t>
  </si>
  <si>
    <t>SD-RSA_22227</t>
  </si>
  <si>
    <t>R0140900075</t>
  </si>
  <si>
    <t>SD-RSA_12229</t>
  </si>
  <si>
    <t>R0140900076</t>
  </si>
  <si>
    <t>SD-RSA_22229</t>
  </si>
  <si>
    <t>R0140900077</t>
  </si>
  <si>
    <t>SD-RSA_12234</t>
  </si>
  <si>
    <t>R0140900078</t>
  </si>
  <si>
    <t>SD-RSA_22234</t>
  </si>
  <si>
    <t>R0140900079</t>
  </si>
  <si>
    <t>SD-RSA_12235</t>
  </si>
  <si>
    <t>R0140900080</t>
  </si>
  <si>
    <t>SD-RSA_22235</t>
  </si>
  <si>
    <t>R0140900081</t>
  </si>
  <si>
    <t>SD-RSA_12237</t>
  </si>
  <si>
    <t>R0140900082</t>
  </si>
  <si>
    <t>SD-RSA_22237</t>
  </si>
  <si>
    <t>R0140900083</t>
  </si>
  <si>
    <t>SD-RSA_12238</t>
  </si>
  <si>
    <t>R0140900084</t>
  </si>
  <si>
    <t>SD-RSA_22238</t>
  </si>
  <si>
    <t>R0140900085</t>
  </si>
  <si>
    <t>SD-RSA_12239</t>
  </si>
  <si>
    <t>R0140900086</t>
  </si>
  <si>
    <t>SD-RSA_22239</t>
  </si>
  <si>
    <t>R0140900087</t>
  </si>
  <si>
    <t>SD-RSA_12240</t>
  </si>
  <si>
    <t>R0140900088</t>
  </si>
  <si>
    <t>SD-RSA_22240</t>
  </si>
  <si>
    <t>R0140900089</t>
  </si>
  <si>
    <t>SD-RSA_12245</t>
  </si>
  <si>
    <t>R0140900090</t>
  </si>
  <si>
    <t>SD-RSA_22245</t>
  </si>
  <si>
    <t>R0140900091</t>
  </si>
  <si>
    <t>SD-RSA_12247</t>
  </si>
  <si>
    <t>R0140900092</t>
  </si>
  <si>
    <t>SD-RSA_22247</t>
  </si>
  <si>
    <t>R0140900093</t>
  </si>
  <si>
    <t>SD-RSA_12248</t>
  </si>
  <si>
    <t>R0140900094</t>
  </si>
  <si>
    <t>SD-RSA_22248</t>
  </si>
  <si>
    <t>R0140900095</t>
  </si>
  <si>
    <t>SD-RSA_12249</t>
  </si>
  <si>
    <t>R0140900096</t>
  </si>
  <si>
    <t>SD-RSA_22249</t>
  </si>
  <si>
    <t>R0140900097</t>
  </si>
  <si>
    <t>SD-RSA_12252</t>
  </si>
  <si>
    <t>R0140900098</t>
  </si>
  <si>
    <t>SD-RSA_22252</t>
  </si>
  <si>
    <t>R0140900099</t>
  </si>
  <si>
    <t>SD-RSA_12258</t>
  </si>
  <si>
    <t>R0140900100</t>
  </si>
  <si>
    <t>SD-RSA_22258</t>
  </si>
  <si>
    <t>R0140900101</t>
  </si>
  <si>
    <t>SD-RSA_12260</t>
  </si>
  <si>
    <t>R0140900102</t>
  </si>
  <si>
    <t>SD-RSA_22260</t>
  </si>
  <si>
    <t>R0140900103</t>
  </si>
  <si>
    <t>SD-RSA_12262</t>
  </si>
  <si>
    <t>R0140900104</t>
  </si>
  <si>
    <t>SD-RSA_22262</t>
  </si>
  <si>
    <t>R0140900105</t>
  </si>
  <si>
    <t>SD-RSA_12263</t>
  </si>
  <si>
    <t>R0140900106</t>
  </si>
  <si>
    <t>SD-RSA_22263</t>
  </si>
  <si>
    <t>R0140900107</t>
  </si>
  <si>
    <t>SD-RSA_12264</t>
  </si>
  <si>
    <t>R0140900108</t>
  </si>
  <si>
    <t>SD-RSA_22264</t>
  </si>
  <si>
    <t>R0140900109</t>
  </si>
  <si>
    <t>SD-RSA_12271</t>
  </si>
  <si>
    <t>R0140900112</t>
  </si>
  <si>
    <t>SD-RSA_22271</t>
  </si>
  <si>
    <t>R0140900113</t>
  </si>
  <si>
    <t>SD-RSA_12273</t>
  </si>
  <si>
    <t>R0140900114</t>
  </si>
  <si>
    <t>SD-RSA_22273</t>
  </si>
  <si>
    <t>R0140900115</t>
  </si>
  <si>
    <t>SD-RSA_12274</t>
  </si>
  <si>
    <t>R0140900116</t>
  </si>
  <si>
    <t>SD-RSA_22274</t>
  </si>
  <si>
    <t>R0140900117</t>
  </si>
  <si>
    <t>SD-RSA_12276</t>
  </si>
  <si>
    <t>R0140900118</t>
  </si>
  <si>
    <t>SD-RSA_22276</t>
  </si>
  <si>
    <t>R0140900119</t>
  </si>
  <si>
    <t>SD-RSA_12277</t>
  </si>
  <si>
    <t>R0140900120</t>
  </si>
  <si>
    <t>SD-RSA_22277</t>
  </si>
  <si>
    <t>R0140900121</t>
  </si>
  <si>
    <t>SD-RSA_12278</t>
  </si>
  <si>
    <t>R0140900122</t>
  </si>
  <si>
    <t>SD-RSA_22278</t>
  </si>
  <si>
    <t>R0140900123</t>
  </si>
  <si>
    <t>SD-RSA_12279</t>
  </si>
  <si>
    <t>R0140900124</t>
  </si>
  <si>
    <t>SD-RSA_22279</t>
  </si>
  <si>
    <t>R0140900125</t>
  </si>
  <si>
    <t>SD-RSA_12281</t>
  </si>
  <si>
    <t>R0140900126</t>
  </si>
  <si>
    <t>SD-RSA_22281</t>
  </si>
  <si>
    <t>R0140900127</t>
  </si>
  <si>
    <t>SD-RSA_12283</t>
  </si>
  <si>
    <t>R0140900128</t>
  </si>
  <si>
    <t>SD-RSA_22283</t>
  </si>
  <si>
    <t>R0140900129</t>
  </si>
  <si>
    <t>SD-RSA_12292</t>
  </si>
  <si>
    <t>R0140900130</t>
  </si>
  <si>
    <t>SD-RSA_22292</t>
  </si>
  <si>
    <t>R0140900131</t>
  </si>
  <si>
    <t>SD-RSA_12298</t>
  </si>
  <si>
    <t>R0140900132</t>
  </si>
  <si>
    <t>SD-RSA_22298</t>
  </si>
  <si>
    <t>R0140900133</t>
  </si>
  <si>
    <t>SD-RSA_12299</t>
  </si>
  <si>
    <t>R0140900134</t>
  </si>
  <si>
    <t>SD-RSA_22299</t>
  </si>
  <si>
    <t>R0140900135</t>
  </si>
  <si>
    <t>SD-RSA_12301</t>
  </si>
  <si>
    <t>R0140900136</t>
  </si>
  <si>
    <t>SD-RSA_22301</t>
  </si>
  <si>
    <t>R0140900137</t>
  </si>
  <si>
    <t>SD-RSA_12309</t>
  </si>
  <si>
    <t>R0140900138</t>
  </si>
  <si>
    <t>SD-RSA_22309</t>
  </si>
  <si>
    <t>R0140900139</t>
  </si>
  <si>
    <t>SD-RSA_12310</t>
  </si>
  <si>
    <t>R0140900140</t>
  </si>
  <si>
    <t>SD-RSA_22310</t>
  </si>
  <si>
    <t>R0140900141</t>
  </si>
  <si>
    <t>SD-RSA_12313</t>
  </si>
  <si>
    <t>R0140900142</t>
  </si>
  <si>
    <t>SD-RSA_22313</t>
  </si>
  <si>
    <t>R0140900143</t>
  </si>
  <si>
    <t>SD-RSA_12315</t>
  </si>
  <si>
    <t>R0140900144</t>
  </si>
  <si>
    <t>SD-RSA_22315</t>
  </si>
  <si>
    <t>R0140900145</t>
  </si>
  <si>
    <t>SD-RSA_12322</t>
  </si>
  <si>
    <t>R0140900146</t>
  </si>
  <si>
    <t>SD-RSA_22322</t>
  </si>
  <si>
    <t>R0140900147</t>
  </si>
  <si>
    <t>SD-RSA_12325</t>
  </si>
  <si>
    <t>R0140900148</t>
  </si>
  <si>
    <t>SD-RSA_22325</t>
  </si>
  <si>
    <t>R0140900149</t>
  </si>
  <si>
    <t>SD-RSA_12326</t>
  </si>
  <si>
    <t>R0140900150</t>
  </si>
  <si>
    <t>SD-RSA_22326</t>
  </si>
  <si>
    <t>R0140900151</t>
  </si>
  <si>
    <t>SD-RSA_12330</t>
  </si>
  <si>
    <t>R0140900152</t>
  </si>
  <si>
    <t>SD-RSA_22330</t>
  </si>
  <si>
    <t>R0140900153</t>
  </si>
  <si>
    <t>SD-RSA_12345</t>
  </si>
  <si>
    <t>R0140900154</t>
  </si>
  <si>
    <t>SD-RSA_22345</t>
  </si>
  <si>
    <t>R0140900155</t>
  </si>
  <si>
    <t>SD-RSA_12349</t>
  </si>
  <si>
    <t>R0140900156</t>
  </si>
  <si>
    <t>SD-RSA_22349</t>
  </si>
  <si>
    <t>R0140900157</t>
  </si>
  <si>
    <t>SD-RSA_12360</t>
  </si>
  <si>
    <t>R0140900158</t>
  </si>
  <si>
    <t>SD-RSA_22360</t>
  </si>
  <si>
    <t>R0140900159</t>
  </si>
  <si>
    <t>SD-RSA_12363</t>
  </si>
  <si>
    <t>R0140900160</t>
  </si>
  <si>
    <t>SD-RSA_22363</t>
  </si>
  <si>
    <t>R0140900161</t>
  </si>
  <si>
    <t>SD-RSA_12365</t>
  </si>
  <si>
    <t>R0140900162</t>
  </si>
  <si>
    <t>SD-RSA_22365</t>
  </si>
  <si>
    <t>R0140900163</t>
  </si>
  <si>
    <t>SD-RSA_12368</t>
  </si>
  <si>
    <t>R0140900164</t>
  </si>
  <si>
    <t>SD-RSA_22368</t>
  </si>
  <si>
    <t>R0140900165</t>
  </si>
  <si>
    <t>SD-RSA_12369</t>
  </si>
  <si>
    <t>R0140900166</t>
  </si>
  <si>
    <t>SD-RSA_22369</t>
  </si>
  <si>
    <t>R0140900167</t>
  </si>
  <si>
    <t>SD-RSA_12370</t>
  </si>
  <si>
    <t>R0140900168</t>
  </si>
  <si>
    <t>SD-RSA_22370</t>
  </si>
  <si>
    <t>R0140900169</t>
  </si>
  <si>
    <t>SD-RSA_12376</t>
  </si>
  <si>
    <t>R0140900172</t>
  </si>
  <si>
    <t>SD-RSA_22376</t>
  </si>
  <si>
    <t>R0140900173</t>
  </si>
  <si>
    <t>SD-RSA_12377</t>
  </si>
  <si>
    <t>R0140900174</t>
  </si>
  <si>
    <t>SD-RSA_22377</t>
  </si>
  <si>
    <t>R0140900175</t>
  </si>
  <si>
    <t>SD-RSA_12379</t>
  </si>
  <si>
    <t>R0140900176</t>
  </si>
  <si>
    <t>SD-RSA_22379</t>
  </si>
  <si>
    <t>R0140900177</t>
  </si>
  <si>
    <t>gak140901徐凤萍人Re-sequencing第3期CG任务单</t>
    <phoneticPr fontId="4" type="noConversion"/>
  </si>
  <si>
    <t>gak140901徐凤萍人Re-sequencing第4期CG任务单</t>
  </si>
  <si>
    <t>SD-RSA_11548</t>
  </si>
  <si>
    <t>R0140806395</t>
  </si>
  <si>
    <t>补足gak140901徐凤萍人Re-sequencing第1期CG任务单里建库失败的2个样品</t>
    <phoneticPr fontId="4" type="noConversion"/>
  </si>
  <si>
    <t>SD-RSA_21548</t>
  </si>
  <si>
    <t>R0140806396</t>
  </si>
  <si>
    <t>frg131022王晓宏人Target Region capture第4期CG任务单</t>
    <phoneticPr fontId="4" type="noConversion"/>
  </si>
  <si>
    <t>wangxiaohong@genomics.cn；zhouyanqing@genomics.cn</t>
    <phoneticPr fontId="9" type="noConversion"/>
  </si>
  <si>
    <t>13B0122366A</t>
  </si>
  <si>
    <t>RSZYD14070785_A</t>
  </si>
  <si>
    <t>16</t>
    <phoneticPr fontId="9" type="noConversion"/>
  </si>
  <si>
    <t>0.9375</t>
    <phoneticPr fontId="9" type="noConversion"/>
  </si>
  <si>
    <t>13B0116448A</t>
  </si>
  <si>
    <t>RSZYD14070786_A</t>
  </si>
  <si>
    <t>HMU3130201J99BB1A</t>
  </si>
  <si>
    <t>RSZYD14080719_A</t>
  </si>
  <si>
    <t>HMU3130202J99BB1A</t>
  </si>
  <si>
    <t>RSZYD14080720_A</t>
  </si>
  <si>
    <t>16</t>
  </si>
  <si>
    <t>0.9375</t>
  </si>
  <si>
    <t>HMU3130203J99BB1A</t>
  </si>
  <si>
    <t>RSZYD14080721_A</t>
  </si>
  <si>
    <t>HMU3130204J99BB1A</t>
  </si>
  <si>
    <t>RSZYD14080722_A</t>
  </si>
  <si>
    <t>HMU3130205J99BB1A</t>
  </si>
  <si>
    <t>RSZYD14080723_A</t>
  </si>
  <si>
    <t>HMU3130206J99BB1A</t>
  </si>
  <si>
    <t>RSZYD14080724_A</t>
  </si>
  <si>
    <t>HMU3130207J99BB1A</t>
  </si>
  <si>
    <t>RSZYD14080725_A</t>
  </si>
  <si>
    <t>HMU3130208J99BB1A</t>
  </si>
  <si>
    <t>RSZYD14080726_A</t>
  </si>
  <si>
    <t>HMU3130209J99BB1A</t>
  </si>
  <si>
    <t>RSZYD14080727_A</t>
  </si>
  <si>
    <t>HMU3130210J99BB1A</t>
  </si>
  <si>
    <t>RSZYD14080728_A</t>
  </si>
  <si>
    <t>HMU3130211J99BB1A</t>
  </si>
  <si>
    <t>RSZYD14080729_A</t>
  </si>
  <si>
    <t>HMU3130212J99BB1A</t>
  </si>
  <si>
    <t>RSZYD14080730_A</t>
  </si>
  <si>
    <t>HMU3130213J99BB1A</t>
  </si>
  <si>
    <t>RSZYD14080731_A</t>
  </si>
  <si>
    <t>HMU3130214J99BB1A</t>
  </si>
  <si>
    <t>RSZYD14080732_A</t>
  </si>
  <si>
    <t>HMU3130215J99BB1A</t>
  </si>
  <si>
    <t>RSZYD14080733_A</t>
  </si>
  <si>
    <t>HMU3130216J99BB1A</t>
  </si>
  <si>
    <t>RSZYD14080734_A</t>
  </si>
  <si>
    <t>HMU3130217J99BB1A</t>
  </si>
  <si>
    <t>RSZYD14080735_A</t>
  </si>
  <si>
    <t>HMU3130218J99BB1A</t>
  </si>
  <si>
    <t>RSZYD14080736_A</t>
  </si>
  <si>
    <t>HMU3130219J99BB1A</t>
  </si>
  <si>
    <t>RSZYD14080737_A</t>
  </si>
  <si>
    <t>HMU3130220J99BB1A</t>
  </si>
  <si>
    <t>RSZYD14080738_A</t>
  </si>
  <si>
    <t>HMU3130221J99BB1A</t>
  </si>
  <si>
    <t>RSZYD14080739_A</t>
  </si>
  <si>
    <t>HMU3130222J99BB1A</t>
  </si>
  <si>
    <t>RSZYD14080740_A</t>
  </si>
  <si>
    <t>HMU3130223J99BB1A</t>
  </si>
  <si>
    <t>RSZYD14080741_A</t>
  </si>
  <si>
    <t>HMU3130224J99BB1A</t>
  </si>
  <si>
    <t>RSZYD14080742_A</t>
  </si>
  <si>
    <t>HMU3130225J99BB1A</t>
  </si>
  <si>
    <t>RSZYD14080743_A</t>
  </si>
  <si>
    <t>HMU3130226J99BB1A</t>
  </si>
  <si>
    <t>RSZYD14080744_A</t>
  </si>
  <si>
    <t>HMU3130227J99BB1A</t>
  </si>
  <si>
    <t>RSZYD14080745_A</t>
  </si>
  <si>
    <t>HMU3130228J99BB1A</t>
  </si>
  <si>
    <t>RSZYD14080746_A</t>
  </si>
  <si>
    <t>HMU3130229J99BB1A</t>
  </si>
  <si>
    <t>RSZYD14080747_A</t>
  </si>
  <si>
    <t>HMU3130230J99BB1A</t>
  </si>
  <si>
    <t>RSZYD14080748_A</t>
  </si>
  <si>
    <t>HMU3130231J99BB1A</t>
  </si>
  <si>
    <t>RSZYD14080749_A</t>
  </si>
  <si>
    <t>HMU3130232J99BB1A</t>
  </si>
  <si>
    <t>RSZYD14080750_A</t>
  </si>
  <si>
    <t>HMU3130233J99BB1A</t>
  </si>
  <si>
    <t>RSZYD14080751_A</t>
  </si>
  <si>
    <t>HMU3130234J99BB1A</t>
  </si>
  <si>
    <t>RSZYD14080752_A</t>
  </si>
  <si>
    <t>HMU3130235J99BB1A</t>
  </si>
  <si>
    <t>RSZYD14080753_A</t>
  </si>
  <si>
    <t>HMU3130236J99BB1A</t>
  </si>
  <si>
    <t>RSZYD14080754_A</t>
  </si>
  <si>
    <t>HMU3130237J99BB1A</t>
  </si>
  <si>
    <t>RSZYD14080755_A</t>
  </si>
  <si>
    <t>HMU3130238J99BB1A</t>
  </si>
  <si>
    <t>RSZYD14080756_A</t>
  </si>
  <si>
    <t>HMU3130239J99BB1A</t>
  </si>
  <si>
    <t>RSZYD14080757_A</t>
  </si>
  <si>
    <t>HMU3130240J99BB1A</t>
  </si>
  <si>
    <t>RSZYD14080758_A</t>
  </si>
  <si>
    <t>HMU3130241J99BB1A</t>
  </si>
  <si>
    <t>RSZYD14080759_A</t>
  </si>
  <si>
    <t>HMU3130242J99BB1A</t>
  </si>
  <si>
    <t>RSZYD14080760_A</t>
  </si>
  <si>
    <t>HMU3130243J99BB1A</t>
  </si>
  <si>
    <t>RSZYD14080761_A</t>
  </si>
  <si>
    <t>HMU3130244J99BB1A</t>
  </si>
  <si>
    <t>RSZYD14080762_A</t>
  </si>
  <si>
    <t>HMU3130245J99BB1A</t>
  </si>
  <si>
    <t>RSZYD14080763_A</t>
  </si>
  <si>
    <t>HMU3130246J99BB1A</t>
  </si>
  <si>
    <t>RSZYD14080764_A</t>
  </si>
  <si>
    <t>HMU3130247J99BB1A</t>
  </si>
  <si>
    <t>RSZYD14080765_A</t>
  </si>
  <si>
    <t>HMU3130248J99BB1A</t>
  </si>
  <si>
    <t>RSZYD14080766_A</t>
  </si>
  <si>
    <t>HMU3130249J99BB1A</t>
  </si>
  <si>
    <t>RSZYD14080767_A</t>
  </si>
  <si>
    <t>HMU3130250J99BB1A</t>
  </si>
  <si>
    <t>RSZYD14080768_A</t>
  </si>
  <si>
    <t>HMU3130251J99BB1A</t>
  </si>
  <si>
    <t>RSZYD14080769_A</t>
  </si>
  <si>
    <t>HMU3130252J99BB1A</t>
  </si>
  <si>
    <t>RSZYD14080770_A</t>
  </si>
  <si>
    <t>HMU3130253J99BB1A</t>
  </si>
  <si>
    <t>RSZYD14080771_A</t>
  </si>
  <si>
    <t>HMU3130254J99BB1A</t>
  </si>
  <si>
    <t>RSZYD14080772_A</t>
  </si>
  <si>
    <t>HMU3130255J99BB1A</t>
  </si>
  <si>
    <t>RSZYD14080773_A</t>
  </si>
  <si>
    <t>HMU3130256J99BB1A</t>
  </si>
  <si>
    <t>RSZYD14080774_A</t>
  </si>
  <si>
    <t>HMU3130257J99BB1A</t>
  </si>
  <si>
    <t>RSZYD14080775_A</t>
  </si>
  <si>
    <t>HMU3130258J99BB1A</t>
  </si>
  <si>
    <t>RSZYD14080776_A</t>
  </si>
  <si>
    <t>HMU3130259J99BB1A</t>
  </si>
  <si>
    <t>RSZYD14080777_A</t>
  </si>
  <si>
    <t>HMU3130260J99BB1A</t>
  </si>
  <si>
    <t>RSZYD14080778_A</t>
  </si>
  <si>
    <t>HMU3130261J99BB1A</t>
  </si>
  <si>
    <t>RSZYD14080779_A</t>
  </si>
  <si>
    <t>HMU3130262J99BB1A</t>
  </si>
  <si>
    <t>RSZYD14080780_A</t>
  </si>
  <si>
    <t>HMU3130263J99BB1A</t>
  </si>
  <si>
    <t>RSZYD14080781_A</t>
  </si>
  <si>
    <t>HMU3130264J99BB1A</t>
  </si>
  <si>
    <t>RSZYD14080782_A</t>
  </si>
  <si>
    <t>HMU3130265J99BB1A</t>
  </si>
  <si>
    <t>RSZYD14080783_A</t>
  </si>
  <si>
    <t>HMU3130266J99BB1A</t>
  </si>
  <si>
    <t>RSZYD14080784_A</t>
  </si>
  <si>
    <t>HMU3130267J99BB1A</t>
  </si>
  <si>
    <t>RSZYD14080785_A</t>
  </si>
  <si>
    <t>HMU3130268J99BB1A</t>
  </si>
  <si>
    <t>RSZYD14080786_A</t>
  </si>
  <si>
    <t>HMU3130269J99BB1A</t>
  </si>
  <si>
    <t>RSZYD14080787_A</t>
  </si>
  <si>
    <t>HMU3130270J99BB1A</t>
  </si>
  <si>
    <t>RSZYD14080788_A</t>
  </si>
  <si>
    <t>HMU3130271J99BB1A</t>
  </si>
  <si>
    <t>RSZYD14080789_A</t>
  </si>
  <si>
    <t>HMU3130272J99BB1A</t>
  </si>
  <si>
    <t>RSZYD14080790_A</t>
  </si>
  <si>
    <t>HMU3130273J99BB1A</t>
  </si>
  <si>
    <t>RSZYD14080791_A</t>
  </si>
  <si>
    <t>HMU3130274J99BB1A</t>
  </si>
  <si>
    <t>RSZYD14080792_A</t>
  </si>
  <si>
    <t>HMU3130275J99BB1A</t>
  </si>
  <si>
    <t>RSZYD14080793_A</t>
  </si>
  <si>
    <t>HMU3130276J99BB1A</t>
  </si>
  <si>
    <t>RSZYD14080794_A</t>
  </si>
  <si>
    <t>HMU3130277J99BB1A</t>
  </si>
  <si>
    <t>RSZYD14080795_A</t>
  </si>
  <si>
    <t>HMU3130278J99BB1A</t>
  </si>
  <si>
    <t>RSZYD14080796_A</t>
  </si>
  <si>
    <t>HMU3130279J99BB1A</t>
  </si>
  <si>
    <t>RSZYD14080797_A</t>
  </si>
  <si>
    <t>HMU3130280J99BB1A</t>
  </si>
  <si>
    <t>RSZYD14080798_A</t>
  </si>
  <si>
    <t>HMU3130281J99BB1A</t>
  </si>
  <si>
    <t>RSZYD14080799_A</t>
  </si>
  <si>
    <t>HMU3130282J99BB1A</t>
  </si>
  <si>
    <t>RSZYD14080800_A</t>
  </si>
  <si>
    <t>HMU3130283J99BB1A</t>
  </si>
  <si>
    <t>RSZYD14080801_A</t>
  </si>
  <si>
    <t>HMU3130284J99BB1A</t>
  </si>
  <si>
    <t>RSZYD14080802_A</t>
  </si>
  <si>
    <t>HMU3130285J99BB1A</t>
  </si>
  <si>
    <t>RSZYD14080803_A</t>
  </si>
  <si>
    <t>HMU3130286J99BB1A</t>
  </si>
  <si>
    <t>RSZYD14080804_A</t>
  </si>
  <si>
    <t>HMU3130287J99BB1A</t>
  </si>
  <si>
    <t>RSZYD14080805_A</t>
  </si>
  <si>
    <t>HMU3130288J99BB1A</t>
  </si>
  <si>
    <t>RSZYD14080806_A</t>
  </si>
  <si>
    <t>HMU3130289J99BB1A</t>
  </si>
  <si>
    <t>RSZYD14080807_A</t>
  </si>
  <si>
    <t>HMU3130290J99BB1A</t>
  </si>
  <si>
    <t>RSZYD14080808_A</t>
  </si>
  <si>
    <t>HMU3130291J99BB1A</t>
  </si>
  <si>
    <t>RSZYD14080809_A</t>
  </si>
  <si>
    <t>HMU3130292J99BB1A</t>
  </si>
  <si>
    <t>RSZYD14080810_A</t>
  </si>
  <si>
    <t>HMU3130293J99BB1A</t>
  </si>
  <si>
    <t>RSZYD14080811_A</t>
  </si>
  <si>
    <t>HMU3130294J99BB1A</t>
  </si>
  <si>
    <t>RSZYD14080812_A</t>
  </si>
  <si>
    <t>HMU3130295J99BB1A</t>
  </si>
  <si>
    <t>RSZYD14080813_A</t>
  </si>
  <si>
    <t>HMU3130296J99BB1A</t>
  </si>
  <si>
    <t>RSZYD14080814_A</t>
  </si>
  <si>
    <t>HMU3130297J99BB1A</t>
  </si>
  <si>
    <t>RSZYD14080815_A</t>
  </si>
  <si>
    <t>HMU3130298J99BB1A</t>
  </si>
  <si>
    <t>RSZYD14080816_A</t>
  </si>
  <si>
    <t>HMU3130299J99BB1A</t>
  </si>
  <si>
    <t>RSZYD14080817_A</t>
  </si>
  <si>
    <t>HMU3130300J99BB1A</t>
  </si>
  <si>
    <t>RSZYD14080818_A</t>
  </si>
  <si>
    <t>HYD0135</t>
    <phoneticPr fontId="9" type="noConversion"/>
  </si>
  <si>
    <t>R0140100051</t>
  </si>
  <si>
    <t>HYD0136</t>
  </si>
  <si>
    <t>R0140100052</t>
  </si>
  <si>
    <t>HYD0137</t>
  </si>
  <si>
    <t>R0140100053</t>
  </si>
  <si>
    <t>HYD0138</t>
  </si>
  <si>
    <t>R0140100054</t>
  </si>
  <si>
    <t>HYD0139</t>
  </si>
  <si>
    <t>R0140100055</t>
  </si>
  <si>
    <t>HYD0140</t>
  </si>
  <si>
    <t>R0140100056</t>
  </si>
  <si>
    <t>HYD0141</t>
  </si>
  <si>
    <t>R0140100057</t>
  </si>
  <si>
    <t>HYD0142</t>
  </si>
  <si>
    <t>R0140100058</t>
  </si>
  <si>
    <t>HYD0143</t>
  </si>
  <si>
    <t>R0140100059</t>
  </si>
  <si>
    <t>HYD0144</t>
  </si>
  <si>
    <t>R0140100060</t>
  </si>
  <si>
    <t>qsi140903刘生茂人Re-sequencing第1期CG任务单</t>
  </si>
  <si>
    <t>科技体系_优化</t>
    <phoneticPr fontId="9" type="noConversion"/>
  </si>
  <si>
    <t>qsi140903刘生茂人Re-sequencing</t>
  </si>
  <si>
    <t>HUMqsiR</t>
  </si>
  <si>
    <r>
      <rPr>
        <sz val="11"/>
        <color indexed="25"/>
        <rFont val="宋体"/>
        <family val="3"/>
        <charset val="134"/>
        <scheme val="minor"/>
      </rPr>
      <t>刘生茂liushengmao@genomics.cn</t>
    </r>
    <phoneticPr fontId="9" type="noConversion"/>
  </si>
  <si>
    <t>YH-C1</t>
    <phoneticPr fontId="9" type="noConversion"/>
  </si>
  <si>
    <t>RSZYD14010177_A</t>
    <phoneticPr fontId="9" type="noConversion"/>
  </si>
  <si>
    <r>
      <t>1</t>
    </r>
    <r>
      <rPr>
        <sz val="11"/>
        <color indexed="63"/>
        <rFont val="宋体"/>
        <family val="3"/>
        <charset val="134"/>
        <scheme val="minor"/>
      </rPr>
      <t>65 Anchor</t>
    </r>
    <phoneticPr fontId="9" type="noConversion"/>
  </si>
  <si>
    <t>YH-D1</t>
    <phoneticPr fontId="9" type="noConversion"/>
  </si>
  <si>
    <t>YH-F1</t>
    <phoneticPr fontId="9" type="noConversion"/>
  </si>
  <si>
    <t>YH-G1</t>
    <phoneticPr fontId="9" type="noConversion"/>
  </si>
  <si>
    <t>YH-H1</t>
    <phoneticPr fontId="9" type="noConversion"/>
  </si>
  <si>
    <t>YH-A2</t>
    <phoneticPr fontId="9" type="noConversion"/>
  </si>
  <si>
    <t>YH-B2</t>
    <phoneticPr fontId="9" type="noConversion"/>
  </si>
  <si>
    <t xml:space="preserve">
</t>
    <phoneticPr fontId="9" type="noConversion"/>
  </si>
  <si>
    <t>1 CG Exome sequencing</t>
  </si>
  <si>
    <t>F14FTSEUHT0850</t>
  </si>
  <si>
    <t>Hanjing.Ma@bgitechsolutions.com;manfeng.feng@bgitechsolutions.com;</t>
  </si>
  <si>
    <t>BGI59122533940A</t>
  </si>
  <si>
    <t>HKYD14081870_A</t>
  </si>
  <si>
    <t>Human</t>
  </si>
  <si>
    <t xml:space="preserve">华大自制芯片建库+标准信息分析： 1 Alignment and assessment
 2. SNP calling, annotation and statistics  
 3. InDel calling, annotation and statistics
 4. SNP validation of 100+ loci
</t>
  </si>
  <si>
    <t>LabPLUS, Auckland City Hospital，Exome Sequencin</t>
  </si>
  <si>
    <t>F14FTSAPHT0811</t>
  </si>
  <si>
    <t xml:space="preserve">明瑶；mingyao@genomics.cn；李婷婷；litingting1@genomics.cn </t>
  </si>
  <si>
    <t>TL6519</t>
  </si>
  <si>
    <t>2-AD WES</t>
  </si>
  <si>
    <t>Agilent V5</t>
  </si>
  <si>
    <t>BGITech_Agmt 2014-6 Exomes Agilent V4-50X</t>
  </si>
  <si>
    <t xml:space="preserve">F14FTSEUHT0753 </t>
  </si>
  <si>
    <t>cjh140904吕娟人Exome capture</t>
  </si>
  <si>
    <t>HUMcjhE</t>
  </si>
  <si>
    <t>lvjuan@bgitechsolutions.com;caiwenjun@bgitechsolutions.com</t>
  </si>
  <si>
    <t xml:space="preserve">EX14001 </t>
  </si>
  <si>
    <t xml:space="preserve">BGI Human Exome 59M kit </t>
  </si>
  <si>
    <t>EX14002</t>
  </si>
  <si>
    <t>浙二医院2个人外显子信息采集和分析</t>
  </si>
  <si>
    <t>F14FTSECKF1555</t>
  </si>
  <si>
    <t>武瑞静 wuruijing@bgitechsolutions.com；窦文祥 douwenxiang@bgitechsolutions.com</t>
  </si>
  <si>
    <t>L422</t>
  </si>
  <si>
    <t>基因组 DNA</t>
  </si>
  <si>
    <t>RD_CG_WES index 建库</t>
  </si>
  <si>
    <t>BGI exome kit(59M)</t>
  </si>
  <si>
    <t>L613</t>
  </si>
  <si>
    <t>科服CG大片段第一批88个</t>
    <phoneticPr fontId="4" type="noConversion"/>
  </si>
  <si>
    <t>项目负责人：lijiaping@genomics.cn</t>
  </si>
  <si>
    <t>SD-RSA_10016</t>
  </si>
  <si>
    <t>R0140806001</t>
  </si>
  <si>
    <t>8pool</t>
  </si>
  <si>
    <t>SD-RSA_20016</t>
  </si>
  <si>
    <t>R0140806002</t>
  </si>
  <si>
    <t>SD-RSA_10034</t>
  </si>
  <si>
    <t>R0140806003</t>
  </si>
  <si>
    <t>SD-RSA_20034</t>
  </si>
  <si>
    <t>R0140806004</t>
  </si>
  <si>
    <t>SD-RSA_10084</t>
  </si>
  <si>
    <t>R0140806005</t>
  </si>
  <si>
    <t>SD-RSA_20084</t>
  </si>
  <si>
    <t>R0140806006</t>
  </si>
  <si>
    <t>SD-RSA_10183</t>
  </si>
  <si>
    <t>R0140806007</t>
  </si>
  <si>
    <t>SD-RSA_20183</t>
  </si>
  <si>
    <t>R0140806008</t>
  </si>
  <si>
    <t>SD-RSA_10192</t>
  </si>
  <si>
    <t>R0140806009</t>
  </si>
  <si>
    <t>SD-RSA_20192</t>
  </si>
  <si>
    <t>R0140806010</t>
  </si>
  <si>
    <t>SD-RSA_10244</t>
  </si>
  <si>
    <t>R0140806011</t>
  </si>
  <si>
    <t>SD-RSA_20244</t>
  </si>
  <si>
    <t>R0140806012</t>
  </si>
  <si>
    <t>SD-RSA_10262</t>
  </si>
  <si>
    <t>R0140806013</t>
  </si>
  <si>
    <t>SD-RSA_20262</t>
  </si>
  <si>
    <t>R0140806014</t>
  </si>
  <si>
    <t>SD-RSA_10275</t>
  </si>
  <si>
    <t>R0140806015</t>
  </si>
  <si>
    <t>SD-RSA_20275</t>
  </si>
  <si>
    <t>R0140806016</t>
  </si>
  <si>
    <t>SD-RSA_10286</t>
  </si>
  <si>
    <t>R0140806017</t>
  </si>
  <si>
    <t>SD-RSA_20286</t>
  </si>
  <si>
    <t>R0140806018</t>
  </si>
  <si>
    <t>SD-RSA_10288</t>
  </si>
  <si>
    <t>R0140806019</t>
  </si>
  <si>
    <t>SD-RSA_20288</t>
  </si>
  <si>
    <t>R0140806020</t>
  </si>
  <si>
    <t>SD-RSA_10292</t>
  </si>
  <si>
    <t>R0140806021</t>
  </si>
  <si>
    <t>SD-RSA_20292</t>
  </si>
  <si>
    <t>R0140806022</t>
  </si>
  <si>
    <t>SD-RSA_10308</t>
  </si>
  <si>
    <t>R0140806023</t>
  </si>
  <si>
    <t>SD-RSA_20308</t>
  </si>
  <si>
    <t>R0140806024</t>
  </si>
  <si>
    <t>SD-RSA_10358</t>
  </si>
  <si>
    <t>R0140806025</t>
  </si>
  <si>
    <t>SD-RSA_20358</t>
  </si>
  <si>
    <t>R0140806026</t>
  </si>
  <si>
    <t>SD-RSA_10369</t>
  </si>
  <si>
    <t>R0140806027</t>
  </si>
  <si>
    <t>SD-RSA_20369</t>
  </si>
  <si>
    <t>R0140806028</t>
  </si>
  <si>
    <t>SD-RSA_10373</t>
  </si>
  <si>
    <t>R0140806029</t>
  </si>
  <si>
    <t>SD-RSA_20373</t>
  </si>
  <si>
    <t>R0140806030</t>
  </si>
  <si>
    <t>SD-RSA_10374</t>
  </si>
  <si>
    <t>R0140806031</t>
  </si>
  <si>
    <t>SD-RSA_20374</t>
  </si>
  <si>
    <t>R0140806032</t>
  </si>
  <si>
    <t>SD-RSA_10376</t>
  </si>
  <si>
    <t>R0140806033</t>
  </si>
  <si>
    <t>SD-RSA_20376</t>
  </si>
  <si>
    <t>R0140806034</t>
  </si>
  <si>
    <t>SD-RSA_10383</t>
  </si>
  <si>
    <t>R0140806035</t>
  </si>
  <si>
    <t>SD-RSA_20383</t>
  </si>
  <si>
    <t>R0140806036</t>
  </si>
  <si>
    <t>SD-RSA_10400</t>
  </si>
  <si>
    <t>R0140806037</t>
  </si>
  <si>
    <t>SD-RSA_20400</t>
  </si>
  <si>
    <t>R0140806038</t>
  </si>
  <si>
    <t>SD-RSA_10403</t>
  </si>
  <si>
    <t>R0140806039</t>
  </si>
  <si>
    <t>SD-RSA_20403</t>
  </si>
  <si>
    <t>R0140806040</t>
  </si>
  <si>
    <t>SD-RSA_10413</t>
  </si>
  <si>
    <t>R0140806041</t>
  </si>
  <si>
    <t>SD-RSA_20413</t>
  </si>
  <si>
    <t>R0140806042</t>
  </si>
  <si>
    <t>SD-RSA_10415</t>
  </si>
  <si>
    <t>R0140806043</t>
  </si>
  <si>
    <t>SD-RSA_20415</t>
  </si>
  <si>
    <t>R0140806044</t>
  </si>
  <si>
    <t>SD-RSA_10468</t>
  </si>
  <si>
    <t>R0140806045</t>
  </si>
  <si>
    <t>SD-RSA_20468</t>
  </si>
  <si>
    <t>R0140806046</t>
  </si>
  <si>
    <t>SD-RSA_10493</t>
  </si>
  <si>
    <t>R0140806049</t>
  </si>
  <si>
    <t>SD-RSA_20493</t>
  </si>
  <si>
    <t>R0140806050</t>
  </si>
  <si>
    <t>SD-RSA_10504</t>
  </si>
  <si>
    <t>R0140806051</t>
  </si>
  <si>
    <t>SD-RSA_20504</t>
  </si>
  <si>
    <t>R0140806052</t>
  </si>
  <si>
    <t>SD-RSA_10518</t>
  </si>
  <si>
    <t>R0140806053</t>
  </si>
  <si>
    <t>SD-RSA_20518</t>
  </si>
  <si>
    <t>R0140806054</t>
  </si>
  <si>
    <t>SD-RSA_10520</t>
  </si>
  <si>
    <t>R0140806055</t>
  </si>
  <si>
    <t>SD-RSA_20520</t>
  </si>
  <si>
    <t>R0140806056</t>
  </si>
  <si>
    <t>SD-RSA_10558</t>
  </si>
  <si>
    <t>R0140806057</t>
  </si>
  <si>
    <t>SD-RSA_20558</t>
  </si>
  <si>
    <t>R0140806058</t>
  </si>
  <si>
    <t>SD-RSA_10631</t>
  </si>
  <si>
    <t>R0140806059</t>
  </si>
  <si>
    <t>SD-RSA_20631</t>
  </si>
  <si>
    <t>R0140806060</t>
  </si>
  <si>
    <t>SD-RSA_10640</t>
  </si>
  <si>
    <t>R0140806061</t>
  </si>
  <si>
    <t>SD-RSA_20640</t>
  </si>
  <si>
    <t>R0140806062</t>
  </si>
  <si>
    <t>SD-RSA_10659</t>
  </si>
  <si>
    <t>R0140806063</t>
  </si>
  <si>
    <t>SD-RSA_20659</t>
  </si>
  <si>
    <t>R0140806064</t>
  </si>
  <si>
    <t>SD-RSA_10660</t>
  </si>
  <si>
    <t>R0140806065</t>
  </si>
  <si>
    <t>SD-RSA_20660</t>
  </si>
  <si>
    <t>R0140806066</t>
  </si>
  <si>
    <t>SD-RSA_10682</t>
  </si>
  <si>
    <t>R0140806067</t>
  </si>
  <si>
    <t>SD-RSA_20682</t>
  </si>
  <si>
    <t>R0140806068</t>
  </si>
  <si>
    <t>SD-RSA_10683</t>
  </si>
  <si>
    <t>R0140806069</t>
  </si>
  <si>
    <t>SD-RSA_20683</t>
  </si>
  <si>
    <t>R0140806070</t>
  </si>
  <si>
    <t>SD-RSA_10688</t>
  </si>
  <si>
    <t>R0140806071</t>
  </si>
  <si>
    <t>SD-RSA_20688</t>
  </si>
  <si>
    <t>R0140806072</t>
  </si>
  <si>
    <t>SD-RSA_10695</t>
  </si>
  <si>
    <t>R0140806073</t>
  </si>
  <si>
    <t>SD-RSA_20695</t>
  </si>
  <si>
    <t>R0140806074</t>
  </si>
  <si>
    <t>SD-RSA_10862</t>
  </si>
  <si>
    <t>R0140806123</t>
  </si>
  <si>
    <t>SD-RSA_20862</t>
  </si>
  <si>
    <t>R0140806124</t>
  </si>
  <si>
    <t>SD-RSA_10864</t>
  </si>
  <si>
    <t>R0140806125</t>
  </si>
  <si>
    <t>SD-RSA_20864</t>
  </si>
  <si>
    <t>R0140806126</t>
  </si>
  <si>
    <t>SD-RSA_10867</t>
  </si>
  <si>
    <t>R0140806127</t>
  </si>
  <si>
    <t>SD-RSA_20867</t>
  </si>
  <si>
    <t>R0140806128</t>
  </si>
  <si>
    <t>SD-RSA_10905</t>
  </si>
  <si>
    <t>R0140806135</t>
  </si>
  <si>
    <t>SD-RSA_20905</t>
  </si>
  <si>
    <t>R0140806136</t>
  </si>
  <si>
    <t>SD-RSA_10906</t>
  </si>
  <si>
    <t>R0140806137</t>
  </si>
  <si>
    <t>SD-RSA_20906</t>
  </si>
  <si>
    <t>R0140806138</t>
  </si>
  <si>
    <t>SD-RSA_10910</t>
  </si>
  <si>
    <t>R0140806139</t>
  </si>
  <si>
    <t>SD-RSA_20910</t>
  </si>
  <si>
    <t>R0140806140</t>
  </si>
  <si>
    <t>SD-RSA_10912</t>
  </si>
  <si>
    <t>R0140806141</t>
  </si>
  <si>
    <t>SD-RSA_20912</t>
  </si>
  <si>
    <t>R0140806142</t>
  </si>
  <si>
    <t>SD-RSA_10917</t>
  </si>
  <si>
    <t>R0140806143</t>
  </si>
  <si>
    <t>SD-RSA_20917</t>
  </si>
  <si>
    <t>R0140806144</t>
  </si>
  <si>
    <t>vgy140327刘萍3人Re-sequencing第1期CG任务单</t>
    <phoneticPr fontId="4" type="noConversion"/>
  </si>
  <si>
    <t>有核红细胞的分离与应用技术开发</t>
  </si>
  <si>
    <t>F13ZOOYJSY1376</t>
  </si>
  <si>
    <t>vgy140327刘萍3人Re-sequencing</t>
  </si>
  <si>
    <t>HUMvgyR</t>
  </si>
  <si>
    <t>刘萍3（liuping3@genomics.cn）；史千玉（shiqianyu@genomics.cn）</t>
  </si>
  <si>
    <t xml:space="preserve">W-VVIP </t>
  </si>
  <si>
    <t>R0140900887</t>
  </si>
  <si>
    <t>qsi140903刘生茂人Re-sequencing第2期CG任务单</t>
    <phoneticPr fontId="4" type="noConversion"/>
  </si>
  <si>
    <t>YH-P-1</t>
    <phoneticPr fontId="9" type="noConversion"/>
  </si>
  <si>
    <r>
      <t>1</t>
    </r>
    <r>
      <rPr>
        <sz val="11"/>
        <color indexed="63"/>
        <rFont val="宋体"/>
        <family val="3"/>
        <charset val="134"/>
        <scheme val="minor"/>
      </rPr>
      <t>53 Anchor</t>
    </r>
    <phoneticPr fontId="9" type="noConversion"/>
  </si>
  <si>
    <t>取用20ul模板make DNB</t>
    <phoneticPr fontId="9" type="noConversion"/>
  </si>
  <si>
    <t>YH-P-2</t>
  </si>
  <si>
    <t>YH-P-3</t>
  </si>
  <si>
    <t>YH-P-4</t>
  </si>
  <si>
    <t>YH-P-5</t>
  </si>
  <si>
    <t>YH-P-6</t>
  </si>
  <si>
    <t>YH-P-7</t>
  </si>
  <si>
    <t>YH-P-8</t>
  </si>
  <si>
    <t>YH-P-9</t>
  </si>
  <si>
    <t>科服CG大片段第二批176个</t>
    <phoneticPr fontId="4" type="noConversion"/>
  </si>
  <si>
    <t>不孕不育样品全基因组重信息采集</t>
    <phoneticPr fontId="9" type="noConversion"/>
  </si>
  <si>
    <t>F14FTSECKF1744</t>
    <phoneticPr fontId="9" type="noConversion"/>
  </si>
  <si>
    <t>lijiaping@genomcis.cn;yelingfei@genomics.cn;yuanjianying@genomics.cn</t>
    <phoneticPr fontId="9" type="noConversion"/>
  </si>
  <si>
    <t>SD-RSA_10703</t>
  </si>
  <si>
    <t>R0140806075</t>
  </si>
  <si>
    <t>2-AD WGS</t>
    <phoneticPr fontId="9" type="noConversion"/>
  </si>
  <si>
    <t>SD-RSA_20703</t>
  </si>
  <si>
    <t>R0140806076</t>
  </si>
  <si>
    <t>SD-RSA_10780</t>
  </si>
  <si>
    <t>R0140806095</t>
  </si>
  <si>
    <t>SD-RSA_20780</t>
  </si>
  <si>
    <t>R0140806096</t>
  </si>
  <si>
    <t>SD-RSA_10793</t>
  </si>
  <si>
    <t>R0140806097</t>
  </si>
  <si>
    <t>SD-RSA_20793</t>
  </si>
  <si>
    <t>R0140806098</t>
  </si>
  <si>
    <t>SD-RSA_10797</t>
  </si>
  <si>
    <t>R0140806099</t>
  </si>
  <si>
    <t>SD-RSA_20797</t>
  </si>
  <si>
    <t>R0140806100</t>
  </si>
  <si>
    <t>SD-RSA_10798</t>
  </si>
  <si>
    <t>R0140806101</t>
  </si>
  <si>
    <t>SD-RSA_20798</t>
  </si>
  <si>
    <t>R0140806102</t>
  </si>
  <si>
    <t>SD-RSA_10801</t>
  </si>
  <si>
    <t>R0140806103</t>
  </si>
  <si>
    <t>SD-RSA_20801</t>
  </si>
  <si>
    <t>R0140806104</t>
  </si>
  <si>
    <t>SD-RSA_10802</t>
  </si>
  <si>
    <t>R0140806105</t>
  </si>
  <si>
    <t>SD-RSA_20802</t>
  </si>
  <si>
    <t>R0140806106</t>
  </si>
  <si>
    <t>SD-RSA_10805</t>
  </si>
  <si>
    <t>R0140806107</t>
  </si>
  <si>
    <t>SD-RSA_20805</t>
  </si>
  <si>
    <t>R0140806108</t>
  </si>
  <si>
    <t>SD-RSA_10816</t>
  </si>
  <si>
    <t>R0140806109</t>
  </si>
  <si>
    <t>SD-RSA_20816</t>
  </si>
  <si>
    <t>R0140806110</t>
  </si>
  <si>
    <t>SD-RSA_10818</t>
  </si>
  <si>
    <t>R0140806111</t>
  </si>
  <si>
    <t>SD-RSA_20818</t>
  </si>
  <si>
    <t>R0140806112</t>
  </si>
  <si>
    <t>SD-RSA_10820</t>
  </si>
  <si>
    <t>R0140806113</t>
  </si>
  <si>
    <t>SD-RSA_20820</t>
  </si>
  <si>
    <t>R0140806114</t>
  </si>
  <si>
    <t>SD-RSA_10829</t>
  </si>
  <si>
    <t>R0140806115</t>
  </si>
  <si>
    <t>SD-RSA_20829</t>
  </si>
  <si>
    <t>R0140806116</t>
  </si>
  <si>
    <t>SD-RSA_10832</t>
  </si>
  <si>
    <t>R0140806117</t>
  </si>
  <si>
    <t>SD-RSA_20832</t>
  </si>
  <si>
    <t>R0140806118</t>
    <phoneticPr fontId="4" type="noConversion"/>
  </si>
  <si>
    <t>SD-RSA_10933</t>
  </si>
  <si>
    <t>R0140806149</t>
    <phoneticPr fontId="4" type="noConversion"/>
  </si>
  <si>
    <t>SD-RSA_20933</t>
  </si>
  <si>
    <t>R0140806150</t>
    <phoneticPr fontId="4" type="noConversion"/>
  </si>
  <si>
    <t>SD-RSA_10936</t>
  </si>
  <si>
    <t>R0140806153</t>
  </si>
  <si>
    <t>SD-RSA_20936</t>
  </si>
  <si>
    <t>R0140806154</t>
  </si>
  <si>
    <t>SD-RSA_10947</t>
  </si>
  <si>
    <t>R0140806155</t>
  </si>
  <si>
    <t>SD-RSA_20947</t>
  </si>
  <si>
    <t>R0140806156</t>
  </si>
  <si>
    <t>SD-RSA_10957</t>
  </si>
  <si>
    <t>R0140806159</t>
  </si>
  <si>
    <t>SD-RSA_20957</t>
  </si>
  <si>
    <t>R0140806160</t>
  </si>
  <si>
    <t>SD-RSA_10965</t>
  </si>
  <si>
    <t>R0140806163</t>
  </si>
  <si>
    <t>SD-RSA_20965</t>
  </si>
  <si>
    <t>R0140806164</t>
  </si>
  <si>
    <t>SD-RSA_11011</t>
  </si>
  <si>
    <t>R0140806181</t>
  </si>
  <si>
    <t>SD-RSA_21011</t>
  </si>
  <si>
    <t>R0140806182</t>
  </si>
  <si>
    <t>SD-RSA_11019</t>
  </si>
  <si>
    <t>R0140806185</t>
  </si>
  <si>
    <t>SD-RSA_21019</t>
  </si>
  <si>
    <t>R0140806186</t>
  </si>
  <si>
    <t>SD-RSA_11022</t>
  </si>
  <si>
    <t>R0140806187</t>
  </si>
  <si>
    <t>SD-RSA_21022</t>
  </si>
  <si>
    <t>R0140806188</t>
  </si>
  <si>
    <t>SD-RSA_11032</t>
  </si>
  <si>
    <t>R0140806189</t>
  </si>
  <si>
    <t>SD-RSA_21032</t>
  </si>
  <si>
    <t>R0140806190</t>
  </si>
  <si>
    <t>SD-RSA_11034</t>
  </si>
  <si>
    <t>R0140806191</t>
  </si>
  <si>
    <t>SD-RSA_21034</t>
  </si>
  <si>
    <t>R0140806192</t>
  </si>
  <si>
    <t>SD-RSA_10717</t>
  </si>
  <si>
    <t>R0140806079</t>
  </si>
  <si>
    <t>SD-RSA_20717</t>
  </si>
  <si>
    <t>R0140806080</t>
  </si>
  <si>
    <t>SD-RSA_10982</t>
  </si>
  <si>
    <t>R0140806169</t>
  </si>
  <si>
    <t>SD-RSA_20982</t>
  </si>
  <si>
    <t>R0140806170</t>
  </si>
  <si>
    <t>SD-RSA_10986</t>
  </si>
  <si>
    <t>R0140806171</t>
  </si>
  <si>
    <t>SD-RSA_20986</t>
  </si>
  <si>
    <t>R0140806172</t>
  </si>
  <si>
    <t>SD-RSA_10235</t>
  </si>
  <si>
    <t>0140900262</t>
  </si>
  <si>
    <t>SD-RSA_20235</t>
  </si>
  <si>
    <t>0140900263</t>
  </si>
  <si>
    <t>SD-RSA_10457</t>
  </si>
  <si>
    <t>0140900264</t>
  </si>
  <si>
    <t>SD-RSA_20457</t>
  </si>
  <si>
    <t>0140900265</t>
  </si>
  <si>
    <t>SD-RSA_10849</t>
  </si>
  <si>
    <t>0140900266</t>
  </si>
  <si>
    <t>SD-RSA_20849</t>
  </si>
  <si>
    <t>0140900267</t>
  </si>
  <si>
    <t>SD-RSA_10853</t>
  </si>
  <si>
    <t>0140900268</t>
  </si>
  <si>
    <t>SD-RSA_20853</t>
  </si>
  <si>
    <t>0140900269</t>
  </si>
  <si>
    <t>SD-RSA_10874</t>
  </si>
  <si>
    <t>0140900272</t>
  </si>
  <si>
    <t>SD-RSA_20874</t>
  </si>
  <si>
    <t>0140900273</t>
  </si>
  <si>
    <t>SD-RSA_10892</t>
  </si>
  <si>
    <t>0140900274</t>
  </si>
  <si>
    <t>SD-RSA_20892</t>
  </si>
  <si>
    <t>0140900275</t>
  </si>
  <si>
    <t>SD-RSA_10899</t>
  </si>
  <si>
    <t>0140900276</t>
  </si>
  <si>
    <t>SD-RSA_20899</t>
  </si>
  <si>
    <t>0140900277</t>
  </si>
  <si>
    <t>SD-RSA_10913</t>
  </si>
  <si>
    <t>0140900278</t>
  </si>
  <si>
    <t>SD-RSA_20913</t>
  </si>
  <si>
    <t>0140900279</t>
  </si>
  <si>
    <t>SD-RSA_10927</t>
  </si>
  <si>
    <t>0140900280</t>
  </si>
  <si>
    <t>SD-RSA_20927</t>
  </si>
  <si>
    <t>0140900281</t>
  </si>
  <si>
    <t>SD-RSA_10939</t>
  </si>
  <si>
    <t>0140900282</t>
  </si>
  <si>
    <t>SD-RSA_20939</t>
  </si>
  <si>
    <t>0140900283</t>
  </si>
  <si>
    <t>SD-RSA_10958</t>
  </si>
  <si>
    <t>0140900284</t>
  </si>
  <si>
    <t>SD-RSA_20958</t>
  </si>
  <si>
    <t>0140900285</t>
  </si>
  <si>
    <t>SD-RSA_10966</t>
  </si>
  <si>
    <t>0140900286</t>
  </si>
  <si>
    <t>SD-RSA_20966</t>
  </si>
  <si>
    <t>0140900287</t>
  </si>
  <si>
    <t>SD-RSA_10980</t>
  </si>
  <si>
    <t>0140900288</t>
  </si>
  <si>
    <t>SD-RSA_20980</t>
  </si>
  <si>
    <t>0140900289</t>
  </si>
  <si>
    <t>SD-RSA_10998</t>
  </si>
  <si>
    <t>0140900290</t>
  </si>
  <si>
    <t>SD-RSA_20998</t>
  </si>
  <si>
    <t>0140900291</t>
  </si>
  <si>
    <t>SD-RSA_11002</t>
  </si>
  <si>
    <t>0140900292</t>
  </si>
  <si>
    <t>SD-RSA_21002</t>
  </si>
  <si>
    <t>0140900293</t>
  </si>
  <si>
    <t>SD-RSA_11008</t>
  </si>
  <si>
    <t>0140900294</t>
  </si>
  <si>
    <t>SD-RSA_21008</t>
  </si>
  <si>
    <t>0140900295</t>
  </si>
  <si>
    <t>SD-RSA_11013</t>
  </si>
  <si>
    <t>0140900296</t>
  </si>
  <si>
    <t>SD-RSA_21013</t>
  </si>
  <si>
    <t>0140900297</t>
  </si>
  <si>
    <t>SD-RSA_11021</t>
  </si>
  <si>
    <t>0140900298</t>
  </si>
  <si>
    <t>SD-RSA_21021</t>
  </si>
  <si>
    <t>0140900299</t>
  </si>
  <si>
    <t>SD-RSA_11024</t>
  </si>
  <si>
    <t>0140900300</t>
  </si>
  <si>
    <t>SD-RSA_21024</t>
  </si>
  <si>
    <t>0140900301</t>
  </si>
  <si>
    <t>SD-RSA_11058</t>
  </si>
  <si>
    <t>0140900304</t>
  </si>
  <si>
    <t>SD-RSA_21058</t>
  </si>
  <si>
    <t>0140900305</t>
  </si>
  <si>
    <t>SD-RSA_11068</t>
  </si>
  <si>
    <t>0140900306</t>
  </si>
  <si>
    <t>SD-RSA_21068</t>
  </si>
  <si>
    <t>0140900307</t>
  </si>
  <si>
    <t>SD-RSA_11088</t>
  </si>
  <si>
    <t>0140900308</t>
  </si>
  <si>
    <t>SD-RSA_21088</t>
  </si>
  <si>
    <t>0140900309</t>
  </si>
  <si>
    <t>SD-RSA_11143</t>
  </si>
  <si>
    <t>0140900310</t>
  </si>
  <si>
    <t>SD-RSA_21143</t>
  </si>
  <si>
    <t>0140900311</t>
  </si>
  <si>
    <t>SD-RSA_11172</t>
  </si>
  <si>
    <t>0140900312</t>
  </si>
  <si>
    <t>SD-RSA_21172</t>
  </si>
  <si>
    <t>0140900313</t>
  </si>
  <si>
    <t>SD-RSA_11193</t>
  </si>
  <si>
    <t>0140900314</t>
  </si>
  <si>
    <t>SD-RSA_21193</t>
  </si>
  <si>
    <t>0140900315</t>
  </si>
  <si>
    <t>SD-RSA_11196</t>
  </si>
  <si>
    <t>0140900316</t>
  </si>
  <si>
    <t>SD-RSA_21196</t>
  </si>
  <si>
    <t>0140900317</t>
  </si>
  <si>
    <t>SD-RSA_11197</t>
  </si>
  <si>
    <t>0140900318</t>
  </si>
  <si>
    <t>SD-RSA_21197</t>
  </si>
  <si>
    <t>0140900319</t>
  </si>
  <si>
    <t>SD-RSA_11201</t>
  </si>
  <si>
    <t>0140900320</t>
  </si>
  <si>
    <t>SD-RSA_21201</t>
  </si>
  <si>
    <t>0140900321</t>
  </si>
  <si>
    <t>SD-RSA_11225</t>
  </si>
  <si>
    <t>0140900324</t>
  </si>
  <si>
    <t>SD-RSA_21225</t>
  </si>
  <si>
    <t>0140900325</t>
  </si>
  <si>
    <t>SD-RSA_11233</t>
  </si>
  <si>
    <t>0140900326</t>
  </si>
  <si>
    <t>SD-RSA_21233</t>
  </si>
  <si>
    <t>0140900327</t>
  </si>
  <si>
    <t>SD-RSA_11238</t>
  </si>
  <si>
    <t>0140900328</t>
  </si>
  <si>
    <t>SD-RSA_21238</t>
  </si>
  <si>
    <t>0140900329</t>
  </si>
  <si>
    <t>SD-RSA_11245</t>
  </si>
  <si>
    <t>0140900330</t>
  </si>
  <si>
    <t>SD-RSA_21245</t>
  </si>
  <si>
    <t>0140900331</t>
  </si>
  <si>
    <t>SD-RSA_11253</t>
  </si>
  <si>
    <t>0140900332</t>
  </si>
  <si>
    <t>SD-RSA_21253</t>
  </si>
  <si>
    <t>0140900333</t>
  </si>
  <si>
    <t>SD-RSA_11265</t>
  </si>
  <si>
    <t>0140900334</t>
  </si>
  <si>
    <t>SD-RSA_21265</t>
  </si>
  <si>
    <t>0140900335</t>
  </si>
  <si>
    <t>SD-RSA_11271</t>
  </si>
  <si>
    <t>0140900336</t>
  </si>
  <si>
    <t>SD-RSA_21271</t>
  </si>
  <si>
    <t>0140900337</t>
  </si>
  <si>
    <t>SD-RSA_11291</t>
  </si>
  <si>
    <t>0140900338</t>
  </si>
  <si>
    <t>SD-RSA_21291</t>
  </si>
  <si>
    <t>0140900339</t>
  </si>
  <si>
    <t>SD-RSA_11319</t>
  </si>
  <si>
    <t>0140900340</t>
  </si>
  <si>
    <t>SD-RSA_21319</t>
  </si>
  <si>
    <t>0140900341</t>
  </si>
  <si>
    <t>SD-RSA_11321</t>
  </si>
  <si>
    <t>0140900342</t>
  </si>
  <si>
    <t>SD-RSA_21321</t>
  </si>
  <si>
    <t>0140900343</t>
  </si>
  <si>
    <t>SD-RSA_11324</t>
  </si>
  <si>
    <t>0140900344</t>
  </si>
  <si>
    <t>SD-RSA_21324</t>
  </si>
  <si>
    <t>0140900345</t>
  </si>
  <si>
    <t>SD-RSA_11329</t>
  </si>
  <si>
    <t>0140900346</t>
  </si>
  <si>
    <t>SD-RSA_21329</t>
  </si>
  <si>
    <t>0140900347</t>
  </si>
  <si>
    <t>SD-RSA_11341</t>
  </si>
  <si>
    <t>0140900348</t>
  </si>
  <si>
    <t>SD-RSA_21341</t>
  </si>
  <si>
    <t>0140900349</t>
  </si>
  <si>
    <t>SD-RSA_11372</t>
  </si>
  <si>
    <t>0140900350</t>
  </si>
  <si>
    <t>SD-RSA_21372</t>
  </si>
  <si>
    <t>0140900351</t>
  </si>
  <si>
    <t>SD-RSA_11383</t>
  </si>
  <si>
    <t>0140900352</t>
  </si>
  <si>
    <t>SD-RSA_21383</t>
  </si>
  <si>
    <t>0140900353</t>
  </si>
  <si>
    <t>SD-RSA_11389</t>
  </si>
  <si>
    <t>0140900354</t>
  </si>
  <si>
    <t>SD-RSA_21389</t>
  </si>
  <si>
    <t>0140900355</t>
  </si>
  <si>
    <t>SD-RSA_11410</t>
  </si>
  <si>
    <t>0140900358</t>
  </si>
  <si>
    <t>SD-RSA_21410</t>
  </si>
  <si>
    <t>0140900359</t>
  </si>
  <si>
    <t>SD-RSA_11433</t>
  </si>
  <si>
    <t>0140900360</t>
  </si>
  <si>
    <t>SD-RSA_21433</t>
    <phoneticPr fontId="9" type="noConversion"/>
  </si>
  <si>
    <t>0140900361</t>
  </si>
  <si>
    <t>SD-RSA_11440</t>
  </si>
  <si>
    <t>SD-RSA_21440</t>
  </si>
  <si>
    <t>SD-RSA_11476</t>
  </si>
  <si>
    <t>SD-RSA_21476</t>
  </si>
  <si>
    <t>SD-RSA_11531</t>
  </si>
  <si>
    <t>SD-RSA_21531</t>
  </si>
  <si>
    <t>SD-RSA_11558</t>
  </si>
  <si>
    <t>SD-RSA_21558</t>
  </si>
  <si>
    <t>SD-RSA_11562</t>
  </si>
  <si>
    <t>SD-RSA_21562</t>
  </si>
  <si>
    <t>SD-RSA_11566</t>
  </si>
  <si>
    <t>SD-RSA_21566</t>
  </si>
  <si>
    <t>SD-RSA_11568</t>
  </si>
  <si>
    <t>SD-RSA_21568</t>
  </si>
  <si>
    <t>SD-RSA_11610</t>
  </si>
  <si>
    <t>SD-RSA_21610</t>
  </si>
  <si>
    <t>SD-RSA_11611</t>
  </si>
  <si>
    <t>SD-RSA_21611</t>
  </si>
  <si>
    <t>SD-RSA_11614</t>
  </si>
  <si>
    <t>SD-RSA_21614</t>
  </si>
  <si>
    <t>SD-RSA_11617</t>
  </si>
  <si>
    <t>SD-RSA_21617</t>
  </si>
  <si>
    <t>SD-RSA_11621</t>
  </si>
  <si>
    <t>SD-RSA_21621</t>
  </si>
  <si>
    <t>SD-RSA_11668</t>
  </si>
  <si>
    <t>SD-RSA_21668</t>
  </si>
  <si>
    <t>SD-RSA_11726</t>
  </si>
  <si>
    <t>SD-RSA_21726</t>
  </si>
  <si>
    <t>SD-RSA_11791</t>
  </si>
  <si>
    <t>SD-RSA_21791</t>
  </si>
  <si>
    <t>SD-RSA_11792</t>
  </si>
  <si>
    <t>SD-RSA_21792</t>
  </si>
  <si>
    <t>科服kyj140926吴章艳人Exome capture第1期CG任务单</t>
    <phoneticPr fontId="4" type="noConversion"/>
  </si>
  <si>
    <t>福建省立医院检验科1个外显子信息采集及分析</t>
    <phoneticPr fontId="9" type="noConversion"/>
  </si>
  <si>
    <t>F14FTSECKF1681</t>
    <phoneticPr fontId="9" type="noConversion"/>
  </si>
  <si>
    <t>kyj140926吴章艳人Exome capture</t>
    <phoneticPr fontId="9" type="noConversion"/>
  </si>
  <si>
    <t>HUMkyjE</t>
    <phoneticPr fontId="9" type="noConversion"/>
  </si>
  <si>
    <t>lijiaping@genomics.cn;wuzhangyan@genomics.cn</t>
    <phoneticPr fontId="9" type="noConversion"/>
  </si>
  <si>
    <t>廖燕学A</t>
  </si>
  <si>
    <t xml:space="preserve"> WHYD14090201_A</t>
  </si>
  <si>
    <t>科服bfi140926吴章艳人Exome capture第1期CG任务单</t>
    <phoneticPr fontId="4" type="noConversion"/>
  </si>
  <si>
    <t>科技服务</t>
    <phoneticPr fontId="9" type="noConversion"/>
  </si>
  <si>
    <t>厦大2个外显子信息采集及分析</t>
    <phoneticPr fontId="9" type="noConversion"/>
  </si>
  <si>
    <t>F14FTSECKW0025</t>
    <phoneticPr fontId="9" type="noConversion"/>
  </si>
  <si>
    <t>bfi140926吴章艳人Exome capture</t>
    <phoneticPr fontId="9" type="noConversion"/>
  </si>
  <si>
    <t>HUMbfiE</t>
    <phoneticPr fontId="9" type="noConversion"/>
  </si>
  <si>
    <t>lijiaping@genomics.cn;wuzhangyan@genomics.cn;douwenxiang@genomics.cn</t>
    <phoneticPr fontId="9" type="noConversion"/>
  </si>
  <si>
    <t xml:space="preserve">杨汉云 </t>
  </si>
  <si>
    <t>0140805592</t>
  </si>
  <si>
    <t xml:space="preserve">陈荣木 </t>
  </si>
  <si>
    <t>0140805593</t>
  </si>
  <si>
    <t>科服rwd140925周娜人Exome capture第1期CG任务单</t>
    <phoneticPr fontId="4" type="noConversion"/>
  </si>
  <si>
    <t>Denmark_KU_11 Human CG Exome Sequencing_Farooq</t>
  </si>
  <si>
    <t>F14FTSEUHT0869</t>
  </si>
  <si>
    <t>rwd140925周娜人Exome capture</t>
  </si>
  <si>
    <t>HUMrwdE</t>
  </si>
  <si>
    <t>tian.wu@bgitechsolutions.com;zhangpeng2@genomics.cn;Freya.zhou@bgitechsolutions.com</t>
  </si>
  <si>
    <t>M93­3­P</t>
  </si>
  <si>
    <t>gDNA</t>
  </si>
  <si>
    <t>老师先后送了11个样品，共13管DNA（其中两个样品有两管DNA），请挑选样品量多的进行建库，如果不够可合并DNA后建库。每个样品要求测序100X,因此每个样品包1个lane。信息分析内容为：1) Filtering adaptors and low quality data. 
2) Data production and quality control.
3) Alignment and assessment
4) SNP calling, annotation and statistics 
5) InDel calling, annotation and statistics</t>
  </si>
  <si>
    <t>M29­6­P</t>
  </si>
  <si>
    <t>65 </t>
  </si>
  <si>
    <t>B2­3­P</t>
  </si>
  <si>
    <t>IT­6</t>
  </si>
  <si>
    <t>54 </t>
  </si>
  <si>
    <t>IT­9</t>
  </si>
  <si>
    <t>60 </t>
  </si>
  <si>
    <t>B15170­14</t>
  </si>
  <si>
    <t>56 </t>
  </si>
  <si>
    <t>M37­5­P</t>
  </si>
  <si>
    <t>58 </t>
  </si>
  <si>
    <t>M45­9­P</t>
  </si>
  <si>
    <t>M78­4­P</t>
  </si>
  <si>
    <t>D14114­12(1136­3­1)</t>
  </si>
  <si>
    <t>25 </t>
  </si>
  <si>
    <t xml:space="preserve">D14169­12(1136­4­2)
</t>
  </si>
  <si>
    <t>科服oae140922童成成人Exome capture第1期CG任务单</t>
    <phoneticPr fontId="4" type="noConversion"/>
  </si>
  <si>
    <t>oae140922童成成人Exome capture</t>
  </si>
  <si>
    <t>HOMoaeE</t>
  </si>
  <si>
    <t xml:space="preserve">ZE3204 </t>
  </si>
  <si>
    <t>VE7952</t>
  </si>
  <si>
    <t>KN2371</t>
  </si>
  <si>
    <t>科服tdt140915田巍两个人外显子Exome capture第1期CG任务单</t>
    <phoneticPr fontId="4" type="noConversion"/>
  </si>
  <si>
    <t>黑龙江省眼库2个人外显子信息采集及分析</t>
  </si>
  <si>
    <t>F14FTSNCKF1675</t>
  </si>
  <si>
    <t>tdt140915田巍两个人外显子Exome capture</t>
  </si>
  <si>
    <t>HUMtdtX</t>
  </si>
  <si>
    <t>高璐 gaolu@bgitechsolutions.com; 田巍 tianwei@bgitechsolutions.com</t>
  </si>
  <si>
    <t>NimbleGen SeqCap EZ Exome（64M）</t>
  </si>
  <si>
    <t>科服bpu140912陈凤人(CG)Exome capture第1期CG任务单</t>
    <phoneticPr fontId="4" type="noConversion"/>
  </si>
  <si>
    <t>Personalis Inc-Mark Pratt-Personalis Inc-Mark Pratt WES- 3 samples on CG platform</t>
  </si>
  <si>
    <t>F14FTSUSAT0567</t>
  </si>
  <si>
    <t>bpu140912陈凤人(CG)Exome capture</t>
  </si>
  <si>
    <t>HUMpdvE</t>
  </si>
  <si>
    <t>赵永刚&amp;zhaoyonggang@genomics.cn</t>
  </si>
  <si>
    <t xml:space="preserve">personalis_1 </t>
  </si>
  <si>
    <t xml:space="preserve">CG平台Human 59M Exon kit  </t>
  </si>
  <si>
    <t>personalis_2</t>
  </si>
  <si>
    <t>personalis_3</t>
  </si>
  <si>
    <t>personalis_4</t>
  </si>
  <si>
    <t>科服qyu140904窦文祥人Exome capture第1期CG任务单</t>
    <phoneticPr fontId="4" type="noConversion"/>
  </si>
  <si>
    <t>6 Exom sequencing project on CG platform for Dr. HAMID GALEHDARI, Shahid Chamran University</t>
  </si>
  <si>
    <t>F14FTSAPHT0849</t>
  </si>
  <si>
    <t>qyu140904窦文祥人Exome capture</t>
  </si>
  <si>
    <t>HUMqyuE</t>
  </si>
  <si>
    <t>生产负责人：欧阳伟汉；ouyangweihan@genomics.cn；信息负责人：窦文祥；douwenxiang@genomics.cn；项目负责人：窦文祥；douwenxiang@genomics.cn</t>
  </si>
  <si>
    <t>89SH</t>
  </si>
  <si>
    <t>科服qov140912窦文祥人Exome capture第1期CG任务单</t>
    <phoneticPr fontId="4" type="noConversion"/>
  </si>
  <si>
    <t>Special Medical Center-Siamak Saber-30 Exom 
sequencing project on CG platform for Special Medical 
Center</t>
  </si>
  <si>
    <t>F14FTSAPHT0901</t>
  </si>
  <si>
    <t>qov140912窦文祥人Exome capture</t>
  </si>
  <si>
    <t>HUMqovE</t>
  </si>
  <si>
    <t>Fahimeh KorlarA</t>
  </si>
  <si>
    <t>HKYD14082784_A</t>
  </si>
  <si>
    <t>Jila MohamadiA</t>
  </si>
  <si>
    <t>HKYD14082785_A</t>
  </si>
  <si>
    <t>Negin Behzad NiaA</t>
  </si>
  <si>
    <t>HKYD14082786_A</t>
  </si>
  <si>
    <t>Nadia Pirouti</t>
  </si>
  <si>
    <t xml:space="preserve">Mehdi SalarvandA </t>
  </si>
  <si>
    <t>HKYD14082788_A</t>
  </si>
  <si>
    <t xml:space="preserve">Sedigheh IzadiA </t>
  </si>
  <si>
    <t>HKYD14082789_A</t>
  </si>
  <si>
    <t>Mahan Vahidi RadA</t>
  </si>
  <si>
    <t>HKYD14082790_A</t>
  </si>
  <si>
    <t>Roghiyeh ShoghiA</t>
  </si>
  <si>
    <t>HKYD14082791_A</t>
  </si>
  <si>
    <t>Kobra Shokouhi-1</t>
  </si>
  <si>
    <t>CG exome sequencing for University of Colombo</t>
  </si>
  <si>
    <t>F14FTSAPHT0931</t>
  </si>
  <si>
    <t xml:space="preserve">Ex001 </t>
  </si>
  <si>
    <t>Ex003</t>
  </si>
  <si>
    <t>Ex002</t>
  </si>
  <si>
    <t xml:space="preserve">Ex004 </t>
  </si>
  <si>
    <t>One Sample CG Exome Sequencing</t>
  </si>
  <si>
    <t>F14FTSHMHT0853</t>
  </si>
  <si>
    <t xml:space="preserve">aCGH8196 </t>
  </si>
  <si>
    <t>toz140928王文婧人Target Region capture第1期CG任务单</t>
    <phoneticPr fontId="4" type="noConversion"/>
  </si>
  <si>
    <t>原发性免疫缺陷检测</t>
  </si>
  <si>
    <t>F13ZOOYJSY1243</t>
  </si>
  <si>
    <t>toz140928王文婧人Target Region capture</t>
  </si>
  <si>
    <t>HUMtozT</t>
  </si>
  <si>
    <t>王文婧wangwenjing@genomics.cn陈艳chenyan@genomics.cn</t>
    <phoneticPr fontId="4" type="noConversion"/>
  </si>
  <si>
    <t>HJY</t>
  </si>
  <si>
    <t>R0140900965</t>
  </si>
  <si>
    <t>Target region capture</t>
  </si>
  <si>
    <t>王文婧wangwenjing@genomics.cn陈艳chenyan@genomics.cn</t>
  </si>
  <si>
    <t>CARG14021</t>
  </si>
  <si>
    <t>R0140301878</t>
  </si>
  <si>
    <t>LJC</t>
  </si>
  <si>
    <t>R0140900967</t>
  </si>
  <si>
    <t>LYH</t>
  </si>
  <si>
    <t>R0140900968</t>
  </si>
  <si>
    <t>CARG14042</t>
  </si>
  <si>
    <t>R014041537</t>
  </si>
  <si>
    <t>YRZ</t>
  </si>
  <si>
    <t>R0140900970</t>
  </si>
  <si>
    <t>XX</t>
  </si>
  <si>
    <t>R0140900971</t>
  </si>
  <si>
    <t>CJW</t>
  </si>
  <si>
    <t>R0140900972</t>
  </si>
  <si>
    <t>LMZF</t>
  </si>
  <si>
    <t>R0140900973</t>
  </si>
  <si>
    <t>LMZM</t>
  </si>
  <si>
    <t>R0140900974</t>
  </si>
  <si>
    <t>LMZ</t>
  </si>
  <si>
    <t>R0140900975</t>
  </si>
  <si>
    <t>LDJF</t>
  </si>
  <si>
    <t>R0140900976</t>
  </si>
  <si>
    <t>LDJM</t>
  </si>
  <si>
    <t>R0140900977</t>
  </si>
  <si>
    <t>LDJ</t>
  </si>
  <si>
    <t>R0140900978</t>
  </si>
  <si>
    <t>SXZ</t>
  </si>
  <si>
    <t>R0140900979</t>
  </si>
  <si>
    <t>SHJ</t>
  </si>
  <si>
    <t>R0140900980</t>
  </si>
  <si>
    <t>国家基因库</t>
  </si>
  <si>
    <t>34个人外显子CG项目</t>
  </si>
  <si>
    <t>F14ZQSQSSY1614</t>
  </si>
  <si>
    <t>无</t>
  </si>
  <si>
    <t>程乐/李冉</t>
  </si>
  <si>
    <t>X2C</t>
  </si>
  <si>
    <t>R0141000056</t>
  </si>
  <si>
    <t>Agilent SureSelect Human All Exon v4（51 Mb）</t>
  </si>
  <si>
    <t>CG-2Ad</t>
  </si>
  <si>
    <t>X2N</t>
  </si>
  <si>
    <t>R0141000057</t>
  </si>
  <si>
    <t>X4C</t>
  </si>
  <si>
    <t>R0141000060</t>
  </si>
  <si>
    <t>X4N</t>
  </si>
  <si>
    <t>R0141000061</t>
  </si>
  <si>
    <t>X5C</t>
  </si>
  <si>
    <t>R0141000062</t>
  </si>
  <si>
    <t>X5N</t>
  </si>
  <si>
    <t>R0141000063</t>
  </si>
  <si>
    <t>X9C</t>
  </si>
  <si>
    <t>R0141000070</t>
  </si>
  <si>
    <t>X9N</t>
  </si>
  <si>
    <t>R0141000071</t>
  </si>
  <si>
    <t>X16C</t>
  </si>
  <si>
    <t>R0141000084</t>
  </si>
  <si>
    <t>X16N</t>
  </si>
  <si>
    <t>R0141000085</t>
  </si>
  <si>
    <t>dyf140820施畅人Exome capture第1期CG任务单</t>
    <phoneticPr fontId="4" type="noConversion"/>
  </si>
  <si>
    <t>dyf140820施畅人Exome capture第2期</t>
  </si>
  <si>
    <t>刘生茂liushengmao@genomics.cn;施畅shichang1@genomics.cn;</t>
  </si>
  <si>
    <t>炎黄DNA</t>
  </si>
  <si>
    <t>RSZYD14070762_A</t>
  </si>
  <si>
    <t>A类</t>
  </si>
  <si>
    <t>V4探针</t>
  </si>
  <si>
    <t>240G</t>
  </si>
  <si>
    <t>120G</t>
  </si>
  <si>
    <t>gak140901徐凤萍人Re-sequencing第5期CG任务单</t>
    <phoneticPr fontId="4" type="noConversion"/>
  </si>
  <si>
    <t>gak140901徐凤萍人Re-sequencing第5期CG任务单</t>
  </si>
  <si>
    <t>SD-RSA_11239</t>
    <phoneticPr fontId="9" type="noConversion"/>
  </si>
  <si>
    <t>R0140806277</t>
    <phoneticPr fontId="4" type="noConversion"/>
  </si>
  <si>
    <t>SD-RSA_11599</t>
    <phoneticPr fontId="9" type="noConversion"/>
  </si>
  <si>
    <t>R0140900300</t>
    <phoneticPr fontId="9" type="noConversion"/>
  </si>
  <si>
    <t>SD-RSA_21599</t>
    <phoneticPr fontId="9" type="noConversion"/>
  </si>
  <si>
    <t>R0140900301</t>
    <phoneticPr fontId="9" type="noConversion"/>
  </si>
  <si>
    <t>SD-RSA_11603</t>
    <phoneticPr fontId="9" type="noConversion"/>
  </si>
  <si>
    <t>R0140900302</t>
  </si>
  <si>
    <t>SD-RSA_21603</t>
    <phoneticPr fontId="9" type="noConversion"/>
  </si>
  <si>
    <t>R0140900303</t>
  </si>
  <si>
    <t>13C1434</t>
    <phoneticPr fontId="9" type="noConversion"/>
  </si>
  <si>
    <t>R014080349</t>
    <phoneticPr fontId="9" type="noConversion"/>
  </si>
  <si>
    <t>14C0613</t>
    <phoneticPr fontId="9" type="noConversion"/>
  </si>
  <si>
    <t>R014070282</t>
    <phoneticPr fontId="9" type="noConversion"/>
  </si>
  <si>
    <t>SD-RSA_11542</t>
    <phoneticPr fontId="9" type="noConversion"/>
  </si>
  <si>
    <t>R0140900294</t>
    <phoneticPr fontId="9" type="noConversion"/>
  </si>
  <si>
    <t>SD-RSA_21542</t>
    <phoneticPr fontId="9" type="noConversion"/>
  </si>
  <si>
    <t>R0140900295</t>
    <phoneticPr fontId="9" type="noConversion"/>
  </si>
  <si>
    <t>SD-RSA_11580</t>
    <phoneticPr fontId="9" type="noConversion"/>
  </si>
  <si>
    <t>R0140900296</t>
    <phoneticPr fontId="9" type="noConversion"/>
  </si>
  <si>
    <t>SD-RSA_21580</t>
    <phoneticPr fontId="9" type="noConversion"/>
  </si>
  <si>
    <t>R0140900297</t>
    <phoneticPr fontId="9" type="noConversion"/>
  </si>
  <si>
    <t>SD-RSA_11583</t>
    <phoneticPr fontId="9" type="noConversion"/>
  </si>
  <si>
    <t>R0140900298</t>
    <phoneticPr fontId="9" type="noConversion"/>
  </si>
  <si>
    <t>SD-RSA_21583</t>
    <phoneticPr fontId="9" type="noConversion"/>
  </si>
  <si>
    <t>R0140900299</t>
    <phoneticPr fontId="9" type="noConversion"/>
  </si>
  <si>
    <t>vwc141022李尉人Exome capture第1期CG任务单</t>
    <phoneticPr fontId="4" type="noConversion"/>
  </si>
  <si>
    <t>基于目标区域捕获CG测序的单基因遗传病检测技术开发</t>
  </si>
  <si>
    <t>F14ZQSQSSY1607</t>
  </si>
  <si>
    <t>vwc141022李尉人Exome capture</t>
  </si>
  <si>
    <t>HUMvwcE</t>
  </si>
  <si>
    <t>李尉；liwei4@genomics.cn</t>
  </si>
  <si>
    <t>R0141000202</t>
    <phoneticPr fontId="9" type="noConversion"/>
  </si>
  <si>
    <t>Y12-21</t>
    <phoneticPr fontId="9" type="noConversion"/>
  </si>
  <si>
    <t>LW20140904</t>
    <phoneticPr fontId="9" type="noConversion"/>
  </si>
  <si>
    <t>3ug起始建库，4杂1</t>
    <phoneticPr fontId="9" type="noConversion"/>
  </si>
  <si>
    <t>R0141000203</t>
    <phoneticPr fontId="9" type="noConversion"/>
  </si>
  <si>
    <t>Y12-22</t>
    <phoneticPr fontId="9" type="noConversion"/>
  </si>
  <si>
    <t>R0141000204</t>
    <phoneticPr fontId="9" type="noConversion"/>
  </si>
  <si>
    <t>Y12-23</t>
    <phoneticPr fontId="9" type="noConversion"/>
  </si>
  <si>
    <t>R0141000205</t>
    <phoneticPr fontId="9" type="noConversion"/>
  </si>
  <si>
    <t>Y12-24</t>
    <phoneticPr fontId="9" type="noConversion"/>
  </si>
  <si>
    <t>R0141000206</t>
    <phoneticPr fontId="9" type="noConversion"/>
  </si>
  <si>
    <t>Y12-25</t>
    <phoneticPr fontId="9" type="noConversion"/>
  </si>
  <si>
    <t>R0141000207</t>
    <phoneticPr fontId="9" type="noConversion"/>
  </si>
  <si>
    <t>Y12-26</t>
    <phoneticPr fontId="9" type="noConversion"/>
  </si>
  <si>
    <t>R0141000208</t>
    <phoneticPr fontId="9" type="noConversion"/>
  </si>
  <si>
    <t>Y12-27</t>
    <phoneticPr fontId="9" type="noConversion"/>
  </si>
  <si>
    <t>R0141000209</t>
    <phoneticPr fontId="9" type="noConversion"/>
  </si>
  <si>
    <t>Y12-28</t>
    <phoneticPr fontId="9" type="noConversion"/>
  </si>
  <si>
    <t>vwc141022李尉人Exome capture第2期CG任务单</t>
    <phoneticPr fontId="4" type="noConversion"/>
  </si>
  <si>
    <t>Y12-29</t>
    <phoneticPr fontId="4" type="noConversion"/>
  </si>
  <si>
    <t>R0141000216</t>
    <phoneticPr fontId="4" type="noConversion"/>
  </si>
  <si>
    <t>Y12-30</t>
  </si>
  <si>
    <t>R0141000217</t>
  </si>
  <si>
    <t>Y12-31</t>
  </si>
  <si>
    <t>R0141000218</t>
  </si>
  <si>
    <t>Y12-32</t>
  </si>
  <si>
    <t>R0141000219</t>
  </si>
  <si>
    <t>Y12-33</t>
  </si>
  <si>
    <t>R0141000220</t>
  </si>
  <si>
    <t>Y12-34</t>
  </si>
  <si>
    <t>R0141000221</t>
  </si>
  <si>
    <t>Y12-35</t>
  </si>
  <si>
    <t>R0141000222</t>
  </si>
  <si>
    <t>Y12-36</t>
  </si>
  <si>
    <t>R0141000223</t>
  </si>
  <si>
    <t>Y12-39</t>
  </si>
  <si>
    <t>R0141000226</t>
  </si>
  <si>
    <t xml:space="preserve">wy20130926 </t>
    <phoneticPr fontId="9" type="noConversion"/>
  </si>
  <si>
    <t>3ug起始建库，2杂1</t>
    <phoneticPr fontId="9" type="noConversion"/>
  </si>
  <si>
    <t>Y12-41</t>
  </si>
  <si>
    <t>R0141000228</t>
  </si>
  <si>
    <t>Y12-42</t>
  </si>
  <si>
    <t>R0141000229</t>
  </si>
  <si>
    <t>Y12-43</t>
  </si>
  <si>
    <t>R0141000230</t>
  </si>
  <si>
    <t>Y12-44</t>
    <phoneticPr fontId="4" type="noConversion"/>
  </si>
  <si>
    <t>R0141000231</t>
    <phoneticPr fontId="4" type="noConversion"/>
  </si>
  <si>
    <t>Y12-45</t>
  </si>
  <si>
    <t>R0141000232</t>
  </si>
  <si>
    <t>lxa141020赵霞人Re-sequencing第1期CG任务单</t>
    <phoneticPr fontId="4" type="noConversion"/>
  </si>
  <si>
    <t>CG CNT建库技术优化</t>
  </si>
  <si>
    <t>F13ZHQOOSY1424</t>
  </si>
  <si>
    <t>lxa141020赵霞人Re-sequencing</t>
  </si>
  <si>
    <t>HOMlxaR</t>
  </si>
  <si>
    <t>赵霞 zhaoxia@genomics.cn；李旺胜 liwangsheng@genomics.cn</t>
  </si>
  <si>
    <t>WGS-PfuCx</t>
  </si>
  <si>
    <t>R0141000139</t>
  </si>
  <si>
    <t>2-AD CG建库</t>
  </si>
  <si>
    <t>已加barcode 1-8</t>
  </si>
  <si>
    <t>未测</t>
  </si>
  <si>
    <t>提供样品是AdA PCR 纯化DNA。</t>
  </si>
  <si>
    <t>WGS-Uc</t>
  </si>
  <si>
    <t>R0141000140</t>
  </si>
  <si>
    <t>WGS-0.8x Uc</t>
  </si>
  <si>
    <t>R0141000141</t>
  </si>
  <si>
    <t>WGS-0.5x Uc</t>
  </si>
  <si>
    <t>R0141000142</t>
  </si>
  <si>
    <t>WGS-0.8x-0.5x Uc</t>
  </si>
  <si>
    <t>R0141000143</t>
  </si>
  <si>
    <t>WGS-0.8x-1.0x Uc</t>
  </si>
  <si>
    <t>R0141000144</t>
  </si>
  <si>
    <t>WGS-0.8x-1.5x Uc</t>
  </si>
  <si>
    <t>R0141000145</t>
  </si>
  <si>
    <t>jdg140122毛丹青山羊Target Region Capture第3期CG任务单</t>
    <phoneticPr fontId="4" type="noConversion"/>
  </si>
  <si>
    <t>5haoguzi1</t>
    <phoneticPr fontId="4" type="noConversion"/>
  </si>
  <si>
    <t>R0141000234</t>
  </si>
  <si>
    <t>2-adapter</t>
    <phoneticPr fontId="9" type="noConversion"/>
  </si>
  <si>
    <t>植物</t>
    <phoneticPr fontId="9" type="noConversion"/>
  </si>
  <si>
    <t>标准anchor</t>
    <phoneticPr fontId="9" type="noConversion"/>
  </si>
  <si>
    <t>50ul</t>
    <phoneticPr fontId="9" type="noConversion"/>
  </si>
  <si>
    <t>5haoguzi2</t>
    <phoneticPr fontId="4" type="noConversion"/>
  </si>
  <si>
    <t>R0141000235</t>
  </si>
  <si>
    <t>8haoguzi1</t>
    <phoneticPr fontId="4" type="noConversion"/>
  </si>
  <si>
    <t>R0141000236</t>
  </si>
  <si>
    <t>8haoguzi2</t>
    <phoneticPr fontId="4" type="noConversion"/>
  </si>
  <si>
    <t>R0141000237</t>
  </si>
  <si>
    <t>4-H-1</t>
    <phoneticPr fontId="4" type="noConversion"/>
  </si>
  <si>
    <t>R0141000238</t>
  </si>
  <si>
    <t>4-H-1到4-H-4这四个样品加142-5后Pooling成一个样品建库</t>
    <phoneticPr fontId="9" type="noConversion"/>
  </si>
  <si>
    <t>4-H-2</t>
  </si>
  <si>
    <t>R0141000239</t>
  </si>
  <si>
    <t>4-H-3</t>
  </si>
  <si>
    <t>R0141000240</t>
  </si>
  <si>
    <t>4-H-4</t>
  </si>
  <si>
    <t>R0141000241</t>
  </si>
  <si>
    <t>8-H-1</t>
    <phoneticPr fontId="9" type="noConversion"/>
  </si>
  <si>
    <t>R0141000242</t>
  </si>
  <si>
    <t>8-H-1到8-H-8这8个样品加142-5后Pooling成一个样品进行建库</t>
    <phoneticPr fontId="9" type="noConversion"/>
  </si>
  <si>
    <t>8-H-2</t>
  </si>
  <si>
    <t>R0141000243</t>
  </si>
  <si>
    <t>8-H-3</t>
  </si>
  <si>
    <t>R0141000244</t>
  </si>
  <si>
    <t>8-H-4</t>
  </si>
  <si>
    <t>R0141000245</t>
  </si>
  <si>
    <t>8-H-5</t>
  </si>
  <si>
    <t>R0141000246</t>
  </si>
  <si>
    <t>8-H-6</t>
  </si>
  <si>
    <t>R0141000247</t>
  </si>
  <si>
    <t>8-H-7</t>
  </si>
  <si>
    <t>R0141000248</t>
  </si>
  <si>
    <t>8-H-8</t>
  </si>
  <si>
    <t>R0141000249</t>
  </si>
  <si>
    <t>human1</t>
    <phoneticPr fontId="9" type="noConversion"/>
  </si>
  <si>
    <t>R0141000250</t>
  </si>
  <si>
    <t>human2</t>
    <phoneticPr fontId="9" type="noConversion"/>
  </si>
  <si>
    <t>R0141000251</t>
  </si>
  <si>
    <t>dyf140820施畅人Exome capture第2期CG任务单</t>
    <phoneticPr fontId="4" type="noConversion"/>
  </si>
  <si>
    <t>科技体系</t>
    <phoneticPr fontId="4" type="noConversion"/>
  </si>
  <si>
    <t>R013136607</t>
  </si>
  <si>
    <t>240G</t>
    <phoneticPr fontId="9" type="noConversion"/>
  </si>
  <si>
    <t>R013136608</t>
  </si>
  <si>
    <t>R013136610</t>
  </si>
  <si>
    <t>R013136612</t>
  </si>
  <si>
    <t>R013136613</t>
  </si>
  <si>
    <t>R013136615</t>
  </si>
  <si>
    <t>R013136634</t>
  </si>
  <si>
    <t>R013136635</t>
  </si>
  <si>
    <t>R013136619</t>
  </si>
  <si>
    <t>R013136620</t>
  </si>
  <si>
    <t>R013136622</t>
  </si>
  <si>
    <t>R013136624</t>
  </si>
  <si>
    <t>R013136625</t>
  </si>
  <si>
    <t>R013136629</t>
  </si>
  <si>
    <t>R013136631</t>
  </si>
  <si>
    <t>炎黄DNA</t>
    <phoneticPr fontId="4" type="noConversion"/>
  </si>
  <si>
    <t>kfm140924王文婧人Target Region capture第1期CG任务单</t>
    <phoneticPr fontId="4" type="noConversion"/>
  </si>
  <si>
    <t xml:space="preserve">复发性流产基因检测 </t>
  </si>
  <si>
    <t>F14ZQSQSSY1589</t>
  </si>
  <si>
    <t>kfm140924王文婧人Target Region capture</t>
  </si>
  <si>
    <t>HUMkfmX</t>
  </si>
  <si>
    <t>王文婧wangwenjing@genomics.cn袁剑颖yuanjianying@genomics.cn叶玲飞yelingfei@genomics.cn</t>
  </si>
  <si>
    <t>65-1</t>
  </si>
  <si>
    <t>R0141000293</t>
    <phoneticPr fontId="9" type="noConversion"/>
  </si>
  <si>
    <t>yjy20140924</t>
    <phoneticPr fontId="9" type="noConversion"/>
  </si>
  <si>
    <t>82-1</t>
  </si>
  <si>
    <t>R0141000301</t>
  </si>
  <si>
    <t>83-1</t>
  </si>
  <si>
    <t>R0141000302</t>
  </si>
  <si>
    <t>36-1</t>
  </si>
  <si>
    <t>R0141000330</t>
  </si>
  <si>
    <t>98-1</t>
  </si>
  <si>
    <t>R0141000337</t>
  </si>
  <si>
    <t>124-1</t>
  </si>
  <si>
    <t>R0141000356</t>
  </si>
  <si>
    <t>139-1-1</t>
    <phoneticPr fontId="9" type="noConversion"/>
  </si>
  <si>
    <t>R0141000362</t>
  </si>
  <si>
    <t>158-1</t>
  </si>
  <si>
    <t>R0141000370</t>
  </si>
  <si>
    <t>181-1</t>
  </si>
  <si>
    <t>R0141000371</t>
  </si>
  <si>
    <t>197-1</t>
  </si>
  <si>
    <t>R0141000375</t>
  </si>
  <si>
    <t>198-1</t>
  </si>
  <si>
    <t>R0141000376</t>
  </si>
  <si>
    <t>199-1</t>
  </si>
  <si>
    <t>R0141000377</t>
  </si>
  <si>
    <t>203-1</t>
  </si>
  <si>
    <t>R0141000378</t>
  </si>
  <si>
    <t>243-1</t>
  </si>
  <si>
    <t>R0141000382</t>
  </si>
  <si>
    <t>244-1</t>
  </si>
  <si>
    <t>R0141000383</t>
  </si>
  <si>
    <t>268-1</t>
  </si>
  <si>
    <t>R0141000384</t>
  </si>
  <si>
    <t>frg131022王晓宏人Target Region capture第5期CG任务单</t>
    <phoneticPr fontId="4" type="noConversion"/>
  </si>
  <si>
    <t>wangxiaohong@genomics.cn；zhouyanqing@genomics.cn</t>
  </si>
  <si>
    <t>HMU3130301J99BB1A</t>
  </si>
  <si>
    <t>RSZYD14101214_A</t>
  </si>
  <si>
    <t>wxh20130604-lot3</t>
    <phoneticPr fontId="9" type="noConversion"/>
  </si>
  <si>
    <t>HMU3130306J99BB1A</t>
  </si>
  <si>
    <t>RSZYD14101215_A</t>
  </si>
  <si>
    <t>HMU3130307J99BB1A</t>
  </si>
  <si>
    <t>RSZYD14101216_A</t>
  </si>
  <si>
    <t>HMU3130308J99BB1A</t>
  </si>
  <si>
    <t>RSZYD14101217_A</t>
  </si>
  <si>
    <t>HMU3130309J99BB1A</t>
  </si>
  <si>
    <t>RSZYD14101218_A</t>
  </si>
  <si>
    <t>HMU3130312J99BB1A</t>
  </si>
  <si>
    <t>RSZYD14101219_A</t>
  </si>
  <si>
    <t>wxh20130604-lot3</t>
  </si>
  <si>
    <t>HMU3130314J99BB1A</t>
  </si>
  <si>
    <t>RSZYD14101221_A</t>
  </si>
  <si>
    <t>HMU3130318J99BB1A</t>
  </si>
  <si>
    <t>RSZYD14101222_A</t>
  </si>
  <si>
    <t>HMU3130319J99BB1A</t>
  </si>
  <si>
    <t>RSZYD14101223_A</t>
  </si>
  <si>
    <t>HMU3130320J99BB1A</t>
  </si>
  <si>
    <t>RSZYD14101224_A</t>
  </si>
  <si>
    <t>HMU3130324J99BB1A</t>
  </si>
  <si>
    <t>RSZYD14101227_A</t>
  </si>
  <si>
    <t>HMU3130325J99BB1A</t>
  </si>
  <si>
    <t>RSZYD14101228_A</t>
  </si>
  <si>
    <t>HMU3130326J99BB1A</t>
  </si>
  <si>
    <t>RSZYD14101229_A</t>
  </si>
  <si>
    <t>HMU3130327J99BB1A</t>
  </si>
  <si>
    <t>RSZYD14101230_A</t>
  </si>
  <si>
    <t>HMU3130328J99BB1A</t>
  </si>
  <si>
    <t>RSZYD14101231_A</t>
  </si>
  <si>
    <t>HMU3130329J99BB1A</t>
  </si>
  <si>
    <t>RSZYD14101232_A</t>
  </si>
  <si>
    <t>HMU3130331J99BB1A</t>
  </si>
  <si>
    <t>RSZYD14101234_A</t>
  </si>
  <si>
    <t>HMU3130332J99BB1A</t>
  </si>
  <si>
    <t>RSZYD14101235_A</t>
  </si>
  <si>
    <t>HMU3130334J99BB1A</t>
  </si>
  <si>
    <t>RSZYD14101236_A</t>
  </si>
  <si>
    <t>HMU3130335J99BB1A</t>
  </si>
  <si>
    <t>RSZYD14101237_A</t>
  </si>
  <si>
    <t>HMU3130336J99BB1A</t>
  </si>
  <si>
    <t>RSZYD14101238_A</t>
  </si>
  <si>
    <t>HMU3130338J99BB1A</t>
  </si>
  <si>
    <t>RSZYD14101240_A</t>
  </si>
  <si>
    <t>HMU3130340J99BB1A</t>
  </si>
  <si>
    <t>RSZYD14101242_A</t>
  </si>
  <si>
    <t>HMU3130341J99BB1A</t>
  </si>
  <si>
    <t>RSZYD14101243_A</t>
  </si>
  <si>
    <t>HMU3130344J99BB1A</t>
  </si>
  <si>
    <t>RSZYD14101246_A</t>
  </si>
  <si>
    <t>HMU3130345J99BB1A</t>
  </si>
  <si>
    <t>RSZYD14101247_A</t>
  </si>
  <si>
    <t>HMU3130346J99BB1A</t>
  </si>
  <si>
    <t>RSZYD14101248_A</t>
  </si>
  <si>
    <t>HMU3130349J99BB1A</t>
  </si>
  <si>
    <t>RSZYD14101250_A</t>
  </si>
  <si>
    <t>HMU3130350J99BB1A</t>
  </si>
  <si>
    <t>RSZYD14101251_A</t>
  </si>
  <si>
    <t>HMU3130351J99BB1A</t>
  </si>
  <si>
    <t>RSZYD14101252_A</t>
  </si>
  <si>
    <t>HMU3130352J99BB1A</t>
  </si>
  <si>
    <t>RSZYD14101253_A</t>
  </si>
  <si>
    <t>HMU3130354J99BB1A</t>
  </si>
  <si>
    <t>RSZYD14101255_A</t>
  </si>
  <si>
    <t>HMU3130355J99BB1A</t>
  </si>
  <si>
    <t>RSZYD14101256_A</t>
  </si>
  <si>
    <t>HMU3130356J99BB1A</t>
  </si>
  <si>
    <t>RSZYD14101257_A</t>
  </si>
  <si>
    <t>HMU3130357J99BB1A</t>
  </si>
  <si>
    <t>RSZYD14101258_A</t>
  </si>
  <si>
    <t>HMU3130359J99BB1A</t>
  </si>
  <si>
    <t>RSZYD14101260_A</t>
  </si>
  <si>
    <t>HMU3130360J99BB1A</t>
  </si>
  <si>
    <t>RSZYD14101261_A</t>
  </si>
  <si>
    <t>HMU3130361J99BB1A</t>
  </si>
  <si>
    <t>RSZYD14101262_A</t>
  </si>
  <si>
    <t>HMU3130363J99BB1A</t>
  </si>
  <si>
    <t>RSZYD14101264_A</t>
  </si>
  <si>
    <t>HMU3130365J99BB1A</t>
  </si>
  <si>
    <t>RSZYD14101266_A</t>
  </si>
  <si>
    <t>HMU3130367J99BB1A</t>
  </si>
  <si>
    <t>RSZYD14101268_A</t>
  </si>
  <si>
    <t>HMU3130368J99BB1A</t>
  </si>
  <si>
    <t>RSZYD14101269_A</t>
  </si>
  <si>
    <t>HMU3130369J99BB1A</t>
  </si>
  <si>
    <t>RSZYD14101270_A</t>
  </si>
  <si>
    <t>HMU3130370J99BB1A</t>
  </si>
  <si>
    <t>RSZYD14101271_A</t>
  </si>
  <si>
    <t>HMU3130371J99BB1A</t>
  </si>
  <si>
    <t>RSZYD14101272_A</t>
  </si>
  <si>
    <t>HMU3130373J99BB1A</t>
  </si>
  <si>
    <t>RSZYD14101274_A</t>
  </si>
  <si>
    <t>HMU3130375J99BB1A</t>
  </si>
  <si>
    <t>RSZYD14101276_A</t>
  </si>
  <si>
    <t>HMU3130376J99BB1A</t>
  </si>
  <si>
    <t>RSZYD14101277_A</t>
  </si>
  <si>
    <t>HMU3130377J99BB1A</t>
  </si>
  <si>
    <t>RSZYD14101278_A</t>
  </si>
  <si>
    <t>HMU3130378J99BB1A</t>
  </si>
  <si>
    <t>RSZYD14101279_A</t>
  </si>
  <si>
    <t>HMU3130379J99BB1A</t>
  </si>
  <si>
    <t>RSZYD14101280_A</t>
  </si>
  <si>
    <t>HMU3130381J99BB1A</t>
  </si>
  <si>
    <t>RSZYD14101282_A</t>
  </si>
  <si>
    <t>HMU3130382J99BB1A</t>
  </si>
  <si>
    <t>RSZYD14101283_A</t>
  </si>
  <si>
    <t>HMU3130383J99BB1A</t>
  </si>
  <si>
    <t>RSZYD14101284_A</t>
  </si>
  <si>
    <t>HMU3130384J99BB1A</t>
  </si>
  <si>
    <t>RSZYD14101285_A</t>
  </si>
  <si>
    <t>HMU3130385J99BB1A</t>
  </si>
  <si>
    <t>RSZYD14101286_A</t>
  </si>
  <si>
    <t>HMU3130387J99BB1A</t>
  </si>
  <si>
    <t>RSZYD14101288_A</t>
  </si>
  <si>
    <t>HMU3130389J99BB1A</t>
  </si>
  <si>
    <t>RSZYD14101290_A</t>
  </si>
  <si>
    <t>HMU3130390J99BB1A</t>
  </si>
  <si>
    <t>RSZYD14101291_A</t>
  </si>
  <si>
    <t>HMU3130391J99BB1A</t>
  </si>
  <si>
    <t>RSZYD14101292_A</t>
  </si>
  <si>
    <t>HMU3130392J99BB1A</t>
  </si>
  <si>
    <t>RSZYD14101293_A</t>
  </si>
  <si>
    <t>HMU3130393J99BB1A</t>
  </si>
  <si>
    <t>RSZYD14101294_A</t>
  </si>
  <si>
    <t>HMU3130394J99BB1A</t>
  </si>
  <si>
    <t>RSZYD14101295_A</t>
  </si>
  <si>
    <t>HMU3130395J99BB1A</t>
  </si>
  <si>
    <t>RSZYD14101296_A</t>
  </si>
  <si>
    <t>HMU3130396J99BB1A</t>
  </si>
  <si>
    <t>RSZYD14101297_A</t>
  </si>
  <si>
    <t>HMU3130397J99BB1A</t>
  </si>
  <si>
    <t>RSZYD14101298_A</t>
  </si>
  <si>
    <t>HMU3130398J99BB1A</t>
  </si>
  <si>
    <t>RSZYD14101299_A</t>
  </si>
  <si>
    <t>HMU3130399J99BB1A</t>
  </si>
  <si>
    <t>RSZYD14101300_A</t>
  </si>
  <si>
    <t>HMU3130400J99BB1A</t>
  </si>
  <si>
    <t>RSZYD14101301_A</t>
  </si>
  <si>
    <t>HMU3130403J99BB1A</t>
  </si>
  <si>
    <t>RSZYD14101304_A</t>
  </si>
  <si>
    <t>HMU3130404J99BB1A</t>
  </si>
  <si>
    <t>RSZYD14101305_A</t>
  </si>
  <si>
    <t>HMU3130405J99BB1A</t>
  </si>
  <si>
    <t>RSZYD14101306_A</t>
  </si>
  <si>
    <t>HMU3130407J99BB1A</t>
  </si>
  <si>
    <t>RSZYD14101308_A</t>
  </si>
  <si>
    <t>HMU3130408J99BB1A</t>
  </si>
  <si>
    <t>RSZYD14101309_A</t>
  </si>
  <si>
    <t>HMU3130409J99BB1A</t>
  </si>
  <si>
    <t>RSZYD14101310_A</t>
  </si>
  <si>
    <t>HMU3130410J99BB1A</t>
  </si>
  <si>
    <t>RSZYD14101311_A</t>
  </si>
  <si>
    <t>HMU3130412J99BB1A</t>
  </si>
  <si>
    <t>RSZYD14101313_A</t>
  </si>
  <si>
    <t>YRF2014A</t>
  </si>
  <si>
    <t>RSZYD14101314_A</t>
  </si>
  <si>
    <t>SZ001-1A</t>
  </si>
  <si>
    <t>RSZYD14111558_A</t>
  </si>
  <si>
    <t>52</t>
    <phoneticPr fontId="9" type="noConversion"/>
  </si>
  <si>
    <t>SZ002-1A</t>
  </si>
  <si>
    <t>RSZYD14111559_A</t>
  </si>
  <si>
    <t>科服tdt140915田巍两个人外显子Exome capture第2期CG任务单</t>
    <phoneticPr fontId="4" type="noConversion"/>
  </si>
  <si>
    <t>欧阳伟汉：ouyangweihan@genomics.cn高璐 gaolu@bgitechsolutions.com; 田巍 tianwei@bgitechsolutions.com</t>
  </si>
  <si>
    <t>GS62225-DNA_C03</t>
  </si>
  <si>
    <t>0140805156</t>
  </si>
  <si>
    <t>加测任务单</t>
    <phoneticPr fontId="4" type="noConversion"/>
  </si>
  <si>
    <t>bwo141117王欧人Re-sequencing第1期CG任务单</t>
    <phoneticPr fontId="4" type="noConversion"/>
  </si>
  <si>
    <t>LFR相关技术开发</t>
  </si>
  <si>
    <t>F14ZF1QSSY1655</t>
  </si>
  <si>
    <t>bwo141117王欧人Re-sequencing</t>
  </si>
  <si>
    <t>HUMbwoR</t>
  </si>
  <si>
    <t>王欧wangou@genomics.cn; 谢寅龙xieyinlong@genomics.cn</t>
  </si>
  <si>
    <t>D-AdA-PCR</t>
  </si>
  <si>
    <t>R0141100577</t>
  </si>
  <si>
    <t>AdA-PCR产物，取2ug从user酶切开始继续后面建库流程直到连接完AdB接头，最后PCR</t>
  </si>
  <si>
    <t>S-AdA-PCR</t>
  </si>
  <si>
    <t>R0141100578</t>
  </si>
  <si>
    <t>AdA-PCR产物，取3ug从user酶切开始继续后面建库流程直到连接完AdB接头，最后PCR</t>
  </si>
  <si>
    <t>C5-AdA-PCR</t>
  </si>
  <si>
    <t>R0141100579</t>
  </si>
  <si>
    <t>AdA-PCR产物，取4ug从user酶切开始继续后面建库流程直到连接完AdB接头，最后PCR</t>
  </si>
  <si>
    <t>C10-AdA-PCR</t>
  </si>
  <si>
    <t>R0141100580</t>
  </si>
  <si>
    <t>AdA-PCR产物，取5ug从user酶切开始继续后面建库流程直到连接完AdB接头，最后PCR</t>
  </si>
  <si>
    <t>mrr141111耿春雨人Exome capture第1期CG任务单</t>
    <phoneticPr fontId="4" type="noConversion"/>
  </si>
  <si>
    <t>mrr141111耿春雨人Exome capture</t>
  </si>
  <si>
    <t>HUMmrrX</t>
    <phoneticPr fontId="9" type="noConversion"/>
  </si>
  <si>
    <t>傅书锦 fushujin@genomics.cn</t>
    <phoneticPr fontId="9" type="noConversion"/>
  </si>
  <si>
    <t>Exon-2Ad-CA</t>
  </si>
  <si>
    <t>Ad160+Ad165</t>
  </si>
  <si>
    <t>V4</t>
  </si>
  <si>
    <t>Ad120_5T_A
Ad160_3T_A
Ad041_5T
Ad165.8_3T</t>
  </si>
  <si>
    <t>自配anchor，不能与其他slide一起上机</t>
  </si>
  <si>
    <t>7个2Ad文库PE测序，自配anchor。Anchor对应情况：Ad120_5T_A、Ad160_3T_A对应第一个接头（Ad160），Ad041_5T，Ad165.8_3T对应第二个接头（Ad165），自配滚环引物：“Ad160 RCA Primer”，自配invader“Ad160 intruder、Ad165 intruder”</t>
    <phoneticPr fontId="4" type="noConversion"/>
  </si>
  <si>
    <t>Exon-2Ad-CB</t>
  </si>
  <si>
    <t>Exon-2Ad-CC</t>
  </si>
  <si>
    <t>Exon-2Ad-CD</t>
  </si>
  <si>
    <t>Exon-2Ad-CE</t>
  </si>
  <si>
    <t>Exon-2Ad-CF</t>
  </si>
  <si>
    <t>Exon-2Ad-CG</t>
  </si>
  <si>
    <t>CG-Zebra</t>
    <phoneticPr fontId="4" type="noConversion"/>
  </si>
  <si>
    <t>F13ZOOOOSY1395</t>
  </si>
  <si>
    <t>罗银玲luoyl@genomics.cn；王静静wangjingjing2@genomics.cn</t>
    <phoneticPr fontId="9" type="noConversion"/>
  </si>
  <si>
    <t xml:space="preserve">CG-Alpha-XY-EcoliA </t>
  </si>
  <si>
    <t>RSZYD14100579_A</t>
  </si>
  <si>
    <t>2-ad WGS</t>
  </si>
  <si>
    <t>常规adaptor</t>
  </si>
  <si>
    <t>ecoli</t>
  </si>
  <si>
    <t>qsi140903刘生茂人Re-sequencing第3期CG任务单</t>
    <phoneticPr fontId="4" type="noConversion"/>
  </si>
  <si>
    <t>科技体系_优化</t>
  </si>
  <si>
    <t>刘生茂liushengmao@genomics.cn</t>
  </si>
  <si>
    <t>YH-1</t>
  </si>
  <si>
    <t>RSZYD14070762_A1</t>
  </si>
  <si>
    <t>Omega 153</t>
  </si>
  <si>
    <t>153 Anchor</t>
  </si>
  <si>
    <t>已完成DNB制备，直接取DNB测序即可</t>
  </si>
  <si>
    <t>YH-2</t>
  </si>
  <si>
    <t>RSZYD14070762_A2</t>
  </si>
  <si>
    <t>YH-3</t>
  </si>
  <si>
    <t>RSZYD14070762_A3</t>
  </si>
  <si>
    <t>YH-4</t>
  </si>
  <si>
    <t>RSZYD14070762_A4</t>
  </si>
  <si>
    <t>YH-5</t>
  </si>
  <si>
    <t>RSZYD14070762_A5</t>
  </si>
  <si>
    <t>YH-6</t>
  </si>
  <si>
    <t>RSZYD14070762_A6</t>
  </si>
  <si>
    <t>YH-7</t>
  </si>
  <si>
    <t>RSZYD14070762_A7</t>
  </si>
  <si>
    <t>YH-8</t>
  </si>
  <si>
    <t>RSZYD14070762_A8</t>
  </si>
  <si>
    <t>142/141(标准)</t>
  </si>
  <si>
    <t>标准Anchor</t>
  </si>
  <si>
    <t xml:space="preserve">zdp141208刘栋兵2人Re-sequencing第1期CG任务单
</t>
    <phoneticPr fontId="4" type="noConversion"/>
  </si>
  <si>
    <t xml:space="preserve">国际罕见癌症基因组测序计划
</t>
  </si>
  <si>
    <t xml:space="preserve">F13ZOOYJSY1415
</t>
  </si>
  <si>
    <t xml:space="preserve">zdp141208刘栋兵2人Re-sequencing
</t>
  </si>
  <si>
    <t>HUMzdpR</t>
  </si>
  <si>
    <t>刘栋兵
liudongbing@genomics.cn</t>
    <phoneticPr fontId="4" type="noConversion"/>
  </si>
  <si>
    <t>368NDA</t>
  </si>
  <si>
    <t>RSZYD14120302_A</t>
  </si>
  <si>
    <t xml:space="preserve">zdp141208刘栋兵2人Re-sequencing第1期CG任务单
</t>
  </si>
  <si>
    <t>刘栋兵
liudongbing@genomics.cn</t>
  </si>
  <si>
    <t>368TDA</t>
  </si>
  <si>
    <t>RSZYD14120303_A</t>
  </si>
  <si>
    <t>731NDA</t>
  </si>
  <si>
    <t>RSZYD14120304_A</t>
  </si>
  <si>
    <t>731TDA</t>
  </si>
  <si>
    <t>RSZYD14120305_A</t>
  </si>
  <si>
    <t>894NDA</t>
  </si>
  <si>
    <t>RSZYD14120306_A</t>
  </si>
  <si>
    <t>894TDA</t>
  </si>
  <si>
    <t>RSZYD14120307_A</t>
  </si>
  <si>
    <t>962NDA</t>
  </si>
  <si>
    <t>RSZYD14120308_A</t>
  </si>
  <si>
    <t>962TDA</t>
  </si>
  <si>
    <t>RSZYD14120309_A</t>
  </si>
  <si>
    <t>1225NDA</t>
  </si>
  <si>
    <t>RSZYD14120314_A</t>
  </si>
  <si>
    <t>1225TDA</t>
  </si>
  <si>
    <t>RSZYD14120315_A</t>
  </si>
  <si>
    <t>1338NDA</t>
  </si>
  <si>
    <t>RSZYD14120316_A</t>
  </si>
  <si>
    <t>1338TDA</t>
  </si>
  <si>
    <t>RSZYD14120317_A</t>
  </si>
  <si>
    <t>1409NDA</t>
  </si>
  <si>
    <t>RSZYD14120320_A</t>
  </si>
  <si>
    <t>1409TDA</t>
  </si>
  <si>
    <t>RSZYD14120321_A</t>
  </si>
  <si>
    <t>1427NDA</t>
  </si>
  <si>
    <t>RSZYD14120322_A</t>
  </si>
  <si>
    <t>1427TDA</t>
  </si>
  <si>
    <t>RSZYD14120323_A</t>
  </si>
  <si>
    <t>1438NDA</t>
  </si>
  <si>
    <t>RSZYD14120324_A</t>
  </si>
  <si>
    <t>1438TDA</t>
  </si>
  <si>
    <t>RSZYD14120325_A</t>
  </si>
  <si>
    <t>1443NDA</t>
  </si>
  <si>
    <t>RSZYD14120326_A</t>
  </si>
  <si>
    <t>1443TDA</t>
  </si>
  <si>
    <t>RSZYD14120327_A</t>
  </si>
  <si>
    <t>1458NDA</t>
  </si>
  <si>
    <t>RSZYD14120328_A</t>
  </si>
  <si>
    <t>1458TDA</t>
  </si>
  <si>
    <t>RSZYD14120329_A</t>
  </si>
  <si>
    <t>1463NDA</t>
  </si>
  <si>
    <t>RSZYD14120330_A</t>
  </si>
  <si>
    <t>1463TDA</t>
  </si>
  <si>
    <t>RSZYD14120331_A</t>
  </si>
  <si>
    <t>1537NDA</t>
  </si>
  <si>
    <t>RSZYD14120332_A</t>
  </si>
  <si>
    <t>1537TDA</t>
  </si>
  <si>
    <t>RSZYD14120333_A</t>
  </si>
  <si>
    <t>1622NDA</t>
  </si>
  <si>
    <t>RSZYD14120334_A</t>
  </si>
  <si>
    <t>1622TDA</t>
  </si>
  <si>
    <t>RSZYD14120335_A</t>
  </si>
  <si>
    <t>1642NDA</t>
  </si>
  <si>
    <t>RSZYD14120336_A</t>
  </si>
  <si>
    <t>1642TDA</t>
  </si>
  <si>
    <t>RSZYD14120337_A</t>
  </si>
  <si>
    <t>1664NDA</t>
  </si>
  <si>
    <t>RSZYD14120338_A</t>
  </si>
  <si>
    <t>1664TDA</t>
  </si>
  <si>
    <t>RSZYD14120339_A</t>
  </si>
  <si>
    <t>1711NDA</t>
  </si>
  <si>
    <t>RSZYD14120340_A</t>
  </si>
  <si>
    <t>1711TDA</t>
  </si>
  <si>
    <t>RSZYD14120341_A</t>
  </si>
  <si>
    <t>1727NDA</t>
  </si>
  <si>
    <t>RSZYD14120342_A</t>
  </si>
  <si>
    <t>1727TDA</t>
  </si>
  <si>
    <t>RSZYD14120343_A</t>
  </si>
  <si>
    <t>1742NDA</t>
  </si>
  <si>
    <t>RSZYD14120344_A</t>
  </si>
  <si>
    <t>1742TDA</t>
  </si>
  <si>
    <t>RSZYD14120345_A</t>
  </si>
  <si>
    <t>1755NDA</t>
  </si>
  <si>
    <t>RSZYD14120346_A</t>
  </si>
  <si>
    <t>1755TDA</t>
  </si>
  <si>
    <t>RSZYD14120347_A</t>
  </si>
  <si>
    <t>1762NDA</t>
  </si>
  <si>
    <t>RSZYD14120348_A</t>
  </si>
  <si>
    <t>1762TDA</t>
  </si>
  <si>
    <t>RSZYD14120349_A</t>
  </si>
  <si>
    <t>1770NDA</t>
  </si>
  <si>
    <t>RSZYD14120350_A</t>
  </si>
  <si>
    <t>1770TDA</t>
  </si>
  <si>
    <t>RSZYD14120351_A</t>
  </si>
  <si>
    <t>1831NDA</t>
  </si>
  <si>
    <t>RSZYD14120356_A</t>
  </si>
  <si>
    <t>1831TDA</t>
  </si>
  <si>
    <t>RSZYD14120357_A</t>
  </si>
  <si>
    <t>1883NDA</t>
  </si>
  <si>
    <t>RSZYD14120360_A</t>
  </si>
  <si>
    <t>1883TDA</t>
  </si>
  <si>
    <t>RSZYD14120361_A</t>
  </si>
  <si>
    <t>1920NDA</t>
  </si>
  <si>
    <t>RSZYD14120364_A</t>
  </si>
  <si>
    <t>1920TDA</t>
  </si>
  <si>
    <t>RSZYD14120365_A</t>
  </si>
  <si>
    <t>1931NDA</t>
  </si>
  <si>
    <t>RSZYD14120368_A</t>
  </si>
  <si>
    <t>1931TDA</t>
  </si>
  <si>
    <t>RSZYD14120369_A</t>
  </si>
  <si>
    <t>1941NDA</t>
  </si>
  <si>
    <t>RSZYD14120370_A</t>
  </si>
  <si>
    <t>1941TDA</t>
  </si>
  <si>
    <t>RSZYD14120371_A</t>
  </si>
  <si>
    <t>1981NDA</t>
  </si>
  <si>
    <t>RSZYD14120372_A</t>
  </si>
  <si>
    <t>1981TDA</t>
  </si>
  <si>
    <t>RSZYD14120373_A</t>
  </si>
  <si>
    <t>1990NDA</t>
  </si>
  <si>
    <t>RSZYD14120374_A</t>
  </si>
  <si>
    <t>1990TDA</t>
  </si>
  <si>
    <t>RSZYD14120375_A</t>
  </si>
  <si>
    <t>2014NDA</t>
  </si>
  <si>
    <t>RSZYD14120378_A</t>
  </si>
  <si>
    <t>2014TDA</t>
  </si>
  <si>
    <t>RSZYD14120379_A</t>
  </si>
  <si>
    <t>2119NDA</t>
  </si>
  <si>
    <t>RSZYD14120380_A</t>
  </si>
  <si>
    <t>2119TDA</t>
  </si>
  <si>
    <t>RSZYD14120381_A</t>
  </si>
  <si>
    <t>2164NDA</t>
  </si>
  <si>
    <t>RSZYD14120382_A</t>
  </si>
  <si>
    <t>2164TDA</t>
  </si>
  <si>
    <t>RSZYD14120383_A</t>
  </si>
  <si>
    <t>lxa141020赵霞人Re-sequencing第2期CG任务单</t>
    <phoneticPr fontId="4" type="noConversion"/>
  </si>
  <si>
    <t>CG 测序产品及建库优化</t>
  </si>
  <si>
    <t>F14ZQSYJSY1687</t>
  </si>
  <si>
    <t>赵霞 zhaoxia@genomics.cn；李旺胜 liwangsheng@genomics.cn；宫得胜 gongdesheng@genomics.cn</t>
  </si>
  <si>
    <t>WGS-PfuCx</t>
    <phoneticPr fontId="9" type="noConversion"/>
  </si>
  <si>
    <t>R0141000139</t>
    <phoneticPr fontId="9" type="noConversion"/>
  </si>
  <si>
    <t>NA</t>
    <phoneticPr fontId="9" type="noConversion"/>
  </si>
  <si>
    <t>请生产同事用第1期喏任务单剩余的AdB PCR 纯化DNA进行重建库和加测。</t>
    <phoneticPr fontId="9" type="noConversion"/>
  </si>
  <si>
    <t>lxa141020赵霞人Re-sequencing第2期CG任务单</t>
  </si>
  <si>
    <t>WGS-0.8x-1.0x Uc</t>
    <phoneticPr fontId="9" type="noConversion"/>
  </si>
  <si>
    <t>R0141000144</t>
    <phoneticPr fontId="9" type="noConversion"/>
  </si>
  <si>
    <t>bpm140918苏政五十个人Metagenomics第2期CG任务单</t>
    <phoneticPr fontId="4" type="noConversion"/>
  </si>
  <si>
    <t>基于肠道微生物检测的健康水平评估</t>
    <phoneticPr fontId="9" type="noConversion"/>
  </si>
  <si>
    <t>F14ZOOYJSY145</t>
    <phoneticPr fontId="9" type="noConversion"/>
  </si>
  <si>
    <t>bpm140918苏政五十个人Metagenomics</t>
    <phoneticPr fontId="9" type="noConversion"/>
  </si>
  <si>
    <t>HUMbpmM</t>
    <phoneticPr fontId="9" type="noConversion"/>
  </si>
  <si>
    <t>chenrihong@genomics.cn\suzheng@genomics.cn</t>
    <phoneticPr fontId="9" type="noConversion"/>
  </si>
  <si>
    <t xml:space="preserve"> WSQ_BB</t>
  </si>
  <si>
    <t xml:space="preserve">RSZYD15010515_A
</t>
  </si>
  <si>
    <t>人全基因组</t>
  </si>
  <si>
    <t>这个样品是华大领导的样品，领导希望尽快拿到数据</t>
  </si>
  <si>
    <t>bpm140918苏政五十个人Metagenomics第2期CG任务单</t>
  </si>
  <si>
    <t xml:space="preserve">VIP-20150104
</t>
  </si>
  <si>
    <t xml:space="preserve">RSZYD15010516_A
</t>
  </si>
  <si>
    <t>meta全基因组</t>
  </si>
  <si>
    <t xml:space="preserve">95
</t>
  </si>
  <si>
    <t xml:space="preserve">304
</t>
  </si>
  <si>
    <t>kfm140924王文婧人Target Region capture第2期CG任务单</t>
    <phoneticPr fontId="4" type="noConversion"/>
  </si>
  <si>
    <t xml:space="preserve">复发性流产基因检测 </t>
    <phoneticPr fontId="9" type="noConversion"/>
  </si>
  <si>
    <t>F14ZQSQSSY1589</t>
    <phoneticPr fontId="9" type="noConversion"/>
  </si>
  <si>
    <t>kfm140924王文婧人Target Region capture</t>
    <phoneticPr fontId="9" type="noConversion"/>
  </si>
  <si>
    <t>HUMkfmX</t>
    <phoneticPr fontId="9" type="noConversion"/>
  </si>
  <si>
    <t>王文婧wangwenjing@genomics.cn袁剑颖yuanjianying@genomics.cn叶玲飞yelingfei@genomics.cn</t>
    <phoneticPr fontId="9" type="noConversion"/>
  </si>
  <si>
    <t>66-1</t>
  </si>
  <si>
    <t>R0141000294</t>
  </si>
  <si>
    <t>67-1</t>
  </si>
  <si>
    <t>R0141000295</t>
  </si>
  <si>
    <t>若一管样品不够，样品合并建库</t>
    <phoneticPr fontId="9" type="noConversion"/>
  </si>
  <si>
    <t>67-1</t>
    <phoneticPr fontId="9" type="noConversion"/>
  </si>
  <si>
    <t>R0141100185</t>
  </si>
  <si>
    <t>68-1</t>
  </si>
  <si>
    <t>R0141000296</t>
  </si>
  <si>
    <t>68-1</t>
    <phoneticPr fontId="9" type="noConversion"/>
  </si>
  <si>
    <t>R0141100186</t>
  </si>
  <si>
    <t>69-1</t>
  </si>
  <si>
    <t>R0141000297</t>
  </si>
  <si>
    <t>73-1</t>
  </si>
  <si>
    <t>R0141000298</t>
  </si>
  <si>
    <t>73-1</t>
    <phoneticPr fontId="9" type="noConversion"/>
  </si>
  <si>
    <t>R0141100187</t>
  </si>
  <si>
    <t>75-1</t>
  </si>
  <si>
    <t>R0141000299</t>
  </si>
  <si>
    <t>76-1</t>
  </si>
  <si>
    <t>R0141000300</t>
  </si>
  <si>
    <t>34-1</t>
  </si>
  <si>
    <t>R0141000329</t>
    <phoneticPr fontId="19" type="noConversion"/>
  </si>
  <si>
    <t>34-1</t>
    <phoneticPr fontId="9" type="noConversion"/>
  </si>
  <si>
    <t>R0141100149</t>
    <phoneticPr fontId="19" type="noConversion"/>
  </si>
  <si>
    <t>34-1</t>
    <phoneticPr fontId="19" type="noConversion"/>
  </si>
  <si>
    <t>R0150100139</t>
    <phoneticPr fontId="19" type="noConversion"/>
  </si>
  <si>
    <t>49-1</t>
  </si>
  <si>
    <t>R0141000333</t>
  </si>
  <si>
    <t>49-1</t>
    <phoneticPr fontId="9" type="noConversion"/>
  </si>
  <si>
    <t>R0141100151</t>
  </si>
  <si>
    <t>60-1</t>
  </si>
  <si>
    <t>R0141000335</t>
  </si>
  <si>
    <t>60-1</t>
    <phoneticPr fontId="9" type="noConversion"/>
  </si>
  <si>
    <t>R0141100153</t>
  </si>
  <si>
    <t>85-1</t>
  </si>
  <si>
    <t>R0141000336</t>
  </si>
  <si>
    <t>85-1</t>
    <phoneticPr fontId="9" type="noConversion"/>
  </si>
  <si>
    <t>R0141100154</t>
  </si>
  <si>
    <t>85-1</t>
    <phoneticPr fontId="19" type="noConversion"/>
  </si>
  <si>
    <t>R0150100143</t>
  </si>
  <si>
    <t>14-1</t>
  </si>
  <si>
    <t>R0141000340</t>
  </si>
  <si>
    <t>14-1</t>
    <phoneticPr fontId="9" type="noConversion"/>
  </si>
  <si>
    <t>R0141100155</t>
  </si>
  <si>
    <t>14-1</t>
    <phoneticPr fontId="19" type="noConversion"/>
  </si>
  <si>
    <t>R0150100137</t>
  </si>
  <si>
    <t>12-1</t>
    <phoneticPr fontId="9" type="noConversion"/>
  </si>
  <si>
    <t>R0141100159</t>
  </si>
  <si>
    <t>101-1</t>
  </si>
  <si>
    <t>R0141000348</t>
  </si>
  <si>
    <t>101-1</t>
    <phoneticPr fontId="9" type="noConversion"/>
  </si>
  <si>
    <t>R0141100160</t>
  </si>
  <si>
    <t>108-1</t>
  </si>
  <si>
    <t>R0141000349</t>
  </si>
  <si>
    <t>108-1</t>
    <phoneticPr fontId="9" type="noConversion"/>
  </si>
  <si>
    <t>R0141100161</t>
  </si>
  <si>
    <t>112-1</t>
  </si>
  <si>
    <t>R0141000350</t>
  </si>
  <si>
    <t>112-1</t>
    <phoneticPr fontId="9" type="noConversion"/>
  </si>
  <si>
    <t>R0141100162</t>
  </si>
  <si>
    <t>113-1</t>
  </si>
  <si>
    <t>R0141000351</t>
  </si>
  <si>
    <t>113-1</t>
    <phoneticPr fontId="9" type="noConversion"/>
  </si>
  <si>
    <t>R0141100163</t>
  </si>
  <si>
    <t>117-1</t>
  </si>
  <si>
    <t>R0141000353</t>
  </si>
  <si>
    <t>117-1</t>
    <phoneticPr fontId="9" type="noConversion"/>
  </si>
  <si>
    <t>R0141100165</t>
  </si>
  <si>
    <t>119-1</t>
  </si>
  <si>
    <t>R0141000354</t>
  </si>
  <si>
    <t>119-1</t>
    <phoneticPr fontId="9" type="noConversion"/>
  </si>
  <si>
    <t>R0141100166</t>
  </si>
  <si>
    <t>123-1</t>
  </si>
  <si>
    <t>R0141000355</t>
  </si>
  <si>
    <t>123-1</t>
    <phoneticPr fontId="9" type="noConversion"/>
  </si>
  <si>
    <t>R0141100167</t>
  </si>
  <si>
    <t>126-1</t>
  </si>
  <si>
    <t>R0141000357</t>
  </si>
  <si>
    <t>126-1</t>
    <phoneticPr fontId="9" type="noConversion"/>
  </si>
  <si>
    <t>R0141100168</t>
  </si>
  <si>
    <t>130-1</t>
  </si>
  <si>
    <t>R0141000358</t>
  </si>
  <si>
    <t>130-1</t>
    <phoneticPr fontId="9" type="noConversion"/>
  </si>
  <si>
    <t>R0141100169</t>
  </si>
  <si>
    <t>132-1</t>
  </si>
  <si>
    <t>R0141000359</t>
  </si>
  <si>
    <t>132-1</t>
    <phoneticPr fontId="9" type="noConversion"/>
  </si>
  <si>
    <t>R0141100170</t>
  </si>
  <si>
    <t>135-1</t>
  </si>
  <si>
    <t>R0141000360</t>
  </si>
  <si>
    <t>135-1</t>
    <phoneticPr fontId="9" type="noConversion"/>
  </si>
  <si>
    <t>R0141100171</t>
  </si>
  <si>
    <t>142-1</t>
  </si>
  <si>
    <t>R0141000364</t>
  </si>
  <si>
    <t>142-1</t>
    <phoneticPr fontId="9" type="noConversion"/>
  </si>
  <si>
    <t>R0141100173</t>
  </si>
  <si>
    <t>148-1</t>
  </si>
  <si>
    <t>R0141000366</t>
  </si>
  <si>
    <t>148-1</t>
    <phoneticPr fontId="9" type="noConversion"/>
  </si>
  <si>
    <t>R0141100175</t>
  </si>
  <si>
    <t>149-1</t>
  </si>
  <si>
    <t>R0141000367</t>
  </si>
  <si>
    <t>149-1</t>
    <phoneticPr fontId="9" type="noConversion"/>
  </si>
  <si>
    <t>R0141100176</t>
  </si>
  <si>
    <t>150-1</t>
  </si>
  <si>
    <t>R0141000368</t>
  </si>
  <si>
    <t>150-1</t>
    <phoneticPr fontId="9" type="noConversion"/>
  </si>
  <si>
    <t>R0141100177</t>
  </si>
  <si>
    <t>155-1 </t>
  </si>
  <si>
    <t>R0141201435</t>
    <phoneticPr fontId="4" type="noConversion"/>
  </si>
  <si>
    <t>131 </t>
  </si>
  <si>
    <t>57.6 </t>
  </si>
  <si>
    <t>185-1 </t>
  </si>
  <si>
    <t>R0141201436</t>
    <phoneticPr fontId="4" type="noConversion"/>
  </si>
  <si>
    <t>137 </t>
  </si>
  <si>
    <t>194-1</t>
    <phoneticPr fontId="9" type="noConversion"/>
  </si>
  <si>
    <t>R0141100181</t>
  </si>
  <si>
    <t>Q209-1</t>
    <phoneticPr fontId="9" type="noConversion"/>
  </si>
  <si>
    <t>R0141100182</t>
  </si>
  <si>
    <t>226-1 </t>
  </si>
  <si>
    <t>R0141201437 </t>
  </si>
  <si>
    <t>92.6 </t>
  </si>
  <si>
    <t>230-1</t>
    <phoneticPr fontId="9" type="noConversion"/>
  </si>
  <si>
    <t>R0141100184</t>
  </si>
  <si>
    <t>32-1</t>
  </si>
  <si>
    <t>R0141100083</t>
    <phoneticPr fontId="19" type="noConversion"/>
  </si>
  <si>
    <t>39-1</t>
  </si>
  <si>
    <t>R0141100084</t>
  </si>
  <si>
    <t>44-1</t>
  </si>
  <si>
    <t>R0141100085</t>
  </si>
  <si>
    <t>86-1</t>
  </si>
  <si>
    <t>R0141100089</t>
  </si>
  <si>
    <t>87-1</t>
  </si>
  <si>
    <t>R0141100090</t>
  </si>
  <si>
    <t>88-1</t>
  </si>
  <si>
    <t>R0141100091</t>
  </si>
  <si>
    <t>91-1</t>
  </si>
  <si>
    <t>R0141100094</t>
  </si>
  <si>
    <t>95-1</t>
  </si>
  <si>
    <t>R0141100097</t>
  </si>
  <si>
    <t>25-1</t>
  </si>
  <si>
    <t>R0141100099</t>
  </si>
  <si>
    <t>2-1</t>
  </si>
  <si>
    <t>R0141100100</t>
  </si>
  <si>
    <t>103-1</t>
  </si>
  <si>
    <t>R0141100102</t>
  </si>
  <si>
    <t>122-1</t>
  </si>
  <si>
    <t>R0141100105</t>
  </si>
  <si>
    <t>125-1</t>
  </si>
  <si>
    <t>R0141100106</t>
  </si>
  <si>
    <t>245-1</t>
  </si>
  <si>
    <t>R0141100115</t>
  </si>
  <si>
    <t>257-1</t>
  </si>
  <si>
    <t>R0141100117</t>
  </si>
  <si>
    <t>258-1</t>
  </si>
  <si>
    <t>R0141100118</t>
  </si>
  <si>
    <t>160-1 </t>
  </si>
  <si>
    <t>R0141201404 </t>
  </si>
  <si>
    <t>130 </t>
  </si>
  <si>
    <t>40 </t>
  </si>
  <si>
    <t>273-1 </t>
  </si>
  <si>
    <t>R0141201405 </t>
  </si>
  <si>
    <t>119 </t>
  </si>
  <si>
    <t>54.6 </t>
  </si>
  <si>
    <t>236-1 </t>
  </si>
  <si>
    <t>R0141201406 </t>
  </si>
  <si>
    <t>187 </t>
  </si>
  <si>
    <t>46.6 </t>
  </si>
  <si>
    <t>241-1 </t>
  </si>
  <si>
    <t>R0141201408 </t>
  </si>
  <si>
    <t>133 </t>
  </si>
  <si>
    <t>37.8 </t>
  </si>
  <si>
    <t>274-1 </t>
  </si>
  <si>
    <t>R0141201410 </t>
  </si>
  <si>
    <t>55.2 </t>
  </si>
  <si>
    <t>255-1 </t>
  </si>
  <si>
    <t>R0141201411 </t>
  </si>
  <si>
    <t>129 </t>
  </si>
  <si>
    <t>110 </t>
  </si>
  <si>
    <t>272-1 </t>
  </si>
  <si>
    <t>R0141201412 </t>
  </si>
  <si>
    <t>63 </t>
  </si>
  <si>
    <t>50.8 </t>
  </si>
  <si>
    <t>92-1 </t>
  </si>
  <si>
    <t>R0141201413 </t>
  </si>
  <si>
    <t>132 </t>
  </si>
  <si>
    <t>63.2 </t>
  </si>
  <si>
    <t>231-1 </t>
  </si>
  <si>
    <t>R0141201414 </t>
  </si>
  <si>
    <t>135 </t>
  </si>
  <si>
    <t>39.4 </t>
  </si>
  <si>
    <t>99-1 </t>
  </si>
  <si>
    <t>R0141201415 </t>
  </si>
  <si>
    <t>64 </t>
  </si>
  <si>
    <t>51.4 </t>
  </si>
  <si>
    <t>159-1 </t>
  </si>
  <si>
    <t>R0141201416 </t>
  </si>
  <si>
    <t>118 </t>
  </si>
  <si>
    <t>57.8 </t>
  </si>
  <si>
    <t>235-1 </t>
  </si>
  <si>
    <t>R0141201418 </t>
  </si>
  <si>
    <t>202 </t>
  </si>
  <si>
    <t>34.6 </t>
  </si>
  <si>
    <t>109-1 </t>
  </si>
  <si>
    <t>R0141201420 </t>
  </si>
  <si>
    <t>136 </t>
  </si>
  <si>
    <t>83.8 </t>
  </si>
  <si>
    <t>242-1 </t>
  </si>
  <si>
    <t>R0141201421 </t>
  </si>
  <si>
    <t>37.6 </t>
  </si>
  <si>
    <t>172-1 </t>
  </si>
  <si>
    <t>R0141201424 </t>
  </si>
  <si>
    <t>39.8 </t>
  </si>
  <si>
    <t>15 </t>
  </si>
  <si>
    <t>R0141201427 </t>
  </si>
  <si>
    <t>34.2 </t>
  </si>
  <si>
    <t>270-1 </t>
  </si>
  <si>
    <t>R0141201417 </t>
  </si>
  <si>
    <t>200 </t>
  </si>
  <si>
    <t>21.4 </t>
  </si>
  <si>
    <t>115 </t>
  </si>
  <si>
    <t>R0141201430 </t>
  </si>
  <si>
    <t>62 </t>
  </si>
  <si>
    <t>53.6 </t>
  </si>
  <si>
    <t>138-1 </t>
  </si>
  <si>
    <t>R0141201431 </t>
  </si>
  <si>
    <t>53 </t>
  </si>
  <si>
    <t>94.4 </t>
  </si>
  <si>
    <t>146-1 </t>
  </si>
  <si>
    <t>R0141201433 </t>
  </si>
  <si>
    <t>67 </t>
  </si>
  <si>
    <t>91.2 </t>
  </si>
  <si>
    <t>294</t>
    <phoneticPr fontId="19" type="noConversion"/>
  </si>
  <si>
    <t>R0150100123</t>
  </si>
  <si>
    <t>276</t>
    <phoneticPr fontId="19" type="noConversion"/>
  </si>
  <si>
    <t>R0150100124</t>
  </si>
  <si>
    <t>280</t>
    <phoneticPr fontId="19" type="noConversion"/>
  </si>
  <si>
    <t>R0150100126</t>
  </si>
  <si>
    <t>281</t>
    <phoneticPr fontId="19" type="noConversion"/>
  </si>
  <si>
    <t>R0150100127</t>
  </si>
  <si>
    <t>282</t>
    <phoneticPr fontId="19" type="noConversion"/>
  </si>
  <si>
    <t>R0150100128</t>
  </si>
  <si>
    <t>290</t>
    <phoneticPr fontId="19" type="noConversion"/>
  </si>
  <si>
    <t>R0150100131</t>
  </si>
  <si>
    <t>291</t>
    <phoneticPr fontId="19" type="noConversion"/>
  </si>
  <si>
    <t>R0150100132</t>
  </si>
  <si>
    <t>295</t>
    <phoneticPr fontId="19" type="noConversion"/>
  </si>
  <si>
    <t>R0150100134</t>
  </si>
  <si>
    <t>59-1</t>
    <phoneticPr fontId="19" type="noConversion"/>
  </si>
  <si>
    <t>R0150100142</t>
  </si>
  <si>
    <t>267-1 </t>
  </si>
  <si>
    <t>R0141201409 </t>
  </si>
  <si>
    <t>25.4 </t>
  </si>
  <si>
    <t>归属方向*</t>
  </si>
  <si>
    <t>总项目名称*</t>
  </si>
  <si>
    <t>总项目代码*</t>
  </si>
  <si>
    <t>子项目名称*</t>
  </si>
  <si>
    <t>子项目代码*</t>
  </si>
  <si>
    <t>相关负责人及邮箱*</t>
  </si>
  <si>
    <t>开始日期*</t>
  </si>
  <si>
    <t>截止日期*</t>
  </si>
  <si>
    <t>任务单类型*</t>
  </si>
  <si>
    <t>样品名称/文库名称</t>
  </si>
  <si>
    <t>样品编号</t>
  </si>
  <si>
    <t>文库类型</t>
  </si>
  <si>
    <t>建库Adaptor</t>
  </si>
  <si>
    <t>芯片名称</t>
  </si>
  <si>
    <t>杂交基数</t>
  </si>
  <si>
    <t>物种</t>
  </si>
  <si>
    <t>建库个数</t>
  </si>
  <si>
    <t>测序类型</t>
  </si>
  <si>
    <t>测序Anchor</t>
  </si>
  <si>
    <t>clean data数据量（Gbp)</t>
  </si>
  <si>
    <t>测序lane数（个）</t>
  </si>
  <si>
    <t>数据分析类型</t>
  </si>
  <si>
    <t>样品体积(ul）</t>
  </si>
  <si>
    <t>样品浓度（ng/ul)</t>
  </si>
  <si>
    <t>O2O全基因组测序</t>
    <phoneticPr fontId="9" type="noConversion"/>
  </si>
  <si>
    <t>F14HQSYJSY1810</t>
    <phoneticPr fontId="4" type="noConversion"/>
  </si>
  <si>
    <t>谢伟伟（xieweiwei@genomics.cn）</t>
    <phoneticPr fontId="9" type="noConversion"/>
  </si>
  <si>
    <t>建库+测序</t>
  </si>
  <si>
    <t>YNQ1 WGA</t>
  </si>
  <si>
    <t>R0150100295</t>
  </si>
  <si>
    <t>CG-2Ad-WGS Index建库</t>
  </si>
  <si>
    <t>CG 2-Ad PE19+12+10</t>
  </si>
  <si>
    <t>WGS-whole（全分析）</t>
  </si>
  <si>
    <t>YNQ2</t>
  </si>
  <si>
    <t>R0150100195</t>
  </si>
  <si>
    <t>CSP1</t>
  </si>
  <si>
    <t>R0150100197</t>
  </si>
  <si>
    <t>CSP2 WGA</t>
  </si>
  <si>
    <t>R0150100296</t>
  </si>
  <si>
    <t>CSP</t>
  </si>
  <si>
    <t>R0150100201</t>
  </si>
  <si>
    <t>zdp141208刘栋兵2人Re-sequencing第2期CG任务单</t>
    <phoneticPr fontId="4" type="noConversion"/>
  </si>
  <si>
    <t xml:space="preserve">国际罕见癌症基因组测序计划 
</t>
  </si>
  <si>
    <t>F13ZOOYJSY1415</t>
  </si>
  <si>
    <t>zdp141208刘栋兵2人Re-sequencing</t>
  </si>
  <si>
    <t>李波libo@genomics.cn，刘耿liugeng@genomics.cn</t>
  </si>
  <si>
    <t>BC004-LLL-LT</t>
  </si>
  <si>
    <t>R0150100318</t>
  </si>
  <si>
    <t>CG-2Ad-EXON-BGI Whole Exon PE Index建库</t>
  </si>
  <si>
    <t>BGI Exome V4 kit</t>
    <phoneticPr fontId="9" type="noConversion"/>
  </si>
  <si>
    <t>WES-whole（全分析）</t>
  </si>
  <si>
    <t>zdp141208刘栋兵2人Re-sequencing第2期CG任务单</t>
  </si>
  <si>
    <t>BC003-GCH-LT</t>
  </si>
  <si>
    <t>R0150100317</t>
  </si>
  <si>
    <t>BC004-LLL-N</t>
  </si>
  <si>
    <t>R0150100322</t>
  </si>
  <si>
    <t>BC003-GCH-N</t>
  </si>
  <si>
    <t>R0150100321</t>
  </si>
  <si>
    <t>BC003-GCH-LA</t>
  </si>
  <si>
    <t>R0150100319</t>
  </si>
  <si>
    <t>BC004-LLL-LA</t>
  </si>
  <si>
    <t>R0150100320</t>
  </si>
  <si>
    <t>jmn140828王晓宏人Target Region capture第1期CG任务单</t>
    <phoneticPr fontId="4" type="noConversion"/>
  </si>
  <si>
    <t>深圳市乳腺癌高发人群基因筛查技术应用示范</t>
    <phoneticPr fontId="9" type="noConversion"/>
  </si>
  <si>
    <t>F14ZF1QSSY1528</t>
    <phoneticPr fontId="9" type="noConversion"/>
  </si>
  <si>
    <t>jmn140828王晓宏人Target Region capture</t>
    <phoneticPr fontId="9" type="noConversion"/>
  </si>
  <si>
    <t>HUMjmnX</t>
    <phoneticPr fontId="9" type="noConversion"/>
  </si>
  <si>
    <t>王晓宏wangxiaohong@genomics.cn；周衍庆zhouyanqing@genomics.cn</t>
    <phoneticPr fontId="9" type="noConversion"/>
  </si>
  <si>
    <t>HMU3130421J99BB1A</t>
  </si>
  <si>
    <t>RSZYD15010796_A</t>
  </si>
  <si>
    <t>CG-2Ad-EXON-BGI Target Region Capture PE Index建库</t>
  </si>
  <si>
    <t>HMU3130422J99BB1A</t>
  </si>
  <si>
    <t>RSZYD15010797_A</t>
  </si>
  <si>
    <t>CG-3Ad-EXON-BGI Target Region Capture PE Index建库</t>
  </si>
  <si>
    <t>HMU3130423J99BB1B</t>
  </si>
  <si>
    <t>RSZYD15011226_B</t>
  </si>
  <si>
    <t>CG-4Ad-EXON-BGI Target Region Capture PE Index建库</t>
  </si>
  <si>
    <t>HMU3130424J99BB1B</t>
  </si>
  <si>
    <t>RSZYD15011217_B</t>
  </si>
  <si>
    <t>CG-5Ad-EXON-BGI Target Region Capture PE Index建库</t>
  </si>
  <si>
    <t>HMU3130425J99BB1A</t>
  </si>
  <si>
    <t>RSZYD15010800_A</t>
  </si>
  <si>
    <t>CG-6Ad-EXON-BGI Target Region Capture PE Index建库</t>
  </si>
  <si>
    <t>HMU3130426J99BB1A</t>
  </si>
  <si>
    <t>RSZYD15010801_A</t>
  </si>
  <si>
    <t>CG-7Ad-EXON-BGI Target Region Capture PE Index建库</t>
  </si>
  <si>
    <t>HMU3130427J99BB1B</t>
  </si>
  <si>
    <t>RSZYD15011227_B</t>
  </si>
  <si>
    <t>CG-8Ad-EXON-BGI Target Region Capture PE Index建库</t>
  </si>
  <si>
    <t>HMU3130428J99BB1A</t>
  </si>
  <si>
    <t>RSZYD15010803_A</t>
  </si>
  <si>
    <t>CG-9Ad-EXON-BGI Target Region Capture PE Index建库</t>
  </si>
  <si>
    <t>HMU3130429J99BB1A</t>
  </si>
  <si>
    <t>RSZYD15010804_A</t>
  </si>
  <si>
    <t>CG-10Ad-EXON-BGI Target Region Capture PE Index建库</t>
  </si>
  <si>
    <t>HMU3130430J99BB1A</t>
  </si>
  <si>
    <t>RSZYD15010805_A</t>
  </si>
  <si>
    <t>CG-11Ad-EXON-BGI Target Region Capture PE Index建库</t>
  </si>
  <si>
    <t>HMU3130431J99BB1A</t>
  </si>
  <si>
    <t>RSZYD15010806_A</t>
  </si>
  <si>
    <t>CG-12Ad-EXON-BGI Target Region Capture PE Index建库</t>
  </si>
  <si>
    <t>HMU3130432J99BB1A</t>
  </si>
  <si>
    <t>RSZYD15010807_A</t>
  </si>
  <si>
    <t>CG-13Ad-EXON-BGI Target Region Capture PE Index建库</t>
  </si>
  <si>
    <t>HMU3130433J99BB1B</t>
  </si>
  <si>
    <t>RSZYD15011228_B</t>
  </si>
  <si>
    <t>CG-14Ad-EXON-BGI Target Region Capture PE Index建库</t>
  </si>
  <si>
    <t>HMU3130434J99BB1B</t>
  </si>
  <si>
    <t>RSZYD15011229_B</t>
  </si>
  <si>
    <t>CG-15Ad-EXON-BGI Target Region Capture PE Index建库</t>
  </si>
  <si>
    <t>HMU3130435J99BB1A</t>
  </si>
  <si>
    <t>RSZYD15010810_A</t>
  </si>
  <si>
    <t>CG-16Ad-EXON-BGI Target Region Capture PE Index建库</t>
  </si>
  <si>
    <t>HMU3130436J99BB1A</t>
  </si>
  <si>
    <t>RSZYD15010811_A</t>
  </si>
  <si>
    <t>CG-17Ad-EXON-BGI Target Region Capture PE Index建库</t>
  </si>
  <si>
    <t>HMU3130437J99BB1A</t>
  </si>
  <si>
    <t>RSZYD15010812_A</t>
  </si>
  <si>
    <t>CG-18Ad-EXON-BGI Target Region Capture PE Index建库</t>
  </si>
  <si>
    <t>HMU3130439J99BB1A</t>
  </si>
  <si>
    <t>RSZYD15010814_A</t>
  </si>
  <si>
    <t>CG-20Ad-EXON-BGI Target Region Capture PE Index建库</t>
  </si>
  <si>
    <t>HMU3130440J99BB1A</t>
  </si>
  <si>
    <t>RSZYD15010815_A</t>
  </si>
  <si>
    <t>CG-21Ad-EXON-BGI Target Region Capture PE Index建库</t>
  </si>
  <si>
    <t>HMU3130441J99BB1B</t>
  </si>
  <si>
    <t>RSZYD15011230_B</t>
  </si>
  <si>
    <t>CG-22Ad-EXON-BGI Target Region Capture PE Index建库</t>
  </si>
  <si>
    <t>HMU3130442J99BB1A</t>
  </si>
  <si>
    <t>RSZYD15010817_A</t>
  </si>
  <si>
    <t>CG-23Ad-EXON-BGI Target Region Capture PE Index建库</t>
  </si>
  <si>
    <t>HMU3130443J99BB1A</t>
  </si>
  <si>
    <t>RSZYD15010818_A</t>
  </si>
  <si>
    <t>CG-24Ad-EXON-BGI Target Region Capture PE Index建库</t>
  </si>
  <si>
    <t>HMU3130444J99BB1A</t>
  </si>
  <si>
    <t>RSZYD15010819_A</t>
  </si>
  <si>
    <t>CG-25Ad-EXON-BGI Target Region Capture PE Index建库</t>
  </si>
  <si>
    <t>HMU3130445J99BB1A</t>
  </si>
  <si>
    <t>RSZYD15010820_A</t>
  </si>
  <si>
    <t>CG-26Ad-EXON-BGI Target Region Capture PE Index建库</t>
  </si>
  <si>
    <t>HMU3130446J99BB1A</t>
  </si>
  <si>
    <t>RSZYD15010821_A</t>
  </si>
  <si>
    <t>CG-27Ad-EXON-BGI Target Region Capture PE Index建库</t>
  </si>
  <si>
    <t>HMU3130447J99BB1A</t>
  </si>
  <si>
    <t>RSZYD15010822_A</t>
  </si>
  <si>
    <t>CG-28Ad-EXON-BGI Target Region Capture PE Index建库</t>
  </si>
  <si>
    <t>HMU3130448J99BB1A</t>
  </si>
  <si>
    <t>RSZYD15010823_A</t>
  </si>
  <si>
    <t>CG-29Ad-EXON-BGI Target Region Capture PE Index建库</t>
  </si>
  <si>
    <t>HMU3130449J99BB1A</t>
  </si>
  <si>
    <t>RSZYD15010824_A</t>
  </si>
  <si>
    <t>CG-30Ad-EXON-BGI Target Region Capture PE Index建库</t>
  </si>
  <si>
    <t>HMU3130450J99BB1A</t>
  </si>
  <si>
    <t>RSZYD15010825_A</t>
  </si>
  <si>
    <t>CG-31Ad-EXON-BGI Target Region Capture PE Index建库</t>
  </si>
  <si>
    <t>HMU3130451J99BB1B</t>
  </si>
  <si>
    <t>RSZYD15011231_B</t>
  </si>
  <si>
    <t>CG-32Ad-EXON-BGI Target Region Capture PE Index建库</t>
  </si>
  <si>
    <t>HMU3130452J99BB1A</t>
  </si>
  <si>
    <t>RSZYD15010827_A</t>
  </si>
  <si>
    <t>CG-33Ad-EXON-BGI Target Region Capture PE Index建库</t>
  </si>
  <si>
    <t>HMU3130453J99BB1A</t>
  </si>
  <si>
    <t>RSZYD15010828_A</t>
  </si>
  <si>
    <t>CG-34Ad-EXON-BGI Target Region Capture PE Index建库</t>
  </si>
  <si>
    <t>HMU3130454J99BB1A</t>
  </si>
  <si>
    <t>RSZYD15010829_A</t>
  </si>
  <si>
    <t>CG-35Ad-EXON-BGI Target Region Capture PE Index建库</t>
  </si>
  <si>
    <t>HMU3130455J99BB1A</t>
  </si>
  <si>
    <t>RSZYD15010830_A</t>
  </si>
  <si>
    <t>CG-36Ad-EXON-BGI Target Region Capture PE Index建库</t>
  </si>
  <si>
    <t>HMU3130456J99BB1B</t>
  </si>
  <si>
    <t>RSZYD15011232_B</t>
  </si>
  <si>
    <t>CG-37Ad-EXON-BGI Target Region Capture PE Index建库</t>
  </si>
  <si>
    <t>如果该样本量不够，可取该样本DNA补提后的样本，样本名称和编号是HMU3130456J99BB1A和RSZYD15010831_A，补提的浓度和体积分别是15.1ng/ul和48ul</t>
    <phoneticPr fontId="9" type="noConversion"/>
  </si>
  <si>
    <t>HMU3130457J99BB1A</t>
  </si>
  <si>
    <t>RSZYD15010832_A</t>
  </si>
  <si>
    <t>CG-38Ad-EXON-BGI Target Region Capture PE Index建库</t>
  </si>
  <si>
    <t>HMU3130458J99BB1A</t>
  </si>
  <si>
    <t>RSZYD15010833_A</t>
  </si>
  <si>
    <t>CG-39Ad-EXON-BGI Target Region Capture PE Index建库</t>
  </si>
  <si>
    <t>HMU3130459J99BB1A</t>
  </si>
  <si>
    <t>RSZYD15010834_A</t>
  </si>
  <si>
    <t>CG-40Ad-EXON-BGI Target Region Capture PE Index建库</t>
  </si>
  <si>
    <t>HMU3130460J99BB1A</t>
  </si>
  <si>
    <t>RSZYD15010835_A</t>
  </si>
  <si>
    <t>CG-41Ad-EXON-BGI Target Region Capture PE Index建库</t>
  </si>
  <si>
    <t>HMU3130461J99BB1B</t>
  </si>
  <si>
    <t>RSZYD15011233_B</t>
  </si>
  <si>
    <t>CG-42Ad-EXON-BGI Target Region Capture PE Index建库</t>
  </si>
  <si>
    <t>HMU3130462J99BB1A</t>
  </si>
  <si>
    <t>RSZYD15010837_A</t>
  </si>
  <si>
    <t>CG-43Ad-EXON-BGI Target Region Capture PE Index建库</t>
  </si>
  <si>
    <t>HMU3130463J99BB1A</t>
  </si>
  <si>
    <t>RSZYD15010838_A</t>
  </si>
  <si>
    <t>CG-44Ad-EXON-BGI Target Region Capture PE Index建库</t>
  </si>
  <si>
    <t>HMU3130464J99BB1A</t>
  </si>
  <si>
    <t>RSZYD15010839_A</t>
  </si>
  <si>
    <t>CG-45Ad-EXON-BGI Target Region Capture PE Index建库</t>
  </si>
  <si>
    <t>HMU3130465J99BB1A</t>
  </si>
  <si>
    <t>RSZYD15010840_A</t>
  </si>
  <si>
    <t>CG-46Ad-EXON-BGI Target Region Capture PE Index建库</t>
  </si>
  <si>
    <t>HMU3130466J99BB1A</t>
  </si>
  <si>
    <t>RSZYD15010841_A</t>
  </si>
  <si>
    <t>CG-47Ad-EXON-BGI Target Region Capture PE Index建库</t>
  </si>
  <si>
    <t>HMU3130467J99BB1A</t>
  </si>
  <si>
    <t>RSZYD15010842_A</t>
  </si>
  <si>
    <t>CG-48Ad-EXON-BGI Target Region Capture PE Index建库</t>
  </si>
  <si>
    <t>HMU3130468J99BB1A</t>
  </si>
  <si>
    <t>RSZYD15010843_A</t>
  </si>
  <si>
    <t>CG-49Ad-EXON-BGI Target Region Capture PE Index建库</t>
  </si>
  <si>
    <t>HMU3130469J99BB1A</t>
  </si>
  <si>
    <t>RSZYD15010844_A</t>
  </si>
  <si>
    <t>CG-50Ad-EXON-BGI Target Region Capture PE Index建库</t>
  </si>
  <si>
    <t>HMU3130470J99BB1A</t>
  </si>
  <si>
    <t>RSZYD15010845_A</t>
  </si>
  <si>
    <t>CG-51Ad-EXON-BGI Target Region Capture PE Index建库</t>
  </si>
  <si>
    <t>HMU3130471J99BB1A</t>
  </si>
  <si>
    <t>RSZYD15010846_A</t>
  </si>
  <si>
    <t>CG-52Ad-EXON-BGI Target Region Capture PE Index建库</t>
  </si>
  <si>
    <t>HMU3130472J99BB1A</t>
  </si>
  <si>
    <t>RSZYD15010847_A</t>
  </si>
  <si>
    <t>CG-53Ad-EXON-BGI Target Region Capture PE Index建库</t>
  </si>
  <si>
    <t>HMU3130473J99BB1A</t>
  </si>
  <si>
    <t>RSZYD15010848_A</t>
  </si>
  <si>
    <t>CG-54Ad-EXON-BGI Target Region Capture PE Index建库</t>
  </si>
  <si>
    <t>HMU3130474J99BB1A</t>
  </si>
  <si>
    <t>RSZYD15010849_A</t>
  </si>
  <si>
    <t>CG-55Ad-EXON-BGI Target Region Capture PE Index建库</t>
  </si>
  <si>
    <t>HMU3130475J99BB1A</t>
  </si>
  <si>
    <t>RSZYD15010850_A</t>
  </si>
  <si>
    <t>CG-56Ad-EXON-BGI Target Region Capture PE Index建库</t>
  </si>
  <si>
    <t>HMU3130476J99BB1A</t>
  </si>
  <si>
    <t>RSZYD15010851_A</t>
  </si>
  <si>
    <t>CG-57Ad-EXON-BGI Target Region Capture PE Index建库</t>
  </si>
  <si>
    <t>HMU3130477J99BB1A</t>
  </si>
  <si>
    <t>RSZYD15010852_A</t>
  </si>
  <si>
    <t>CG-58Ad-EXON-BGI Target Region Capture PE Index建库</t>
  </si>
  <si>
    <t>HMU3130478J99BB1A</t>
  </si>
  <si>
    <t>RSZYD15010853_A</t>
  </si>
  <si>
    <t>CG-59Ad-EXON-BGI Target Region Capture PE Index建库</t>
  </si>
  <si>
    <t>HMU3130479J99BB1A</t>
  </si>
  <si>
    <t>RSZYD15010854_A</t>
  </si>
  <si>
    <t>CG-60Ad-EXON-BGI Target Region Capture PE Index建库</t>
  </si>
  <si>
    <t>HMU3130480J99BB1A</t>
  </si>
  <si>
    <t>RSZYD15010855_A</t>
  </si>
  <si>
    <t>CG-61Ad-EXON-BGI Target Region Capture PE Index建库</t>
  </si>
  <si>
    <t>HMU3130481J99BB1A</t>
  </si>
  <si>
    <t>RSZYD15010856_A</t>
  </si>
  <si>
    <t>CG-62Ad-EXON-BGI Target Region Capture PE Index建库</t>
  </si>
  <si>
    <t>HMU3130482J99BB1A</t>
  </si>
  <si>
    <t>RSZYD15010857_A</t>
  </si>
  <si>
    <t>CG-63Ad-EXON-BGI Target Region Capture PE Index建库</t>
  </si>
  <si>
    <t>HMU3130483J99BB1A</t>
  </si>
  <si>
    <t>RSZYD15010858_A</t>
  </si>
  <si>
    <t>CG-64Ad-EXON-BGI Target Region Capture PE Index建库</t>
  </si>
  <si>
    <t>HMU3130484J99BB1A</t>
  </si>
  <si>
    <t>RSZYD15010859_A</t>
  </si>
  <si>
    <t>CG-65Ad-EXON-BGI Target Region Capture PE Index建库</t>
  </si>
  <si>
    <t>HMU3130485J99BB1A</t>
  </si>
  <si>
    <t>RSZYD15010860_A</t>
  </si>
  <si>
    <t>CG-66Ad-EXON-BGI Target Region Capture PE Index建库</t>
  </si>
  <si>
    <t>HMU3130486J99BB1A</t>
  </si>
  <si>
    <t>RSZYD15010861_A</t>
  </si>
  <si>
    <t>CG-67Ad-EXON-BGI Target Region Capture PE Index建库</t>
  </si>
  <si>
    <t>HMU3130487J99BB1A</t>
  </si>
  <si>
    <t>RSZYD15010862_A</t>
  </si>
  <si>
    <t>CG-68Ad-EXON-BGI Target Region Capture PE Index建库</t>
  </si>
  <si>
    <t>HMU3130488J99BB1A</t>
  </si>
  <si>
    <t>RSZYD15010863_A</t>
  </si>
  <si>
    <t>CG-69Ad-EXON-BGI Target Region Capture PE Index建库</t>
  </si>
  <si>
    <t>HMU3130489J99BB1A</t>
  </si>
  <si>
    <t>RSZYD15010864_A</t>
  </si>
  <si>
    <t>CG-70Ad-EXON-BGI Target Region Capture PE Index建库</t>
  </si>
  <si>
    <t>HMU3130490J99BB1A</t>
  </si>
  <si>
    <t>RSZYD15010865_A</t>
  </si>
  <si>
    <t>CG-71Ad-EXON-BGI Target Region Capture PE Index建库</t>
  </si>
  <si>
    <t>HMU3130491J99BB1A</t>
  </si>
  <si>
    <t>RSZYD15010866_A</t>
  </si>
  <si>
    <t>CG-72Ad-EXON-BGI Target Region Capture PE Index建库</t>
  </si>
  <si>
    <t>HMU3130492J99BB1A</t>
  </si>
  <si>
    <t>RSZYD15010867_A</t>
  </si>
  <si>
    <t>CG-73Ad-EXON-BGI Target Region Capture PE Index建库</t>
  </si>
  <si>
    <t>HMU3130493J99BB1A</t>
  </si>
  <si>
    <t>RSZYD15010868_A</t>
  </si>
  <si>
    <t>CG-74Ad-EXON-BGI Target Region Capture PE Index建库</t>
  </si>
  <si>
    <t>HMU3130495J99BB1A</t>
  </si>
  <si>
    <t>RSZYD15010870_A</t>
  </si>
  <si>
    <t>CG-75Ad-EXON-BGI Target Region Capture PE Index建库</t>
  </si>
  <si>
    <t>HMU3130496J99BB1A</t>
  </si>
  <si>
    <t>RSZYD15010871_A</t>
  </si>
  <si>
    <t>CG-76Ad-EXON-BGI Target Region Capture PE Index建库</t>
  </si>
  <si>
    <t>HMU3130497J99BB1A</t>
  </si>
  <si>
    <t>RSZYD15010872_A</t>
  </si>
  <si>
    <t>CG-78Ad-EXON-BGI Target Region Capture PE Index建库</t>
  </si>
  <si>
    <t>HMU3130498J99BB1A</t>
  </si>
  <si>
    <t>RSZYD15010873_A</t>
  </si>
  <si>
    <t>CG-79Ad-EXON-BGI Target Region Capture PE Index建库</t>
  </si>
  <si>
    <t>HMU3130499J99BB1A</t>
  </si>
  <si>
    <t>RSZYD15010874_A</t>
  </si>
  <si>
    <t>CG-80Ad-EXON-BGI Target Region Capture PE Index建库</t>
  </si>
  <si>
    <t>HMU3130500J99BB1A</t>
  </si>
  <si>
    <t>RSZYD15010875_A</t>
  </si>
  <si>
    <t>CG-81Ad-EXON-BGI Target Region Capture PE Index建库</t>
  </si>
  <si>
    <t>HMU3130501J99BB1A</t>
  </si>
  <si>
    <t>RSZYD15010876_A</t>
  </si>
  <si>
    <t>CG-82Ad-EXON-BGI Target Region Capture PE Index建库</t>
  </si>
  <si>
    <t>HMU3130502J99BB1A</t>
  </si>
  <si>
    <t>RSZYD15010877_A</t>
  </si>
  <si>
    <t>CG-83Ad-EXON-BGI Target Region Capture PE Index建库</t>
  </si>
  <si>
    <t>HMU3130504J99BB1A</t>
  </si>
  <si>
    <t>RSZYD15010879_A</t>
  </si>
  <si>
    <t>CG-85Ad-EXON-BGI Target Region Capture PE Index建库</t>
  </si>
  <si>
    <t>HMU3130505J99BB1A</t>
  </si>
  <si>
    <t>RSZYD15010880_A</t>
  </si>
  <si>
    <t>CG-86Ad-EXON-BGI Target Region Capture PE Index建库</t>
  </si>
  <si>
    <t>SZ003A</t>
  </si>
  <si>
    <t>RSZYD14120438_A</t>
  </si>
  <si>
    <t>CG-89Ad-EXON-BGI Target Region Capture PE Index建库</t>
  </si>
  <si>
    <t>SZ004A</t>
  </si>
  <si>
    <t>RSZYD14120439_A</t>
  </si>
  <si>
    <t>CG-90Ad-EXON-BGI Target Region Capture PE Index建库</t>
  </si>
  <si>
    <t>SZ005A</t>
  </si>
  <si>
    <t>RSZYD14120440_A</t>
  </si>
  <si>
    <t>CG-91Ad-EXON-BGI Target Region Capture PE Index建库</t>
  </si>
  <si>
    <t>SZ006A</t>
  </si>
  <si>
    <t>RSZYD14120441_A</t>
  </si>
  <si>
    <t>CG-92Ad-EXON-BGI Target Region Capture PE Index建库</t>
  </si>
  <si>
    <t>SZ007-1A</t>
  </si>
  <si>
    <t>RSZYD14120442_A</t>
  </si>
  <si>
    <t>CG-93Ad-EXON-BGI Target Region Capture PE Index建库</t>
  </si>
  <si>
    <t>SZ007-2A</t>
  </si>
  <si>
    <t>RSZYD14120443_A</t>
  </si>
  <si>
    <t>CG-94Ad-EXON-BGI Target Region Capture PE Index建库</t>
  </si>
  <si>
    <t>SZ008-1A</t>
  </si>
  <si>
    <t>RSZYD14120444_A</t>
  </si>
  <si>
    <t>CG-95Ad-EXON-BGI Target Region Capture PE Index建库</t>
  </si>
  <si>
    <t>SZ009A</t>
  </si>
  <si>
    <t>RSZYD14120447_A</t>
  </si>
  <si>
    <t>CG-96Ad-EXON-BGI Target Region Capture PE Index建库</t>
  </si>
  <si>
    <t>HBOC-001A</t>
  </si>
  <si>
    <t>RSZYD15010513_A</t>
  </si>
  <si>
    <t>CG-97Ad-EXON-BGI Target Region Capture PE Index建库</t>
  </si>
  <si>
    <t>HBOC-002A</t>
  </si>
  <si>
    <t>RSZYD15010514_A</t>
  </si>
  <si>
    <t>CG-98Ad-EXON-BGI Target Region Capture PE Index建库</t>
  </si>
  <si>
    <t>LCZZ014_S_C1</t>
  </si>
  <si>
    <t>R0150100766</t>
  </si>
  <si>
    <t>CG-99Ad-EXON-BGI Target Region Capture PE Index建库</t>
  </si>
  <si>
    <t>10</t>
    <phoneticPr fontId="9" type="noConversion"/>
  </si>
  <si>
    <t>LCZZ014_S_C2</t>
  </si>
  <si>
    <t>R0150100767</t>
  </si>
  <si>
    <t>CG-100Ad-EXON-BGI Target Region Capture PE Index建库</t>
  </si>
  <si>
    <t>LCZZ014_S_C3</t>
  </si>
  <si>
    <t>R0150100768</t>
  </si>
  <si>
    <t>CG-101Ad-EXON-BGI Target Region Capture PE Index建库</t>
  </si>
  <si>
    <t>10</t>
  </si>
  <si>
    <t>LCZZ014_S_C4</t>
  </si>
  <si>
    <t>R0150100769</t>
  </si>
  <si>
    <t>CG-102Ad-EXON-BGI Target Region Capture PE Index建库</t>
  </si>
  <si>
    <t>LCZZ014_S_C5</t>
  </si>
  <si>
    <t>R0150100770</t>
  </si>
  <si>
    <t>CG-103Ad-EXON-BGI Target Region Capture PE Index建库</t>
  </si>
  <si>
    <t>0.0625</t>
    <phoneticPr fontId="9" type="noConversion"/>
  </si>
  <si>
    <t>LCZZ014_S_W1</t>
  </si>
  <si>
    <t>R0150100771</t>
  </si>
  <si>
    <t>CG-104Ad-EXON-BGI Target Region Capture PE Index建库</t>
  </si>
  <si>
    <t>LCZZ008-S-W1</t>
  </si>
  <si>
    <t>R0150100772</t>
  </si>
  <si>
    <t>CG-105Ad-EXON-BGI Target Region Capture PE Index建库</t>
  </si>
  <si>
    <t>DNA总量不足1ug，请尝试建库，如果失败了可不对其进行测序</t>
    <phoneticPr fontId="9" type="noConversion"/>
  </si>
  <si>
    <t>LCZZ008-S-C1</t>
  </si>
  <si>
    <t>R0150100773</t>
  </si>
  <si>
    <t>CG-106Ad-EXON-BGI Target Region Capture PE Index建库</t>
  </si>
  <si>
    <t>0.0625</t>
  </si>
  <si>
    <t>LCZZ008-M-W2</t>
  </si>
  <si>
    <t>R0150100774</t>
  </si>
  <si>
    <t>CG-107Ad-EXON-BGI Target Region Capture PE Index建库</t>
  </si>
  <si>
    <t>30</t>
  </si>
  <si>
    <t>HELA001-S-C1</t>
  </si>
  <si>
    <t>R0150100775</t>
  </si>
  <si>
    <t>CG-108Ad-EXON-BGI Target Region Capture PE Index建库</t>
  </si>
  <si>
    <t>BCSE004_C1</t>
  </si>
  <si>
    <t>R0150100776</t>
  </si>
  <si>
    <t>CG-109Ad-EXON-BGI Target Region Capture PE Index建库</t>
  </si>
  <si>
    <t>BCSE004_C2</t>
  </si>
  <si>
    <t>R0150100777</t>
  </si>
  <si>
    <t>CG-110Ad-EXON-BGI Target Region Capture PE Index建库</t>
  </si>
  <si>
    <t>BCSE004_C3</t>
  </si>
  <si>
    <t>R0150100778</t>
  </si>
  <si>
    <t>CG-111Ad-EXON-BGI Target Region Capture PE Index建库</t>
  </si>
  <si>
    <t>BCSE004_C4</t>
  </si>
  <si>
    <t>R0150100779</t>
  </si>
  <si>
    <t>CG-112Ad-EXON-BGI Target Region Capture PE Index建库</t>
  </si>
  <si>
    <t>BCSE004_C5</t>
  </si>
  <si>
    <t>R0150100780</t>
  </si>
  <si>
    <t>CG-113Ad-EXON-BGI Target Region Capture PE Index建库</t>
  </si>
  <si>
    <t>BCSE004_C6</t>
  </si>
  <si>
    <t>R0150100781</t>
  </si>
  <si>
    <t>CG-114Ad-EXON-BGI Target Region Capture PE Index建库</t>
  </si>
  <si>
    <t>BCSE004_W1</t>
  </si>
  <si>
    <t>R0150100782</t>
  </si>
  <si>
    <t>CG-115Ad-EXON-BGI Target Region Capture PE Index建库</t>
  </si>
  <si>
    <t>BCSE004_W2</t>
  </si>
  <si>
    <t>R0150100783</t>
  </si>
  <si>
    <t>CG-116Ad-EXON-BGI Target Region Capture PE Index建库</t>
  </si>
  <si>
    <t>BCSE006_C1</t>
  </si>
  <si>
    <t>R0150100784</t>
  </si>
  <si>
    <t>CG-117Ad-EXON-BGI Target Region Capture PE Index建库</t>
  </si>
  <si>
    <t>BCSE006_W1</t>
  </si>
  <si>
    <t>R0150100785</t>
  </si>
  <si>
    <t>CG-118Ad-EXON-BGI Target Region Capture PE Index建库</t>
  </si>
  <si>
    <t>任务单名称</t>
    <phoneticPr fontId="4" type="noConversion"/>
  </si>
  <si>
    <t>归属</t>
    <phoneticPr fontId="4" type="noConversion"/>
  </si>
  <si>
    <t>建库Adaptor</t>
    <phoneticPr fontId="9" type="noConversion"/>
  </si>
  <si>
    <t>芯片名称</t>
    <phoneticPr fontId="4" type="noConversion"/>
  </si>
  <si>
    <t>杂交基数</t>
    <phoneticPr fontId="9" type="noConversion"/>
  </si>
  <si>
    <t>测序Anchor</t>
    <phoneticPr fontId="9" type="noConversion"/>
  </si>
  <si>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</si>
  <si>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</si>
  <si>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</si>
  <si>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</si>
  <si>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</si>
  <si>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</si>
  <si>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</si>
  <si>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</si>
  <si>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toz140928王文婧人Target Region capture第2期CG任务单</t>
    <phoneticPr fontId="4" type="noConversion"/>
  </si>
  <si>
    <t>PID15001</t>
  </si>
  <si>
    <t>R0150100742</t>
  </si>
  <si>
    <t>toz140928王文婧人Target Region capture第2期CG任务单</t>
  </si>
  <si>
    <t>PID15002</t>
  </si>
  <si>
    <t>R0150100743</t>
  </si>
  <si>
    <t>PID15003</t>
  </si>
  <si>
    <t>R0150100744</t>
  </si>
  <si>
    <t>PID15004</t>
  </si>
  <si>
    <t>R0150100745</t>
  </si>
  <si>
    <t>PID15005</t>
  </si>
  <si>
    <t>R0150100746</t>
  </si>
  <si>
    <t>PID15006</t>
  </si>
  <si>
    <t>R0150100747</t>
  </si>
  <si>
    <t>PID15007</t>
  </si>
  <si>
    <t>R0150100748</t>
  </si>
  <si>
    <t>PID15008</t>
  </si>
  <si>
    <t>R0150100749</t>
  </si>
  <si>
    <t>PID15009</t>
  </si>
  <si>
    <t>R0150100750</t>
  </si>
  <si>
    <t>PID15010</t>
  </si>
  <si>
    <t>R0150100751</t>
  </si>
  <si>
    <t>PID15011</t>
  </si>
  <si>
    <t>R0150100752</t>
  </si>
  <si>
    <t>PID15012</t>
  </si>
  <si>
    <t>R0150100753</t>
  </si>
  <si>
    <t>PID15013</t>
  </si>
  <si>
    <t>R0150100754</t>
  </si>
  <si>
    <t>PID15014</t>
  </si>
  <si>
    <t>R0150100755</t>
  </si>
  <si>
    <t>PID15015</t>
  </si>
  <si>
    <t>R0150100756</t>
  </si>
  <si>
    <t>PID15016</t>
  </si>
  <si>
    <t>R0150100757</t>
  </si>
  <si>
    <t>PID15017</t>
  </si>
  <si>
    <t>R0150100758</t>
  </si>
  <si>
    <t>PID15018</t>
  </si>
  <si>
    <t>R0150100759</t>
  </si>
  <si>
    <t>PID15019</t>
  </si>
  <si>
    <t>R0150100760</t>
  </si>
  <si>
    <t>PID15020</t>
  </si>
  <si>
    <t>R0150100761</t>
  </si>
  <si>
    <t>PID15021</t>
  </si>
  <si>
    <t>R0150100762</t>
  </si>
  <si>
    <t>PID15022</t>
  </si>
  <si>
    <t>R0150100763</t>
  </si>
  <si>
    <t>PID15023</t>
  </si>
  <si>
    <t>R0150100764</t>
  </si>
  <si>
    <t>PID15024</t>
  </si>
  <si>
    <t>R0150100765</t>
  </si>
  <si>
    <t>mgt150104施畅人Exome capture第1期CG任务单</t>
    <phoneticPr fontId="4" type="noConversion"/>
  </si>
  <si>
    <t>核酸生产平台优化项目</t>
  </si>
  <si>
    <t>F14ZQSYJSY1704</t>
  </si>
  <si>
    <t>mgt150104施畅人Exome capture</t>
  </si>
  <si>
    <t>HUMmgtX</t>
  </si>
  <si>
    <t>shichang1@genomics.cn;huguohai@genomics.cn;ouguanwei@genomics.cn;shaolei@genomics.cn;</t>
  </si>
  <si>
    <t>只测序</t>
  </si>
  <si>
    <t>炎黄细胞A</t>
  </si>
  <si>
    <t>RSZYD14010179_A</t>
  </si>
  <si>
    <t>华大V4</t>
  </si>
  <si>
    <t>单杂</t>
  </si>
  <si>
    <t>8杂1</t>
  </si>
  <si>
    <t>O2O全基因组项目第2期CG任务单</t>
    <phoneticPr fontId="4" type="noConversion"/>
  </si>
  <si>
    <t>O2O全基因组测序</t>
  </si>
  <si>
    <t>F14HQSYJSY1810</t>
  </si>
  <si>
    <t>谢伟伟（xieweiwei@genomics.cn）</t>
  </si>
  <si>
    <t>15S0005933</t>
    <phoneticPr fontId="9" type="noConversion"/>
  </si>
  <si>
    <t>R0150200003</t>
    <phoneticPr fontId="9" type="noConversion"/>
  </si>
  <si>
    <t>CG-2Ad-WGS Index建库</t>
    <phoneticPr fontId="4" type="noConversion"/>
  </si>
  <si>
    <t>15D0019456</t>
    <phoneticPr fontId="9" type="noConversion"/>
  </si>
  <si>
    <t>R0150300006</t>
    <phoneticPr fontId="9" type="noConversion"/>
  </si>
  <si>
    <t>CG测序产品及建库优化</t>
  </si>
  <si>
    <t>沈寒婕 shenhanjie@genomics.cn；</t>
  </si>
  <si>
    <t>只建库</t>
  </si>
  <si>
    <t>19240-CNT</t>
    <phoneticPr fontId="9" type="noConversion"/>
  </si>
  <si>
    <t>R0150300001</t>
    <phoneticPr fontId="9" type="noConversion"/>
  </si>
  <si>
    <t>2-AD WGS CG建库</t>
    <phoneticPr fontId="9" type="noConversion"/>
  </si>
  <si>
    <t>单一barcode</t>
    <phoneticPr fontId="9" type="noConversion"/>
  </si>
  <si>
    <t>12878-CNT</t>
    <phoneticPr fontId="9" type="noConversion"/>
  </si>
  <si>
    <t>R0150300002</t>
  </si>
  <si>
    <t>19238-CNT</t>
    <phoneticPr fontId="9" type="noConversion"/>
  </si>
  <si>
    <t>R0150300003</t>
  </si>
  <si>
    <t>YH-CNT</t>
    <phoneticPr fontId="9" type="noConversion"/>
  </si>
  <si>
    <t>R0150300004</t>
  </si>
  <si>
    <t>科技体系_CG专项</t>
  </si>
  <si>
    <t>高通量基因测序核心工具酶-产业链项目</t>
  </si>
  <si>
    <t>F14ZQSQS1861</t>
  </si>
  <si>
    <t>席凤xifeng@genomics.cn；韩鸿雁hanhongyan@genomics.cn；guomiaomiao@genomics.cn</t>
  </si>
  <si>
    <t>S. cerevisiae gDNA</t>
    <phoneticPr fontId="9" type="noConversion"/>
  </si>
  <si>
    <t>R0150300187</t>
  </si>
  <si>
    <t>CG-定制化建库（请在备注中说明建库方法）</t>
  </si>
  <si>
    <t>酵母</t>
    <phoneticPr fontId="9" type="noConversion"/>
  </si>
  <si>
    <t>CG-2Ad-WGS-Index建库，需替换建库用pfu酶。（详见Sheet2 建库备注说明）</t>
    <phoneticPr fontId="9" type="noConversion"/>
  </si>
  <si>
    <t>mgt150104施畅人Exome capture第2期CG任务单</t>
  </si>
  <si>
    <t>YH_CGI_WashTM62-1</t>
  </si>
  <si>
    <t>R0150300186</t>
  </si>
  <si>
    <t>CG 2-Ad PE19+12</t>
  </si>
  <si>
    <t>YH_CGI_WashTM62-2</t>
  </si>
  <si>
    <t>YH_CGI_WashTM65-1</t>
  </si>
  <si>
    <t>YH_CGI_WashTM65-2</t>
  </si>
  <si>
    <t>YH_CGI_WashTM65_2tubes-1</t>
  </si>
  <si>
    <t>YH_CGI_WashTM65_2tubes-2</t>
  </si>
  <si>
    <t>YH_BGI_WashTM65-1</t>
  </si>
  <si>
    <t>YH_BGI_WashTM65-2</t>
  </si>
  <si>
    <t>YH_BGI_WashTM65_control-1</t>
  </si>
  <si>
    <t>YH_BGI_WashTM65_control-2</t>
  </si>
  <si>
    <t>bpm140918苏政五十个人Metagenomics第4期CG任务单</t>
    <phoneticPr fontId="4" type="noConversion"/>
  </si>
  <si>
    <t>基于肠道微生物检测的健康水平评估</t>
  </si>
  <si>
    <t>F14ZOOYJSY145</t>
  </si>
  <si>
    <t>bpm140918苏政五十个人Metagenomics</t>
  </si>
  <si>
    <t>HUMbpmM</t>
  </si>
  <si>
    <t>chenrihong@genomics.cn\suzheng@genomics.cn</t>
  </si>
  <si>
    <t>WSQ_BB</t>
    <phoneticPr fontId="9" type="noConversion"/>
  </si>
  <si>
    <t xml:space="preserve">RSZYD15010515_A
</t>
    <phoneticPr fontId="9" type="noConversion"/>
  </si>
  <si>
    <t>2-AD WGS CG</t>
    <phoneticPr fontId="9" type="noConversion"/>
  </si>
  <si>
    <t>人全基因组</t>
    <phoneticPr fontId="9" type="noConversion"/>
  </si>
  <si>
    <t>这个样品是华大领导的样品，领导希望尽快拿到数据</t>
    <phoneticPr fontId="9" type="noConversion"/>
  </si>
  <si>
    <t xml:space="preserve">F14ZQSYJSY1687  </t>
  </si>
  <si>
    <t>李巧玲liqiaoling@genomics.cn；沈寒婕shenhanjie@genomics.cn；gengchunyu@genomics.cn</t>
  </si>
  <si>
    <t>R0150300187</t>
    <phoneticPr fontId="9" type="noConversion"/>
  </si>
  <si>
    <t>CG_S. cerevisiae gDNA_1</t>
    <phoneticPr fontId="9" type="noConversion"/>
  </si>
  <si>
    <t>R0150300284</t>
    <phoneticPr fontId="9" type="noConversion"/>
  </si>
  <si>
    <t>（详见Sheet2 建库测序备注说明）</t>
    <phoneticPr fontId="9" type="noConversion"/>
  </si>
  <si>
    <t>GS62235-DNA_D11</t>
  </si>
  <si>
    <t>酵母</t>
  </si>
  <si>
    <t>WGS-ADF（生成raw data，ADF为类似fastq文件）</t>
  </si>
  <si>
    <t>kvh150408戴兰兰人Exome capture第1期CG任务单</t>
    <phoneticPr fontId="4" type="noConversion"/>
  </si>
  <si>
    <t>罕见病研究demo项目</t>
  </si>
  <si>
    <t>F14ZQSQS1900</t>
  </si>
  <si>
    <t>kvh150408戴兰兰人Exome capture</t>
  </si>
  <si>
    <t>HUMkvhX</t>
  </si>
  <si>
    <t>项目管理：戴兰兰dailanlan@genomics.cn
项目联系人：李建康lijiankang@genomics.cn</t>
    <phoneticPr fontId="4" type="noConversion"/>
  </si>
  <si>
    <t>022_2-HH_01</t>
    <phoneticPr fontId="9" type="noConversion"/>
  </si>
  <si>
    <t>R0150400016</t>
    <phoneticPr fontId="9" type="noConversion"/>
  </si>
  <si>
    <t>国家基因库34个人外显子CG项目第2期CG任务单</t>
    <phoneticPr fontId="4" type="noConversion"/>
  </si>
  <si>
    <t>程乐/李冉</t>
    <phoneticPr fontId="9" type="noConversion"/>
  </si>
  <si>
    <t>X1C</t>
  </si>
  <si>
    <t>R0141000054</t>
  </si>
  <si>
    <t>CG-2Ad,相同样本名称的样本合并使用，以下类同</t>
  </si>
  <si>
    <t>X1N</t>
  </si>
  <si>
    <t>R0141000055</t>
  </si>
  <si>
    <t>Agilent SureSelect Human All Exon v4（51Mb）</t>
  </si>
  <si>
    <t>R0150100708</t>
  </si>
  <si>
    <t>X3C</t>
  </si>
  <si>
    <t>R0141000058</t>
  </si>
  <si>
    <t>R0150100710</t>
  </si>
  <si>
    <t>X3N</t>
  </si>
  <si>
    <t>R0141000059</t>
  </si>
  <si>
    <t>R0150100711</t>
  </si>
  <si>
    <t>X6C</t>
  </si>
  <si>
    <t>R0141000064</t>
  </si>
  <si>
    <t>R0150100712</t>
  </si>
  <si>
    <t>X6N</t>
  </si>
  <si>
    <t>R0141000065</t>
  </si>
  <si>
    <t>R0150100713</t>
  </si>
  <si>
    <t>X7C</t>
  </si>
  <si>
    <t>R0141000066</t>
  </si>
  <si>
    <t>X7N</t>
  </si>
  <si>
    <t>R0141000067</t>
  </si>
  <si>
    <t>R0150100704</t>
  </si>
  <si>
    <t>R0150100704-2</t>
  </si>
  <si>
    <t>R0150100704-3</t>
  </si>
  <si>
    <t>X8C</t>
  </si>
  <si>
    <t>R0141000068</t>
  </si>
  <si>
    <t>R0150100705</t>
  </si>
  <si>
    <t>R0150100705-2</t>
  </si>
  <si>
    <t>R0150100705-3</t>
  </si>
  <si>
    <t>X8N</t>
  </si>
  <si>
    <t>R0141000069</t>
  </si>
  <si>
    <t>R0150100706</t>
  </si>
  <si>
    <t>R0150100706-2</t>
  </si>
  <si>
    <t>R0150100706-3</t>
  </si>
  <si>
    <t>X10C</t>
  </si>
  <si>
    <t>R0141000072</t>
  </si>
  <si>
    <t>R0150100715</t>
  </si>
  <si>
    <t>X10N</t>
  </si>
  <si>
    <t>R0141000073</t>
  </si>
  <si>
    <t>R0150100707</t>
  </si>
  <si>
    <t>R0150100707-2</t>
  </si>
  <si>
    <t>R0150100707-3</t>
  </si>
  <si>
    <t>X11C</t>
  </si>
  <si>
    <t>R0141000074</t>
  </si>
  <si>
    <t>R0150100716</t>
  </si>
  <si>
    <t>X11N</t>
  </si>
  <si>
    <t>R0141000075</t>
  </si>
  <si>
    <t>R0150100717</t>
  </si>
  <si>
    <t>X12C</t>
  </si>
  <si>
    <t>R0141000076</t>
  </si>
  <si>
    <t>X12N</t>
  </si>
  <si>
    <t>R0141000077</t>
  </si>
  <si>
    <t>R0150100718</t>
  </si>
  <si>
    <t>R0150100718-2</t>
  </si>
  <si>
    <t>X13C</t>
  </si>
  <si>
    <t>R0141000078</t>
  </si>
  <si>
    <t>R0150100719</t>
  </si>
  <si>
    <t>X13N</t>
  </si>
  <si>
    <t>R0141000079</t>
  </si>
  <si>
    <t>R0150100720</t>
  </si>
  <si>
    <t>X14C</t>
  </si>
  <si>
    <t>R0141000080</t>
  </si>
  <si>
    <t>R0150100721</t>
  </si>
  <si>
    <t>X14N</t>
  </si>
  <si>
    <t>R0141000081</t>
  </si>
  <si>
    <t>R0150100722</t>
  </si>
  <si>
    <t>X15C</t>
  </si>
  <si>
    <t>R0141000082</t>
  </si>
  <si>
    <t>X15N</t>
  </si>
  <si>
    <t>R0141000083</t>
  </si>
  <si>
    <t>R0150100723</t>
  </si>
  <si>
    <t>R0150100723-2</t>
  </si>
  <si>
    <t>R0150100724</t>
  </si>
  <si>
    <t>R0150100725</t>
  </si>
  <si>
    <t>X17C</t>
  </si>
  <si>
    <t>R0141000086</t>
  </si>
  <si>
    <t>R0150100726</t>
  </si>
  <si>
    <t>R0150100726-2</t>
  </si>
  <si>
    <t>X17N</t>
  </si>
  <si>
    <t>R0141000087</t>
  </si>
  <si>
    <t>R0150100727</t>
  </si>
  <si>
    <t>CG 测序产品及建库优化</t>
  </si>
  <si>
    <t>李巧玲liqiaoling@genomics.cn，徐礼钦xuliqin@genomics.cn</t>
  </si>
  <si>
    <t>63955-Pooling-Denali</t>
    <phoneticPr fontId="9" type="noConversion"/>
  </si>
  <si>
    <t>63956-Pooling-Denali</t>
  </si>
  <si>
    <t>与李旺胜沟通过建库方式，如任务单描述,已经加了AdA160，现在只需从User酶切和环化开始做，建Denali文库，不做RCA，完成后请通知取回文库</t>
    <phoneticPr fontId="9" type="noConversion"/>
  </si>
  <si>
    <t>jmn140828王晓宏人Target Region capture第2期CG任务单</t>
  </si>
  <si>
    <t>深圳市乳腺癌高发人群基因筛查技术应用示范</t>
  </si>
  <si>
    <t>F14ZF1QSSY1528</t>
  </si>
  <si>
    <t>jmn140828王晓宏人Target Region capture</t>
  </si>
  <si>
    <t>HUMjmnX</t>
  </si>
  <si>
    <t>王晓宏wangxiaohong@genomics.cn；周衍庆zhouyanqing@genomics.cn</t>
  </si>
  <si>
    <t>HMU3130506J99BB1A</t>
    <phoneticPr fontId="9" type="noConversion"/>
  </si>
  <si>
    <t>RSZYD15040603_A</t>
    <phoneticPr fontId="9" type="noConversion"/>
  </si>
  <si>
    <t>wxh20130604-lot4</t>
    <phoneticPr fontId="9" type="noConversion"/>
  </si>
  <si>
    <t>HMU3130507J99BB1A</t>
    <phoneticPr fontId="9" type="noConversion"/>
  </si>
  <si>
    <t>RSZYD15040604_A</t>
    <phoneticPr fontId="9" type="noConversion"/>
  </si>
  <si>
    <t>HMU3130508J99BB1A</t>
    <phoneticPr fontId="9" type="noConversion"/>
  </si>
  <si>
    <t>RSZYD15040605_A</t>
  </si>
  <si>
    <t>HMU3130509J99BB1A</t>
    <phoneticPr fontId="9" type="noConversion"/>
  </si>
  <si>
    <t>RSZYD15040606_A</t>
  </si>
  <si>
    <t>wxh20130604-lot4</t>
  </si>
  <si>
    <t>HMU3130510J99BB1A</t>
    <phoneticPr fontId="9" type="noConversion"/>
  </si>
  <si>
    <t>RSZYD15040607_A</t>
  </si>
  <si>
    <t>HMU3130511J99BB1A</t>
    <phoneticPr fontId="9" type="noConversion"/>
  </si>
  <si>
    <t>RSZYD15040608_A</t>
  </si>
  <si>
    <t>HMU3130512J99BB1A</t>
    <phoneticPr fontId="9" type="noConversion"/>
  </si>
  <si>
    <t>RSZYD15040609_A</t>
  </si>
  <si>
    <t>HMU3130513J99BB1B</t>
    <phoneticPr fontId="9" type="noConversion"/>
  </si>
  <si>
    <t>RSZYD15040899_B</t>
  </si>
  <si>
    <t>HMU3130514J99BB1A</t>
    <phoneticPr fontId="9" type="noConversion"/>
  </si>
  <si>
    <t>RSZYD15040611_A</t>
  </si>
  <si>
    <t>HMU3130515J99BB1A</t>
    <phoneticPr fontId="9" type="noConversion"/>
  </si>
  <si>
    <t>RSZYD15040612_A</t>
  </si>
  <si>
    <t>HMU3130517J99BB1B</t>
    <phoneticPr fontId="9" type="noConversion"/>
  </si>
  <si>
    <t>RSZYD15040900_B</t>
  </si>
  <si>
    <t>HMU3130518J99BB1A</t>
    <phoneticPr fontId="9" type="noConversion"/>
  </si>
  <si>
    <t>RSZYD15040615_A</t>
  </si>
  <si>
    <t>HMU3130519J99BB1A</t>
    <phoneticPr fontId="9" type="noConversion"/>
  </si>
  <si>
    <t>RSZYD15040616_A</t>
  </si>
  <si>
    <t>HMU3130520J99BB1A</t>
    <phoneticPr fontId="9" type="noConversion"/>
  </si>
  <si>
    <t>RSZYD15040617_A</t>
  </si>
  <si>
    <t>HMU3130521J99BB1A</t>
    <phoneticPr fontId="9" type="noConversion"/>
  </si>
  <si>
    <t>RSZYD15040618_A</t>
  </si>
  <si>
    <t>HMU3130522J99BB1B</t>
    <phoneticPr fontId="9" type="noConversion"/>
  </si>
  <si>
    <t>RSZYD15040901_B</t>
  </si>
  <si>
    <t>HMU3130523J99BB1A</t>
    <phoneticPr fontId="9" type="noConversion"/>
  </si>
  <si>
    <t>RSZYD15040620_A</t>
  </si>
  <si>
    <t>HMU3130524J99BB1A</t>
    <phoneticPr fontId="9" type="noConversion"/>
  </si>
  <si>
    <t>RSZYD15040621_A</t>
  </si>
  <si>
    <t>HMU3130525J99BB1A</t>
    <phoneticPr fontId="9" type="noConversion"/>
  </si>
  <si>
    <t>RSZYD15040622_A</t>
  </si>
  <si>
    <t>HMU3130526J99BB1A</t>
    <phoneticPr fontId="9" type="noConversion"/>
  </si>
  <si>
    <t>RSZYD15040623_A</t>
  </si>
  <si>
    <t>HMU3130527J99BB1B</t>
    <phoneticPr fontId="9" type="noConversion"/>
  </si>
  <si>
    <t>RSZYD15040902_B</t>
  </si>
  <si>
    <t>HMU3130528J99BB1A</t>
    <phoneticPr fontId="9" type="noConversion"/>
  </si>
  <si>
    <t>RSZYD15040625_A</t>
  </si>
  <si>
    <t>HMU3130529J99BB1A</t>
    <phoneticPr fontId="9" type="noConversion"/>
  </si>
  <si>
    <t>RSZYD15040626_A</t>
  </si>
  <si>
    <t>HMU3130530J99BB1B</t>
    <phoneticPr fontId="9" type="noConversion"/>
  </si>
  <si>
    <t>RSZYD15040903_B</t>
  </si>
  <si>
    <t>HMU3130531J99BB1A</t>
    <phoneticPr fontId="9" type="noConversion"/>
  </si>
  <si>
    <t>RSZYD15040628_A</t>
  </si>
  <si>
    <t>HMU3130532J99BB1A</t>
    <phoneticPr fontId="9" type="noConversion"/>
  </si>
  <si>
    <t>RSZYD15040629_A</t>
  </si>
  <si>
    <t>HMU3130533J99BB1A</t>
    <phoneticPr fontId="9" type="noConversion"/>
  </si>
  <si>
    <t>RSZYD15040630_A</t>
  </si>
  <si>
    <t>HMU3130534J99BB1A</t>
    <phoneticPr fontId="9" type="noConversion"/>
  </si>
  <si>
    <t>RSZYD15040631_A</t>
  </si>
  <si>
    <t>HMU3130535J99BB1A</t>
    <phoneticPr fontId="9" type="noConversion"/>
  </si>
  <si>
    <t>RSZYD15040632_A</t>
  </si>
  <si>
    <t>HMU3130536J99BB1A</t>
    <phoneticPr fontId="9" type="noConversion"/>
  </si>
  <si>
    <t>RSZYD15040633_A</t>
  </si>
  <si>
    <t>HMU3130537J99BB1A</t>
    <phoneticPr fontId="9" type="noConversion"/>
  </si>
  <si>
    <t>RSZYD15040634_A</t>
  </si>
  <si>
    <t>HMU3130538J99BB1A</t>
    <phoneticPr fontId="9" type="noConversion"/>
  </si>
  <si>
    <t>RSZYD15040635_A</t>
  </si>
  <si>
    <t>HMU3130539J99BB1A</t>
    <phoneticPr fontId="9" type="noConversion"/>
  </si>
  <si>
    <t>RSZYD15040636_A</t>
  </si>
  <si>
    <t>HMU3130540J99BB1A</t>
    <phoneticPr fontId="9" type="noConversion"/>
  </si>
  <si>
    <t>RSZYD15040637_A</t>
  </si>
  <si>
    <t>HMU3130541J99BB1A</t>
    <phoneticPr fontId="9" type="noConversion"/>
  </si>
  <si>
    <t>RSZYD15040638_A</t>
  </si>
  <si>
    <t>HMU3130542J99BB1A</t>
    <phoneticPr fontId="9" type="noConversion"/>
  </si>
  <si>
    <t>RSZYD15040639_A</t>
  </si>
  <si>
    <t>HMU3130543J99BB1A</t>
    <phoneticPr fontId="9" type="noConversion"/>
  </si>
  <si>
    <t>RSZYD15040640_A</t>
  </si>
  <si>
    <t>HMU3130544J99BB1A</t>
    <phoneticPr fontId="9" type="noConversion"/>
  </si>
  <si>
    <t>RSZYD15040641_A</t>
  </si>
  <si>
    <t>HMU3130545J99BB1A</t>
    <phoneticPr fontId="9" type="noConversion"/>
  </si>
  <si>
    <t>RSZYD15040642_A</t>
  </si>
  <si>
    <t>HMU3130546J99BB1B</t>
    <phoneticPr fontId="9" type="noConversion"/>
  </si>
  <si>
    <t>RSZYD15040904_B</t>
  </si>
  <si>
    <t>HMU3130547J99BB1A</t>
    <phoneticPr fontId="9" type="noConversion"/>
  </si>
  <si>
    <t>RSZYD15040644_A</t>
  </si>
  <si>
    <t>HMU3130548J99BB1A</t>
    <phoneticPr fontId="9" type="noConversion"/>
  </si>
  <si>
    <t>RSZYD15040645_A</t>
  </si>
  <si>
    <t>HMU3130549J99BB1A</t>
    <phoneticPr fontId="9" type="noConversion"/>
  </si>
  <si>
    <t>RSZYD15040646_A</t>
  </si>
  <si>
    <t>HMU3130550J99BB1A</t>
    <phoneticPr fontId="9" type="noConversion"/>
  </si>
  <si>
    <t>RSZYD15040647_A</t>
  </si>
  <si>
    <t>HMU3130551J99BB1A</t>
    <phoneticPr fontId="9" type="noConversion"/>
  </si>
  <si>
    <t>RSZYD15040648_A</t>
  </si>
  <si>
    <t>HMU3130552J99BB1A</t>
    <phoneticPr fontId="9" type="noConversion"/>
  </si>
  <si>
    <t>RSZYD15040649_A</t>
  </si>
  <si>
    <t>HMU3130553J99BB1A</t>
    <phoneticPr fontId="9" type="noConversion"/>
  </si>
  <si>
    <t>RSZYD15040650_A</t>
  </si>
  <si>
    <t>HMU3130554J99BB1A</t>
    <phoneticPr fontId="9" type="noConversion"/>
  </si>
  <si>
    <t>RSZYD15040651_A</t>
  </si>
  <si>
    <t>HMU3130555J99BB1A</t>
    <phoneticPr fontId="9" type="noConversion"/>
  </si>
  <si>
    <t>RSZYD15040652_A</t>
  </si>
  <si>
    <t>HMU3130556J99BB1A</t>
    <phoneticPr fontId="9" type="noConversion"/>
  </si>
  <si>
    <t>RSZYD15040653_A</t>
  </si>
  <si>
    <t>HMU3130557J99BB1B</t>
    <phoneticPr fontId="9" type="noConversion"/>
  </si>
  <si>
    <t>RSZYD15040906_B</t>
  </si>
  <si>
    <t>HMU3130558J99BB1A</t>
    <phoneticPr fontId="9" type="noConversion"/>
  </si>
  <si>
    <t>RSZYD15040655_A</t>
  </si>
  <si>
    <t>HMU3130559J99BB1A</t>
    <phoneticPr fontId="9" type="noConversion"/>
  </si>
  <si>
    <t>RSZYD15040656_A</t>
  </si>
  <si>
    <t>HMU3130560J99BB1A</t>
    <phoneticPr fontId="9" type="noConversion"/>
  </si>
  <si>
    <t>RSZYD15040657_A</t>
  </si>
  <si>
    <t>HMU3130561J99BB1A</t>
    <phoneticPr fontId="9" type="noConversion"/>
  </si>
  <si>
    <t>RSZYD15040658_A</t>
  </si>
  <si>
    <t>HMU3130562J99BB1A</t>
    <phoneticPr fontId="9" type="noConversion"/>
  </si>
  <si>
    <t>RSZYD15040659_A</t>
  </si>
  <si>
    <t>HMU3130563J99BB1A</t>
    <phoneticPr fontId="9" type="noConversion"/>
  </si>
  <si>
    <t>RSZYD15040660_A</t>
  </si>
  <si>
    <t>HMU3130564J99BB1A</t>
    <phoneticPr fontId="9" type="noConversion"/>
  </si>
  <si>
    <t>RSZYD15040661_A</t>
  </si>
  <si>
    <t>HMU3130565J99BB1A</t>
    <phoneticPr fontId="9" type="noConversion"/>
  </si>
  <si>
    <t>RSZYD15040662_A</t>
  </si>
  <si>
    <t>HMU3130566J99BB1A</t>
    <phoneticPr fontId="9" type="noConversion"/>
  </si>
  <si>
    <t>RSZYD15040663_A</t>
  </si>
  <si>
    <t>HMU3130567J99BB1A</t>
    <phoneticPr fontId="9" type="noConversion"/>
  </si>
  <si>
    <t>RSZYD15040664_A</t>
  </si>
  <si>
    <t>HMU3130569J99BB1B</t>
    <phoneticPr fontId="9" type="noConversion"/>
  </si>
  <si>
    <t>RSZYD15040908_B</t>
  </si>
  <si>
    <t>HMU3130570J99BB1B</t>
    <phoneticPr fontId="9" type="noConversion"/>
  </si>
  <si>
    <t>RSZYD15040909_B</t>
  </si>
  <si>
    <t>HMU3130571J99BB1A</t>
    <phoneticPr fontId="9" type="noConversion"/>
  </si>
  <si>
    <t>RSZYD15040668_A</t>
  </si>
  <si>
    <t>HMU3130572J99BB1A</t>
    <phoneticPr fontId="9" type="noConversion"/>
  </si>
  <si>
    <t>RSZYD15040669_A</t>
  </si>
  <si>
    <t>HMU3130573J99BB1A</t>
    <phoneticPr fontId="9" type="noConversion"/>
  </si>
  <si>
    <t>RSZYD15040670_A</t>
  </si>
  <si>
    <t>HMU3130574J99BB1A</t>
    <phoneticPr fontId="9" type="noConversion"/>
  </si>
  <si>
    <t>RSZYD15040671_A</t>
  </si>
  <si>
    <t>HMU3130575J99BB1A</t>
    <phoneticPr fontId="9" type="noConversion"/>
  </si>
  <si>
    <t>RSZYD15040672_A</t>
  </si>
  <si>
    <t>HMU3130576J99BB1A</t>
    <phoneticPr fontId="9" type="noConversion"/>
  </si>
  <si>
    <t>RSZYD15040673_A</t>
  </si>
  <si>
    <t>HMU3130577J99BB1B</t>
    <phoneticPr fontId="9" type="noConversion"/>
  </si>
  <si>
    <t>RSZYD15040910_B</t>
  </si>
  <si>
    <t>HMU3130578J99BB1A</t>
    <phoneticPr fontId="9" type="noConversion"/>
  </si>
  <si>
    <t>RSZYD15040675_A</t>
  </si>
  <si>
    <t>HMU3130579J99BB1A</t>
    <phoneticPr fontId="9" type="noConversion"/>
  </si>
  <si>
    <t>RSZYD15040676_A</t>
  </si>
  <si>
    <t>HMU3130580J99BB1A</t>
    <phoneticPr fontId="9" type="noConversion"/>
  </si>
  <si>
    <t>RSZYD15040677_A</t>
  </si>
  <si>
    <t>HMU3130581J99BB1A</t>
    <phoneticPr fontId="9" type="noConversion"/>
  </si>
  <si>
    <t>RSZYD15040678_A</t>
  </si>
  <si>
    <t>HMU3130582J99BB1B</t>
    <phoneticPr fontId="9" type="noConversion"/>
  </si>
  <si>
    <t>RSZYD15040911_B</t>
  </si>
  <si>
    <t>HMU3130583J99BB1A</t>
    <phoneticPr fontId="9" type="noConversion"/>
  </si>
  <si>
    <t>RSZYD15040680_A</t>
  </si>
  <si>
    <t>HMU3130585J99BB1A</t>
    <phoneticPr fontId="9" type="noConversion"/>
  </si>
  <si>
    <t>RSZYD15040682_A</t>
  </si>
  <si>
    <t>HMU3130586J99BB1A</t>
    <phoneticPr fontId="9" type="noConversion"/>
  </si>
  <si>
    <t>RSZYD15040683_A</t>
  </si>
  <si>
    <t>HMU3130587J99BB1A</t>
    <phoneticPr fontId="9" type="noConversion"/>
  </si>
  <si>
    <t>RSZYD15040684_A</t>
  </si>
  <si>
    <t>HMU3130588J99BB1A</t>
    <phoneticPr fontId="9" type="noConversion"/>
  </si>
  <si>
    <t>RSZYD15040685_A</t>
  </si>
  <si>
    <t>HMU3130590J99BB1A</t>
    <phoneticPr fontId="9" type="noConversion"/>
  </si>
  <si>
    <t>RSZYD15040687_A</t>
  </si>
  <si>
    <t>HMU3130591J99BB1A</t>
    <phoneticPr fontId="9" type="noConversion"/>
  </si>
  <si>
    <t>RSZYD15040688_A</t>
  </si>
  <si>
    <t>HMU3130592J99BB1A</t>
    <phoneticPr fontId="9" type="noConversion"/>
  </si>
  <si>
    <t>RSZYD15040689_A</t>
  </si>
  <si>
    <t>HMU3130593J99BB1A</t>
    <phoneticPr fontId="9" type="noConversion"/>
  </si>
  <si>
    <t>RSZYD15040690_A</t>
  </si>
  <si>
    <t>HMU3130594J99BB1A</t>
    <phoneticPr fontId="9" type="noConversion"/>
  </si>
  <si>
    <t>RSZYD15040691_A</t>
  </si>
  <si>
    <t>HMU3130595J99BB1A</t>
    <phoneticPr fontId="9" type="noConversion"/>
  </si>
  <si>
    <t>RSZYD15040692_A</t>
  </si>
  <si>
    <t>HMU3130597J99BB1A</t>
    <phoneticPr fontId="9" type="noConversion"/>
  </si>
  <si>
    <t>RSZYD15040694_A</t>
  </si>
  <si>
    <t>HMU3130598J99BB1A</t>
    <phoneticPr fontId="9" type="noConversion"/>
  </si>
  <si>
    <t>RSZYD15040695_A</t>
  </si>
  <si>
    <t>HMU3130599J99BB1A</t>
    <phoneticPr fontId="9" type="noConversion"/>
  </si>
  <si>
    <t>RSZYD15040696_A</t>
  </si>
  <si>
    <t>HMU3130600J99BB1A</t>
    <phoneticPr fontId="9" type="noConversion"/>
  </si>
  <si>
    <t>RSZYD15040697_A</t>
  </si>
  <si>
    <t>HMU3130601J99BB1A</t>
    <phoneticPr fontId="9" type="noConversion"/>
  </si>
  <si>
    <t>RSZYD15040698_A</t>
  </si>
  <si>
    <t>HMU3130602J99BB1A</t>
    <phoneticPr fontId="9" type="noConversion"/>
  </si>
  <si>
    <t>RSZYD15040699_A</t>
  </si>
  <si>
    <t>HMU3130603J99BB1A</t>
    <phoneticPr fontId="9" type="noConversion"/>
  </si>
  <si>
    <t>RSZYD15040700_A</t>
  </si>
  <si>
    <t>HMU3130604J99BB1A</t>
    <phoneticPr fontId="9" type="noConversion"/>
  </si>
  <si>
    <t>RSZYD15040701_A</t>
  </si>
  <si>
    <t>HMU3130605J99BB1A</t>
    <phoneticPr fontId="9" type="noConversion"/>
  </si>
  <si>
    <t>RSZYD15040702_A</t>
  </si>
  <si>
    <t>HMU3130606J99BB1A</t>
    <phoneticPr fontId="9" type="noConversion"/>
  </si>
  <si>
    <t>RSZYD15040703_A</t>
  </si>
  <si>
    <t>pmp150420胡国海人Exome capture第1期CG任务单</t>
    <phoneticPr fontId="4" type="noConversion"/>
  </si>
  <si>
    <t>科技体系_生产平台</t>
    <phoneticPr fontId="4" type="noConversion"/>
  </si>
  <si>
    <t>pmp150420胡国海人Exome capture</t>
  </si>
  <si>
    <t>HUMpmpX</t>
  </si>
  <si>
    <t>shichang1@genomics.cn;huguohai@genomics.cn;shaolei@genomics.cn;wuhaiwen@genomics.cn</t>
  </si>
  <si>
    <t>BGI_Single_control-1</t>
    <phoneticPr fontId="9" type="noConversion"/>
  </si>
  <si>
    <t>R0150300186</t>
    <phoneticPr fontId="9" type="noConversion"/>
  </si>
  <si>
    <t>BGI exome V4 Kit</t>
  </si>
  <si>
    <t>单杂</t>
    <phoneticPr fontId="9" type="noConversion"/>
  </si>
  <si>
    <t>BGI_Single_control-2</t>
  </si>
  <si>
    <t>BGI_RTB_HB-1</t>
    <phoneticPr fontId="9" type="noConversion"/>
  </si>
  <si>
    <t>BGI_RTB_HB-2</t>
    <phoneticPr fontId="9" type="noConversion"/>
  </si>
  <si>
    <t>BGI_7525SS-1</t>
    <phoneticPr fontId="9" type="noConversion"/>
  </si>
  <si>
    <t>BGI_7525SS-2</t>
    <phoneticPr fontId="9" type="noConversion"/>
  </si>
  <si>
    <t>N_SOP_BHP</t>
    <phoneticPr fontId="9" type="noConversion"/>
  </si>
  <si>
    <t>8 Pooling</t>
    <phoneticPr fontId="9" type="noConversion"/>
  </si>
  <si>
    <t>N_SOP_AHP</t>
    <phoneticPr fontId="9" type="noConversion"/>
  </si>
  <si>
    <t>BGI exome V4 Kit</t>
    <phoneticPr fontId="9" type="noConversion"/>
  </si>
  <si>
    <t>杂交后Pool</t>
  </si>
  <si>
    <t>qsi140903刘生茂人Re-sequencing第4期CG任务单</t>
  </si>
  <si>
    <t>科技体系_生产优化</t>
    <phoneticPr fontId="9" type="noConversion"/>
  </si>
  <si>
    <r>
      <rPr>
        <u/>
        <sz val="11"/>
        <color indexed="25"/>
        <rFont val="宋体"/>
        <family val="3"/>
        <charset val="134"/>
        <scheme val="minor"/>
      </rPr>
      <t>刘生茂liushengmao@genomics.cn</t>
    </r>
    <phoneticPr fontId="9" type="noConversion"/>
  </si>
  <si>
    <t>YH-3-1</t>
  </si>
  <si>
    <t>142 &amp; 153</t>
    <phoneticPr fontId="9" type="noConversion"/>
  </si>
  <si>
    <t>DNB制备体系100ul,模板10ul,自带引物</t>
    <phoneticPr fontId="9" type="noConversion"/>
  </si>
  <si>
    <t>YH-3-2</t>
  </si>
  <si>
    <t>YH-3-3</t>
  </si>
  <si>
    <t>YH-3-4</t>
  </si>
  <si>
    <t>YH-3-5</t>
  </si>
  <si>
    <t>YH-3-6</t>
  </si>
  <si>
    <t>YH-3-7</t>
  </si>
  <si>
    <t>DNB制备体系100ul,模板20ul,自带引物</t>
    <phoneticPr fontId="9" type="noConversion"/>
  </si>
  <si>
    <t>YH-3-8</t>
  </si>
  <si>
    <t>142 &amp; 141</t>
    <phoneticPr fontId="9" type="noConversion"/>
  </si>
  <si>
    <t>标准</t>
    <phoneticPr fontId="9" type="noConversion"/>
  </si>
  <si>
    <t>gak140901徐凤萍人Re-sequencing第6期CG任务单</t>
    <phoneticPr fontId="4" type="noConversion"/>
  </si>
  <si>
    <t>徐凤萍xufengping@genomics.cn
叶玲飞 yelingfei@genomics.cn
袁剑颖 yuanjianying@genomics.cn</t>
  </si>
  <si>
    <t>DGAP 96</t>
  </si>
  <si>
    <t>R0150401039</t>
  </si>
  <si>
    <t>CG-2Ad-大片段 pooling Index建库</t>
  </si>
  <si>
    <t>WGS-MAP（比对）</t>
  </si>
  <si>
    <t>大片段，与之前不孕不育项目相同</t>
    <phoneticPr fontId="9" type="noConversion"/>
  </si>
  <si>
    <t>gak140901徐凤萍人Re-sequencing第6期CG任务单</t>
  </si>
  <si>
    <t>DGAP 122</t>
  </si>
  <si>
    <t>R0150401040</t>
  </si>
  <si>
    <t>DGAP 133</t>
  </si>
  <si>
    <t>R0150401041</t>
  </si>
  <si>
    <t>DGAP 134</t>
    <phoneticPr fontId="9" type="noConversion"/>
  </si>
  <si>
    <t>R0150401042</t>
    <phoneticPr fontId="9" type="noConversion"/>
  </si>
  <si>
    <t>DGAP 134</t>
  </si>
  <si>
    <t>R0150401042</t>
  </si>
  <si>
    <t>DGAP 137</t>
  </si>
  <si>
    <t>R0150401043</t>
  </si>
  <si>
    <t>DGAP 246</t>
  </si>
  <si>
    <t>R0150401044</t>
  </si>
  <si>
    <t>DGAP 254</t>
  </si>
  <si>
    <t>R0150401045</t>
  </si>
  <si>
    <t>O2O全基因组项目第3期CG任务单</t>
    <phoneticPr fontId="4" type="noConversion"/>
  </si>
  <si>
    <t>科技体系_个人基因组</t>
    <phoneticPr fontId="9" type="noConversion"/>
  </si>
  <si>
    <t>F14HQSYJSY1810</t>
    <phoneticPr fontId="9" type="noConversion"/>
  </si>
  <si>
    <t>15D0023524</t>
    <phoneticPr fontId="9" type="noConversion"/>
  </si>
  <si>
    <t>R0150500001</t>
    <phoneticPr fontId="9" type="noConversion"/>
  </si>
  <si>
    <t>jmn140828王晓宏人Target Region capture第3期CG任务单</t>
    <phoneticPr fontId="4" type="noConversion"/>
  </si>
  <si>
    <t>HMU3130313J99BB1A</t>
    <phoneticPr fontId="9" type="noConversion"/>
  </si>
  <si>
    <t>RSZYD14101220_A</t>
  </si>
  <si>
    <t>wxh20130604-lot5</t>
  </si>
  <si>
    <t>jmn140828王晓宏人Target Region capture第3期CG任务单</t>
  </si>
  <si>
    <t>HMU3130330J99BB1A</t>
    <phoneticPr fontId="9" type="noConversion"/>
  </si>
  <si>
    <t>RSZYD14101233_A</t>
  </si>
  <si>
    <t>HMU3130358J99BB1A</t>
    <phoneticPr fontId="9" type="noConversion"/>
  </si>
  <si>
    <t>RSZYD14101259_A</t>
  </si>
  <si>
    <t>HMU3130406J99BB1A</t>
    <phoneticPr fontId="9" type="noConversion"/>
  </si>
  <si>
    <t>RSZYD14101307_A</t>
  </si>
  <si>
    <t>HMU3130411J99BB1A</t>
    <phoneticPr fontId="9" type="noConversion"/>
  </si>
  <si>
    <t>RSZYD14101312_A</t>
  </si>
  <si>
    <t>HMU3130438J99BB1A</t>
    <phoneticPr fontId="9" type="noConversion"/>
  </si>
  <si>
    <t>RSZYD15010813_A</t>
  </si>
  <si>
    <t>HMU3130494J99BB1A</t>
    <phoneticPr fontId="9" type="noConversion"/>
  </si>
  <si>
    <t>RSZYD15010869_A</t>
  </si>
  <si>
    <t>HMU3130503J99BB1A</t>
    <phoneticPr fontId="9" type="noConversion"/>
  </si>
  <si>
    <t>RSZYD15010878_A</t>
  </si>
  <si>
    <t>HMU3130321J99BB1A</t>
    <phoneticPr fontId="9" type="noConversion"/>
  </si>
  <si>
    <t>RSZYD14101225_A</t>
  </si>
  <si>
    <t>HMU3130323J99BB1A</t>
    <phoneticPr fontId="9" type="noConversion"/>
  </si>
  <si>
    <t>RSZYD14101226_A</t>
  </si>
  <si>
    <t>HMU3130337J99BB1A</t>
    <phoneticPr fontId="9" type="noConversion"/>
  </si>
  <si>
    <t>RSZYD14101239_A</t>
  </si>
  <si>
    <t>HMU3130339J99BB1A</t>
    <phoneticPr fontId="9" type="noConversion"/>
  </si>
  <si>
    <t>RSZYD14101241_A</t>
  </si>
  <si>
    <t>HMU3130342J99BB1A</t>
    <phoneticPr fontId="9" type="noConversion"/>
  </si>
  <si>
    <t>RSZYD14101244_A</t>
  </si>
  <si>
    <t>HMU3130343J99BB1A</t>
    <phoneticPr fontId="9" type="noConversion"/>
  </si>
  <si>
    <t>RSZYD14101245_A</t>
  </si>
  <si>
    <t>HMU3130347J99BB1A</t>
    <phoneticPr fontId="9" type="noConversion"/>
  </si>
  <si>
    <t>RSZYD14101249_A</t>
  </si>
  <si>
    <t>HMU3130353J99BB1A</t>
    <phoneticPr fontId="9" type="noConversion"/>
  </si>
  <si>
    <t>RSZYD14101254_A</t>
  </si>
  <si>
    <t>HMU3130362J99BB1A</t>
    <phoneticPr fontId="9" type="noConversion"/>
  </si>
  <si>
    <t>RSZYD14101263_A</t>
  </si>
  <si>
    <t>HMU3130364J99BB1A</t>
    <phoneticPr fontId="9" type="noConversion"/>
  </si>
  <si>
    <t>RSZYD14101265_A</t>
  </si>
  <si>
    <t>HMU3130366J99BB1A</t>
    <phoneticPr fontId="9" type="noConversion"/>
  </si>
  <si>
    <t>RSZYD14101267_A</t>
  </si>
  <si>
    <t>HMU3130372J99BB1A</t>
    <phoneticPr fontId="9" type="noConversion"/>
  </si>
  <si>
    <t>RSZYD14101273_A</t>
  </si>
  <si>
    <t>HMU3130374J99BB1A</t>
    <phoneticPr fontId="9" type="noConversion"/>
  </si>
  <si>
    <t>RSZYD14101275_A</t>
  </si>
  <si>
    <t>HMU3130380J99BB1A</t>
    <phoneticPr fontId="9" type="noConversion"/>
  </si>
  <si>
    <t>RSZYD14101281_A</t>
  </si>
  <si>
    <t>HMU3130386J99BB1A</t>
    <phoneticPr fontId="9" type="noConversion"/>
  </si>
  <si>
    <t>RSZYD14101287_A</t>
  </si>
  <si>
    <t>HMU3130388J99BB1A</t>
    <phoneticPr fontId="9" type="noConversion"/>
  </si>
  <si>
    <t>RSZYD14101289_A</t>
  </si>
  <si>
    <t>HMU3130401J99BB1A</t>
    <phoneticPr fontId="9" type="noConversion"/>
  </si>
  <si>
    <t>RSZYD14101302_A</t>
  </si>
  <si>
    <t>HMU3130402J99BB1A</t>
    <phoneticPr fontId="9" type="noConversion"/>
  </si>
  <si>
    <t>RSZYD14101303_A</t>
  </si>
  <si>
    <t>HMU3130516J99BB1A</t>
    <phoneticPr fontId="9" type="noConversion"/>
  </si>
  <si>
    <t>RSZYD15040613_A</t>
  </si>
  <si>
    <t>HMU3130568J99BB1A</t>
    <phoneticPr fontId="9" type="noConversion"/>
  </si>
  <si>
    <t>RSZYD15040665_A</t>
  </si>
  <si>
    <t>HMU3130584J99BB1A</t>
    <phoneticPr fontId="9" type="noConversion"/>
  </si>
  <si>
    <t>RSZYD15040681_A</t>
  </si>
  <si>
    <t>HMU3130589J99BB1A</t>
    <phoneticPr fontId="9" type="noConversion"/>
  </si>
  <si>
    <t>RSZYD15040686_A</t>
  </si>
  <si>
    <t>HMU3130596J99BB1A</t>
    <phoneticPr fontId="9" type="noConversion"/>
  </si>
  <si>
    <t>RSZYD15040693_A</t>
  </si>
  <si>
    <t>15B0028716A</t>
    <phoneticPr fontId="9" type="noConversion"/>
  </si>
  <si>
    <t xml:space="preserve">RSZYD15050186_A </t>
    <phoneticPr fontId="9" type="noConversion"/>
  </si>
  <si>
    <t xml:space="preserve">HBC-GZ001-1A </t>
    <phoneticPr fontId="9" type="noConversion"/>
  </si>
  <si>
    <t>RSZYD15050187_A</t>
    <phoneticPr fontId="9" type="noConversion"/>
  </si>
  <si>
    <t xml:space="preserve">HBC-GZ001-2A </t>
    <phoneticPr fontId="9" type="noConversion"/>
  </si>
  <si>
    <t>RSZYD15050188_A</t>
    <phoneticPr fontId="9" type="noConversion"/>
  </si>
  <si>
    <t xml:space="preserve">HBC-GZ001-3A </t>
    <phoneticPr fontId="9" type="noConversion"/>
  </si>
  <si>
    <t>RSZYD15050189_A</t>
    <phoneticPr fontId="9" type="noConversion"/>
  </si>
  <si>
    <t>HYD0149</t>
    <phoneticPr fontId="9" type="noConversion"/>
  </si>
  <si>
    <t>R0140100065</t>
    <phoneticPr fontId="9" type="noConversion"/>
  </si>
  <si>
    <t>vgy140327刘萍3人Re-sequencing第2期CG任务单</t>
    <phoneticPr fontId="4" type="noConversion"/>
  </si>
  <si>
    <t>加测单</t>
  </si>
  <si>
    <t>GS62225-DNA_B07</t>
  </si>
  <si>
    <t>kvx140430陈晓丽山羊Target Region capture第7期CG任务单</t>
    <phoneticPr fontId="4" type="noConversion"/>
  </si>
  <si>
    <t>chenxiaoli@genomics.cn</t>
  </si>
  <si>
    <t>R014061494-17</t>
    <phoneticPr fontId="9" type="noConversion"/>
  </si>
  <si>
    <t>山羊</t>
    <phoneticPr fontId="9" type="noConversion"/>
  </si>
  <si>
    <t>WES-ADF（生成raw data，ADF为类似fastq文件）</t>
  </si>
  <si>
    <t>kvh150408戴兰兰人Exome capture第2期CG任务单</t>
    <phoneticPr fontId="9" type="noConversion"/>
  </si>
  <si>
    <t>罕见病研究demo项目</t>
    <phoneticPr fontId="9" type="noConversion"/>
  </si>
  <si>
    <t>F14ZQSQS1900</t>
    <phoneticPr fontId="9" type="noConversion"/>
  </si>
  <si>
    <t>kvh150408戴兰兰人Exome capture</t>
    <phoneticPr fontId="9" type="noConversion"/>
  </si>
  <si>
    <t>HUMkvhX</t>
    <phoneticPr fontId="9" type="noConversion"/>
  </si>
  <si>
    <t>项目管理：戴兰兰dailanlan@genomics.cn
项目联系人：管李萍guanliping@genomics.cn</t>
    <phoneticPr fontId="9" type="noConversion"/>
  </si>
  <si>
    <t>100-1</t>
    <phoneticPr fontId="9" type="noConversion"/>
  </si>
  <si>
    <t>R0150500281</t>
    <phoneticPr fontId="9" type="noConversion"/>
  </si>
  <si>
    <t>100-2</t>
    <phoneticPr fontId="9" type="noConversion"/>
  </si>
  <si>
    <t>R0150500282</t>
  </si>
  <si>
    <t>100-5</t>
    <phoneticPr fontId="9" type="noConversion"/>
  </si>
  <si>
    <t>R0150500283</t>
  </si>
  <si>
    <t>100-6</t>
    <phoneticPr fontId="9" type="noConversion"/>
  </si>
  <si>
    <t>R0150500284</t>
  </si>
  <si>
    <t>100-7</t>
    <phoneticPr fontId="9" type="noConversion"/>
  </si>
  <si>
    <t>R0150500285</t>
  </si>
  <si>
    <t>R0150300209</t>
    <phoneticPr fontId="9" type="noConversion"/>
  </si>
  <si>
    <t>R0150300211</t>
    <phoneticPr fontId="9" type="noConversion"/>
  </si>
  <si>
    <t>R0150300212</t>
  </si>
  <si>
    <t>R0150300223</t>
    <phoneticPr fontId="9" type="noConversion"/>
  </si>
  <si>
    <t>R0150300225</t>
    <phoneticPr fontId="9" type="noConversion"/>
  </si>
  <si>
    <t>R0150300226</t>
    <phoneticPr fontId="9" type="noConversion"/>
  </si>
  <si>
    <t>R0150300239</t>
    <phoneticPr fontId="9" type="noConversion"/>
  </si>
  <si>
    <t>R0150300240</t>
    <phoneticPr fontId="9" type="noConversion"/>
  </si>
  <si>
    <t>R0150300241</t>
    <phoneticPr fontId="9" type="noConversion"/>
  </si>
  <si>
    <t>R0150300253</t>
    <phoneticPr fontId="9" type="noConversion"/>
  </si>
  <si>
    <t>R0150300259</t>
    <phoneticPr fontId="9" type="noConversion"/>
  </si>
  <si>
    <t>553样本送样2次，由于单份样本总量不够，需要混合后使用</t>
    <phoneticPr fontId="9" type="noConversion"/>
  </si>
  <si>
    <t>R0150300384</t>
    <phoneticPr fontId="9" type="noConversion"/>
  </si>
  <si>
    <t>R0150300260</t>
    <phoneticPr fontId="9" type="noConversion"/>
  </si>
  <si>
    <t>gak140901徐凤萍人Re-sequencing第7期CG任务单</t>
    <phoneticPr fontId="9" type="noConversion"/>
  </si>
  <si>
    <t>gak140901徐凤萍人Re-sequencing</t>
    <phoneticPr fontId="9" type="noConversion"/>
  </si>
  <si>
    <t>徐凤萍xufengping@genomics.cn
叶玲飞 yelingfei@genomics.cn
袁剑颖 yuanjianying@genomics.cn</t>
    <phoneticPr fontId="9" type="noConversion"/>
  </si>
  <si>
    <t>ZSL</t>
    <phoneticPr fontId="9" type="noConversion"/>
  </si>
  <si>
    <t>R0150500853</t>
    <phoneticPr fontId="9" type="noConversion"/>
  </si>
  <si>
    <t>大片段，与之前不孕不育项目相同，该任务单有8个样品，构建一个8pooling1的大片段文库。
样品使用Hydroshare打断至主带集中在5kb：
按照产线BGI-RD-CG41-0007_CG_2-Ad_大片段_pooling自动化建库标准操作规程进行建库。
Pooling方式为8pool1，每个文库测4条lane，共60G原始数据量（共1个文库）。</t>
    <phoneticPr fontId="9" type="noConversion"/>
  </si>
  <si>
    <t>R0140900302</t>
    <phoneticPr fontId="9" type="noConversion"/>
  </si>
  <si>
    <t>R0140900303</t>
    <phoneticPr fontId="9" type="noConversion"/>
  </si>
  <si>
    <t>gak140901徐凤萍人Re-sequencing第8期CG任务单</t>
    <phoneticPr fontId="9" type="noConversion"/>
  </si>
  <si>
    <t>SD-RSA_22394</t>
  </si>
  <si>
    <t>R0140900185</t>
  </si>
  <si>
    <t>SD-RSA_12404</t>
  </si>
  <si>
    <t>R0140900186</t>
  </si>
  <si>
    <t>SD-RSA_22404</t>
  </si>
  <si>
    <t>R0140900187</t>
  </si>
  <si>
    <t>SD-RSA_12405</t>
  </si>
  <si>
    <t>R0140900188</t>
  </si>
  <si>
    <t>SD-RSA_22405</t>
  </si>
  <si>
    <t>R0140900189</t>
  </si>
  <si>
    <t>SD-RSA_12410</t>
  </si>
  <si>
    <t>R0140900190</t>
  </si>
  <si>
    <t>SD-RSA_22410</t>
  </si>
  <si>
    <t>R0140900191</t>
  </si>
  <si>
    <t>SD-RSA_12411</t>
  </si>
  <si>
    <t>R0140900192</t>
  </si>
  <si>
    <t>SD-RSA_22411</t>
  </si>
  <si>
    <t>R0140900193</t>
  </si>
  <si>
    <t>SD-RSA_12421</t>
  </si>
  <si>
    <t>R0140900194</t>
  </si>
  <si>
    <t>SD-RSA_22421</t>
  </si>
  <si>
    <t>R0140900195</t>
  </si>
  <si>
    <t>SD-RSA_12436</t>
  </si>
  <si>
    <t>R0140900196</t>
  </si>
  <si>
    <t>SD-RSA_22436</t>
  </si>
  <si>
    <t>R0140900197</t>
  </si>
  <si>
    <t>SD-RSA_12449</t>
  </si>
  <si>
    <t>R0140900198</t>
  </si>
  <si>
    <t>SD-RSA_22449</t>
  </si>
  <si>
    <t>R0140900199</t>
  </si>
  <si>
    <t>SD-RSA_12452</t>
  </si>
  <si>
    <t>R0140900200</t>
  </si>
  <si>
    <t>SD-RSA_22452</t>
  </si>
  <si>
    <t>R0140900201</t>
  </si>
  <si>
    <t>SD-RSA_12456</t>
  </si>
  <si>
    <t>R0140900202</t>
  </si>
  <si>
    <t>SD-RSA_22456</t>
  </si>
  <si>
    <t>R0140900203</t>
  </si>
  <si>
    <t>SD-RSA_12457</t>
  </si>
  <si>
    <t>R0140900204</t>
  </si>
  <si>
    <t>SD-RSA_22457</t>
  </si>
  <si>
    <t>R0140900205</t>
  </si>
  <si>
    <t>SD-RSA_12563</t>
  </si>
  <si>
    <t>R0140900206</t>
  </si>
  <si>
    <t>SD-RSA_22563</t>
  </si>
  <si>
    <t>R0140900207</t>
  </si>
  <si>
    <t>SD-RSA_12565</t>
  </si>
  <si>
    <t>R0140900208</t>
  </si>
  <si>
    <t>SD-RSA_22565</t>
  </si>
  <si>
    <t>R0140900209</t>
  </si>
  <si>
    <t>SD-RSA_12568</t>
  </si>
  <si>
    <t>R0140900210</t>
  </si>
  <si>
    <t>SD-RSA_22568</t>
  </si>
  <si>
    <t>R0140900211</t>
  </si>
  <si>
    <t>SD-RSA_12574</t>
  </si>
  <si>
    <t>R0140900212</t>
  </si>
  <si>
    <t>SD-RSA_22574</t>
  </si>
  <si>
    <t>R0140900213</t>
  </si>
  <si>
    <t>SD-RSA_12596</t>
  </si>
  <si>
    <t>R0140900214</t>
  </si>
  <si>
    <t>SD-RSA_22596</t>
  </si>
  <si>
    <t>R0140900215</t>
  </si>
  <si>
    <t>SD-RSA_10753</t>
  </si>
  <si>
    <t>R0140900216</t>
  </si>
  <si>
    <t>SD-RSA_20753</t>
  </si>
  <si>
    <t>R0140900217</t>
  </si>
  <si>
    <t>SD-RSA_10759</t>
  </si>
  <si>
    <t>R0140900218</t>
  </si>
  <si>
    <t>SD-RSA_20759</t>
  </si>
  <si>
    <t>R0140900219</t>
  </si>
  <si>
    <t>SD-RSA_10767</t>
  </si>
  <si>
    <t>R0140900220</t>
  </si>
  <si>
    <t>SD-RSA_20767</t>
  </si>
  <si>
    <t>R0140900221</t>
  </si>
  <si>
    <t>SD-RSA_10774</t>
  </si>
  <si>
    <t>R0140900222</t>
  </si>
  <si>
    <t>SD-RSA_20774</t>
  </si>
  <si>
    <t>R0140900223</t>
  </si>
  <si>
    <t>SD-RSA_10789</t>
  </si>
  <si>
    <t>R0140900224</t>
  </si>
  <si>
    <t>SD-RSA_20789</t>
  </si>
  <si>
    <t>R0140900225</t>
  </si>
  <si>
    <t>SD-RSA_10792</t>
  </si>
  <si>
    <t>R0140900226</t>
  </si>
  <si>
    <t>SD-RSA_20792</t>
  </si>
  <si>
    <t>R0140900227</t>
  </si>
  <si>
    <t>SD-RSA_10806</t>
  </si>
  <si>
    <t>R0140900228</t>
  </si>
  <si>
    <t>SD-RSA_20806</t>
  </si>
  <si>
    <t>R0140900229</t>
  </si>
  <si>
    <t>SD-RSA_10809</t>
  </si>
  <si>
    <t>R0140900230</t>
  </si>
  <si>
    <t>SD-RSA_20809</t>
  </si>
  <si>
    <t>R0140900231</t>
  </si>
  <si>
    <t>SD-RSA_10835</t>
  </si>
  <si>
    <t>R0140900232</t>
  </si>
  <si>
    <t>SD-RSA_20835</t>
  </si>
  <si>
    <t>R0140900233</t>
  </si>
  <si>
    <t>SD-RSA_10848</t>
  </si>
  <si>
    <t>R0140900234</t>
  </si>
  <si>
    <t>SD-RSA_20848</t>
  </si>
  <si>
    <t>R0140900235</t>
  </si>
  <si>
    <t>SD-RSA_10857</t>
  </si>
  <si>
    <t>R0140900236</t>
  </si>
  <si>
    <t>SD-RSA_20857</t>
  </si>
  <si>
    <t>R0140900237</t>
  </si>
  <si>
    <t>SD-RSA_10860</t>
  </si>
  <si>
    <t>R0140900238</t>
  </si>
  <si>
    <t>SD-RSA_20860</t>
  </si>
  <si>
    <t>R0140900239</t>
  </si>
  <si>
    <t>SD-RSA_10894</t>
  </si>
  <si>
    <t>R0140900240</t>
  </si>
  <si>
    <t>SD-RSA_20894</t>
  </si>
  <si>
    <t>R0140900241</t>
  </si>
  <si>
    <t>SD-RSA_10908</t>
  </si>
  <si>
    <t>R0140900242</t>
  </si>
  <si>
    <t>SD-RSA_20908</t>
  </si>
  <si>
    <t>R0140900243</t>
  </si>
  <si>
    <t>SD-RSA_10953</t>
  </si>
  <si>
    <t>R0140900244</t>
  </si>
  <si>
    <t>SD-RSA_20953</t>
  </si>
  <si>
    <t>R0140900245</t>
  </si>
  <si>
    <t>SD-RSA_10984</t>
  </si>
  <si>
    <t>R0140900246</t>
  </si>
  <si>
    <t>SD-RSA_20984</t>
  </si>
  <si>
    <t>R0140900247</t>
  </si>
  <si>
    <t>SD-RSA_10985</t>
  </si>
  <si>
    <t>R0140900248</t>
  </si>
  <si>
    <t>SD-RSA_20985</t>
  </si>
  <si>
    <t>R0140900249</t>
  </si>
  <si>
    <t>SD-RSA_11006</t>
  </si>
  <si>
    <t>R0140900250</t>
  </si>
  <si>
    <t>SD-RSA_21006</t>
  </si>
  <si>
    <t>R0140900251</t>
  </si>
  <si>
    <t>SD-RSA_11020</t>
  </si>
  <si>
    <t>R0140900252</t>
  </si>
  <si>
    <t>SD-RSA_21020</t>
  </si>
  <si>
    <t>R0140900253</t>
  </si>
  <si>
    <t>SD-RSA_11028</t>
  </si>
  <si>
    <t>R0140900254</t>
  </si>
  <si>
    <t>SD-RSA_21028</t>
  </si>
  <si>
    <t>R0140900255</t>
  </si>
  <si>
    <t>SD-RSA_11029</t>
  </si>
  <si>
    <t>R0140900256</t>
  </si>
  <si>
    <t>SD-RSA_21029</t>
  </si>
  <si>
    <t>R0140900257</t>
  </si>
  <si>
    <t>SD-RSA_11039</t>
  </si>
  <si>
    <t>R0140900258</t>
  </si>
  <si>
    <t>SD-RSA_21039</t>
  </si>
  <si>
    <t>R0140900259</t>
  </si>
  <si>
    <t>SD-RSA_11043</t>
  </si>
  <si>
    <t>R0140900260</t>
  </si>
  <si>
    <t>SD-RSA_21043</t>
  </si>
  <si>
    <t>R0140900261</t>
  </si>
  <si>
    <t>SD-RSA_11046</t>
  </si>
  <si>
    <t>R0140900262</t>
  </si>
  <si>
    <t>SD-RSA_21046</t>
  </si>
  <si>
    <t>R0140900263</t>
  </si>
  <si>
    <t>SD-RSA_11049</t>
  </si>
  <si>
    <t>R0140900264</t>
  </si>
  <si>
    <t>SD-RSA_21049</t>
  </si>
  <si>
    <t>R0140900265</t>
  </si>
  <si>
    <t>SD-RSA_11061</t>
  </si>
  <si>
    <t>R0140900266</t>
  </si>
  <si>
    <t>SD-RSA_21061</t>
  </si>
  <si>
    <t>R0140900267</t>
  </si>
  <si>
    <t>SD-RSA_11106</t>
  </si>
  <si>
    <t>R0140900268</t>
  </si>
  <si>
    <t>SD-RSA_21106</t>
  </si>
  <si>
    <t>R0140900269</t>
  </si>
  <si>
    <t>SD-RSA_11126</t>
  </si>
  <si>
    <t>R0140900270</t>
  </si>
  <si>
    <t>SD-RSA_21126</t>
  </si>
  <si>
    <t>R0140900271</t>
  </si>
  <si>
    <t>SD-RSA_11133</t>
  </si>
  <si>
    <t>R0140900272</t>
  </si>
  <si>
    <t>SD-RSA_21133</t>
  </si>
  <si>
    <t>R0140900273</t>
  </si>
  <si>
    <t>SD-RSA_11333</t>
  </si>
  <si>
    <t>R0140900274</t>
  </si>
  <si>
    <t>SD-RSA_21333</t>
  </si>
  <si>
    <t>R0140900275</t>
  </si>
  <si>
    <t>SD-RSA_11349</t>
  </si>
  <si>
    <t>R0140900276</t>
  </si>
  <si>
    <t>SD-RSA_21349</t>
  </si>
  <si>
    <t>R0140900277</t>
  </si>
  <si>
    <t>SD-RSA_11354</t>
  </si>
  <si>
    <t>R0140900278</t>
  </si>
  <si>
    <t>SD-RSA_21354</t>
  </si>
  <si>
    <t>R0140900279</t>
  </si>
  <si>
    <t>SD-RSA_11359</t>
  </si>
  <si>
    <t>R0140900280</t>
  </si>
  <si>
    <t>SD-RSA_21359</t>
  </si>
  <si>
    <t>R0140900281</t>
  </si>
  <si>
    <t>SD-RSA_11409</t>
  </si>
  <si>
    <t>R0140900282</t>
  </si>
  <si>
    <t>SD-RSA_21409</t>
  </si>
  <si>
    <t>R0140900283</t>
  </si>
  <si>
    <t>SD-RSA_11450</t>
  </si>
  <si>
    <t>R0140900284</t>
  </si>
  <si>
    <t>SD-RSA_21450</t>
  </si>
  <si>
    <t>R0140900285</t>
  </si>
  <si>
    <t>SD-RSA_11468</t>
  </si>
  <si>
    <t>R0140900286</t>
  </si>
  <si>
    <t>SD-RSA_21468</t>
  </si>
  <si>
    <t>R0140900287</t>
  </si>
  <si>
    <t>SD-RSA_11488</t>
  </si>
  <si>
    <t>R0140900288</t>
  </si>
  <si>
    <t>SD-RSA_21488</t>
  </si>
  <si>
    <t>R0140900289</t>
  </si>
  <si>
    <t>SD-RSA_11522</t>
  </si>
  <si>
    <t>R0140900290</t>
  </si>
  <si>
    <t>SD-RSA_21522</t>
  </si>
  <si>
    <t>R0140900291</t>
  </si>
  <si>
    <t>SD-RSA_11537</t>
  </si>
  <si>
    <t>R0140900292</t>
  </si>
  <si>
    <t>SD-RSA_21537</t>
  </si>
  <si>
    <t>R0140900293</t>
  </si>
  <si>
    <t>SD-RSA_11542</t>
  </si>
  <si>
    <t>R0140900294</t>
  </si>
  <si>
    <t>SD-RSA_21542</t>
  </si>
  <si>
    <t>R0140900295</t>
  </si>
  <si>
    <t>SD-RSA_11580</t>
  </si>
  <si>
    <t>R0140900296</t>
  </si>
  <si>
    <t>CG测序产品及建库优化第4期CG任务单</t>
    <phoneticPr fontId="9" type="noConversion"/>
  </si>
  <si>
    <t>CG测序产品及建库优化</t>
    <phoneticPr fontId="9" type="noConversion"/>
  </si>
  <si>
    <t>沈寒婕 shenhanjie@genomics.cn；</t>
    <phoneticPr fontId="9" type="noConversion"/>
  </si>
  <si>
    <t>R0150500854</t>
  </si>
  <si>
    <t>8，两库共16</t>
    <phoneticPr fontId="9" type="noConversion"/>
  </si>
  <si>
    <t>做AdAPCR前请先联系我改PCR buffer，请在用一个run上机</t>
    <phoneticPr fontId="9" type="noConversion"/>
  </si>
  <si>
    <t>请在用一个run上机</t>
  </si>
  <si>
    <t>CG-AlphaCG任务单</t>
    <phoneticPr fontId="9" type="noConversion"/>
  </si>
  <si>
    <t>CG-Alpha</t>
    <phoneticPr fontId="9" type="noConversion"/>
  </si>
  <si>
    <t>F13ZOOYJSY1380</t>
    <phoneticPr fontId="9" type="noConversion"/>
  </si>
  <si>
    <t>罗宇芬 luoyufen@genomics.cn</t>
    <phoneticPr fontId="9" type="noConversion"/>
  </si>
  <si>
    <t>CG-Alpha-zebra-Ecoli-10A</t>
    <phoneticPr fontId="9" type="noConversion"/>
  </si>
  <si>
    <t>RSZYD15040408_A</t>
    <phoneticPr fontId="9" type="noConversion"/>
  </si>
  <si>
    <t>CG-1Ad-WGS pooling Index建库</t>
  </si>
  <si>
    <t>\</t>
    <phoneticPr fontId="9" type="noConversion"/>
  </si>
  <si>
    <t>ecoli</t>
    <phoneticPr fontId="9" type="noConversion"/>
  </si>
  <si>
    <t>CG测序产品及建库优化第5期CG任务单</t>
    <phoneticPr fontId="9" type="noConversion"/>
  </si>
  <si>
    <t>PfuCx</t>
    <phoneticPr fontId="9" type="noConversion"/>
  </si>
  <si>
    <t>R0150600242</t>
  </si>
  <si>
    <t>Uc-enhancer</t>
    <phoneticPr fontId="9" type="noConversion"/>
  </si>
  <si>
    <t>R0150600243</t>
  </si>
  <si>
    <t>Uc-Mg-1</t>
    <phoneticPr fontId="9" type="noConversion"/>
  </si>
  <si>
    <t>R0150600244</t>
  </si>
  <si>
    <t>Uc-Mg-1-Mix1</t>
    <phoneticPr fontId="9" type="noConversion"/>
  </si>
  <si>
    <t>R0150600245</t>
  </si>
  <si>
    <t>Uc-Mg-1-Mix2</t>
    <phoneticPr fontId="9" type="noConversion"/>
  </si>
  <si>
    <t>R0150600246</t>
  </si>
  <si>
    <t>Uc-Mg-1-Mix3</t>
    <phoneticPr fontId="9" type="noConversion"/>
  </si>
  <si>
    <t>R0150600247</t>
  </si>
  <si>
    <t>Uc-Mg-2</t>
    <phoneticPr fontId="9" type="noConversion"/>
  </si>
  <si>
    <t>R0150600248</t>
  </si>
  <si>
    <t>Uc-Mg-2-Mix1</t>
    <phoneticPr fontId="9" type="noConversion"/>
  </si>
  <si>
    <t>R0150600249</t>
  </si>
  <si>
    <t>Uc-Mg-2-Mix2</t>
    <phoneticPr fontId="9" type="noConversion"/>
  </si>
  <si>
    <t>R0150600250</t>
  </si>
  <si>
    <t>Uc-Mg-2-Mix3</t>
    <phoneticPr fontId="9" type="noConversion"/>
  </si>
  <si>
    <t>R0150600251</t>
  </si>
  <si>
    <t>Uc-DMSO-1</t>
    <phoneticPr fontId="9" type="noConversion"/>
  </si>
  <si>
    <t>R0150600252</t>
  </si>
  <si>
    <t>Uc-DMSO-2</t>
    <phoneticPr fontId="9" type="noConversion"/>
  </si>
  <si>
    <t>R0150600253</t>
  </si>
  <si>
    <t>Uc-DMSO-3</t>
  </si>
  <si>
    <t>R0150600254</t>
  </si>
  <si>
    <t>Uc-DMSO-4</t>
  </si>
  <si>
    <t>R0150600255</t>
  </si>
  <si>
    <t>Uc-Betaine-1</t>
    <phoneticPr fontId="9" type="noConversion"/>
  </si>
  <si>
    <t>R0150600256</t>
  </si>
  <si>
    <t>Uc-Betaine-2</t>
    <phoneticPr fontId="9" type="noConversion"/>
  </si>
  <si>
    <t>R0150600257</t>
  </si>
  <si>
    <t>Uc-program-1</t>
    <phoneticPr fontId="9" type="noConversion"/>
  </si>
  <si>
    <t>R0150600258</t>
  </si>
  <si>
    <t>Uc-program-2</t>
    <phoneticPr fontId="9" type="noConversion"/>
  </si>
  <si>
    <t>R0150600259</t>
  </si>
  <si>
    <t>Uc-program-3</t>
  </si>
  <si>
    <t>R0150600260</t>
  </si>
  <si>
    <t>Uc-program-4</t>
  </si>
  <si>
    <t>R0150600261</t>
  </si>
  <si>
    <t>Uc-program-5</t>
  </si>
  <si>
    <t>R0150600262</t>
  </si>
  <si>
    <t>Uc-program-6</t>
  </si>
  <si>
    <t>R0150600263</t>
  </si>
  <si>
    <t>CG测序产品及建库优化第6期CG任务单</t>
    <phoneticPr fontId="9" type="noConversion"/>
  </si>
  <si>
    <t>FA_PfuCx</t>
    <phoneticPr fontId="9" type="noConversion"/>
  </si>
  <si>
    <t>使用已建库的R0150600242样本的Ada连接产物</t>
    <phoneticPr fontId="9" type="noConversion"/>
  </si>
  <si>
    <t>使用已建库的R0150600242样本的Ada连接产物，使用pfu DNA Ploymerase，批号Lot#20150212</t>
    <phoneticPr fontId="9" type="noConversion"/>
  </si>
  <si>
    <t>ydv150508王苗人Re-sequencing第1期CG任务单</t>
    <phoneticPr fontId="9" type="noConversion"/>
  </si>
  <si>
    <t>香港中文大学深圳研究院3个人外显子信息采集及分析</t>
    <phoneticPr fontId="9" type="noConversion"/>
  </si>
  <si>
    <t>F15FTSHMKF0559</t>
    <phoneticPr fontId="9" type="noConversion"/>
  </si>
  <si>
    <t>ydv150508王苗人Re-sequencing</t>
    <phoneticPr fontId="9" type="noConversion"/>
  </si>
  <si>
    <t>HUMydvR</t>
    <phoneticPr fontId="9" type="noConversion"/>
  </si>
  <si>
    <t>leiying@bgitechsolutions.com</t>
    <phoneticPr fontId="9" type="noConversion"/>
  </si>
  <si>
    <t>aCGH9051</t>
    <phoneticPr fontId="9" type="noConversion"/>
  </si>
  <si>
    <t>CG-2Ad-大片段 Index建库</t>
    <phoneticPr fontId="9" type="noConversion"/>
  </si>
  <si>
    <t>human</t>
    <phoneticPr fontId="9" type="noConversion"/>
  </si>
  <si>
    <t>华大制造产品中心成品质控项目第1期CG任务</t>
    <phoneticPr fontId="4" type="noConversion"/>
  </si>
  <si>
    <t>产业公司-交付中心</t>
  </si>
  <si>
    <t>华大制造产品中心成品质控项目</t>
  </si>
  <si>
    <t>F14ZF1QSQS1534</t>
  </si>
  <si>
    <t>蔡贤杵 caixianchu@genomics.cn</t>
    <phoneticPr fontId="9" type="noConversion"/>
  </si>
  <si>
    <t>2015.06.15</t>
    <phoneticPr fontId="9" type="noConversion"/>
  </si>
  <si>
    <t>2015.07.2</t>
    <phoneticPr fontId="9" type="noConversion"/>
  </si>
  <si>
    <t>Ada141</t>
    <phoneticPr fontId="9" type="noConversion"/>
  </si>
  <si>
    <t>BGI Exome V4 kit</t>
  </si>
  <si>
    <t>使用自配磁珠，构建CG-2Ad WES文库对炎黄样本进行建库及DNB，测试自配磁珠与商用磁珠性能差别</t>
    <phoneticPr fontId="4" type="noConversion"/>
  </si>
  <si>
    <t>使用商用磁珠，构建CG-2Ad WES文库对炎黄样本进行建库及DNB，测试自配磁珠与商用磁珠性能差别</t>
    <phoneticPr fontId="4" type="noConversion"/>
  </si>
  <si>
    <t>kvh150408戴兰兰人Exome capture第3期CG任务单</t>
    <phoneticPr fontId="9" type="noConversion"/>
  </si>
  <si>
    <t xml:space="preserve">linqiongfen
</t>
    <phoneticPr fontId="9" type="noConversion"/>
  </si>
  <si>
    <t>R0150300244</t>
    <phoneticPr fontId="9" type="noConversion"/>
  </si>
  <si>
    <t>CG 2-Ad PE19+12</t>
    <phoneticPr fontId="4" type="noConversion"/>
  </si>
  <si>
    <t>R0150300245</t>
  </si>
  <si>
    <t>R0150300246</t>
  </si>
  <si>
    <t>jmn140828王晓宏人Target Region capture第4期CG任务单</t>
    <phoneticPr fontId="4" type="noConversion"/>
  </si>
  <si>
    <t>SZY001A</t>
  </si>
  <si>
    <t>RSZYD15050860_A</t>
  </si>
  <si>
    <t>53</t>
  </si>
  <si>
    <t>152</t>
  </si>
  <si>
    <t>15B0028717A</t>
  </si>
  <si>
    <t>RSZYD15050861_A</t>
  </si>
  <si>
    <t>50</t>
  </si>
  <si>
    <t>99</t>
  </si>
  <si>
    <t>15B0028749A</t>
  </si>
  <si>
    <t>RSZYD15060493_A</t>
  </si>
  <si>
    <t>74.4</t>
  </si>
  <si>
    <t>HMU3130607J99BB1A</t>
  </si>
  <si>
    <t>RSZYD15060991_A</t>
  </si>
  <si>
    <t>HMU3130608J99BB1A</t>
  </si>
  <si>
    <t>RSZYD15060992_A</t>
  </si>
  <si>
    <t>HMU3130609J99BB1A</t>
  </si>
  <si>
    <t>RSZYD15060993_A</t>
  </si>
  <si>
    <t>HMU3130610J99BB1A</t>
  </si>
  <si>
    <t>RSZYD15060994_A</t>
  </si>
  <si>
    <t>HMU3130611J99BB1A</t>
  </si>
  <si>
    <t>RSZYD15060995_A</t>
  </si>
  <si>
    <t>HMU3130612J99BB1A</t>
  </si>
  <si>
    <t>RSZYD15060996_A</t>
  </si>
  <si>
    <t>HMU3130613J99BB1A</t>
  </si>
  <si>
    <t>RSZYD15060997_A</t>
  </si>
  <si>
    <t>HMU3130614J99BB1A</t>
  </si>
  <si>
    <t>RSZYD15060998_A</t>
  </si>
  <si>
    <t>HMU3130615J99BB1A</t>
  </si>
  <si>
    <t>RSZYD15060999_A</t>
  </si>
  <si>
    <t>HMU3130616J99BB1A</t>
  </si>
  <si>
    <t>RSZYD15061000_A</t>
  </si>
  <si>
    <t>HMU3130617J99BB1A</t>
  </si>
  <si>
    <t>RSZYD15061001_A</t>
  </si>
  <si>
    <t>HMU3130618J99BB1A</t>
  </si>
  <si>
    <t>RSZYD15061002_A</t>
  </si>
  <si>
    <t>HMU3130619J99BB1A</t>
  </si>
  <si>
    <t>RSZYD15061003_A</t>
  </si>
  <si>
    <t>HMU3130620J99BB1A</t>
  </si>
  <si>
    <t>RSZYD15061004_A</t>
  </si>
  <si>
    <t>HMU3130621J99BB1A</t>
  </si>
  <si>
    <t>RSZYD15061005_A</t>
  </si>
  <si>
    <t>HMU3130622J99BB1A</t>
  </si>
  <si>
    <t>RSZYD15061006_A</t>
  </si>
  <si>
    <t>HMU3130623J99BB1A</t>
  </si>
  <si>
    <t>RSZYD15061007_A</t>
  </si>
  <si>
    <t>HMU3130624J99BB1A</t>
  </si>
  <si>
    <t>RSZYD15061008_A</t>
  </si>
  <si>
    <t>HMU3130625J99BB1A</t>
  </si>
  <si>
    <t>RSZYD15061009_A</t>
  </si>
  <si>
    <t>HMU3130626J99BB1A</t>
  </si>
  <si>
    <t>RSZYD15061010_A</t>
  </si>
  <si>
    <t>15B0028787A</t>
  </si>
  <si>
    <t>RSZYD15061454_A</t>
  </si>
  <si>
    <t>15B0028792A</t>
  </si>
  <si>
    <t>RSZYD15061455_A</t>
  </si>
  <si>
    <t>15B0028728A</t>
  </si>
  <si>
    <t>RSZYD15061456_A</t>
  </si>
  <si>
    <t>15B0028789A</t>
  </si>
  <si>
    <t>RSZYD15061457_A</t>
  </si>
  <si>
    <t>15B0028790A</t>
  </si>
  <si>
    <t>RSZYD15061458_A</t>
  </si>
  <si>
    <t>15B0028783A</t>
  </si>
  <si>
    <t>RSZYD15061459_A</t>
  </si>
  <si>
    <t>15B0028784A</t>
  </si>
  <si>
    <t>RSZYD15061671_A</t>
  </si>
  <si>
    <t>15B0028785A</t>
  </si>
  <si>
    <t>RSZYD15061670_A</t>
  </si>
  <si>
    <t>15B0028786A</t>
  </si>
  <si>
    <t>RSZYD15061669_A</t>
  </si>
  <si>
    <t>蔡贤杵 caixianchu@genomics.cn</t>
  </si>
  <si>
    <t>2015.07.14</t>
  </si>
  <si>
    <t>2015.08.14</t>
  </si>
  <si>
    <t>RT015060358-9</t>
    <phoneticPr fontId="9" type="noConversion"/>
  </si>
  <si>
    <t>AD141</t>
    <phoneticPr fontId="9" type="noConversion"/>
  </si>
  <si>
    <t>WES-MAP（比对）</t>
  </si>
  <si>
    <t>已make过DNB</t>
    <phoneticPr fontId="9" type="noConversion"/>
  </si>
  <si>
    <t>RT015060358-10</t>
    <phoneticPr fontId="9" type="noConversion"/>
  </si>
  <si>
    <t>RT015060358-11</t>
    <phoneticPr fontId="9" type="noConversion"/>
  </si>
  <si>
    <t>RT015060358-12</t>
    <phoneticPr fontId="9" type="noConversion"/>
  </si>
  <si>
    <t>RT015060358-13</t>
    <phoneticPr fontId="9" type="noConversion"/>
  </si>
  <si>
    <t>RT015060358-14</t>
    <phoneticPr fontId="9" type="noConversion"/>
  </si>
  <si>
    <t>RT015060358-15</t>
    <phoneticPr fontId="9" type="noConversion"/>
  </si>
  <si>
    <t>RT015060358-16</t>
    <phoneticPr fontId="9" type="noConversion"/>
  </si>
  <si>
    <t>kvh150408戴兰兰人Exome capture第4期CG任务单</t>
    <phoneticPr fontId="9" type="noConversion"/>
  </si>
  <si>
    <t>项目管理：戴兰兰dailanlan@genomics.cn
项目联系人：方明艳fangmingyan@genomics.cn</t>
    <phoneticPr fontId="9" type="noConversion"/>
  </si>
  <si>
    <t xml:space="preserve">fangmingyan
</t>
    <phoneticPr fontId="9" type="noConversion"/>
  </si>
  <si>
    <t>建库</t>
    <phoneticPr fontId="9" type="noConversion"/>
  </si>
  <si>
    <t>BGI_MC</t>
  </si>
  <si>
    <t>R0150700269</t>
  </si>
  <si>
    <t>BGI_ML</t>
  </si>
  <si>
    <t>R0150700270</t>
  </si>
  <si>
    <t>BGI_MN</t>
  </si>
  <si>
    <t>R0150700271</t>
  </si>
  <si>
    <t>BGI_PC</t>
  </si>
  <si>
    <t>R0150700272</t>
  </si>
  <si>
    <t>BGI_PE</t>
  </si>
  <si>
    <t>R0150700273</t>
  </si>
  <si>
    <t>BGI_PH</t>
  </si>
  <si>
    <t>R0150700274</t>
  </si>
  <si>
    <t>kvh150408戴兰兰人Exome capture第5期CG任务单</t>
    <phoneticPr fontId="9" type="noConversion"/>
  </si>
  <si>
    <t>项目管理：戴兰兰dailanlan@genomics.cn
项目联系人：李建康lijiankang@genomics.cn</t>
    <phoneticPr fontId="9" type="noConversion"/>
  </si>
  <si>
    <t>lijiankang</t>
    <phoneticPr fontId="9" type="noConversion"/>
  </si>
  <si>
    <t>建库+测序</t>
    <phoneticPr fontId="9" type="noConversion"/>
  </si>
  <si>
    <t xml:space="preserve">Ad_LE </t>
    <phoneticPr fontId="9" type="noConversion"/>
  </si>
  <si>
    <t>R0150601255</t>
  </si>
  <si>
    <t>CG 2-Ad PE19+12+10</t>
    <phoneticPr fontId="9" type="noConversion"/>
  </si>
  <si>
    <t>大片段，与之前不孕不育项目相同。与另外一个任务单的3个样品一起凑够8个样品进行建库和测序。</t>
    <phoneticPr fontId="9" type="noConversion"/>
  </si>
  <si>
    <t xml:space="preserve">Br_LE </t>
    <phoneticPr fontId="9" type="noConversion"/>
  </si>
  <si>
    <t>R0150601256</t>
    <phoneticPr fontId="9" type="noConversion"/>
  </si>
  <si>
    <t xml:space="preserve">Br_CU </t>
    <phoneticPr fontId="9" type="noConversion"/>
  </si>
  <si>
    <t>R0150601257</t>
  </si>
  <si>
    <t>gak140901徐凤萍人Re-sequencing第9期CG任务</t>
    <phoneticPr fontId="9" type="noConversion"/>
  </si>
  <si>
    <t>SD-RSA_12384</t>
    <phoneticPr fontId="9" type="noConversion"/>
  </si>
  <si>
    <t>R0140900178</t>
    <phoneticPr fontId="9" type="noConversion"/>
  </si>
  <si>
    <t>SD-RSA_22384</t>
    <phoneticPr fontId="9" type="noConversion"/>
  </si>
  <si>
    <t>R0140900179</t>
  </si>
  <si>
    <t>SD-RSA_12385</t>
    <phoneticPr fontId="9" type="noConversion"/>
  </si>
  <si>
    <t>R0140900180</t>
  </si>
  <si>
    <t>SD-RSA_22385</t>
    <phoneticPr fontId="9" type="noConversion"/>
  </si>
  <si>
    <t>R0140900181</t>
  </si>
  <si>
    <t>SD-RSA_12393</t>
    <phoneticPr fontId="9" type="noConversion"/>
  </si>
  <si>
    <t>R0140900182</t>
  </si>
  <si>
    <t>klf150714黎万顺人Exome capture第1期CG任务单</t>
    <phoneticPr fontId="9" type="noConversion"/>
  </si>
  <si>
    <t>产业公司</t>
    <phoneticPr fontId="9" type="noConversion"/>
  </si>
  <si>
    <t>：《中国人民解放军第三军医大学第三附属医院大肠癌合同》补充协议二</t>
    <phoneticPr fontId="9" type="noConversion"/>
  </si>
  <si>
    <t>F14HTSCCKF0067-02</t>
    <phoneticPr fontId="9" type="noConversion"/>
  </si>
  <si>
    <t>klf150714黎万顺人Exome capture</t>
    <phoneticPr fontId="9" type="noConversion"/>
  </si>
  <si>
    <t>HUMklfE</t>
    <phoneticPr fontId="9" type="noConversion"/>
  </si>
  <si>
    <t>liubo2@genomics.cn;yuyangyang@genomics.cn</t>
    <phoneticPr fontId="9" type="noConversion"/>
  </si>
  <si>
    <t>wangmiao@cgichina.cn</t>
    <phoneticPr fontId="9" type="noConversion"/>
  </si>
  <si>
    <t>陈正汉乙CaA</t>
  </si>
  <si>
    <t>WHYD15070229_A</t>
  </si>
  <si>
    <t>2-AD</t>
    <phoneticPr fontId="9" type="noConversion"/>
  </si>
  <si>
    <t>http://192.168.224.217/newbms/sampleReport.htm?cmd=viewReport&amp;id=b8d02e3c-7a65-4990-a5e6-ece6753b2f39&amp;language=chi&amp;pageFlag=&amp;redFlag=true</t>
    <phoneticPr fontId="9" type="noConversion"/>
  </si>
  <si>
    <t>陈正汉肝转移CaA</t>
  </si>
  <si>
    <t>WHYD15070230_A</t>
  </si>
  <si>
    <t>陈正汉正常A</t>
  </si>
  <si>
    <t>WHYD15070231_A</t>
  </si>
  <si>
    <t>信息负责人CGI账号</t>
    <phoneticPr fontId="4" type="noConversion"/>
  </si>
  <si>
    <t>jmn140828王晓宏人Target Region capture第5期CG任务单</t>
    <phoneticPr fontId="4" type="noConversion"/>
  </si>
  <si>
    <t>王晓宏，wangxiaohong@genomics.cn；周衍庆，zhouyanqing@genomics.cn</t>
    <phoneticPr fontId="9" type="noConversion"/>
  </si>
  <si>
    <t>zhouyanqing</t>
    <phoneticPr fontId="9" type="noConversion"/>
  </si>
  <si>
    <t>15B0028788A</t>
    <phoneticPr fontId="9" type="noConversion"/>
  </si>
  <si>
    <t>RSZYD15061668_A</t>
  </si>
  <si>
    <t>15B0028791</t>
    <phoneticPr fontId="9" type="noConversion"/>
  </si>
  <si>
    <t>RSZYD15061667_A</t>
  </si>
  <si>
    <t>15B0028796</t>
  </si>
  <si>
    <t>RSZYD15061666_A</t>
  </si>
  <si>
    <t>麦丽文3A</t>
  </si>
  <si>
    <t>RSZYD15071480_A</t>
  </si>
  <si>
    <t>陈桂兰4A</t>
  </si>
  <si>
    <t>RSZYD15071481_A</t>
  </si>
  <si>
    <t>未知7A</t>
  </si>
  <si>
    <t>RSZYD15071482_A</t>
  </si>
  <si>
    <t>欧彩琼A</t>
  </si>
  <si>
    <t>RSZYD15071483_A</t>
  </si>
  <si>
    <t>吴巧莲9A</t>
  </si>
  <si>
    <t>RSZYD15071484_A</t>
  </si>
  <si>
    <t>陈静11A</t>
  </si>
  <si>
    <t>RSZYD15071485_A</t>
  </si>
  <si>
    <t>李文霞12A</t>
  </si>
  <si>
    <t>RSZYD15071486_A</t>
  </si>
  <si>
    <t>夏塞燕17A</t>
  </si>
  <si>
    <t>RSZYD15071488_A</t>
  </si>
  <si>
    <t>李逾葵18A</t>
  </si>
  <si>
    <t>RSZYD15071489_A</t>
  </si>
  <si>
    <t>陈小茶19A</t>
  </si>
  <si>
    <t>RSZYD15071490_A</t>
  </si>
  <si>
    <t>乌香珊23A</t>
  </si>
  <si>
    <t>RSZYD15071491_A</t>
  </si>
  <si>
    <t>黄彩平24A</t>
  </si>
  <si>
    <t>RSZYD15071492_A</t>
  </si>
  <si>
    <t>黄银燕25A</t>
  </si>
  <si>
    <t>RSZYD15071493_A</t>
  </si>
  <si>
    <t>张文金26A</t>
  </si>
  <si>
    <t>RSZYD15071494_A</t>
  </si>
  <si>
    <t>张彩珍27A</t>
  </si>
  <si>
    <t>RSZYD15071495_A</t>
  </si>
  <si>
    <t>邱美庄28A</t>
  </si>
  <si>
    <t>RSZYD15071496_A</t>
  </si>
  <si>
    <t>未知29A</t>
  </si>
  <si>
    <t>RSZYD15071497_A</t>
  </si>
  <si>
    <t>周彩云30A</t>
  </si>
  <si>
    <t>RSZYD15071498_A</t>
  </si>
  <si>
    <t>彭珍逽31A</t>
  </si>
  <si>
    <t>RSZYD15071499_A</t>
  </si>
  <si>
    <t>孙荃萍32A</t>
  </si>
  <si>
    <t>RSZYD15071500_A</t>
  </si>
  <si>
    <t>钟娟33A</t>
  </si>
  <si>
    <t>RSZYD15071501_A</t>
  </si>
  <si>
    <t>gak140901徐凤萍人Re-sequencing第10期CG任务单</t>
    <phoneticPr fontId="9" type="noConversion"/>
  </si>
  <si>
    <t>不孕不育人群多组学筛查研究</t>
    <phoneticPr fontId="9" type="noConversion"/>
  </si>
  <si>
    <t>F13ZOOYJSY1368</t>
    <phoneticPr fontId="9" type="noConversion"/>
  </si>
  <si>
    <t>yuanjianying</t>
    <phoneticPr fontId="9" type="noConversion"/>
  </si>
  <si>
    <t>SD-RSA_22393</t>
  </si>
  <si>
    <t>R0140900183</t>
  </si>
  <si>
    <t>SD-RSA_12394</t>
  </si>
  <si>
    <t>R0140900184</t>
  </si>
  <si>
    <t>aCGH9209 mB</t>
    <phoneticPr fontId="9" type="noConversion"/>
  </si>
  <si>
    <t>R0150701633</t>
  </si>
  <si>
    <t>aCGH9210 PB</t>
    <phoneticPr fontId="9" type="noConversion"/>
  </si>
  <si>
    <t>R0150701634</t>
  </si>
  <si>
    <t>10C1270B</t>
  </si>
  <si>
    <t>R0150701635</t>
  </si>
  <si>
    <t>10C1271-B</t>
  </si>
  <si>
    <t>R0150701636</t>
  </si>
  <si>
    <t>QC-19 Female</t>
    <phoneticPr fontId="9" type="noConversion"/>
  </si>
  <si>
    <t>R0150701637</t>
  </si>
  <si>
    <t>QC-20 Male</t>
    <phoneticPr fontId="9" type="noConversion"/>
  </si>
  <si>
    <t>R0150701638</t>
  </si>
  <si>
    <t>【极致】wgb150804王苗人Exome capture第1期CG任务单</t>
    <phoneticPr fontId="9" type="noConversion"/>
  </si>
  <si>
    <t>50CG exome-Adel</t>
    <phoneticPr fontId="9" type="noConversion"/>
  </si>
  <si>
    <t>F15FTSAPHT0519</t>
    <phoneticPr fontId="9" type="noConversion"/>
  </si>
  <si>
    <t>【极致】wgb150804王苗人Exome capture</t>
    <phoneticPr fontId="9" type="noConversion"/>
  </si>
  <si>
    <t>HUMwgbE</t>
    <phoneticPr fontId="9" type="noConversion"/>
  </si>
  <si>
    <t>huangdanyang@genomics.cn;liubo2@genomics.cn;</t>
    <phoneticPr fontId="9" type="noConversion"/>
  </si>
  <si>
    <t xml:space="preserve">wangmiao@cgichina.cn
</t>
    <phoneticPr fontId="9" type="noConversion"/>
  </si>
  <si>
    <t>建库</t>
    <phoneticPr fontId="4" type="noConversion"/>
  </si>
  <si>
    <t>SZ1507000006</t>
  </si>
  <si>
    <t>BGI V4探针</t>
    <phoneticPr fontId="9" type="noConversion"/>
  </si>
  <si>
    <t>http://192.168.224.217/newbms/sampleReport.htm?cmd=viewReport&amp;id=51fed9f7-f629-4556-b3c9-3590501fac97&amp;language=eng&amp;pageFlag=&amp;redFlag=true</t>
    <phoneticPr fontId="9" type="noConversion"/>
  </si>
  <si>
    <t>SZ1507000007</t>
  </si>
  <si>
    <t>SZ1507000008</t>
  </si>
  <si>
    <t>SZ1507000009</t>
  </si>
  <si>
    <t>【极致】qca150731马菡静人Exome capture第1期CG任务单</t>
    <phoneticPr fontId="9" type="noConversion"/>
  </si>
  <si>
    <t>Exome seq on CG platform of 104 samples</t>
    <phoneticPr fontId="9" type="noConversion"/>
  </si>
  <si>
    <t>F15FTSEUHT0221</t>
    <phoneticPr fontId="9" type="noConversion"/>
  </si>
  <si>
    <t>【极致】qca150731马菡静人Exome capture第1期任务单</t>
    <phoneticPr fontId="9" type="noConversion"/>
  </si>
  <si>
    <t>HUMqcaE</t>
    <phoneticPr fontId="9" type="noConversion"/>
  </si>
  <si>
    <t>wangmiao@genomics.cn;liubo2@genomics.cn;</t>
    <phoneticPr fontId="9" type="noConversion"/>
  </si>
  <si>
    <t>13D6646</t>
  </si>
  <si>
    <t>CG-2Ad-EXON-Agilent PE Index建库</t>
  </si>
  <si>
    <t>1-8 pooling</t>
    <phoneticPr fontId="9" type="noConversion"/>
  </si>
  <si>
    <t>Agilent V5探针</t>
    <phoneticPr fontId="9" type="noConversion"/>
  </si>
  <si>
    <t>http://192.168.224.217/newbms/sampleReport.htm?cmd=viewReport&amp;id=abd4843d-f7a3-41fd-a1e9-17b7029113ac&amp;language=eng&amp;pageFlag=&amp;redFlag=true</t>
    <phoneticPr fontId="9" type="noConversion"/>
  </si>
  <si>
    <t>14D3149</t>
  </si>
  <si>
    <t>14D3150</t>
  </si>
  <si>
    <t>14D3151</t>
  </si>
  <si>
    <t>14D3332</t>
  </si>
  <si>
    <t>14D3334</t>
  </si>
  <si>
    <t>14D3652</t>
  </si>
  <si>
    <t>14D3653</t>
  </si>
  <si>
    <t>14D3654</t>
  </si>
  <si>
    <t>14D3696</t>
  </si>
  <si>
    <t>14D3697</t>
  </si>
  <si>
    <t>14D3698</t>
  </si>
  <si>
    <t>14D3699</t>
  </si>
  <si>
    <t>14D3700</t>
  </si>
  <si>
    <t>14D3701</t>
  </si>
  <si>
    <t>14D4060</t>
  </si>
  <si>
    <t>14D4061</t>
  </si>
  <si>
    <t>14D4119</t>
  </si>
  <si>
    <t>14D4120</t>
  </si>
  <si>
    <t>14D4253</t>
  </si>
  <si>
    <t>14D4254</t>
  </si>
  <si>
    <t>14D4255</t>
  </si>
  <si>
    <t>14D4492</t>
  </si>
  <si>
    <t>14D4666</t>
  </si>
  <si>
    <t>14D4759</t>
  </si>
  <si>
    <t>14D4760</t>
  </si>
  <si>
    <t>14D4761</t>
  </si>
  <si>
    <t>14D4762</t>
  </si>
  <si>
    <t>14D4763</t>
  </si>
  <si>
    <t>14D4912</t>
  </si>
  <si>
    <t>14D5607</t>
  </si>
  <si>
    <t>14D6001</t>
  </si>
  <si>
    <t>14D6002</t>
  </si>
  <si>
    <t>14D6578</t>
  </si>
  <si>
    <t>14D6781</t>
  </si>
  <si>
    <t>14D7776</t>
  </si>
  <si>
    <t>14D7777</t>
  </si>
  <si>
    <t>15D1932</t>
  </si>
  <si>
    <t>15D3260</t>
  </si>
  <si>
    <t>15D2866</t>
  </si>
  <si>
    <t>15D2865</t>
  </si>
  <si>
    <t>14D5317</t>
  </si>
  <si>
    <t>15D2900</t>
  </si>
  <si>
    <t>15D3379</t>
  </si>
  <si>
    <t>15D4021</t>
  </si>
  <si>
    <t>SZ1507000002</t>
  </si>
  <si>
    <t>http://192.168.224.217/newbms/sampleReport.htm?cmd=viewReport&amp;id=d36e582f-d5a3-491d-8bce-f66719582a03&amp;language=eng&amp;pageFlag=&amp;redFlag=true</t>
    <phoneticPr fontId="9" type="noConversion"/>
  </si>
  <si>
    <t>14D3148</t>
  </si>
  <si>
    <t>SZ1507000003</t>
  </si>
  <si>
    <t>14D3331</t>
  </si>
  <si>
    <t>SZ1507000004</t>
  </si>
  <si>
    <t>13D6441</t>
  </si>
  <si>
    <t>SZ1507000005</t>
  </si>
  <si>
    <t>中国人民解放军第三军医大学第三附属医院3例人样本的全外显子信息采集和分析</t>
    <phoneticPr fontId="9" type="noConversion"/>
  </si>
  <si>
    <t>AD-F15FTSCCKW0341</t>
    <phoneticPr fontId="9" type="noConversion"/>
  </si>
  <si>
    <t>cko150728黎万顺人Exome capture</t>
    <phoneticPr fontId="9" type="noConversion"/>
  </si>
  <si>
    <t>HUMckoE</t>
    <phoneticPr fontId="9" type="noConversion"/>
  </si>
  <si>
    <t>yuyangyang@genomics.cn;liubo2@genomics.cn;lianglu@genomics.cn</t>
    <phoneticPr fontId="9" type="noConversion"/>
  </si>
  <si>
    <t>子</t>
  </si>
  <si>
    <t>2-AD WES</t>
    <phoneticPr fontId="9" type="noConversion"/>
  </si>
  <si>
    <t>1-8</t>
    <phoneticPr fontId="9" type="noConversion"/>
  </si>
  <si>
    <t>HUMAN</t>
    <phoneticPr fontId="9" type="noConversion"/>
  </si>
  <si>
    <t>http://192.168.224.217/newbms/sampleReport.htm?cmd=viewReport&amp;id=439c9831-ec06-4fb3-8274-70f870da85d6&amp;language=chi&amp;pageFlag=&amp;redFlag=true</t>
    <phoneticPr fontId="9" type="noConversion"/>
  </si>
  <si>
    <t>zlg150514王丹五百二十个人Re-sequencing第1期CG任务单</t>
    <phoneticPr fontId="9" type="noConversion"/>
  </si>
  <si>
    <t>不孕不育样品全基因组重信息采集</t>
  </si>
  <si>
    <t>F14FTSECKF1744</t>
    <phoneticPr fontId="4" type="noConversion"/>
  </si>
  <si>
    <t>zlg150514王丹五百二十个人Re-sequencing</t>
    <phoneticPr fontId="9" type="noConversion"/>
  </si>
  <si>
    <t>HUMzlgR</t>
    <phoneticPr fontId="9" type="noConversion"/>
  </si>
  <si>
    <t>zhouyanfei@genomics.cn；liubo2@genomics.cn；</t>
    <phoneticPr fontId="9" type="noConversion"/>
  </si>
  <si>
    <t xml:space="preserve">yuanjianying&lt;yuanjianying@cgichina.cn&gt;
</t>
    <phoneticPr fontId="9" type="noConversion"/>
  </si>
  <si>
    <t>SD-RSA_11229</t>
  </si>
  <si>
    <t>0150403084</t>
  </si>
  <si>
    <t>SD-RSA_21229</t>
  </si>
  <si>
    <t>0150403085</t>
  </si>
  <si>
    <t>SD-RSA_11246</t>
  </si>
  <si>
    <t>0150403088</t>
  </si>
  <si>
    <t>SD-RSA_21246</t>
  </si>
  <si>
    <t>0150403089</t>
  </si>
  <si>
    <t>SD-RSA_11247</t>
  </si>
  <si>
    <t>0150403090</t>
  </si>
  <si>
    <t>SD-RSA_21247</t>
  </si>
  <si>
    <t>0150403091</t>
  </si>
  <si>
    <t>SD-RSA_11248</t>
  </si>
  <si>
    <t>0150403092</t>
  </si>
  <si>
    <t>SD-RSA_21248</t>
  </si>
  <si>
    <t>0150403093</t>
  </si>
  <si>
    <t>SD-RSA_11250</t>
  </si>
  <si>
    <t>0150403094</t>
  </si>
  <si>
    <t>SD-RSA_21250</t>
  </si>
  <si>
    <t>0150403095</t>
  </si>
  <si>
    <t>SD-RSA_11255</t>
  </si>
  <si>
    <t>0150403096</t>
  </si>
  <si>
    <t>SD-RSA_21255</t>
  </si>
  <si>
    <t>0150403097</t>
  </si>
  <si>
    <t>SD-RSA_11259</t>
  </si>
  <si>
    <t>0150403098</t>
  </si>
  <si>
    <t>SD-RSA_21259</t>
  </si>
  <si>
    <t>0150403099</t>
  </si>
  <si>
    <t>SD-RSA_11260</t>
  </si>
  <si>
    <t>0150403100</t>
  </si>
  <si>
    <t>SD-RSA_21260</t>
  </si>
  <si>
    <t>0150403101</t>
  </si>
  <si>
    <t>SD-RSA_11268</t>
  </si>
  <si>
    <t>0150403102</t>
  </si>
  <si>
    <t>SD-RSA_21268</t>
  </si>
  <si>
    <t>0150403103</t>
  </si>
  <si>
    <t>SD-RSA_11282</t>
  </si>
  <si>
    <t>0150403104</t>
  </si>
  <si>
    <t>SD-RSA_21282</t>
  </si>
  <si>
    <t>0150403105</t>
  </si>
  <si>
    <t>SD-RSA_11290</t>
  </si>
  <si>
    <t>0150403108</t>
  </si>
  <si>
    <t>SD-RSA_21290</t>
  </si>
  <si>
    <t>0150403109</t>
  </si>
  <si>
    <t>SD-RSA_11306</t>
  </si>
  <si>
    <t>0150403112</t>
  </si>
  <si>
    <t>SD-RSA_21306</t>
  </si>
  <si>
    <t>0150403113</t>
  </si>
  <si>
    <t>SD-RSA_11308</t>
  </si>
  <si>
    <t>0150403114</t>
  </si>
  <si>
    <t>SD-RSA_21308</t>
  </si>
  <si>
    <t>0150403115</t>
  </si>
  <si>
    <t>SD-RSA_11316</t>
  </si>
  <si>
    <t>0150403116</t>
  </si>
  <si>
    <t>SD-RSA_21316</t>
  </si>
  <si>
    <t>0150403117</t>
  </si>
  <si>
    <t>SD-RSA_11323</t>
  </si>
  <si>
    <t>0150403120</t>
  </si>
  <si>
    <t>SD-RSA_21323</t>
  </si>
  <si>
    <t>0150403121</t>
  </si>
  <si>
    <t>SD-RSA_11325</t>
  </si>
  <si>
    <t>0150403122</t>
  </si>
  <si>
    <t>SD-RSA_21325</t>
  </si>
  <si>
    <t>0150403123</t>
  </si>
  <si>
    <t>SD-RSA_11339</t>
  </si>
  <si>
    <t>0150403126</t>
  </si>
  <si>
    <t>SD-RSA_21339</t>
  </si>
  <si>
    <t>0150403127</t>
  </si>
  <si>
    <t>SD-RSA_11344</t>
  </si>
  <si>
    <t>0150403130</t>
  </si>
  <si>
    <t>SD-RSA_21344</t>
  </si>
  <si>
    <t>0150403131</t>
  </si>
  <si>
    <t>SD-RSA_11346</t>
  </si>
  <si>
    <t>0150403132</t>
  </si>
  <si>
    <t>SD-RSA_21346</t>
  </si>
  <si>
    <t>0150403133</t>
  </si>
  <si>
    <t>SD-RSA_11367</t>
  </si>
  <si>
    <t>0150403136</t>
  </si>
  <si>
    <t>SD-RSA_21367</t>
  </si>
  <si>
    <t>0150403137</t>
  </si>
  <si>
    <t>SD-RSA_11373</t>
  </si>
  <si>
    <t>0150403140</t>
  </si>
  <si>
    <t>SD-RSA_21373</t>
  </si>
  <si>
    <t>0150403141</t>
  </si>
  <si>
    <t>SD-RSA_11379</t>
  </si>
  <si>
    <t>0150403142</t>
  </si>
  <si>
    <t>SD-RSA_21379</t>
  </si>
  <si>
    <t>0150403143</t>
  </si>
  <si>
    <t>SD-RSA_11381</t>
  </si>
  <si>
    <t>0150403144</t>
  </si>
  <si>
    <t>SD-RSA_21381</t>
  </si>
  <si>
    <t>0150403145</t>
  </si>
  <si>
    <t>SD-RSA_11392</t>
  </si>
  <si>
    <t>0150403146</t>
  </si>
  <si>
    <t>SD-RSA_21392</t>
  </si>
  <si>
    <t>0150403147</t>
  </si>
  <si>
    <t>SD-RSA_11393</t>
  </si>
  <si>
    <t>0150403148</t>
  </si>
  <si>
    <t>SD-RSA_21393</t>
  </si>
  <si>
    <t>0150403149</t>
  </si>
  <si>
    <t>SD-RSA_11394</t>
  </si>
  <si>
    <t>0150403150</t>
  </si>
  <si>
    <t>SD-RSA_21394</t>
  </si>
  <si>
    <t>0150403151</t>
  </si>
  <si>
    <t>SD-RSA_11401</t>
  </si>
  <si>
    <t>0150403152</t>
  </si>
  <si>
    <t>SD-RSA_21401</t>
  </si>
  <si>
    <t>0150403153</t>
  </si>
  <si>
    <t>SD-RSA_11402</t>
  </si>
  <si>
    <t>0150403154</t>
  </si>
  <si>
    <t>SD-RSA_21402</t>
  </si>
  <si>
    <t>0150403155</t>
  </si>
  <si>
    <t>SD-RSA_11408</t>
  </si>
  <si>
    <t>0150403156</t>
  </si>
  <si>
    <t>SD-RSA_21408</t>
  </si>
  <si>
    <t>0150403157</t>
  </si>
  <si>
    <t>SD-RSA_11413</t>
  </si>
  <si>
    <t>0150403158</t>
  </si>
  <si>
    <t>SD-RSA_21413</t>
  </si>
  <si>
    <t>0150403159</t>
  </si>
  <si>
    <t>SD-RSA_11415</t>
  </si>
  <si>
    <t>0150403160</t>
  </si>
  <si>
    <t>SD-RSA_21415</t>
  </si>
  <si>
    <t>0150403161</t>
  </si>
  <si>
    <t>SD-RSA_11417</t>
  </si>
  <si>
    <t>0150403164</t>
  </si>
  <si>
    <t>SD-RSA_21417</t>
  </si>
  <si>
    <t>0150403165</t>
  </si>
  <si>
    <t>SD-RSA_11420</t>
  </si>
  <si>
    <t>0150403166</t>
  </si>
  <si>
    <t>SD-RSA_21420</t>
  </si>
  <si>
    <t>0150403167</t>
  </si>
  <si>
    <t>SD-RSA_11423</t>
  </si>
  <si>
    <t>0150403168</t>
  </si>
  <si>
    <t>SD-RSA_21423</t>
  </si>
  <si>
    <t>0150403169</t>
  </si>
  <si>
    <t>SD-RSA_11424</t>
  </si>
  <si>
    <t>0150403170</t>
  </si>
  <si>
    <t>SD-RSA_21424</t>
  </si>
  <si>
    <t>0150403171</t>
  </si>
  <si>
    <t>SD-RSA_11429</t>
  </si>
  <si>
    <t>0150403172</t>
  </si>
  <si>
    <t>SD-RSA_21429</t>
  </si>
  <si>
    <t>0150403173</t>
  </si>
  <si>
    <t>SD-RSA_11430</t>
  </si>
  <si>
    <t>0150403174</t>
  </si>
  <si>
    <t>SD-RSA_21430</t>
  </si>
  <si>
    <t>0150403175</t>
  </si>
  <si>
    <t>SD-RSA_11446</t>
  </si>
  <si>
    <t>0150403178</t>
  </si>
  <si>
    <t>SD-RSA_21446</t>
  </si>
  <si>
    <t>0150403179</t>
  </si>
  <si>
    <t>SD-RSA_11447</t>
  </si>
  <si>
    <t>0150403180</t>
  </si>
  <si>
    <t>SD-RSA_21447</t>
  </si>
  <si>
    <t>0150403181</t>
  </si>
  <si>
    <t>SD-RSA_11451</t>
  </si>
  <si>
    <t>0150403182</t>
  </si>
  <si>
    <t>SD-RSA_21451</t>
  </si>
  <si>
    <t>0150403183</t>
  </si>
  <si>
    <t>SD-RSA_11457</t>
  </si>
  <si>
    <t>0150403184</t>
  </si>
  <si>
    <t>F14FTSECKF1745</t>
  </si>
  <si>
    <t>zlg150515王丹五百二十个人Re-sequencing</t>
  </si>
  <si>
    <t>zhouyanfei@genomics.cn；liubo3@genomics.cn；</t>
  </si>
  <si>
    <t>SD-RSA_21457</t>
  </si>
  <si>
    <t>0150403185</t>
  </si>
  <si>
    <t>F14FTSECKF1746</t>
  </si>
  <si>
    <t>zlg150516王丹五百二十个人Re-sequencing</t>
  </si>
  <si>
    <t>zhouyanfei@genomics.cn；liubo4@genomics.cn；</t>
  </si>
  <si>
    <t>SD-RSA_11463</t>
  </si>
  <si>
    <t>0150403186</t>
  </si>
  <si>
    <t>F14FTSECKF1747</t>
  </si>
  <si>
    <t>zlg150517王丹五百二十个人Re-sequencing</t>
  </si>
  <si>
    <t>zhouyanfei@genomics.cn；liubo5@genomics.cn；</t>
  </si>
  <si>
    <t>SD-RSA_21463</t>
  </si>
  <si>
    <t>0150403187</t>
  </si>
  <si>
    <t>F14FTSECKF1748</t>
  </si>
  <si>
    <t>zlg150518王丹五百二十个人Re-sequencing</t>
  </si>
  <si>
    <t>zhouyanfei@genomics.cn；liubo6@genomics.cn；</t>
  </si>
  <si>
    <t>SD-RSA_11464</t>
  </si>
  <si>
    <t>0150403188</t>
  </si>
  <si>
    <t>F14FTSECKF1749</t>
  </si>
  <si>
    <t>zlg150519王丹五百二十个人Re-sequencing</t>
  </si>
  <si>
    <t>zhouyanfei@genomics.cn；liubo7@genomics.cn；</t>
  </si>
  <si>
    <t>SD-RSA_21464</t>
  </si>
  <si>
    <t>0150403189</t>
  </si>
  <si>
    <t>F14FTSECKF1750</t>
  </si>
  <si>
    <t>zlg150520王丹五百二十个人Re-sequencing</t>
  </si>
  <si>
    <t>zhouyanfei@genomics.cn；liubo8@genomics.cn；</t>
  </si>
  <si>
    <t>SD-RSA_11470</t>
  </si>
  <si>
    <t>0150403190</t>
  </si>
  <si>
    <t>F14FTSECKF1751</t>
  </si>
  <si>
    <t>zlg150521王丹五百二十个人Re-sequencing</t>
  </si>
  <si>
    <t>zhouyanfei@genomics.cn；liubo9@genomics.cn；</t>
  </si>
  <si>
    <t>SD-RSA_21470</t>
  </si>
  <si>
    <t>0150403191</t>
  </si>
  <si>
    <t>F14FTSECKF1752</t>
  </si>
  <si>
    <t>zlg150522王丹五百二十个人Re-sequencing</t>
  </si>
  <si>
    <t>zhouyanfei@genomics.cn；liubo10@genomics.cn；</t>
  </si>
  <si>
    <t>SD-RSA_11471</t>
  </si>
  <si>
    <t>0150403192</t>
  </si>
  <si>
    <t>F14FTSECKF1753</t>
  </si>
  <si>
    <t>zlg150523王丹五百二十个人Re-sequencing</t>
  </si>
  <si>
    <t>zhouyanfei@genomics.cn；liubo11@genomics.cn；</t>
  </si>
  <si>
    <t>SD-RSA_21471</t>
  </si>
  <si>
    <t>0150403193</t>
  </si>
  <si>
    <t>F14FTSECKF1754</t>
  </si>
  <si>
    <t>zlg150524王丹五百二十个人Re-sequencing</t>
  </si>
  <si>
    <t>zhouyanfei@genomics.cn；liubo12@genomics.cn；</t>
  </si>
  <si>
    <t>SD-RSA_11473</t>
  </si>
  <si>
    <t>0150403194</t>
  </si>
  <si>
    <t>F14FTSECKF1755</t>
  </si>
  <si>
    <t>zlg150525王丹五百二十个人Re-sequencing</t>
  </si>
  <si>
    <t>zhouyanfei@genomics.cn；liubo13@genomics.cn；</t>
  </si>
  <si>
    <t>SD-RSA_21473</t>
  </si>
  <si>
    <t>0150403195</t>
  </si>
  <si>
    <t>F14FTSECKF1756</t>
  </si>
  <si>
    <t>zlg150526王丹五百二十个人Re-sequencing</t>
  </si>
  <si>
    <t>zhouyanfei@genomics.cn；liubo14@genomics.cn；</t>
  </si>
  <si>
    <t>SD-RSA_11477</t>
  </si>
  <si>
    <t>0150403196</t>
  </si>
  <si>
    <t>F14FTSECKF1757</t>
  </si>
  <si>
    <t>zlg150527王丹五百二十个人Re-sequencing</t>
  </si>
  <si>
    <t>zhouyanfei@genomics.cn；liubo15@genomics.cn；</t>
  </si>
  <si>
    <t>SD-RSA_21477</t>
  </si>
  <si>
    <t>0150403197</t>
  </si>
  <si>
    <t>F14FTSECKF1758</t>
  </si>
  <si>
    <t>zlg150528王丹五百二十个人Re-sequencing</t>
  </si>
  <si>
    <t>zhouyanfei@genomics.cn；liubo16@genomics.cn；</t>
  </si>
  <si>
    <t>SD-RSA_11483</t>
  </si>
  <si>
    <t>0150403198</t>
  </si>
  <si>
    <t>F14FTSECKF1759</t>
  </si>
  <si>
    <t>zlg150529王丹五百二十个人Re-sequencing</t>
  </si>
  <si>
    <t>zhouyanfei@genomics.cn；liubo17@genomics.cn；</t>
  </si>
  <si>
    <t>SD-RSA_21483</t>
  </si>
  <si>
    <t>0150403199</t>
  </si>
  <si>
    <t>F14FTSECKF1760</t>
  </si>
  <si>
    <t>zlg150530王丹五百二十个人Re-sequencing</t>
  </si>
  <si>
    <t>zhouyanfei@genomics.cn；liubo18@genomics.cn；</t>
  </si>
  <si>
    <t>SD-RSA_11484</t>
  </si>
  <si>
    <t>0150403200</t>
  </si>
  <si>
    <t>F14FTSECKF1761</t>
  </si>
  <si>
    <t>zlg150531王丹五百二十个人Re-sequencing</t>
  </si>
  <si>
    <t>zhouyanfei@genomics.cn；liubo19@genomics.cn；</t>
  </si>
  <si>
    <t>SD-RSA_21484</t>
  </si>
  <si>
    <t>0150403201</t>
  </si>
  <si>
    <t>F14FTSECKF1762</t>
  </si>
  <si>
    <t>zlg150532王丹五百二十个人Re-sequencing</t>
  </si>
  <si>
    <t>zhouyanfei@genomics.cn；liubo20@genomics.cn；</t>
  </si>
  <si>
    <t>SD-RSA_11485</t>
  </si>
  <si>
    <t>0150403202</t>
  </si>
  <si>
    <t>F14FTSECKF1763</t>
  </si>
  <si>
    <t>zlg150533王丹五百二十个人Re-sequencing</t>
  </si>
  <si>
    <t>zhouyanfei@genomics.cn；liubo21@genomics.cn；</t>
  </si>
  <si>
    <t>SD-RSA_21485</t>
  </si>
  <si>
    <t>0150403203</t>
  </si>
  <si>
    <t>F14FTSECKF1764</t>
  </si>
  <si>
    <t>zlg150534王丹五百二十个人Re-sequencing</t>
  </si>
  <si>
    <t>zhouyanfei@genomics.cn；liubo22@genomics.cn；</t>
  </si>
  <si>
    <t>SD-RSA_11486</t>
  </si>
  <si>
    <t>0150403204</t>
  </si>
  <si>
    <t>F14FTSECKF1765</t>
  </si>
  <si>
    <t>zlg150535王丹五百二十个人Re-sequencing</t>
  </si>
  <si>
    <t>zhouyanfei@genomics.cn；liubo23@genomics.cn；</t>
  </si>
  <si>
    <t>SD-RSA_21486</t>
  </si>
  <si>
    <t>0150403205</t>
  </si>
  <si>
    <t>F14FTSECKF1766</t>
  </si>
  <si>
    <t>zlg150536王丹五百二十个人Re-sequencing</t>
  </si>
  <si>
    <t>zhouyanfei@genomics.cn；liubo24@genomics.cn；</t>
  </si>
  <si>
    <t>SD-RSA_11500</t>
  </si>
  <si>
    <t>0150403208</t>
  </si>
  <si>
    <t>F14FTSECKF1767</t>
  </si>
  <si>
    <t>zlg150537王丹五百二十个人Re-sequencing</t>
  </si>
  <si>
    <t>zhouyanfei@genomics.cn；liubo25@genomics.cn；</t>
  </si>
  <si>
    <t>SD-RSA_21500</t>
  </si>
  <si>
    <t>0150403209</t>
  </si>
  <si>
    <t>F14FTSECKF1768</t>
  </si>
  <si>
    <t>zlg150538王丹五百二十个人Re-sequencing</t>
  </si>
  <si>
    <t>zhouyanfei@genomics.cn；liubo26@genomics.cn；</t>
  </si>
  <si>
    <t>SD-RSA_11503</t>
  </si>
  <si>
    <t>0150403210</t>
  </si>
  <si>
    <t>F14FTSECKF1769</t>
  </si>
  <si>
    <t>zlg150539王丹五百二十个人Re-sequencing</t>
  </si>
  <si>
    <t>zhouyanfei@genomics.cn；liubo27@genomics.cn；</t>
  </si>
  <si>
    <t>SD-RSA_21503</t>
  </si>
  <si>
    <t>0150403211</t>
  </si>
  <si>
    <t>F14FTSECKF1770</t>
  </si>
  <si>
    <t>zlg150540王丹五百二十个人Re-sequencing</t>
  </si>
  <si>
    <t>zhouyanfei@genomics.cn；liubo28@genomics.cn；</t>
  </si>
  <si>
    <t>SD-RSA_11504</t>
  </si>
  <si>
    <t>0150403212</t>
  </si>
  <si>
    <t>F14FTSECKF1771</t>
  </si>
  <si>
    <t>zlg150541王丹五百二十个人Re-sequencing</t>
  </si>
  <si>
    <t>zhouyanfei@genomics.cn；liubo29@genomics.cn；</t>
  </si>
  <si>
    <t>SD-RSA_21504</t>
  </si>
  <si>
    <t>0150403213</t>
  </si>
  <si>
    <t>F14FTSECKF1772</t>
  </si>
  <si>
    <t>zlg150542王丹五百二十个人Re-sequencing</t>
  </si>
  <si>
    <t>zhouyanfei@genomics.cn；liubo30@genomics.cn；</t>
  </si>
  <si>
    <t>SD-RSA_11506</t>
  </si>
  <si>
    <t>0150403214</t>
  </si>
  <si>
    <t>F14FTSECKF1773</t>
  </si>
  <si>
    <t>zlg150543王丹五百二十个人Re-sequencing</t>
  </si>
  <si>
    <t>zhouyanfei@genomics.cn；liubo31@genomics.cn；</t>
  </si>
  <si>
    <t>SD-RSA_21506</t>
  </si>
  <si>
    <t>0150403215</t>
  </si>
  <si>
    <t>F14FTSECKF1774</t>
  </si>
  <si>
    <t>zlg150544王丹五百二十个人Re-sequencing</t>
  </si>
  <si>
    <t>zhouyanfei@genomics.cn；liubo32@genomics.cn；</t>
  </si>
  <si>
    <t>SD-RSA_11511</t>
  </si>
  <si>
    <t>0150403216</t>
  </si>
  <si>
    <t>F14FTSECKF1775</t>
  </si>
  <si>
    <t>zlg150545王丹五百二十个人Re-sequencing</t>
  </si>
  <si>
    <t>zhouyanfei@genomics.cn；liubo33@genomics.cn；</t>
  </si>
  <si>
    <t>SD-RSA_21511</t>
  </si>
  <si>
    <t>0150403217</t>
  </si>
  <si>
    <t>F14FTSECKF1776</t>
  </si>
  <si>
    <t>zlg150546王丹五百二十个人Re-sequencing</t>
  </si>
  <si>
    <t>zhouyanfei@genomics.cn；liubo34@genomics.cn；</t>
  </si>
  <si>
    <t>SD-RSA_11512</t>
  </si>
  <si>
    <t>0150403218</t>
  </si>
  <si>
    <t>F14FTSECKF1777</t>
  </si>
  <si>
    <t>zlg150547王丹五百二十个人Re-sequencing</t>
  </si>
  <si>
    <t>zhouyanfei@genomics.cn；liubo35@genomics.cn；</t>
  </si>
  <si>
    <t>SD-RSA_21512</t>
  </si>
  <si>
    <t>0150403219</t>
  </si>
  <si>
    <t>F14FTSECKF1778</t>
  </si>
  <si>
    <t>zlg150548王丹五百二十个人Re-sequencing</t>
  </si>
  <si>
    <t>zhouyanfei@genomics.cn；liubo36@genomics.cn；</t>
  </si>
  <si>
    <t>SD-RSA_11516</t>
  </si>
  <si>
    <t>0150403220</t>
  </si>
  <si>
    <t>F14FTSECKF1779</t>
  </si>
  <si>
    <t>zlg150549王丹五百二十个人Re-sequencing</t>
  </si>
  <si>
    <t>zhouyanfei@genomics.cn；liubo37@genomics.cn；</t>
  </si>
  <si>
    <t>SD-RSA_21516</t>
  </si>
  <si>
    <t>0150403221</t>
  </si>
  <si>
    <t>F14FTSECKF1780</t>
  </si>
  <si>
    <t>zlg150550王丹五百二十个人Re-sequencing</t>
  </si>
  <si>
    <t>zhouyanfei@genomics.cn；liubo38@genomics.cn；</t>
  </si>
  <si>
    <t>SD-RSA_11523</t>
  </si>
  <si>
    <t>0150403222</t>
  </si>
  <si>
    <t>F14FTSECKF1781</t>
  </si>
  <si>
    <t>zlg150551王丹五百二十个人Re-sequencing</t>
  </si>
  <si>
    <t>zhouyanfei@genomics.cn；liubo39@genomics.cn；</t>
  </si>
  <si>
    <t>SD-RSA_21523</t>
  </si>
  <si>
    <t>0150403223</t>
  </si>
  <si>
    <t>F14FTSECKF1782</t>
  </si>
  <si>
    <t>zlg150552王丹五百二十个人Re-sequencing</t>
  </si>
  <si>
    <t>zhouyanfei@genomics.cn；liubo40@genomics.cn；</t>
  </si>
  <si>
    <t>SD-RSA_11524</t>
  </si>
  <si>
    <t>0150403224</t>
  </si>
  <si>
    <t>F14FTSECKF1783</t>
  </si>
  <si>
    <t>zlg150553王丹五百二十个人Re-sequencing</t>
  </si>
  <si>
    <t>zhouyanfei@genomics.cn；liubo41@genomics.cn；</t>
  </si>
  <si>
    <t>SD-RSA_21524</t>
  </si>
  <si>
    <t>0150403225</t>
  </si>
  <si>
    <t>F14FTSECKF1784</t>
  </si>
  <si>
    <t>zlg150554王丹五百二十个人Re-sequencing</t>
  </si>
  <si>
    <t>zhouyanfei@genomics.cn；liubo42@genomics.cn；</t>
  </si>
  <si>
    <t>SD-RSA_11526</t>
  </si>
  <si>
    <t>0150403226</t>
  </si>
  <si>
    <t>F14FTSECKF1785</t>
  </si>
  <si>
    <t>zlg150555王丹五百二十个人Re-sequencing</t>
  </si>
  <si>
    <t>zhouyanfei@genomics.cn；liubo43@genomics.cn；</t>
  </si>
  <si>
    <t>SD-RSA_21526</t>
  </si>
  <si>
    <t>0150403227</t>
  </si>
  <si>
    <t>F14FTSECKF1786</t>
  </si>
  <si>
    <t>zlg150556王丹五百二十个人Re-sequencing</t>
  </si>
  <si>
    <t>zhouyanfei@genomics.cn；liubo44@genomics.cn；</t>
  </si>
  <si>
    <t>SD-RSA_11529</t>
  </si>
  <si>
    <t>0150403228</t>
  </si>
  <si>
    <t>F14FTSECKF1787</t>
  </si>
  <si>
    <t>zlg150557王丹五百二十个人Re-sequencing</t>
  </si>
  <si>
    <t>zhouyanfei@genomics.cn；liubo45@genomics.cn；</t>
  </si>
  <si>
    <t>SD-RSA_21529</t>
  </si>
  <si>
    <t>0150403229</t>
  </si>
  <si>
    <t>F14FTSECKF1788</t>
  </si>
  <si>
    <t>zlg150558王丹五百二十个人Re-sequencing</t>
  </si>
  <si>
    <t>zhouyanfei@genomics.cn；liubo46@genomics.cn；</t>
  </si>
  <si>
    <t>SD-RSA_11530</t>
  </si>
  <si>
    <t>0150403230</t>
  </si>
  <si>
    <t>F14FTSECKF1789</t>
  </si>
  <si>
    <t>zlg150559王丹五百二十个人Re-sequencing</t>
  </si>
  <si>
    <t>zhouyanfei@genomics.cn；liubo47@genomics.cn；</t>
  </si>
  <si>
    <t>SD-RSA_21530</t>
  </si>
  <si>
    <t>0150403231</t>
  </si>
  <si>
    <t>F14FTSECKF1790</t>
  </si>
  <si>
    <t>zlg150560王丹五百二十个人Re-sequencing</t>
  </si>
  <si>
    <t>zhouyanfei@genomics.cn；liubo48@genomics.cn；</t>
  </si>
  <si>
    <t>SD-RSA_11532</t>
  </si>
  <si>
    <t>0150403232</t>
  </si>
  <si>
    <t>F14FTSECKF1791</t>
  </si>
  <si>
    <t>zlg150561王丹五百二十个人Re-sequencing</t>
  </si>
  <si>
    <t>zhouyanfei@genomics.cn；liubo49@genomics.cn；</t>
  </si>
  <si>
    <t>SD-RSA_21532</t>
  </si>
  <si>
    <t>0150403233</t>
  </si>
  <si>
    <t>F14FTSECKF1792</t>
  </si>
  <si>
    <t>zlg150562王丹五百二十个人Re-sequencing</t>
  </si>
  <si>
    <t>zhouyanfei@genomics.cn；liubo50@genomics.cn；</t>
  </si>
  <si>
    <t>SD-RSA_11534</t>
  </si>
  <si>
    <t>0150403234</t>
  </si>
  <si>
    <t>F14FTSECKF1793</t>
  </si>
  <si>
    <t>zlg150563王丹五百二十个人Re-sequencing</t>
  </si>
  <si>
    <t>zhouyanfei@genomics.cn；liubo51@genomics.cn；</t>
  </si>
  <si>
    <t>SD-RSA_21534</t>
  </si>
  <si>
    <t>0150403235</t>
  </si>
  <si>
    <t>F14FTSECKF1794</t>
  </si>
  <si>
    <t>zlg150564王丹五百二十个人Re-sequencing</t>
  </si>
  <si>
    <t>zhouyanfei@genomics.cn；liubo52@genomics.cn；</t>
  </si>
  <si>
    <t>SD-RSA_11541</t>
  </si>
  <si>
    <t>0150403238</t>
  </si>
  <si>
    <t>F14FTSECKF1795</t>
  </si>
  <si>
    <t>zlg150565王丹五百二十个人Re-sequencing</t>
  </si>
  <si>
    <t>zhouyanfei@genomics.cn；liubo53@genomics.cn；</t>
  </si>
  <si>
    <t>SD-RSA_21541</t>
  </si>
  <si>
    <t>0150403239</t>
  </si>
  <si>
    <t>F14FTSECKF1796</t>
  </si>
  <si>
    <t>zlg150566王丹五百二十个人Re-sequencing</t>
  </si>
  <si>
    <t>zhouyanfei@genomics.cn；liubo54@genomics.cn；</t>
  </si>
  <si>
    <t>SD-RSA_11546</t>
  </si>
  <si>
    <t>0150403240</t>
  </si>
  <si>
    <t>F14FTSECKF1797</t>
  </si>
  <si>
    <t>zlg150567王丹五百二十个人Re-sequencing</t>
  </si>
  <si>
    <t>zhouyanfei@genomics.cn；liubo55@genomics.cn；</t>
  </si>
  <si>
    <t>SD-RSA_21546</t>
  </si>
  <si>
    <t>0150403241</t>
  </si>
  <si>
    <t>F14FTSECKF1798</t>
  </si>
  <si>
    <t>zlg150568王丹五百二十个人Re-sequencing</t>
  </si>
  <si>
    <t>zhouyanfei@genomics.cn；liubo56@genomics.cn；</t>
  </si>
  <si>
    <t>SD-RSA_11552</t>
  </si>
  <si>
    <t>0150403242</t>
  </si>
  <si>
    <t>F14FTSECKF1799</t>
  </si>
  <si>
    <t>zlg150569王丹五百二十个人Re-sequencing</t>
  </si>
  <si>
    <t>zhouyanfei@genomics.cn；liubo57@genomics.cn；</t>
  </si>
  <si>
    <t>SD-RSA_21552</t>
  </si>
  <si>
    <t>0150403243</t>
  </si>
  <si>
    <t>F14FTSECKF1800</t>
  </si>
  <si>
    <t>zlg150570王丹五百二十个人Re-sequencing</t>
  </si>
  <si>
    <t>zhouyanfei@genomics.cn；liubo58@genomics.cn；</t>
  </si>
  <si>
    <t>SD-RSA_11554</t>
  </si>
  <si>
    <t>0150403244</t>
  </si>
  <si>
    <t>F14FTSECKF1801</t>
  </si>
  <si>
    <t>zlg150571王丹五百二十个人Re-sequencing</t>
  </si>
  <si>
    <t>zhouyanfei@genomics.cn；liubo59@genomics.cn；</t>
  </si>
  <si>
    <t>SD-RSA_21554</t>
  </si>
  <si>
    <t>0150403245</t>
  </si>
  <si>
    <t>F14FTSECKF1802</t>
  </si>
  <si>
    <t>zlg150572王丹五百二十个人Re-sequencing</t>
  </si>
  <si>
    <t>zhouyanfei@genomics.cn；liubo60@genomics.cn；</t>
  </si>
  <si>
    <t>SD-RSA_11555</t>
  </si>
  <si>
    <t>0150403246</t>
  </si>
  <si>
    <t>F14FTSECKF1803</t>
  </si>
  <si>
    <t>zlg150573王丹五百二十个人Re-sequencing</t>
  </si>
  <si>
    <t>zhouyanfei@genomics.cn；liubo61@genomics.cn；</t>
  </si>
  <si>
    <t>SD-RSA_21555</t>
  </si>
  <si>
    <t>0150403247</t>
  </si>
  <si>
    <t>F14FTSECKF1804</t>
  </si>
  <si>
    <t>zlg150574王丹五百二十个人Re-sequencing</t>
  </si>
  <si>
    <t>zhouyanfei@genomics.cn；liubo62@genomics.cn；</t>
  </si>
  <si>
    <t>SD-RSA_11556</t>
  </si>
  <si>
    <t>0150403248</t>
  </si>
  <si>
    <t>F14FTSECKF1805</t>
  </si>
  <si>
    <t>zlg150575王丹五百二十个人Re-sequencing</t>
  </si>
  <si>
    <t>zhouyanfei@genomics.cn；liubo63@genomics.cn；</t>
  </si>
  <si>
    <t>SD-RSA_21556</t>
  </si>
  <si>
    <t>0150403249</t>
  </si>
  <si>
    <t>F14FTSECKF1806</t>
  </si>
  <si>
    <t>zlg150576王丹五百二十个人Re-sequencing</t>
  </si>
  <si>
    <t>zhouyanfei@genomics.cn；liubo64@genomics.cn；</t>
  </si>
  <si>
    <t>SD-RSA_11557</t>
  </si>
  <si>
    <t>0150403250</t>
  </si>
  <si>
    <t>F14FTSECKF1807</t>
  </si>
  <si>
    <t>zlg150577王丹五百二十个人Re-sequencing</t>
  </si>
  <si>
    <t>zhouyanfei@genomics.cn；liubo65@genomics.cn；</t>
  </si>
  <si>
    <t>SD-RSA_21557</t>
  </si>
  <si>
    <t>0150403251</t>
  </si>
  <si>
    <t>F14FTSECKF1808</t>
  </si>
  <si>
    <t>zlg150578王丹五百二十个人Re-sequencing</t>
  </si>
  <si>
    <t>zhouyanfei@genomics.cn；liubo66@genomics.cn；</t>
  </si>
  <si>
    <t>SD-RSA_11560</t>
  </si>
  <si>
    <t>0150403252</t>
  </si>
  <si>
    <t>F14FTSECKF1809</t>
  </si>
  <si>
    <t>zlg150579王丹五百二十个人Re-sequencing</t>
  </si>
  <si>
    <t>zhouyanfei@genomics.cn；liubo67@genomics.cn；</t>
  </si>
  <si>
    <t>SD-RSA_21560</t>
  </si>
  <si>
    <t>0150403253</t>
  </si>
  <si>
    <t>F14FTSECKF1810</t>
  </si>
  <si>
    <t>zlg150580王丹五百二十个人Re-sequencing</t>
  </si>
  <si>
    <t>zhouyanfei@genomics.cn；liubo68@genomics.cn；</t>
  </si>
  <si>
    <t>SD-RSA_11561</t>
  </si>
  <si>
    <t>0150403254</t>
  </si>
  <si>
    <t>F14FTSECKF1811</t>
  </si>
  <si>
    <t>zlg150581王丹五百二十个人Re-sequencing</t>
  </si>
  <si>
    <t>zhouyanfei@genomics.cn；liubo69@genomics.cn；</t>
  </si>
  <si>
    <t>SD-RSA_21561</t>
  </si>
  <si>
    <t>0150403255</t>
  </si>
  <si>
    <t>F14FTSECKF1812</t>
  </si>
  <si>
    <t>zlg150582王丹五百二十个人Re-sequencing</t>
  </si>
  <si>
    <t>zhouyanfei@genomics.cn；liubo70@genomics.cn；</t>
  </si>
  <si>
    <t>SD-RSA_11563</t>
  </si>
  <si>
    <t>0150403256</t>
  </si>
  <si>
    <t>F14FTSECKF1813</t>
  </si>
  <si>
    <t>zlg150583王丹五百二十个人Re-sequencing</t>
  </si>
  <si>
    <t>zhouyanfei@genomics.cn；liubo71@genomics.cn；</t>
  </si>
  <si>
    <t>SD-RSA_21563</t>
  </si>
  <si>
    <t>0150403257</t>
  </si>
  <si>
    <t>F14FTSECKF1814</t>
  </si>
  <si>
    <t>zlg150584王丹五百二十个人Re-sequencing</t>
  </si>
  <si>
    <t>zhouyanfei@genomics.cn；liubo72@genomics.cn；</t>
  </si>
  <si>
    <t>SD-RSA_11567</t>
  </si>
  <si>
    <t>0150403258</t>
  </si>
  <si>
    <t>F14FTSECKF1815</t>
  </si>
  <si>
    <t>zlg150585王丹五百二十个人Re-sequencing</t>
  </si>
  <si>
    <t>zhouyanfei@genomics.cn；liubo73@genomics.cn；</t>
  </si>
  <si>
    <t>SD-RSA_21567</t>
  </si>
  <si>
    <t>0150403259</t>
  </si>
  <si>
    <t>F14FTSECKF1816</t>
  </si>
  <si>
    <t>zlg150586王丹五百二十个人Re-sequencing</t>
  </si>
  <si>
    <t>zhouyanfei@genomics.cn；liubo74@genomics.cn；</t>
  </si>
  <si>
    <t>SD-RSA_11569</t>
  </si>
  <si>
    <t>0150403260</t>
  </si>
  <si>
    <t>F14FTSECKF1817</t>
  </si>
  <si>
    <t>zlg150587王丹五百二十个人Re-sequencing</t>
  </si>
  <si>
    <t>zhouyanfei@genomics.cn；liubo75@genomics.cn；</t>
  </si>
  <si>
    <t>SD-RSA_21569</t>
  </si>
  <si>
    <t>0150403261</t>
  </si>
  <si>
    <t>F14FTSECKF1818</t>
  </si>
  <si>
    <t>zlg150588王丹五百二十个人Re-sequencing</t>
  </si>
  <si>
    <t>zhouyanfei@genomics.cn；liubo76@genomics.cn；</t>
  </si>
  <si>
    <t>SD-RSA_11570</t>
  </si>
  <si>
    <t>0150403262</t>
  </si>
  <si>
    <t>F14FTSECKF1819</t>
  </si>
  <si>
    <t>zlg150589王丹五百二十个人Re-sequencing</t>
  </si>
  <si>
    <t>zhouyanfei@genomics.cn；liubo77@genomics.cn；</t>
  </si>
  <si>
    <t>SD-RSA_21570</t>
  </si>
  <si>
    <t>0150403263</t>
  </si>
  <si>
    <t>F14FTSECKF1820</t>
  </si>
  <si>
    <t>zlg150590王丹五百二十个人Re-sequencing</t>
  </si>
  <si>
    <t>zhouyanfei@genomics.cn；liubo78@genomics.cn；</t>
  </si>
  <si>
    <t>SD-RSA_11571</t>
  </si>
  <si>
    <t>0150403264</t>
  </si>
  <si>
    <t>F14FTSECKF1821</t>
  </si>
  <si>
    <t>zlg150591王丹五百二十个人Re-sequencing</t>
  </si>
  <si>
    <t>zhouyanfei@genomics.cn；liubo79@genomics.cn；</t>
  </si>
  <si>
    <t>SD-RSA_21571</t>
  </si>
  <si>
    <t>0150403265</t>
  </si>
  <si>
    <t>F14FTSECKF1822</t>
  </si>
  <si>
    <t>zlg150592王丹五百二十个人Re-sequencing</t>
  </si>
  <si>
    <t>zhouyanfei@genomics.cn；liubo80@genomics.cn；</t>
  </si>
  <si>
    <t>SD-RSA_11572</t>
  </si>
  <si>
    <t>0150403266</t>
  </si>
  <si>
    <t>F14FTSECKF1823</t>
  </si>
  <si>
    <t>zlg150593王丹五百二十个人Re-sequencing</t>
  </si>
  <si>
    <t>zhouyanfei@genomics.cn；liubo81@genomics.cn；</t>
  </si>
  <si>
    <t>SD-RSA_21572</t>
  </si>
  <si>
    <t>0150403267</t>
  </si>
  <si>
    <t>SD-RSA_11573</t>
  </si>
  <si>
    <t>0150403268</t>
  </si>
  <si>
    <t>SD-RSA_21573</t>
  </si>
  <si>
    <t>0150403269</t>
  </si>
  <si>
    <t>SD-RSA_11574</t>
  </si>
  <si>
    <t>0150403270</t>
  </si>
  <si>
    <t>SD-RSA_21574</t>
  </si>
  <si>
    <t>0150403271</t>
  </si>
  <si>
    <t>SD-RSA_11576</t>
  </si>
  <si>
    <t>0150403272</t>
  </si>
  <si>
    <t>SD-RSA_21576</t>
  </si>
  <si>
    <t>0150403273</t>
  </si>
  <si>
    <t>SD-RSA_11582</t>
  </si>
  <si>
    <t>0150403274</t>
  </si>
  <si>
    <t>SD-RSA_21582</t>
  </si>
  <si>
    <t>0150403275</t>
  </si>
  <si>
    <t>gak140901徐凤萍人Re-sequencing第11期CG任务单</t>
    <phoneticPr fontId="9" type="noConversion"/>
  </si>
  <si>
    <t>RSA23132</t>
  </si>
  <si>
    <t>R0150800081</t>
  </si>
  <si>
    <t>RSA13251</t>
  </si>
  <si>
    <t>R0150800082</t>
  </si>
  <si>
    <t>RSA13284</t>
    <phoneticPr fontId="9" type="noConversion"/>
  </si>
  <si>
    <t>R0150800084</t>
  </si>
  <si>
    <t>RSA13300</t>
  </si>
  <si>
    <t>R0150800086</t>
  </si>
  <si>
    <t>RSA23300</t>
  </si>
  <si>
    <t>R0150800087</t>
  </si>
  <si>
    <t>RSA13326</t>
  </si>
  <si>
    <t>R0150800088</t>
  </si>
  <si>
    <t>RSA23326</t>
  </si>
  <si>
    <t>R0150800089</t>
  </si>
  <si>
    <t>aCGH9049</t>
  </si>
  <si>
    <t>R0150800186</t>
  </si>
  <si>
    <t>样品珍贵，请只取1.5ug建库</t>
    <phoneticPr fontId="9" type="noConversion"/>
  </si>
  <si>
    <t>cpv150331管李萍人Target Region capture第1期任务</t>
    <phoneticPr fontId="9" type="noConversion"/>
  </si>
  <si>
    <t>301医院400个样本36个基因目标区域捕获测序</t>
    <phoneticPr fontId="9" type="noConversion"/>
  </si>
  <si>
    <t>F14HOOYJSY1491</t>
    <phoneticPr fontId="9" type="noConversion"/>
  </si>
  <si>
    <t>cpv150331管李萍人Target Region capture</t>
    <phoneticPr fontId="9" type="noConversion"/>
  </si>
  <si>
    <t>HUMcpvX</t>
    <phoneticPr fontId="9" type="noConversion"/>
  </si>
  <si>
    <t>项目负责人：管李萍guanliping@genomic.cn
项目管理：戴兰兰dailanlan@genomics.cn</t>
    <phoneticPr fontId="9" type="noConversion"/>
  </si>
  <si>
    <t>林琼芬linqiongfen@genomics.cn</t>
    <phoneticPr fontId="9" type="noConversion"/>
  </si>
  <si>
    <t>R0150702199</t>
  </si>
  <si>
    <t>探针glp20141024</t>
  </si>
  <si>
    <t xml:space="preserve">
</t>
    <phoneticPr fontId="9" type="noConversion"/>
  </si>
  <si>
    <t>cpv150331管李萍人Target Region capture第1期CG任务单</t>
    <phoneticPr fontId="9" type="noConversion"/>
  </si>
  <si>
    <t>0501405-3</t>
  </si>
  <si>
    <t>R0150702200</t>
  </si>
  <si>
    <t>R0150702201</t>
  </si>
  <si>
    <t>0702703-2</t>
  </si>
  <si>
    <t>R0150702202</t>
  </si>
  <si>
    <t>0804895-1</t>
  </si>
  <si>
    <t>R0150702204</t>
  </si>
  <si>
    <t>R0150702205</t>
  </si>
  <si>
    <t>1006835-1</t>
  </si>
  <si>
    <t>R0150702206</t>
  </si>
  <si>
    <t>R0150702207</t>
  </si>
  <si>
    <t>1007071-1</t>
  </si>
  <si>
    <t>R0150702208</t>
  </si>
  <si>
    <t>R0150702209</t>
  </si>
  <si>
    <t>1407280-1</t>
  </si>
  <si>
    <t>R0150702210</t>
  </si>
  <si>
    <t>1407280-2</t>
  </si>
  <si>
    <t>R0150702211</t>
  </si>
  <si>
    <t>1507330-3</t>
  </si>
  <si>
    <t>R0150702213</t>
  </si>
  <si>
    <t>R0150702214</t>
  </si>
  <si>
    <t>R0150702215</t>
  </si>
  <si>
    <t>R0150702216</t>
  </si>
  <si>
    <t>R0150702217</t>
  </si>
  <si>
    <t>R0150702218</t>
  </si>
  <si>
    <t>R0150702219</t>
  </si>
  <si>
    <t>R0150702220</t>
  </si>
  <si>
    <t>R0150702221</t>
  </si>
  <si>
    <t>R0150702222</t>
  </si>
  <si>
    <t>R0150702224</t>
  </si>
  <si>
    <t>R0150702225</t>
  </si>
  <si>
    <t>R0150702226</t>
  </si>
  <si>
    <t>R0150702227</t>
  </si>
  <si>
    <t>R0150702229</t>
  </si>
  <si>
    <t>R0150702230</t>
  </si>
  <si>
    <t>R0150702231</t>
  </si>
  <si>
    <t>R0150702232</t>
  </si>
  <si>
    <t>R0150702233</t>
  </si>
  <si>
    <t>R0150702234</t>
  </si>
  <si>
    <t>R0150702235</t>
  </si>
  <si>
    <t>R0150702236</t>
  </si>
  <si>
    <t>R0150702237</t>
  </si>
  <si>
    <t>R0150702238</t>
  </si>
  <si>
    <t>R0150702239</t>
  </si>
  <si>
    <t>R0150702240</t>
  </si>
  <si>
    <t>R0150702241</t>
  </si>
  <si>
    <t>R0150702242</t>
  </si>
  <si>
    <t>R0150702243</t>
  </si>
  <si>
    <t>R0150702244</t>
  </si>
  <si>
    <t>R0150702245</t>
  </si>
  <si>
    <t>R0150702246</t>
  </si>
  <si>
    <t>R0150702247</t>
  </si>
  <si>
    <t>R0150702248</t>
  </si>
  <si>
    <t>R0150702249</t>
  </si>
  <si>
    <t>1006835-2</t>
  </si>
  <si>
    <t>R0150702250</t>
  </si>
  <si>
    <t>1007171-2</t>
  </si>
  <si>
    <t>R0150702251</t>
  </si>
  <si>
    <t>0501405-1</t>
  </si>
  <si>
    <t>R0150702252</t>
  </si>
  <si>
    <t>0702703-1</t>
  </si>
  <si>
    <t>R0150702253</t>
  </si>
  <si>
    <t>1507330-1</t>
  </si>
  <si>
    <t>R0150702254</t>
  </si>
  <si>
    <t>R0150100105</t>
  </si>
  <si>
    <t>R0150100109</t>
  </si>
  <si>
    <t>R0150100110</t>
  </si>
  <si>
    <t>R0150100112</t>
  </si>
  <si>
    <t>R0150100113</t>
  </si>
  <si>
    <t>R0150100115</t>
  </si>
  <si>
    <t>R0150100116</t>
  </si>
  <si>
    <t>R0150100117</t>
  </si>
  <si>
    <t>gak140901徐凤萍人Re-sequencing第12期CG任务单</t>
    <phoneticPr fontId="9" type="noConversion"/>
  </si>
  <si>
    <t>SD-RSA_12405</t>
    <phoneticPr fontId="9" type="noConversion"/>
  </si>
  <si>
    <t>R0140900188</t>
    <phoneticPr fontId="9" type="noConversion"/>
  </si>
  <si>
    <t>该批样品在之前已经完成了pooling前操作，本次重建库是从pooling后步骤开始进行。</t>
    <phoneticPr fontId="9" type="noConversion"/>
  </si>
  <si>
    <t>SD-RSA_12411</t>
    <phoneticPr fontId="9" type="noConversion"/>
  </si>
  <si>
    <t>R0140900192</t>
    <phoneticPr fontId="9" type="noConversion"/>
  </si>
  <si>
    <t>SD-RSA_22452</t>
    <phoneticPr fontId="9" type="noConversion"/>
  </si>
  <si>
    <t>R0140900201</t>
    <phoneticPr fontId="9" type="noConversion"/>
  </si>
  <si>
    <t>SD-RSA_12568</t>
    <phoneticPr fontId="9" type="noConversion"/>
  </si>
  <si>
    <t>R0140900210</t>
    <phoneticPr fontId="9" type="noConversion"/>
  </si>
  <si>
    <t>SD-RSA_22596</t>
    <phoneticPr fontId="9" type="noConversion"/>
  </si>
  <si>
    <t>R0140900215</t>
    <phoneticPr fontId="9" type="noConversion"/>
  </si>
  <si>
    <t>SD-RSA_20753</t>
    <phoneticPr fontId="9" type="noConversion"/>
  </si>
  <si>
    <t>R0140900217</t>
    <phoneticPr fontId="9" type="noConversion"/>
  </si>
  <si>
    <t>SD-RSA_10809</t>
    <phoneticPr fontId="9" type="noConversion"/>
  </si>
  <si>
    <t>R0140900230</t>
    <phoneticPr fontId="9" type="noConversion"/>
  </si>
  <si>
    <t>SD-RSA_10857</t>
    <phoneticPr fontId="9" type="noConversion"/>
  </si>
  <si>
    <t>R0140900236</t>
    <phoneticPr fontId="9" type="noConversion"/>
  </si>
  <si>
    <t>SD-RSA_20835</t>
    <phoneticPr fontId="9" type="noConversion"/>
  </si>
  <si>
    <t>R0140900233</t>
    <phoneticPr fontId="9" type="noConversion"/>
  </si>
  <si>
    <t>SD-RSA_10984</t>
    <phoneticPr fontId="9" type="noConversion"/>
  </si>
  <si>
    <t>R0140900246</t>
    <phoneticPr fontId="9" type="noConversion"/>
  </si>
  <si>
    <t>SD-RSA_10985</t>
    <phoneticPr fontId="9" type="noConversion"/>
  </si>
  <si>
    <t>R0140900248</t>
    <phoneticPr fontId="9" type="noConversion"/>
  </si>
  <si>
    <t>SD-RSA_21006</t>
    <phoneticPr fontId="9" type="noConversion"/>
  </si>
  <si>
    <t>R0140900251</t>
    <phoneticPr fontId="9" type="noConversion"/>
  </si>
  <si>
    <t>SD-RSA_11049</t>
    <phoneticPr fontId="9" type="noConversion"/>
  </si>
  <si>
    <t>R0140900264</t>
    <phoneticPr fontId="9" type="noConversion"/>
  </si>
  <si>
    <t>DGAP 137</t>
    <phoneticPr fontId="9" type="noConversion"/>
  </si>
  <si>
    <t>R0150401043</t>
    <phoneticPr fontId="9" type="noConversion"/>
  </si>
  <si>
    <t>DGAP 246</t>
    <phoneticPr fontId="9" type="noConversion"/>
  </si>
  <si>
    <t>R0150401044</t>
    <phoneticPr fontId="9" type="noConversion"/>
  </si>
  <si>
    <t>jmn140828王晓宏人Target Region capture第7期CG任务单</t>
    <phoneticPr fontId="4" type="noConversion"/>
  </si>
  <si>
    <t>jmn140828王晓宏人Target Region capture</t>
    <phoneticPr fontId="4" type="noConversion"/>
  </si>
  <si>
    <t>肖利云，xiaoliyun@genomics.cn；周衍庆，zhouyanqing@genomics.cn</t>
    <phoneticPr fontId="9" type="noConversion"/>
  </si>
  <si>
    <t>HMU3130313J99BB1A</t>
  </si>
  <si>
    <t>CG 2-Ad PE19+12+10</t>
    <phoneticPr fontId="4" type="noConversion"/>
  </si>
  <si>
    <t>jmn140829王晓宏人Target Region capture</t>
  </si>
  <si>
    <t>HMU3130330J99BB1A</t>
  </si>
  <si>
    <t>jmn140830王晓宏人Target Region capture</t>
  </si>
  <si>
    <t>HMU3130358J99BB1A</t>
  </si>
  <si>
    <t>jmn140831王晓宏人Target Region capture</t>
  </si>
  <si>
    <t>HMU3130406J99BB1A</t>
  </si>
  <si>
    <t>jmn140832王晓宏人Target Region capture</t>
  </si>
  <si>
    <t>HMU3130411J99BB1A</t>
  </si>
  <si>
    <t>jmn140833王晓宏人Target Region capture</t>
  </si>
  <si>
    <t>HMU3130438J99BB1A</t>
  </si>
  <si>
    <t>jmn140834王晓宏人Target Region capture</t>
  </si>
  <si>
    <t>HMU3130494J99BB1A</t>
  </si>
  <si>
    <t>jmn140835王晓宏人Target Region capture</t>
  </si>
  <si>
    <t>HMU3130503J99BB1A</t>
  </si>
  <si>
    <t>jmn140836王晓宏人Target Region capture</t>
  </si>
  <si>
    <t>HMU3130321J99BB1A</t>
  </si>
  <si>
    <t>jmn140837王晓宏人Target Region capture</t>
  </si>
  <si>
    <t>HMU3130323J99BB1A</t>
  </si>
  <si>
    <t>jmn140838王晓宏人Target Region capture</t>
  </si>
  <si>
    <t>HMU3130337J99BB1A</t>
  </si>
  <si>
    <t>jmn140839王晓宏人Target Region capture</t>
  </si>
  <si>
    <t>HMU3130339J99BB1A</t>
  </si>
  <si>
    <t>jmn140840王晓宏人Target Region capture</t>
  </si>
  <si>
    <t>HMU3130342J99BB1A</t>
  </si>
  <si>
    <t>jmn140841王晓宏人Target Region capture</t>
  </si>
  <si>
    <t>HMU3130343J99BB1A</t>
  </si>
  <si>
    <t>jmn140842王晓宏人Target Region capture</t>
  </si>
  <si>
    <t>HMU3130347J99BB1A</t>
  </si>
  <si>
    <t>jmn140843王晓宏人Target Region capture</t>
  </si>
  <si>
    <t>HMU3130353J99BB1A</t>
  </si>
  <si>
    <t>jmn140844王晓宏人Target Region capture</t>
  </si>
  <si>
    <t>HMU3130362J99BB1A</t>
  </si>
  <si>
    <t>jmn140845王晓宏人Target Region capture</t>
  </si>
  <si>
    <t>HMU3130364J99BB1A</t>
  </si>
  <si>
    <t>jmn140846王晓宏人Target Region capture</t>
  </si>
  <si>
    <t>HMU3130366J99BB1A</t>
  </si>
  <si>
    <t>jmn140847王晓宏人Target Region capture</t>
  </si>
  <si>
    <t>HMU3130372J99BB1A</t>
  </si>
  <si>
    <t>jmn140848王晓宏人Target Region capture</t>
  </si>
  <si>
    <t>HMU3130374J99BB1A</t>
  </si>
  <si>
    <t>jmn140849王晓宏人Target Region capture</t>
  </si>
  <si>
    <t>HMU3130380J99BB1A</t>
  </si>
  <si>
    <t>jmn140850王晓宏人Target Region capture</t>
  </si>
  <si>
    <t>HMU3130386J99BB1A</t>
  </si>
  <si>
    <t>jmn140851王晓宏人Target Region capture</t>
  </si>
  <si>
    <t>HMU3130388J99BB1A</t>
  </si>
  <si>
    <t>jmn140852王晓宏人Target Region capture</t>
  </si>
  <si>
    <t>HMU3130401J99BB1A</t>
  </si>
  <si>
    <t>jmn140853王晓宏人Target Region capture</t>
  </si>
  <si>
    <t>HMU3130402J99BB1A</t>
  </si>
  <si>
    <t>jmn140854王晓宏人Target Region capture</t>
  </si>
  <si>
    <t>HMU3130516J99BB1A</t>
  </si>
  <si>
    <t>jmn140855王晓宏人Target Region capture</t>
  </si>
  <si>
    <t>HMU3130568J99BB1A</t>
  </si>
  <si>
    <t>jmn140856王晓宏人Target Region capture</t>
  </si>
  <si>
    <t>HMU3130584J99BB1A</t>
  </si>
  <si>
    <t>jmn140857王晓宏人Target Region capture</t>
  </si>
  <si>
    <t>HMU3130589J99BB1A</t>
  </si>
  <si>
    <t>jmn140858王晓宏人Target Region capture</t>
  </si>
  <si>
    <t>HMU3130596J99BB1A</t>
  </si>
  <si>
    <t>jmn140859王晓宏人Target Region capture</t>
  </si>
  <si>
    <t>15B0028716A</t>
  </si>
  <si>
    <t xml:space="preserve">RSZYD15050186_A </t>
  </si>
  <si>
    <t>jmn140860王晓宏人Target Region capture</t>
  </si>
  <si>
    <t xml:space="preserve">HBC-GZ001-1A </t>
  </si>
  <si>
    <t>RSZYD15050187_A</t>
  </si>
  <si>
    <t>jmn140861王晓宏人Target Region capture</t>
  </si>
  <si>
    <t xml:space="preserve">HBC-GZ001-2A </t>
  </si>
  <si>
    <t>RSZYD15050188_A</t>
  </si>
  <si>
    <t xml:space="preserve">HBC-GZ001-3A </t>
  </si>
  <si>
    <t>RSZYD15050189_A</t>
  </si>
  <si>
    <t>HYD0149</t>
  </si>
  <si>
    <t>R0140100065</t>
  </si>
  <si>
    <t>gak140901徐凤萍人Re-sequencing第13期CG任务单</t>
    <phoneticPr fontId="9" type="noConversion"/>
  </si>
  <si>
    <t xml:space="preserve">RSA13346 </t>
    <phoneticPr fontId="9" type="noConversion"/>
  </si>
  <si>
    <t>R0150800090</t>
  </si>
  <si>
    <t>CG-2Ad-大片段 pooling Index建库</t>
    <phoneticPr fontId="4" type="noConversion"/>
  </si>
  <si>
    <t xml:space="preserve">RSA23346 </t>
    <phoneticPr fontId="9" type="noConversion"/>
  </si>
  <si>
    <t>R0150800091</t>
  </si>
  <si>
    <t xml:space="preserve">RSA13358 </t>
    <phoneticPr fontId="9" type="noConversion"/>
  </si>
  <si>
    <t>R0150800092</t>
  </si>
  <si>
    <t xml:space="preserve">RSA23358 </t>
    <phoneticPr fontId="9" type="noConversion"/>
  </si>
  <si>
    <t>R0150800093</t>
  </si>
  <si>
    <t>aCGH9567 mB</t>
  </si>
  <si>
    <t>R0150901146</t>
  </si>
  <si>
    <t>aCGH9568 pB</t>
  </si>
  <si>
    <t>R0150901147</t>
  </si>
  <si>
    <t>aCGH9516 mB</t>
  </si>
  <si>
    <t>R0150901148</t>
  </si>
  <si>
    <t>aCGH9517 pB</t>
  </si>
  <si>
    <t>R0150901149</t>
  </si>
  <si>
    <t>YH WGA</t>
  </si>
  <si>
    <t>R0150901150</t>
  </si>
  <si>
    <t>CG-2Ad-大片段 Index建库</t>
    <phoneticPr fontId="4" type="noConversion"/>
  </si>
  <si>
    <t>该样品是WGA产物，用来测试WGA产物不切胶文库构建效果</t>
    <phoneticPr fontId="9" type="noConversion"/>
  </si>
  <si>
    <t>jmn140828王晓宏人Target Region capture第8期CG任务单</t>
    <phoneticPr fontId="4" type="noConversion"/>
  </si>
  <si>
    <t>HMU3130637J99BB1A</t>
  </si>
  <si>
    <t xml:space="preserve"> RSZYD15080818_A</t>
  </si>
  <si>
    <r>
      <t>wxh20130604-</t>
    </r>
    <r>
      <rPr>
        <sz val="11"/>
        <rFont val="宋体"/>
        <family val="3"/>
        <charset val="134"/>
        <scheme val="minor"/>
      </rPr>
      <t>lot7</t>
    </r>
    <phoneticPr fontId="9" type="noConversion"/>
  </si>
  <si>
    <t>HMU3130638J99BB1A</t>
  </si>
  <si>
    <t xml:space="preserve"> RSZYD15080819_A</t>
  </si>
  <si>
    <t>HMU3130639J99BB1A</t>
  </si>
  <si>
    <t xml:space="preserve"> RSZYD15080820_A</t>
  </si>
  <si>
    <t>HMU3130640J99BB1A</t>
  </si>
  <si>
    <t xml:space="preserve"> RSZYD15080821_A</t>
  </si>
  <si>
    <t>HMU3130641J99BB1A</t>
  </si>
  <si>
    <t xml:space="preserve"> RSZYD15080822_A</t>
  </si>
  <si>
    <t>HMU3130642J99BB1A</t>
  </si>
  <si>
    <t xml:space="preserve"> RSZYD15080823_A</t>
  </si>
  <si>
    <t>HMU3130643J99BB1A</t>
  </si>
  <si>
    <t xml:space="preserve"> RSZYD15080824_A</t>
  </si>
  <si>
    <t>HMU3130644J99BB1A</t>
  </si>
  <si>
    <t xml:space="preserve"> RSZYD15080825_A</t>
  </si>
  <si>
    <t>HMU3130645J99BB1A</t>
  </si>
  <si>
    <t xml:space="preserve"> RSZYD15080826_A</t>
  </si>
  <si>
    <t>HMU3130646J99BB1A</t>
  </si>
  <si>
    <t xml:space="preserve"> RSZYD15080827_A</t>
  </si>
  <si>
    <t>CG-2Ad-EXON-BGI Target Region Capture PE Index建库</t>
    <phoneticPr fontId="4" type="noConversion"/>
  </si>
  <si>
    <t>HMU3130647J99BB1A</t>
  </si>
  <si>
    <t xml:space="preserve"> RSZYD15080828_A</t>
  </si>
  <si>
    <t>HMU3130648J99BB1A</t>
  </si>
  <si>
    <t xml:space="preserve"> RSZYD15080829_A</t>
  </si>
  <si>
    <t>HMU3130649J99BB1A</t>
  </si>
  <si>
    <t xml:space="preserve"> RSZYD15080830_A</t>
  </si>
  <si>
    <t>HMU3130650J99BB1A</t>
  </si>
  <si>
    <t xml:space="preserve"> RSZYD15080831_A</t>
  </si>
  <si>
    <t>HMU3130651J99BB1A</t>
  </si>
  <si>
    <t xml:space="preserve"> RSZYD15080832_A</t>
  </si>
  <si>
    <t>HMU3130652J99BB1A</t>
  </si>
  <si>
    <t xml:space="preserve"> RSZYD15080833_A</t>
  </si>
  <si>
    <t>HMU3130653J99BB1A</t>
  </si>
  <si>
    <t xml:space="preserve"> RSZYD15080834_A</t>
  </si>
  <si>
    <t>HMU3130654J99BB1A</t>
  </si>
  <si>
    <t xml:space="preserve"> RSZYD15080835_A</t>
  </si>
  <si>
    <t>HMU3130655J99BB1A</t>
  </si>
  <si>
    <t xml:space="preserve"> RSZYD15080836_A</t>
  </si>
  <si>
    <t>HMU3130656J99BB1A</t>
  </si>
  <si>
    <t xml:space="preserve"> RSZYD15080837_A</t>
  </si>
  <si>
    <t>HMU3130228FM3BS1A</t>
    <phoneticPr fontId="9" type="noConversion"/>
  </si>
  <si>
    <t xml:space="preserve"> RSZYD15080838_A</t>
  </si>
  <si>
    <t>HMU3130228FM2BS1A</t>
  </si>
  <si>
    <t xml:space="preserve"> RSZYD15080839_A</t>
  </si>
  <si>
    <t>HMU3130280FM4BS1A</t>
  </si>
  <si>
    <t xml:space="preserve"> RSZYD15080840_A</t>
  </si>
  <si>
    <t>HMU3130280FM5BS1A</t>
  </si>
  <si>
    <t xml:space="preserve"> RSZYD15080841_A</t>
  </si>
  <si>
    <t>HMU3130280FM3BS1A</t>
  </si>
  <si>
    <t xml:space="preserve"> RSZYD15080842_A</t>
  </si>
  <si>
    <t>HMU3130280FM2BS1A</t>
  </si>
  <si>
    <t xml:space="preserve"> RSZYD15080843_A</t>
  </si>
  <si>
    <t>HMU3130529FM1BS1A</t>
  </si>
  <si>
    <t xml:space="preserve"> RSZYD15080845_A</t>
  </si>
  <si>
    <t>HMU3130561FM1BS1A</t>
  </si>
  <si>
    <t xml:space="preserve"> RSZYD15080849_A</t>
  </si>
  <si>
    <t>HMU3130578FM1BS1A</t>
  </si>
  <si>
    <t xml:space="preserve"> RSZYD15080850_A</t>
  </si>
  <si>
    <t>HMU3130597FM1BS1A</t>
  </si>
  <si>
    <t xml:space="preserve"> RSZYD15080852_A</t>
  </si>
  <si>
    <t>HMU3130589FM1BS1A</t>
  </si>
  <si>
    <t xml:space="preserve"> RSZYD15080853_A</t>
  </si>
  <si>
    <t>HMU3130598FM1BS1A</t>
  </si>
  <si>
    <t xml:space="preserve"> RSZYD15080854_A</t>
  </si>
  <si>
    <t>HMU3130604FM1BS1A</t>
  </si>
  <si>
    <t xml:space="preserve"> RSZYD15080855_A</t>
  </si>
  <si>
    <t>HMU3130604FM2BS1A</t>
  </si>
  <si>
    <t xml:space="preserve"> RSZYD15080856_A</t>
  </si>
  <si>
    <t>HMU3130523FM1BS1A</t>
  </si>
  <si>
    <t xml:space="preserve"> RSZYD15080857_A</t>
  </si>
  <si>
    <t xml:space="preserve"> HMU3130517FM1BS1B</t>
  </si>
  <si>
    <t xml:space="preserve"> RSZYD15081487_B</t>
  </si>
  <si>
    <t xml:space="preserve"> HMU3130529FM2BS1B</t>
  </si>
  <si>
    <t xml:space="preserve"> RSZYD15081488_B</t>
  </si>
  <si>
    <t xml:space="preserve"> HMU3130522FM1BS1B</t>
  </si>
  <si>
    <t xml:space="preserve"> RSZYD15081489_B</t>
  </si>
  <si>
    <t xml:space="preserve"> HMU3130551FM1BS1B</t>
  </si>
  <si>
    <t xml:space="preserve"> RSZYD15081490_B</t>
  </si>
  <si>
    <t xml:space="preserve"> HMU3130578FM2BS1B</t>
  </si>
  <si>
    <t xml:space="preserve"> RSZYD15081491_B</t>
  </si>
  <si>
    <t>jmn140828王晓宏人Target Region capture第6期CG任务单</t>
    <phoneticPr fontId="4" type="noConversion"/>
  </si>
  <si>
    <t>叶美春A</t>
  </si>
  <si>
    <t xml:space="preserve"> RSZYD15072901_A</t>
  </si>
  <si>
    <t>wxh20130604-lot7</t>
    <phoneticPr fontId="9" type="noConversion"/>
  </si>
  <si>
    <t>15B0028761A</t>
  </si>
  <si>
    <t xml:space="preserve"> RSZYD15072902_A</t>
  </si>
  <si>
    <t>15B0028800A</t>
  </si>
  <si>
    <t xml:space="preserve"> RSZYD15072903_A</t>
  </si>
  <si>
    <t>15B0028747A</t>
  </si>
  <si>
    <t xml:space="preserve"> RSZYD15072904_A</t>
  </si>
  <si>
    <t>15B0028798A</t>
  </si>
  <si>
    <t xml:space="preserve"> RSZYD15072905_A</t>
  </si>
  <si>
    <t>15B0028801A</t>
  </si>
  <si>
    <t xml:space="preserve"> RSZYD15072906_A</t>
  </si>
  <si>
    <t>15B0028802A</t>
  </si>
  <si>
    <t xml:space="preserve"> RSZYD15072907_A</t>
  </si>
  <si>
    <t>15B0027503A</t>
  </si>
  <si>
    <t xml:space="preserve"> RSZYD15072908_A</t>
  </si>
  <si>
    <t>15B0028762A</t>
  </si>
  <si>
    <t xml:space="preserve"> RSZYD15080324_A</t>
  </si>
  <si>
    <t>HBJX-013A</t>
  </si>
  <si>
    <t xml:space="preserve"> RSZYD15080351_A</t>
  </si>
  <si>
    <t>15B0028887A</t>
  </si>
  <si>
    <t xml:space="preserve"> RSZYD15080550_A</t>
  </si>
  <si>
    <t>15B0028892A</t>
  </si>
  <si>
    <t xml:space="preserve"> RSZYD15080552_A</t>
  </si>
  <si>
    <t>15B0028755B</t>
  </si>
  <si>
    <t xml:space="preserve"> RSZYD15080575_B</t>
  </si>
  <si>
    <t>15B0028799B</t>
  </si>
  <si>
    <t xml:space="preserve"> RSZYD15080576_B</t>
  </si>
  <si>
    <t>15B0027512A</t>
  </si>
  <si>
    <t xml:space="preserve"> RSZYD15080788_A</t>
  </si>
  <si>
    <t>15B0027507A</t>
  </si>
  <si>
    <t xml:space="preserve"> RSZYD15080789_A</t>
  </si>
  <si>
    <t>15B0027508A</t>
  </si>
  <si>
    <t xml:space="preserve"> RSZYD15080790_A</t>
  </si>
  <si>
    <t>15B0028992A</t>
  </si>
  <si>
    <t xml:space="preserve"> RSZYD15080791_A</t>
  </si>
  <si>
    <t>15B0028991A</t>
  </si>
  <si>
    <t xml:space="preserve"> RSZYD15080792_A</t>
  </si>
  <si>
    <t>15B0028754A</t>
  </si>
  <si>
    <t xml:space="preserve"> RSZYD15080793_A</t>
  </si>
  <si>
    <t>15B0028758A</t>
  </si>
  <si>
    <t xml:space="preserve"> RSZYD15080794_A</t>
  </si>
  <si>
    <t>SZ010-1A</t>
  </si>
  <si>
    <t xml:space="preserve"> RSZYD15050469_A</t>
  </si>
  <si>
    <t>SZ010-2A</t>
  </si>
  <si>
    <t xml:space="preserve"> RSZYD15050470_A</t>
  </si>
  <si>
    <t>SZ011-1A</t>
  </si>
  <si>
    <t xml:space="preserve"> RSZYD15050473_A</t>
  </si>
  <si>
    <t>不孕不育第六批CG任务单</t>
    <phoneticPr fontId="4" type="noConversion"/>
  </si>
  <si>
    <t>华大基因产业公司</t>
    <phoneticPr fontId="4" type="noConversion"/>
  </si>
  <si>
    <t>liubo2@genomics.cn；liushasha@genomics.cn;zhouyanfei@genomics.cn</t>
  </si>
  <si>
    <t>yuanjianying@cgichina.cn</t>
  </si>
  <si>
    <t>只测序</t>
    <phoneticPr fontId="4" type="noConversion"/>
  </si>
  <si>
    <t>SD-RSA_11026</t>
  </si>
  <si>
    <t>0150402988</t>
  </si>
  <si>
    <t>PE 19+10+12</t>
    <phoneticPr fontId="4" type="noConversion"/>
  </si>
  <si>
    <t>SD-RSA_21026</t>
  </si>
  <si>
    <t>0150402989</t>
  </si>
  <si>
    <t>SD-RSA_11038</t>
  </si>
  <si>
    <t>0150402990</t>
  </si>
  <si>
    <t>SD-RSA_21038</t>
  </si>
  <si>
    <t>0150402991</t>
  </si>
  <si>
    <t>SD-RSA_11042</t>
  </si>
  <si>
    <t>0150402992</t>
  </si>
  <si>
    <t>SD-RSA_21042</t>
  </si>
  <si>
    <t>0150402993</t>
  </si>
  <si>
    <t>SD-RSA_11047</t>
  </si>
  <si>
    <t>0150402994</t>
  </si>
  <si>
    <t>SD-RSA_21047</t>
  </si>
  <si>
    <t>0150402995</t>
  </si>
  <si>
    <t>SD-RSA_11051</t>
  </si>
  <si>
    <t>0150402996</t>
  </si>
  <si>
    <t>SD-RSA_21051</t>
  </si>
  <si>
    <t>0150402997</t>
  </si>
  <si>
    <t>SD-RSA_11052</t>
  </si>
  <si>
    <t>0150402998</t>
  </si>
  <si>
    <t>SD-RSA_21052</t>
  </si>
  <si>
    <t>0150402999</t>
  </si>
  <si>
    <t>SD-RSA_11060</t>
  </si>
  <si>
    <t>0150403000</t>
  </si>
  <si>
    <t>SD-RSA_21060</t>
  </si>
  <si>
    <t>0150403001</t>
  </si>
  <si>
    <t>SD-RSA_11065</t>
  </si>
  <si>
    <t>0150403002</t>
  </si>
  <si>
    <t>SD-RSA_21065</t>
  </si>
  <si>
    <t>0150403003</t>
  </si>
  <si>
    <t>SD-RSA_11066</t>
  </si>
  <si>
    <t>0150403004</t>
  </si>
  <si>
    <t>SD-RSA_21066</t>
  </si>
  <si>
    <t>0150403005</t>
  </si>
  <si>
    <t>SD-RSA_11073</t>
  </si>
  <si>
    <t>0150403006</t>
  </si>
  <si>
    <t>SD-RSA_21073</t>
  </si>
  <si>
    <t>0150403007</t>
  </si>
  <si>
    <t>SD-RSA_11074</t>
  </si>
  <si>
    <t>0150403008</t>
  </si>
  <si>
    <t>SD-RSA_21074</t>
  </si>
  <si>
    <t>0150403009</t>
  </si>
  <si>
    <t>SD-RSA_11078</t>
  </si>
  <si>
    <t>0150403010</t>
  </si>
  <si>
    <t>SD-RSA_21078</t>
  </si>
  <si>
    <t>0150403011</t>
  </si>
  <si>
    <t>SD-RSA_11079</t>
  </si>
  <si>
    <t>0150403012</t>
  </si>
  <si>
    <t>SD-RSA_21079</t>
  </si>
  <si>
    <t>0150403013</t>
  </si>
  <si>
    <t>SD-RSA_11089</t>
  </si>
  <si>
    <t>0150403014</t>
  </si>
  <si>
    <t>SD-RSA_21089</t>
  </si>
  <si>
    <t>0150403015</t>
  </si>
  <si>
    <t>SD-RSA_11094</t>
  </si>
  <si>
    <t>0150403016</t>
  </si>
  <si>
    <t>SD-RSA_21094</t>
  </si>
  <si>
    <t>0150403017</t>
  </si>
  <si>
    <t>SD-RSA_11103</t>
  </si>
  <si>
    <t>0150403018</t>
  </si>
  <si>
    <t>SD-RSA_21103</t>
  </si>
  <si>
    <t>0150403019</t>
  </si>
  <si>
    <t>SD-RSA_11105</t>
  </si>
  <si>
    <t>0150403020</t>
  </si>
  <si>
    <t>SD-RSA_21105</t>
  </si>
  <si>
    <t>0150403021</t>
  </si>
  <si>
    <t>SD-RSA_11107</t>
  </si>
  <si>
    <t>0150403022</t>
  </si>
  <si>
    <t>SD-RSA_21107</t>
  </si>
  <si>
    <t>0150403023</t>
  </si>
  <si>
    <t>SD-RSA_11116</t>
  </si>
  <si>
    <t>0150403024</t>
  </si>
  <si>
    <t>SD-RSA_21116</t>
  </si>
  <si>
    <t>0150403025</t>
  </si>
  <si>
    <t>SD-RSA_11117</t>
  </si>
  <si>
    <t>0150403026</t>
  </si>
  <si>
    <t>SD-RSA_21117</t>
  </si>
  <si>
    <t>0150403027</t>
  </si>
  <si>
    <t>SD-RSA_11124</t>
  </si>
  <si>
    <t>0150403028</t>
  </si>
  <si>
    <t>SD-RSA_21124</t>
  </si>
  <si>
    <t>0150403029</t>
  </si>
  <si>
    <t>SD-RSA_11130</t>
  </si>
  <si>
    <t>0150403030</t>
  </si>
  <si>
    <t>SD-RSA_21130</t>
  </si>
  <si>
    <t>0150403031</t>
  </si>
  <si>
    <t>SD-RSA_11134</t>
  </si>
  <si>
    <t>0150403032</t>
  </si>
  <si>
    <t>SD-RSA_21134</t>
  </si>
  <si>
    <t>0150403033</t>
  </si>
  <si>
    <t>SD-RSA_11147</t>
  </si>
  <si>
    <t>0150403038</t>
  </si>
  <si>
    <t>SD-RSA_21147</t>
  </si>
  <si>
    <t>0150403039</t>
  </si>
  <si>
    <t>SD-RSA_11150</t>
  </si>
  <si>
    <t>0150403040</t>
  </si>
  <si>
    <t>SD-RSA_21150</t>
  </si>
  <si>
    <t>0150403041</t>
  </si>
  <si>
    <t>SD-RSA_11161</t>
  </si>
  <si>
    <t>0150403042</t>
  </si>
  <si>
    <t>SD-RSA_21161</t>
  </si>
  <si>
    <t>0150403043</t>
  </si>
  <si>
    <t>SD-RSA_11163</t>
  </si>
  <si>
    <t>0150403044</t>
  </si>
  <si>
    <t>SD-RSA_21163</t>
  </si>
  <si>
    <t>0150403045</t>
  </si>
  <si>
    <t>SD-RSA_11165</t>
  </si>
  <si>
    <t>0150403046</t>
  </si>
  <si>
    <t>SD-RSA_21165</t>
  </si>
  <si>
    <t>0150403047</t>
  </si>
  <si>
    <t>SD-RSA_11166</t>
  </si>
  <si>
    <t>0150403048</t>
  </si>
  <si>
    <t>SD-RSA_21166</t>
  </si>
  <si>
    <t>0150403049</t>
  </si>
  <si>
    <t>SD-RSA_11167</t>
  </si>
  <si>
    <t>0150403050</t>
  </si>
  <si>
    <t>SD-RSA_21167</t>
  </si>
  <si>
    <t>0150403051</t>
  </si>
  <si>
    <t>SD-RSA_11173</t>
  </si>
  <si>
    <t>0150403052</t>
  </si>
  <si>
    <t>SD-RSA_21173</t>
  </si>
  <si>
    <t>0150403053</t>
  </si>
  <si>
    <t>SD-RSA_11174</t>
  </si>
  <si>
    <t>0150403054</t>
  </si>
  <si>
    <t>SD-RSA_21174</t>
  </si>
  <si>
    <t>0150403055</t>
  </si>
  <si>
    <t>SD-RSA_11178</t>
  </si>
  <si>
    <t>0150403056</t>
  </si>
  <si>
    <t>SD-RSA_21178</t>
  </si>
  <si>
    <t>0150403057</t>
  </si>
  <si>
    <t>SD-RSA_11182</t>
  </si>
  <si>
    <t>0150403058</t>
  </si>
  <si>
    <t>SD-RSA_21182</t>
  </si>
  <si>
    <t>0150403059</t>
  </si>
  <si>
    <t>SD-RSA_10336</t>
  </si>
  <si>
    <t>0150402638</t>
  </si>
  <si>
    <t>SD-RSA_20336</t>
  </si>
  <si>
    <t>0150402639</t>
  </si>
  <si>
    <t>SD-RSA_11188</t>
  </si>
  <si>
    <t>0150403060</t>
  </si>
  <si>
    <t>SD-RSA_21188</t>
  </si>
  <si>
    <t>0150403061</t>
  </si>
  <si>
    <t>SD-RSA_11195</t>
  </si>
  <si>
    <t>0150403066</t>
  </si>
  <si>
    <t>SD-RSA_21195</t>
  </si>
  <si>
    <t>0150403067</t>
  </si>
  <si>
    <t>SD-RSA_11203</t>
  </si>
  <si>
    <t>0150403070</t>
  </si>
  <si>
    <t>SD-RSA_21203</t>
  </si>
  <si>
    <t>0150403071</t>
  </si>
  <si>
    <t>SD-RSA_11211</t>
  </si>
  <si>
    <t>0150403072</t>
  </si>
  <si>
    <t>SD-RSA_21211</t>
  </si>
  <si>
    <t>0150403073</t>
  </si>
  <si>
    <t>SD-RSA_11212</t>
  </si>
  <si>
    <t>0150403074</t>
  </si>
  <si>
    <t>SD-RSA_21212</t>
  </si>
  <si>
    <t>0150403075</t>
  </si>
  <si>
    <t>SD-RSA_11214</t>
  </si>
  <si>
    <t>0150403076</t>
  </si>
  <si>
    <t>SD-RSA_21214</t>
  </si>
  <si>
    <t>0150403077</t>
  </si>
  <si>
    <t>SD-RSA_11216</t>
  </si>
  <si>
    <t>0150403078</t>
  </si>
  <si>
    <t>SD-RSA_21216</t>
  </si>
  <si>
    <t>0150403079</t>
  </si>
  <si>
    <t>SD-RSA_11227</t>
  </si>
  <si>
    <t>0150403080</t>
  </si>
  <si>
    <t>SD-RSA_21227</t>
  </si>
  <si>
    <t>0150403081</t>
  </si>
  <si>
    <t>SD-RSA_11228</t>
  </si>
  <si>
    <t>0150403082</t>
  </si>
  <si>
    <t>SD-RSA_21228</t>
  </si>
  <si>
    <t>0150403083</t>
  </si>
  <si>
    <t>不孕不育第七批CG任务单</t>
    <phoneticPr fontId="4" type="noConversion"/>
  </si>
  <si>
    <t>SD-RSA_21730</t>
  </si>
  <si>
    <t>0150403299</t>
  </si>
  <si>
    <t>SD-RSA_11820</t>
  </si>
  <si>
    <t>0150403326</t>
  </si>
  <si>
    <t>0150600797</t>
  </si>
  <si>
    <t>0150600802</t>
  </si>
  <si>
    <t>0150600804</t>
  </si>
  <si>
    <t>SD-RSA_11584</t>
  </si>
  <si>
    <t>0150403276</t>
  </si>
  <si>
    <t>SD-RSA_21591</t>
  </si>
  <si>
    <t>0150403279</t>
  </si>
  <si>
    <t>SD-RSA_21595</t>
  </si>
  <si>
    <t>0150403281</t>
  </si>
  <si>
    <t>SD-RSA_11601</t>
  </si>
  <si>
    <t>0150403284</t>
  </si>
  <si>
    <t>SD-RSA_11604</t>
  </si>
  <si>
    <t>0150403286</t>
  </si>
  <si>
    <t>SD-RSA_11605</t>
  </si>
  <si>
    <t>0150403288</t>
  </si>
  <si>
    <t>SD-RSA_21734</t>
  </si>
  <si>
    <t>0150403305</t>
  </si>
  <si>
    <t>SD-RSA_11795</t>
  </si>
  <si>
    <t>0150403308</t>
  </si>
  <si>
    <t>SD-RSA_21806</t>
  </si>
  <si>
    <t>0150403313</t>
  </si>
  <si>
    <t>SD-RSA_11808</t>
  </si>
  <si>
    <t>0150403314</t>
  </si>
  <si>
    <t>SD-RSA_11809</t>
  </si>
  <si>
    <t>0150403316</t>
  </si>
  <si>
    <t>SD-RSA_21813</t>
  </si>
  <si>
    <t>0150403323</t>
  </si>
  <si>
    <t>SD-RSA_21820</t>
  </si>
  <si>
    <t>0150403327</t>
  </si>
  <si>
    <t>SD-RSA_11832</t>
  </si>
  <si>
    <t>0150403332</t>
  </si>
  <si>
    <t>SD-RSA_21832</t>
  </si>
  <si>
    <t>0150403333</t>
  </si>
  <si>
    <t>SD-RSA_21878</t>
  </si>
  <si>
    <t>0150403337</t>
  </si>
  <si>
    <t>SD-RSA_21880</t>
  </si>
  <si>
    <t>0150403339</t>
  </si>
  <si>
    <t>SD-RSA_21881</t>
  </si>
  <si>
    <t>0150403341</t>
  </si>
  <si>
    <t>SD-RSA_11889</t>
  </si>
  <si>
    <t>0150403342</t>
  </si>
  <si>
    <t>SD-RSA_11912</t>
  </si>
  <si>
    <t>0150403346</t>
  </si>
  <si>
    <t>0150600800</t>
  </si>
  <si>
    <t>SD-RSA_21584</t>
  </si>
  <si>
    <t>0150403277</t>
  </si>
  <si>
    <t>SD-RSA_11595</t>
  </si>
  <si>
    <t>0150403280</t>
  </si>
  <si>
    <t>SD-RSA_21597</t>
  </si>
  <si>
    <t>0150403283</t>
  </si>
  <si>
    <t>SD-RSA_11615</t>
  </si>
  <si>
    <t>0150403290</t>
  </si>
  <si>
    <t>SD-RSA_21619</t>
  </si>
  <si>
    <t>0150403293</t>
  </si>
  <si>
    <t>SD-RSA_21620</t>
  </si>
  <si>
    <t>0150403295</t>
  </si>
  <si>
    <t>SD-RSA_21666</t>
  </si>
  <si>
    <t>0150403297</t>
  </si>
  <si>
    <t>SD-RSA_11734</t>
  </si>
  <si>
    <t>0150403304</t>
  </si>
  <si>
    <t>SD-RSA_11802</t>
  </si>
  <si>
    <t>0150403310</t>
  </si>
  <si>
    <t>SD-RSA_21808</t>
  </si>
  <si>
    <t>0150403315</t>
  </si>
  <si>
    <t>SD-RSA_21811</t>
  </si>
  <si>
    <t>0150403321</t>
  </si>
  <si>
    <t>SD-RSA_11817</t>
  </si>
  <si>
    <t>0150403324</t>
  </si>
  <si>
    <t>SD-RSA_21817</t>
  </si>
  <si>
    <t>0150403325</t>
  </si>
  <si>
    <t>SD-RSA_11827</t>
  </si>
  <si>
    <t>0150403328</t>
  </si>
  <si>
    <t>SD-RSA_21827</t>
  </si>
  <si>
    <t>0150403329</t>
  </si>
  <si>
    <t>SD-RSA_11830</t>
  </si>
  <si>
    <t>0150403330</t>
  </si>
  <si>
    <t>SD-RSA_11844</t>
  </si>
  <si>
    <t>0150403334</t>
  </si>
  <si>
    <t>SD-RSA_21844</t>
  </si>
  <si>
    <t>0150403335</t>
  </si>
  <si>
    <t>SD-RSA_11881</t>
  </si>
  <si>
    <t>0150403340</t>
  </si>
  <si>
    <t>SD-RSA_11894</t>
  </si>
  <si>
    <t>0150403344</t>
  </si>
  <si>
    <t>SD-RSA_21894</t>
  </si>
  <si>
    <t>0150403345</t>
  </si>
  <si>
    <t>SD-RSA_11917</t>
  </si>
  <si>
    <t>0150403348</t>
  </si>
  <si>
    <t>SD-RSA_11591</t>
  </si>
  <si>
    <t>0150403278</t>
  </si>
  <si>
    <t>SD-RSA_11597</t>
  </si>
  <si>
    <t>0150403282</t>
  </si>
  <si>
    <t>SD-RSA_21601</t>
  </si>
  <si>
    <t>0150403285</t>
  </si>
  <si>
    <t>SD-RSA_21604</t>
  </si>
  <si>
    <t>0150403287</t>
  </si>
  <si>
    <t>SD-RSA_21605</t>
  </si>
  <si>
    <t>0150403289</t>
  </si>
  <si>
    <t>SD-RSA_21615</t>
  </si>
  <si>
    <t>0150403291</t>
  </si>
  <si>
    <t>SD-RSA_11619</t>
  </si>
  <si>
    <t>0150403292</t>
  </si>
  <si>
    <t>SD-RSA_11620</t>
  </si>
  <si>
    <t>0150403294</t>
  </si>
  <si>
    <t>SD-RSA_11666</t>
  </si>
  <si>
    <t>0150403296</t>
  </si>
  <si>
    <t>SD-RSA_11730</t>
  </si>
  <si>
    <t>0150403298</t>
  </si>
  <si>
    <t>SD-RSA_11732</t>
  </si>
  <si>
    <t>0150403300</t>
  </si>
  <si>
    <t>SD-RSA_21732</t>
  </si>
  <si>
    <t>0150403301</t>
  </si>
  <si>
    <t>SD-RSA_11733</t>
  </si>
  <si>
    <t>0150403302</t>
  </si>
  <si>
    <t>SD-RSA_21733</t>
  </si>
  <si>
    <t>0150403303</t>
  </si>
  <si>
    <t>SD-RSA_11787</t>
  </si>
  <si>
    <t>0150403306</t>
  </si>
  <si>
    <t>SD-RSA_21787</t>
  </si>
  <si>
    <t>0150403307</t>
  </si>
  <si>
    <t>SD-RSA_21795</t>
  </si>
  <si>
    <t>0150403309</t>
  </si>
  <si>
    <t>SD-RSA_21802</t>
  </si>
  <si>
    <t>0150403311</t>
  </si>
  <si>
    <t>SD-RSA_11806</t>
  </si>
  <si>
    <t>0150403312</t>
  </si>
  <si>
    <t>SD-RSA_21809</t>
  </si>
  <si>
    <t>0150403317</t>
  </si>
  <si>
    <t>SD-RSA_11810</t>
  </si>
  <si>
    <t>0150403318</t>
  </si>
  <si>
    <t>SD-RSA_21810</t>
  </si>
  <si>
    <t>0150403319</t>
  </si>
  <si>
    <t>SD-RSA_11811</t>
  </si>
  <si>
    <t>0150403320</t>
  </si>
  <si>
    <t>SD-RSA_11813</t>
  </si>
  <si>
    <t>0150403322</t>
  </si>
  <si>
    <t>SD-RSA_21830</t>
  </si>
  <si>
    <t>0150403331</t>
  </si>
  <si>
    <t>SD-RSA_11878</t>
  </si>
  <si>
    <t>0150403336</t>
  </si>
  <si>
    <t>SD-RSA_11880</t>
  </si>
  <si>
    <t>0150403338</t>
  </si>
  <si>
    <t>SD-RSA_21889</t>
  </si>
  <si>
    <t>0150403343</t>
  </si>
  <si>
    <t>SD-RSA_21912</t>
  </si>
  <si>
    <t>0150403347</t>
  </si>
  <si>
    <t>0150600801</t>
  </si>
  <si>
    <t>SD-RSA_21917</t>
  </si>
  <si>
    <t>0150403349</t>
  </si>
  <si>
    <t>SD-RSA_11921</t>
  </si>
  <si>
    <t>0150403350</t>
  </si>
  <si>
    <t>【极致】tey150908吴章艳人Exome capture第1期CG任务单</t>
    <phoneticPr fontId="4" type="noConversion"/>
  </si>
  <si>
    <t>产业公司</t>
    <phoneticPr fontId="4" type="noConversion"/>
  </si>
  <si>
    <t>福建医科大学附属第二医院7个人全外显子信息采集及分析</t>
  </si>
  <si>
    <t>F15FTSECKF1719</t>
    <phoneticPr fontId="4" type="noConversion"/>
  </si>
  <si>
    <t>wangmiao@bgitechsolutions.com;bgitechsolutions.com;Joanna.wu@bgitechsolutions.com;liubo2@genomics.cn;</t>
    <phoneticPr fontId="4" type="noConversion"/>
  </si>
  <si>
    <t>wangmiao@cgichina.cn</t>
    <phoneticPr fontId="4" type="noConversion"/>
  </si>
  <si>
    <t xml:space="preserve">12B </t>
  </si>
  <si>
    <t>WH1507003055</t>
  </si>
  <si>
    <t>PE 19+12</t>
    <phoneticPr fontId="4" type="noConversion"/>
  </si>
  <si>
    <t>福建医科大学附属第二医院8个人全外显子信息采集及分析</t>
  </si>
  <si>
    <t xml:space="preserve">13A </t>
  </si>
  <si>
    <t>WH1507003056</t>
  </si>
  <si>
    <t>福建医科大学附属第二医院9个人全外显子信息采集及分析</t>
  </si>
  <si>
    <t>F15FTSECKF1719</t>
  </si>
  <si>
    <t xml:space="preserve">14B </t>
  </si>
  <si>
    <t>WH1507003057</t>
  </si>
  <si>
    <t>福建医科大学附属第二医院10个人全外显子信息采集及分析</t>
  </si>
  <si>
    <t>0150500790</t>
    <phoneticPr fontId="4" type="noConversion"/>
  </si>
  <si>
    <t>福建医科大学附属第二医院11个人全外显子信息采集及分析</t>
  </si>
  <si>
    <t>0150500791</t>
    <phoneticPr fontId="4" type="noConversion"/>
  </si>
  <si>
    <t>福建医科大学附属第二医院12个人全外显子信息采集及分析</t>
  </si>
  <si>
    <t xml:space="preserve">0150500795 </t>
  </si>
  <si>
    <t>福建医科大学附属第二医院13个人全外显子信息采集及分析</t>
  </si>
  <si>
    <t xml:space="preserve">0150500796 </t>
  </si>
  <si>
    <t>科服dug150915黄培德人Exome capture第2期CG任务单</t>
    <phoneticPr fontId="4" type="noConversion"/>
  </si>
  <si>
    <r>
      <rPr>
        <sz val="9"/>
        <color rgb="FF000000"/>
        <rFont val="宋体"/>
        <family val="3"/>
        <charset val="134"/>
      </rPr>
      <t>北京协和医院</t>
    </r>
    <r>
      <rPr>
        <sz val="9"/>
        <color rgb="FF000000"/>
        <rFont val="Verdana"/>
        <family val="2"/>
      </rPr>
      <t>100</t>
    </r>
    <r>
      <rPr>
        <sz val="9"/>
        <color rgb="FF000000"/>
        <rFont val="宋体"/>
        <family val="3"/>
        <charset val="134"/>
      </rPr>
      <t>个卵巢癌样品外显子信息采集及分析</t>
    </r>
    <phoneticPr fontId="4" type="noConversion"/>
  </si>
  <si>
    <t>F15HTSNCKF1501</t>
    <phoneticPr fontId="4" type="noConversion"/>
  </si>
  <si>
    <t>huangpeide@genomics.cn</t>
    <phoneticPr fontId="4" type="noConversion"/>
  </si>
  <si>
    <t>huangpeide@cgichina.cn</t>
    <phoneticPr fontId="4" type="noConversion"/>
  </si>
  <si>
    <t>B01A</t>
  </si>
  <si>
    <t>WHYD15081080_A</t>
  </si>
  <si>
    <t>B02A</t>
  </si>
  <si>
    <t>WHYD15081081_A</t>
  </si>
  <si>
    <t>B03A</t>
  </si>
  <si>
    <t>WHYD15081082_A</t>
  </si>
  <si>
    <t>B04A</t>
  </si>
  <si>
    <t>WHYD15081083_A</t>
  </si>
  <si>
    <t>B06A</t>
  </si>
  <si>
    <t>WHYD15081085_A</t>
  </si>
  <si>
    <t>B07A</t>
  </si>
  <si>
    <t>WHYD15081086_A</t>
  </si>
  <si>
    <t>B08A</t>
  </si>
  <si>
    <t>WHYD15081087_A</t>
  </si>
  <si>
    <t>B09A</t>
  </si>
  <si>
    <t>WHYD15081088_A</t>
  </si>
  <si>
    <t>B10A</t>
  </si>
  <si>
    <t>WHYD15081089_A</t>
  </si>
  <si>
    <t>B11A</t>
  </si>
  <si>
    <t>WHYD15081090_A</t>
  </si>
  <si>
    <t>B12A</t>
  </si>
  <si>
    <t>WHYD15081091_A</t>
  </si>
  <si>
    <t>B13A</t>
  </si>
  <si>
    <t>WHYD15081092_A</t>
  </si>
  <si>
    <t>B14A</t>
  </si>
  <si>
    <t>WHYD15081093_A</t>
  </si>
  <si>
    <t>B15A</t>
  </si>
  <si>
    <t>WHYD15081094_A</t>
  </si>
  <si>
    <t>B16A</t>
  </si>
  <si>
    <t>WHYD15081095_A</t>
  </si>
  <si>
    <t>B17A</t>
  </si>
  <si>
    <t>WHYD15081096_A</t>
  </si>
  <si>
    <t>B18A</t>
  </si>
  <si>
    <t>WHYD15081097_A</t>
  </si>
  <si>
    <t>B19A</t>
  </si>
  <si>
    <t>WHYD15081098_A</t>
  </si>
  <si>
    <t>B20A</t>
  </si>
  <si>
    <t>WHYD15081099_A</t>
  </si>
  <si>
    <t>B21A</t>
  </si>
  <si>
    <t>WHYD15081100_A</t>
  </si>
  <si>
    <t>B22A</t>
  </si>
  <si>
    <t>WHYD15081101_A</t>
  </si>
  <si>
    <t>B23A</t>
  </si>
  <si>
    <t>WHYD15081102_A</t>
  </si>
  <si>
    <t>B24A</t>
  </si>
  <si>
    <t>WHYD15081103_A</t>
  </si>
  <si>
    <t>B25A</t>
  </si>
  <si>
    <t>WHYD15081104_A</t>
  </si>
  <si>
    <t>B26A</t>
  </si>
  <si>
    <t>WHYD15081105_A</t>
  </si>
  <si>
    <t>B27A</t>
  </si>
  <si>
    <t>WHYD15081106_A</t>
  </si>
  <si>
    <t>B28A</t>
  </si>
  <si>
    <t>WHYD15081107_A</t>
  </si>
  <si>
    <t>B29A</t>
  </si>
  <si>
    <t>WHYD15081108_A</t>
  </si>
  <si>
    <t>B30A</t>
  </si>
  <si>
    <t>WHYD15081109_A</t>
  </si>
  <si>
    <t>B31A</t>
  </si>
  <si>
    <t>WHYD15081110_A</t>
  </si>
  <si>
    <t>B32A</t>
  </si>
  <si>
    <t>WHYD15081111_A</t>
  </si>
  <si>
    <t>B33A</t>
  </si>
  <si>
    <t>WHYD15081112_A</t>
  </si>
  <si>
    <t>B34A</t>
  </si>
  <si>
    <t>WHYD15081113_A</t>
  </si>
  <si>
    <t>B35A</t>
  </si>
  <si>
    <t>WHYD15081114_A</t>
  </si>
  <si>
    <t>B36A</t>
  </si>
  <si>
    <t>WHYD15081115_A</t>
  </si>
  <si>
    <t>B37A</t>
  </si>
  <si>
    <t>WHYD15081116_A</t>
  </si>
  <si>
    <t>B38A</t>
  </si>
  <si>
    <t>WHYD15081117_A</t>
  </si>
  <si>
    <t>B39A</t>
  </si>
  <si>
    <t>WHYD15081118_A</t>
  </si>
  <si>
    <t>【极致】ulf150915胡维人Exome capture第2期CG任务单</t>
    <phoneticPr fontId="4" type="noConversion"/>
  </si>
  <si>
    <t>DB GENETICA SERVICOS LABORATORIAIS LTDA_CG_WES_50samples_100x_150826</t>
  </si>
  <si>
    <t>F15FTSUSAT0564</t>
    <phoneticPr fontId="4" type="noConversion"/>
  </si>
  <si>
    <t>lijie1@genomics.cn;liubo2@genomics.cn</t>
    <phoneticPr fontId="4" type="noConversion"/>
  </si>
  <si>
    <t>16382-LEDA</t>
    <phoneticPr fontId="4" type="noConversion"/>
  </si>
  <si>
    <t>8521509001067</t>
    <phoneticPr fontId="4" type="noConversion"/>
  </si>
  <si>
    <t>2 AD-WES</t>
    <phoneticPr fontId="4" type="noConversion"/>
  </si>
  <si>
    <t>PE 19+12</t>
  </si>
  <si>
    <r>
      <t xml:space="preserve">CG-WES </t>
    </r>
    <r>
      <rPr>
        <sz val="9"/>
        <color rgb="FF000000"/>
        <rFont val="宋体"/>
        <family val="3"/>
        <charset val="134"/>
      </rPr>
      <t>商业项目增加阳性</t>
    </r>
    <r>
      <rPr>
        <sz val="9"/>
        <color rgb="FF000000"/>
        <rFont val="Verdana"/>
        <family val="2"/>
      </rPr>
      <t>control</t>
    </r>
    <phoneticPr fontId="4" type="noConversion"/>
  </si>
  <si>
    <t>F15NGS05008</t>
    <phoneticPr fontId="4" type="noConversion"/>
  </si>
  <si>
    <t>liubo2@genomics.cn;lianglu@genomics.cn</t>
    <phoneticPr fontId="4" type="noConversion"/>
  </si>
  <si>
    <t>YH2</t>
  </si>
  <si>
    <t>0141003802</t>
  </si>
  <si>
    <t>福州佰科隆1个外显子信息采集及分析</t>
  </si>
  <si>
    <t>F15FTSECKF1684</t>
    <phoneticPr fontId="4" type="noConversion"/>
  </si>
  <si>
    <t>wangmiao@bgitechsolutions.com;bgitechsolutions.com;Joanna.wu@bgitechsolutions.com</t>
    <phoneticPr fontId="4" type="noConversion"/>
  </si>
  <si>
    <t>wangmiao@</t>
    <phoneticPr fontId="4" type="noConversion"/>
  </si>
  <si>
    <t>zzmA</t>
    <phoneticPr fontId="4" type="noConversion"/>
  </si>
  <si>
    <t>WHYD15081966_A</t>
    <phoneticPr fontId="4" type="noConversion"/>
  </si>
  <si>
    <r>
      <t>项目管理：戴兰兰dailanlan@genomics.cn
项目联系人：方明艳</t>
    </r>
    <r>
      <rPr>
        <sz val="12"/>
        <rFont val="宋体"/>
        <family val="3"/>
        <charset val="134"/>
      </rPr>
      <t>fangmingyan</t>
    </r>
    <r>
      <rPr>
        <sz val="12"/>
        <rFont val="宋体"/>
        <family val="3"/>
        <charset val="134"/>
      </rPr>
      <t>@genomics.cn</t>
    </r>
    <phoneticPr fontId="9" type="noConversion"/>
  </si>
  <si>
    <t>fangmingyan</t>
    <phoneticPr fontId="9" type="noConversion"/>
  </si>
  <si>
    <t>R0150906002</t>
    <phoneticPr fontId="9" type="noConversion"/>
  </si>
  <si>
    <r>
      <rPr>
        <sz val="11"/>
        <rFont val="宋体"/>
        <family val="3"/>
        <charset val="134"/>
      </rPr>
      <t>人</t>
    </r>
    <phoneticPr fontId="9" type="noConversion"/>
  </si>
  <si>
    <t>2-Ad cPAL 19+10+10</t>
    <phoneticPr fontId="4" type="noConversion"/>
  </si>
  <si>
    <t>pmp150420胡国海人Exome capture第2期CG任务单</t>
    <phoneticPr fontId="4" type="noConversion"/>
  </si>
  <si>
    <r>
      <rPr>
        <sz val="11"/>
        <rFont val="宋体"/>
        <family val="3"/>
        <charset val="134"/>
      </rPr>
      <t>核酸生产平台优化项目</t>
    </r>
  </si>
  <si>
    <t>huguohai@genomics.cn;shaolei@genomics.cn</t>
    <phoneticPr fontId="9" type="noConversion"/>
  </si>
  <si>
    <t>WES YH Control</t>
    <phoneticPr fontId="9" type="noConversion"/>
  </si>
  <si>
    <r>
      <t>CG-2Ad-EXON-BGI Whole Exon PE Index</t>
    </r>
    <r>
      <rPr>
        <sz val="11"/>
        <color indexed="8"/>
        <rFont val="宋体"/>
        <family val="3"/>
        <charset val="134"/>
      </rPr>
      <t>建库</t>
    </r>
  </si>
  <si>
    <r>
      <rPr>
        <sz val="11"/>
        <rFont val="宋体"/>
        <family val="3"/>
        <charset val="134"/>
      </rPr>
      <t>杂交前</t>
    </r>
    <r>
      <rPr>
        <sz val="11"/>
        <rFont val="Times New Roman"/>
        <family val="1"/>
      </rPr>
      <t>Pool</t>
    </r>
  </si>
  <si>
    <r>
      <rPr>
        <b/>
        <sz val="11"/>
        <color indexed="8"/>
        <rFont val="宋体"/>
        <family val="3"/>
        <charset val="134"/>
      </rPr>
      <t>单杂</t>
    </r>
    <phoneticPr fontId="9" type="noConversion"/>
  </si>
  <si>
    <t>WES Commercial</t>
    <phoneticPr fontId="9" type="noConversion"/>
  </si>
  <si>
    <r>
      <t>Agilent V5</t>
    </r>
    <r>
      <rPr>
        <sz val="10"/>
        <color rgb="FF000000"/>
        <rFont val="宋体"/>
        <family val="3"/>
        <charset val="134"/>
      </rPr>
      <t>探针</t>
    </r>
    <phoneticPr fontId="9" type="noConversion"/>
  </si>
  <si>
    <t>WGS YH Control</t>
    <phoneticPr fontId="9" type="noConversion"/>
  </si>
  <si>
    <t>RSZYD15070182_A</t>
    <phoneticPr fontId="9" type="noConversion"/>
  </si>
  <si>
    <r>
      <t>CG-2Ad-WGS Index</t>
    </r>
    <r>
      <rPr>
        <sz val="11"/>
        <color indexed="8"/>
        <rFont val="宋体"/>
        <family val="3"/>
        <charset val="134"/>
      </rPr>
      <t>建库</t>
    </r>
    <phoneticPr fontId="4" type="noConversion"/>
  </si>
  <si>
    <t>科服dug150915黄培德人Exome capture第2期任务单</t>
    <phoneticPr fontId="4" type="noConversion"/>
  </si>
  <si>
    <t>huangpeide@genomics.cn；liubo2@genomics.cn</t>
    <phoneticPr fontId="4" type="noConversion"/>
  </si>
  <si>
    <t>B40A</t>
  </si>
  <si>
    <t>WHYD15081119_A</t>
  </si>
  <si>
    <t>2-Ad cPAL 19+10</t>
    <phoneticPr fontId="4" type="noConversion"/>
  </si>
  <si>
    <t>B41A</t>
  </si>
  <si>
    <t>WHYD15081120_A</t>
  </si>
  <si>
    <t>B42A</t>
  </si>
  <si>
    <t>WHYD15081121_A</t>
    <phoneticPr fontId="4" type="noConversion"/>
  </si>
  <si>
    <t>B43A</t>
  </si>
  <si>
    <t>WHYD15081122_A</t>
  </si>
  <si>
    <t>B44A</t>
  </si>
  <si>
    <t>WHYD15081123_A</t>
    <phoneticPr fontId="4" type="noConversion"/>
  </si>
  <si>
    <t>B45A</t>
  </si>
  <si>
    <t>WHYD15081124_A</t>
  </si>
  <si>
    <t>B46A</t>
  </si>
  <si>
    <t>WHYD15081125_A</t>
  </si>
  <si>
    <t>B48A</t>
  </si>
  <si>
    <t>WHYD15081127_A</t>
  </si>
  <si>
    <t>B49A</t>
  </si>
  <si>
    <t>WHYD15081128_A</t>
  </si>
  <si>
    <t>T01A</t>
  </si>
  <si>
    <t>WHYD15081130_A</t>
  </si>
  <si>
    <t>T02A</t>
  </si>
  <si>
    <t>WHYD15081131_A</t>
  </si>
  <si>
    <t>T03A</t>
  </si>
  <si>
    <t>WHYD15081132_A</t>
  </si>
  <si>
    <t>T04A</t>
  </si>
  <si>
    <t>WHYD15081133_A</t>
  </si>
  <si>
    <t>T06A</t>
  </si>
  <si>
    <t>WHYD15081135_A</t>
  </si>
  <si>
    <t>T07A</t>
  </si>
  <si>
    <t>WHYD15081136_A</t>
  </si>
  <si>
    <t>T08A</t>
  </si>
  <si>
    <t>WHYD15081137_A</t>
  </si>
  <si>
    <t>T09A</t>
  </si>
  <si>
    <t>WHYD15081138_A</t>
  </si>
  <si>
    <t>T10A</t>
  </si>
  <si>
    <t>WHYD15081139_A</t>
  </si>
  <si>
    <t>T11A</t>
  </si>
  <si>
    <t>WHYD15081140_A</t>
  </si>
  <si>
    <t>T12A</t>
  </si>
  <si>
    <t>WHYD15081141_A</t>
  </si>
  <si>
    <t>T13A</t>
  </si>
  <si>
    <t>WHYD15081142_A</t>
  </si>
  <si>
    <t>T14A</t>
  </si>
  <si>
    <t>WHYD15081143_A</t>
  </si>
  <si>
    <t>T15A</t>
  </si>
  <si>
    <t>WHYD15081144_A</t>
  </si>
  <si>
    <t>T16A</t>
  </si>
  <si>
    <t>WHYD15081145_A</t>
  </si>
  <si>
    <t>T17A</t>
  </si>
  <si>
    <t>WHYD15081146_A</t>
  </si>
  <si>
    <t>WHYD15081147_A</t>
  </si>
  <si>
    <t>T19A</t>
  </si>
  <si>
    <t>WHYD15081148_A</t>
  </si>
  <si>
    <t>T20A</t>
  </si>
  <si>
    <t>WHYD15081149_A</t>
  </si>
  <si>
    <t>T21A</t>
  </si>
  <si>
    <t>WHYD15081150_A</t>
  </si>
  <si>
    <t>T22A</t>
  </si>
  <si>
    <t>WHYD15081151_A</t>
  </si>
  <si>
    <t>T23A</t>
  </si>
  <si>
    <t>WHYD15081152_A</t>
  </si>
  <si>
    <t>T24A</t>
  </si>
  <si>
    <t>WHYD15081153_A</t>
  </si>
  <si>
    <t>T25A</t>
  </si>
  <si>
    <t>WHYD15081154_A</t>
  </si>
  <si>
    <t>T26A</t>
  </si>
  <si>
    <t>WHYD15081155_A</t>
  </si>
  <si>
    <t>T27A</t>
  </si>
  <si>
    <t>WHYD15081156_A</t>
  </si>
  <si>
    <t>T28A</t>
  </si>
  <si>
    <t>WHYD15081157_A</t>
  </si>
  <si>
    <t>T29A</t>
  </si>
  <si>
    <t>WHYD15081158_A</t>
  </si>
  <si>
    <t>T30A</t>
  </si>
  <si>
    <t>WHYD15081159_A</t>
  </si>
  <si>
    <t>T31A</t>
  </si>
  <si>
    <t>WHYD15081160_A</t>
  </si>
  <si>
    <t>T32A</t>
  </si>
  <si>
    <t>WHYD15081161_A</t>
  </si>
  <si>
    <t>T33A</t>
  </si>
  <si>
    <t>WHYD15081162_A</t>
  </si>
  <si>
    <t>T34A</t>
  </si>
  <si>
    <t>WHYD15081163_A</t>
  </si>
  <si>
    <t>T35A</t>
  </si>
  <si>
    <t>WHYD15081164_A</t>
  </si>
  <si>
    <t>T36A</t>
  </si>
  <si>
    <t>WHYD15081165_A</t>
  </si>
  <si>
    <t>T37A</t>
  </si>
  <si>
    <t>WHYD15081166_A</t>
  </si>
  <si>
    <t>T38A</t>
  </si>
  <si>
    <t>WHYD15081167_A</t>
  </si>
  <si>
    <t>T39A</t>
  </si>
  <si>
    <t>WHYD15081168_A</t>
  </si>
  <si>
    <t>T40A</t>
  </si>
  <si>
    <t>WHYD15081169_A</t>
  </si>
  <si>
    <t>T41A</t>
  </si>
  <si>
    <t>WHYD15081170_A</t>
  </si>
  <si>
    <t>T42A</t>
  </si>
  <si>
    <t>WHYD15081171_A</t>
  </si>
  <si>
    <t>T43A</t>
  </si>
  <si>
    <t>WHYD15081172_A</t>
  </si>
  <si>
    <t>T44A</t>
  </si>
  <si>
    <t>WHYD15081173_A</t>
  </si>
  <si>
    <t>T45A</t>
  </si>
  <si>
    <t>WHYD15081174_A</t>
  </si>
  <si>
    <t>T46A</t>
  </si>
  <si>
    <t>WHYD15081175_A</t>
  </si>
  <si>
    <t>T48A</t>
  </si>
  <si>
    <t>WHYD15081177_A</t>
  </si>
  <si>
    <t>T49A</t>
  </si>
  <si>
    <t>WHYD15081178_A</t>
  </si>
  <si>
    <t>opf150526胡振飞人Exome capture第5期任务单</t>
    <phoneticPr fontId="4" type="noConversion"/>
  </si>
  <si>
    <t>liubo2@genomics.cn;lianglu@genomics.cn;lianglu@genomics.cn</t>
    <phoneticPr fontId="4" type="noConversion"/>
  </si>
  <si>
    <t>hujch@cgichina.cn</t>
    <phoneticPr fontId="4" type="noConversion"/>
  </si>
  <si>
    <t>2 AD-WES</t>
  </si>
  <si>
    <t>xph140717李俊桦人糖尿病第8期BB任务单</t>
    <phoneticPr fontId="9" type="noConversion"/>
  </si>
  <si>
    <t>糖尿病多组学研究</t>
  </si>
  <si>
    <t>xph140717李俊桦人糖尿病</t>
    <phoneticPr fontId="4" type="noConversion"/>
  </si>
  <si>
    <t>HUMxph</t>
  </si>
  <si>
    <t>林宇翔 linyuxiang@genomics.cn</t>
  </si>
  <si>
    <r>
      <t>l</t>
    </r>
    <r>
      <rPr>
        <sz val="12"/>
        <rFont val="宋体"/>
        <family val="3"/>
        <charset val="134"/>
      </rPr>
      <t>inyuxiang</t>
    </r>
  </si>
  <si>
    <r>
      <t>E</t>
    </r>
    <r>
      <rPr>
        <sz val="11"/>
        <color indexed="8"/>
        <rFont val="宋体"/>
        <family val="3"/>
        <charset val="134"/>
      </rPr>
      <t>coli1</t>
    </r>
  </si>
  <si>
    <t>RD-BB-WGS建库（需备注具体建库方法）</t>
  </si>
  <si>
    <r>
      <t>A</t>
    </r>
    <r>
      <rPr>
        <sz val="11"/>
        <rFont val="宋体"/>
        <family val="3"/>
        <charset val="134"/>
      </rPr>
      <t>d153</t>
    </r>
  </si>
  <si>
    <t>cPAS 10+50（测试中）</t>
  </si>
  <si>
    <t>NIFTY onetube 方法建库 （klenow）,建库负责人：施畅</t>
    <phoneticPr fontId="4" type="noConversion"/>
  </si>
  <si>
    <r>
      <t>E</t>
    </r>
    <r>
      <rPr>
        <sz val="11"/>
        <color indexed="8"/>
        <rFont val="宋体"/>
        <family val="3"/>
        <charset val="134"/>
      </rPr>
      <t>coli2</t>
    </r>
    <r>
      <rPr>
        <sz val="11"/>
        <color theme="1"/>
        <rFont val="宋体"/>
        <family val="2"/>
        <charset val="134"/>
        <scheme val="minor"/>
      </rPr>
      <t/>
    </r>
  </si>
  <si>
    <r>
      <t>E</t>
    </r>
    <r>
      <rPr>
        <sz val="11"/>
        <color indexed="8"/>
        <rFont val="宋体"/>
        <family val="3"/>
        <charset val="134"/>
      </rPr>
      <t>coli3</t>
    </r>
    <r>
      <rPr>
        <sz val="11"/>
        <color theme="1"/>
        <rFont val="宋体"/>
        <family val="2"/>
        <charset val="134"/>
        <scheme val="minor"/>
      </rPr>
      <t/>
    </r>
  </si>
  <si>
    <r>
      <t>C</t>
    </r>
    <r>
      <rPr>
        <sz val="11"/>
        <color indexed="8"/>
        <rFont val="宋体"/>
        <family val="3"/>
        <charset val="134"/>
      </rPr>
      <t>diff1</t>
    </r>
  </si>
  <si>
    <r>
      <t>C</t>
    </r>
    <r>
      <rPr>
        <sz val="11"/>
        <color indexed="8"/>
        <rFont val="宋体"/>
        <family val="3"/>
        <charset val="134"/>
      </rPr>
      <t>diff2</t>
    </r>
    <r>
      <rPr>
        <sz val="11"/>
        <color theme="1"/>
        <rFont val="宋体"/>
        <family val="2"/>
        <charset val="134"/>
        <scheme val="minor"/>
      </rPr>
      <t/>
    </r>
  </si>
  <si>
    <r>
      <t>C</t>
    </r>
    <r>
      <rPr>
        <sz val="11"/>
        <color indexed="8"/>
        <rFont val="宋体"/>
        <family val="3"/>
        <charset val="134"/>
      </rPr>
      <t>diff3</t>
    </r>
    <r>
      <rPr>
        <sz val="11"/>
        <color theme="1"/>
        <rFont val="宋体"/>
        <family val="2"/>
        <charset val="134"/>
        <scheme val="minor"/>
      </rPr>
      <t/>
    </r>
  </si>
  <si>
    <r>
      <t>T</t>
    </r>
    <r>
      <rPr>
        <sz val="11"/>
        <color indexed="8"/>
        <rFont val="宋体"/>
        <family val="3"/>
        <charset val="134"/>
      </rPr>
      <t>F1</t>
    </r>
  </si>
  <si>
    <r>
      <t>T</t>
    </r>
    <r>
      <rPr>
        <sz val="11"/>
        <color indexed="8"/>
        <rFont val="宋体"/>
        <family val="3"/>
        <charset val="134"/>
      </rPr>
      <t>F2</t>
    </r>
    <r>
      <rPr>
        <sz val="11"/>
        <color theme="1"/>
        <rFont val="宋体"/>
        <family val="2"/>
        <charset val="134"/>
        <scheme val="minor"/>
      </rPr>
      <t/>
    </r>
  </si>
  <si>
    <r>
      <t>T</t>
    </r>
    <r>
      <rPr>
        <sz val="11"/>
        <color indexed="8"/>
        <rFont val="宋体"/>
        <family val="3"/>
        <charset val="134"/>
      </rPr>
      <t>F3</t>
    </r>
    <r>
      <rPr>
        <sz val="11"/>
        <color theme="1"/>
        <rFont val="宋体"/>
        <family val="2"/>
        <charset val="134"/>
        <scheme val="minor"/>
      </rPr>
      <t/>
    </r>
  </si>
  <si>
    <t>通过全外显子测序及突变细胞功能研究发现并鉴定胸主动脉瘤和主动脉夹层的新遗传分子机制第2期BB任务单</t>
    <phoneticPr fontId="4" type="noConversion"/>
  </si>
  <si>
    <t>通过全外显子测序及突变细胞功能研究发现并鉴定胸主动脉瘤和主动脉夹层的新遗传分子机制</t>
  </si>
  <si>
    <t>F13ZOOYJSY1394</t>
  </si>
  <si>
    <t>无</t>
    <phoneticPr fontId="4" type="noConversion"/>
  </si>
  <si>
    <t>wangwenjing@genomics.cn
huangjinrong@genomics.cn
fangfang@genomics.org.cn
yelingfei@genomics.cn</t>
  </si>
  <si>
    <t>huangjinrong</t>
  </si>
  <si>
    <t>MS-9（2）</t>
  </si>
  <si>
    <t xml:space="preserve">R0151001371 </t>
  </si>
  <si>
    <t>BB-2Ad-EXON-BGI Whole Exon PE Index建库</t>
  </si>
  <si>
    <t>2-Ad cPAL 19+10</t>
  </si>
  <si>
    <t>MS-20</t>
  </si>
  <si>
    <t>R0151001372</t>
  </si>
  <si>
    <t>该样品只取1.5ug进行建库。剩余的样品需要取回进行其他实验。</t>
  </si>
  <si>
    <t>MS-21（蓝）</t>
  </si>
  <si>
    <t>R0151001373</t>
  </si>
  <si>
    <t>MS-22（蓝）</t>
  </si>
  <si>
    <t>R0151001374</t>
  </si>
  <si>
    <t>MS-23（20100910）</t>
  </si>
  <si>
    <t>R0151001375</t>
  </si>
  <si>
    <t>HPG1</t>
  </si>
  <si>
    <t>R0151001376</t>
  </si>
  <si>
    <r>
      <t>该样品由于不足3</t>
    </r>
    <r>
      <rPr>
        <sz val="11"/>
        <color indexed="8"/>
        <rFont val="宋体"/>
        <family val="3"/>
        <charset val="134"/>
      </rPr>
      <t>ug，可全部用于建库。</t>
    </r>
  </si>
  <si>
    <t>HPG2</t>
  </si>
  <si>
    <t>R0151001377</t>
  </si>
  <si>
    <t>测序芯片研发与生产</t>
  </si>
  <si>
    <t>倪鸣 niming@genomics.cn</t>
  </si>
  <si>
    <t>YH DNA</t>
  </si>
  <si>
    <t>BB-2Ad-WGS Index建库</t>
  </si>
  <si>
    <t>相关负责人及邮箱</t>
    <phoneticPr fontId="4" type="noConversion"/>
  </si>
  <si>
    <r>
      <t>样品名称</t>
    </r>
    <r>
      <rPr>
        <sz val="11"/>
        <color indexed="10"/>
        <rFont val="宋体"/>
        <family val="3"/>
        <charset val="134"/>
        <scheme val="minor"/>
      </rPr>
      <t>*</t>
    </r>
    <phoneticPr fontId="9" type="noConversion"/>
  </si>
  <si>
    <r>
      <t>样品编号/文库编号</t>
    </r>
    <r>
      <rPr>
        <sz val="11"/>
        <color indexed="10"/>
        <rFont val="宋体"/>
        <family val="3"/>
        <charset val="134"/>
        <scheme val="minor"/>
      </rPr>
      <t>*</t>
    </r>
    <phoneticPr fontId="9" type="noConversion"/>
  </si>
  <si>
    <r>
      <t>物种</t>
    </r>
    <r>
      <rPr>
        <sz val="11"/>
        <color indexed="10"/>
        <rFont val="宋体"/>
        <family val="3"/>
        <charset val="134"/>
        <scheme val="minor"/>
      </rPr>
      <t>*</t>
    </r>
    <phoneticPr fontId="9" type="noConversion"/>
  </si>
  <si>
    <r>
      <t>测序类型</t>
    </r>
    <r>
      <rPr>
        <sz val="11"/>
        <color indexed="10"/>
        <rFont val="宋体"/>
        <family val="3"/>
        <charset val="134"/>
        <scheme val="minor"/>
      </rPr>
      <t>*</t>
    </r>
    <phoneticPr fontId="9" type="noConversion"/>
  </si>
  <si>
    <r>
      <t>样品体积(ul）</t>
    </r>
    <r>
      <rPr>
        <sz val="11"/>
        <color rgb="FFFF0000"/>
        <rFont val="宋体"/>
        <family val="3"/>
        <charset val="134"/>
        <scheme val="minor"/>
      </rPr>
      <t>*</t>
    </r>
    <phoneticPr fontId="9" type="noConversion"/>
  </si>
  <si>
    <r>
      <t>样品浓度（ng/ul)</t>
    </r>
    <r>
      <rPr>
        <sz val="11"/>
        <color rgb="FFFF0000"/>
        <rFont val="宋体"/>
        <family val="3"/>
        <charset val="134"/>
        <scheme val="minor"/>
      </rPr>
      <t>*</t>
    </r>
    <phoneticPr fontId="9" type="noConversion"/>
  </si>
  <si>
    <t>染色体微缺失微重复产品孵化</t>
    <phoneticPr fontId="9" type="noConversion"/>
  </si>
  <si>
    <t>F12ZRHSZ0002</t>
    <phoneticPr fontId="9" type="noConversion"/>
  </si>
  <si>
    <t>董梓瑞dongzirui@genomics.cn;杨传春yangchuanchun@genomics.cn;陈惠chenhui@genomics.cn</t>
    <phoneticPr fontId="9" type="noConversion"/>
  </si>
  <si>
    <t>MDAD1224074</t>
  </si>
  <si>
    <t>R0130907481</t>
  </si>
  <si>
    <t>人重测序</t>
    <phoneticPr fontId="9" type="noConversion"/>
  </si>
  <si>
    <t>one adaptor</t>
  </si>
  <si>
    <t>16个样品pooling后上4个lane</t>
    <phoneticPr fontId="4" type="noConversion"/>
  </si>
  <si>
    <t>MDAD1224075</t>
  </si>
  <si>
    <t>R0130907482</t>
  </si>
  <si>
    <t>MDAD1224076</t>
  </si>
  <si>
    <t>R0130907483</t>
  </si>
  <si>
    <t>MDAD1224077</t>
  </si>
  <si>
    <t>R0130907484</t>
  </si>
  <si>
    <t>MDAD1224078</t>
  </si>
  <si>
    <t>R0130907485</t>
  </si>
  <si>
    <t>MDAD1224079</t>
  </si>
  <si>
    <t>R0130907486</t>
  </si>
  <si>
    <t>MDAD1224080</t>
  </si>
  <si>
    <t>R0130907487</t>
  </si>
  <si>
    <t>MDAD1224081</t>
  </si>
  <si>
    <t>R0130907488</t>
  </si>
  <si>
    <t>MDAD1224082</t>
  </si>
  <si>
    <t>R0130907489</t>
  </si>
  <si>
    <t>MDAD1224083</t>
  </si>
  <si>
    <t>R0130907490</t>
  </si>
  <si>
    <t>MDAD1224084</t>
  </si>
  <si>
    <t>R0130907491</t>
  </si>
  <si>
    <t>MDAD1224085</t>
  </si>
  <si>
    <t>R0130907492</t>
  </si>
  <si>
    <t>MDAD1224086</t>
  </si>
  <si>
    <t>R0130907493</t>
  </si>
  <si>
    <t>MDAD1224087</t>
  </si>
  <si>
    <t>R0130907494</t>
  </si>
  <si>
    <t>MDAD1224088</t>
  </si>
  <si>
    <t>R0130907495</t>
  </si>
  <si>
    <t>MDAD1224089</t>
  </si>
  <si>
    <t>R0130907496</t>
  </si>
  <si>
    <t>one adaptor</t>
    <phoneticPr fontId="9" type="noConversion"/>
  </si>
  <si>
    <t>PGS染色体数目异常检测</t>
    <phoneticPr fontId="9" type="noConversion"/>
  </si>
  <si>
    <t>F12ZOOYJSY1043</t>
    <phoneticPr fontId="9" type="noConversion"/>
  </si>
  <si>
    <t>kop130528甄贺富人Re-sequencing</t>
    <phoneticPr fontId="9" type="noConversion"/>
  </si>
  <si>
    <t>HUMkopR</t>
    <phoneticPr fontId="9" type="noConversion"/>
  </si>
  <si>
    <t>甄贺富 zhenhf@genomics.cn
龚淳 gongchun@genomics.cn</t>
    <phoneticPr fontId="9" type="noConversion"/>
  </si>
  <si>
    <t>PGSCG001</t>
  </si>
  <si>
    <t>R0130805042</t>
  </si>
  <si>
    <t>酶切后DNA产物</t>
    <phoneticPr fontId="9" type="noConversion"/>
  </si>
  <si>
    <t>重测序</t>
    <phoneticPr fontId="9" type="noConversion"/>
  </si>
  <si>
    <t>One-Adaptor</t>
    <phoneticPr fontId="9" type="noConversion"/>
  </si>
  <si>
    <t>由于WGA产物样本量较少，已选取总量500ng的样本进行建库，请尝试建库。</t>
    <phoneticPr fontId="9" type="noConversion"/>
  </si>
  <si>
    <t>PGSCG002</t>
  </si>
  <si>
    <t>R0130805043</t>
  </si>
  <si>
    <t>PGSCG003</t>
  </si>
  <si>
    <t>R0130805044</t>
  </si>
  <si>
    <t>PGSCG004</t>
  </si>
  <si>
    <t>R0130805045</t>
  </si>
  <si>
    <t>PGSCG005</t>
  </si>
  <si>
    <t>R0130805046</t>
  </si>
  <si>
    <t>PGSCG006</t>
  </si>
  <si>
    <t>R0130805047</t>
  </si>
  <si>
    <t>PGSCG007</t>
  </si>
  <si>
    <t>R0130805048</t>
  </si>
  <si>
    <t>PGSCG008</t>
  </si>
  <si>
    <t>R0130805049</t>
  </si>
  <si>
    <t>PGSCG009</t>
  </si>
  <si>
    <t>R0130805050</t>
  </si>
  <si>
    <t>PGSCG010</t>
  </si>
  <si>
    <t>R0130805051</t>
  </si>
  <si>
    <t>PGSCG011</t>
  </si>
  <si>
    <t>R0130805052</t>
  </si>
  <si>
    <t>PGSCG012</t>
  </si>
  <si>
    <t>R0130805053</t>
  </si>
  <si>
    <t>PGSCG013</t>
  </si>
  <si>
    <t>R0130805054</t>
  </si>
  <si>
    <t>PGSCG014</t>
  </si>
  <si>
    <t>R0130805055</t>
  </si>
  <si>
    <t>PGSCG015</t>
  </si>
  <si>
    <t>R0130805056</t>
  </si>
  <si>
    <t>PGSCG016</t>
  </si>
  <si>
    <t>R0130805057</t>
  </si>
  <si>
    <t>不孕不育人群多组学筛查研究</t>
    <phoneticPr fontId="9" type="noConversion"/>
  </si>
  <si>
    <t>F13ZOOYJSY1368</t>
    <phoneticPr fontId="9" type="noConversion"/>
  </si>
  <si>
    <t>董梓瑞dongzirui@genomics.cn杨传春yangchuanchun@genomics.cn</t>
    <phoneticPr fontId="9" type="noConversion"/>
  </si>
  <si>
    <t>CGmatepair017</t>
  </si>
  <si>
    <t>R014041232</t>
  </si>
  <si>
    <t>文库</t>
    <phoneticPr fontId="9" type="noConversion"/>
  </si>
  <si>
    <t>ON4579</t>
  </si>
  <si>
    <t>CGmatepair018</t>
  </si>
  <si>
    <t>R014041233</t>
  </si>
  <si>
    <t>ON4582</t>
  </si>
  <si>
    <t>CGmatepair019</t>
  </si>
  <si>
    <t>R014041234</t>
  </si>
  <si>
    <t>ON4584</t>
  </si>
  <si>
    <t>CGmatepair020</t>
  </si>
  <si>
    <t>R014041235</t>
  </si>
  <si>
    <t>ON4586</t>
  </si>
  <si>
    <t>CGmatepair021</t>
  </si>
  <si>
    <t>R014041236</t>
  </si>
  <si>
    <t>ON4587</t>
  </si>
  <si>
    <t>CGmatepair022</t>
  </si>
  <si>
    <t>R014041237</t>
  </si>
  <si>
    <t>ON4588</t>
  </si>
  <si>
    <t>CGmatepair023</t>
  </si>
  <si>
    <t>R014041238</t>
  </si>
  <si>
    <t>ON4589</t>
  </si>
  <si>
    <t>CGmatepair024</t>
  </si>
  <si>
    <t>R014041239</t>
  </si>
  <si>
    <t>ON4590</t>
  </si>
  <si>
    <t xml:space="preserve">CGmatepair021 </t>
  </si>
  <si>
    <t xml:space="preserve">R014041236 </t>
  </si>
  <si>
    <t xml:space="preserve">CGmatepair022  </t>
  </si>
  <si>
    <t xml:space="preserve">R014041237 </t>
  </si>
  <si>
    <t xml:space="preserve">CGmatepair023   </t>
  </si>
  <si>
    <t xml:space="preserve">R014041238 </t>
  </si>
  <si>
    <t xml:space="preserve">CGmatepair024  </t>
  </si>
  <si>
    <t xml:space="preserve">R014041239 </t>
  </si>
  <si>
    <t xml:space="preserve">CGmatepair025   </t>
  </si>
  <si>
    <t xml:space="preserve">R014040272 </t>
  </si>
  <si>
    <t>ON4597</t>
  </si>
  <si>
    <t xml:space="preserve">CGmatepair026   </t>
  </si>
  <si>
    <t xml:space="preserve">R014040275 </t>
  </si>
  <si>
    <t>ON4598</t>
  </si>
  <si>
    <t xml:space="preserve">CGmatepair027   </t>
  </si>
  <si>
    <t xml:space="preserve">R014040273 </t>
  </si>
  <si>
    <t>ON4599</t>
  </si>
  <si>
    <t xml:space="preserve">CGmatepair028   </t>
  </si>
  <si>
    <t xml:space="preserve">R014040274 </t>
  </si>
  <si>
    <t>ON4601</t>
  </si>
  <si>
    <t>非小细胞肺癌无创检测与耐药机制研究</t>
  </si>
  <si>
    <t>F13ZOOYJSY1336</t>
  </si>
  <si>
    <t>杨明2
yangming2@genomics.cn</t>
    <phoneticPr fontId="9" type="noConversion"/>
  </si>
  <si>
    <t>LC002-ZXY-2a-B</t>
    <phoneticPr fontId="9" type="noConversion"/>
  </si>
  <si>
    <t>LC0421001</t>
  </si>
  <si>
    <t>one adapter</t>
    <phoneticPr fontId="9" type="noConversion"/>
  </si>
  <si>
    <t>LC004-LJB-1-B</t>
    <phoneticPr fontId="9" type="noConversion"/>
  </si>
  <si>
    <t>LC0421002</t>
  </si>
  <si>
    <t>LC004-LJB-2a-B</t>
    <phoneticPr fontId="9" type="noConversion"/>
  </si>
  <si>
    <t>LC0421003</t>
  </si>
  <si>
    <t>LC004-LJB-2b-B</t>
    <phoneticPr fontId="9" type="noConversion"/>
  </si>
  <si>
    <t>LC0421004</t>
  </si>
  <si>
    <t>LC006-LQQ-1-B</t>
    <phoneticPr fontId="9" type="noConversion"/>
  </si>
  <si>
    <t>LC0421005</t>
  </si>
  <si>
    <t>LC006-LQQ-2a-B</t>
    <phoneticPr fontId="9" type="noConversion"/>
  </si>
  <si>
    <t>LC0421006</t>
  </si>
  <si>
    <t>LC007-ZZG-1-B</t>
    <phoneticPr fontId="9" type="noConversion"/>
  </si>
  <si>
    <t>LC0421007</t>
  </si>
  <si>
    <t>LC007-ZZG-2a-B</t>
    <phoneticPr fontId="9" type="noConversion"/>
  </si>
  <si>
    <t>LC0421008</t>
  </si>
  <si>
    <t>非侵入癌症演化研究</t>
    <phoneticPr fontId="9" type="noConversion"/>
  </si>
  <si>
    <t>LZD-DF019-2-P</t>
  </si>
  <si>
    <t>LC0430001</t>
    <phoneticPr fontId="9" type="noConversion"/>
  </si>
  <si>
    <t>LZD-DF019-3-P</t>
  </si>
  <si>
    <t>LC0430002</t>
  </si>
  <si>
    <t>LZD-DF030-2-P</t>
  </si>
  <si>
    <t>LC0430003</t>
  </si>
  <si>
    <t>LZD-DF030-3-P</t>
  </si>
  <si>
    <t>LC0430004</t>
  </si>
  <si>
    <t>LZD-DF060-2-P</t>
  </si>
  <si>
    <t>LC0430005</t>
  </si>
  <si>
    <t>LZD-DF060-3-P</t>
  </si>
  <si>
    <t>LC0430006</t>
  </si>
  <si>
    <t>LC002—ZXY-1-P</t>
    <phoneticPr fontId="4" type="noConversion"/>
  </si>
  <si>
    <r>
      <t>LC0507</t>
    </r>
    <r>
      <rPr>
        <sz val="11"/>
        <color theme="1"/>
        <rFont val="宋体"/>
        <family val="3"/>
        <charset val="134"/>
        <scheme val="minor"/>
      </rPr>
      <t>001</t>
    </r>
    <phoneticPr fontId="9" type="noConversion"/>
  </si>
  <si>
    <t>LC002—ZXY-2b-P</t>
    <phoneticPr fontId="4" type="noConversion"/>
  </si>
  <si>
    <r>
      <t>LC0507002</t>
    </r>
    <r>
      <rPr>
        <sz val="11"/>
        <color theme="1"/>
        <rFont val="宋体"/>
        <family val="2"/>
        <charset val="134"/>
        <scheme val="minor"/>
      </rPr>
      <t/>
    </r>
  </si>
  <si>
    <t>LC024—HYC-1-P</t>
    <phoneticPr fontId="4" type="noConversion"/>
  </si>
  <si>
    <r>
      <t>LC0507003</t>
    </r>
    <r>
      <rPr>
        <sz val="11"/>
        <color theme="1"/>
        <rFont val="宋体"/>
        <family val="2"/>
        <charset val="134"/>
        <scheme val="minor"/>
      </rPr>
      <t/>
    </r>
  </si>
  <si>
    <t>LC024—HYC-2a-P</t>
    <phoneticPr fontId="4" type="noConversion"/>
  </si>
  <si>
    <r>
      <t>LC0507004</t>
    </r>
    <r>
      <rPr>
        <sz val="11"/>
        <color theme="1"/>
        <rFont val="宋体"/>
        <family val="2"/>
        <charset val="134"/>
        <scheme val="minor"/>
      </rPr>
      <t/>
    </r>
  </si>
  <si>
    <t>LC040—LSQ-1-P</t>
    <phoneticPr fontId="4" type="noConversion"/>
  </si>
  <si>
    <r>
      <t>LC0507005</t>
    </r>
    <r>
      <rPr>
        <sz val="11"/>
        <color theme="1"/>
        <rFont val="宋体"/>
        <family val="2"/>
        <charset val="134"/>
        <scheme val="minor"/>
      </rPr>
      <t/>
    </r>
  </si>
  <si>
    <t>LC040—LSQ-2a-P</t>
    <phoneticPr fontId="4" type="noConversion"/>
  </si>
  <si>
    <r>
      <t>LC0507006</t>
    </r>
    <r>
      <rPr>
        <sz val="11"/>
        <color theme="1"/>
        <rFont val="宋体"/>
        <family val="2"/>
        <charset val="134"/>
        <scheme val="minor"/>
      </rPr>
      <t/>
    </r>
  </si>
  <si>
    <t>LC040—LSQ-3-P</t>
    <phoneticPr fontId="4" type="noConversion"/>
  </si>
  <si>
    <r>
      <t>LC0507007</t>
    </r>
    <r>
      <rPr>
        <sz val="11"/>
        <color theme="1"/>
        <rFont val="宋体"/>
        <family val="2"/>
        <charset val="134"/>
        <scheme val="minor"/>
      </rPr>
      <t/>
    </r>
  </si>
  <si>
    <t>HYX-DF009-1-P</t>
    <phoneticPr fontId="4" type="noConversion"/>
  </si>
  <si>
    <r>
      <t>LC0507008</t>
    </r>
    <r>
      <rPr>
        <sz val="11"/>
        <color theme="1"/>
        <rFont val="宋体"/>
        <family val="2"/>
        <charset val="134"/>
        <scheme val="minor"/>
      </rPr>
      <t/>
    </r>
  </si>
  <si>
    <t>HYX-DF009-3-P</t>
    <phoneticPr fontId="4" type="noConversion"/>
  </si>
  <si>
    <r>
      <t>LC0507009</t>
    </r>
    <r>
      <rPr>
        <sz val="11"/>
        <color theme="1"/>
        <rFont val="宋体"/>
        <family val="2"/>
        <charset val="134"/>
        <scheme val="minor"/>
      </rPr>
      <t/>
    </r>
  </si>
  <si>
    <t>由于ssDNA量少，先make 2个DNB，make第3个DNB前再用TE补齐体积至18ul（保住2个DNB冲击3个DNB策略）。</t>
    <phoneticPr fontId="9" type="noConversion"/>
  </si>
  <si>
    <t>LLS-DF053-2-P</t>
    <phoneticPr fontId="4" type="noConversion"/>
  </si>
  <si>
    <r>
      <t>LC0507010</t>
    </r>
    <r>
      <rPr>
        <sz val="11"/>
        <color theme="1"/>
        <rFont val="宋体"/>
        <family val="2"/>
        <charset val="134"/>
        <scheme val="minor"/>
      </rPr>
      <t/>
    </r>
  </si>
  <si>
    <t>LLS-DF053-3-P</t>
    <phoneticPr fontId="4" type="noConversion"/>
  </si>
  <si>
    <r>
      <t>LC0507011</t>
    </r>
    <r>
      <rPr>
        <sz val="11"/>
        <color theme="1"/>
        <rFont val="宋体"/>
        <family val="2"/>
        <charset val="134"/>
        <scheme val="minor"/>
      </rPr>
      <t/>
    </r>
  </si>
  <si>
    <t>LLS-DF063-2-P</t>
    <phoneticPr fontId="4" type="noConversion"/>
  </si>
  <si>
    <r>
      <t>LC0507012</t>
    </r>
    <r>
      <rPr>
        <sz val="11"/>
        <color theme="1"/>
        <rFont val="宋体"/>
        <family val="2"/>
        <charset val="134"/>
        <scheme val="minor"/>
      </rPr>
      <t/>
    </r>
  </si>
  <si>
    <t>杨明2 yangming2@genomics.cn
刘耿
liugeng@genomics.cn
刘敬一
liujingyi@genomics.cn</t>
    <phoneticPr fontId="9" type="noConversion"/>
  </si>
  <si>
    <t>LLS-DF069-1-P</t>
    <phoneticPr fontId="4" type="noConversion"/>
  </si>
  <si>
    <t>LC0520001</t>
    <phoneticPr fontId="9" type="noConversion"/>
  </si>
  <si>
    <t>LLS-DF069-2-P</t>
  </si>
  <si>
    <t>LC0520002</t>
  </si>
  <si>
    <t>LLS-DF076-1-P</t>
    <phoneticPr fontId="4" type="noConversion"/>
  </si>
  <si>
    <t>LC0520003</t>
  </si>
  <si>
    <t>LLS-DF076-2-P</t>
  </si>
  <si>
    <t>LC0520004</t>
  </si>
  <si>
    <t>LLS-DF076-3-P</t>
  </si>
  <si>
    <t>LC0520005</t>
  </si>
  <si>
    <t>LLS-DF080-1-P</t>
    <phoneticPr fontId="9" type="noConversion"/>
  </si>
  <si>
    <t>LC0520006</t>
  </si>
  <si>
    <t>LLS-DF080-2-P</t>
  </si>
  <si>
    <t>LC0520007</t>
  </si>
  <si>
    <t>LLS-DF080-3-P</t>
  </si>
  <si>
    <t>LC0520008</t>
  </si>
  <si>
    <t>LC064-QXC-3-P</t>
    <phoneticPr fontId="4" type="noConversion"/>
  </si>
  <si>
    <t>LC0520009</t>
  </si>
  <si>
    <t>LLS-DF063-3-P</t>
    <phoneticPr fontId="4" type="noConversion"/>
  </si>
  <si>
    <t>LC0523001</t>
    <phoneticPr fontId="9" type="noConversion"/>
  </si>
  <si>
    <t>1-Ad WGS</t>
    <phoneticPr fontId="9" type="noConversion"/>
  </si>
  <si>
    <t>LZS-DF079-1-P</t>
    <phoneticPr fontId="9" type="noConversion"/>
  </si>
  <si>
    <t>LC0523002</t>
  </si>
  <si>
    <t>LZS-DF079-2-P</t>
  </si>
  <si>
    <t>LC0523003</t>
  </si>
  <si>
    <t>LZS-DF079-3-P</t>
  </si>
  <si>
    <t>LC0523004</t>
  </si>
  <si>
    <t>LZS-DF083-1-P</t>
    <phoneticPr fontId="9" type="noConversion"/>
  </si>
  <si>
    <t>LC0523005</t>
  </si>
  <si>
    <t>LZS-DF083-2-P</t>
  </si>
  <si>
    <t>LC0523006</t>
  </si>
  <si>
    <t>LZS-DF083-3-P</t>
  </si>
  <si>
    <t>LC0523007</t>
  </si>
  <si>
    <t>LC018-CSY-1-B</t>
  </si>
  <si>
    <t>LC0421013</t>
  </si>
  <si>
    <t>LC018-CSY-3-B</t>
  </si>
  <si>
    <t>LC0421014</t>
  </si>
  <si>
    <t>LC020-XPH-1-B</t>
  </si>
  <si>
    <t>LC0421015</t>
  </si>
  <si>
    <t>LC020-XPH-2a-B</t>
  </si>
  <si>
    <t>LC0421016</t>
  </si>
  <si>
    <t>LC020-XPH-2c-B</t>
  </si>
  <si>
    <t>LC0421017</t>
  </si>
  <si>
    <t>LC025-WAC-1-B</t>
  </si>
  <si>
    <t>LC0421020</t>
  </si>
  <si>
    <t>LC026-GH-1-B</t>
  </si>
  <si>
    <t>LC0421021</t>
  </si>
  <si>
    <t>LC040-LSQ-1-B</t>
  </si>
  <si>
    <t>LC0421024</t>
  </si>
  <si>
    <t>LC041-ZGQ-1-B</t>
  </si>
  <si>
    <t>LC0421025</t>
  </si>
  <si>
    <t>LC054-WSS-1-B</t>
  </si>
  <si>
    <t>LC0421026</t>
  </si>
  <si>
    <t>LC061-ZGQ-2a-B</t>
  </si>
  <si>
    <t>LC0421028</t>
  </si>
  <si>
    <t>LC061-ZGQ-3-B</t>
  </si>
  <si>
    <t>LC0421029</t>
  </si>
  <si>
    <t>LC063-HCZ-2c-B</t>
  </si>
  <si>
    <t>LC0421030</t>
  </si>
  <si>
    <t>LC064-QXC-3-B</t>
  </si>
  <si>
    <t>LC0421031</t>
  </si>
  <si>
    <t>LC071-WXM-1-B</t>
  </si>
  <si>
    <t>LC0421032</t>
  </si>
  <si>
    <t>LZD-B</t>
    <phoneticPr fontId="19" type="noConversion"/>
  </si>
  <si>
    <t>LC0421033</t>
  </si>
  <si>
    <t>LLS-B</t>
    <phoneticPr fontId="19" type="noConversion"/>
  </si>
  <si>
    <t>LC0421034</t>
  </si>
  <si>
    <t>LLS-DF041-2-P</t>
  </si>
  <si>
    <t>LC0609001</t>
    <phoneticPr fontId="9" type="noConversion"/>
  </si>
  <si>
    <t>LLS-DF041-3-P</t>
  </si>
  <si>
    <r>
      <t>LC0609002</t>
    </r>
    <r>
      <rPr>
        <sz val="12"/>
        <rFont val="宋体"/>
        <family val="3"/>
        <charset val="134"/>
      </rPr>
      <t/>
    </r>
  </si>
  <si>
    <t>LLS-DF069-3-P</t>
  </si>
  <si>
    <r>
      <t>LC0609003</t>
    </r>
    <r>
      <rPr>
        <sz val="12"/>
        <rFont val="宋体"/>
        <family val="3"/>
        <charset val="134"/>
      </rPr>
      <t/>
    </r>
  </si>
  <si>
    <t>LC018-CSY-1-P</t>
    <phoneticPr fontId="9" type="noConversion"/>
  </si>
  <si>
    <r>
      <t>LC0609004</t>
    </r>
    <r>
      <rPr>
        <sz val="12"/>
        <rFont val="宋体"/>
        <family val="3"/>
        <charset val="134"/>
      </rPr>
      <t/>
    </r>
  </si>
  <si>
    <t>LC018-CSY-3-P</t>
    <phoneticPr fontId="9" type="noConversion"/>
  </si>
  <si>
    <r>
      <t>LC0609005</t>
    </r>
    <r>
      <rPr>
        <sz val="12"/>
        <rFont val="宋体"/>
        <family val="3"/>
        <charset val="134"/>
      </rPr>
      <t/>
    </r>
  </si>
  <si>
    <t>LC041-ZGQ-1-P</t>
  </si>
  <si>
    <r>
      <t>LC0609006</t>
    </r>
    <r>
      <rPr>
        <sz val="12"/>
        <rFont val="宋体"/>
        <family val="3"/>
        <charset val="134"/>
      </rPr>
      <t/>
    </r>
  </si>
  <si>
    <t>LC041-ZGQ-2a-P</t>
  </si>
  <si>
    <r>
      <t>LC0609007</t>
    </r>
    <r>
      <rPr>
        <sz val="12"/>
        <rFont val="宋体"/>
        <family val="3"/>
        <charset val="134"/>
      </rPr>
      <t/>
    </r>
  </si>
  <si>
    <t>LC071-WXM-1-P</t>
  </si>
  <si>
    <r>
      <t>LC0609008</t>
    </r>
    <r>
      <rPr>
        <sz val="12"/>
        <rFont val="宋体"/>
        <family val="3"/>
        <charset val="134"/>
      </rPr>
      <t/>
    </r>
  </si>
  <si>
    <t>LC071-WXM-2a-P</t>
  </si>
  <si>
    <r>
      <t>LC0609009</t>
    </r>
    <r>
      <rPr>
        <sz val="12"/>
        <rFont val="宋体"/>
        <family val="3"/>
        <charset val="134"/>
      </rPr>
      <t/>
    </r>
  </si>
  <si>
    <t>程德淑chengdeshu@genomics.cn
刘耿
liugeng@genomics.cn
刘敬一
liujingyi@genomics.cn</t>
    <phoneticPr fontId="9" type="noConversion"/>
  </si>
  <si>
    <t>LPX-300-500bp</t>
    <phoneticPr fontId="9" type="noConversion"/>
  </si>
  <si>
    <t>R014060621</t>
  </si>
  <si>
    <t>STRF-DF022-2-P</t>
    <phoneticPr fontId="9" type="noConversion"/>
  </si>
  <si>
    <t>LC0611001</t>
    <phoneticPr fontId="9" type="noConversion"/>
  </si>
  <si>
    <t>STRF-DF022-3-P</t>
    <phoneticPr fontId="9" type="noConversion"/>
  </si>
  <si>
    <t>LC0611002</t>
  </si>
  <si>
    <t>STRF-DF033-2-P</t>
    <phoneticPr fontId="9" type="noConversion"/>
  </si>
  <si>
    <t>LC0611003</t>
  </si>
  <si>
    <t>STRF-DF044-2-P</t>
    <phoneticPr fontId="9" type="noConversion"/>
  </si>
  <si>
    <t>LC0611004</t>
  </si>
  <si>
    <t>STRF-DF044-3-P</t>
  </si>
  <si>
    <t>LC0611005</t>
  </si>
  <si>
    <t>STRF-DF057-2-P</t>
    <phoneticPr fontId="9" type="noConversion"/>
  </si>
  <si>
    <t>LC0611006</t>
  </si>
  <si>
    <t>STRF-DF057-3-P</t>
  </si>
  <si>
    <t>LC0611007</t>
  </si>
  <si>
    <t>STRF-DF065-2-P</t>
    <phoneticPr fontId="9" type="noConversion"/>
  </si>
  <si>
    <t>LC0611008</t>
  </si>
  <si>
    <t>STRF-DF065-3-P</t>
  </si>
  <si>
    <t>LC0611009</t>
  </si>
  <si>
    <t>STRF-DF072-1-P</t>
    <phoneticPr fontId="9" type="noConversion"/>
  </si>
  <si>
    <t>LC0611010</t>
  </si>
  <si>
    <t>STRF-DF072-2-P</t>
  </si>
  <si>
    <t>LC0611011</t>
  </si>
  <si>
    <t>STRF-DF072-3-P</t>
  </si>
  <si>
    <t>LC0611012</t>
  </si>
  <si>
    <t>生产平台</t>
    <phoneticPr fontId="4" type="noConversion"/>
  </si>
  <si>
    <t>hqd140623刘生茂人Re-sequencing</t>
  </si>
  <si>
    <t>陈利chenli@genomics.cn，刘生茂liushengmao@genomics.cn</t>
    <phoneticPr fontId="4" type="noConversion"/>
  </si>
  <si>
    <t>14B0001930</t>
  </si>
  <si>
    <t>R014060966</t>
  </si>
  <si>
    <t>16pooling一，上1个lane</t>
    <phoneticPr fontId="4" type="noConversion"/>
  </si>
  <si>
    <t>14B0002060</t>
  </si>
  <si>
    <t>R014060967</t>
  </si>
  <si>
    <t>14B0002079</t>
  </si>
  <si>
    <t>R014060969</t>
  </si>
  <si>
    <t>14S0004080</t>
  </si>
  <si>
    <t>R014060974</t>
  </si>
  <si>
    <t>14S0004152</t>
  </si>
  <si>
    <t>R014060975</t>
  </si>
  <si>
    <t>14B0002376</t>
  </si>
  <si>
    <t>R014060977</t>
  </si>
  <si>
    <t>14B0002485</t>
  </si>
  <si>
    <t>R014060980</t>
  </si>
  <si>
    <t>14B0002497</t>
  </si>
  <si>
    <t>R014060981</t>
  </si>
  <si>
    <t>14B0002498</t>
  </si>
  <si>
    <t>R014060982</t>
  </si>
  <si>
    <t>14B0002555</t>
  </si>
  <si>
    <t>R014060983</t>
  </si>
  <si>
    <t>14B0002776</t>
  </si>
  <si>
    <t>R014060990</t>
  </si>
  <si>
    <t>14B0010230-2</t>
  </si>
  <si>
    <t>R014060991</t>
  </si>
  <si>
    <t>14S0010866</t>
  </si>
  <si>
    <t>R014060994</t>
  </si>
  <si>
    <t>14B0002856</t>
  </si>
  <si>
    <t>R014060995</t>
  </si>
  <si>
    <t>14B0002061</t>
  </si>
  <si>
    <t>R014060968</t>
  </si>
  <si>
    <t>YHA</t>
    <phoneticPr fontId="19" type="noConversion"/>
  </si>
  <si>
    <t>RSZYD14010177_A</t>
    <phoneticPr fontId="19" type="noConversion"/>
  </si>
  <si>
    <t xml:space="preserve"> LC002-ZXY-2c-P</t>
    <phoneticPr fontId="9" type="noConversion"/>
  </si>
  <si>
    <t>LC0711001</t>
    <phoneticPr fontId="9" type="noConversion"/>
  </si>
  <si>
    <t xml:space="preserve"> LC004-LJB-2b-P</t>
    <phoneticPr fontId="9" type="noConversion"/>
  </si>
  <si>
    <t>LC0711002</t>
  </si>
  <si>
    <t xml:space="preserve"> LC006-LQQ-2b-P</t>
    <phoneticPr fontId="9" type="noConversion"/>
  </si>
  <si>
    <t>LC0711003</t>
  </si>
  <si>
    <t xml:space="preserve"> LC007-ZZG-2a-P</t>
    <phoneticPr fontId="9" type="noConversion"/>
  </si>
  <si>
    <t>LC0711004</t>
  </si>
  <si>
    <t>LC054-WSS-2a-P</t>
    <phoneticPr fontId="9" type="noConversion"/>
  </si>
  <si>
    <t>LC0711005</t>
  </si>
  <si>
    <t>LC061-ZGQ-2a-P</t>
    <phoneticPr fontId="9" type="noConversion"/>
  </si>
  <si>
    <t>LC0711006</t>
  </si>
  <si>
    <t>非小细胞肺癌无创检测与耐药机制研究</t>
    <phoneticPr fontId="4" type="noConversion"/>
  </si>
  <si>
    <t>LC061-ZGQ-2c-P</t>
    <phoneticPr fontId="9" type="noConversion"/>
  </si>
  <si>
    <t>LC0711007</t>
  </si>
  <si>
    <t>LC061-ZGQ-3-P</t>
    <phoneticPr fontId="9" type="noConversion"/>
  </si>
  <si>
    <t>LC0711008</t>
  </si>
  <si>
    <t>F13ZOOYJSY1389</t>
    <phoneticPr fontId="4" type="noConversion"/>
  </si>
  <si>
    <t>xph140717李俊桦人糖尿病</t>
  </si>
  <si>
    <t>HUMtkdS</t>
  </si>
  <si>
    <t>钟焕姿zhonghuanzi@genomics.cn</t>
    <phoneticPr fontId="9" type="noConversion"/>
  </si>
  <si>
    <t xml:space="preserve">P120V1A </t>
    <phoneticPr fontId="9" type="noConversion"/>
  </si>
  <si>
    <t>RSZYD14030369_A</t>
    <phoneticPr fontId="9" type="noConversion"/>
  </si>
  <si>
    <t>Meta</t>
    <phoneticPr fontId="9" type="noConversion"/>
  </si>
  <si>
    <t>meta</t>
    <phoneticPr fontId="9" type="noConversion"/>
  </si>
  <si>
    <t>~100M reads</t>
    <phoneticPr fontId="9" type="noConversion"/>
  </si>
  <si>
    <t>28SE,8个文库/2个lane</t>
    <phoneticPr fontId="9" type="noConversion"/>
  </si>
  <si>
    <t xml:space="preserve">P120V6A </t>
    <phoneticPr fontId="9" type="noConversion"/>
  </si>
  <si>
    <t>RSZYD14030370_A</t>
    <phoneticPr fontId="9" type="noConversion"/>
  </si>
  <si>
    <t>28SE，8个文库/2个lane</t>
    <phoneticPr fontId="9" type="noConversion"/>
  </si>
  <si>
    <t xml:space="preserve">P056V6A </t>
    <phoneticPr fontId="9" type="noConversion"/>
  </si>
  <si>
    <t>RSZYD14030371_A</t>
    <phoneticPr fontId="9" type="noConversion"/>
  </si>
  <si>
    <t>P025V1A</t>
    <phoneticPr fontId="9" type="noConversion"/>
  </si>
  <si>
    <t>RSZYD14030260_A</t>
    <phoneticPr fontId="9" type="noConversion"/>
  </si>
  <si>
    <t>P025V6A</t>
    <phoneticPr fontId="9" type="noConversion"/>
  </si>
  <si>
    <t>RSZYD14030261_A</t>
    <phoneticPr fontId="9" type="noConversion"/>
  </si>
  <si>
    <t>P032V6A</t>
    <phoneticPr fontId="9" type="noConversion"/>
  </si>
  <si>
    <t>RSZYD14030270_A</t>
    <phoneticPr fontId="9" type="noConversion"/>
  </si>
  <si>
    <t xml:space="preserve">P037V1A </t>
    <phoneticPr fontId="9" type="noConversion"/>
  </si>
  <si>
    <t>RSZYD14030279_A</t>
    <phoneticPr fontId="9" type="noConversion"/>
  </si>
  <si>
    <t>P037V6A</t>
    <phoneticPr fontId="9" type="noConversion"/>
  </si>
  <si>
    <t>RSZYD14030280_A</t>
    <phoneticPr fontId="9" type="noConversion"/>
  </si>
  <si>
    <t>CG-Zebra</t>
  </si>
  <si>
    <t>xgm140714邹良英人Re-sequencing</t>
  </si>
  <si>
    <t>HUMxgmR</t>
  </si>
  <si>
    <t>zouliangying@genomics.cn</t>
    <phoneticPr fontId="9" type="noConversion"/>
  </si>
  <si>
    <t>CGNifTipure01</t>
    <phoneticPr fontId="9" type="noConversion"/>
  </si>
  <si>
    <t>pooling</t>
    <phoneticPr fontId="4" type="noConversion"/>
  </si>
  <si>
    <t>CG Nifty</t>
    <phoneticPr fontId="9" type="noConversion"/>
  </si>
  <si>
    <t>7.5fmol/ul</t>
    <phoneticPr fontId="9" type="noConversion"/>
  </si>
  <si>
    <t>肿瘤非侵入biomarker discovery</t>
  </si>
  <si>
    <t>F13ZOOYJSY1336</t>
    <phoneticPr fontId="9" type="noConversion"/>
  </si>
  <si>
    <t>ogv140117赵鑫人Re-sequencing </t>
    <phoneticPr fontId="9" type="noConversion"/>
  </si>
  <si>
    <t>HUMogvR</t>
    <phoneticPr fontId="9" type="noConversion"/>
  </si>
  <si>
    <t>周鑫兰zhouxinlan@genomics.cn;赵鑫zhaoxin@genomics.cn</t>
    <phoneticPr fontId="9" type="noConversion"/>
  </si>
  <si>
    <t>smallRNA-pooling</t>
    <phoneticPr fontId="9" type="noConversion"/>
  </si>
  <si>
    <t>CG-001</t>
    <phoneticPr fontId="9" type="noConversion"/>
  </si>
  <si>
    <t>1-Ad RNA-seq</t>
    <phoneticPr fontId="9" type="noConversion"/>
  </si>
  <si>
    <t>ogv140117赵鑫人Re-sequencing</t>
  </si>
  <si>
    <t>HUMogvR</t>
  </si>
  <si>
    <r>
      <rPr>
        <sz val="11"/>
        <color indexed="8"/>
        <rFont val="宋体"/>
        <family val="3"/>
        <charset val="134"/>
        <scheme val="minor"/>
      </rPr>
      <t>血清A</t>
    </r>
    <phoneticPr fontId="9" type="noConversion"/>
  </si>
  <si>
    <t>RSZYD14070763_A</t>
  </si>
  <si>
    <t xml:space="preserve">染色体微缺失微重复产品孵化 </t>
  </si>
  <si>
    <t>F12ZRHSZ0002</t>
  </si>
  <si>
    <t>徐凤萍xufengping@genomics.cn 王文婧wangwenjing@genomics.cn徐金金xujinjin@genomics.cn</t>
  </si>
  <si>
    <t>R014080063</t>
  </si>
  <si>
    <t>1-AD WGS</t>
  </si>
  <si>
    <t>R014080064</t>
  </si>
  <si>
    <t>R014080065</t>
  </si>
  <si>
    <t>R014080066</t>
  </si>
  <si>
    <t>R014080067</t>
  </si>
  <si>
    <t>R014080068</t>
  </si>
  <si>
    <t>R014080069</t>
  </si>
  <si>
    <t>R014080070</t>
  </si>
  <si>
    <t>R014080071</t>
  </si>
  <si>
    <t>R014080072</t>
  </si>
  <si>
    <t>R014080073</t>
  </si>
  <si>
    <t>R014080074</t>
  </si>
  <si>
    <t>R014080075</t>
  </si>
  <si>
    <t>R014080076</t>
  </si>
  <si>
    <t>R014080077</t>
  </si>
  <si>
    <t>R014080078</t>
  </si>
  <si>
    <t>R014080079</t>
  </si>
  <si>
    <t>R014080080</t>
  </si>
  <si>
    <t>R014080081</t>
  </si>
  <si>
    <t>R014080082</t>
  </si>
  <si>
    <t>R014080083</t>
  </si>
  <si>
    <t>R014080084</t>
  </si>
  <si>
    <t>R014080085</t>
  </si>
  <si>
    <t>R014080086</t>
  </si>
  <si>
    <t>R014080087</t>
  </si>
  <si>
    <t>R014080088</t>
  </si>
  <si>
    <t>R014080089</t>
  </si>
  <si>
    <t>R014080090</t>
  </si>
  <si>
    <t>R014080092</t>
  </si>
  <si>
    <t>R014080093</t>
  </si>
  <si>
    <t>R014080094</t>
  </si>
  <si>
    <t>R014080095</t>
  </si>
  <si>
    <t>R014080096</t>
  </si>
  <si>
    <t>R014080097</t>
  </si>
  <si>
    <t>R014080098</t>
  </si>
  <si>
    <t>R014080099</t>
  </si>
  <si>
    <t>R014080100</t>
  </si>
  <si>
    <t>R014080101</t>
  </si>
  <si>
    <t>R014080102</t>
  </si>
  <si>
    <t>R014080103</t>
  </si>
  <si>
    <t>R014080104</t>
  </si>
  <si>
    <t>R014080105</t>
  </si>
  <si>
    <t>R014080106</t>
  </si>
  <si>
    <t>R014080107</t>
  </si>
  <si>
    <t>R014080108</t>
  </si>
  <si>
    <t>R014080110</t>
  </si>
  <si>
    <t>R014080112</t>
  </si>
  <si>
    <t>R014080113</t>
  </si>
  <si>
    <t>R014080114</t>
  </si>
  <si>
    <t>R014080115</t>
  </si>
  <si>
    <t>R014080116</t>
  </si>
  <si>
    <t>R014080117</t>
  </si>
  <si>
    <t>R014080118</t>
  </si>
  <si>
    <t>R014080119</t>
  </si>
  <si>
    <t>R014080120</t>
  </si>
  <si>
    <t>R014080121</t>
  </si>
  <si>
    <t>R014080122</t>
  </si>
  <si>
    <t>R014080123</t>
  </si>
  <si>
    <t>R014080124</t>
  </si>
  <si>
    <t>R014080125</t>
  </si>
  <si>
    <t>R014080126</t>
  </si>
  <si>
    <t>R014080127</t>
  </si>
  <si>
    <t>R014080128</t>
  </si>
  <si>
    <t>R014080129</t>
  </si>
  <si>
    <t>R014080130</t>
  </si>
  <si>
    <t>R014080131</t>
  </si>
  <si>
    <t>R014080132</t>
  </si>
  <si>
    <t>R014080134</t>
  </si>
  <si>
    <t>R014080135</t>
  </si>
  <si>
    <t>R014080136</t>
  </si>
  <si>
    <t>R014080137</t>
  </si>
  <si>
    <t>R014080138</t>
  </si>
  <si>
    <t>R014080139</t>
  </si>
  <si>
    <t>R014080140</t>
  </si>
  <si>
    <t>R014080141</t>
  </si>
  <si>
    <t>R014080142</t>
  </si>
  <si>
    <t>R014080143</t>
  </si>
  <si>
    <t>R014080144</t>
  </si>
  <si>
    <t>R014080145</t>
  </si>
  <si>
    <t>R014080146</t>
  </si>
  <si>
    <t>R014080147</t>
  </si>
  <si>
    <t>R014080148</t>
  </si>
  <si>
    <t>R014080149</t>
  </si>
  <si>
    <t>R014080150</t>
  </si>
  <si>
    <t>R014080151</t>
  </si>
  <si>
    <t>R014080152</t>
  </si>
  <si>
    <t>R014080153</t>
  </si>
  <si>
    <t>R014080154</t>
  </si>
  <si>
    <t>R014080155</t>
  </si>
  <si>
    <t>R014080156</t>
  </si>
  <si>
    <t>R014080157</t>
  </si>
  <si>
    <t>R014080158</t>
  </si>
  <si>
    <t>R014080159</t>
  </si>
  <si>
    <t>R014080160</t>
  </si>
  <si>
    <t>R014080161</t>
  </si>
  <si>
    <t>R014080162</t>
  </si>
  <si>
    <t>R014080163</t>
  </si>
  <si>
    <t>R014080164</t>
  </si>
  <si>
    <t>R014080165</t>
  </si>
  <si>
    <t>R014080166</t>
  </si>
  <si>
    <t>R014080167</t>
  </si>
  <si>
    <t>R014080168</t>
  </si>
  <si>
    <t>R014080170</t>
  </si>
  <si>
    <t>R014080171</t>
  </si>
  <si>
    <t>R014080172</t>
  </si>
  <si>
    <t>R014080173</t>
  </si>
  <si>
    <t>R014080174</t>
  </si>
  <si>
    <t>R014080175</t>
  </si>
  <si>
    <t>R014080176</t>
  </si>
  <si>
    <t>R014080177</t>
  </si>
  <si>
    <t>R014080178</t>
  </si>
  <si>
    <t>R014080179</t>
  </si>
  <si>
    <t>R014080180</t>
  </si>
  <si>
    <t>R014080181</t>
  </si>
  <si>
    <t>R014080182</t>
  </si>
  <si>
    <t>R014080183</t>
  </si>
  <si>
    <t>R014080184</t>
  </si>
  <si>
    <t>R014080185</t>
  </si>
  <si>
    <t>R014080186</t>
  </si>
  <si>
    <t>R014080187</t>
  </si>
  <si>
    <t>R014080188</t>
  </si>
  <si>
    <t>R014080189</t>
  </si>
  <si>
    <t>R014080190</t>
  </si>
  <si>
    <t>R014080191</t>
  </si>
  <si>
    <t>R014080192</t>
  </si>
  <si>
    <t>R014080193</t>
  </si>
  <si>
    <t>R014080194</t>
  </si>
  <si>
    <t>R014080195</t>
  </si>
  <si>
    <t>R014080196</t>
  </si>
  <si>
    <t>R014080197</t>
  </si>
  <si>
    <t>R014080198</t>
  </si>
  <si>
    <t>R014080199</t>
  </si>
  <si>
    <t>R014080200</t>
  </si>
  <si>
    <t>R014080201</t>
  </si>
  <si>
    <t>R014080202</t>
  </si>
  <si>
    <t>R014080203</t>
  </si>
  <si>
    <t>R014080204</t>
  </si>
  <si>
    <t>R014080205</t>
  </si>
  <si>
    <t>R014080206</t>
  </si>
  <si>
    <t>R014080207</t>
  </si>
  <si>
    <t>R014080208</t>
  </si>
  <si>
    <t>R014080209</t>
  </si>
  <si>
    <t>R014080210</t>
  </si>
  <si>
    <t>R014080211</t>
  </si>
  <si>
    <t>R014080212</t>
  </si>
  <si>
    <t>R014080213</t>
  </si>
  <si>
    <t>R014080215</t>
  </si>
  <si>
    <t>R014080216</t>
  </si>
  <si>
    <t>R014080217</t>
  </si>
  <si>
    <t>R014080218</t>
  </si>
  <si>
    <t>R014080219</t>
  </si>
  <si>
    <t>R014080220</t>
  </si>
  <si>
    <t>R014080221</t>
  </si>
  <si>
    <t>R014080222</t>
  </si>
  <si>
    <t>R014080223</t>
  </si>
  <si>
    <t>R014080224</t>
  </si>
  <si>
    <t>R014080225</t>
  </si>
  <si>
    <t>R014080226</t>
  </si>
  <si>
    <t>R014080227</t>
  </si>
  <si>
    <t>R014080228</t>
  </si>
  <si>
    <t>R014080229</t>
  </si>
  <si>
    <t>R014080230</t>
  </si>
  <si>
    <t>R014080231</t>
  </si>
  <si>
    <t>R014080232</t>
  </si>
  <si>
    <t>R014080233</t>
  </si>
  <si>
    <t>R014080234</t>
  </si>
  <si>
    <t>R014080235</t>
  </si>
  <si>
    <t>R014080236</t>
  </si>
  <si>
    <t>R014080237</t>
  </si>
  <si>
    <t>R014080238</t>
  </si>
  <si>
    <t>R014080239</t>
  </si>
  <si>
    <t>R014080240</t>
  </si>
  <si>
    <t>R014080241</t>
  </si>
  <si>
    <t>R014080242</t>
  </si>
  <si>
    <t>R014080243</t>
  </si>
  <si>
    <t>R014080244</t>
  </si>
  <si>
    <t>F55P</t>
  </si>
  <si>
    <t>R014080453</t>
  </si>
  <si>
    <t>F57P</t>
  </si>
  <si>
    <t>R014080454</t>
  </si>
  <si>
    <t>G30P</t>
  </si>
  <si>
    <t>R014080455</t>
  </si>
  <si>
    <t>F52P</t>
  </si>
  <si>
    <t>R014080456</t>
  </si>
  <si>
    <t>F76P</t>
  </si>
  <si>
    <t>R014080457</t>
  </si>
  <si>
    <t>G38P</t>
  </si>
  <si>
    <t>R014080458</t>
  </si>
  <si>
    <t>F87P</t>
  </si>
  <si>
    <t>R014080459</t>
  </si>
  <si>
    <t>G28P</t>
  </si>
  <si>
    <t>R014080460</t>
  </si>
  <si>
    <t>LC009-GSJ-2a-P</t>
    <phoneticPr fontId="9" type="noConversion"/>
  </si>
  <si>
    <t>LC0903001</t>
    <phoneticPr fontId="9" type="noConversion"/>
  </si>
  <si>
    <t>LC009-GSJ-2b-P</t>
    <phoneticPr fontId="9" type="noConversion"/>
  </si>
  <si>
    <t>LC0903002</t>
  </si>
  <si>
    <t>LC030-SYX-1-P</t>
    <phoneticPr fontId="9" type="noConversion"/>
  </si>
  <si>
    <t>LC0903003</t>
  </si>
  <si>
    <t>Run B
优先测序</t>
    <phoneticPr fontId="9" type="noConversion"/>
  </si>
  <si>
    <t>LC030-SYX-2a-P</t>
    <phoneticPr fontId="9" type="noConversion"/>
  </si>
  <si>
    <t>LC0903004</t>
  </si>
  <si>
    <t>LC030-SYX-2b-P</t>
    <phoneticPr fontId="9" type="noConversion"/>
  </si>
  <si>
    <t>LC0903005</t>
  </si>
  <si>
    <t>LC033-YYG-1-P</t>
    <phoneticPr fontId="9" type="noConversion"/>
  </si>
  <si>
    <t>LC0903006</t>
  </si>
  <si>
    <t>Run A</t>
    <phoneticPr fontId="9" type="noConversion"/>
  </si>
  <si>
    <t>LC033-YYG-2a-P</t>
    <phoneticPr fontId="9" type="noConversion"/>
  </si>
  <si>
    <t>LC0903007</t>
  </si>
  <si>
    <t>LC033-YYG-2b-P</t>
    <phoneticPr fontId="9" type="noConversion"/>
  </si>
  <si>
    <t>LC0903008</t>
  </si>
  <si>
    <t>CGNifTemp02</t>
    <phoneticPr fontId="9" type="noConversion"/>
  </si>
  <si>
    <t>~1ng/ul</t>
    <phoneticPr fontId="9" type="noConversion"/>
  </si>
  <si>
    <t>徐金金xujinjin@genomics.cn</t>
  </si>
  <si>
    <t>14C0119</t>
  </si>
  <si>
    <t>R0141000004</t>
  </si>
  <si>
    <t>14C0221</t>
  </si>
  <si>
    <t>R0141000005</t>
  </si>
  <si>
    <t>14C0384</t>
  </si>
  <si>
    <t>R0141000006</t>
  </si>
  <si>
    <t>14C0531</t>
  </si>
  <si>
    <t>R0141000007</t>
  </si>
  <si>
    <t>14C0546</t>
  </si>
  <si>
    <t>R0141000008</t>
  </si>
  <si>
    <t>14C0566</t>
  </si>
  <si>
    <t>R0141000009</t>
  </si>
  <si>
    <t>14C0607</t>
  </si>
  <si>
    <t>R0141000010</t>
  </si>
  <si>
    <t>14C0650</t>
  </si>
  <si>
    <t>R0141000011</t>
  </si>
  <si>
    <t>R0141000012</t>
  </si>
  <si>
    <t>R0141000013</t>
  </si>
  <si>
    <t>R0141000014</t>
  </si>
  <si>
    <t>13B0230574</t>
  </si>
  <si>
    <t>R0141000015</t>
  </si>
  <si>
    <t>R0141000016</t>
  </si>
  <si>
    <t>R0141000017</t>
  </si>
  <si>
    <t>R0141000018</t>
  </si>
  <si>
    <t>14S0718628</t>
  </si>
  <si>
    <t>R0141000019</t>
  </si>
  <si>
    <t>13B0442957</t>
  </si>
  <si>
    <t>R0141000020</t>
  </si>
  <si>
    <t>钟音</t>
  </si>
  <si>
    <t>R0141000022</t>
  </si>
  <si>
    <t>曾颖儿</t>
  </si>
  <si>
    <t>R0141000023</t>
  </si>
  <si>
    <t>伍钻荣</t>
  </si>
  <si>
    <t>R0141000024</t>
  </si>
  <si>
    <t>林思敏</t>
  </si>
  <si>
    <t>R0141000025</t>
  </si>
  <si>
    <t>张丽芳</t>
  </si>
  <si>
    <t>R0141000026</t>
  </si>
  <si>
    <t>陈玉珊</t>
  </si>
  <si>
    <t>R0141000027</t>
  </si>
  <si>
    <t>邹圣东</t>
  </si>
  <si>
    <t>R0141000028</t>
  </si>
  <si>
    <t>YCD13B00723_A</t>
  </si>
  <si>
    <t>R0141000030</t>
  </si>
  <si>
    <t>14D0949382_B</t>
  </si>
  <si>
    <t>R0141000031</t>
  </si>
  <si>
    <t>14D0949708-2_S_D</t>
  </si>
  <si>
    <t>R0141000032</t>
  </si>
  <si>
    <t>14D1007466</t>
  </si>
  <si>
    <t>R0141000033</t>
  </si>
  <si>
    <t>14D1007467_S_A</t>
  </si>
  <si>
    <t>R0141000034</t>
  </si>
  <si>
    <t>14D1007468_S_A</t>
  </si>
  <si>
    <t>R0141000035</t>
  </si>
  <si>
    <t>14D1004863_B</t>
  </si>
  <si>
    <t>R0141000036</t>
  </si>
  <si>
    <t>14D0973599_C</t>
  </si>
  <si>
    <t>R0141000037</t>
  </si>
  <si>
    <t>14C0827</t>
  </si>
  <si>
    <t>R0141000091</t>
  </si>
  <si>
    <t>14C0998</t>
  </si>
  <si>
    <t>R0141000092</t>
  </si>
  <si>
    <t>14C1121</t>
  </si>
  <si>
    <t>R0141000093</t>
  </si>
  <si>
    <t>14C1164</t>
  </si>
  <si>
    <t>R0141000094</t>
  </si>
  <si>
    <t>14C1209</t>
  </si>
  <si>
    <t>R0141000095</t>
  </si>
  <si>
    <t>13C1097</t>
  </si>
  <si>
    <t>R0141000098</t>
  </si>
  <si>
    <t>13C1419</t>
  </si>
  <si>
    <t>R0141000100</t>
  </si>
  <si>
    <t>13C1427</t>
  </si>
  <si>
    <t>R0141000102</t>
  </si>
  <si>
    <t>13C1430</t>
  </si>
  <si>
    <t>R0141000103</t>
  </si>
  <si>
    <t>13C1454</t>
  </si>
  <si>
    <t>R0141000104</t>
  </si>
  <si>
    <t>13C1207</t>
  </si>
  <si>
    <t>R0141000105</t>
  </si>
  <si>
    <t>13C1088</t>
  </si>
  <si>
    <t>R0141000106</t>
  </si>
  <si>
    <t>14C0020</t>
  </si>
  <si>
    <t>R0141000107</t>
  </si>
  <si>
    <t>14C0942</t>
  </si>
  <si>
    <t>R0141000108</t>
  </si>
  <si>
    <t>14C0979</t>
  </si>
  <si>
    <t>R0141000109</t>
  </si>
  <si>
    <t>CARG14048</t>
  </si>
  <si>
    <t xml:space="preserve">R014061411 </t>
  </si>
  <si>
    <t>CG高通量低成本barcoding建库技术</t>
    <phoneticPr fontId="9" type="noConversion"/>
  </si>
  <si>
    <t>qia140916耿春雨人Re-sequencing</t>
    <phoneticPr fontId="9" type="noConversion"/>
  </si>
  <si>
    <t xml:space="preserve"> HUMqiaR </t>
    <phoneticPr fontId="9" type="noConversion"/>
  </si>
  <si>
    <t>gengchunyu@genomics.cn；zhuzhenzhen@genomics.cn</t>
    <phoneticPr fontId="9" type="noConversion"/>
  </si>
  <si>
    <t>CGqRNA012</t>
  </si>
  <si>
    <t>CG 1Ad</t>
  </si>
  <si>
    <t>自建库</t>
  </si>
  <si>
    <t>N6</t>
  </si>
  <si>
    <t>CGqRNA013</t>
  </si>
  <si>
    <t>CGqRNA014</t>
  </si>
  <si>
    <t>CGqRNA015</t>
  </si>
  <si>
    <t>CG-miRNA021</t>
  </si>
  <si>
    <t>CG-miRNA022</t>
  </si>
  <si>
    <t>CG-Alpha</t>
  </si>
  <si>
    <t>F13ZOOYJSY1380</t>
  </si>
  <si>
    <t>罗银玲luoyl@genomics.cn；王静静wangjingjing2@genomics.cn</t>
  </si>
  <si>
    <t>RSZYD14100577_A</t>
  </si>
  <si>
    <t>1-ad</t>
  </si>
  <si>
    <t>自带adapter和所有建库试剂。</t>
  </si>
  <si>
    <t>bpm140918苏政五十个人Metagenomics第1期CG任务单</t>
    <phoneticPr fontId="4" type="noConversion"/>
  </si>
  <si>
    <t>F14ZOOYJSY1455</t>
  </si>
  <si>
    <t xml:space="preserve">P00751015-1A </t>
    <phoneticPr fontId="9" type="noConversion"/>
  </si>
  <si>
    <t>RSZYD14100573_A</t>
    <phoneticPr fontId="9" type="noConversion"/>
  </si>
  <si>
    <t>Meta</t>
  </si>
  <si>
    <t>这个样品分成3份来建库，分别是300纳克、500纳克、1微克</t>
    <phoneticPr fontId="9" type="noConversion"/>
  </si>
  <si>
    <t>P00751015-2A</t>
    <phoneticPr fontId="9" type="noConversion"/>
  </si>
  <si>
    <t>RSZYD14100574_A</t>
    <phoneticPr fontId="9" type="noConversion"/>
  </si>
  <si>
    <t>这个样品分成2份来建库，分别是300纳克、500纳克</t>
    <phoneticPr fontId="9" type="noConversion"/>
  </si>
  <si>
    <t xml:space="preserve">P00761015-1A </t>
    <phoneticPr fontId="9" type="noConversion"/>
  </si>
  <si>
    <t>RSZYD14100575_A</t>
    <phoneticPr fontId="9" type="noConversion"/>
  </si>
  <si>
    <t>这个样品按照500纳克建库</t>
    <phoneticPr fontId="9" type="noConversion"/>
  </si>
  <si>
    <t xml:space="preserve">P00761015-2A </t>
    <phoneticPr fontId="9" type="noConversion"/>
  </si>
  <si>
    <t>RSZYD14100576_A</t>
    <phoneticPr fontId="9" type="noConversion"/>
  </si>
  <si>
    <t>这个样品按照300纳克建库</t>
    <phoneticPr fontId="9" type="noConversion"/>
  </si>
  <si>
    <t>P00771016A</t>
    <phoneticPr fontId="9" type="noConversion"/>
  </si>
  <si>
    <t>RSZYD14100572_A</t>
    <phoneticPr fontId="9" type="noConversion"/>
  </si>
  <si>
    <t>这个样品按照1微克建库</t>
    <phoneticPr fontId="9" type="noConversion"/>
  </si>
  <si>
    <t>kvx140430陈晓丽山羊Target Region capture第5期CG任务单</t>
  </si>
  <si>
    <t>陈晓丽 chenxiaoli@genomics.cn;方东明 fangdongming@genomics.cn;王晓雯 wangxiaowen2@genomics.cn;何诗阳 heshiyang@genomics.cn;</t>
  </si>
  <si>
    <t>CXL-P8-1</t>
  </si>
  <si>
    <t>non-direction</t>
  </si>
  <si>
    <t>goat</t>
  </si>
  <si>
    <t>CXL-P8-2</t>
  </si>
  <si>
    <t>CXL-1-1</t>
  </si>
  <si>
    <t>CXL-1-2</t>
  </si>
  <si>
    <t>CXL-1-7</t>
  </si>
  <si>
    <t>FDM-P8-1</t>
  </si>
  <si>
    <t>FDM-P8-2</t>
  </si>
  <si>
    <t>FDM-1-14</t>
  </si>
  <si>
    <t>CXL-B1</t>
  </si>
  <si>
    <t>bubble_lib</t>
  </si>
  <si>
    <t xml:space="preserve"> </t>
  </si>
  <si>
    <t>CXL-B2</t>
  </si>
  <si>
    <t>FDM-B1</t>
  </si>
  <si>
    <t>FDM-B2</t>
  </si>
  <si>
    <t>xht-1</t>
  </si>
  <si>
    <t>human</t>
    <phoneticPr fontId="4" type="noConversion"/>
  </si>
  <si>
    <t>xht-2</t>
  </si>
  <si>
    <t>xht-3</t>
  </si>
  <si>
    <t>xht-4</t>
  </si>
  <si>
    <t>xht-5</t>
  </si>
  <si>
    <t>xht-6</t>
  </si>
  <si>
    <t>xht-7</t>
  </si>
  <si>
    <t>xht-8</t>
  </si>
  <si>
    <t>wxw-1</t>
  </si>
  <si>
    <t>wxw-2</t>
  </si>
  <si>
    <t>wxw-3</t>
  </si>
  <si>
    <t>wxw-4</t>
  </si>
  <si>
    <t>wxw-5</t>
  </si>
  <si>
    <t xml:space="preserve">non-direction </t>
  </si>
  <si>
    <t>wxw-6</t>
  </si>
  <si>
    <t>wxw-7</t>
  </si>
  <si>
    <t>wxw-8</t>
  </si>
  <si>
    <t>wxw-9</t>
  </si>
  <si>
    <t>wxw-10</t>
  </si>
  <si>
    <t>wxw-11</t>
  </si>
  <si>
    <t>wxw-12</t>
  </si>
  <si>
    <t>wxw-13</t>
  </si>
  <si>
    <t>wxw-14</t>
  </si>
  <si>
    <t>xgm140714邹良英人Re-sequencing第3期CG任务单</t>
    <phoneticPr fontId="4" type="noConversion"/>
  </si>
  <si>
    <t>zouliangying@genomics.cn</t>
  </si>
  <si>
    <t>CGNifTipure01</t>
  </si>
  <si>
    <t>CG Nifty</t>
  </si>
  <si>
    <t>~1ng/ul</t>
  </si>
  <si>
    <t>使用的接头为非常规接头，希望实验过程单独进行，避免污染。</t>
  </si>
  <si>
    <t>CG-Alpha</t>
    <phoneticPr fontId="9" type="noConversion"/>
  </si>
  <si>
    <t>F13ZOOYJSY1380</t>
    <phoneticPr fontId="9" type="noConversion"/>
  </si>
  <si>
    <t>无</t>
    <phoneticPr fontId="9" type="noConversion"/>
  </si>
  <si>
    <t>罗银玲luoyl@genomics.cn；王静静wangjingjing2@genomics.cn</t>
    <phoneticPr fontId="9" type="noConversion"/>
  </si>
  <si>
    <t>使用的接头为非常规接头，按生产的标准流程做。</t>
  </si>
  <si>
    <t>使用的接头为非常规接头，按我们提供的流程做。</t>
  </si>
  <si>
    <t>xgm140714邹良英人Re-sequencing第4期CG任务单</t>
    <phoneticPr fontId="4" type="noConversion"/>
  </si>
  <si>
    <t>CGNifTipure02</t>
  </si>
  <si>
    <t>CG-Zebra</t>
    <phoneticPr fontId="4" type="noConversion"/>
  </si>
  <si>
    <t>罗银玲luoyl@genomics.cn</t>
  </si>
  <si>
    <t xml:space="preserve">P120V1A </t>
  </si>
  <si>
    <t xml:space="preserve">RSZYD14030369_A </t>
  </si>
  <si>
    <t>meta</t>
  </si>
  <si>
    <t xml:space="preserve">P120V6A </t>
  </si>
  <si>
    <t xml:space="preserve">RSZYD14030370_A </t>
  </si>
  <si>
    <t xml:space="preserve">P025V1A </t>
  </si>
  <si>
    <t xml:space="preserve">RSZYD14030260_A </t>
  </si>
  <si>
    <t>P037V6A</t>
  </si>
  <si>
    <t>RSZYD14030280_A</t>
  </si>
  <si>
    <t>P056V6A</t>
  </si>
  <si>
    <t xml:space="preserve">RSZYD14030371_A </t>
  </si>
  <si>
    <t>P120V1A</t>
  </si>
  <si>
    <t>RSZYD14030369_A</t>
  </si>
  <si>
    <t>P120V6A</t>
  </si>
  <si>
    <t>RSZYD14030370_A</t>
  </si>
  <si>
    <t>xgm140714邹良英人Re-sequencing第5期CG任务单</t>
    <phoneticPr fontId="4" type="noConversion"/>
  </si>
  <si>
    <t>CGNifHummer01</t>
  </si>
  <si>
    <t>Exon-DA-1Ad</t>
    <phoneticPr fontId="9" type="noConversion"/>
  </si>
  <si>
    <t>Exon-1Ad</t>
    <phoneticPr fontId="9" type="noConversion"/>
  </si>
  <si>
    <r>
      <t>V</t>
    </r>
    <r>
      <rPr>
        <sz val="12"/>
        <rFont val="宋体"/>
        <family val="3"/>
        <charset val="134"/>
      </rPr>
      <t>4</t>
    </r>
    <phoneticPr fontId="9" type="noConversion"/>
  </si>
  <si>
    <t>N6 one adaptor</t>
    <phoneticPr fontId="9" type="noConversion"/>
  </si>
  <si>
    <t>此8个文库每库1lane，要求在同一张芯片上。</t>
    <phoneticPr fontId="9" type="noConversion"/>
  </si>
  <si>
    <t>Exon-DB-1Ad</t>
    <phoneticPr fontId="9" type="noConversion"/>
  </si>
  <si>
    <t>Exon-DC-1Ad</t>
    <phoneticPr fontId="9" type="noConversion"/>
  </si>
  <si>
    <t>Exon-DE-1Ad</t>
    <phoneticPr fontId="9" type="noConversion"/>
  </si>
  <si>
    <t>Exon-DF-1Ad</t>
    <phoneticPr fontId="9" type="noConversion"/>
  </si>
  <si>
    <t>Exon-DI-TKbubble-1Ad</t>
    <phoneticPr fontId="9" type="noConversion"/>
  </si>
  <si>
    <t>Exon-AA-RP-1Ad</t>
    <phoneticPr fontId="9" type="noConversion"/>
  </si>
  <si>
    <t>Exon-AC-RP-1Ad</t>
    <phoneticPr fontId="9" type="noConversion"/>
  </si>
  <si>
    <t>Exon-DD-1Ad</t>
    <phoneticPr fontId="9" type="noConversion"/>
  </si>
  <si>
    <t>此5个文库每库1lane，要求在同一张芯片上。</t>
    <phoneticPr fontId="9" type="noConversion"/>
  </si>
  <si>
    <t>Exon-DG-1Ad</t>
    <phoneticPr fontId="9" type="noConversion"/>
  </si>
  <si>
    <t>Exon-DH-1Ad</t>
    <phoneticPr fontId="9" type="noConversion"/>
  </si>
  <si>
    <t>Exon-AB-RP-1Ad</t>
    <phoneticPr fontId="9" type="noConversion"/>
  </si>
  <si>
    <t>Exon-AD-RP-1Ad</t>
    <phoneticPr fontId="9" type="noConversion"/>
  </si>
  <si>
    <t>puk141222李甫强人Re-sequencing第1期CG任务单</t>
    <phoneticPr fontId="4" type="noConversion"/>
  </si>
  <si>
    <t>puk141222李甫强人Re-sequencing</t>
  </si>
  <si>
    <t>HUMpukR</t>
  </si>
  <si>
    <t>李甫强 lifuqiang@genomics.cn； 徐礼钦 xuliqin@genomics.cn； 梁颜 liangyan@genomics.cn</t>
  </si>
  <si>
    <t>WGA 2-2-1</t>
  </si>
  <si>
    <t>GS60155-DNA_H08</t>
  </si>
  <si>
    <r>
      <t>o</t>
    </r>
    <r>
      <rPr>
        <sz val="12"/>
        <rFont val="宋体"/>
        <family val="3"/>
        <charset val="134"/>
      </rPr>
      <t>ne adpter测序</t>
    </r>
    <phoneticPr fontId="9" type="noConversion"/>
  </si>
  <si>
    <t>进行N6测序，文库已为32pool，测3条lane</t>
  </si>
  <si>
    <t>WGA 2-2-2</t>
  </si>
  <si>
    <t>GS60155-DNA_A09</t>
  </si>
  <si>
    <t>进行N6测序，文库已为32pool，测2条lane</t>
  </si>
  <si>
    <t>WGA 2-2-3</t>
  </si>
  <si>
    <t>GS60155-DNA_B09</t>
  </si>
  <si>
    <t>WGA 2-3-2</t>
  </si>
  <si>
    <t>GS60155-DNA_D09</t>
  </si>
  <si>
    <t>WGA 2-3-3</t>
  </si>
  <si>
    <t>GS60155-DNA_E09</t>
  </si>
  <si>
    <t>WGA 1-2-1</t>
  </si>
  <si>
    <t>GS60155-DNA_F09</t>
  </si>
  <si>
    <t>WGA 1-2-2</t>
  </si>
  <si>
    <t>GS60155-DNA_G09</t>
  </si>
  <si>
    <t>WGA 1-2-3</t>
  </si>
  <si>
    <t>GS60155-DNA_H09</t>
  </si>
  <si>
    <t>WGA 1-3-1</t>
  </si>
  <si>
    <t>GS60155-DNA_A10</t>
  </si>
  <si>
    <t>WGA 1-3-2</t>
  </si>
  <si>
    <t>GS60155-DNA_B10</t>
  </si>
  <si>
    <t>WGA 48</t>
  </si>
  <si>
    <t>GS60155-DNA_C10</t>
  </si>
  <si>
    <t>进行N6测序，文库已为48pool，测3条lane</t>
  </si>
  <si>
    <t>基于BGISEQ-1000快速测序技术开发</t>
  </si>
  <si>
    <t>F14ZQSYJSY1719</t>
  </si>
  <si>
    <t>张艳艳 zhangyanyan@genomics.cn</t>
  </si>
  <si>
    <t>14D0399102-2</t>
  </si>
  <si>
    <t>CG14SZpoolingEOJ</t>
  </si>
  <si>
    <t>one adpter测序</t>
  </si>
  <si>
    <t>已load好slide</t>
  </si>
  <si>
    <t>14D1337372-1</t>
  </si>
  <si>
    <t>CG14SZpoolingEOL</t>
  </si>
  <si>
    <t>meta-8</t>
  </si>
  <si>
    <t>GS62240-DNA_A-H01</t>
  </si>
  <si>
    <t>GS80316-DNB_D04</t>
  </si>
  <si>
    <t>smallRNA</t>
  </si>
  <si>
    <t>GS62240-DNA_A02</t>
  </si>
  <si>
    <t>RNAseq</t>
  </si>
  <si>
    <t>GS62240-DNA_B02</t>
  </si>
  <si>
    <t>14D0394223-2</t>
  </si>
  <si>
    <t>CG14SZpoolingEON</t>
  </si>
  <si>
    <t>14D0358501-2</t>
  </si>
  <si>
    <t>CG14SZpoolingEOP</t>
  </si>
  <si>
    <t>P025V6A</t>
  </si>
  <si>
    <t>RSZYD14030261_A</t>
  </si>
  <si>
    <t>P032V6A</t>
  </si>
  <si>
    <t>RSZYD14030270_A</t>
  </si>
  <si>
    <t>P037V1A</t>
  </si>
  <si>
    <t>RSZYD14030279_A</t>
  </si>
  <si>
    <t>CGNifHummer02</t>
    <phoneticPr fontId="9" type="noConversion"/>
  </si>
  <si>
    <t>用24个血浆样品制备CG Nifty（1AD）文库pooling成1个文库上机。测1lane，按照CG Nifty（1AD）产线标准完成。</t>
    <phoneticPr fontId="4" type="noConversion"/>
  </si>
  <si>
    <t>luoyl@genomics.cn;gongmeihua@genomics.cn</t>
  </si>
  <si>
    <t>CG-Alpha-XY-EcoliA </t>
  </si>
  <si>
    <t>CG-1Ad-WGS Index建库</t>
  </si>
  <si>
    <t>CG 1-Ad 19+12+10（Nifty）</t>
  </si>
  <si>
    <t>自带load好DNB的slide，只需上机测序，slide号为86976，每个lane为以下8个文库的pooling。</t>
  </si>
  <si>
    <t>qbx141212耿春雨人Exome capture第1期CG任务单</t>
    <phoneticPr fontId="4" type="noConversion"/>
  </si>
  <si>
    <t>CG测序产品及项目优化</t>
  </si>
  <si>
    <t>qbx141212耿春雨人Exome capture</t>
  </si>
  <si>
    <t>HUMqbxX</t>
  </si>
  <si>
    <t>于竞
yujing@genomics.cn</t>
  </si>
  <si>
    <t>Exon-EA-1Ad</t>
    <phoneticPr fontId="9" type="noConversion"/>
  </si>
  <si>
    <t>CG N6 28+10</t>
  </si>
  <si>
    <r>
      <t>A</t>
    </r>
    <r>
      <rPr>
        <sz val="12"/>
        <rFont val="宋体"/>
        <family val="3"/>
        <charset val="134"/>
      </rPr>
      <t>d153自配anchor</t>
    </r>
    <phoneticPr fontId="9" type="noConversion"/>
  </si>
  <si>
    <t>1库1 lane</t>
    <phoneticPr fontId="9" type="noConversion"/>
  </si>
  <si>
    <t>Exon-EB-1Ad</t>
    <phoneticPr fontId="9" type="noConversion"/>
  </si>
  <si>
    <t>Exon-EC-1Ad</t>
    <phoneticPr fontId="9" type="noConversion"/>
  </si>
  <si>
    <r>
      <rPr>
        <sz val="11"/>
        <rFont val="宋体"/>
        <family val="2"/>
        <charset val="134"/>
      </rPr>
      <t>斑马鱼</t>
    </r>
  </si>
  <si>
    <t>WGS-ADF（生成raw data，ADF为类似fastq文件）</t>
    <phoneticPr fontId="9" type="noConversion"/>
  </si>
  <si>
    <t>1库2 lane</t>
    <phoneticPr fontId="9" type="noConversion"/>
  </si>
  <si>
    <r>
      <rPr>
        <sz val="11"/>
        <rFont val="宋体"/>
        <family val="2"/>
        <charset val="134"/>
      </rPr>
      <t>水稻</t>
    </r>
  </si>
  <si>
    <t>拟南芥</t>
    <phoneticPr fontId="9" type="noConversion"/>
  </si>
  <si>
    <t>1</t>
    <phoneticPr fontId="9" type="noConversion"/>
  </si>
  <si>
    <t>6个文库pooling 1 lane</t>
    <phoneticPr fontId="9" type="noConversion"/>
  </si>
  <si>
    <t>AF17-25</t>
  </si>
  <si>
    <t>AF17-5</t>
  </si>
  <si>
    <t>TF05-12AC</t>
  </si>
  <si>
    <t>E.coli</t>
  </si>
  <si>
    <r>
      <rPr>
        <sz val="11"/>
        <rFont val="宋体"/>
        <family val="3"/>
        <charset val="134"/>
      </rPr>
      <t>单病</t>
    </r>
    <r>
      <rPr>
        <sz val="11"/>
        <rFont val="Times New Roman"/>
        <family val="1"/>
      </rPr>
      <t>panel</t>
    </r>
    <phoneticPr fontId="9" type="noConversion"/>
  </si>
  <si>
    <t>2个文库pooling 1 lane</t>
    <phoneticPr fontId="9" type="noConversion"/>
  </si>
  <si>
    <r>
      <t>孕1</t>
    </r>
    <r>
      <rPr>
        <sz val="12"/>
        <rFont val="Times New Roman"/>
        <family val="1"/>
      </rPr>
      <t>2panel</t>
    </r>
    <phoneticPr fontId="9" type="noConversion"/>
  </si>
  <si>
    <t>qbx141212耿春雨人Exome capture第2期CG任务单</t>
    <phoneticPr fontId="4" type="noConversion"/>
  </si>
  <si>
    <t>YH</t>
    <phoneticPr fontId="9" type="noConversion"/>
  </si>
  <si>
    <t>1库8 lane</t>
    <phoneticPr fontId="9" type="noConversion"/>
  </si>
  <si>
    <t>bpm140918苏政五十个人Metagenomics第3期CG任务单</t>
    <phoneticPr fontId="4" type="noConversion"/>
  </si>
  <si>
    <t>建库+测序</t>
    <phoneticPr fontId="4" type="noConversion"/>
  </si>
  <si>
    <t>P0086150115A</t>
    <phoneticPr fontId="9" type="noConversion"/>
  </si>
  <si>
    <t>RSZYD15010980_A</t>
    <phoneticPr fontId="9" type="noConversion"/>
  </si>
  <si>
    <t xml:space="preserve">人粪便微生物 </t>
    <phoneticPr fontId="9" type="noConversion"/>
  </si>
  <si>
    <t>bpm140918苏政五十个人Metagenomics第3期CG任务单</t>
  </si>
  <si>
    <t>P00831501131A</t>
    <phoneticPr fontId="9" type="noConversion"/>
  </si>
  <si>
    <t>RSZYD15010790_A</t>
    <phoneticPr fontId="9" type="noConversion"/>
  </si>
  <si>
    <t>P00841501132A</t>
    <phoneticPr fontId="9" type="noConversion"/>
  </si>
  <si>
    <t>RSZYD15010793_A</t>
    <phoneticPr fontId="9" type="noConversion"/>
  </si>
  <si>
    <t>P00851501132A</t>
    <phoneticPr fontId="9" type="noConversion"/>
  </si>
  <si>
    <t>RSZYD15010795_A</t>
    <phoneticPr fontId="9" type="noConversion"/>
  </si>
  <si>
    <t>Zhiyuan-2-②A</t>
    <phoneticPr fontId="9" type="noConversion"/>
  </si>
  <si>
    <t>RSZYD15011357_A</t>
    <phoneticPr fontId="9" type="noConversion"/>
  </si>
  <si>
    <t>Zhiyuan-3-②A</t>
    <phoneticPr fontId="9" type="noConversion"/>
  </si>
  <si>
    <t>RSZYD15011358_A</t>
    <phoneticPr fontId="9" type="noConversion"/>
  </si>
  <si>
    <t>Zhiyuan-5-②A</t>
    <phoneticPr fontId="9" type="noConversion"/>
  </si>
  <si>
    <t>RSZYD15011359_A</t>
    <phoneticPr fontId="9" type="noConversion"/>
  </si>
  <si>
    <t>Zhiyuan-4-②A</t>
    <phoneticPr fontId="9" type="noConversion"/>
  </si>
  <si>
    <t>RSZYD15011360_A</t>
    <phoneticPr fontId="9" type="noConversion"/>
  </si>
  <si>
    <t>Zhiyuan-2A</t>
    <phoneticPr fontId="9" type="noConversion"/>
  </si>
  <si>
    <t>RSZYD15011218_A</t>
    <phoneticPr fontId="9" type="noConversion"/>
  </si>
  <si>
    <t>Zhiyuan-4A</t>
    <phoneticPr fontId="9" type="noConversion"/>
  </si>
  <si>
    <t>RSZYD15011219_A</t>
    <phoneticPr fontId="9" type="noConversion"/>
  </si>
  <si>
    <t xml:space="preserve">Zhiyuan-5A </t>
    <phoneticPr fontId="9" type="noConversion"/>
  </si>
  <si>
    <t>RSZYD15011220_A</t>
    <phoneticPr fontId="9" type="noConversion"/>
  </si>
  <si>
    <t>Zhiyuan-6A</t>
    <phoneticPr fontId="9" type="noConversion"/>
  </si>
  <si>
    <t>RSZYD15011221_A</t>
    <phoneticPr fontId="9" type="noConversion"/>
  </si>
  <si>
    <t>Zhiyuan-3A</t>
    <phoneticPr fontId="9" type="noConversion"/>
  </si>
  <si>
    <t>RSZYD15011222_A</t>
    <phoneticPr fontId="9" type="noConversion"/>
  </si>
  <si>
    <t>1号-20150120A</t>
    <phoneticPr fontId="9" type="noConversion"/>
  </si>
  <si>
    <t>RSZYD15011223_A</t>
    <phoneticPr fontId="9" type="noConversion"/>
  </si>
  <si>
    <t>P0078141104A</t>
    <phoneticPr fontId="9" type="noConversion"/>
  </si>
  <si>
    <t>RSZYD15010981_A</t>
    <phoneticPr fontId="9" type="noConversion"/>
  </si>
  <si>
    <t>P0080141128-1A</t>
    <phoneticPr fontId="9" type="noConversion"/>
  </si>
  <si>
    <t>RSZYD14120001_A</t>
    <phoneticPr fontId="9" type="noConversion"/>
  </si>
  <si>
    <t>kvx140430陈晓丽山羊Target Region capture第6期CG任务单</t>
  </si>
  <si>
    <t>山羊的中低密度基因分型技术及GWAS分析</t>
    <phoneticPr fontId="9" type="noConversion"/>
  </si>
  <si>
    <t>F13ZOOYJSY1418</t>
    <phoneticPr fontId="9" type="noConversion"/>
  </si>
  <si>
    <t>kvx140430陈晓丽山羊Target Region capture</t>
    <phoneticPr fontId="9" type="noConversion"/>
  </si>
  <si>
    <t>GOAkvxX</t>
    <phoneticPr fontId="9" type="noConversion"/>
  </si>
  <si>
    <t>陈晓丽 chenxiaoli@genomics.cn;何诗阳 heshiyang@genomics.cn;汪洋wangyang6@genomics.cn;储丹chudan@genomics.cn;</t>
    <phoneticPr fontId="9" type="noConversion"/>
  </si>
  <si>
    <t>goat-pooling-1</t>
    <phoneticPr fontId="4" type="noConversion"/>
  </si>
  <si>
    <t>动物</t>
    <phoneticPr fontId="9" type="noConversion"/>
  </si>
  <si>
    <t>N6</t>
    <phoneticPr fontId="9" type="noConversion"/>
  </si>
  <si>
    <t>goat-pooling-2</t>
    <phoneticPr fontId="4" type="noConversion"/>
  </si>
  <si>
    <t>goat-pooling-3</t>
    <phoneticPr fontId="4" type="noConversion"/>
  </si>
  <si>
    <t>yeh150106施畅人RNA-Seq第1期CG任务单</t>
    <phoneticPr fontId="4" type="noConversion"/>
  </si>
  <si>
    <t>科技体系</t>
    <phoneticPr fontId="4" type="noConversion"/>
  </si>
  <si>
    <t>yeh150106施畅人RNA-Seq</t>
  </si>
  <si>
    <t>HUMyehR</t>
  </si>
  <si>
    <t>shichang1@genomics.cn;chengyunyang@genomics.cn;shaolei@genomics.cn;</t>
  </si>
  <si>
    <t>UHRR-1-16</t>
    <phoneticPr fontId="9" type="noConversion"/>
  </si>
  <si>
    <t>barcode为1-16号pooling</t>
    <phoneticPr fontId="9" type="noConversion"/>
  </si>
  <si>
    <t>ogv140117赵鑫人Re-sequencing第1期CG任务单</t>
    <phoneticPr fontId="4" type="noConversion"/>
  </si>
  <si>
    <t>癌症非侵入biomarker discovery</t>
  </si>
  <si>
    <t>ogv140117赵鑫人Re-sequencing </t>
  </si>
  <si>
    <t>赵鑫zhaoxin@genomics.cn，刘耿liugeng@genomics.cn</t>
  </si>
  <si>
    <t>LC026-GH-1-P</t>
    <phoneticPr fontId="9" type="noConversion"/>
  </si>
  <si>
    <t>LC026-GH-2a-P</t>
    <phoneticPr fontId="9" type="noConversion"/>
  </si>
  <si>
    <t>LC026-GH-2c-P</t>
    <phoneticPr fontId="9" type="noConversion"/>
  </si>
  <si>
    <t>LC040-LSQ-1-P</t>
    <phoneticPr fontId="9" type="noConversion"/>
  </si>
  <si>
    <t>LC040-LSQ-2a-P</t>
    <phoneticPr fontId="9" type="noConversion"/>
  </si>
  <si>
    <t>LC040-LSQ-2c-P</t>
    <phoneticPr fontId="9" type="noConversion"/>
  </si>
  <si>
    <t>席凤xifeng@genomics.cn；韩鸿雁hanhongyan@genomics.cn</t>
  </si>
  <si>
    <t>UHRR+HBRR</t>
    <phoneticPr fontId="9" type="noConversion"/>
  </si>
  <si>
    <t>1Ad RNA-Seq建库，其中2个文库常规建库，2个文库替换其中的反转录酶。</t>
    <phoneticPr fontId="9" type="noConversion"/>
  </si>
  <si>
    <t>样品名称*</t>
  </si>
  <si>
    <t>样品编号/文库编号*</t>
  </si>
  <si>
    <t>样品类型*</t>
  </si>
  <si>
    <t>文库类型*</t>
  </si>
  <si>
    <t>物种*</t>
  </si>
  <si>
    <t>建库个数*</t>
  </si>
  <si>
    <t>测序类型*</t>
  </si>
  <si>
    <t>clean data数据量（Gbp)*</t>
  </si>
  <si>
    <t>样品体积(ul）*</t>
  </si>
  <si>
    <t>样品浓度（ng/ul)*</t>
  </si>
  <si>
    <t>CG-Alpha</t>
    <phoneticPr fontId="4" type="noConversion"/>
  </si>
  <si>
    <t>罗银玲luoyl@genomics.cn；gongmeihua@genomics.cn</t>
  </si>
  <si>
    <t>只建库</t>
    <phoneticPr fontId="4" type="noConversion"/>
  </si>
  <si>
    <t xml:space="preserve">CG-Alpha-XY-EcoliA </t>
    <phoneticPr fontId="9" type="noConversion"/>
  </si>
  <si>
    <t>RSZYD14100579_A</t>
    <phoneticPr fontId="9" type="noConversion"/>
  </si>
  <si>
    <t>1-ad</t>
    <phoneticPr fontId="9" type="noConversion"/>
  </si>
  <si>
    <t>常规adaptor</t>
    <phoneticPr fontId="9" type="noConversion"/>
  </si>
  <si>
    <t>ecoli</t>
    <phoneticPr fontId="9" type="noConversion"/>
  </si>
  <si>
    <t>qbx141212耿春雨人Exome capture第3期CG任务单</t>
  </si>
  <si>
    <t>Exon-FA-1Ad</t>
    <phoneticPr fontId="9" type="noConversion"/>
  </si>
  <si>
    <t>Ad153</t>
    <phoneticPr fontId="9" type="noConversion"/>
  </si>
  <si>
    <t>已load DNB,及完成cPAS测序，只需测N6</t>
  </si>
  <si>
    <t>Exon-FB-1Ad</t>
    <phoneticPr fontId="9" type="noConversion"/>
  </si>
  <si>
    <r>
      <t>A</t>
    </r>
    <r>
      <rPr>
        <sz val="12"/>
        <rFont val="宋体"/>
        <family val="3"/>
        <charset val="134"/>
      </rPr>
      <t>d153自配anchor</t>
    </r>
    <phoneticPr fontId="9" type="noConversion"/>
  </si>
  <si>
    <t>Exon-FC-1Ad</t>
    <phoneticPr fontId="9" type="noConversion"/>
  </si>
  <si>
    <t>Ad153</t>
    <phoneticPr fontId="9" type="noConversion"/>
  </si>
  <si>
    <t>Exon-FD-1Ad</t>
    <phoneticPr fontId="9" type="noConversion"/>
  </si>
  <si>
    <t>WGS-ADF（生成raw data，ADF为类似fastq文件）</t>
    <phoneticPr fontId="9" type="noConversion"/>
  </si>
  <si>
    <t>Exon-FE-1Ad</t>
    <phoneticPr fontId="9" type="noConversion"/>
  </si>
  <si>
    <t>Exon-FF-1Ad</t>
    <phoneticPr fontId="9" type="noConversion"/>
  </si>
  <si>
    <t>Exon-FG-1Ad</t>
    <phoneticPr fontId="9" type="noConversion"/>
  </si>
  <si>
    <t>取17ul 做100ulDNB体系</t>
    <phoneticPr fontId="9" type="noConversion"/>
  </si>
  <si>
    <t>Exon-FH-1Ad</t>
    <phoneticPr fontId="9" type="noConversion"/>
  </si>
  <si>
    <t>Exon-FI-1Ad</t>
    <phoneticPr fontId="9" type="noConversion"/>
  </si>
  <si>
    <t>Exon-FJ-1Ad</t>
    <phoneticPr fontId="9" type="noConversion"/>
  </si>
  <si>
    <t>Exon-FZ-1Ad</t>
    <phoneticPr fontId="9" type="noConversion"/>
  </si>
  <si>
    <t>qbx141212耿春雨人Exome capture第4期CG任务单</t>
  </si>
  <si>
    <t>Exon-V4-A</t>
    <phoneticPr fontId="9" type="noConversion"/>
  </si>
  <si>
    <t>Ad153 bubble adapter WES文库</t>
    <phoneticPr fontId="9" type="noConversion"/>
  </si>
  <si>
    <t>Exon-V4-D</t>
    <phoneticPr fontId="9" type="noConversion"/>
  </si>
  <si>
    <t>Exon-V4-E</t>
    <phoneticPr fontId="9" type="noConversion"/>
  </si>
  <si>
    <t>Exon-V4-F</t>
    <phoneticPr fontId="9" type="noConversion"/>
  </si>
  <si>
    <t>Exon-V4+Cli-A</t>
    <phoneticPr fontId="9" type="noConversion"/>
  </si>
  <si>
    <t>Exon-V4+Cli-C1</t>
    <phoneticPr fontId="9" type="noConversion"/>
  </si>
  <si>
    <t>E.coli-enzymetest</t>
    <phoneticPr fontId="9" type="noConversion"/>
  </si>
  <si>
    <t>Ad153 bubble adapter WGS文库</t>
    <phoneticPr fontId="9" type="noConversion"/>
  </si>
  <si>
    <t>Exon-V4+Cli-D1</t>
    <phoneticPr fontId="9" type="noConversion"/>
  </si>
  <si>
    <t>Exon-V4+Cli-D2</t>
    <phoneticPr fontId="9" type="noConversion"/>
  </si>
  <si>
    <t>Exon-V4+Cli-E1</t>
    <phoneticPr fontId="9" type="noConversion"/>
  </si>
  <si>
    <t>Exon-V4+Cli-E2</t>
    <phoneticPr fontId="9" type="noConversion"/>
  </si>
  <si>
    <t>YH-ctDNA-bubble</t>
    <phoneticPr fontId="9" type="noConversion"/>
  </si>
  <si>
    <t>使用bubble法建库，O-seq ct-DNA panel进行杂交捕获，加AD-153接头，1库1lane，barcode为1-8.</t>
  </si>
  <si>
    <t>GBS-1ad-bubble</t>
    <phoneticPr fontId="9" type="noConversion"/>
  </si>
  <si>
    <t>Ad153 bubble adapter GBS文库</t>
    <phoneticPr fontId="9" type="noConversion"/>
  </si>
  <si>
    <t>gengchunyu@genomics.cn，zhuzhenzhen@genomics.cn</t>
  </si>
  <si>
    <t>NS495A</t>
  </si>
  <si>
    <t>WHYR14112879_A</t>
  </si>
  <si>
    <t>one adapter</t>
    <phoneticPr fontId="9" type="noConversion"/>
  </si>
  <si>
    <t>人</t>
    <phoneticPr fontId="9" type="noConversion"/>
  </si>
  <si>
    <t>cPAS 50+10</t>
    <phoneticPr fontId="9" type="noConversion"/>
  </si>
  <si>
    <t>共构成5个pooling文库，测序5lane</t>
    <phoneticPr fontId="9" type="noConversion"/>
  </si>
  <si>
    <r>
      <t>R</t>
    </r>
    <r>
      <rPr>
        <sz val="12"/>
        <rFont val="宋体"/>
        <family val="3"/>
        <charset val="134"/>
      </rPr>
      <t>NA-seq建库</t>
    </r>
    <phoneticPr fontId="9" type="noConversion"/>
  </si>
  <si>
    <t>NS496A</t>
  </si>
  <si>
    <t>WHYR14112880_A</t>
  </si>
  <si>
    <t>NIH3T3-WT</t>
  </si>
  <si>
    <t>0141107467</t>
  </si>
  <si>
    <t>动物</t>
    <phoneticPr fontId="9" type="noConversion"/>
  </si>
  <si>
    <t>NIH3T3-Cyb</t>
  </si>
  <si>
    <t>0141107468</t>
  </si>
  <si>
    <t>WT</t>
  </si>
  <si>
    <t>0141200127</t>
  </si>
  <si>
    <t>M-M</t>
  </si>
  <si>
    <t>0141200128</t>
  </si>
  <si>
    <t>CYork-03(RNA)</t>
  </si>
  <si>
    <t>0141101272</t>
  </si>
  <si>
    <t>DLY396(RNA)</t>
  </si>
  <si>
    <t>0141101273</t>
    <phoneticPr fontId="4" type="noConversion"/>
  </si>
  <si>
    <t>SL/Ca-MGA</t>
  </si>
  <si>
    <t>WHYR14112683_A</t>
  </si>
  <si>
    <t>SL/Ca-FBA</t>
  </si>
  <si>
    <t>WHYR14112684_A</t>
  </si>
  <si>
    <t>d11-3A</t>
  </si>
  <si>
    <t>WHYR14111864_A</t>
  </si>
  <si>
    <t>植物</t>
    <phoneticPr fontId="9" type="noConversion"/>
  </si>
  <si>
    <t>NP-6A</t>
  </si>
  <si>
    <t>WHYR14111865_A</t>
  </si>
  <si>
    <t>4024 CK</t>
  </si>
  <si>
    <t>0141108480</t>
  </si>
  <si>
    <t>4024 c1d</t>
  </si>
  <si>
    <t>0141108481</t>
  </si>
  <si>
    <t>C3A</t>
  </si>
  <si>
    <t>WHYR14120013_A</t>
  </si>
  <si>
    <t>C4A</t>
  </si>
  <si>
    <t>WHYR14120014_A</t>
  </si>
  <si>
    <t>YC1A</t>
  </si>
  <si>
    <t>WHYR14112197_A</t>
  </si>
  <si>
    <t>YC2A</t>
  </si>
  <si>
    <t>WHYR14112198_A</t>
  </si>
  <si>
    <t>R4 30 CK1A</t>
  </si>
  <si>
    <t>WHYR14112671_A</t>
  </si>
  <si>
    <t>R4 30 CK2A</t>
  </si>
  <si>
    <t>WHYR14112672_A</t>
  </si>
  <si>
    <t>363-17hpiA</t>
  </si>
  <si>
    <t>WHYR14121596_A</t>
  </si>
  <si>
    <t>363-20hpiA</t>
  </si>
  <si>
    <t>WHYR14121597_A</t>
  </si>
  <si>
    <t>结球表达谱-1A</t>
  </si>
  <si>
    <t>WHYR14120464_A</t>
  </si>
  <si>
    <t>结球表达谱-2A</t>
  </si>
  <si>
    <t>WHYR14120465_A</t>
  </si>
  <si>
    <t>0141200839</t>
  </si>
  <si>
    <t>真菌</t>
    <phoneticPr fontId="9" type="noConversion"/>
  </si>
  <si>
    <t>0141200840</t>
  </si>
  <si>
    <t>0141200841</t>
  </si>
  <si>
    <t>WT_3d</t>
  </si>
  <si>
    <t>0140903535</t>
  </si>
  <si>
    <t>1197_3d</t>
  </si>
  <si>
    <t>0140903536</t>
  </si>
  <si>
    <t>S22</t>
  </si>
  <si>
    <t>0140903537</t>
  </si>
  <si>
    <t>HTI-P1-0A</t>
  </si>
  <si>
    <t>RSZYR15010523_A</t>
  </si>
  <si>
    <t>HTI-P4-0A</t>
  </si>
  <si>
    <t>RSZYR15010527_A</t>
  </si>
  <si>
    <t>HTI-P5-0A</t>
  </si>
  <si>
    <t>RSZYR15010528_A</t>
  </si>
  <si>
    <t>HTI-P1-0.5A</t>
  </si>
  <si>
    <t>RSZYR15010530_A</t>
  </si>
  <si>
    <t>HTI-P4-0.5-TA</t>
    <phoneticPr fontId="4" type="noConversion"/>
  </si>
  <si>
    <t>RSZYR15010534_A</t>
  </si>
  <si>
    <t>HTI-P5-0.5A</t>
  </si>
  <si>
    <t>RSZYR15010535_A</t>
  </si>
  <si>
    <t>HT-P6-0A</t>
  </si>
  <si>
    <t>RSZYR15010542_A</t>
  </si>
  <si>
    <t>HT-P10-0A</t>
  </si>
  <si>
    <t>RSZYR15010546_A</t>
  </si>
  <si>
    <t>HT-P11-0A</t>
  </si>
  <si>
    <t>RSZYR15010547_A</t>
  </si>
  <si>
    <t>HT-P6-0.5A</t>
  </si>
  <si>
    <t>RSZYR15010553_A</t>
  </si>
  <si>
    <t>HT-P10-0.5A</t>
  </si>
  <si>
    <t>RSZYR15010557_A</t>
  </si>
  <si>
    <t>HT-P11-0.5A</t>
  </si>
  <si>
    <t>RSZYR15010558_A</t>
  </si>
  <si>
    <t>H-P2-0A</t>
  </si>
  <si>
    <t>RSZYR15010560_A</t>
  </si>
  <si>
    <t>H-P3-0A</t>
  </si>
  <si>
    <t>RSZYR15010561_A</t>
  </si>
  <si>
    <t>H-P4-0A</t>
  </si>
  <si>
    <t>RSZYR15010562_A</t>
  </si>
  <si>
    <t>H-P2-0.5A</t>
  </si>
  <si>
    <t>RSZYR15010564_A</t>
  </si>
  <si>
    <t>H-P3-0.5A</t>
  </si>
  <si>
    <t>RSZYR15010565_A</t>
  </si>
  <si>
    <t>H-P4-0.5A</t>
  </si>
  <si>
    <t>RSZYR15010566_A</t>
  </si>
  <si>
    <t>NUll 222A</t>
  </si>
  <si>
    <t>WHYR14112883_A</t>
  </si>
  <si>
    <t>Null 266A</t>
  </si>
  <si>
    <t>WHYR14112884_A</t>
  </si>
  <si>
    <t>B4-1A</t>
  </si>
  <si>
    <t>WHYR14112821_A</t>
  </si>
  <si>
    <t>B4-2A</t>
  </si>
  <si>
    <t>WHYR14112822_A</t>
  </si>
  <si>
    <t>137-CHD1L-DOX-0A</t>
  </si>
  <si>
    <t>WHYR14120321_A</t>
  </si>
  <si>
    <t>137-CHD1L-DOX-1A</t>
  </si>
  <si>
    <t>WHYR14120322_A</t>
  </si>
  <si>
    <t>UHRR</t>
    <phoneticPr fontId="9" type="noConversion"/>
  </si>
  <si>
    <t>R0150200023</t>
  </si>
  <si>
    <t>基于CG平台的单细胞SV检测</t>
  </si>
  <si>
    <t>F14ZQSQS1910</t>
  </si>
  <si>
    <t>刘耿 liugeng@genomics.cn</t>
  </si>
  <si>
    <t>GBM-P2-T1-SC37</t>
  </si>
  <si>
    <t>R0150400069</t>
  </si>
  <si>
    <t>N6+cPAS</t>
  </si>
  <si>
    <t>GBM-P2-T1-SC38</t>
  </si>
  <si>
    <t>R0150400070</t>
  </si>
  <si>
    <t>GBM-P2-T1-SC44</t>
  </si>
  <si>
    <t>R0150400071</t>
  </si>
  <si>
    <t>GBM-P2-T1-SC45</t>
  </si>
  <si>
    <t>R0150400072</t>
  </si>
  <si>
    <t>R0150400073</t>
  </si>
  <si>
    <t>LG-BGC-823-1</t>
  </si>
  <si>
    <t>R0150400074</t>
  </si>
  <si>
    <t>LG-BGC-823-2</t>
  </si>
  <si>
    <t>R0150400075</t>
  </si>
  <si>
    <t>LG-BGC-823-3</t>
  </si>
  <si>
    <t>R0150400076</t>
  </si>
  <si>
    <t>LG-BGC-823-4</t>
  </si>
  <si>
    <t>R0150400077</t>
  </si>
  <si>
    <t>LG-BGC-823-5</t>
  </si>
  <si>
    <t>R0150400078</t>
  </si>
  <si>
    <t>罗宇芬 luoyufen@genomics.cn</t>
  </si>
  <si>
    <t>CG-Alpha-zebra-Ecoli-11A</t>
  </si>
  <si>
    <t>RSZYD15040409_A</t>
  </si>
  <si>
    <t>构建8个1ad文库（Ad141），8个不一样的barcode，每个barcode建库1个，使用CG 1AD 标准建库方法，gDNA由我们提供。最终得到8个单一barcode 的SS DNA 。标准为文库QC合格</t>
  </si>
  <si>
    <t>构建24个1ad文库（Ad141），24个不一样的barcode，每个barcode建库1个，使用CG 1AD 标准建库方法，gDNA由我们提供。PCR 产物制备SS DNA 环时进行8个barcode GC balance pooling。最终得到3个样品，总量&gt;1.8ug 。标准为文库QC合格</t>
  </si>
  <si>
    <t>qbx141212耿春雨人Exome capture第5期CG任务单</t>
  </si>
  <si>
    <t>Gradient ClinV2-YH</t>
    <phoneticPr fontId="9" type="noConversion"/>
  </si>
  <si>
    <t>Ad153 bubble adapter WES文库</t>
    <phoneticPr fontId="9" type="noConversion"/>
  </si>
  <si>
    <t>ClinV2-YH</t>
    <phoneticPr fontId="9" type="noConversion"/>
  </si>
  <si>
    <t>ClinV2-CNT-YH</t>
    <phoneticPr fontId="9" type="noConversion"/>
  </si>
  <si>
    <t>autoClinV2-Positive</t>
    <phoneticPr fontId="9" type="noConversion"/>
  </si>
  <si>
    <r>
      <t>A</t>
    </r>
    <r>
      <rPr>
        <sz val="12"/>
        <rFont val="宋体"/>
        <family val="3"/>
        <charset val="134"/>
      </rPr>
      <t>d153自配anchor</t>
    </r>
    <phoneticPr fontId="9" type="noConversion"/>
  </si>
  <si>
    <t>Ad153 bubble adapter WES文库</t>
    <phoneticPr fontId="9" type="noConversion"/>
  </si>
  <si>
    <t>autoClinV2-CNT-Positive</t>
    <phoneticPr fontId="9" type="noConversion"/>
  </si>
  <si>
    <t>CG N6 28+10</t>
    <phoneticPr fontId="9" type="noConversion"/>
  </si>
  <si>
    <t>150G</t>
  </si>
  <si>
    <r>
      <t>1</t>
    </r>
    <r>
      <rPr>
        <sz val="11"/>
        <color indexed="8"/>
        <rFont val="宋体"/>
        <family val="3"/>
        <charset val="134"/>
      </rPr>
      <t>65</t>
    </r>
    <r>
      <rPr>
        <sz val="11"/>
        <color indexed="8"/>
        <rFont val="宋体"/>
        <family val="3"/>
        <charset val="134"/>
      </rPr>
      <t>G</t>
    </r>
    <phoneticPr fontId="9" type="noConversion"/>
  </si>
  <si>
    <r>
      <t>1</t>
    </r>
    <r>
      <rPr>
        <sz val="11"/>
        <color indexed="8"/>
        <rFont val="宋体"/>
        <family val="3"/>
        <charset val="134"/>
      </rPr>
      <t>65</t>
    </r>
    <r>
      <rPr>
        <sz val="11"/>
        <color indexed="8"/>
        <rFont val="宋体"/>
        <family val="3"/>
        <charset val="134"/>
      </rPr>
      <t>G</t>
    </r>
    <phoneticPr fontId="9" type="noConversion"/>
  </si>
  <si>
    <t>Hela-BGI-1</t>
    <phoneticPr fontId="4" type="noConversion"/>
  </si>
  <si>
    <t>Hela-BGI-1</t>
  </si>
  <si>
    <t>CG-1Ad-WGS Index建库</t>
    <phoneticPr fontId="4" type="noConversion"/>
  </si>
  <si>
    <t>8个样品建1Ad文库，不做RCA，完成后请通知取回文库</t>
    <phoneticPr fontId="4" type="noConversion"/>
  </si>
  <si>
    <t>Hela-BGI-2</t>
  </si>
  <si>
    <t>CG-1Ad-WGS Index建库</t>
    <phoneticPr fontId="4" type="noConversion"/>
  </si>
  <si>
    <t>YH-BGI-1</t>
  </si>
  <si>
    <t>8个样品建1Ad文库，不做RCA，完成后请通知取回文库</t>
    <phoneticPr fontId="4" type="noConversion"/>
  </si>
  <si>
    <t>YH-BGI-2</t>
  </si>
  <si>
    <t>Hela-Qiagen-1</t>
  </si>
  <si>
    <t>Hela-Qiagen-2</t>
  </si>
  <si>
    <t>YH-Qiagen-1</t>
  </si>
  <si>
    <t>YH-Qiagen-2</t>
  </si>
  <si>
    <t>qbx141212耿春雨人Exome capture第6期CG任务单</t>
  </si>
  <si>
    <t>P030V1A</t>
  </si>
  <si>
    <t>RSZYD14030265_A</t>
  </si>
  <si>
    <t>ad141</t>
    <phoneticPr fontId="9" type="noConversion"/>
  </si>
  <si>
    <t>加急建库需在4月30号完成，只建库。每8个样品在单环前pooling，最终出库2个文库。我们需要取回文库、剩余的样品和PCR剩余产物。</t>
    <phoneticPr fontId="9" type="noConversion"/>
  </si>
  <si>
    <t>ad141</t>
    <phoneticPr fontId="9" type="noConversion"/>
  </si>
  <si>
    <t>RSZYD14030371_A</t>
  </si>
  <si>
    <t>kvx140430陈晓丽山羊Target Region capture第6期CG任务单</t>
    <phoneticPr fontId="9" type="noConversion"/>
  </si>
  <si>
    <t>chenxiaoli@genomics.cn</t>
    <phoneticPr fontId="9" type="noConversion"/>
  </si>
  <si>
    <t>HAB-RCD-1</t>
  </si>
  <si>
    <r>
      <t>特殊-</t>
    </r>
    <r>
      <rPr>
        <sz val="12"/>
        <rFont val="宋体"/>
        <family val="3"/>
        <charset val="134"/>
      </rPr>
      <t>153接头</t>
    </r>
    <phoneticPr fontId="9" type="noConversion"/>
  </si>
  <si>
    <t>备注make DNB引物是153接头的</t>
  </si>
  <si>
    <t>HCD-RAB-2</t>
  </si>
  <si>
    <t>HAB-HCD-RFHB-3</t>
  </si>
  <si>
    <t>HFHB-RAB-RCD-4</t>
  </si>
  <si>
    <t>Goat-reseq1</t>
    <phoneticPr fontId="9" type="noConversion"/>
  </si>
  <si>
    <t>Goat-reseq2</t>
    <phoneticPr fontId="9" type="noConversion"/>
  </si>
  <si>
    <t>Goat-reseq3</t>
    <phoneticPr fontId="9" type="noConversion"/>
  </si>
  <si>
    <t>jmn140828王晓宏人Target Region capture第4期CG任务单</t>
    <phoneticPr fontId="4" type="noConversion"/>
  </si>
  <si>
    <t>肿瘤专项</t>
  </si>
  <si>
    <t>深圳市乳腺癌高发人群基因筛查应用示范</t>
  </si>
  <si>
    <t>jmn140828王晓宏人Target Region capture</t>
  </si>
  <si>
    <t xml:space="preserve">shaokang@genomics.cn
</t>
  </si>
  <si>
    <t>single 1-4 library</t>
  </si>
  <si>
    <t>shaokang@genomics.cn</t>
  </si>
  <si>
    <t>clinical 1-4 library</t>
  </si>
  <si>
    <t>test 1-4 library</t>
  </si>
  <si>
    <t>HBV Ad153</t>
    <phoneticPr fontId="9" type="noConversion"/>
  </si>
  <si>
    <t>zdp141208刘栋兵2人Re-sequencing第3期CG任务单</t>
    <phoneticPr fontId="4" type="noConversion"/>
  </si>
  <si>
    <t>国际罕见癌症基因组测序计划</t>
  </si>
  <si>
    <t xml:space="preserve">shaokang@genomics.cn;
liudongbing@genomics.cn;
</t>
    <phoneticPr fontId="9" type="noConversion"/>
  </si>
  <si>
    <t>H1LXZA</t>
  </si>
  <si>
    <t>RSZYD14091800_A</t>
  </si>
  <si>
    <t>Oseq T Nimblegen</t>
    <phoneticPr fontId="9" type="noConversion"/>
  </si>
  <si>
    <t>5G</t>
    <phoneticPr fontId="9" type="noConversion"/>
  </si>
  <si>
    <t>杂交后文库1</t>
    <phoneticPr fontId="9" type="noConversion"/>
  </si>
  <si>
    <t>H2WMBA</t>
  </si>
  <si>
    <t>RSZYD14091801_A</t>
  </si>
  <si>
    <t>H3RSJ</t>
  </si>
  <si>
    <t>RSZYD14091802_A</t>
  </si>
  <si>
    <t>H4YMA</t>
  </si>
  <si>
    <t>RSZYD14091803_A</t>
  </si>
  <si>
    <t>C1LYQA</t>
  </si>
  <si>
    <t>RSZYD14070397_A</t>
  </si>
  <si>
    <t>C2WLNA</t>
  </si>
  <si>
    <t>RSZYD14091787_A</t>
    <phoneticPr fontId="9" type="noConversion"/>
  </si>
  <si>
    <t>合并建库</t>
    <phoneticPr fontId="9" type="noConversion"/>
  </si>
  <si>
    <t>RSZYD14070398_A</t>
    <phoneticPr fontId="9" type="noConversion"/>
  </si>
  <si>
    <t>C3JJHA</t>
  </si>
  <si>
    <t>RSZYD14070399_A</t>
  </si>
  <si>
    <t>CC2WLNA</t>
  </si>
  <si>
    <t>RSZYD14091835_A</t>
  </si>
  <si>
    <t>H5HYWA</t>
  </si>
  <si>
    <t>RSZYD14091804_A</t>
  </si>
  <si>
    <t>杂交后文库2</t>
  </si>
  <si>
    <t>H6ZCLA</t>
  </si>
  <si>
    <t>RSZYD14091805_A</t>
  </si>
  <si>
    <t>H7LAPA</t>
  </si>
  <si>
    <t>RSZYD14091806_A</t>
  </si>
  <si>
    <t>H8WQPA</t>
  </si>
  <si>
    <t>RSZYD14091807_A</t>
  </si>
  <si>
    <t>C6SXQA</t>
  </si>
  <si>
    <t>RSZYD14091791_A</t>
  </si>
  <si>
    <t>C7YXJA</t>
  </si>
  <si>
    <t>RSZYD14070404_A</t>
  </si>
  <si>
    <t>C8YSXA</t>
  </si>
  <si>
    <t>RSZYD14070405_A</t>
    <phoneticPr fontId="9" type="noConversion"/>
  </si>
  <si>
    <t>RSZYD14091793_A</t>
    <phoneticPr fontId="9" type="noConversion"/>
  </si>
  <si>
    <t>CC3JJHA</t>
  </si>
  <si>
    <t>RSZYD14070424_A</t>
  </si>
  <si>
    <t>H9ZFJA</t>
  </si>
  <si>
    <t>RSZYD14091808_A</t>
  </si>
  <si>
    <t>杂交后文库3</t>
  </si>
  <si>
    <t>H10YXJA</t>
  </si>
  <si>
    <t>RSZYD14091809_A</t>
  </si>
  <si>
    <t>H11GMJA</t>
  </si>
  <si>
    <t>RSZYD14091810_A</t>
  </si>
  <si>
    <t>H12WQA</t>
  </si>
  <si>
    <t>RSZYD14091811_A</t>
  </si>
  <si>
    <t>C9WCHA</t>
  </si>
  <si>
    <t>RSZYD14070406_A</t>
  </si>
  <si>
    <t>C10GSYA</t>
  </si>
  <si>
    <t>RSZYD14091795_A</t>
    <phoneticPr fontId="9" type="noConversion"/>
  </si>
  <si>
    <t>RSZYD14070407_A</t>
    <phoneticPr fontId="9" type="noConversion"/>
  </si>
  <si>
    <t>C11ZCLA</t>
  </si>
  <si>
    <t>RSZYD14091796_A</t>
  </si>
  <si>
    <t>CC7YXJA</t>
  </si>
  <si>
    <t>RSZYD14070426_A</t>
  </si>
  <si>
    <t>H13HMJA</t>
  </si>
  <si>
    <t>RSZYD14091812_A</t>
  </si>
  <si>
    <t>杂交后文库4</t>
  </si>
  <si>
    <t>H14WSLA</t>
  </si>
  <si>
    <t>RSZYD14091813_A</t>
  </si>
  <si>
    <t>H15WXZA</t>
  </si>
  <si>
    <t>RSZYD14091814_A</t>
  </si>
  <si>
    <t>H16ZXYA</t>
  </si>
  <si>
    <t>RSZYD14091815_A</t>
  </si>
  <si>
    <t>H17PYXA</t>
  </si>
  <si>
    <t>RSZYD14070378_A</t>
  </si>
  <si>
    <t>H18ZXZA</t>
  </si>
  <si>
    <t>RSZYD14070379_A</t>
  </si>
  <si>
    <t>C12FYLA</t>
    <phoneticPr fontId="9" type="noConversion"/>
  </si>
  <si>
    <t>RSZYD14091797_A</t>
    <phoneticPr fontId="9" type="noConversion"/>
  </si>
  <si>
    <t>RSZYD14070409_A</t>
    <phoneticPr fontId="9" type="noConversion"/>
  </si>
  <si>
    <t>C13ZZHA</t>
    <phoneticPr fontId="9" type="noConversion"/>
  </si>
  <si>
    <t>RSZYD14070410_A</t>
    <phoneticPr fontId="9" type="noConversion"/>
  </si>
  <si>
    <t>RSZYD14091798_A</t>
    <phoneticPr fontId="9" type="noConversion"/>
  </si>
  <si>
    <t>H19YLXA</t>
  </si>
  <si>
    <t>RSZYD14091818_A</t>
  </si>
  <si>
    <t>杂交后文库5</t>
  </si>
  <si>
    <t>H20WJYA</t>
  </si>
  <si>
    <t>RSZYD14070381_A</t>
  </si>
  <si>
    <t>H21SPA</t>
  </si>
  <si>
    <t>RSZYD14091820_A</t>
  </si>
  <si>
    <t>H22FZQA</t>
  </si>
  <si>
    <t>RSZYD14091821_A</t>
  </si>
  <si>
    <t>H23ZHA</t>
  </si>
  <si>
    <t>RSZYD14070384_A</t>
  </si>
  <si>
    <t>C14SLFA</t>
    <phoneticPr fontId="9" type="noConversion"/>
  </si>
  <si>
    <t>RSZYD14091785_A</t>
    <phoneticPr fontId="9" type="noConversion"/>
  </si>
  <si>
    <t>RSZYD14070411_A</t>
    <phoneticPr fontId="9" type="noConversion"/>
  </si>
  <si>
    <t>RSZYD14070412_A</t>
    <phoneticPr fontId="9" type="noConversion"/>
  </si>
  <si>
    <t>C16ZCHA</t>
  </si>
  <si>
    <t>RSZYD14091775_A</t>
  </si>
  <si>
    <t>CC11ZCLA</t>
  </si>
  <si>
    <t>RSZYD14070427_A</t>
  </si>
  <si>
    <t>H24ZXHA</t>
  </si>
  <si>
    <t>RSZYD14070385_A</t>
  </si>
  <si>
    <t>杂交后文库6</t>
  </si>
  <si>
    <t>H25YZMA</t>
  </si>
  <si>
    <t>RSZYD14070386_A</t>
  </si>
  <si>
    <t>H26WYZA</t>
  </si>
  <si>
    <t>RSZYD14091825_A</t>
  </si>
  <si>
    <t>H27MSQA</t>
  </si>
  <si>
    <t>RSZYD14091826_A</t>
  </si>
  <si>
    <t>C17ZXQA</t>
  </si>
  <si>
    <t>RSZYD14091773_A</t>
  </si>
  <si>
    <t>C18GRWA</t>
    <phoneticPr fontId="9" type="noConversion"/>
  </si>
  <si>
    <t>RSZYD14091772_A</t>
  </si>
  <si>
    <t>RSZYD14070416_A</t>
    <phoneticPr fontId="9" type="noConversion"/>
  </si>
  <si>
    <t>C19WYMA</t>
  </si>
  <si>
    <t>RSZYD14070417_A</t>
  </si>
  <si>
    <t>CC13ZZHA</t>
  </si>
  <si>
    <t>RSZYD14091779_A</t>
  </si>
  <si>
    <t>H28YGYA</t>
  </si>
  <si>
    <t>RSZYD14070389_A</t>
  </si>
  <si>
    <t>杂交后文库7</t>
    <phoneticPr fontId="9" type="noConversion"/>
  </si>
  <si>
    <t>H29LSQA</t>
  </si>
  <si>
    <t>RSZYD14091828_A</t>
  </si>
  <si>
    <t>H30LXYA</t>
  </si>
  <si>
    <t>RSZYD14070391_A</t>
  </si>
  <si>
    <t>H32LLYA</t>
  </si>
  <si>
    <t>RSZYD14070393_A</t>
  </si>
  <si>
    <t>C20TYFA</t>
  </si>
  <si>
    <t>RSZYD14070418_A</t>
  </si>
  <si>
    <t>C21QGYA</t>
  </si>
  <si>
    <t>RSZYD14091783_A</t>
  </si>
  <si>
    <t>C22LBA</t>
  </si>
  <si>
    <t>RSZYD14091799_A</t>
  </si>
  <si>
    <t>CC14SLFA</t>
  </si>
  <si>
    <t>RSZYD14070429_A</t>
  </si>
  <si>
    <t>H33JZHA</t>
  </si>
  <si>
    <t>RSZYD14091832_A</t>
  </si>
  <si>
    <t>杂交后文库8</t>
    <phoneticPr fontId="9" type="noConversion"/>
  </si>
  <si>
    <t>H34SFYA</t>
  </si>
  <si>
    <t>RSZYD14070395_A</t>
  </si>
  <si>
    <t>H35ZAYA</t>
  </si>
  <si>
    <t>RSZYD14070396_A</t>
  </si>
  <si>
    <t>C4YGZA</t>
  </si>
  <si>
    <t>R0141000280</t>
    <phoneticPr fontId="4" type="noConversion"/>
  </si>
  <si>
    <t>C5GXYA</t>
  </si>
  <si>
    <t>R0141000281</t>
  </si>
  <si>
    <t>C15GYZA</t>
  </si>
  <si>
    <t>R0141000282</t>
  </si>
  <si>
    <t>CC5GXYA</t>
  </si>
  <si>
    <t>R0141000283</t>
  </si>
  <si>
    <t>CC16ZCHA</t>
    <phoneticPr fontId="4" type="noConversion"/>
  </si>
  <si>
    <t>RSZYD14070431_A</t>
  </si>
  <si>
    <t>xph140717李俊桦人糖尿病第3期CG任务单</t>
    <phoneticPr fontId="9" type="noConversion"/>
  </si>
  <si>
    <t>F13ZOOYJSY1389</t>
    <phoneticPr fontId="9" type="noConversion"/>
  </si>
  <si>
    <t>xph140717李俊桦人糖尿病</t>
    <phoneticPr fontId="9" type="noConversion"/>
  </si>
  <si>
    <t>林宇翔 linyuxiang@genomics.cn</t>
    <phoneticPr fontId="9" type="noConversion"/>
  </si>
  <si>
    <t>只建库。每8个样品在单环前pooling，最终出库2个文库。我们需要取回文库、剩余的样品。</t>
    <phoneticPr fontId="9" type="noConversion"/>
  </si>
  <si>
    <t>P049V1A</t>
  </si>
  <si>
    <t>RSZYD14030299_A</t>
  </si>
  <si>
    <t>P050V6A</t>
  </si>
  <si>
    <t>RSZYD14030302_A</t>
  </si>
  <si>
    <t>P053V1A</t>
  </si>
  <si>
    <t>RSZYD14030305_A</t>
  </si>
  <si>
    <t>P105V1A</t>
  </si>
  <si>
    <t>RSZYD14030340_A</t>
  </si>
  <si>
    <t>P106V6A</t>
    <phoneticPr fontId="4" type="noConversion"/>
  </si>
  <si>
    <t>RSZYD14030342_A</t>
  </si>
  <si>
    <t>P110V1A</t>
  </si>
  <si>
    <t>RSZYD14030349_A</t>
  </si>
  <si>
    <t>P116V6A</t>
  </si>
  <si>
    <t>RSZYD14030362_A</t>
  </si>
  <si>
    <t>只建库,7个样品在单环前pooling，最终出库1个文库。我们需要取回文库、剩余的样品。</t>
    <phoneticPr fontId="9" type="noConversion"/>
  </si>
  <si>
    <t>xph140717李俊桦人糖尿病第3期CG任务单</t>
    <phoneticPr fontId="9" type="noConversion"/>
  </si>
  <si>
    <t>糖尿病多组学研究</t>
    <phoneticPr fontId="9" type="noConversion"/>
  </si>
  <si>
    <t>F13ZOOYJSY1389</t>
    <phoneticPr fontId="9" type="noConversion"/>
  </si>
  <si>
    <t>xph140717李俊桦人糖尿病</t>
    <phoneticPr fontId="9" type="noConversion"/>
  </si>
  <si>
    <t>林宇翔 linyuxiang@genomics.cn</t>
    <phoneticPr fontId="9" type="noConversion"/>
  </si>
  <si>
    <t>P119V1A</t>
  </si>
  <si>
    <t>RSZYD14030367_A</t>
  </si>
  <si>
    <t>李俊桦lijunhua@genomics.cn</t>
    <phoneticPr fontId="9" type="noConversion"/>
  </si>
  <si>
    <t>SD-E00002</t>
  </si>
  <si>
    <t>RSZYD14111972_A</t>
  </si>
  <si>
    <t>SD-E00003</t>
  </si>
  <si>
    <t>RSZYD14111973_A</t>
  </si>
  <si>
    <t>SD-E00007</t>
  </si>
  <si>
    <t>RSZYD14111977_A</t>
  </si>
  <si>
    <t>SD-E00008</t>
  </si>
  <si>
    <t>RSZYD14111978_A</t>
  </si>
  <si>
    <t>SD-E00009</t>
  </si>
  <si>
    <t>RSZYD14111979_A</t>
  </si>
  <si>
    <t>SD-E00011</t>
  </si>
  <si>
    <t>RSZYD14111981_A</t>
  </si>
  <si>
    <t>SD-E00012</t>
  </si>
  <si>
    <t>RSZYD14111982_A</t>
  </si>
  <si>
    <t>SD-E00014</t>
  </si>
  <si>
    <t>RSZYD14111984_A</t>
  </si>
  <si>
    <t>SD-E00015</t>
  </si>
  <si>
    <t>RSZYD14111985_A</t>
  </si>
  <si>
    <t>SD-E00017</t>
  </si>
  <si>
    <t>RSZYD14111987_A</t>
  </si>
  <si>
    <t>SD-E00018</t>
  </si>
  <si>
    <t>RSZYD14111988_A</t>
  </si>
  <si>
    <t>SD-E00023</t>
  </si>
  <si>
    <t>RSZYD14111993_A</t>
  </si>
  <si>
    <t>SD-E00024</t>
  </si>
  <si>
    <t>RSZYD14111994_A</t>
  </si>
  <si>
    <t>SD-E00026</t>
  </si>
  <si>
    <t>RSZYD14111996_A</t>
  </si>
  <si>
    <t>SD-E00028</t>
  </si>
  <si>
    <t>RSZYD14111998_A</t>
  </si>
  <si>
    <t>SD-E00030</t>
  </si>
  <si>
    <t>RSZYD14112000_A</t>
  </si>
  <si>
    <t>ad141</t>
  </si>
  <si>
    <t>SD-E00031</t>
  </si>
  <si>
    <t>RSZYD14112001_A</t>
  </si>
  <si>
    <t>SD-E00033</t>
  </si>
  <si>
    <t>RSZYD14112003_A</t>
  </si>
  <si>
    <t>SD-E00034</t>
  </si>
  <si>
    <t>RSZYD14112004_A</t>
  </si>
  <si>
    <t>SD-E00037</t>
  </si>
  <si>
    <t>RSZYD14112007_A</t>
  </si>
  <si>
    <t>SD-E00038</t>
  </si>
  <si>
    <t>RSZYD14112008_A</t>
  </si>
  <si>
    <t>SD-E00041</t>
  </si>
  <si>
    <t>RSZYD14112011_A</t>
  </si>
  <si>
    <t>SD-E00042</t>
  </si>
  <si>
    <t>RSZYD14112012_A</t>
  </si>
  <si>
    <t>SD-E00043</t>
  </si>
  <si>
    <t>RSZYD14112013_A</t>
  </si>
  <si>
    <t>SD-E00044</t>
  </si>
  <si>
    <t>RSZYD14112014_A</t>
  </si>
  <si>
    <t>SD-E00049</t>
  </si>
  <si>
    <t>RSZYD14112019_A</t>
  </si>
  <si>
    <t>SD-E00052</t>
  </si>
  <si>
    <t>RSZYD14112022_A</t>
  </si>
  <si>
    <t>SD-E00054</t>
  </si>
  <si>
    <t>RSZYD14112024_A</t>
  </si>
  <si>
    <t>SD-E00059</t>
  </si>
  <si>
    <t>RSZYD14112029_A</t>
  </si>
  <si>
    <t>SD-E00060</t>
  </si>
  <si>
    <t>RSZYD14112030_A</t>
  </si>
  <si>
    <t>SD-E00062</t>
  </si>
  <si>
    <t>RSZYD14112032_A</t>
  </si>
  <si>
    <t>SD-E00064</t>
  </si>
  <si>
    <t>RSZYD14112034_A</t>
  </si>
  <si>
    <t>SD-E00065</t>
  </si>
  <si>
    <t>RSZYD14112035_A</t>
  </si>
  <si>
    <t>SD-E00066</t>
  </si>
  <si>
    <t>RSZYD14112036_A</t>
  </si>
  <si>
    <t>SD-E00071</t>
  </si>
  <si>
    <t>RSZYD14112041_A</t>
  </si>
  <si>
    <t>SD-E00073</t>
  </si>
  <si>
    <t>RSZYD14112043_A</t>
  </si>
  <si>
    <t>SD-E00075</t>
  </si>
  <si>
    <t>RSZYD14112045_A</t>
  </si>
  <si>
    <t>SD-E00077</t>
  </si>
  <si>
    <t>RSZYD14112047_A</t>
  </si>
  <si>
    <t>SD-E00081</t>
  </si>
  <si>
    <t>RSZYD14112051_A</t>
  </si>
  <si>
    <t>SD-E00082</t>
  </si>
  <si>
    <t>RSZYD14112052_A</t>
  </si>
  <si>
    <t>SD-E00088</t>
  </si>
  <si>
    <t>RSZYD14112058_A</t>
  </si>
  <si>
    <t>SD-E00089</t>
  </si>
  <si>
    <t>RSZYD14112059_A</t>
  </si>
  <si>
    <t>SD-E00090</t>
  </si>
  <si>
    <t>RSZYD14112060_A</t>
  </si>
  <si>
    <t>SD-E00091</t>
  </si>
  <si>
    <t>RSZYD14112061_A</t>
  </si>
  <si>
    <t>SD-E00094</t>
  </si>
  <si>
    <t>RSZYD14112064_A</t>
  </si>
  <si>
    <t>SD-E00098</t>
  </si>
  <si>
    <t>RSZYD14112068_A</t>
  </si>
  <si>
    <t>SD-E00099</t>
  </si>
  <si>
    <t>RSZYD14112069_A</t>
  </si>
  <si>
    <t>SD-E00102</t>
  </si>
  <si>
    <t>RSZYD14112072_A</t>
  </si>
  <si>
    <t>SD-E00107</t>
  </si>
  <si>
    <t>RSZYD14112077_A</t>
  </si>
  <si>
    <t>SD-E00113</t>
  </si>
  <si>
    <t>RSZYD14112083_A</t>
  </si>
  <si>
    <t>SD-E00117</t>
  </si>
  <si>
    <t>RSZYD14112087_A</t>
  </si>
  <si>
    <t>SD-E00118</t>
  </si>
  <si>
    <t>RSZYD14112088_A</t>
  </si>
  <si>
    <t>SD-E00120</t>
  </si>
  <si>
    <t>RSZYD14112090_A</t>
  </si>
  <si>
    <t>SD-E00123</t>
  </si>
  <si>
    <t>RSZYD14112093_A</t>
  </si>
  <si>
    <t>SD-E00124</t>
  </si>
  <si>
    <t>RSZYD14112094_A</t>
  </si>
  <si>
    <t>SD-E00125</t>
  </si>
  <si>
    <t>RSZYD14112095_A</t>
  </si>
  <si>
    <t>SD-E00126</t>
  </si>
  <si>
    <t>RSZYD14112096_A</t>
  </si>
  <si>
    <t>SD-E00127</t>
  </si>
  <si>
    <t>RSZYD14112097_A</t>
  </si>
  <si>
    <t>SD-E00131</t>
  </si>
  <si>
    <t>RSZYD14112101_A</t>
  </si>
  <si>
    <t>SD-E00132</t>
  </si>
  <si>
    <t>RSZYD14112102_A</t>
  </si>
  <si>
    <t>SD-E00133</t>
  </si>
  <si>
    <t>RSZYD14112103_A</t>
  </si>
  <si>
    <t>SD-E00136</t>
  </si>
  <si>
    <t>RSZYD14112106_A</t>
  </si>
  <si>
    <t>SD-E00142</t>
  </si>
  <si>
    <t>RSZYD14112112_A</t>
  </si>
  <si>
    <t>SD-E00143</t>
  </si>
  <si>
    <t>RSZYD14112113_A</t>
  </si>
  <si>
    <t>SD-E00145</t>
  </si>
  <si>
    <t>RSZYD14112115_A</t>
  </si>
  <si>
    <t>SD-E00146</t>
  </si>
  <si>
    <t>RSZYD14112116_A</t>
  </si>
  <si>
    <t>SD-E00150</t>
  </si>
  <si>
    <t>RSZYD14112120_A</t>
  </si>
  <si>
    <t>SD-E00151</t>
  </si>
  <si>
    <t>RSZYD14112121_A</t>
  </si>
  <si>
    <t>SD-E00152</t>
  </si>
  <si>
    <t>RSZYD14112122_A</t>
  </si>
  <si>
    <t>SD-E00153</t>
  </si>
  <si>
    <t>RSZYD14112123_A</t>
  </si>
  <si>
    <t>SD-E00154</t>
  </si>
  <si>
    <t>RSZYD14112124_A</t>
  </si>
  <si>
    <t>SD-E00155</t>
  </si>
  <si>
    <t>RSZYD14112125_A</t>
  </si>
  <si>
    <t>SD-E00156</t>
  </si>
  <si>
    <t>RSZYD14112126_A</t>
  </si>
  <si>
    <t>SD-E00161</t>
  </si>
  <si>
    <t>RSZYD14112131_A</t>
  </si>
  <si>
    <t>SD-E00163</t>
  </si>
  <si>
    <t>RSZYD14112133_A</t>
  </si>
  <si>
    <t>SD-E00164</t>
  </si>
  <si>
    <t>RSZYD14112134_A</t>
  </si>
  <si>
    <t>SD-E00165</t>
  </si>
  <si>
    <t>RSZYD14112135_A</t>
  </si>
  <si>
    <t>SD-E00166</t>
  </si>
  <si>
    <t>RSZYD14112136_A</t>
  </si>
  <si>
    <t>SD-E00167</t>
  </si>
  <si>
    <t>RSZYD14112137_A</t>
  </si>
  <si>
    <t>SD-E00170</t>
  </si>
  <si>
    <t>RSZYD14112140_A</t>
  </si>
  <si>
    <t>SD-E00171</t>
  </si>
  <si>
    <t>RSZYD14112141_A</t>
  </si>
  <si>
    <t>SD-E00176</t>
  </si>
  <si>
    <t>RSZYD14112146_A</t>
  </si>
  <si>
    <t>SD-E00177</t>
  </si>
  <si>
    <t>RSZYD14112147_A</t>
  </si>
  <si>
    <t>SD-E00182</t>
  </si>
  <si>
    <t>RSZYD14112152_A</t>
  </si>
  <si>
    <t>SD-E00183</t>
  </si>
  <si>
    <t>RSZYD14112153_A</t>
  </si>
  <si>
    <t>SD-E00184</t>
  </si>
  <si>
    <t>RSZYD14112154_A</t>
  </si>
  <si>
    <t>SD-E00185</t>
  </si>
  <si>
    <t>RSZYD14112155_A</t>
  </si>
  <si>
    <t>SD-E00187</t>
  </si>
  <si>
    <t>RSZYD14112157_A</t>
  </si>
  <si>
    <t>SD-E00189</t>
  </si>
  <si>
    <t>RSZYD14112159_A</t>
  </si>
  <si>
    <t>SD-E00190</t>
  </si>
  <si>
    <t>RSZYD14112160_A</t>
  </si>
  <si>
    <t>SD-E00191</t>
  </si>
  <si>
    <t>RSZYD14112161_A</t>
  </si>
  <si>
    <t>SD-E00193</t>
  </si>
  <si>
    <t>RSZYD14112163_A</t>
  </si>
  <si>
    <t>SD-E00194</t>
  </si>
  <si>
    <t>RSZYD14112164_A</t>
  </si>
  <si>
    <t>SD-E00196</t>
  </si>
  <si>
    <t>RSZYD14112166_A</t>
  </si>
  <si>
    <t>SD-E00197</t>
  </si>
  <si>
    <t>RSZYD14112167_A</t>
  </si>
  <si>
    <t>SD-E00198</t>
  </si>
  <si>
    <t>RSZYD14112168_A</t>
  </si>
  <si>
    <t>SD-E00199</t>
  </si>
  <si>
    <t>RSZYD14112169_A</t>
  </si>
  <si>
    <t>SD-E00200</t>
  </si>
  <si>
    <t>RSZYD14112170_A</t>
  </si>
  <si>
    <t>SD-E00202</t>
  </si>
  <si>
    <t>RSZYD14112172_A</t>
  </si>
  <si>
    <t>SD-E00203</t>
  </si>
  <si>
    <t>RSZYD14112173_A</t>
  </si>
  <si>
    <t>SD-E00204</t>
  </si>
  <si>
    <t>RSZYD14112174_A</t>
  </si>
  <si>
    <t>SD-E00205</t>
  </si>
  <si>
    <t>RSZYD14112175_A</t>
  </si>
  <si>
    <t>SD-E00206</t>
  </si>
  <si>
    <t>RSZYD14112176_A</t>
  </si>
  <si>
    <t>SD-E00207</t>
  </si>
  <si>
    <t>RSZYD14112177_A</t>
  </si>
  <si>
    <t>SD-E00208</t>
  </si>
  <si>
    <t>RSZYD14112178_A</t>
  </si>
  <si>
    <t>SD-E00210</t>
  </si>
  <si>
    <t>RSZYD14112180_A</t>
  </si>
  <si>
    <t>SD-E00212</t>
  </si>
  <si>
    <t>RSZYD14112182_A</t>
  </si>
  <si>
    <t>SD-E00214</t>
  </si>
  <si>
    <t>RSZYD14112184_A</t>
  </si>
  <si>
    <t>SD-E00215</t>
  </si>
  <si>
    <t>RSZYD14112185_A</t>
  </si>
  <si>
    <t>SD-E00216</t>
  </si>
  <si>
    <t>RSZYD14112186_A</t>
  </si>
  <si>
    <t>SD-E00217</t>
  </si>
  <si>
    <t>RSZYD14112187_A</t>
  </si>
  <si>
    <t>SD-E00219</t>
  </si>
  <si>
    <t>RSZYD14112189_A</t>
  </si>
  <si>
    <t>SD-E00220</t>
  </si>
  <si>
    <t>RSZYD14112190_A</t>
  </si>
  <si>
    <t>SD-E00221</t>
  </si>
  <si>
    <t>RSZYD14112191_A</t>
  </si>
  <si>
    <t>SD-E00222</t>
  </si>
  <si>
    <t>RSZYD14112192_A</t>
  </si>
  <si>
    <t>SD-E00223</t>
  </si>
  <si>
    <t>RSZYD14112193_A</t>
  </si>
  <si>
    <t>SD-E00224</t>
  </si>
  <si>
    <t>RSZYD14112194_A</t>
  </si>
  <si>
    <t>SD-E00225</t>
  </si>
  <si>
    <t>RSZYD14112195_A</t>
  </si>
  <si>
    <t>SD-E00227</t>
  </si>
  <si>
    <t>RSZYD14112197_A</t>
  </si>
  <si>
    <t>SD-E00229</t>
  </si>
  <si>
    <t>RSZYD14112199_A</t>
  </si>
  <si>
    <t>SD-E00230</t>
  </si>
  <si>
    <t>RSZYD14112200_A</t>
  </si>
  <si>
    <t>SD-E00232</t>
  </si>
  <si>
    <t>RSZYD14112202_A</t>
  </si>
  <si>
    <t>SD-E00234</t>
  </si>
  <si>
    <t>RSZYD14112204_A</t>
  </si>
  <si>
    <t>SD-E00235</t>
  </si>
  <si>
    <t>RSZYD14112205_A</t>
  </si>
  <si>
    <t>SD-E00236</t>
  </si>
  <si>
    <t>RSZYD14112206_A</t>
  </si>
  <si>
    <t>SD-E00237</t>
  </si>
  <si>
    <t>RSZYD14112207_A</t>
  </si>
  <si>
    <t>SD-E00238</t>
  </si>
  <si>
    <t>RSZYD14112208_A</t>
  </si>
  <si>
    <t>SD-E00239</t>
  </si>
  <si>
    <t>RSZYD14112209_A</t>
  </si>
  <si>
    <t>SD-E00240</t>
  </si>
  <si>
    <t>RSZYD14112210_A</t>
  </si>
  <si>
    <t>SD-E00241</t>
  </si>
  <si>
    <t>RSZYD14112211_A</t>
  </si>
  <si>
    <t>SD-E00242</t>
  </si>
  <si>
    <t>RSZYD14112212_A</t>
  </si>
  <si>
    <t>SD-E00243</t>
  </si>
  <si>
    <t>RSZYD14112213_A</t>
  </si>
  <si>
    <t>SD-E00244</t>
  </si>
  <si>
    <t>RSZYD14112214_A</t>
  </si>
  <si>
    <t>SD-E00245</t>
  </si>
  <si>
    <t>RSZYD14112215_A</t>
  </si>
  <si>
    <t>SD-E00248</t>
  </si>
  <si>
    <t>RSZYD14112218_A</t>
  </si>
  <si>
    <t>SD-E00249</t>
  </si>
  <si>
    <t>RSZYD14112219_A</t>
  </si>
  <si>
    <t>SD-E00253</t>
  </si>
  <si>
    <t>RSZYD14112223_A</t>
  </si>
  <si>
    <t>SD-E00255</t>
  </si>
  <si>
    <t>RSZYD14112225_A</t>
  </si>
  <si>
    <t>SD-E00256</t>
  </si>
  <si>
    <t>RSZYD14112226_A</t>
  </si>
  <si>
    <t>SD-E00257</t>
  </si>
  <si>
    <t>RSZYD14112227_A</t>
  </si>
  <si>
    <t>SD-E00258</t>
  </si>
  <si>
    <t>RSZYD14112228_A</t>
  </si>
  <si>
    <t>SD-E00259</t>
  </si>
  <si>
    <t>RSZYD14112229_A</t>
  </si>
  <si>
    <t>SD-E00260</t>
  </si>
  <si>
    <t>RSZYD14112230_A</t>
  </si>
  <si>
    <t>SD-E00261</t>
  </si>
  <si>
    <t>RSZYD14112231_A</t>
  </si>
  <si>
    <t>SD-E00262</t>
  </si>
  <si>
    <t>RSZYD14112232_A</t>
  </si>
  <si>
    <t>SD-E00263</t>
  </si>
  <si>
    <t>RSZYD14112233_A</t>
  </si>
  <si>
    <t>SD-E00264</t>
  </si>
  <si>
    <t>RSZYD14112234_A</t>
  </si>
  <si>
    <t>SD-E00265</t>
  </si>
  <si>
    <t>RSZYD14112235_A</t>
  </si>
  <si>
    <t>SD-E00266</t>
  </si>
  <si>
    <t>RSZYD14112236_A</t>
  </si>
  <si>
    <t>SD-E00267</t>
  </si>
  <si>
    <t>RSZYD14112237_A</t>
  </si>
  <si>
    <t>SD-E00269</t>
  </si>
  <si>
    <t>RSZYD14112239_A</t>
  </si>
  <si>
    <t>SD-E00270</t>
  </si>
  <si>
    <t>RSZYD14112240_A</t>
  </si>
  <si>
    <t>SD-E00271</t>
  </si>
  <si>
    <t>RSZYD14112241_A</t>
  </si>
  <si>
    <t>SD-E00272</t>
  </si>
  <si>
    <t>RSZYD14112242_A</t>
  </si>
  <si>
    <t>SD-E00273</t>
  </si>
  <si>
    <t>RSZYD14112243_A</t>
  </si>
  <si>
    <t>SD-E00276</t>
  </si>
  <si>
    <t>RSZYD14112246_A</t>
  </si>
  <si>
    <t>SD-E00277</t>
  </si>
  <si>
    <t>RSZYD14112247_A</t>
  </si>
  <si>
    <t>SD-E00278</t>
  </si>
  <si>
    <t>RSZYD14112248_A</t>
  </si>
  <si>
    <t>SD-E00279</t>
  </si>
  <si>
    <t>RSZYD14112249_A</t>
  </si>
  <si>
    <t>SD-E00280</t>
  </si>
  <si>
    <t>RSZYD14112250_A</t>
  </si>
  <si>
    <t>SD-E00282</t>
  </si>
  <si>
    <t>RSZYD14112252_A</t>
  </si>
  <si>
    <t>SD-E00283</t>
  </si>
  <si>
    <t>RSZYD14112253_A</t>
  </si>
  <si>
    <t>SD-E00284</t>
  </si>
  <si>
    <t>RSZYD14112254_A</t>
  </si>
  <si>
    <t>SD-E00285</t>
  </si>
  <si>
    <t>RSZYD14112255_A</t>
  </si>
  <si>
    <t>SD-E00290</t>
  </si>
  <si>
    <t>RSZYD14112260_A</t>
  </si>
  <si>
    <t>SD-E00291</t>
  </si>
  <si>
    <t>RSZYD14112261_A</t>
  </si>
  <si>
    <t>SD-E00292</t>
  </si>
  <si>
    <t>RSZYD14112262_A</t>
  </si>
  <si>
    <t>SD-E00294</t>
  </si>
  <si>
    <t>RSZYD14112264_A</t>
  </si>
  <si>
    <t>SD-E00295</t>
  </si>
  <si>
    <t>RSZYD14112265_A</t>
  </si>
  <si>
    <t>SD-E00296</t>
  </si>
  <si>
    <t>RSZYD14112266_A</t>
  </si>
  <si>
    <t>SD-E00297</t>
  </si>
  <si>
    <t>RSZYD14112267_A</t>
  </si>
  <si>
    <t>SD-E00298</t>
  </si>
  <si>
    <t>RSZYD14112268_A</t>
  </si>
  <si>
    <t>SD-E00299</t>
  </si>
  <si>
    <t>RSZYD14112269_A</t>
  </si>
  <si>
    <t>SD-E00300</t>
  </si>
  <si>
    <t>RSZYD14112270_A</t>
  </si>
  <si>
    <t>SD-E00301</t>
  </si>
  <si>
    <t>RSZYD14112271_A</t>
  </si>
  <si>
    <t>SD-E00302</t>
  </si>
  <si>
    <t>RSZYD14112272_A</t>
  </si>
  <si>
    <t>SD-E00303</t>
  </si>
  <si>
    <t>RSZYD14112273_A</t>
  </si>
  <si>
    <t>SD-E00304</t>
  </si>
  <si>
    <t>RSZYD14112274_A</t>
  </si>
  <si>
    <t>SD-E00305</t>
  </si>
  <si>
    <t>RSZYD14112275_A</t>
  </si>
  <si>
    <t>SD-E00306</t>
  </si>
  <si>
    <t>RSZYD14112276_A</t>
  </si>
  <si>
    <t>SD-E00307</t>
  </si>
  <si>
    <t>RSZYD14112277_A</t>
  </si>
  <si>
    <t>SD-E00308</t>
  </si>
  <si>
    <t>RSZYD14112278_A</t>
  </si>
  <si>
    <t>SD-E00309</t>
  </si>
  <si>
    <t>RSZYD14112279_A</t>
  </si>
  <si>
    <t>SD-E00311</t>
  </si>
  <si>
    <t>RSZYD14112281_A</t>
  </si>
  <si>
    <t>SD-E00312</t>
  </si>
  <si>
    <t>RSZYD14112282_A</t>
  </si>
  <si>
    <t>SD-E00313</t>
  </si>
  <si>
    <t>RSZYD14112283_A</t>
  </si>
  <si>
    <t>SD-E00314</t>
  </si>
  <si>
    <t>RSZYD14112284_A</t>
  </si>
  <si>
    <t>SD-E00315</t>
  </si>
  <si>
    <t>RSZYD14112285_A</t>
  </si>
  <si>
    <t>SD-E00316</t>
  </si>
  <si>
    <t>RSZYD14112286_A</t>
  </si>
  <si>
    <t>SD-E00317</t>
  </si>
  <si>
    <t>RSZYD14112287_A</t>
  </si>
  <si>
    <t>SD-E00318</t>
  </si>
  <si>
    <t>RSZYD14112288_A</t>
  </si>
  <si>
    <t>SD-E00319</t>
  </si>
  <si>
    <t>RSZYD14112289_A</t>
  </si>
  <si>
    <t>SD-E00320</t>
  </si>
  <si>
    <t>RSZYD14112290_A</t>
  </si>
  <si>
    <t>SD-E00321</t>
  </si>
  <si>
    <t>RSZYD14112291_A</t>
  </si>
  <si>
    <t>SD-E00322</t>
  </si>
  <si>
    <t>RSZYD14112292_A</t>
  </si>
  <si>
    <t>SD-E00323</t>
  </si>
  <si>
    <t>RSZYD14112293_A</t>
  </si>
  <si>
    <t>SD-E00324</t>
  </si>
  <si>
    <t>RSZYD14112294_A</t>
  </si>
  <si>
    <t>SD-E00325</t>
  </si>
  <si>
    <t>RSZYD14112295_A</t>
  </si>
  <si>
    <t>SD-E00326</t>
  </si>
  <si>
    <t>RSZYD14112296_A</t>
  </si>
  <si>
    <t>SD-E00328</t>
  </si>
  <si>
    <t>RSZYD14112298_A</t>
  </si>
  <si>
    <t>SD-E00329</t>
  </si>
  <si>
    <t>RSZYD14112299_A</t>
  </si>
  <si>
    <t>SD-E00330</t>
  </si>
  <si>
    <t>RSZYD14112300_A</t>
  </si>
  <si>
    <t>SD-E00331</t>
  </si>
  <si>
    <t>RSZYD14112301_A</t>
  </si>
  <si>
    <t>SD-E00332</t>
  </si>
  <si>
    <t>RSZYD14112302_A</t>
  </si>
  <si>
    <t>SD-E00333</t>
  </si>
  <si>
    <t>RSZYD14112303_A</t>
  </si>
  <si>
    <t>SD-E00334</t>
  </si>
  <si>
    <t>RSZYD14112304_A</t>
  </si>
  <si>
    <t>SD-E00335</t>
  </si>
  <si>
    <t>RSZYD14112305_A</t>
  </si>
  <si>
    <t>SD-E00336</t>
  </si>
  <si>
    <t>RSZYD14112306_A</t>
  </si>
  <si>
    <t>SD-E00338</t>
  </si>
  <si>
    <t>RSZYD14112308_A</t>
  </si>
  <si>
    <t>SD-E00340</t>
  </si>
  <si>
    <t>RSZYD14112310_A</t>
  </si>
  <si>
    <t>SD-E00341</t>
  </si>
  <si>
    <t>RSZYD14112311_A</t>
  </si>
  <si>
    <t>SD-E00342</t>
  </si>
  <si>
    <t>RSZYD14112312_A</t>
  </si>
  <si>
    <t>SD-E00344</t>
  </si>
  <si>
    <t>RSZYD14112314_A</t>
  </si>
  <si>
    <t>SD-E00347</t>
  </si>
  <si>
    <t>RSZYD14112317_A</t>
  </si>
  <si>
    <t>SD-E00348</t>
  </si>
  <si>
    <t>RSZYD14112318_A</t>
  </si>
  <si>
    <t>SD-E00349</t>
  </si>
  <si>
    <t>RSZYD14112319_A</t>
  </si>
  <si>
    <t>SD-E00350</t>
  </si>
  <si>
    <t>RSZYD14112320_A</t>
  </si>
  <si>
    <t>SD-E00351</t>
  </si>
  <si>
    <t>RSZYD14112321_A</t>
  </si>
  <si>
    <t>SD-E00352</t>
  </si>
  <si>
    <t>RSZYD14112322_A</t>
  </si>
  <si>
    <t>SD-E00353</t>
  </si>
  <si>
    <t>RSZYD14112323_A</t>
  </si>
  <si>
    <t>SD-E00354</t>
  </si>
  <si>
    <t>RSZYD14112324_A</t>
  </si>
  <si>
    <t>SD-E00355</t>
  </si>
  <si>
    <t>RSZYD14112325_A</t>
  </si>
  <si>
    <t>SD-E00356</t>
  </si>
  <si>
    <t>RSZYD14112326_A</t>
  </si>
  <si>
    <t>SD-E00358</t>
  </si>
  <si>
    <t>RSZYD14112328_A</t>
  </si>
  <si>
    <t>SD-E00359</t>
  </si>
  <si>
    <t>RSZYD14112329_A</t>
  </si>
  <si>
    <t>SD-E00360</t>
  </si>
  <si>
    <t>RSZYD14112330_A</t>
  </si>
  <si>
    <t>SD-E00361</t>
  </si>
  <si>
    <t>RSZYD14112331_A</t>
  </si>
  <si>
    <t>SD-E00362</t>
  </si>
  <si>
    <t>RSZYD14112332_A</t>
  </si>
  <si>
    <t>SD-E00363</t>
  </si>
  <si>
    <t>RSZYD14112333_A</t>
  </si>
  <si>
    <t>SD-E00364</t>
  </si>
  <si>
    <t>RSZYD14112334_A</t>
  </si>
  <si>
    <t>SD-E00365</t>
  </si>
  <si>
    <t>RSZYD14112335_A</t>
  </si>
  <si>
    <t>SD-E00366</t>
  </si>
  <si>
    <t>RSZYD14112336_A</t>
  </si>
  <si>
    <t>SD-E00367</t>
  </si>
  <si>
    <t>RSZYD14112337_A</t>
  </si>
  <si>
    <t>SD-E00368</t>
  </si>
  <si>
    <t>RSZYD14112338_A</t>
  </si>
  <si>
    <t>SD-E00370</t>
  </si>
  <si>
    <t>RSZYD15011235_A</t>
  </si>
  <si>
    <t>SD-E00371</t>
  </si>
  <si>
    <t>RSZYD15011236_A</t>
  </si>
  <si>
    <t>SD-E00373</t>
  </si>
  <si>
    <t>RSZYD15011238_A</t>
  </si>
  <si>
    <t>SD-E00375</t>
  </si>
  <si>
    <t>RSZYD15011240_A</t>
  </si>
  <si>
    <t>SD-E00376</t>
  </si>
  <si>
    <t>RSZYD15011241_A</t>
  </si>
  <si>
    <t>SD-E00377</t>
  </si>
  <si>
    <t>RSZYD15011242_A</t>
  </si>
  <si>
    <t>SD-E00378</t>
  </si>
  <si>
    <t>RSZYD15011243_A</t>
  </si>
  <si>
    <t>SD-E00379</t>
  </si>
  <si>
    <t>RSZYD15011244_A</t>
  </si>
  <si>
    <t>SD-E00380</t>
  </si>
  <si>
    <t>RSZYD15011245_A</t>
  </si>
  <si>
    <t>SD-E00381</t>
  </si>
  <si>
    <t>RSZYD15011246_A</t>
  </si>
  <si>
    <t>SD-E00383</t>
  </si>
  <si>
    <t>RSZYD15011248_A</t>
  </si>
  <si>
    <t>SD-E00384</t>
  </si>
  <si>
    <t>RSZYD15011249_A</t>
  </si>
  <si>
    <t>SD-E00385</t>
  </si>
  <si>
    <t>RSZYD15011250_A</t>
  </si>
  <si>
    <t>SD-E00387</t>
  </si>
  <si>
    <t>RSZYD15011252_A</t>
  </si>
  <si>
    <t>SD-E00388</t>
  </si>
  <si>
    <t>RSZYD15011253_A</t>
  </si>
  <si>
    <t>SD-E00389</t>
  </si>
  <si>
    <t>RSZYD15011254_A</t>
  </si>
  <si>
    <t>SD-E00391</t>
  </si>
  <si>
    <t>RSZYD15011256_A</t>
  </si>
  <si>
    <t>SD-E00392</t>
  </si>
  <si>
    <t>RSZYD15011257_A</t>
  </si>
  <si>
    <t>SD-E00393</t>
  </si>
  <si>
    <t>RSZYD15011258_A</t>
  </si>
  <si>
    <t>SD-E00394</t>
  </si>
  <si>
    <t>RSZYD15011259_A</t>
  </si>
  <si>
    <t>SD-E00395</t>
  </si>
  <si>
    <t>RSZYD15011260_A</t>
  </si>
  <si>
    <t>SD-E00396</t>
  </si>
  <si>
    <t>RSZYD15011261_A</t>
  </si>
  <si>
    <t>SD-E00397</t>
  </si>
  <si>
    <t>RSZYD15011262_A</t>
  </si>
  <si>
    <t>SD-E00398</t>
  </si>
  <si>
    <t>RSZYD15011263_A</t>
  </si>
  <si>
    <t>SD-E00399</t>
  </si>
  <si>
    <t>RSZYD15011264_A</t>
  </si>
  <si>
    <t>SD-E00400</t>
  </si>
  <si>
    <t>RSZYD15011265_A</t>
  </si>
  <si>
    <t>SD-E00401</t>
  </si>
  <si>
    <t>RSZYD15011266_A</t>
  </si>
  <si>
    <t>SD-E00403</t>
  </si>
  <si>
    <t>RSZYD15011268_A</t>
  </si>
  <si>
    <t>SD-E00404</t>
  </si>
  <si>
    <t>RSZYD15011269_A</t>
  </si>
  <si>
    <t>SD-E00405</t>
  </si>
  <si>
    <t>RSZYD15011270_A</t>
  </si>
  <si>
    <t>SD-E00406</t>
  </si>
  <si>
    <t>RSZYD15011271_A</t>
  </si>
  <si>
    <t>SD-E00407</t>
  </si>
  <si>
    <t>RSZYD15011272_A</t>
  </si>
  <si>
    <t>SD-E00409</t>
  </si>
  <si>
    <t>RSZYD15011274_A</t>
  </si>
  <si>
    <t>SD-E00410</t>
  </si>
  <si>
    <t>RSZYD15011275_A</t>
  </si>
  <si>
    <t>SD-E00412</t>
  </si>
  <si>
    <t>RSZYD15011277_A</t>
  </si>
  <si>
    <t>SD-E00414</t>
  </si>
  <si>
    <t>RSZYD15011279_A</t>
  </si>
  <si>
    <t>SD-E00417</t>
  </si>
  <si>
    <t>RSZYD15011282_A</t>
  </si>
  <si>
    <t>SD-E00418</t>
  </si>
  <si>
    <t>RSZYD15011283_A</t>
  </si>
  <si>
    <t>SD-E00419</t>
  </si>
  <si>
    <t>RSZYD15011284_A</t>
  </si>
  <si>
    <t>SD-E00420</t>
  </si>
  <si>
    <t>RSZYD15011285_A</t>
  </si>
  <si>
    <t>SD-E00421</t>
  </si>
  <si>
    <t>RSZYD15011286_A</t>
  </si>
  <si>
    <t>SD-E00422</t>
  </si>
  <si>
    <t>RSZYD15011287_A</t>
  </si>
  <si>
    <t>SD-E00423</t>
  </si>
  <si>
    <t>RSZYD15011288_A</t>
  </si>
  <si>
    <t>SD-E00425</t>
  </si>
  <si>
    <t>RSZYD15011290_A</t>
  </si>
  <si>
    <t>SD-E00426</t>
  </si>
  <si>
    <t>RSZYD15011291_A</t>
  </si>
  <si>
    <t>SD-E00427</t>
  </si>
  <si>
    <t>RSZYD15011292_A</t>
  </si>
  <si>
    <t>SD-E00428</t>
  </si>
  <si>
    <t>RSZYD15011293_A</t>
  </si>
  <si>
    <t>SD-E00429</t>
  </si>
  <si>
    <t>RSZYD15011294_A</t>
  </si>
  <si>
    <t>SD-E00430</t>
  </si>
  <si>
    <t>RSZYD15011295_A</t>
  </si>
  <si>
    <t>SD-E00432</t>
  </si>
  <si>
    <t>RSZYD15011297_A</t>
  </si>
  <si>
    <t>SD-E00111</t>
  </si>
  <si>
    <t>RSZYD14112081_A</t>
  </si>
  <si>
    <t>SD-E00288</t>
  </si>
  <si>
    <t>RSZYD14112258_A</t>
  </si>
  <si>
    <t>SD-E00195</t>
  </si>
  <si>
    <t>RSZYD14112165_A</t>
  </si>
  <si>
    <t>SD-E00083</t>
  </si>
  <si>
    <t>RSZYD14112053_A</t>
  </si>
  <si>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1</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</si>
  <si>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干细胞分化与单细胞多组学研究</t>
    <phoneticPr fontId="9" type="noConversion"/>
  </si>
  <si>
    <t>F14ZF1YJSY1920</t>
  </si>
  <si>
    <t>tdn150608商周春人RNA-Seq</t>
  </si>
  <si>
    <t>HOMknhR</t>
    <phoneticPr fontId="9" type="noConversion"/>
  </si>
  <si>
    <t>商周春（shangzhouchun@genomics.cn）;吴亮（wuliang2@genomics.cn）</t>
    <phoneticPr fontId="9" type="noConversion"/>
  </si>
  <si>
    <t xml:space="preserve">5d-rosetteA </t>
    <phoneticPr fontId="9" type="noConversion"/>
  </si>
  <si>
    <t>RSZYR15060256_A</t>
  </si>
  <si>
    <t>CG cPAS-1Ad-RNA-Seq Oligo dT pooling Index建库</t>
  </si>
  <si>
    <t>Ada141</t>
  </si>
  <si>
    <t>cPAS 10+50</t>
    <phoneticPr fontId="4" type="noConversion"/>
  </si>
  <si>
    <t>1G</t>
    <phoneticPr fontId="9" type="noConversion"/>
  </si>
  <si>
    <t>H9A</t>
  </si>
  <si>
    <t>RSZYR15050842_A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</si>
  <si>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7</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</si>
  <si>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耿春雨
gengchunyu@genomics.cn</t>
    <phoneticPr fontId="9" type="noConversion"/>
  </si>
  <si>
    <t>GS62277-DNA_B02</t>
  </si>
  <si>
    <t>Ad141</t>
    <phoneticPr fontId="9" type="noConversion"/>
  </si>
  <si>
    <t>样品已在上机组，重新Make DNB，cPAS SE10+50测序，有不同的接头，需要按照不同测序anchor使用不同的测序引物、RCA Primer（Ad162-10和Ad162-8使用同样的RCA Primer，但不同的测序引物）。
3张slide，请严格按照任务单从上至下的顺序loading。</t>
  </si>
  <si>
    <t>Ecoli_Ad153</t>
    <phoneticPr fontId="9" type="noConversion"/>
  </si>
  <si>
    <r>
      <t>A</t>
    </r>
    <r>
      <rPr>
        <sz val="12"/>
        <rFont val="宋体"/>
        <family val="3"/>
        <charset val="134"/>
      </rPr>
      <t>d153</t>
    </r>
    <phoneticPr fontId="9" type="noConversion"/>
  </si>
  <si>
    <t>cPAS SE10+50测序，有不同的接头，需要按照不同测序anchor使用不同的测序引物、RCA Primer（Ad162-10和Ad162-8使用同样的RCA Primer，但不同的测序引物）。
3张slide，请严格按照任务单从上至下的顺序loading。</t>
  </si>
  <si>
    <t>ChIP 片段选择+酶切文库</t>
    <phoneticPr fontId="4" type="noConversion"/>
  </si>
  <si>
    <t>GS62294-DNA_A01.1</t>
    <phoneticPr fontId="4" type="noConversion"/>
  </si>
  <si>
    <t>Ecoli_Ad162_10</t>
    <phoneticPr fontId="4" type="noConversion"/>
  </si>
  <si>
    <r>
      <t>A</t>
    </r>
    <r>
      <rPr>
        <sz val="12"/>
        <rFont val="宋体"/>
        <family val="3"/>
        <charset val="134"/>
      </rPr>
      <t>d162_10</t>
    </r>
    <phoneticPr fontId="9" type="noConversion"/>
  </si>
  <si>
    <t>使用Ad162 RCA Primer，cPAS SE10+50测序，有不同的接头，需要按照不同测序anchor使用不同的测序引物、RCA Primer（Ad162-10和Ad162-8使用同样的RCA Primer，但不同的测序引物）。
3张slide，请严格按照任务单从上至下的顺序loading。</t>
  </si>
  <si>
    <t>Ecoli_Ad162_8</t>
    <phoneticPr fontId="4" type="noConversion"/>
  </si>
  <si>
    <r>
      <t>A</t>
    </r>
    <r>
      <rPr>
        <sz val="12"/>
        <rFont val="宋体"/>
        <family val="3"/>
        <charset val="134"/>
      </rPr>
      <t>d162_8</t>
    </r>
    <phoneticPr fontId="9" type="noConversion"/>
  </si>
  <si>
    <t>Ecoli_Ad170</t>
    <phoneticPr fontId="4" type="noConversion"/>
  </si>
  <si>
    <r>
      <t>A</t>
    </r>
    <r>
      <rPr>
        <sz val="12"/>
        <rFont val="宋体"/>
        <family val="3"/>
        <charset val="134"/>
      </rPr>
      <t>d170</t>
    </r>
    <phoneticPr fontId="9" type="noConversion"/>
  </si>
  <si>
    <t>Ecoli_Ad198</t>
    <phoneticPr fontId="4" type="noConversion"/>
  </si>
  <si>
    <r>
      <t>A</t>
    </r>
    <r>
      <rPr>
        <sz val="12"/>
        <rFont val="宋体"/>
        <family val="3"/>
        <charset val="134"/>
      </rPr>
      <t>d198</t>
    </r>
    <phoneticPr fontId="9" type="noConversion"/>
  </si>
  <si>
    <t>HAHP-RARP-1</t>
    <phoneticPr fontId="4" type="noConversion"/>
  </si>
  <si>
    <t>Ecoli_Ad153_R1</t>
    <phoneticPr fontId="4" type="noConversion"/>
  </si>
  <si>
    <t>ChIP153 三步文库</t>
    <phoneticPr fontId="4" type="noConversion"/>
  </si>
  <si>
    <t>取15ul Make DNB，cPAS SE10+50测序，有不同的接头，需要按照不同测序anchor使用不同的测序引物、RCA Primer（Ad162-10和Ad162-8使用同样的RCA Primer，但不同的测序引物）。
3张slide，请严格按照任务单从上至下的顺序loading。</t>
  </si>
  <si>
    <t>Ecoli_Ad162_10_R1</t>
    <phoneticPr fontId="4" type="noConversion"/>
  </si>
  <si>
    <t>Ecoli_Ad162_8_R1</t>
    <phoneticPr fontId="4" type="noConversion"/>
  </si>
  <si>
    <t>Ecoli_Ad170_R1</t>
    <phoneticPr fontId="4" type="noConversion"/>
  </si>
  <si>
    <t>Ecoli_Ad198_R1</t>
    <phoneticPr fontId="4" type="noConversion"/>
  </si>
  <si>
    <t>HAHP-RARP-2</t>
    <phoneticPr fontId="4" type="noConversion"/>
  </si>
  <si>
    <t>Rice_Ad153</t>
    <phoneticPr fontId="4" type="noConversion"/>
  </si>
  <si>
    <t>Rice_Ad153_R1</t>
    <phoneticPr fontId="4" type="noConversion"/>
  </si>
  <si>
    <t>Rice_Ad162_10</t>
    <phoneticPr fontId="4" type="noConversion"/>
  </si>
  <si>
    <t>Rice_Ad162_8</t>
    <phoneticPr fontId="4" type="noConversion"/>
  </si>
  <si>
    <t>Rice_Ad170</t>
    <phoneticPr fontId="4" type="noConversion"/>
  </si>
  <si>
    <t>Rice_Ad198</t>
    <phoneticPr fontId="4" type="noConversion"/>
  </si>
  <si>
    <t>xph140717李俊桦人糖尿病第4期CG任务单</t>
    <phoneticPr fontId="4" type="noConversion"/>
  </si>
  <si>
    <t>lijunhua</t>
  </si>
  <si>
    <t>只建库。8个样品在单环前pooling，最终出库1个文库。</t>
    <phoneticPr fontId="9" type="noConversion"/>
  </si>
  <si>
    <t>xph140717李俊桦人糖尿病第4期CG任务单</t>
    <phoneticPr fontId="4" type="noConversion"/>
  </si>
  <si>
    <t>P106V6A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</si>
  <si>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8</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</si>
  <si>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 xml:space="preserve">gengchunyu@genomics.cn；zhuzhenzhen@genomics.cn
</t>
    <phoneticPr fontId="9" type="noConversion"/>
  </si>
  <si>
    <r>
      <t>y</t>
    </r>
    <r>
      <rPr>
        <sz val="12"/>
        <rFont val="宋体"/>
        <family val="3"/>
        <charset val="134"/>
      </rPr>
      <t>erui</t>
    </r>
    <phoneticPr fontId="9" type="noConversion"/>
  </si>
  <si>
    <t>GS62277-DNA_F02.1</t>
  </si>
  <si>
    <t>GS800019489-DID</t>
  </si>
  <si>
    <t>CG cPAS-1Ad-RNA-Seq RNaseH pooling Index建库</t>
  </si>
  <si>
    <r>
      <t>A</t>
    </r>
    <r>
      <rPr>
        <sz val="12"/>
        <rFont val="宋体"/>
        <family val="3"/>
        <charset val="134"/>
      </rPr>
      <t>d141</t>
    </r>
    <phoneticPr fontId="9" type="noConversion"/>
  </si>
  <si>
    <t>cPAS 10+50</t>
    <phoneticPr fontId="4" type="noConversion"/>
  </si>
  <si>
    <t>kht150604范广益人RNA-Seq第1期CG任务单</t>
    <phoneticPr fontId="9" type="noConversion"/>
  </si>
  <si>
    <t>面向长期空间飞行航天员作业能力变化规律及机制研究</t>
    <phoneticPr fontId="9" type="noConversion"/>
  </si>
  <si>
    <t>F15ZQSQS2000</t>
  </si>
  <si>
    <t>kht150604范广益人RNA-Seq</t>
    <phoneticPr fontId="9" type="noConversion"/>
  </si>
  <si>
    <t>HUMkhtN</t>
    <phoneticPr fontId="9" type="noConversion"/>
  </si>
  <si>
    <t>范广益，fanguangyi@genomics.cn</t>
    <phoneticPr fontId="9" type="noConversion"/>
  </si>
  <si>
    <r>
      <t>l</t>
    </r>
    <r>
      <rPr>
        <sz val="12"/>
        <rFont val="宋体"/>
        <family val="3"/>
        <charset val="134"/>
      </rPr>
      <t>iangxinming</t>
    </r>
    <phoneticPr fontId="9" type="noConversion"/>
  </si>
  <si>
    <t>-14d①13.5.21-淋巴细胞A</t>
  </si>
  <si>
    <t>RSZYR15060804_A</t>
  </si>
  <si>
    <r>
      <t>1</t>
    </r>
    <r>
      <rPr>
        <sz val="12"/>
        <rFont val="宋体"/>
        <family val="3"/>
        <charset val="134"/>
      </rPr>
      <t>6个pooling</t>
    </r>
    <phoneticPr fontId="9" type="noConversion"/>
  </si>
  <si>
    <t>理RNA；且样品检测为A类样品需同时用Oligo dT方法double-check建库测序</t>
    <phoneticPr fontId="9" type="noConversion"/>
  </si>
  <si>
    <t>+1d①13.6.2-淋巴细胞A</t>
  </si>
  <si>
    <t>RSZYR15060805_A</t>
  </si>
  <si>
    <t>+30d①13.8.2-淋巴细胞A</t>
  </si>
  <si>
    <t>RSZYR15060806_A</t>
  </si>
  <si>
    <t>-14d④13.5.21-淋巴细胞A</t>
  </si>
  <si>
    <t>RSZYR15060807_A</t>
  </si>
  <si>
    <t>+1d④13.6.27-淋巴细胞A</t>
  </si>
  <si>
    <t>RSZYR15060808_A</t>
  </si>
  <si>
    <t>+30d④13.8.2-淋巴细胞A</t>
  </si>
  <si>
    <t>RSZYR15060809_A</t>
  </si>
  <si>
    <t>-14d⑤13.5.21-淋巴细胞A</t>
  </si>
  <si>
    <t>RSZYR15060810_A</t>
  </si>
  <si>
    <t>+1d⑤13.6.27-淋巴细胞A</t>
  </si>
  <si>
    <t>RSZYR15060811_A</t>
  </si>
  <si>
    <t>+30d⑤13.8.2-淋巴细胞A</t>
  </si>
  <si>
    <t>RSZYR15060812_A</t>
  </si>
  <si>
    <t>A1-1A</t>
  </si>
  <si>
    <t>RSZYR15060813_A</t>
  </si>
  <si>
    <t>A2-1A</t>
  </si>
  <si>
    <t>RSZYR15060814_A</t>
  </si>
  <si>
    <t>A3-1A</t>
  </si>
  <si>
    <t>RSZYR15060815_A</t>
  </si>
  <si>
    <t>A4-1A</t>
  </si>
  <si>
    <t>RSZYR15060816_A</t>
  </si>
  <si>
    <t>A5-1A</t>
  </si>
  <si>
    <t>RSZYR15060817_A</t>
  </si>
  <si>
    <t>A6-1A</t>
  </si>
  <si>
    <t>RSZYR15060818_A</t>
  </si>
  <si>
    <t>A7-1A</t>
  </si>
  <si>
    <t>RSZYR15060819_A</t>
  </si>
  <si>
    <t>A8-1A</t>
  </si>
  <si>
    <t>RSZYR15060820_A</t>
  </si>
  <si>
    <t>A1-2A</t>
  </si>
  <si>
    <t>RSZYR15060821_A</t>
  </si>
  <si>
    <t>A2-2A</t>
  </si>
  <si>
    <t>RSZYR15060822_A</t>
  </si>
  <si>
    <t>A3-2A</t>
  </si>
  <si>
    <t>RSZYR15060823_A</t>
  </si>
  <si>
    <t>A4-2A</t>
  </si>
  <si>
    <t>RSZYR15060824_A</t>
  </si>
  <si>
    <t>A5-2A</t>
  </si>
  <si>
    <t>RSZYR15060825_A</t>
  </si>
  <si>
    <t>A6-2A</t>
  </si>
  <si>
    <t>RSZYR15060826_A</t>
  </si>
  <si>
    <t>A7-2A</t>
  </si>
  <si>
    <t>RSZYR15060827_A</t>
  </si>
  <si>
    <t>A8-2A</t>
  </si>
  <si>
    <t>RSZYR15060828_A</t>
  </si>
  <si>
    <t>A1-3A</t>
  </si>
  <si>
    <t>RSZYR15060829_A</t>
  </si>
  <si>
    <t>A2-3A</t>
  </si>
  <si>
    <t>RSZYR15060830_A</t>
  </si>
  <si>
    <t>A3-3A</t>
  </si>
  <si>
    <t>RSZYR15060831_A</t>
  </si>
  <si>
    <t>A4-3A</t>
  </si>
  <si>
    <t>RSZYR15060832_A</t>
  </si>
  <si>
    <t>A5-3A</t>
  </si>
  <si>
    <t>RSZYR15060833_A</t>
  </si>
  <si>
    <t>A6-3A</t>
  </si>
  <si>
    <t>RSZYR15060834_A</t>
  </si>
  <si>
    <t>A7-3A</t>
  </si>
  <si>
    <t>RSZYR15060835_A</t>
  </si>
  <si>
    <t>A8-3A</t>
  </si>
  <si>
    <t>RSZYR15060836_A</t>
  </si>
  <si>
    <t>A1-4A</t>
  </si>
  <si>
    <t>RSZYR15060837_A</t>
  </si>
  <si>
    <t>A2-4A</t>
  </si>
  <si>
    <t>RSZYR15060838_A</t>
  </si>
  <si>
    <t>A3-4A</t>
  </si>
  <si>
    <t>RSZYR15060839_A</t>
  </si>
  <si>
    <t>A4-4A</t>
  </si>
  <si>
    <t>RSZYR15060840_A</t>
  </si>
  <si>
    <t>A5-4A</t>
  </si>
  <si>
    <t>RSZYR15060841_A</t>
  </si>
  <si>
    <t>A6-4A</t>
  </si>
  <si>
    <t>RSZYR15060842_A</t>
  </si>
  <si>
    <t>A7-4A</t>
  </si>
  <si>
    <t>RSZYR15060843_A</t>
  </si>
  <si>
    <t>A8-4A</t>
  </si>
  <si>
    <t>RSZYR15060844_A</t>
  </si>
  <si>
    <t>A1-5A</t>
  </si>
  <si>
    <t>RSZYR15060845_A</t>
  </si>
  <si>
    <t>A2-5A</t>
  </si>
  <si>
    <t>RSZYR15060846_A</t>
  </si>
  <si>
    <t>A3-5A</t>
  </si>
  <si>
    <t>RSZYR15060847_A</t>
  </si>
  <si>
    <t>A4-5A</t>
  </si>
  <si>
    <t>RSZYR15060848_A</t>
  </si>
  <si>
    <t>A5-5A</t>
  </si>
  <si>
    <t>RSZYR15060849_A</t>
  </si>
  <si>
    <t>A6-5A</t>
  </si>
  <si>
    <t>RSZYR15060850_A</t>
  </si>
  <si>
    <t>A7-5A</t>
  </si>
  <si>
    <t>RSZYR15060851_A</t>
  </si>
  <si>
    <t>A8-5A</t>
  </si>
  <si>
    <t>RSZYR15060852_A</t>
  </si>
  <si>
    <t>081533-140723A</t>
  </si>
  <si>
    <t>RSZYR15060853_A</t>
  </si>
  <si>
    <t>081533-140807A</t>
  </si>
  <si>
    <t>RSZYR15060854_A</t>
  </si>
  <si>
    <t>081533-140820A</t>
  </si>
  <si>
    <t>RSZYR15060855_A</t>
  </si>
  <si>
    <t>081533-140904A</t>
  </si>
  <si>
    <t>RSZYR15060856_A</t>
  </si>
  <si>
    <t>081533-140918A</t>
  </si>
  <si>
    <t>RSZYR15060857_A</t>
  </si>
  <si>
    <t>081533-140930A</t>
  </si>
  <si>
    <t>RSZYR15060858_A</t>
  </si>
  <si>
    <t>081533-141008A</t>
  </si>
  <si>
    <t>RSZYR15060859_A</t>
  </si>
  <si>
    <t>090997-140723A</t>
  </si>
  <si>
    <t>RSZYR15060860_A</t>
  </si>
  <si>
    <t>090997-140807A</t>
  </si>
  <si>
    <t>RSZYR15060861_A</t>
  </si>
  <si>
    <t>090997-140820A</t>
  </si>
  <si>
    <t>RSZYR15060862_A</t>
  </si>
  <si>
    <t>090997-140904A</t>
  </si>
  <si>
    <t>RSZYR15060863_A</t>
  </si>
  <si>
    <t>090997-140918A</t>
  </si>
  <si>
    <t>RSZYR15060864_A</t>
  </si>
  <si>
    <t>090997-140930A</t>
  </si>
  <si>
    <t>RSZYR15060865_A</t>
  </si>
  <si>
    <t>090997-141008A</t>
  </si>
  <si>
    <t>RSZYR15060866_A</t>
  </si>
  <si>
    <t>091289-140723A</t>
  </si>
  <si>
    <t>RSZYR15060867_A</t>
  </si>
  <si>
    <t>091289-140807A</t>
  </si>
  <si>
    <t>RSZYR15060868_A</t>
  </si>
  <si>
    <t>091289-140820A</t>
  </si>
  <si>
    <t>RSZYR15060869_A</t>
  </si>
  <si>
    <t>091289-140904A</t>
  </si>
  <si>
    <t>RSZYR15060870_A</t>
  </si>
  <si>
    <t>091289-140918A</t>
  </si>
  <si>
    <t>RSZYR15060871_A</t>
  </si>
  <si>
    <t>091289-140930A</t>
  </si>
  <si>
    <t>RSZYR15060872_A</t>
  </si>
  <si>
    <t>091289-141008A</t>
  </si>
  <si>
    <t>RSZYR15060873_A</t>
  </si>
  <si>
    <t>101043-140723A</t>
  </si>
  <si>
    <t>RSZYR15060874_A</t>
  </si>
  <si>
    <t>101043-140807A</t>
  </si>
  <si>
    <t>RSZYR15060875_A</t>
  </si>
  <si>
    <t>101043-140820A</t>
  </si>
  <si>
    <t>RSZYR15060876_A</t>
  </si>
  <si>
    <t>101043-140904A</t>
  </si>
  <si>
    <t>RSZYR15060877_A</t>
  </si>
  <si>
    <t>101043-140918A</t>
  </si>
  <si>
    <t>RSZYR15060878_A</t>
  </si>
  <si>
    <t>101043-140930A</t>
  </si>
  <si>
    <t>RSZYR15060879_A</t>
  </si>
  <si>
    <t>101043-141008A</t>
  </si>
  <si>
    <t>RSZYR15060880_A</t>
  </si>
  <si>
    <t>090341-140723A</t>
  </si>
  <si>
    <t>RSZYR15060881_A</t>
  </si>
  <si>
    <t>090341-140807A</t>
  </si>
  <si>
    <t>RSZYR15060882_A</t>
  </si>
  <si>
    <t>090341-140820A</t>
  </si>
  <si>
    <t>RSZYR15060883_A</t>
  </si>
  <si>
    <t>090341-140904A</t>
  </si>
  <si>
    <t>RSZYR15060884_A</t>
  </si>
  <si>
    <t>090341-140918A</t>
  </si>
  <si>
    <t>RSZYR15060885_A</t>
  </si>
  <si>
    <t>090341-140930A</t>
  </si>
  <si>
    <t>RSZYR15060886_A</t>
  </si>
  <si>
    <t>090341-141008A</t>
  </si>
  <si>
    <t>RSZYR15060887_A</t>
  </si>
  <si>
    <t>Alpha</t>
    <phoneticPr fontId="9" type="noConversion"/>
  </si>
  <si>
    <t>陈奥 chenao@genomics.cn</t>
    <phoneticPr fontId="9" type="noConversion"/>
  </si>
  <si>
    <t>CG-Alpha-zebra-Ecoli-11A</t>
    <phoneticPr fontId="9" type="noConversion"/>
  </si>
  <si>
    <t>RSZYD15040409_A</t>
    <phoneticPr fontId="9" type="noConversion"/>
  </si>
  <si>
    <t>Ad141</t>
    <phoneticPr fontId="9" type="noConversion"/>
  </si>
  <si>
    <t>Ecoli</t>
    <phoneticPr fontId="9" type="noConversion"/>
  </si>
  <si>
    <t>构建barcode89-96 的文库，每个barcode 独立出库，不pooling 。其中Barcodee89-94每个文库ss DNA产量约50ng。Barcod,95，96,2个文库ss DNA 产量需要&gt;150ng ，2个barcode总量在300ng 以上。</t>
    <phoneticPr fontId="9" type="noConversion"/>
  </si>
  <si>
    <t>kvx140430陈晓丽山羊Target Region capture第8期CG任务单</t>
    <phoneticPr fontId="4" type="noConversion"/>
  </si>
  <si>
    <t>Goat-141-nick-1-8-1</t>
  </si>
  <si>
    <t>Ad141</t>
  </si>
  <si>
    <t>Goat-141-nick-1-8-2</t>
  </si>
  <si>
    <t>Goat-141-nick-1-8-3</t>
  </si>
  <si>
    <t>HAP-1</t>
  </si>
  <si>
    <t>HAP-2</t>
  </si>
  <si>
    <t>Alpha第6期CG任务单</t>
    <phoneticPr fontId="9" type="noConversion"/>
  </si>
  <si>
    <t>只建库</t>
    <phoneticPr fontId="4" type="noConversion"/>
  </si>
  <si>
    <t>构建barcode1-24 的文库，每8个进行CG balance pooling 。最终出库3个，每个pooling 文库 ss DNA 总产量&gt;1ug。总ss DNA量&gt;3ug</t>
    <phoneticPr fontId="9" type="noConversion"/>
  </si>
  <si>
    <t>xph140717李俊桦人糖尿病第5期CG任务单</t>
    <phoneticPr fontId="9" type="noConversion"/>
  </si>
  <si>
    <t>P030V1A</t>
    <phoneticPr fontId="4" type="noConversion"/>
  </si>
  <si>
    <t xml:space="preserve">R0150701137 </t>
    <phoneticPr fontId="4" type="noConversion"/>
  </si>
  <si>
    <t>ad153</t>
    <phoneticPr fontId="9" type="noConversion"/>
  </si>
  <si>
    <t>分别是用2个onetube的protocol建库。每8个样品在单环前pooling，最终出库2个文库。每个pooling文库测1个lane</t>
    <rPh sb="0" eb="1">
      <t>fen'b</t>
    </rPh>
    <rPh sb="2" eb="3">
      <t>shi</t>
    </rPh>
    <rPh sb="3" eb="4">
      <t>yong</t>
    </rPh>
    <rPh sb="5" eb="6">
      <t>ge</t>
    </rPh>
    <rPh sb="13" eb="14">
      <t>de</t>
    </rPh>
    <rPh sb="22" eb="23">
      <t>jian'k</t>
    </rPh>
    <rPh sb="25" eb="26">
      <t>mei</t>
    </rPh>
    <rPh sb="51" eb="52">
      <t>mei'ge</t>
    </rPh>
    <rPh sb="60" eb="61">
      <t>wen'k</t>
    </rPh>
    <rPh sb="62" eb="63">
      <t>ce</t>
    </rPh>
    <phoneticPr fontId="9" type="noConversion"/>
  </si>
  <si>
    <t xml:space="preserve">P048V6A </t>
  </si>
  <si>
    <t>R0150701140</t>
    <phoneticPr fontId="4" type="noConversion"/>
  </si>
  <si>
    <t>P049V1A</t>
    <phoneticPr fontId="4" type="noConversion"/>
  </si>
  <si>
    <t>R0150701141</t>
    <phoneticPr fontId="4" type="noConversion"/>
  </si>
  <si>
    <t xml:space="preserve">P050V6A </t>
  </si>
  <si>
    <t>R0150701142</t>
    <phoneticPr fontId="4" type="noConversion"/>
  </si>
  <si>
    <t>P053V1A</t>
    <phoneticPr fontId="4" type="noConversion"/>
  </si>
  <si>
    <t>R0150701143</t>
    <phoneticPr fontId="4" type="noConversion"/>
  </si>
  <si>
    <t>R0150701145</t>
    <phoneticPr fontId="4" type="noConversion"/>
  </si>
  <si>
    <t>P119V1A</t>
    <phoneticPr fontId="4" type="noConversion"/>
  </si>
  <si>
    <t>R0150701148</t>
    <phoneticPr fontId="4" type="noConversion"/>
  </si>
  <si>
    <t>P120V6A</t>
    <phoneticPr fontId="4" type="noConversion"/>
  </si>
  <si>
    <t>R0150701150</t>
    <phoneticPr fontId="4" type="noConversion"/>
  </si>
  <si>
    <t>kht150604范广益人RNA-Seq第2期CG任务单</t>
    <phoneticPr fontId="9" type="noConversion"/>
  </si>
  <si>
    <t>UHRR</t>
  </si>
  <si>
    <t>上次建库失败</t>
  </si>
  <si>
    <r>
      <t>1</t>
    </r>
    <r>
      <rPr>
        <sz val="12"/>
        <rFont val="宋体"/>
        <family val="3"/>
        <charset val="134"/>
      </rPr>
      <t>6个pooling</t>
    </r>
  </si>
  <si>
    <t>数据量低，重测</t>
  </si>
  <si>
    <t>1A3-5A</t>
  </si>
  <si>
    <t>RSZYR15060888_A</t>
  </si>
  <si>
    <t>1A4-3A</t>
  </si>
  <si>
    <t>RSZYR15060889_A</t>
  </si>
  <si>
    <t>1A5-5A</t>
  </si>
  <si>
    <t>RSZYR15060890_A</t>
  </si>
  <si>
    <t>1A7-3A</t>
  </si>
  <si>
    <t>RSZYR15060891_A</t>
  </si>
  <si>
    <t>1A8-5A</t>
  </si>
  <si>
    <t>RSZYR15060892_A</t>
  </si>
  <si>
    <t>4A3-5A</t>
  </si>
  <si>
    <t>RSZYR15060893_A</t>
  </si>
  <si>
    <t>4A4-4A</t>
  </si>
  <si>
    <t>RSZYR15060894_A</t>
  </si>
  <si>
    <t>4A5-5A</t>
  </si>
  <si>
    <t>RSZYR15060895_A</t>
  </si>
  <si>
    <t>4A7-5A</t>
  </si>
  <si>
    <t>RSZYR15060896_A</t>
  </si>
  <si>
    <t>4A8-6A</t>
  </si>
  <si>
    <t>RSZYR15060897_A</t>
  </si>
  <si>
    <t>5A3-5A</t>
  </si>
  <si>
    <t>RSZYR15060898_A</t>
  </si>
  <si>
    <t>5A4-6A</t>
  </si>
  <si>
    <t>RSZYR15060899_A</t>
  </si>
  <si>
    <t>5A5-4A</t>
  </si>
  <si>
    <t>RSZYR15060900_A</t>
  </si>
  <si>
    <t>5A7-6A</t>
  </si>
  <si>
    <t>RSZYR15060901_A</t>
  </si>
  <si>
    <t>5A8-5A</t>
  </si>
  <si>
    <t>RSZYR15060902_A</t>
  </si>
  <si>
    <t>6A3-5A</t>
  </si>
  <si>
    <t>RSZYR15060903_A</t>
  </si>
  <si>
    <t>6A4-6A</t>
  </si>
  <si>
    <t>RSZYR15060904_A</t>
  </si>
  <si>
    <t>6A5-6A</t>
  </si>
  <si>
    <t>RSZYR15060905_A</t>
  </si>
  <si>
    <t>6A7-4A</t>
  </si>
  <si>
    <t>RSZYR15060906_A</t>
  </si>
  <si>
    <t>6A8-4A</t>
  </si>
  <si>
    <t>RSZYR15060907_A</t>
  </si>
  <si>
    <t>7A3-6A</t>
  </si>
  <si>
    <t>RSZYR15060908_A</t>
  </si>
  <si>
    <t>7A4-6A</t>
  </si>
  <si>
    <t>RSZYR15060909_A</t>
  </si>
  <si>
    <t>7A5-6A</t>
  </si>
  <si>
    <t>RSZYR15060910_A</t>
  </si>
  <si>
    <t>7A7-5A</t>
  </si>
  <si>
    <t>RSZYR15060911_A</t>
  </si>
  <si>
    <t>7A8-5A</t>
  </si>
  <si>
    <t>RSZYR15060912_A</t>
  </si>
  <si>
    <t>2B1-2A</t>
  </si>
  <si>
    <t>RSZYR15060913_A</t>
  </si>
  <si>
    <t>3B2-2A</t>
  </si>
  <si>
    <t>RSZYR15060914_A</t>
  </si>
  <si>
    <t>2B3-2A</t>
  </si>
  <si>
    <t>RSZYR15060915_A</t>
  </si>
  <si>
    <t>1B4-6A</t>
  </si>
  <si>
    <t>RSZYR15060916_A</t>
  </si>
  <si>
    <t>1B6-4A</t>
  </si>
  <si>
    <t>RSZYR15060917_A</t>
  </si>
  <si>
    <t>3B7-2A</t>
  </si>
  <si>
    <t>RSZYR15060918_A</t>
  </si>
  <si>
    <t>1B8-5A</t>
  </si>
  <si>
    <t>RSZYR15060919_A</t>
  </si>
  <si>
    <t>4B1-6A</t>
  </si>
  <si>
    <t>RSZYR15060920_A</t>
  </si>
  <si>
    <t>4B2-7A</t>
  </si>
  <si>
    <t>RSZYR15060921_A</t>
  </si>
  <si>
    <t>4B3-8A</t>
  </si>
  <si>
    <t>RSZYR15060922_A</t>
  </si>
  <si>
    <t>4B4-8A</t>
  </si>
  <si>
    <t>RSZYR15060923_A</t>
  </si>
  <si>
    <t>4B6-5A</t>
  </si>
  <si>
    <t>RSZYR15060924_A</t>
  </si>
  <si>
    <t>4B7-6A</t>
  </si>
  <si>
    <t>RSZYR15060925_A</t>
  </si>
  <si>
    <t>4B8-5A</t>
  </si>
  <si>
    <t>RSZYR15060926_A</t>
  </si>
  <si>
    <t>5B1-5A</t>
  </si>
  <si>
    <t>RSZYR15060927_A</t>
  </si>
  <si>
    <t>5B2-4A</t>
  </si>
  <si>
    <t>RSZYR15060928_A</t>
  </si>
  <si>
    <t>5B3-6A</t>
  </si>
  <si>
    <t>RSZYR15060929_A</t>
  </si>
  <si>
    <t>5B4-5A</t>
  </si>
  <si>
    <t>RSZYR15060930_A</t>
  </si>
  <si>
    <t>5B6-5A</t>
  </si>
  <si>
    <t>RSZYR15060931_A</t>
  </si>
  <si>
    <t>5B7-5A</t>
  </si>
  <si>
    <t>RSZYR15060932_A</t>
  </si>
  <si>
    <t>5B8-4A</t>
  </si>
  <si>
    <t>RSZYR15060933_A</t>
  </si>
  <si>
    <t>6B1-8A</t>
  </si>
  <si>
    <t>RSZYR15060934_A</t>
  </si>
  <si>
    <t>6B2-5A</t>
  </si>
  <si>
    <t>RSZYR15060935_A</t>
  </si>
  <si>
    <t>6B3-8A</t>
  </si>
  <si>
    <t>RSZYR15060936_A</t>
  </si>
  <si>
    <t>6B4-8A</t>
  </si>
  <si>
    <t>RSZYR15060937_A</t>
  </si>
  <si>
    <t>6B6-7A</t>
  </si>
  <si>
    <t>RSZYR15060938_A</t>
  </si>
  <si>
    <t>6B7-7A</t>
  </si>
  <si>
    <t>RSZYR15060939_A</t>
  </si>
  <si>
    <t>6B8-6A</t>
  </si>
  <si>
    <t>RSZYR15060940_A</t>
  </si>
  <si>
    <t>7B1-8A</t>
  </si>
  <si>
    <t>RSZYR15060941_A</t>
  </si>
  <si>
    <t>7B2-8A</t>
  </si>
  <si>
    <t>RSZYR15060942_A</t>
  </si>
  <si>
    <t>7B3-6A</t>
  </si>
  <si>
    <t>RSZYR15060943_A</t>
  </si>
  <si>
    <t>7B4-6A</t>
  </si>
  <si>
    <t>RSZYR15060944_A</t>
  </si>
  <si>
    <t>7B6-6A</t>
  </si>
  <si>
    <t>RSZYR15060945_A</t>
  </si>
  <si>
    <t>7B7-8A</t>
  </si>
  <si>
    <t>RSZYR15060946_A</t>
  </si>
  <si>
    <t>7B8-6A</t>
  </si>
  <si>
    <t>RSZYR15060947_A</t>
  </si>
  <si>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</si>
  <si>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</si>
  <si>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</si>
  <si>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</si>
  <si>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</si>
  <si>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</si>
  <si>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</si>
  <si>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Con-1</t>
    <phoneticPr fontId="9" type="noConversion"/>
  </si>
  <si>
    <r>
      <t>ESCenlR</t>
    </r>
    <r>
      <rPr>
        <sz val="11"/>
        <color indexed="8"/>
        <rFont val="宋体"/>
        <family val="3"/>
        <charset val="134"/>
      </rPr>
      <t>001</t>
    </r>
    <phoneticPr fontId="9" type="noConversion"/>
  </si>
  <si>
    <r>
      <t>A</t>
    </r>
    <r>
      <rPr>
        <sz val="11"/>
        <rFont val="宋体"/>
        <family val="3"/>
        <charset val="134"/>
      </rPr>
      <t>d153</t>
    </r>
    <phoneticPr fontId="9" type="noConversion"/>
  </si>
  <si>
    <t>11个样品pooling后单链环化成1个库</t>
    <phoneticPr fontId="9" type="noConversion"/>
  </si>
  <si>
    <r>
      <t>b</t>
    </r>
    <r>
      <rPr>
        <sz val="11"/>
        <color indexed="8"/>
        <rFont val="宋体"/>
        <family val="3"/>
        <charset val="134"/>
      </rPr>
      <t>arcode1-11</t>
    </r>
    <phoneticPr fontId="9" type="noConversion"/>
  </si>
  <si>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</si>
  <si>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</si>
  <si>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</si>
  <si>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</si>
  <si>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</si>
  <si>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</si>
  <si>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</si>
  <si>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Con-2</t>
  </si>
  <si>
    <r>
      <t>ESCenlR</t>
    </r>
    <r>
      <rPr>
        <sz val="11"/>
        <color indexed="8"/>
        <rFont val="宋体"/>
        <family val="3"/>
        <charset val="134"/>
      </rPr>
      <t>002</t>
    </r>
    <r>
      <rPr>
        <sz val="11"/>
        <color theme="1"/>
        <rFont val="宋体"/>
        <family val="2"/>
        <charset val="134"/>
        <scheme val="minor"/>
      </rPr>
      <t/>
    </r>
  </si>
  <si>
    <r>
      <t>A</t>
    </r>
    <r>
      <rPr>
        <sz val="11"/>
        <rFont val="宋体"/>
        <family val="3"/>
        <charset val="134"/>
      </rPr>
      <t>d153</t>
    </r>
    <phoneticPr fontId="9" type="noConversion"/>
  </si>
  <si>
    <t>大肠杆菌</t>
    <phoneticPr fontId="9" type="noConversion"/>
  </si>
  <si>
    <t>11个样品pooling后单链环化成1个库</t>
    <phoneticPr fontId="9" type="noConversion"/>
  </si>
  <si>
    <r>
      <t>b</t>
    </r>
    <r>
      <rPr>
        <sz val="11"/>
        <color indexed="8"/>
        <rFont val="宋体"/>
        <family val="3"/>
        <charset val="134"/>
      </rPr>
      <t>arcode1-11</t>
    </r>
    <phoneticPr fontId="9" type="noConversion"/>
  </si>
  <si>
    <t>Alpha第7期CG任务单</t>
    <phoneticPr fontId="9" type="noConversion"/>
  </si>
  <si>
    <t>只建库</t>
    <phoneticPr fontId="9" type="noConversion"/>
  </si>
  <si>
    <t>文库构建</t>
    <phoneticPr fontId="9" type="noConversion"/>
  </si>
  <si>
    <t>CG-Alpha-Ecoli-0727-1</t>
    <phoneticPr fontId="9" type="noConversion"/>
  </si>
  <si>
    <t>R0150701823</t>
    <phoneticPr fontId="9" type="noConversion"/>
  </si>
  <si>
    <t>构建barcode1-24 的文库（共2*96个），每8个进行CG balance pooling 。最终出库24个pooling 文库，每个pooling 文库 ss DNA 总产量&gt;1ug。</t>
    <phoneticPr fontId="9" type="noConversion"/>
  </si>
  <si>
    <t>耿春雨
gengchunyu@genomics.cn</t>
    <phoneticPr fontId="9" type="noConversion"/>
  </si>
  <si>
    <t>liyaqiao</t>
    <phoneticPr fontId="9" type="noConversion"/>
  </si>
  <si>
    <t>153-1T-WESV4-1</t>
    <phoneticPr fontId="9" type="noConversion"/>
  </si>
  <si>
    <t>Ad153</t>
    <phoneticPr fontId="9" type="noConversion"/>
  </si>
  <si>
    <r>
      <t>A</t>
    </r>
    <r>
      <rPr>
        <sz val="12"/>
        <rFont val="宋体"/>
        <family val="3"/>
        <charset val="134"/>
      </rPr>
      <t>d153</t>
    </r>
    <phoneticPr fontId="9" type="noConversion"/>
  </si>
  <si>
    <t>153-1T-WESV4-9</t>
    <phoneticPr fontId="9" type="noConversion"/>
  </si>
  <si>
    <t>153-1T-WESV4-10</t>
  </si>
  <si>
    <t>153-1T-WESV4-11</t>
  </si>
  <si>
    <t>153-3S-WESV5-1</t>
    <phoneticPr fontId="9" type="noConversion"/>
  </si>
  <si>
    <t>153-3S-WESV5-2</t>
    <phoneticPr fontId="9" type="noConversion"/>
  </si>
  <si>
    <t>01_153HB1000WESV4_13C</t>
  </si>
  <si>
    <t>02_153HB1000WESV4_13CR1</t>
  </si>
  <si>
    <t>03_153HB750WESV4_13C</t>
  </si>
  <si>
    <t>04_153HB750WESV4_13CR1</t>
  </si>
  <si>
    <t>05_153HB1000PANELGV4_13C</t>
  </si>
  <si>
    <t>06_153HB1000PANELGV4_13CR1</t>
  </si>
  <si>
    <t>08_153HB750PANELG_14C</t>
  </si>
  <si>
    <t>09_153HB750WESV4_13C_B</t>
    <phoneticPr fontId="9" type="noConversion"/>
  </si>
  <si>
    <t>10_153HB750WESV4_13C_BR1</t>
    <phoneticPr fontId="9" type="noConversion"/>
  </si>
  <si>
    <t>11_153HB750PANELG_12C</t>
    <phoneticPr fontId="9" type="noConversion"/>
  </si>
  <si>
    <t>12_153HB750PANELG_12CR1</t>
    <phoneticPr fontId="9" type="noConversion"/>
  </si>
  <si>
    <t>构建24 个barcode文库，每8个进行CG balance pooling 。最终出库3个，每个pooling 文库 ss DNA 总产量&gt;1ug。总ss DNA量&gt;3ug</t>
    <phoneticPr fontId="9" type="noConversion"/>
  </si>
  <si>
    <t>YH2015-0002 A</t>
  </si>
  <si>
    <t>RSZYD15070185_A</t>
  </si>
  <si>
    <t>构建24 个barcode的文库，每8个进行CG balance pooling 。最终出库3个，每个pooling 文库 ss DNA 总产量&gt;1ug。总ss DNA量&gt;3ug</t>
    <phoneticPr fontId="9" type="noConversion"/>
  </si>
  <si>
    <t>Alpha第8期CG任务单</t>
    <phoneticPr fontId="9" type="noConversion"/>
  </si>
  <si>
    <t>CG-Alpha-zebra-Ecoli-2A</t>
    <phoneticPr fontId="9" type="noConversion"/>
  </si>
  <si>
    <t>RSZYD15040400_A</t>
  </si>
  <si>
    <t>构建16 个barcode文库，每8个barcode 重复一次。独立出库16个。</t>
    <phoneticPr fontId="9" type="noConversion"/>
  </si>
  <si>
    <t>新平台单细胞测序技术开发第1期CG任务单</t>
    <phoneticPr fontId="4" type="noConversion"/>
  </si>
  <si>
    <t>新平台单细胞测序技术开发</t>
  </si>
  <si>
    <t>F15ZQSQS2107</t>
  </si>
  <si>
    <t>liguibo@genomics.cn;linxinxin@genomics.cn</t>
    <phoneticPr fontId="9" type="noConversion"/>
  </si>
  <si>
    <t>SCAd160-96-1-450</t>
    <phoneticPr fontId="9" type="noConversion"/>
  </si>
  <si>
    <t>1-ad</t>
    <phoneticPr fontId="9" type="noConversion"/>
  </si>
  <si>
    <t>cPAS 10+50+10</t>
    <phoneticPr fontId="9" type="noConversion"/>
  </si>
  <si>
    <t>500M reads</t>
    <phoneticPr fontId="9" type="noConversion"/>
  </si>
  <si>
    <t>自备测序anchor</t>
    <phoneticPr fontId="9" type="noConversion"/>
  </si>
  <si>
    <t>SCAd160-96-2-450</t>
    <phoneticPr fontId="9" type="noConversion"/>
  </si>
  <si>
    <t>Alpha第10期CG任务单</t>
    <phoneticPr fontId="9" type="noConversion"/>
  </si>
  <si>
    <t>构建64 个barcode文库，利用上上期任务单剩余的PCR 产物进行单链提取。独立出库64个。ssDNA 产物&gt;3ug.</t>
    <phoneticPr fontId="9" type="noConversion"/>
  </si>
  <si>
    <r>
      <t>fif150811赵霞人Re-sequencing第1期</t>
    </r>
    <r>
      <rPr>
        <b/>
        <sz val="12"/>
        <rFont val="宋体"/>
        <family val="3"/>
        <charset val="134"/>
      </rPr>
      <t>CG</t>
    </r>
    <r>
      <rPr>
        <sz val="12"/>
        <rFont val="宋体"/>
        <family val="3"/>
        <charset val="134"/>
      </rPr>
      <t>任务单</t>
    </r>
    <phoneticPr fontId="9" type="noConversion"/>
  </si>
  <si>
    <t>fif150811赵霞人Re-sequencing</t>
    <phoneticPr fontId="9" type="noConversion"/>
  </si>
  <si>
    <t>HOMfifR</t>
    <phoneticPr fontId="9" type="noConversion"/>
  </si>
  <si>
    <t>zengpeng</t>
    <phoneticPr fontId="9" type="noConversion"/>
  </si>
  <si>
    <t>Ad153 modified test</t>
    <phoneticPr fontId="9" type="noConversion"/>
  </si>
  <si>
    <t>HOMfifR001</t>
    <phoneticPr fontId="9" type="noConversion"/>
  </si>
  <si>
    <t>人（NIFTY血浆DNA）</t>
    <phoneticPr fontId="9" type="noConversion"/>
  </si>
  <si>
    <t>6个样品pooling后单链环化成1个库</t>
    <phoneticPr fontId="9" type="noConversion"/>
  </si>
  <si>
    <t>barcode1-6</t>
    <phoneticPr fontId="9" type="noConversion"/>
  </si>
  <si>
    <t>enl150724赵霞大肠杆菌Re-sequencing第3期CG任务单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</si>
  <si>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</si>
  <si>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</si>
  <si>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</si>
  <si>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</si>
  <si>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</si>
  <si>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</si>
  <si>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batch2-1</t>
    <phoneticPr fontId="9" type="noConversion"/>
  </si>
  <si>
    <t>ESCenlR004</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</si>
  <si>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</si>
  <si>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</si>
  <si>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</si>
  <si>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10+50</t>
    <phoneticPr fontId="4" type="noConversion"/>
  </si>
  <si>
    <t>barcode1-11</t>
    <phoneticPr fontId="9" type="noConversion"/>
  </si>
  <si>
    <t>enl150724赵霞大肠杆菌Re-sequencing第4期CG任务单</t>
    <phoneticPr fontId="4" type="noConversion"/>
  </si>
  <si>
    <t xml:space="preserve">基于新一代CG测序平台的文库构建技术研发 </t>
  </si>
  <si>
    <t xml:space="preserve">F15ZQSQS2116 </t>
  </si>
  <si>
    <t>enl150724赵霞大肠杆菌Re-sequencing</t>
  </si>
  <si>
    <t>ESCenlR</t>
  </si>
  <si>
    <t>赵霞，zhaoxia@genomics.cn</t>
  </si>
  <si>
    <t>linyuxiang</t>
  </si>
  <si>
    <t>40ng dATP titration-1</t>
    <phoneticPr fontId="9" type="noConversion"/>
  </si>
  <si>
    <t>ESCenlR005</t>
    <phoneticPr fontId="9" type="noConversion"/>
  </si>
  <si>
    <t>8个样品pooling后单链环化成1个库</t>
    <phoneticPr fontId="9" type="noConversion"/>
  </si>
  <si>
    <t>barcode1-8</t>
    <phoneticPr fontId="9" type="noConversion"/>
  </si>
  <si>
    <r>
      <t>qbx141212耿春雨人Exome capture第9期</t>
    </r>
    <r>
      <rPr>
        <b/>
        <sz val="11"/>
        <color theme="1"/>
        <rFont val="宋体"/>
        <family val="3"/>
        <charset val="134"/>
        <scheme val="minor"/>
      </rPr>
      <t>CG</t>
    </r>
    <r>
      <rPr>
        <sz val="11"/>
        <color theme="1"/>
        <rFont val="宋体"/>
        <family val="2"/>
        <charset val="134"/>
        <scheme val="minor"/>
      </rPr>
      <t>任务单</t>
    </r>
    <phoneticPr fontId="4" type="noConversion"/>
  </si>
  <si>
    <t xml:space="preserve">gengchunyu@genomics.cn；zhuzhenzhen@genomics.cn
</t>
  </si>
  <si>
    <r>
      <t>a</t>
    </r>
    <r>
      <rPr>
        <sz val="12"/>
        <rFont val="宋体"/>
        <family val="3"/>
        <charset val="134"/>
      </rPr>
      <t>ndan2</t>
    </r>
    <phoneticPr fontId="9" type="noConversion"/>
  </si>
  <si>
    <t>CGqRNA034</t>
    <phoneticPr fontId="9" type="noConversion"/>
  </si>
  <si>
    <r>
      <t>A</t>
    </r>
    <r>
      <rPr>
        <sz val="12"/>
        <rFont val="宋体"/>
        <family val="3"/>
        <charset val="134"/>
      </rPr>
      <t>d153</t>
    </r>
    <phoneticPr fontId="9" type="noConversion"/>
  </si>
  <si>
    <t>cPAS 10+50</t>
    <phoneticPr fontId="4" type="noConversion"/>
  </si>
  <si>
    <t>CGqRNA035</t>
  </si>
  <si>
    <t>CGqRNA036</t>
  </si>
  <si>
    <t>CGqRNA037</t>
  </si>
  <si>
    <t>CGqRNA038</t>
  </si>
  <si>
    <t>CGqRNA039</t>
  </si>
  <si>
    <t>CGqRNA040</t>
  </si>
  <si>
    <t>CGqRNA041</t>
  </si>
  <si>
    <t>kvx140430陈晓丽山羊Target Region capture第9期CG任务单</t>
    <phoneticPr fontId="4" type="noConversion"/>
  </si>
  <si>
    <t>chenxiaoli@genomics.cn  ;maodanqing@genomics.cn</t>
    <phoneticPr fontId="4" type="noConversion"/>
  </si>
  <si>
    <t>goat-141-hsy-1A-1H-1</t>
  </si>
  <si>
    <t>chenxiaoli@genomics.cn  ;maodanqing@genomics.cn</t>
  </si>
  <si>
    <t>goat-141-hsy-1A-1H-2</t>
  </si>
  <si>
    <t>Goat-Ad141-hsy-1-8</t>
  </si>
  <si>
    <t>Goat-Ad141-lot7-1-8</t>
  </si>
  <si>
    <t>Goat-Ad153-lot7-1-8</t>
  </si>
  <si>
    <t>Ad153</t>
  </si>
  <si>
    <t>Goat-Ad153-lot7-25-32</t>
  </si>
  <si>
    <t>G1</t>
  </si>
  <si>
    <t>G2</t>
  </si>
  <si>
    <t>enl150724赵霞大肠杆菌Re-sequencing第5期CG任务单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</si>
  <si>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</si>
  <si>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</si>
  <si>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</si>
  <si>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</si>
  <si>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</si>
  <si>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</si>
  <si>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Ad153 modified test-2</t>
    <phoneticPr fontId="9" type="noConversion"/>
  </si>
  <si>
    <t>ESCenlR006</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</si>
  <si>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</si>
  <si>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</si>
  <si>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</si>
  <si>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10+28（正在测试中）</t>
    <phoneticPr fontId="4" type="noConversion"/>
  </si>
  <si>
    <t>barcode1-11</t>
    <phoneticPr fontId="9" type="noConversion"/>
  </si>
  <si>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2</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</si>
  <si>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干细胞分化与单细胞多组学研究</t>
    <phoneticPr fontId="9" type="noConversion"/>
  </si>
  <si>
    <t>HOMknhR</t>
    <phoneticPr fontId="9" type="noConversion"/>
  </si>
  <si>
    <t>商周春（shangzhouchun@genomics.cn）;吴亮（wuliang2@genomics.cn）</t>
    <phoneticPr fontId="9" type="noConversion"/>
  </si>
  <si>
    <t xml:space="preserve">5d-rosetteA </t>
    <phoneticPr fontId="9" type="noConversion"/>
  </si>
  <si>
    <t>Ada153</t>
    <phoneticPr fontId="9" type="noConversion"/>
  </si>
  <si>
    <t>人</t>
    <phoneticPr fontId="9" type="noConversion"/>
  </si>
  <si>
    <t>只需要将RNA反转成cDNA，合成二链即可。测序类型：CG PE50</t>
    <phoneticPr fontId="9" type="noConversion"/>
  </si>
  <si>
    <t>DAA</t>
  </si>
  <si>
    <t>RSZYR15061672_A</t>
  </si>
  <si>
    <t>EBA</t>
  </si>
  <si>
    <t>RSZYR15060948_A</t>
  </si>
  <si>
    <t>Ada153</t>
  </si>
  <si>
    <t>3d-rosetteA</t>
  </si>
  <si>
    <t>RSZYR15060949_A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</si>
  <si>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10</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</si>
  <si>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耿春雨
gengchunyu@genomics.cn</t>
    <phoneticPr fontId="9" type="noConversion"/>
  </si>
  <si>
    <t>01_153HB1000WESV4_13C</t>
    <phoneticPr fontId="9" type="noConversion"/>
  </si>
  <si>
    <t>Ad153</t>
    <phoneticPr fontId="9" type="noConversion"/>
  </si>
  <si>
    <t>cPAS 10+50</t>
    <phoneticPr fontId="4" type="noConversion"/>
  </si>
  <si>
    <r>
      <t>A</t>
    </r>
    <r>
      <rPr>
        <sz val="12"/>
        <rFont val="宋体"/>
        <family val="3"/>
        <charset val="134"/>
      </rPr>
      <t>d153</t>
    </r>
    <phoneticPr fontId="9" type="noConversion"/>
  </si>
  <si>
    <t>使用Ad153 RCA Primer</t>
    <phoneticPr fontId="9" type="noConversion"/>
  </si>
  <si>
    <t>07_153HB750PANELG_14C</t>
    <phoneticPr fontId="9" type="noConversion"/>
  </si>
  <si>
    <t>08_153HB750PANELG_12C</t>
    <phoneticPr fontId="9" type="noConversion"/>
  </si>
  <si>
    <t>09_153HB750PANELG_12CR1</t>
    <phoneticPr fontId="9" type="noConversion"/>
  </si>
  <si>
    <t>10_3SAd153750WES</t>
    <phoneticPr fontId="9" type="noConversion"/>
  </si>
  <si>
    <t>11_3SAd153750WESR1</t>
    <phoneticPr fontId="9" type="noConversion"/>
  </si>
  <si>
    <t>12_3SAd153UU750WES</t>
    <phoneticPr fontId="9" type="noConversion"/>
  </si>
  <si>
    <t>13_1SAd153750WES</t>
    <phoneticPr fontId="9" type="noConversion"/>
  </si>
  <si>
    <t>14_1SAd153750WESR1</t>
    <phoneticPr fontId="9" type="noConversion"/>
  </si>
  <si>
    <t>15_1SAd153U750WES</t>
    <phoneticPr fontId="9" type="noConversion"/>
  </si>
  <si>
    <t>16_1SAd153UU750WES</t>
    <phoneticPr fontId="9" type="noConversion"/>
  </si>
  <si>
    <t>17_1SAd153P750WES</t>
    <phoneticPr fontId="9" type="noConversion"/>
  </si>
  <si>
    <t>18_1SAd153UP750WES</t>
    <phoneticPr fontId="9" type="noConversion"/>
  </si>
  <si>
    <t>19_1SAd153UUP750WES</t>
    <phoneticPr fontId="9" type="noConversion"/>
  </si>
  <si>
    <t>20_1SAd153750WES_38</t>
    <phoneticPr fontId="9" type="noConversion"/>
  </si>
  <si>
    <t>21_1SAd153750WES_39</t>
    <phoneticPr fontId="9" type="noConversion"/>
  </si>
  <si>
    <t>22_1SAd153750WES_41</t>
    <phoneticPr fontId="9" type="noConversion"/>
  </si>
  <si>
    <t>Chip_微量</t>
    <phoneticPr fontId="9" type="noConversion"/>
  </si>
  <si>
    <t>Chip_Andrei</t>
    <phoneticPr fontId="9" type="noConversion"/>
  </si>
  <si>
    <r>
      <t>新平台单细胞测序技术开发第2期</t>
    </r>
    <r>
      <rPr>
        <b/>
        <sz val="12"/>
        <rFont val="Microsoft YaHei"/>
        <family val="2"/>
        <charset val="134"/>
      </rPr>
      <t>CG</t>
    </r>
    <r>
      <rPr>
        <sz val="12"/>
        <rFont val="Microsoft YaHei"/>
        <family val="2"/>
      </rPr>
      <t>任务单</t>
    </r>
    <phoneticPr fontId="4" type="noConversion"/>
  </si>
  <si>
    <t>liguibo@genomics.cn;linxinxin@genomics.cn</t>
    <phoneticPr fontId="9" type="noConversion"/>
  </si>
  <si>
    <t>liugeng</t>
    <phoneticPr fontId="9" type="noConversion"/>
  </si>
  <si>
    <t>SCAd153-36-1</t>
    <phoneticPr fontId="9" type="noConversion"/>
  </si>
  <si>
    <t>自备</t>
    <phoneticPr fontId="9" type="noConversion"/>
  </si>
  <si>
    <t>cPAS 10+50+10，自备RCA引物和测序anchor</t>
  </si>
  <si>
    <t>SCAd153-29-1</t>
    <phoneticPr fontId="9" type="noConversion"/>
  </si>
  <si>
    <t>xph140717李俊桦人糖尿病第6期CG任务单</t>
    <phoneticPr fontId="4" type="noConversion"/>
  </si>
  <si>
    <t xml:space="preserve">R0150701137 </t>
  </si>
  <si>
    <t>Ad153</t>
    <phoneticPr fontId="9" type="noConversion"/>
  </si>
  <si>
    <t>meta</t>
    <phoneticPr fontId="9" type="noConversion"/>
  </si>
  <si>
    <t>cPAS 10+50</t>
    <phoneticPr fontId="4" type="noConversion"/>
  </si>
  <si>
    <t>使用“xph140717李俊桦人糖尿病第4期任务单”的DNA打断产物</t>
    <phoneticPr fontId="9" type="noConversion"/>
  </si>
  <si>
    <t>xph140717李俊桦人糖尿病第6期CG任务单</t>
    <phoneticPr fontId="4" type="noConversion"/>
  </si>
  <si>
    <t>R0150701141</t>
  </si>
  <si>
    <t>R0150701142</t>
  </si>
  <si>
    <t>R0150701143</t>
  </si>
  <si>
    <t>R0150701144</t>
  </si>
  <si>
    <t>R0150701145</t>
  </si>
  <si>
    <t>R0150701146</t>
  </si>
  <si>
    <t>R0150701147</t>
    <phoneticPr fontId="9" type="noConversion"/>
  </si>
  <si>
    <t>meta</t>
    <phoneticPr fontId="9" type="noConversion"/>
  </si>
  <si>
    <t>使用“xph140717李俊桦人糖尿病第5期任务单”的DNA打断产物</t>
    <phoneticPr fontId="9" type="noConversion"/>
  </si>
  <si>
    <t>R0150701140</t>
  </si>
  <si>
    <t>R0150701148</t>
  </si>
  <si>
    <t>R0150701150</t>
  </si>
  <si>
    <r>
      <t>使用新的D</t>
    </r>
    <r>
      <rPr>
        <sz val="12"/>
        <rFont val="宋体"/>
        <family val="3"/>
        <charset val="134"/>
      </rPr>
      <t>NA重新打断建库测序</t>
    </r>
    <phoneticPr fontId="9" type="noConversion"/>
  </si>
  <si>
    <t>E.coli-1</t>
    <phoneticPr fontId="9" type="noConversion"/>
  </si>
  <si>
    <r>
      <t>请使用E</t>
    </r>
    <r>
      <rPr>
        <sz val="12"/>
        <rFont val="宋体"/>
        <family val="3"/>
        <charset val="134"/>
      </rPr>
      <t>.coli 基因组DNA建库测序</t>
    </r>
    <phoneticPr fontId="9" type="noConversion"/>
  </si>
  <si>
    <t>E.coli-2</t>
  </si>
  <si>
    <t>E.coli-3</t>
  </si>
  <si>
    <t>基于BGISEQ-1000的NIFTY bubble adapter 建库和测序</t>
  </si>
  <si>
    <t>F14ZQSQSSY1625</t>
  </si>
  <si>
    <t>无</t>
    <phoneticPr fontId="9" type="noConversion"/>
  </si>
  <si>
    <t>张艳艳
zhangyanyan@genomics.cn</t>
    <phoneticPr fontId="9" type="noConversion"/>
  </si>
  <si>
    <t>OldGB-1-1</t>
    <phoneticPr fontId="9" type="noConversion"/>
  </si>
  <si>
    <t>GS62319-DNA_E08</t>
  </si>
  <si>
    <t>DNA</t>
    <phoneticPr fontId="9" type="noConversion"/>
  </si>
  <si>
    <t>cPAS 10+35</t>
    <phoneticPr fontId="9" type="noConversion"/>
  </si>
  <si>
    <t>15G</t>
    <phoneticPr fontId="9" type="noConversion"/>
  </si>
  <si>
    <t>已makeDNB</t>
    <phoneticPr fontId="9" type="noConversion"/>
  </si>
  <si>
    <t>OldGB-1-2</t>
  </si>
  <si>
    <t>GS62319-DNA_F08</t>
  </si>
  <si>
    <t>OldGB-1-3</t>
  </si>
  <si>
    <t>GS62319-DNA_G08</t>
  </si>
  <si>
    <t>OldGB-1-4</t>
  </si>
  <si>
    <t>GS62319-DNA_H08</t>
  </si>
  <si>
    <t>OldGB-1-5</t>
  </si>
  <si>
    <t>GS62319-DNA_A09</t>
  </si>
  <si>
    <t>OldGB-1-6</t>
  </si>
  <si>
    <t>GS62319-DNA_B09</t>
  </si>
  <si>
    <t>OldGB-1-7</t>
  </si>
  <si>
    <t>GS62319-DNA_C09</t>
  </si>
  <si>
    <t>OldGB-1-8</t>
  </si>
  <si>
    <t>GS62319-DNA_D09</t>
  </si>
  <si>
    <t>OldGB-1-9</t>
  </si>
  <si>
    <t>GS62319-DNA_A10</t>
  </si>
  <si>
    <t>OldGB-1-10</t>
  </si>
  <si>
    <t>GS62319-DNA_B10</t>
  </si>
  <si>
    <t>OldGB-2-1</t>
    <phoneticPr fontId="9" type="noConversion"/>
  </si>
  <si>
    <t>GS62319-DNA_E09</t>
  </si>
  <si>
    <t>OldGB-2-2</t>
  </si>
  <si>
    <t>GS62319-DNA_F09</t>
  </si>
  <si>
    <t>OldGB-2-3</t>
  </si>
  <si>
    <t>GS62319-DNA_G09</t>
  </si>
  <si>
    <t>OldGB-2-4</t>
  </si>
  <si>
    <t>GS62319-DNA_H09</t>
  </si>
  <si>
    <t>OldGB-2-5</t>
  </si>
  <si>
    <t>GS62323-DNA_A01</t>
  </si>
  <si>
    <t>OldGB-2-6</t>
  </si>
  <si>
    <t>GS62323-DNA_B01</t>
    <phoneticPr fontId="9" type="noConversion"/>
  </si>
  <si>
    <t>OldGB-2-7</t>
  </si>
  <si>
    <t>GS62323-DNA_C01</t>
    <phoneticPr fontId="9" type="noConversion"/>
  </si>
  <si>
    <t>OldGB-2-8</t>
  </si>
  <si>
    <t>GS62323-DNA_D01</t>
    <phoneticPr fontId="9" type="noConversion"/>
  </si>
  <si>
    <t>OldGB-2-9</t>
  </si>
  <si>
    <t>GS62323-DNA_E01</t>
    <phoneticPr fontId="9" type="noConversion"/>
  </si>
  <si>
    <t>OldGB-2-10</t>
  </si>
  <si>
    <t>GS62323-DNA_F01</t>
    <phoneticPr fontId="9" type="noConversion"/>
  </si>
  <si>
    <t>OldGB-3-1</t>
    <phoneticPr fontId="9" type="noConversion"/>
  </si>
  <si>
    <t>GS62323-DNA_G01</t>
    <phoneticPr fontId="9" type="noConversion"/>
  </si>
  <si>
    <t>OldGB-3-2</t>
  </si>
  <si>
    <t>GS62323-DNA_F02</t>
  </si>
  <si>
    <t>OldGB-3-3</t>
  </si>
  <si>
    <t>GS62323-DNA_G02</t>
  </si>
  <si>
    <t>OldGB-3-4</t>
  </si>
  <si>
    <t>GS62323-DNA_H02</t>
  </si>
  <si>
    <t>OldGB-3-5</t>
  </si>
  <si>
    <t>GS62323-DNA_A03</t>
  </si>
  <si>
    <t>OldGB-3-6</t>
  </si>
  <si>
    <t>GS62323-DNA_B03</t>
  </si>
  <si>
    <t>OldGB-3-7</t>
  </si>
  <si>
    <t>GS62323-DNA_C03</t>
  </si>
  <si>
    <t>OldGB-3-8</t>
  </si>
  <si>
    <t>GS62323-DNA_D03</t>
  </si>
  <si>
    <t>OldGB-3-9</t>
  </si>
  <si>
    <t>GS62323-DNA_E03</t>
  </si>
  <si>
    <t>OldGB-3-10</t>
  </si>
  <si>
    <t>GS62323-DNA_F03</t>
  </si>
  <si>
    <t>医学研发中心</t>
  </si>
  <si>
    <t>基于目标区域捕获技术的医学产品在CG平台的转化升级</t>
    <phoneticPr fontId="9" type="noConversion"/>
  </si>
  <si>
    <t>F14ZQSQS1955</t>
    <phoneticPr fontId="9" type="noConversion"/>
  </si>
  <si>
    <t>郭健
guojian@genomics.cn</t>
    <phoneticPr fontId="9" type="noConversion"/>
  </si>
  <si>
    <t>153prehybclinicalpanelV0.2_13C</t>
    <phoneticPr fontId="9" type="noConversion"/>
  </si>
  <si>
    <t>enl150724赵霞大肠杆菌Re-sequencing第6期CG任务单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</si>
  <si>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</si>
  <si>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</si>
  <si>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</si>
  <si>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</si>
  <si>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</si>
  <si>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</si>
  <si>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40ng T4P titration</t>
    <phoneticPr fontId="9" type="noConversion"/>
  </si>
  <si>
    <t>ESCenlR007</t>
    <phoneticPr fontId="9" type="noConversion"/>
  </si>
  <si>
    <r>
      <t>A</t>
    </r>
    <r>
      <rPr>
        <sz val="11"/>
        <rFont val="宋体"/>
        <family val="3"/>
        <charset val="134"/>
      </rPr>
      <t>d153</t>
    </r>
    <phoneticPr fontId="9" type="noConversion"/>
  </si>
  <si>
    <t>大肠杆菌</t>
    <phoneticPr fontId="9" type="noConversion"/>
  </si>
  <si>
    <t>10个样品pooling后单链环化成1个库</t>
    <phoneticPr fontId="9" type="noConversion"/>
  </si>
  <si>
    <t>barcode1-10</t>
    <phoneticPr fontId="9" type="noConversion"/>
  </si>
  <si>
    <t>enl150724赵霞大肠杆菌Re-sequencing第6期CG任务单</t>
    <phoneticPr fontId="9" type="noConversion"/>
  </si>
  <si>
    <t>40ng PNK titration</t>
    <phoneticPr fontId="9" type="noConversion"/>
  </si>
  <si>
    <t>ESCenlR008</t>
  </si>
  <si>
    <t>7个样品pooling后单链环化成1个库</t>
    <phoneticPr fontId="9" type="noConversion"/>
  </si>
  <si>
    <t>Ad153</t>
    <phoneticPr fontId="9" type="noConversion"/>
  </si>
  <si>
    <t>barcode3-7,1，10</t>
    <phoneticPr fontId="9" type="noConversion"/>
  </si>
  <si>
    <t>Alpha第11期CG任务单</t>
    <phoneticPr fontId="9" type="noConversion"/>
  </si>
  <si>
    <t>Alpha</t>
    <phoneticPr fontId="9" type="noConversion"/>
  </si>
  <si>
    <t>F13ZOOYJSY1380</t>
    <phoneticPr fontId="9" type="noConversion"/>
  </si>
  <si>
    <t>陈奥 chenao@genomics.cn</t>
    <phoneticPr fontId="9" type="noConversion"/>
  </si>
  <si>
    <t>CG-Alpha-zebra-Ecoli-2A</t>
    <phoneticPr fontId="9" type="noConversion"/>
  </si>
  <si>
    <t>Ecoli</t>
    <phoneticPr fontId="9" type="noConversion"/>
  </si>
  <si>
    <t>每8个进行pooling，总ss DNA 量&gt;8ug 。（2）另外barcode1-32 barcode ，单独出库，不pooling，共32个文库。（3）95,96barode，进行4个重复，单独出库，不pooling，共8个文库。</t>
  </si>
  <si>
    <t>基于Zebra平台的RAD技术开发第一期CG任务单</t>
    <phoneticPr fontId="9" type="noConversion"/>
  </si>
  <si>
    <t>基于Zebra平台的RAD技术开发</t>
    <phoneticPr fontId="9" type="noConversion"/>
  </si>
  <si>
    <t>F15ZQSQS2114</t>
    <phoneticPr fontId="9" type="noConversion"/>
  </si>
  <si>
    <t>chenxiaoli@genomics.cn;maodanqing@genomics.cn;chudan@genomics.cn</t>
    <phoneticPr fontId="9" type="noConversion"/>
  </si>
  <si>
    <t>只测序</t>
    <phoneticPr fontId="9" type="noConversion"/>
  </si>
  <si>
    <t>goat-rice-141Apek1</t>
    <phoneticPr fontId="9" type="noConversion"/>
  </si>
  <si>
    <t>Ad141</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</si>
  <si>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</si>
  <si>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</si>
  <si>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</si>
  <si>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</si>
  <si>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QL-1</t>
    <phoneticPr fontId="4" type="noConversion"/>
  </si>
  <si>
    <t>人（NIFTY血浆DNA）</t>
    <phoneticPr fontId="9" type="noConversion"/>
  </si>
  <si>
    <t>12个样品pooling后单链环化成1个库</t>
    <phoneticPr fontId="9" type="noConversion"/>
  </si>
  <si>
    <t>barcode1-12，make 好的DNB DID号GS800026439-DID。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</si>
  <si>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</si>
  <si>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</si>
  <si>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</si>
  <si>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</si>
  <si>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QL-2</t>
  </si>
  <si>
    <t>人（NIFTY血浆DNA）</t>
    <phoneticPr fontId="9" type="noConversion"/>
  </si>
  <si>
    <t>12个样品pooling后单链环化成1个库</t>
    <phoneticPr fontId="9" type="noConversion"/>
  </si>
  <si>
    <t>barcode1-12，make 好的DNB DID号GS800026440-DID。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</si>
  <si>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</si>
  <si>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</si>
  <si>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</si>
  <si>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</si>
  <si>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QL-3</t>
  </si>
  <si>
    <t>人（NIFTY血浆DNA）</t>
    <phoneticPr fontId="9" type="noConversion"/>
  </si>
  <si>
    <t>barcode1-6,8-12，make 好的DNB DID号GS800026441-DID。</t>
    <phoneticPr fontId="9" type="noConversion"/>
  </si>
  <si>
    <t>fif150811赵霞人Re-sequencing第3期CG任务单</t>
    <phoneticPr fontId="9" type="noConversion"/>
  </si>
  <si>
    <t>liyuxiang</t>
    <phoneticPr fontId="9" type="noConversion"/>
  </si>
  <si>
    <t>PCR free-1</t>
  </si>
  <si>
    <t>人（YH covaris DNA）</t>
    <phoneticPr fontId="9" type="noConversion"/>
  </si>
  <si>
    <t>GS800016711-DID，不用拆barcode。</t>
    <phoneticPr fontId="9" type="noConversion"/>
  </si>
  <si>
    <t>fif150811赵霞人Re-sequencing第3期CG任务单</t>
    <phoneticPr fontId="9" type="noConversion"/>
  </si>
  <si>
    <t>liyuxiang</t>
    <phoneticPr fontId="9" type="noConversion"/>
  </si>
  <si>
    <t>PCR free-2</t>
  </si>
  <si>
    <t>人（YH covaris DNA）</t>
    <phoneticPr fontId="9" type="noConversion"/>
  </si>
  <si>
    <t>GS800016712-DID，不用拆barcode。</t>
    <phoneticPr fontId="9" type="noConversion"/>
  </si>
  <si>
    <t>fif150811赵霞人Re-sequencing第4期CG任务单</t>
    <phoneticPr fontId="9" type="noConversion"/>
  </si>
  <si>
    <t xml:space="preserve">基于新一代CG测序平台的文库构建技术研发 </t>
    <phoneticPr fontId="9" type="noConversion"/>
  </si>
  <si>
    <t xml:space="preserve">F15ZQSQS2116 </t>
    <phoneticPr fontId="9" type="noConversion"/>
  </si>
  <si>
    <t>fif150811赵霞人Re-sequencing</t>
    <phoneticPr fontId="9" type="noConversion"/>
  </si>
  <si>
    <t>HOMfifR</t>
    <phoneticPr fontId="9" type="noConversion"/>
  </si>
  <si>
    <t>赵霞，zhaoxia@genomics.cn</t>
    <phoneticPr fontId="9" type="noConversion"/>
  </si>
  <si>
    <t>zengpeng</t>
    <phoneticPr fontId="9" type="noConversion"/>
  </si>
  <si>
    <t>PCR</t>
  </si>
  <si>
    <r>
      <t>A</t>
    </r>
    <r>
      <rPr>
        <sz val="11"/>
        <rFont val="宋体"/>
        <family val="3"/>
        <charset val="134"/>
      </rPr>
      <t>d153</t>
    </r>
    <phoneticPr fontId="9" type="noConversion"/>
  </si>
  <si>
    <t>人（NIFTY血浆DNA）</t>
    <phoneticPr fontId="9" type="noConversion"/>
  </si>
  <si>
    <t>24个样品pooling后单链环化成1个库</t>
    <phoneticPr fontId="9" type="noConversion"/>
  </si>
  <si>
    <t>barcode9-32，make 好的DNB DID号GS800026442-DID</t>
    <phoneticPr fontId="9" type="noConversion"/>
  </si>
  <si>
    <t>fif150811赵霞人Re-sequencing第4期CG任务单</t>
    <phoneticPr fontId="9" type="noConversion"/>
  </si>
  <si>
    <t>PCR free method 1</t>
  </si>
  <si>
    <t>24个样品pooling后单链环化成1个库</t>
    <phoneticPr fontId="9" type="noConversion"/>
  </si>
  <si>
    <r>
      <t>barcode9-32，make 好的DNB DID号GS800026443-DID，</t>
    </r>
    <r>
      <rPr>
        <sz val="11"/>
        <color rgb="FFFF0000"/>
        <rFont val="宋体"/>
        <family val="3"/>
        <charset val="134"/>
      </rPr>
      <t>电泳检测显示DNB实际浓度约为检测浓度值的1/4-1/3,上机时，请提高DNB体积3-4倍进行loading。</t>
    </r>
    <phoneticPr fontId="9" type="noConversion"/>
  </si>
  <si>
    <t>enl150724赵霞大肠杆菌Re-sequencing第7期CG任务单</t>
    <phoneticPr fontId="9" type="noConversion"/>
  </si>
  <si>
    <t>40ng T4PK DA titration</t>
    <phoneticPr fontId="9" type="noConversion"/>
  </si>
  <si>
    <t>ESCenlR008</t>
    <phoneticPr fontId="9" type="noConversion"/>
  </si>
  <si>
    <t>15个样品pooling后单链环化成1个库</t>
    <phoneticPr fontId="9" type="noConversion"/>
  </si>
  <si>
    <t>barcode1,3-16</t>
    <phoneticPr fontId="9" type="noConversion"/>
  </si>
  <si>
    <t>fif150811赵霞人Re-sequencing第5期CG任务单</t>
    <phoneticPr fontId="9" type="noConversion"/>
  </si>
  <si>
    <t>PCR free-3</t>
    <phoneticPr fontId="9" type="noConversion"/>
  </si>
  <si>
    <t>GS800016713-DID，不用拆barcode。</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</si>
  <si>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</si>
  <si>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</si>
  <si>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</si>
  <si>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</si>
  <si>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</si>
  <si>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Goat(1-8)/(25-32)</t>
    <phoneticPr fontId="9" type="noConversion"/>
  </si>
  <si>
    <t>Ad153</t>
    <phoneticPr fontId="9" type="noConversion"/>
  </si>
  <si>
    <t>Goat-DNB(1-8)</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</si>
  <si>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</si>
  <si>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</si>
  <si>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</si>
  <si>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</si>
  <si>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</si>
  <si>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Goat-DNB(25-32)</t>
    <phoneticPr fontId="9" type="noConversion"/>
  </si>
  <si>
    <t>Goat-153-Ecop15I-lot7-1</t>
  </si>
  <si>
    <t>Goat-153-Ecop15I-lot7-2</t>
  </si>
  <si>
    <t>Goat-153-lot7-72C-1-8</t>
  </si>
  <si>
    <t>Goat-153-lot7-72C-25-32</t>
  </si>
  <si>
    <t>xph140717李俊桦人糖尿病第7期CG任务单</t>
    <phoneticPr fontId="4" type="noConversion"/>
  </si>
  <si>
    <t>SZ-2-1-H1</t>
  </si>
  <si>
    <t>48pooling.其中每8个样品pooling建库。最终，6个pooling文库再合成一个大的pooling文库</t>
    <phoneticPr fontId="9" type="noConversion"/>
  </si>
  <si>
    <t>SZ-2-1-H2</t>
  </si>
  <si>
    <t>SZ-2-1-H3</t>
  </si>
  <si>
    <t>SZ-2-1-H4</t>
  </si>
  <si>
    <t>SZ-2-1-H5</t>
  </si>
  <si>
    <t>SZ-2-1-H6</t>
  </si>
  <si>
    <t>SZ-2-1-H7</t>
  </si>
  <si>
    <t>SZ-2-1-H8</t>
  </si>
  <si>
    <t>SZ-2-1-H9</t>
  </si>
  <si>
    <t>SZ-2-1-H10</t>
  </si>
  <si>
    <t>SZ-2-1-H11</t>
  </si>
  <si>
    <t>SZ-2-1-H12</t>
  </si>
  <si>
    <t>SZ-2-3-C1</t>
  </si>
  <si>
    <t>SZ-2-3-C2</t>
  </si>
  <si>
    <t>SZ-2-3-C3</t>
  </si>
  <si>
    <t>SZ-2-3-C4</t>
  </si>
  <si>
    <t>SZ-2-3-C5</t>
  </si>
  <si>
    <t>SZ-2-3-C6</t>
  </si>
  <si>
    <t>SZ-2-3-C7</t>
  </si>
  <si>
    <t>SZ-2-3-C8</t>
  </si>
  <si>
    <t>SZ-2-3-C9</t>
  </si>
  <si>
    <t>SZ-2-3-C10</t>
  </si>
  <si>
    <t>SZ-2-3-C11</t>
  </si>
  <si>
    <t>SZ-2-3-C12</t>
  </si>
  <si>
    <t>SZ-4-3-H1</t>
  </si>
  <si>
    <t>SZ-4-3-H2</t>
  </si>
  <si>
    <t>SZ-4-3-H3</t>
  </si>
  <si>
    <t>SZ-4-3-H4</t>
  </si>
  <si>
    <t>SZ-4-3-H5</t>
  </si>
  <si>
    <t>SZ-4-3-H6</t>
  </si>
  <si>
    <t>SZ-4-3-H7</t>
  </si>
  <si>
    <t>SZ-4-3-H8</t>
  </si>
  <si>
    <t>SZ-4-3-H9</t>
  </si>
  <si>
    <t>SZ-4-3-H10</t>
  </si>
  <si>
    <t>SZ-4-3-H11</t>
  </si>
  <si>
    <t>SZ-4-3-H12</t>
  </si>
  <si>
    <t>SZ-4-2-C1</t>
  </si>
  <si>
    <t>SZ-4-2-C2</t>
  </si>
  <si>
    <t>SZ-4-2-C3</t>
  </si>
  <si>
    <t>SZ-4-2-C4</t>
  </si>
  <si>
    <t>SZ-4-2-C5</t>
  </si>
  <si>
    <t>SZ-4-2-C6</t>
  </si>
  <si>
    <t>SZ-4-2-C7</t>
  </si>
  <si>
    <t>SZ-4-2-C8</t>
  </si>
  <si>
    <t>SZ-4-2-C9</t>
  </si>
  <si>
    <t>SZ-4-2-C10</t>
  </si>
  <si>
    <t>SZ-4-2-C11</t>
  </si>
  <si>
    <t>SZ-4-2-C12</t>
  </si>
  <si>
    <t>SZ-3-2-C1</t>
  </si>
  <si>
    <t>SZ-3-2-C2</t>
  </si>
  <si>
    <t>SZ-3-2-C3</t>
  </si>
  <si>
    <t>SZ-3-2-C4</t>
  </si>
  <si>
    <t>SZ-3-2-C5</t>
  </si>
  <si>
    <t>SZ-3-2-C6</t>
  </si>
  <si>
    <t>SZ-3-2-C7</t>
  </si>
  <si>
    <t>SZ-3-2-C8</t>
  </si>
  <si>
    <t>SZ-3-2-C9</t>
  </si>
  <si>
    <t>SZ-3-2-C10</t>
  </si>
  <si>
    <t>SZ-3-2-C11</t>
  </si>
  <si>
    <t>SZ-3-2-C12</t>
  </si>
  <si>
    <t>SZ-3-2-H1</t>
  </si>
  <si>
    <t>SZ-3-2-H2</t>
  </si>
  <si>
    <t>SZ-3-2-H3</t>
  </si>
  <si>
    <t>SZ-3-2-H4</t>
  </si>
  <si>
    <t>SZ-3-2-H5</t>
  </si>
  <si>
    <t>SZ-3-2-H6</t>
  </si>
  <si>
    <t>SZ-3-2-H7</t>
  </si>
  <si>
    <t>SZ-3-2-H8</t>
  </si>
  <si>
    <t>SZ-3-2-H9</t>
  </si>
  <si>
    <t>SZ-3-2-H10</t>
  </si>
  <si>
    <t>SZ-3-2-H11</t>
  </si>
  <si>
    <t>SZ-3-2-H12</t>
  </si>
  <si>
    <t>WH-1-C1</t>
    <phoneticPr fontId="9" type="noConversion"/>
  </si>
  <si>
    <t>WH-1-C2</t>
  </si>
  <si>
    <t>WH-1-C3</t>
  </si>
  <si>
    <t>WH-1-C4</t>
  </si>
  <si>
    <t>WH-1-C5</t>
  </si>
  <si>
    <t>WH-1-C6</t>
  </si>
  <si>
    <t>WH-1-C7</t>
  </si>
  <si>
    <t>WH-1-C8</t>
  </si>
  <si>
    <t>WH-1-C9</t>
  </si>
  <si>
    <t>WH-1-C10</t>
  </si>
  <si>
    <t>WH-1-C11</t>
  </si>
  <si>
    <t>WH-1-C12</t>
  </si>
  <si>
    <t>WH-3-H1</t>
    <phoneticPr fontId="9" type="noConversion"/>
  </si>
  <si>
    <t>WH-3-H2</t>
  </si>
  <si>
    <t>WH-3-H3</t>
  </si>
  <si>
    <t>WH-3-H4</t>
  </si>
  <si>
    <t>WH-3-H5</t>
  </si>
  <si>
    <t>WH-3-H6</t>
  </si>
  <si>
    <t>WH-3-H7</t>
  </si>
  <si>
    <t>WH-3-H8</t>
  </si>
  <si>
    <t>WH-3-H9</t>
  </si>
  <si>
    <t>WH-3-H10</t>
  </si>
  <si>
    <t>WH-3-H11</t>
  </si>
  <si>
    <t>WH-3-H12</t>
  </si>
  <si>
    <t>Alpha第14期CG任务单</t>
    <phoneticPr fontId="9" type="noConversion"/>
  </si>
  <si>
    <t>Alpha</t>
    <phoneticPr fontId="9" type="noConversion"/>
  </si>
  <si>
    <t>F13ZOOYJSY1380</t>
    <phoneticPr fontId="9" type="noConversion"/>
  </si>
  <si>
    <t>无</t>
    <phoneticPr fontId="9" type="noConversion"/>
  </si>
  <si>
    <t>陈奥 chenao@genomics.cn</t>
    <phoneticPr fontId="9" type="noConversion"/>
  </si>
  <si>
    <t>Ecoli gDNA</t>
    <phoneticPr fontId="9" type="noConversion"/>
  </si>
  <si>
    <t>R0150901130</t>
  </si>
  <si>
    <t>Ad141</t>
    <phoneticPr fontId="9" type="noConversion"/>
  </si>
  <si>
    <t>Ecoli</t>
    <phoneticPr fontId="9" type="noConversion"/>
  </si>
  <si>
    <t>构建barcode1-24 的文库（共2*96个）。最终出库2*96个 文库，每个文库 ss DNA 总产量&gt;50ng。</t>
    <phoneticPr fontId="9" type="noConversion"/>
  </si>
  <si>
    <t>kvx140430陈晓丽山羊Target Region capture第8期CG任务单</t>
    <phoneticPr fontId="4" type="noConversion"/>
  </si>
  <si>
    <t>chenxiaoli@genomics.cn  ;maodanqing@genomics.cn</t>
    <phoneticPr fontId="9" type="noConversion"/>
  </si>
  <si>
    <t>goat-reseq-ad153-1-8</t>
    <phoneticPr fontId="9" type="noConversion"/>
  </si>
  <si>
    <r>
      <t>Ad153,未make DNB</t>
    </r>
    <r>
      <rPr>
        <b/>
        <sz val="12"/>
        <rFont val="宋体"/>
        <family val="3"/>
        <charset val="134"/>
      </rPr>
      <t>, barcode1-8</t>
    </r>
    <phoneticPr fontId="9" type="noConversion"/>
  </si>
  <si>
    <t>fif150811赵霞人Re-sequencing第7期CG任务单</t>
    <phoneticPr fontId="4" type="noConversion"/>
  </si>
  <si>
    <r>
      <t>A</t>
    </r>
    <r>
      <rPr>
        <sz val="12"/>
        <rFont val="宋体"/>
        <family val="3"/>
        <charset val="134"/>
      </rPr>
      <t>d153 comparison-2</t>
    </r>
    <phoneticPr fontId="9" type="noConversion"/>
  </si>
  <si>
    <r>
      <t>HOMfifR</t>
    </r>
    <r>
      <rPr>
        <sz val="12"/>
        <rFont val="宋体"/>
        <family val="3"/>
        <charset val="134"/>
      </rPr>
      <t>007</t>
    </r>
    <phoneticPr fontId="9" type="noConversion"/>
  </si>
  <si>
    <t>人基因组</t>
    <phoneticPr fontId="9" type="noConversion"/>
  </si>
  <si>
    <t>barcode1,33-38</t>
    <phoneticPr fontId="9" type="noConversion"/>
  </si>
  <si>
    <t>qbx141212耿春雨人Exome capture第13期CG任务单</t>
    <phoneticPr fontId="4" type="noConversion"/>
  </si>
  <si>
    <t>liyaqiao</t>
    <phoneticPr fontId="9" type="noConversion"/>
  </si>
  <si>
    <t>01YH1ADWES-1</t>
    <phoneticPr fontId="9" type="noConversion"/>
  </si>
  <si>
    <t>02YH1ADWES-2</t>
    <phoneticPr fontId="9" type="noConversion"/>
  </si>
  <si>
    <t>03YH1ADWESUU-1</t>
    <phoneticPr fontId="9" type="noConversion"/>
  </si>
  <si>
    <t>04YH1ADWESUU-2</t>
    <phoneticPr fontId="9" type="noConversion"/>
  </si>
  <si>
    <t>05YH1ADWESUU200-1</t>
    <phoneticPr fontId="9" type="noConversion"/>
  </si>
  <si>
    <t>06YH1ADWESUU200-2</t>
    <phoneticPr fontId="9" type="noConversion"/>
  </si>
  <si>
    <t>07FFPE1ADWESUU-1</t>
    <phoneticPr fontId="9" type="noConversion"/>
  </si>
  <si>
    <t>08FFPE1ADWESUU-2</t>
    <phoneticPr fontId="9" type="noConversion"/>
  </si>
  <si>
    <t>09YH1ADWESUU2P</t>
    <phoneticPr fontId="9" type="noConversion"/>
  </si>
  <si>
    <t>10ECOLI1ADWGSUU</t>
    <phoneticPr fontId="9" type="noConversion"/>
  </si>
  <si>
    <t>11YH1ADWGSUU-1</t>
    <phoneticPr fontId="9" type="noConversion"/>
  </si>
  <si>
    <t>kvx140430陈晓丽山羊Target Region capture第12期CG任务单</t>
    <phoneticPr fontId="4" type="noConversion"/>
  </si>
  <si>
    <t>山羊的中低密度基因分型技术及GWAS分析</t>
    <phoneticPr fontId="9" type="noConversion"/>
  </si>
  <si>
    <t>F13ZOOYJSY1418</t>
    <phoneticPr fontId="9" type="noConversion"/>
  </si>
  <si>
    <r>
      <t>anmei</t>
    </r>
    <r>
      <rPr>
        <sz val="12"/>
        <rFont val="宋体"/>
        <family val="3"/>
        <charset val="134"/>
      </rPr>
      <t>;zhaoyaolei</t>
    </r>
    <phoneticPr fontId="9" type="noConversion"/>
  </si>
  <si>
    <t>chenxiaoli@genomics.cn;maodanqing@genomics.cn;chudan@genomics.cn;wangyang6@genomics.cn</t>
  </si>
  <si>
    <t>goat(1-8)-separate</t>
    <phoneticPr fontId="9" type="noConversion"/>
  </si>
  <si>
    <t>goat(1-8)-mixture</t>
    <phoneticPr fontId="9" type="noConversion"/>
  </si>
  <si>
    <t>goat(9-16)-mixture</t>
    <phoneticPr fontId="9" type="noConversion"/>
  </si>
  <si>
    <t>基于BGISEQ-1000的NIFTY bubble adapter 建库和测序第5期CG任务单</t>
    <phoneticPr fontId="4" type="noConversion"/>
  </si>
  <si>
    <t>王逸丛
wangyicong@genomics.cn</t>
  </si>
  <si>
    <t>NIFTY-10</t>
  </si>
  <si>
    <t>GS62323-DNA_G04.1</t>
  </si>
  <si>
    <t>1-ad</t>
    <phoneticPr fontId="9" type="noConversion"/>
  </si>
  <si>
    <t>NIFTY cPAS 10+35</t>
    <phoneticPr fontId="4" type="noConversion"/>
  </si>
  <si>
    <t>LL-HU-3</t>
  </si>
  <si>
    <t>GS62323-DNA_H10.1</t>
  </si>
  <si>
    <t>NIFTY-34</t>
  </si>
  <si>
    <t>GS62323-DNA_H11.1</t>
  </si>
  <si>
    <t>ssDNA-8 week</t>
    <phoneticPr fontId="9" type="noConversion"/>
  </si>
  <si>
    <t>LL-0928-1</t>
    <phoneticPr fontId="9" type="noConversion"/>
  </si>
  <si>
    <t>LL-0928-2</t>
  </si>
  <si>
    <t>LL-0928-3</t>
  </si>
  <si>
    <t>LL-0928-4</t>
  </si>
  <si>
    <r>
      <t>lfu150922</t>
    </r>
    <r>
      <rPr>
        <sz val="10"/>
        <rFont val="宋体"/>
        <family val="3"/>
        <charset val="134"/>
      </rPr>
      <t>蔡雄颖大鼠</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</si>
  <si>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华大股份-港澳台责权利</t>
    <phoneticPr fontId="4" type="noConversion"/>
  </si>
  <si>
    <r>
      <t>36</t>
    </r>
    <r>
      <rPr>
        <sz val="9"/>
        <color rgb="FF000000"/>
        <rFont val="宋体"/>
        <family val="3"/>
        <charset val="134"/>
      </rPr>
      <t>个</t>
    </r>
    <r>
      <rPr>
        <sz val="9"/>
        <color rgb="FF000000"/>
        <rFont val="Times New Roman"/>
        <family val="1"/>
      </rPr>
      <t>RNA</t>
    </r>
    <r>
      <rPr>
        <sz val="9"/>
        <color rgb="FF000000"/>
        <rFont val="宋体"/>
        <family val="3"/>
        <charset val="134"/>
      </rPr>
      <t>信息采集服务（</t>
    </r>
    <r>
      <rPr>
        <sz val="9"/>
        <color rgb="FF000000"/>
        <rFont val="Times New Roman"/>
        <family val="1"/>
      </rPr>
      <t>CG</t>
    </r>
    <r>
      <rPr>
        <sz val="9"/>
        <color rgb="FF000000"/>
        <rFont val="宋体"/>
        <family val="3"/>
        <charset val="134"/>
      </rPr>
      <t>）</t>
    </r>
  </si>
  <si>
    <t>F15FTSHMKF2064</t>
  </si>
  <si>
    <r>
      <t>caixiongying@genomics.cn</t>
    </r>
    <r>
      <rPr>
        <u/>
        <sz val="12"/>
        <color theme="10"/>
        <rFont val="宋体"/>
        <family val="3"/>
        <charset val="134"/>
      </rPr>
      <t>；</t>
    </r>
    <r>
      <rPr>
        <u/>
        <sz val="12"/>
        <color theme="10"/>
        <rFont val="Times New Roman"/>
        <family val="1"/>
      </rPr>
      <t>leiying@bgitechsolutions.com</t>
    </r>
  </si>
  <si>
    <t>8521509001623</t>
    <phoneticPr fontId="9" type="noConversion"/>
  </si>
  <si>
    <t>BB RNA-seq</t>
    <phoneticPr fontId="4" type="noConversion"/>
  </si>
  <si>
    <t>8521509001624</t>
  </si>
  <si>
    <t>A3</t>
  </si>
  <si>
    <t>8521509001625</t>
  </si>
  <si>
    <t>A4</t>
  </si>
  <si>
    <t>8521509001626</t>
  </si>
  <si>
    <t>A5</t>
  </si>
  <si>
    <t>8521509001627</t>
  </si>
  <si>
    <t>A6</t>
  </si>
  <si>
    <t>8521509001628</t>
  </si>
  <si>
    <t>A7</t>
  </si>
  <si>
    <t>8521509001629</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</si>
  <si>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</si>
  <si>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生产部内部科研项目</t>
    <phoneticPr fontId="4" type="noConversion"/>
  </si>
  <si>
    <t>测序平台升级优化</t>
  </si>
  <si>
    <t>F15NGS03003</t>
  </si>
  <si>
    <t>caixiongying@genomics.cn;zhangxiufei@genomics.cn</t>
  </si>
  <si>
    <t>UHRR</t>
    <phoneticPr fontId="9" type="noConversion"/>
  </si>
  <si>
    <t>A8</t>
  </si>
  <si>
    <t>8521509001630</t>
  </si>
  <si>
    <t>A9</t>
  </si>
  <si>
    <t>8521509001631</t>
  </si>
  <si>
    <t>A10</t>
  </si>
  <si>
    <t>8521509001632</t>
  </si>
  <si>
    <t>A11</t>
  </si>
  <si>
    <t>8521509001633</t>
  </si>
  <si>
    <t>A12</t>
  </si>
  <si>
    <t>8521509001634</t>
  </si>
  <si>
    <t>B1</t>
  </si>
  <si>
    <t>8521509001635</t>
  </si>
  <si>
    <t>B2</t>
  </si>
  <si>
    <t>8521509001636</t>
  </si>
  <si>
    <t>B3</t>
  </si>
  <si>
    <t>8521509001637</t>
  </si>
  <si>
    <t>B4</t>
  </si>
  <si>
    <t>8521509001638</t>
  </si>
  <si>
    <t>B5</t>
  </si>
  <si>
    <t>8521509001639</t>
  </si>
  <si>
    <t>B6</t>
  </si>
  <si>
    <t>8521509001640</t>
  </si>
  <si>
    <t>B7</t>
  </si>
  <si>
    <t>8521509001641</t>
    <phoneticPr fontId="9" type="noConversion"/>
  </si>
  <si>
    <t>B8</t>
  </si>
  <si>
    <t>8521509001642</t>
  </si>
  <si>
    <t>B9</t>
  </si>
  <si>
    <t>8521509001643</t>
  </si>
  <si>
    <t>B10</t>
  </si>
  <si>
    <t>8521509001644</t>
  </si>
  <si>
    <t>B11</t>
  </si>
  <si>
    <t>8521509001645</t>
  </si>
  <si>
    <t>B12</t>
  </si>
  <si>
    <t>8521509001646</t>
  </si>
  <si>
    <t>C1</t>
  </si>
  <si>
    <t>8521509001647</t>
  </si>
  <si>
    <t>C2</t>
  </si>
  <si>
    <t>8521509001648</t>
  </si>
  <si>
    <t>C3</t>
  </si>
  <si>
    <t>8521509001649</t>
  </si>
  <si>
    <t>C4</t>
  </si>
  <si>
    <t>8521509001650</t>
  </si>
  <si>
    <t>C5</t>
  </si>
  <si>
    <t>8521509001651</t>
  </si>
  <si>
    <t>C6</t>
  </si>
  <si>
    <t>8521509001652</t>
  </si>
  <si>
    <t>C7</t>
  </si>
  <si>
    <t>8521509001653</t>
  </si>
  <si>
    <t>C8</t>
  </si>
  <si>
    <t>8521509001654</t>
  </si>
  <si>
    <t>C9</t>
  </si>
  <si>
    <t>8521509001655</t>
  </si>
  <si>
    <t>C10</t>
  </si>
  <si>
    <t>8521509001656</t>
  </si>
  <si>
    <t>C11</t>
  </si>
  <si>
    <t>8521509001657</t>
  </si>
  <si>
    <t>C12</t>
  </si>
  <si>
    <t>8521509001658</t>
  </si>
  <si>
    <t>qbx141212耿春雨人Exome capture第14期CG任务单</t>
    <phoneticPr fontId="4" type="noConversion"/>
  </si>
  <si>
    <t>andan2@genomics.cn</t>
    <phoneticPr fontId="9" type="noConversion"/>
  </si>
  <si>
    <t>gengchunyu@genomics.cn，zhuzhenzhen@genomics.cn</t>
    <phoneticPr fontId="9" type="noConversion"/>
  </si>
  <si>
    <t>CGqRNA043</t>
    <phoneticPr fontId="9" type="noConversion"/>
  </si>
  <si>
    <r>
      <t>A</t>
    </r>
    <r>
      <rPr>
        <sz val="12"/>
        <rFont val="宋体"/>
        <family val="3"/>
        <charset val="134"/>
      </rPr>
      <t>d153 anchor</t>
    </r>
    <phoneticPr fontId="9" type="noConversion"/>
  </si>
  <si>
    <t>K5 CG smRNA</t>
  </si>
  <si>
    <t>RD-CG-1Ad-small RNA seq Index建库</t>
  </si>
  <si>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</si>
  <si>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SCAd153-26</t>
    <phoneticPr fontId="9" type="noConversion"/>
  </si>
  <si>
    <t>自备,Ad153</t>
    <phoneticPr fontId="9" type="noConversion"/>
  </si>
  <si>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</si>
  <si>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liugeng</t>
    <phoneticPr fontId="9" type="noConversion"/>
  </si>
  <si>
    <t>liguibo@genomics.cn;linxinxin@genomics.cn</t>
    <phoneticPr fontId="9" type="noConversion"/>
  </si>
  <si>
    <t>SCAd153-33</t>
    <phoneticPr fontId="9" type="noConversion"/>
  </si>
  <si>
    <t>人</t>
    <phoneticPr fontId="9" type="noConversion"/>
  </si>
  <si>
    <t>自备,Ad153</t>
    <phoneticPr fontId="9" type="noConversion"/>
  </si>
  <si>
    <t>ESAd153-2</t>
    <phoneticPr fontId="9" type="noConversion"/>
  </si>
  <si>
    <t>ESAd153-3</t>
  </si>
  <si>
    <r>
      <t>基于</t>
    </r>
    <r>
      <rPr>
        <sz val="10"/>
        <rFont val="Times New Roman"/>
        <family val="1"/>
      </rPr>
      <t>BGISEQ-1000</t>
    </r>
    <r>
      <rPr>
        <sz val="10"/>
        <rFont val="宋体"/>
        <family val="3"/>
        <charset val="134"/>
      </rPr>
      <t>的</t>
    </r>
    <r>
      <rPr>
        <sz val="10"/>
        <rFont val="Times New Roman"/>
        <family val="1"/>
      </rPr>
      <t xml:space="preserve">NIFTY bubble adapter </t>
    </r>
    <r>
      <rPr>
        <sz val="10"/>
        <rFont val="宋体"/>
        <family val="3"/>
        <charset val="134"/>
      </rPr>
      <t>建库和测序第</t>
    </r>
    <r>
      <rPr>
        <sz val="10"/>
        <rFont val="Times New Roman"/>
        <family val="1"/>
      </rPr>
      <t>6</t>
    </r>
    <r>
      <rPr>
        <sz val="10"/>
        <rFont val="宋体"/>
        <family val="3"/>
        <charset val="134"/>
      </rPr>
      <t>期</t>
    </r>
    <r>
      <rPr>
        <sz val="10"/>
        <rFont val="Times New Roman"/>
        <family val="1"/>
      </rPr>
      <t>BB</t>
    </r>
    <r>
      <rPr>
        <sz val="10"/>
        <rFont val="宋体"/>
        <family val="3"/>
        <charset val="134"/>
      </rPr>
      <t>任务单</t>
    </r>
    <phoneticPr fontId="4" type="noConversion"/>
  </si>
  <si>
    <t>无</t>
    <phoneticPr fontId="9" type="noConversion"/>
  </si>
  <si>
    <t>王逸丛
wangyicong@genomics.cn</t>
    <phoneticPr fontId="9" type="noConversion"/>
  </si>
  <si>
    <t>Zebra-1008-T4Pol-1</t>
    <phoneticPr fontId="4" type="noConversion"/>
  </si>
  <si>
    <t>GS62317-DNA_E09.1</t>
  </si>
  <si>
    <t xml:space="preserve"> cPAS 28+10</t>
    <phoneticPr fontId="4" type="noConversion"/>
  </si>
  <si>
    <t>15G</t>
  </si>
  <si>
    <t>已makeDNB，Load第一张slide的L01</t>
  </si>
  <si>
    <t>Zebra-1008-T4Pol-2</t>
  </si>
  <si>
    <t>GS62317-DNA_F09.1</t>
  </si>
  <si>
    <t>已makeDNB，Load第一张slide的L02</t>
  </si>
  <si>
    <t>Zebra-1008-T4Pol-3</t>
  </si>
  <si>
    <t>GS62317-DNA_G09.1</t>
  </si>
  <si>
    <t>已makeDNB，Load第一张slide的L03</t>
  </si>
  <si>
    <t>Zebra-1008-T4Pol-4</t>
  </si>
  <si>
    <t>GS62317-DNA_H09.1</t>
  </si>
  <si>
    <t>已makeDNB，Load第一张slide的L04</t>
  </si>
  <si>
    <t>Zebra-1008-T4Pol-5</t>
  </si>
  <si>
    <t>GS62317-DNA_A10.1</t>
  </si>
  <si>
    <t>已makeDNB，Load第一张slide的L05</t>
  </si>
  <si>
    <t>Zebra-1008-T4Pol-6</t>
  </si>
  <si>
    <t>GS62317-DNA_B10.1</t>
  </si>
  <si>
    <t>已makeDNB，Load第一张slide的L06</t>
  </si>
  <si>
    <t>Zebra-1008-T4Pol-7</t>
  </si>
  <si>
    <t>GS62317-DNA_C10.1</t>
  </si>
  <si>
    <t>已makeDNB，Load第一张slide的L07</t>
  </si>
  <si>
    <t>Zebra-1008-T4Pol-8</t>
  </si>
  <si>
    <t>GS62317-DNA_D10.1</t>
  </si>
  <si>
    <t>已makeDNB，Load第一张slide的L08</t>
  </si>
  <si>
    <t>CG-PGS-UID-16</t>
    <phoneticPr fontId="4" type="noConversion"/>
  </si>
  <si>
    <t>GS62317-DNA_E10.1</t>
  </si>
  <si>
    <t>已makeDNB，Load第二张slide的L01</t>
  </si>
  <si>
    <t>CG-PGS-UID-17</t>
  </si>
  <si>
    <t>GS62317-DNA_F10.1</t>
  </si>
  <si>
    <t>已makeDNB，Load第二张slide的L02</t>
  </si>
  <si>
    <t>CG-PGS-UID-18</t>
  </si>
  <si>
    <t>GS62317-DNA_G10.1</t>
  </si>
  <si>
    <t>已makeDNB，Load第二张slide的L03</t>
  </si>
  <si>
    <t>CG-PGS-UID-19</t>
  </si>
  <si>
    <t>GS62317-DNA_H10.1</t>
  </si>
  <si>
    <t>已makeDNB，Load第二张slide的L04</t>
  </si>
  <si>
    <t>CG-PGS-UID-20</t>
  </si>
  <si>
    <t>GS62317-DNA_A11.1</t>
  </si>
  <si>
    <t>已makeDNB，Load第二张slide的L05</t>
  </si>
  <si>
    <t>ssDNA-8week</t>
    <phoneticPr fontId="4" type="noConversion"/>
  </si>
  <si>
    <t>GS62317-DNA_F11.1</t>
  </si>
  <si>
    <t>已makeDNB，Load第二张slide的L06，原SID号为GS62328-DNA_D05.1</t>
  </si>
  <si>
    <t>CNV-PCR free</t>
    <phoneticPr fontId="4" type="noConversion"/>
  </si>
  <si>
    <t>GS62317-DNA_C11.1</t>
  </si>
  <si>
    <t>已makeDNB，Load第二张slide的L07</t>
  </si>
  <si>
    <t>CG-PGS-UID-21</t>
    <phoneticPr fontId="4" type="noConversion"/>
  </si>
  <si>
    <t>GS62317-DNA_D11.1</t>
  </si>
  <si>
    <t>已makeDNB，Load第二张slide的L08</t>
  </si>
  <si>
    <t>CG Zebra第一期BB任务单</t>
    <phoneticPr fontId="4" type="noConversion"/>
  </si>
  <si>
    <r>
      <t>C</t>
    </r>
    <r>
      <rPr>
        <sz val="12"/>
        <rFont val="宋体"/>
        <family val="3"/>
        <charset val="134"/>
      </rPr>
      <t>G Zebra</t>
    </r>
    <phoneticPr fontId="9" type="noConversion"/>
  </si>
  <si>
    <r>
      <t>邹良英（z</t>
    </r>
    <r>
      <rPr>
        <sz val="12"/>
        <rFont val="宋体"/>
        <family val="3"/>
        <charset val="134"/>
      </rPr>
      <t>ouliangying@）</t>
    </r>
    <phoneticPr fontId="9" type="noConversion"/>
  </si>
  <si>
    <t>GS62317-DNA_E11.1</t>
  </si>
  <si>
    <t>已make DNB，文库在上机组。Load第三张slide的L01，原DID号为GS800026430-DID</t>
    <phoneticPr fontId="4" type="noConversion"/>
  </si>
  <si>
    <t>LL-0928-HU-6</t>
    <phoneticPr fontId="9" type="noConversion"/>
  </si>
  <si>
    <r>
      <t>GS62317-DNA_G11</t>
    </r>
    <r>
      <rPr>
        <sz val="12"/>
        <rFont val="宋体"/>
        <family val="3"/>
        <charset val="134"/>
      </rPr>
      <t>.1</t>
    </r>
    <phoneticPr fontId="9" type="noConversion"/>
  </si>
  <si>
    <t>已make DNB，文库在上机组。Load第三张slide的L02，原DID号为GS800027668-DID</t>
    <phoneticPr fontId="4" type="noConversion"/>
  </si>
  <si>
    <t>LL-0928-HU-7</t>
  </si>
  <si>
    <r>
      <t>GS62317-DNA_H11</t>
    </r>
    <r>
      <rPr>
        <sz val="12"/>
        <rFont val="宋体"/>
        <family val="3"/>
        <charset val="134"/>
      </rPr>
      <t>.1</t>
    </r>
    <phoneticPr fontId="9" type="noConversion"/>
  </si>
  <si>
    <t>已make DNB，文库在上机组。Load第三张slide的L03，原DID号为GS800027669-DID</t>
    <phoneticPr fontId="4" type="noConversion"/>
  </si>
  <si>
    <t>LL-0928-HAM-8</t>
    <phoneticPr fontId="9" type="noConversion"/>
  </si>
  <si>
    <r>
      <t>GS62333-DNA_A01</t>
    </r>
    <r>
      <rPr>
        <sz val="12"/>
        <rFont val="宋体"/>
        <family val="3"/>
        <charset val="134"/>
      </rPr>
      <t>.1</t>
    </r>
    <phoneticPr fontId="9" type="noConversion"/>
  </si>
  <si>
    <t>已make DNB，文库在上机组。Load第三张slide的L04，原DID号为GS800027670-DID</t>
    <phoneticPr fontId="4" type="noConversion"/>
  </si>
  <si>
    <t>LL-0928-HAM-9</t>
  </si>
  <si>
    <r>
      <t>GS62333-DNA_B01</t>
    </r>
    <r>
      <rPr>
        <sz val="12"/>
        <rFont val="宋体"/>
        <family val="3"/>
        <charset val="134"/>
      </rPr>
      <t>.1</t>
    </r>
    <phoneticPr fontId="9" type="noConversion"/>
  </si>
  <si>
    <t>已make DNB，文库在上机组。Load第三张slide的L05，原DID号为GS800027671-DID</t>
    <phoneticPr fontId="4" type="noConversion"/>
  </si>
  <si>
    <t>已make DNB，文库在上机组。Load第三张slide的L06，原DID号为GS800026381-DID</t>
    <phoneticPr fontId="4" type="noConversion"/>
  </si>
  <si>
    <t>已make DNB，文库在上机组。Load第三张slide的L08，原DID号为GS800026438-DID</t>
    <phoneticPr fontId="4" type="noConversion"/>
  </si>
  <si>
    <t>LL-1014-HAM-10</t>
    <phoneticPr fontId="9" type="noConversion"/>
  </si>
  <si>
    <t>需要make DNB，Load第三张slide的L08。</t>
    <phoneticPr fontId="4" type="noConversion"/>
  </si>
  <si>
    <r>
      <t>sfh150924</t>
    </r>
    <r>
      <rPr>
        <sz val="11"/>
        <color theme="1"/>
        <rFont val="宋体"/>
        <family val="3"/>
        <charset val="134"/>
      </rPr>
      <t>李维喜人</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</si>
  <si>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北欧</t>
  </si>
  <si>
    <t>29 mouse samples for RNA-seq quatification sequencing</t>
  </si>
  <si>
    <t>F15FTSEUHT0750</t>
  </si>
  <si>
    <t>caixiongying@genomics.cn;Viki.Lee@genomics.cn</t>
  </si>
  <si>
    <t>8521509001667</t>
  </si>
  <si>
    <t>Ad141</t>
    <phoneticPr fontId="4" type="noConversion"/>
  </si>
  <si>
    <t>BB RNA-seq</t>
  </si>
  <si>
    <t>8521509001668</t>
  </si>
  <si>
    <t>8521509001669</t>
  </si>
  <si>
    <t>8521509001670</t>
  </si>
  <si>
    <t>8521509001671</t>
  </si>
  <si>
    <t>8521509001672</t>
  </si>
  <si>
    <t>8521509001673</t>
  </si>
  <si>
    <t>8521509001674</t>
  </si>
  <si>
    <t>8521509001675</t>
  </si>
  <si>
    <t>8521509001676</t>
  </si>
  <si>
    <t>8521509001677</t>
  </si>
  <si>
    <t>8521509001678</t>
  </si>
  <si>
    <t>8521509001679</t>
  </si>
  <si>
    <t>8521509001680</t>
  </si>
  <si>
    <t>8521509001681</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</si>
  <si>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2</t>
    </r>
    <r>
      <rPr>
        <sz val="10"/>
        <rFont val="宋体"/>
        <family val="3"/>
        <charset val="134"/>
      </rPr>
      <t>期</t>
    </r>
    <r>
      <rPr>
        <sz val="10"/>
        <rFont val="Times New Roman"/>
        <family val="1"/>
      </rPr>
      <t>BB</t>
    </r>
    <r>
      <rPr>
        <sz val="10"/>
        <rFont val="宋体"/>
        <family val="3"/>
        <charset val="134"/>
      </rPr>
      <t>任务单</t>
    </r>
    <phoneticPr fontId="4" type="noConversion"/>
  </si>
  <si>
    <t>生产部内部科研项目</t>
  </si>
  <si>
    <t>caixiongying@genomics.cn;zongliang@genomics.cn</t>
  </si>
  <si>
    <t>0140604168</t>
  </si>
  <si>
    <t>sfh150924李维喜人RNA-Seq第1期任务单</t>
  </si>
  <si>
    <t>8521509001682</t>
  </si>
  <si>
    <t>8521509001683</t>
  </si>
  <si>
    <t>8521509001684</t>
  </si>
  <si>
    <t>8521509001685</t>
  </si>
  <si>
    <t>8521509001686</t>
  </si>
  <si>
    <r>
      <t>ylu150924</t>
    </r>
    <r>
      <rPr>
        <sz val="11"/>
        <color theme="1"/>
        <rFont val="宋体"/>
        <family val="3"/>
        <charset val="134"/>
      </rPr>
      <t>李维喜小鼠</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</si>
  <si>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8521509001687</t>
  </si>
  <si>
    <t>8521509001688</t>
  </si>
  <si>
    <t>8521509001689</t>
  </si>
  <si>
    <t>8521509001690</t>
  </si>
  <si>
    <t>8521509001691</t>
  </si>
  <si>
    <t>8521509001692</t>
  </si>
  <si>
    <t>8521509001693</t>
  </si>
  <si>
    <t>8521509001694</t>
  </si>
  <si>
    <t>8521509001695</t>
  </si>
  <si>
    <r>
      <t>新平台单细胞测序技术开发第</t>
    </r>
    <r>
      <rPr>
        <sz val="10"/>
        <rFont val="Times New Roman"/>
        <family val="1"/>
      </rPr>
      <t>4</t>
    </r>
    <r>
      <rPr>
        <sz val="10"/>
        <rFont val="宋体"/>
        <family val="3"/>
        <charset val="134"/>
      </rPr>
      <t>期</t>
    </r>
    <r>
      <rPr>
        <sz val="10"/>
        <rFont val="Times New Roman"/>
        <family val="1"/>
      </rPr>
      <t>BB</t>
    </r>
    <r>
      <rPr>
        <sz val="10"/>
        <rFont val="宋体"/>
        <family val="3"/>
        <charset val="134"/>
      </rPr>
      <t>任务单</t>
    </r>
    <phoneticPr fontId="4" type="noConversion"/>
  </si>
  <si>
    <t>liugeng</t>
  </si>
  <si>
    <t>liguibo@genomics.cn;linxinxin@genomics.cn</t>
  </si>
  <si>
    <t>ESAd153-1</t>
  </si>
  <si>
    <t>BB-1Ad-WGS pooling Index建库</t>
  </si>
  <si>
    <r>
      <t>h</t>
    </r>
    <r>
      <rPr>
        <sz val="11"/>
        <color indexed="8"/>
        <rFont val="宋体"/>
        <family val="3"/>
        <charset val="134"/>
      </rPr>
      <t>uman</t>
    </r>
  </si>
  <si>
    <t>自备</t>
  </si>
  <si>
    <r>
      <t>cPAS 10+50</t>
    </r>
    <r>
      <rPr>
        <sz val="11"/>
        <color indexed="8"/>
        <rFont val="宋体"/>
        <family val="3"/>
        <charset val="134"/>
      </rPr>
      <t>+10</t>
    </r>
  </si>
  <si>
    <t>ESAd153-4</t>
  </si>
  <si>
    <t>cPAS 10+50+10</t>
  </si>
  <si>
    <t>Alpha第期17BB任务单</t>
    <phoneticPr fontId="4" type="noConversion"/>
  </si>
  <si>
    <t>Alpha</t>
  </si>
  <si>
    <t>陈奥 chenao@genomics.cn</t>
  </si>
  <si>
    <t>CG-Alpha-zebra-Ecoli-4A</t>
  </si>
  <si>
    <t>RSZYD15040402_A</t>
  </si>
  <si>
    <t>\</t>
  </si>
  <si>
    <t>Ecoli</t>
  </si>
  <si>
    <t>（1）barcode 1-32，进行4个重复，共128个文库。每8个barcode进行碱基平衡的pooling，总ss DNA 量&gt;10ug 。（2）95,96barode，各进行10个重复，单独出库，不pooling，共20个文库。</t>
    <phoneticPr fontId="4" type="noConversion"/>
  </si>
  <si>
    <t>程乐/李冉</t>
    <phoneticPr fontId="4" type="noConversion"/>
  </si>
  <si>
    <t>项目负责人：戴兰兰 dailanlan@genomics.cn
项目管理：戴兰兰 dailanlan@genomics.cn</t>
    <phoneticPr fontId="9" type="noConversion"/>
  </si>
  <si>
    <t>2013/12/J44422</t>
    <phoneticPr fontId="4" type="noConversion"/>
  </si>
  <si>
    <t>2014/02/J274323</t>
    <phoneticPr fontId="4" type="noConversion"/>
  </si>
  <si>
    <t>样品名称/文库名称</t>
    <phoneticPr fontId="4" type="noConversion"/>
  </si>
  <si>
    <t>测序lane数（个）</t>
    <phoneticPr fontId="4" type="noConversion"/>
  </si>
  <si>
    <t>数据分析类型</t>
    <phoneticPr fontId="4" type="noConversion"/>
  </si>
  <si>
    <t>数据分析类型</t>
    <phoneticPr fontId="4" type="noConversion"/>
  </si>
  <si>
    <t>数据分析类型</t>
    <phoneticPr fontId="4" type="noConversion"/>
  </si>
  <si>
    <t>任务单类型</t>
    <phoneticPr fontId="4" type="noConversion"/>
  </si>
  <si>
    <t>WGS-MAP（比对）+Y6180</t>
    <phoneticPr fontId="4" type="noConversion"/>
  </si>
  <si>
    <t>已出库；暂停上机</t>
    <phoneticPr fontId="4" type="noConversion"/>
  </si>
  <si>
    <t>SZC08004</t>
    <phoneticPr fontId="4" type="noConversion"/>
  </si>
  <si>
    <t>祝珍珍，谢寅龙，黎宇翔</t>
    <phoneticPr fontId="4" type="noConversion"/>
  </si>
  <si>
    <t xml:space="preserve">F12ZOOOOSY1084 </t>
    <phoneticPr fontId="4" type="noConversion"/>
  </si>
  <si>
    <t>MetaHIT</t>
    <phoneticPr fontId="4" type="noConversion"/>
  </si>
  <si>
    <t>2015.08.14</t>
    <phoneticPr fontId="4" type="noConversion"/>
  </si>
  <si>
    <t>测序芯片研发与生产第1期BB任务单</t>
    <phoneticPr fontId="4" type="noConversion"/>
  </si>
  <si>
    <t>通过全外显子测序及突变细胞功能研究发现并鉴定胸主动脉瘤和主动脉夹层的新遗传分子机制第2期BB任务单</t>
    <phoneticPr fontId="4" type="noConversion"/>
  </si>
  <si>
    <t>F15ZQSQS2222</t>
    <phoneticPr fontId="4" type="noConversion"/>
  </si>
  <si>
    <t>xph140717李俊桦人糖尿病第8期BB任务单</t>
    <phoneticPr fontId="9" type="noConversion"/>
  </si>
  <si>
    <t>kvh150408戴兰兰人Exome capture第6期CG任务单</t>
    <phoneticPr fontId="4" type="noConversion"/>
  </si>
  <si>
    <r>
      <rPr>
        <sz val="9"/>
        <color rgb="FF000000"/>
        <rFont val="宋体"/>
        <family val="3"/>
        <charset val="134"/>
      </rPr>
      <t>福州佰科隆</t>
    </r>
    <r>
      <rPr>
        <sz val="9"/>
        <color rgb="FF000000"/>
        <rFont val="Verdana"/>
        <family val="2"/>
      </rPr>
      <t>1</t>
    </r>
    <r>
      <rPr>
        <sz val="9"/>
        <color rgb="FF000000"/>
        <rFont val="宋体"/>
        <family val="3"/>
        <charset val="134"/>
      </rPr>
      <t>个外显子信息采集及分析</t>
    </r>
    <phoneticPr fontId="4" type="noConversion"/>
  </si>
  <si>
    <t>opf150526胡振飞人Exome capture第5期CG任务单</t>
    <phoneticPr fontId="4" type="noConversion"/>
  </si>
  <si>
    <t>不孕不育第六批CG任务单</t>
    <phoneticPr fontId="4" type="noConversion"/>
  </si>
  <si>
    <t>cko150728黎万顺人Exome capture第1期CG任务单</t>
    <phoneticPr fontId="9" type="noConversion"/>
  </si>
  <si>
    <t>zlg150514王丹五百二十个人Re-sequencing第1期CG任务单</t>
    <phoneticPr fontId="9" type="noConversion"/>
  </si>
  <si>
    <t>WES-ADF（生成raw data，ADF为类似fastq文件）</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</si>
</sst>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0.00_ "/>
    <numFmt numFmtId="177" formatCode="[$-F400]h:mm:ss\ AM/PM"/>
    <numFmt numFmtId="178" formatCode="0_);[Red]\(0\)"/>
    <numFmt numFmtId="179" formatCode="0_ "/>
    <numFmt numFmtId="180" formatCode="[$USD]\ #,##0.00_);[Red]\([$USD]\ #,##0.00\)"/>
    <numFmt numFmtId="181" formatCode="[$-F800]dddd\,\ mmmm\ dd\,\ yyyy"/>
    <numFmt numFmtId="182" formatCode="0.00_);[Red]\(0.00\)"/>
    <numFmt numFmtId="183" formatCode="m/d"/>
    <numFmt numFmtId="184" formatCode="0.0_);[Red]\(0.0\)"/>
    <numFmt numFmtId="185" formatCode="[$-409]yyyy/m/d\ h:mm\ "/>
    <numFmt numFmtId="186" formatCode="[$$-409]#,##0;[Red]\-[$$-409]#,##0"/>
    <numFmt numFmtId="187" formatCode="0.0"/>
    <numFmt numFmtId="188" formatCode="[$-409]d/mmm/yy;@"/>
    <numFmt numFmtId="189" formatCode="yyyy/m/d;@"/>
  </numFmts>
  <fonts count="91">
    <font>
      <sz val="11"/>
      <color theme="1"/>
      <name val="宋体"/>
      <family val="2"/>
      <charset val="134"/>
      <scheme val="minor"/>
    </font>
    <font>
      <sz val="11"/>
      <color theme="1"/>
      <name val="宋体"/>
      <family val="2"/>
      <charset val="134"/>
      <scheme val="minor"/>
    </font>
    <font>
      <i/>
      <sz val="11"/>
      <color rgb="FF7F7F7F"/>
      <name val="宋体"/>
      <family val="2"/>
      <charset val="134"/>
      <scheme val="minor"/>
    </font>
    <font>
      <sz val="11"/>
      <color theme="1"/>
      <name val="宋体"/>
      <family val="3"/>
      <charset val="134"/>
      <scheme val="minor"/>
    </font>
    <font>
      <sz val="9"/>
      <name val="宋体"/>
      <family val="2"/>
      <charset val="134"/>
      <scheme val="minor"/>
    </font>
    <font>
      <sz val="11"/>
      <color indexed="8"/>
      <name val="宋体"/>
      <family val="3"/>
      <charset val="134"/>
      <scheme val="minor"/>
    </font>
    <font>
      <sz val="11"/>
      <color indexed="10"/>
      <name val="宋体"/>
      <family val="3"/>
      <charset val="134"/>
      <scheme val="minor"/>
    </font>
    <font>
      <sz val="11"/>
      <name val="宋体"/>
      <family val="3"/>
      <charset val="134"/>
      <scheme val="minor"/>
    </font>
    <font>
      <b/>
      <sz val="11"/>
      <color indexed="8"/>
      <name val="宋体"/>
      <family val="3"/>
      <charset val="134"/>
      <scheme val="minor"/>
    </font>
    <font>
      <sz val="9"/>
      <name val="宋体"/>
      <family val="3"/>
      <charset val="134"/>
    </font>
    <font>
      <sz val="11"/>
      <color rgb="FF000000"/>
      <name val="宋体"/>
      <family val="3"/>
      <charset val="134"/>
      <scheme val="minor"/>
    </font>
    <font>
      <b/>
      <sz val="11"/>
      <name val="宋体"/>
      <family val="3"/>
      <charset val="134"/>
      <scheme val="minor"/>
    </font>
    <font>
      <u/>
      <sz val="12"/>
      <color theme="10"/>
      <name val="宋体"/>
      <family val="3"/>
      <charset val="134"/>
    </font>
    <font>
      <u/>
      <sz val="11"/>
      <color theme="10"/>
      <name val="宋体"/>
      <family val="3"/>
      <charset val="134"/>
      <scheme val="minor"/>
    </font>
    <font>
      <sz val="12"/>
      <name val="宋体"/>
      <family val="3"/>
      <charset val="134"/>
    </font>
    <font>
      <sz val="11"/>
      <color rgb="FF000080"/>
      <name val="宋体"/>
      <family val="3"/>
      <charset val="134"/>
      <scheme val="minor"/>
    </font>
    <font>
      <b/>
      <sz val="11"/>
      <color indexed="10"/>
      <name val="宋体"/>
      <family val="3"/>
      <charset val="134"/>
      <scheme val="minor"/>
    </font>
    <font>
      <sz val="11"/>
      <color theme="1"/>
      <name val="宋体"/>
      <family val="2"/>
      <scheme val="minor"/>
    </font>
    <font>
      <sz val="11"/>
      <color indexed="8"/>
      <name val="宋体"/>
      <family val="3"/>
      <charset val="134"/>
    </font>
    <font>
      <sz val="9"/>
      <name val="宋体"/>
      <family val="3"/>
      <charset val="134"/>
      <scheme val="minor"/>
    </font>
    <font>
      <sz val="11"/>
      <color indexed="0"/>
      <name val="宋体"/>
      <family val="3"/>
      <charset val="134"/>
      <scheme val="minor"/>
    </font>
    <font>
      <sz val="11"/>
      <color rgb="FF1F497D"/>
      <name val="宋体"/>
      <family val="3"/>
      <charset val="134"/>
      <scheme val="minor"/>
    </font>
    <font>
      <u/>
      <sz val="11"/>
      <color indexed="20"/>
      <name val="宋体"/>
      <family val="3"/>
      <charset val="134"/>
      <scheme val="minor"/>
    </font>
    <font>
      <sz val="10"/>
      <name val="Arial"/>
      <family val="2"/>
    </font>
    <font>
      <u/>
      <sz val="11"/>
      <color theme="10"/>
      <name val="Calibri"/>
      <family val="2"/>
    </font>
    <font>
      <sz val="11"/>
      <color rgb="FFFF0000"/>
      <name val="宋体"/>
      <family val="3"/>
      <charset val="134"/>
      <scheme val="minor"/>
    </font>
    <font>
      <sz val="11"/>
      <color indexed="25"/>
      <name val="宋体"/>
      <family val="3"/>
      <charset val="134"/>
      <scheme val="minor"/>
    </font>
    <font>
      <sz val="11"/>
      <color indexed="63"/>
      <name val="宋体"/>
      <family val="3"/>
      <charset val="134"/>
      <scheme val="minor"/>
    </font>
    <font>
      <u/>
      <sz val="11"/>
      <color indexed="25"/>
      <name val="宋体"/>
      <family val="3"/>
      <charset val="134"/>
      <scheme val="minor"/>
    </font>
    <font>
      <sz val="11"/>
      <color theme="1"/>
      <name val="Calibri"/>
      <family val="2"/>
    </font>
    <font>
      <sz val="11"/>
      <name val="宋体"/>
      <family val="3"/>
      <charset val="134"/>
    </font>
    <font>
      <b/>
      <sz val="11"/>
      <color indexed="8"/>
      <name val="宋体"/>
      <family val="3"/>
      <charset val="134"/>
    </font>
    <font>
      <sz val="12"/>
      <color theme="1"/>
      <name val="宋体"/>
      <family val="3"/>
      <charset val="134"/>
    </font>
    <font>
      <sz val="11"/>
      <color theme="1"/>
      <name val="宋体"/>
      <family val="3"/>
      <charset val="134"/>
    </font>
    <font>
      <sz val="11"/>
      <color theme="7"/>
      <name val="宋体"/>
      <family val="3"/>
      <charset val="134"/>
    </font>
    <font>
      <sz val="11"/>
      <color theme="7" tint="-0.249977111117893"/>
      <name val="宋体"/>
      <family val="3"/>
      <charset val="134"/>
    </font>
    <font>
      <b/>
      <sz val="11"/>
      <name val="宋体"/>
      <family val="3"/>
      <charset val="134"/>
    </font>
    <font>
      <sz val="8"/>
      <color theme="1"/>
      <name val="Tahoma"/>
      <family val="2"/>
    </font>
    <font>
      <sz val="9"/>
      <color rgb="FF000000"/>
      <name val="微软雅黑"/>
      <family val="2"/>
      <charset val="134"/>
    </font>
    <font>
      <sz val="9"/>
      <color theme="1"/>
      <name val="宋体"/>
      <family val="3"/>
      <charset val="134"/>
      <scheme val="minor"/>
    </font>
    <font>
      <sz val="10"/>
      <name val="宋体"/>
      <family val="3"/>
      <charset val="134"/>
    </font>
    <font>
      <sz val="9"/>
      <color rgb="FF000000"/>
      <name val="Verdana"/>
      <family val="2"/>
    </font>
    <font>
      <sz val="11"/>
      <color indexed="8"/>
      <name val="Times New Roman"/>
      <family val="1"/>
    </font>
    <font>
      <sz val="10"/>
      <color indexed="8"/>
      <name val="宋体"/>
      <family val="3"/>
      <charset val="134"/>
    </font>
    <font>
      <sz val="9"/>
      <color rgb="FF000000"/>
      <name val="宋体"/>
      <family val="3"/>
      <charset val="134"/>
    </font>
    <font>
      <sz val="12"/>
      <name val="宋体"/>
      <family val="7"/>
      <charset val="134"/>
    </font>
    <font>
      <sz val="11"/>
      <name val="Times New Roman"/>
      <family val="1"/>
    </font>
    <font>
      <sz val="11"/>
      <color rgb="FF000000"/>
      <name val="Times New Roman"/>
      <family val="1"/>
    </font>
    <font>
      <b/>
      <sz val="11"/>
      <color indexed="8"/>
      <name val="Times New Roman"/>
      <family val="1"/>
    </font>
    <font>
      <sz val="10"/>
      <color rgb="FF000000"/>
      <name val="Times New Roman"/>
      <family val="1"/>
    </font>
    <font>
      <sz val="10"/>
      <color rgb="FF000000"/>
      <name val="宋体"/>
      <family val="3"/>
      <charset val="134"/>
    </font>
    <font>
      <sz val="10"/>
      <color theme="1"/>
      <name val="微软雅黑"/>
      <family val="2"/>
      <charset val="134"/>
    </font>
    <font>
      <sz val="12"/>
      <name val="黑体"/>
      <family val="3"/>
      <charset val="134"/>
    </font>
    <font>
      <u/>
      <sz val="12"/>
      <color indexed="12"/>
      <name val="宋体"/>
      <family val="3"/>
      <charset val="134"/>
    </font>
    <font>
      <sz val="11"/>
      <color rgb="FF000000"/>
      <name val="微软雅黑"/>
      <family val="2"/>
      <charset val="134"/>
    </font>
    <font>
      <sz val="9"/>
      <color indexed="81"/>
      <name val="宋体"/>
      <family val="3"/>
      <charset val="134"/>
    </font>
    <font>
      <b/>
      <sz val="9"/>
      <color indexed="81"/>
      <name val="宋体"/>
      <family val="3"/>
      <charset val="134"/>
    </font>
    <font>
      <b/>
      <sz val="9"/>
      <color indexed="81"/>
      <name val="Tahoma"/>
      <family val="2"/>
    </font>
    <font>
      <sz val="9"/>
      <color indexed="81"/>
      <name val="Tahoma"/>
      <family val="2"/>
    </font>
    <font>
      <b/>
      <sz val="11"/>
      <color indexed="10"/>
      <name val="宋体"/>
      <family val="3"/>
      <charset val="134"/>
    </font>
    <font>
      <b/>
      <sz val="11"/>
      <color rgb="FFFF0000"/>
      <name val="宋体"/>
      <family val="3"/>
      <charset val="134"/>
    </font>
    <font>
      <sz val="11"/>
      <name val="宋体"/>
      <family val="2"/>
      <charset val="134"/>
    </font>
    <font>
      <sz val="12"/>
      <name val="Times New Roman"/>
      <family val="1"/>
    </font>
    <font>
      <sz val="11"/>
      <name val="宋体"/>
      <family val="7"/>
      <charset val="134"/>
    </font>
    <font>
      <b/>
      <sz val="11"/>
      <color theme="1"/>
      <name val="Times New Roman"/>
      <family val="1"/>
    </font>
    <font>
      <sz val="11"/>
      <color theme="1"/>
      <name val="Times New Roman"/>
      <family val="1"/>
    </font>
    <font>
      <sz val="9"/>
      <color rgb="FFFF0000"/>
      <name val="Simsun"/>
      <family val="1"/>
    </font>
    <font>
      <sz val="9"/>
      <color theme="1"/>
      <name val="Simsun"/>
      <family val="1"/>
    </font>
    <font>
      <sz val="11"/>
      <color rgb="FF000000"/>
      <name val="宋体"/>
      <family val="3"/>
      <charset val="134"/>
    </font>
    <font>
      <sz val="8"/>
      <color rgb="FF000000"/>
      <name val="微软雅黑"/>
      <family val="2"/>
      <charset val="134"/>
    </font>
    <font>
      <sz val="12"/>
      <color rgb="FFFF0000"/>
      <name val="宋体"/>
      <family val="3"/>
      <charset val="134"/>
    </font>
    <font>
      <sz val="11"/>
      <color rgb="FFFF0000"/>
      <name val="宋体"/>
      <family val="3"/>
      <charset val="134"/>
    </font>
    <font>
      <sz val="11"/>
      <name val="宋体"/>
      <family val="2"/>
      <charset val="134"/>
      <scheme val="minor"/>
    </font>
    <font>
      <sz val="10"/>
      <color rgb="FF000000"/>
      <name val="Arial Unicode MS"/>
      <family val="2"/>
      <charset val="134"/>
    </font>
    <font>
      <sz val="12"/>
      <color rgb="FF000000"/>
      <name val="宋体"/>
      <family val="3"/>
      <charset val="134"/>
    </font>
    <font>
      <u/>
      <sz val="12"/>
      <color indexed="20"/>
      <name val="宋体"/>
      <family val="3"/>
      <charset val="134"/>
    </font>
    <font>
      <sz val="12"/>
      <color indexed="10"/>
      <name val="宋体"/>
      <family val="3"/>
      <charset val="134"/>
    </font>
    <font>
      <sz val="12"/>
      <name val="Microsoft YaHei"/>
      <family val="2"/>
    </font>
    <font>
      <b/>
      <sz val="12"/>
      <name val="宋体"/>
      <family val="3"/>
      <charset val="134"/>
    </font>
    <font>
      <b/>
      <sz val="11"/>
      <color theme="1"/>
      <name val="宋体"/>
      <family val="3"/>
      <charset val="134"/>
      <scheme val="minor"/>
    </font>
    <font>
      <b/>
      <sz val="9"/>
      <color rgb="FF000000"/>
      <name val="宋体"/>
      <family val="3"/>
      <charset val="134"/>
    </font>
    <font>
      <sz val="9"/>
      <color indexed="8"/>
      <name val="宋体"/>
      <family val="3"/>
      <charset val="134"/>
    </font>
    <font>
      <b/>
      <sz val="12"/>
      <name val="Microsoft YaHei"/>
      <family val="2"/>
      <charset val="134"/>
    </font>
    <font>
      <b/>
      <sz val="12"/>
      <color indexed="8"/>
      <name val="宋体"/>
      <family val="3"/>
      <charset val="134"/>
    </font>
    <font>
      <sz val="10"/>
      <name val="Times New Roman"/>
      <family val="1"/>
    </font>
    <font>
      <sz val="9"/>
      <color rgb="FF000000"/>
      <name val="Times New Roman"/>
      <family val="1"/>
    </font>
    <font>
      <u/>
      <sz val="12"/>
      <color theme="10"/>
      <name val="Times New Roman"/>
      <family val="1"/>
    </font>
    <font>
      <sz val="12"/>
      <name val="Arial"/>
      <family val="2"/>
    </font>
    <font>
      <sz val="12"/>
      <name val="Microsoft YaHei"/>
      <family val="2"/>
      <charset val="134"/>
    </font>
    <font>
      <b/>
      <sz val="11"/>
      <name val="Times New Roman"/>
      <family val="1"/>
    </font>
    <font>
      <sz val="9"/>
      <color rgb="FF000000"/>
      <name val="Arial"/>
      <family val="2"/>
    </font>
  </fonts>
  <fills count="2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FF00"/>
        <bgColor indexed="64"/>
      </patternFill>
    </fill>
    <fill>
      <patternFill patternType="solid">
        <fgColor rgb="FFC1EFFF"/>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1"/>
        <bgColor indexed="64"/>
      </patternFill>
    </fill>
    <fill>
      <patternFill patternType="solid">
        <fgColor theme="1" tint="0.39997558519241921"/>
        <bgColor indexed="64"/>
      </patternFill>
    </fill>
    <fill>
      <patternFill patternType="solid">
        <fgColor theme="9" tint="0.79998168889431442"/>
        <bgColor indexed="64"/>
      </patternFill>
    </fill>
    <fill>
      <patternFill patternType="solid">
        <fgColor rgb="FFFFFFFF"/>
        <bgColor indexed="64"/>
      </patternFill>
    </fill>
    <fill>
      <patternFill patternType="solid">
        <fgColor rgb="FFFF0000"/>
        <bgColor indexed="64"/>
      </patternFill>
    </fill>
    <fill>
      <patternFill patternType="solid">
        <fgColor rgb="FFC00000"/>
        <bgColor indexed="64"/>
      </patternFill>
    </fill>
    <fill>
      <patternFill patternType="solid">
        <fgColor rgb="FF92D050"/>
        <bgColor indexed="64"/>
      </patternFill>
    </fill>
    <fill>
      <patternFill patternType="solid">
        <fgColor rgb="FF00B050"/>
        <bgColor indexed="64"/>
      </patternFill>
    </fill>
    <fill>
      <patternFill patternType="solid">
        <fgColor rgb="FFCCE8CF"/>
        <bgColor rgb="FF000000"/>
      </patternFill>
    </fill>
    <fill>
      <patternFill patternType="solid">
        <fgColor theme="2" tint="-0.249977111117893"/>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39997558519241921"/>
        <bgColor indexed="64"/>
      </patternFill>
    </fill>
  </fills>
  <borders count="19">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auto="1"/>
      </top>
      <bottom style="thin">
        <color auto="1"/>
      </bottom>
      <diagonal/>
    </border>
  </borders>
  <cellStyleXfs count="30">
    <xf numFmtId="0" fontId="0" fillId="0" borderId="0">
      <alignment vertical="center"/>
    </xf>
    <xf numFmtId="0" fontId="3" fillId="0" borderId="0">
      <alignment vertical="center"/>
    </xf>
    <xf numFmtId="0" fontId="3" fillId="0" borderId="2" xfId="0" applyFont="1" applyFill="1" applyBorder="1" applyAlignment="1" applyProtection="1">
      <alignment horizontal="left" vertical="center"/>
      <protection locked="0"/>
    </xf>
    <xf numFmtId="0" fontId="3" fillId="0" borderId="0"/>
    <xf numFmtId="0" fontId="3" fillId="0" borderId="0"/>
    <xf numFmtId="0" fontId="3" fillId="0" borderId="0"/>
    <xf numFmtId="0" fontId="12" fillId="0" borderId="0" applyNumberFormat="0" applyFill="0" applyBorder="0" applyAlignment="0" applyProtection="0">
      <alignment vertical="top"/>
      <protection locked="0"/>
    </xf>
    <xf numFmtId="0" fontId="14" fillId="0" borderId="0">
      <alignment vertical="center"/>
    </xf>
    <xf numFmtId="0" fontId="17" fillId="0" borderId="0"/>
    <xf numFmtId="180" fontId="18" fillId="0" borderId="0" applyProtection="0">
      <alignment vertical="center"/>
    </xf>
    <xf numFmtId="0" fontId="23" fillId="0" borderId="0" applyNumberFormat="0" applyFont="0" applyFill="0" applyBorder="0" applyAlignment="0" applyProtection="0"/>
    <xf numFmtId="0" fontId="14" fillId="0" borderId="0">
      <alignment vertical="center"/>
    </xf>
    <xf numFmtId="0" fontId="24"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4" fillId="0" borderId="0"/>
    <xf numFmtId="0" fontId="14" fillId="0" borderId="0">
      <alignment vertical="center"/>
    </xf>
    <xf numFmtId="0" fontId="3" fillId="0" borderId="0"/>
    <xf numFmtId="185" fontId="18" fillId="0" borderId="0">
      <alignment vertical="center"/>
    </xf>
    <xf numFmtId="185" fontId="18" fillId="0" borderId="0">
      <alignment vertical="center"/>
    </xf>
    <xf numFmtId="185" fontId="1" fillId="0" borderId="0">
      <alignment vertical="center"/>
    </xf>
    <xf numFmtId="0" fontId="14" fillId="0" borderId="0">
      <alignment vertical="center"/>
    </xf>
    <xf numFmtId="0" fontId="14" fillId="0" borderId="0">
      <alignment vertical="center"/>
    </xf>
    <xf numFmtId="0" fontId="53" fillId="0" borderId="0" applyNumberFormat="0" applyFill="0" applyBorder="0" applyAlignment="0" applyProtection="0">
      <alignment vertical="top"/>
      <protection locked="0"/>
    </xf>
    <xf numFmtId="188" fontId="1" fillId="0" borderId="0">
      <alignment vertical="center"/>
    </xf>
    <xf numFmtId="0" fontId="14" fillId="0" borderId="0"/>
    <xf numFmtId="0" fontId="14" fillId="0" borderId="0"/>
    <xf numFmtId="0" fontId="53" fillId="0" borderId="0" applyNumberFormat="0" applyFill="0" applyBorder="0" applyAlignment="0" applyProtection="0">
      <alignment vertical="center"/>
    </xf>
    <xf numFmtId="0" fontId="14" fillId="0" borderId="0">
      <alignment vertical="center"/>
    </xf>
  </cellStyleXfs>
  <cellXfs count="759">
    <xf numFmtId="0" fontId="0" fillId="0" borderId="0" xfId="0">
      <alignment vertical="center"/>
    </xf>
    <xf numFmtId="0" fontId="8" fillId="0" borderId="2" xfId="0" applyFont="1" applyBorder="1" applyAlignment="1">
      <alignment horizontal="left" vertical="center"/>
    </xf>
    <xf numFmtId="0" fontId="3" fillId="0" borderId="2" xfId="0" applyFont="1" applyFill="1" applyBorder="1" applyAlignment="1" applyProtection="1">
      <alignment horizontal="left" vertical="center"/>
      <protection locked="0"/>
    </xf>
    <xf numFmtId="0" fontId="3" fillId="0" borderId="2" xfId="1" applyFont="1" applyFill="1" applyBorder="1" applyAlignment="1">
      <alignment horizontal="left" vertical="center"/>
    </xf>
    <xf numFmtId="49" fontId="3" fillId="0" borderId="2" xfId="3" applyNumberFormat="1" applyFont="1" applyBorder="1" applyAlignment="1">
      <alignment horizontal="left"/>
    </xf>
    <xf numFmtId="0" fontId="3" fillId="3" borderId="2" xfId="0" applyFont="1" applyFill="1" applyBorder="1" applyAlignment="1" applyProtection="1">
      <alignment horizontal="left" vertical="center"/>
    </xf>
    <xf numFmtId="0" fontId="3" fillId="0" borderId="2" xfId="3" quotePrefix="1" applyNumberFormat="1" applyFont="1" applyFill="1" applyBorder="1" applyAlignment="1">
      <alignment horizontal="left"/>
    </xf>
    <xf numFmtId="0" fontId="10" fillId="0" borderId="2" xfId="0" applyFont="1" applyFill="1" applyBorder="1" applyAlignment="1">
      <alignment horizontal="left" vertical="center"/>
    </xf>
    <xf numFmtId="14" fontId="3" fillId="0" borderId="2" xfId="0" applyNumberFormat="1" applyFont="1" applyFill="1" applyBorder="1" applyAlignment="1">
      <alignment horizontal="left" vertical="center"/>
    </xf>
    <xf numFmtId="0" fontId="7" fillId="0" borderId="2" xfId="4" applyFont="1" applyBorder="1" applyAlignment="1">
      <alignment horizontal="left" vertical="center"/>
    </xf>
    <xf numFmtId="14" fontId="7" fillId="0" borderId="2" xfId="4" applyNumberFormat="1" applyFont="1" applyBorder="1" applyAlignment="1">
      <alignment horizontal="left" vertical="center"/>
    </xf>
    <xf numFmtId="0" fontId="3" fillId="2" borderId="2" xfId="0" applyFont="1" applyFill="1" applyBorder="1" applyAlignment="1">
      <alignment horizontal="left" vertical="center"/>
    </xf>
    <xf numFmtId="14" fontId="7" fillId="2" borderId="2" xfId="4" applyNumberFormat="1" applyFont="1" applyFill="1" applyBorder="1" applyAlignment="1">
      <alignment horizontal="left" vertical="center"/>
    </xf>
    <xf numFmtId="0" fontId="3" fillId="2" borderId="2" xfId="0" applyFont="1" applyFill="1" applyBorder="1" applyAlignment="1" applyProtection="1">
      <alignment horizontal="left" vertical="center"/>
      <protection locked="0"/>
    </xf>
    <xf numFmtId="0" fontId="10" fillId="2" borderId="2" xfId="0" applyFont="1" applyFill="1" applyBorder="1" applyAlignment="1">
      <alignment horizontal="left" vertical="center"/>
    </xf>
    <xf numFmtId="0" fontId="7" fillId="0" borderId="2" xfId="5" applyFont="1" applyFill="1" applyBorder="1" applyAlignment="1">
      <alignment horizontal="left" vertical="center"/>
    </xf>
    <xf numFmtId="14" fontId="7" fillId="0" borderId="2" xfId="0" applyNumberFormat="1" applyFont="1" applyFill="1" applyBorder="1" applyAlignment="1">
      <alignment horizontal="left" vertical="center"/>
    </xf>
    <xf numFmtId="14" fontId="7" fillId="0" borderId="2" xfId="5" applyNumberFormat="1" applyFont="1" applyFill="1" applyBorder="1" applyAlignment="1">
      <alignment horizontal="left" vertical="center"/>
    </xf>
    <xf numFmtId="0" fontId="7" fillId="0" borderId="2" xfId="4" applyFont="1" applyFill="1" applyBorder="1" applyAlignment="1">
      <alignment horizontal="left" vertical="center"/>
    </xf>
    <xf numFmtId="49" fontId="7" fillId="0" borderId="2" xfId="4" applyNumberFormat="1" applyFont="1" applyFill="1" applyBorder="1" applyAlignment="1">
      <alignment horizontal="left" vertical="center"/>
    </xf>
    <xf numFmtId="0" fontId="11" fillId="0" borderId="2" xfId="5" applyFont="1" applyFill="1" applyBorder="1" applyAlignment="1">
      <alignment horizontal="left" vertical="center"/>
    </xf>
    <xf numFmtId="0" fontId="7" fillId="0" borderId="2" xfId="0" applyNumberFormat="1" applyFont="1" applyFill="1" applyBorder="1" applyAlignment="1">
      <alignment horizontal="left" vertical="center"/>
    </xf>
    <xf numFmtId="0" fontId="3" fillId="0" borderId="2" xfId="3" applyFont="1" applyFill="1" applyBorder="1" applyAlignment="1">
      <alignment horizontal="left"/>
    </xf>
    <xf numFmtId="0" fontId="3" fillId="0" borderId="2" xfId="3" quotePrefix="1" applyFont="1" applyFill="1" applyBorder="1" applyAlignment="1">
      <alignment horizontal="left"/>
    </xf>
    <xf numFmtId="176" fontId="5" fillId="0" borderId="2" xfId="0" applyNumberFormat="1" applyFont="1" applyFill="1" applyBorder="1" applyAlignment="1">
      <alignment horizontal="left" vertical="center"/>
    </xf>
    <xf numFmtId="0" fontId="5" fillId="0" borderId="2" xfId="0" applyFont="1" applyFill="1" applyBorder="1" applyAlignment="1">
      <alignment horizontal="left" vertical="center"/>
    </xf>
    <xf numFmtId="0" fontId="3" fillId="0" borderId="2" xfId="0" applyFont="1" applyFill="1" applyBorder="1" applyAlignment="1">
      <alignment horizontal="left" vertical="center"/>
    </xf>
    <xf numFmtId="0" fontId="7" fillId="4" borderId="2" xfId="5" applyFont="1" applyFill="1" applyBorder="1" applyAlignment="1">
      <alignment horizontal="left" vertical="center"/>
    </xf>
    <xf numFmtId="0" fontId="3" fillId="4" borderId="2" xfId="0" applyFont="1" applyFill="1" applyBorder="1" applyAlignment="1">
      <alignment horizontal="left" vertical="center"/>
    </xf>
    <xf numFmtId="0" fontId="7" fillId="4" borderId="2" xfId="0" applyFont="1" applyFill="1" applyBorder="1" applyAlignment="1">
      <alignment horizontal="left" vertical="center"/>
    </xf>
    <xf numFmtId="14" fontId="7" fillId="4" borderId="2" xfId="0" applyNumberFormat="1" applyFont="1" applyFill="1" applyBorder="1" applyAlignment="1">
      <alignment horizontal="left" vertical="center"/>
    </xf>
    <xf numFmtId="0" fontId="3" fillId="4" borderId="2" xfId="0" applyFont="1" applyFill="1" applyBorder="1" applyAlignment="1" applyProtection="1">
      <alignment horizontal="left" vertical="center"/>
      <protection locked="0"/>
    </xf>
    <xf numFmtId="0" fontId="3" fillId="4" borderId="2" xfId="3" quotePrefix="1" applyNumberFormat="1" applyFont="1" applyFill="1" applyBorder="1" applyAlignment="1">
      <alignment horizontal="left" vertical="center"/>
    </xf>
    <xf numFmtId="14" fontId="3" fillId="4" borderId="2" xfId="0" applyNumberFormat="1" applyFont="1" applyFill="1" applyBorder="1" applyAlignment="1">
      <alignment horizontal="left" vertical="center"/>
    </xf>
    <xf numFmtId="0" fontId="13" fillId="0" borderId="2" xfId="6" applyFont="1" applyFill="1" applyBorder="1" applyAlignment="1" applyProtection="1">
      <alignment horizontal="left" vertical="center"/>
    </xf>
    <xf numFmtId="49" fontId="5" fillId="0" borderId="2" xfId="0" applyNumberFormat="1" applyFont="1" applyFill="1" applyBorder="1" applyAlignment="1">
      <alignment horizontal="left" vertical="center"/>
    </xf>
    <xf numFmtId="0" fontId="7" fillId="0" borderId="2" xfId="0" quotePrefix="1" applyFont="1" applyFill="1" applyBorder="1" applyAlignment="1">
      <alignment horizontal="left" vertical="center"/>
    </xf>
    <xf numFmtId="49" fontId="5" fillId="0" borderId="2" xfId="7" applyNumberFormat="1" applyFont="1" applyFill="1" applyBorder="1" applyAlignment="1">
      <alignment horizontal="left" vertical="center"/>
    </xf>
    <xf numFmtId="0" fontId="7" fillId="0" borderId="2" xfId="7" applyFont="1" applyFill="1" applyBorder="1" applyAlignment="1">
      <alignment horizontal="left" vertical="center"/>
    </xf>
    <xf numFmtId="0" fontId="5" fillId="0" borderId="2" xfId="7" applyFont="1" applyFill="1" applyBorder="1" applyAlignment="1">
      <alignment horizontal="left" vertical="center"/>
    </xf>
    <xf numFmtId="0" fontId="15" fillId="0" borderId="2" xfId="0" applyFont="1" applyFill="1" applyBorder="1" applyAlignment="1">
      <alignment horizontal="left" vertical="center"/>
    </xf>
    <xf numFmtId="49" fontId="7" fillId="0" borderId="2" xfId="0" applyNumberFormat="1" applyFont="1" applyFill="1" applyBorder="1" applyAlignment="1">
      <alignment horizontal="left" vertical="center"/>
    </xf>
    <xf numFmtId="177" fontId="7" fillId="0" borderId="2" xfId="0" applyNumberFormat="1" applyFont="1" applyFill="1" applyBorder="1" applyAlignment="1">
      <alignment horizontal="left" vertical="center"/>
    </xf>
    <xf numFmtId="177" fontId="5" fillId="0" borderId="2" xfId="0" applyNumberFormat="1" applyFont="1" applyFill="1" applyBorder="1" applyAlignment="1">
      <alignment horizontal="left" vertical="center"/>
    </xf>
    <xf numFmtId="178" fontId="5" fillId="0" borderId="2" xfId="0" applyNumberFormat="1" applyFont="1" applyFill="1" applyBorder="1" applyAlignment="1">
      <alignment horizontal="left" vertical="center"/>
    </xf>
    <xf numFmtId="177" fontId="8" fillId="0" borderId="2" xfId="0" applyNumberFormat="1" applyFont="1" applyFill="1" applyBorder="1" applyAlignment="1">
      <alignment horizontal="left" vertical="center"/>
    </xf>
    <xf numFmtId="49" fontId="5" fillId="4" borderId="2" xfId="0" applyNumberFormat="1" applyFont="1" applyFill="1" applyBorder="1" applyAlignment="1">
      <alignment horizontal="left" vertical="center"/>
    </xf>
    <xf numFmtId="0" fontId="13" fillId="4" borderId="2" xfId="6" applyFont="1" applyFill="1" applyBorder="1" applyAlignment="1" applyProtection="1">
      <alignment horizontal="left" vertical="center"/>
    </xf>
    <xf numFmtId="0" fontId="16" fillId="4" borderId="2" xfId="0" applyFont="1" applyFill="1" applyBorder="1" applyAlignment="1">
      <alignment horizontal="left" vertical="center"/>
    </xf>
    <xf numFmtId="177" fontId="5" fillId="4" borderId="2" xfId="0" applyNumberFormat="1" applyFont="1" applyFill="1" applyBorder="1" applyAlignment="1">
      <alignment horizontal="left" vertical="center"/>
    </xf>
    <xf numFmtId="0" fontId="5" fillId="4" borderId="2" xfId="0" applyFont="1" applyFill="1" applyBorder="1" applyAlignment="1">
      <alignment horizontal="left" vertical="center"/>
    </xf>
    <xf numFmtId="0" fontId="7" fillId="5" borderId="2" xfId="0" applyFont="1" applyFill="1" applyBorder="1" applyAlignment="1">
      <alignment horizontal="left" vertical="center"/>
    </xf>
    <xf numFmtId="0" fontId="13" fillId="0" borderId="2" xfId="6" applyFont="1" applyBorder="1" applyAlignment="1" applyProtection="1">
      <alignment horizontal="left" vertical="center"/>
    </xf>
    <xf numFmtId="0" fontId="8" fillId="4" borderId="2" xfId="0" applyFont="1" applyFill="1" applyBorder="1" applyAlignment="1">
      <alignment horizontal="left" vertical="center"/>
    </xf>
    <xf numFmtId="14" fontId="7" fillId="0" borderId="2" xfId="0" applyNumberFormat="1" applyFont="1" applyBorder="1" applyAlignment="1">
      <alignment horizontal="left" vertical="center"/>
    </xf>
    <xf numFmtId="49" fontId="5" fillId="6" borderId="2" xfId="0" applyNumberFormat="1" applyFont="1" applyFill="1" applyBorder="1" applyAlignment="1">
      <alignment horizontal="left" vertical="center"/>
    </xf>
    <xf numFmtId="0" fontId="3" fillId="0" borderId="2" xfId="0" applyFont="1" applyBorder="1" applyAlignment="1">
      <alignment horizontal="left" vertical="center"/>
    </xf>
    <xf numFmtId="49" fontId="5" fillId="5" borderId="2" xfId="0" applyNumberFormat="1" applyFont="1" applyFill="1" applyBorder="1" applyAlignment="1">
      <alignment horizontal="left" vertical="center"/>
    </xf>
    <xf numFmtId="0" fontId="5" fillId="0" borderId="2" xfId="0" applyNumberFormat="1" applyFont="1" applyFill="1" applyBorder="1" applyAlignment="1" applyProtection="1">
      <alignment horizontal="left" vertical="center"/>
    </xf>
    <xf numFmtId="0" fontId="3" fillId="7" borderId="2" xfId="8" applyFont="1" applyFill="1" applyBorder="1" applyAlignment="1" applyProtection="1">
      <alignment horizontal="left" vertical="center"/>
    </xf>
    <xf numFmtId="0" fontId="3" fillId="0" borderId="2" xfId="0" applyNumberFormat="1" applyFont="1" applyFill="1" applyBorder="1" applyAlignment="1">
      <alignment horizontal="left" vertical="center"/>
    </xf>
    <xf numFmtId="49" fontId="3" fillId="0" borderId="2" xfId="0" applyNumberFormat="1" applyFont="1" applyFill="1" applyBorder="1" applyAlignment="1">
      <alignment horizontal="left" vertical="center"/>
    </xf>
    <xf numFmtId="179" fontId="3" fillId="0" borderId="2" xfId="0" applyNumberFormat="1" applyFont="1" applyFill="1" applyBorder="1" applyAlignment="1">
      <alignment horizontal="left" vertical="center"/>
    </xf>
    <xf numFmtId="0" fontId="3" fillId="0" borderId="2" xfId="8" applyFont="1" applyFill="1" applyBorder="1" applyAlignment="1" applyProtection="1">
      <alignment horizontal="left" vertical="center"/>
    </xf>
    <xf numFmtId="180" fontId="7" fillId="0" borderId="2" xfId="0" applyNumberFormat="1" applyFont="1" applyFill="1" applyBorder="1" applyAlignment="1">
      <alignment horizontal="left" vertical="center"/>
    </xf>
    <xf numFmtId="0" fontId="3" fillId="7" borderId="2" xfId="0" applyFont="1" applyFill="1" applyBorder="1" applyAlignment="1" applyProtection="1">
      <alignment horizontal="left" vertical="center"/>
    </xf>
    <xf numFmtId="0" fontId="3" fillId="0" borderId="2" xfId="0" applyFont="1" applyFill="1" applyBorder="1" applyAlignment="1">
      <alignment horizontal="left"/>
    </xf>
    <xf numFmtId="0" fontId="7" fillId="0" borderId="2" xfId="0" applyFont="1" applyFill="1" applyBorder="1" applyAlignment="1">
      <alignment horizontal="left"/>
    </xf>
    <xf numFmtId="49" fontId="5" fillId="8" borderId="2" xfId="0" applyNumberFormat="1" applyFont="1" applyFill="1" applyBorder="1" applyAlignment="1">
      <alignment horizontal="left" vertical="center"/>
    </xf>
    <xf numFmtId="0" fontId="3" fillId="8" borderId="2" xfId="0" applyFont="1" applyFill="1" applyBorder="1" applyAlignment="1">
      <alignment horizontal="left" vertical="center"/>
    </xf>
    <xf numFmtId="0" fontId="13" fillId="8" borderId="2" xfId="6" applyFont="1" applyFill="1" applyBorder="1" applyAlignment="1" applyProtection="1">
      <alignment horizontal="left" vertical="center"/>
    </xf>
    <xf numFmtId="14" fontId="3" fillId="8" borderId="2" xfId="0" applyNumberFormat="1" applyFont="1" applyFill="1" applyBorder="1" applyAlignment="1">
      <alignment horizontal="left" vertical="center"/>
    </xf>
    <xf numFmtId="0" fontId="7" fillId="8" borderId="2" xfId="0" applyFont="1" applyFill="1" applyBorder="1" applyAlignment="1">
      <alignment horizontal="left" vertical="center"/>
    </xf>
    <xf numFmtId="0" fontId="5" fillId="8" borderId="2" xfId="0" applyFont="1" applyFill="1" applyBorder="1" applyAlignment="1">
      <alignment horizontal="left" vertical="center"/>
    </xf>
    <xf numFmtId="0" fontId="3" fillId="8" borderId="2" xfId="0" applyFont="1" applyFill="1" applyBorder="1" applyAlignment="1">
      <alignment horizontal="left"/>
    </xf>
    <xf numFmtId="14" fontId="11" fillId="0" borderId="2" xfId="0" applyNumberFormat="1" applyFont="1" applyBorder="1" applyAlignment="1">
      <alignment horizontal="left" vertical="center"/>
    </xf>
    <xf numFmtId="0" fontId="10" fillId="0" borderId="2" xfId="1" applyFont="1" applyBorder="1" applyAlignment="1">
      <alignment horizontal="left" vertical="center"/>
    </xf>
    <xf numFmtId="0" fontId="3" fillId="0" borderId="2" xfId="0" applyNumberFormat="1" applyFont="1" applyBorder="1" applyAlignment="1">
      <alignment horizontal="left" vertical="center"/>
    </xf>
    <xf numFmtId="0" fontId="3" fillId="5" borderId="2" xfId="0" applyFont="1" applyFill="1" applyBorder="1" applyAlignment="1">
      <alignment horizontal="left" vertical="center"/>
    </xf>
    <xf numFmtId="181" fontId="7" fillId="0" borderId="2" xfId="0" applyNumberFormat="1" applyFont="1" applyFill="1" applyBorder="1" applyAlignment="1">
      <alignment horizontal="left" vertical="center"/>
    </xf>
    <xf numFmtId="0" fontId="3" fillId="6" borderId="2" xfId="0" applyFont="1" applyFill="1" applyBorder="1" applyAlignment="1">
      <alignment horizontal="left" vertical="center"/>
    </xf>
    <xf numFmtId="177" fontId="5" fillId="6" borderId="2" xfId="0" applyNumberFormat="1" applyFont="1" applyFill="1" applyBorder="1" applyAlignment="1">
      <alignment horizontal="left" vertical="center"/>
    </xf>
    <xf numFmtId="177" fontId="7" fillId="6" borderId="2" xfId="0" applyNumberFormat="1" applyFont="1" applyFill="1" applyBorder="1" applyAlignment="1">
      <alignment horizontal="left" vertical="center"/>
    </xf>
    <xf numFmtId="178" fontId="5" fillId="6" borderId="2" xfId="0" applyNumberFormat="1" applyFont="1" applyFill="1" applyBorder="1" applyAlignment="1">
      <alignment horizontal="left" vertical="center"/>
    </xf>
    <xf numFmtId="177" fontId="8" fillId="6" borderId="2" xfId="0" applyNumberFormat="1" applyFont="1" applyFill="1" applyBorder="1" applyAlignment="1">
      <alignment horizontal="left" vertical="center"/>
    </xf>
    <xf numFmtId="0" fontId="3" fillId="9" borderId="2" xfId="0" applyFont="1" applyFill="1" applyBorder="1" applyAlignment="1">
      <alignment horizontal="left" vertical="center"/>
    </xf>
    <xf numFmtId="0" fontId="8" fillId="9" borderId="2" xfId="0" applyFont="1" applyFill="1" applyBorder="1" applyAlignment="1">
      <alignment horizontal="left" vertical="center"/>
    </xf>
    <xf numFmtId="0" fontId="11" fillId="9" borderId="2" xfId="0" applyFont="1" applyFill="1" applyBorder="1" applyAlignment="1">
      <alignment horizontal="left" vertical="center"/>
    </xf>
    <xf numFmtId="0" fontId="3" fillId="3" borderId="2" xfId="0" applyFont="1" applyFill="1" applyBorder="1" applyAlignment="1">
      <alignment horizontal="left" vertical="center"/>
    </xf>
    <xf numFmtId="0" fontId="11" fillId="3" borderId="2" xfId="0" applyFont="1" applyFill="1" applyBorder="1" applyAlignment="1">
      <alignment horizontal="left" vertical="center"/>
    </xf>
    <xf numFmtId="0" fontId="8" fillId="3" borderId="2" xfId="0" applyFont="1" applyFill="1" applyBorder="1" applyAlignment="1">
      <alignment horizontal="left" vertical="center"/>
    </xf>
    <xf numFmtId="0" fontId="3" fillId="10" borderId="2" xfId="0" applyFont="1" applyFill="1" applyBorder="1" applyAlignment="1">
      <alignment horizontal="left" vertical="center"/>
    </xf>
    <xf numFmtId="0" fontId="11" fillId="10" borderId="2" xfId="0" applyFont="1" applyFill="1" applyBorder="1" applyAlignment="1">
      <alignment horizontal="left" vertical="center"/>
    </xf>
    <xf numFmtId="0" fontId="8" fillId="10" borderId="2" xfId="0" applyFont="1" applyFill="1" applyBorder="1" applyAlignment="1">
      <alignment horizontal="left" vertical="center"/>
    </xf>
    <xf numFmtId="0" fontId="3" fillId="11" borderId="2" xfId="0" applyFont="1" applyFill="1" applyBorder="1" applyAlignment="1">
      <alignment horizontal="left" vertical="center"/>
    </xf>
    <xf numFmtId="0" fontId="11" fillId="11" borderId="2" xfId="0" applyFont="1" applyFill="1" applyBorder="1" applyAlignment="1">
      <alignment horizontal="left" vertical="center"/>
    </xf>
    <xf numFmtId="0" fontId="8" fillId="11" borderId="2" xfId="0" applyFont="1" applyFill="1" applyBorder="1" applyAlignment="1">
      <alignment horizontal="left" vertical="center"/>
    </xf>
    <xf numFmtId="180" fontId="7" fillId="0" borderId="2" xfId="9" applyNumberFormat="1" applyFont="1" applyFill="1" applyBorder="1" applyAlignment="1">
      <alignment horizontal="left" vertical="center"/>
    </xf>
    <xf numFmtId="177" fontId="7" fillId="0" borderId="2" xfId="0" quotePrefix="1" applyNumberFormat="1" applyFont="1" applyFill="1" applyBorder="1" applyAlignment="1">
      <alignment horizontal="left" vertical="center"/>
    </xf>
    <xf numFmtId="0" fontId="7" fillId="0" borderId="2" xfId="1" applyFont="1" applyFill="1" applyBorder="1" applyAlignment="1">
      <alignment horizontal="left" vertical="center"/>
    </xf>
    <xf numFmtId="0" fontId="5" fillId="0" borderId="2" xfId="4" applyFont="1" applyFill="1" applyBorder="1" applyAlignment="1">
      <alignment horizontal="left" vertical="center"/>
    </xf>
    <xf numFmtId="177" fontId="5" fillId="0" borderId="2" xfId="0" applyNumberFormat="1" applyFont="1" applyBorder="1" applyAlignment="1">
      <alignment horizontal="left" vertical="center"/>
    </xf>
    <xf numFmtId="177" fontId="7" fillId="0" borderId="2" xfId="0" applyNumberFormat="1" applyFont="1" applyBorder="1" applyAlignment="1">
      <alignment horizontal="left" vertical="center"/>
    </xf>
    <xf numFmtId="0" fontId="3" fillId="12" borderId="2" xfId="0" applyFont="1" applyFill="1" applyBorder="1" applyAlignment="1">
      <alignment horizontal="left" vertical="center"/>
    </xf>
    <xf numFmtId="0" fontId="20" fillId="0" borderId="2" xfId="0" applyFont="1" applyBorder="1" applyAlignment="1">
      <alignment horizontal="left" vertical="center"/>
    </xf>
    <xf numFmtId="14" fontId="11" fillId="0" borderId="2" xfId="0" applyNumberFormat="1" applyFont="1" applyFill="1" applyBorder="1" applyAlignment="1">
      <alignment horizontal="left" vertical="center"/>
    </xf>
    <xf numFmtId="0" fontId="21" fillId="0" borderId="2" xfId="0" applyFont="1" applyBorder="1" applyAlignment="1">
      <alignment horizontal="left" vertical="center"/>
    </xf>
    <xf numFmtId="0" fontId="7" fillId="0" borderId="2" xfId="0" applyFont="1" applyFill="1" applyBorder="1" applyAlignment="1">
      <alignment horizontal="left" vertical="top"/>
    </xf>
    <xf numFmtId="49" fontId="5" fillId="13" borderId="2" xfId="0" applyNumberFormat="1" applyFont="1" applyFill="1" applyBorder="1" applyAlignment="1">
      <alignment horizontal="left" vertical="center"/>
    </xf>
    <xf numFmtId="0" fontId="3" fillId="13" borderId="2" xfId="0" applyFont="1" applyFill="1" applyBorder="1" applyAlignment="1">
      <alignment horizontal="left" vertical="center"/>
    </xf>
    <xf numFmtId="0" fontId="7" fillId="13" borderId="2" xfId="0" applyFont="1" applyFill="1" applyBorder="1" applyAlignment="1">
      <alignment horizontal="left" vertical="center"/>
    </xf>
    <xf numFmtId="0" fontId="13" fillId="13" borderId="2" xfId="6" applyFont="1" applyFill="1" applyBorder="1" applyAlignment="1" applyProtection="1">
      <alignment horizontal="left" vertical="center"/>
    </xf>
    <xf numFmtId="14" fontId="7" fillId="13" borderId="2" xfId="0" applyNumberFormat="1" applyFont="1" applyFill="1" applyBorder="1" applyAlignment="1">
      <alignment horizontal="left" vertical="center"/>
    </xf>
    <xf numFmtId="14" fontId="3" fillId="13" borderId="2" xfId="0" applyNumberFormat="1" applyFont="1" applyFill="1" applyBorder="1" applyAlignment="1">
      <alignment horizontal="left" vertical="center"/>
    </xf>
    <xf numFmtId="182" fontId="3" fillId="0" borderId="2" xfId="0" applyNumberFormat="1" applyFont="1" applyBorder="1" applyAlignment="1">
      <alignment horizontal="left" vertical="center"/>
    </xf>
    <xf numFmtId="49" fontId="3" fillId="0" borderId="2" xfId="0" applyNumberFormat="1" applyFont="1" applyBorder="1" applyAlignment="1">
      <alignment horizontal="left" vertical="center"/>
    </xf>
    <xf numFmtId="0" fontId="22" fillId="0" borderId="2" xfId="6" applyFont="1" applyBorder="1" applyAlignment="1" applyProtection="1">
      <alignment horizontal="left" vertical="center"/>
    </xf>
    <xf numFmtId="0" fontId="16" fillId="0" borderId="2" xfId="0" applyNumberFormat="1" applyFont="1" applyFill="1" applyBorder="1" applyAlignment="1">
      <alignment horizontal="left" vertical="center"/>
    </xf>
    <xf numFmtId="14" fontId="10" fillId="0" borderId="2" xfId="0" applyNumberFormat="1" applyFont="1" applyBorder="1" applyAlignment="1">
      <alignment horizontal="left" vertical="center"/>
    </xf>
    <xf numFmtId="14" fontId="10" fillId="0" borderId="2" xfId="0" applyNumberFormat="1" applyFont="1" applyFill="1" applyBorder="1" applyAlignment="1">
      <alignment horizontal="left" vertical="center"/>
    </xf>
    <xf numFmtId="0" fontId="20" fillId="12" borderId="2" xfId="0" applyFont="1" applyFill="1" applyBorder="1" applyAlignment="1">
      <alignment horizontal="left" vertical="center"/>
    </xf>
    <xf numFmtId="0" fontId="5" fillId="0" borderId="2" xfId="0" applyFont="1" applyBorder="1" applyAlignment="1">
      <alignment horizontal="left" vertical="center"/>
    </xf>
    <xf numFmtId="179" fontId="7" fillId="0" borderId="2" xfId="0" applyNumberFormat="1" applyFont="1" applyBorder="1" applyAlignment="1">
      <alignment horizontal="left" vertical="center"/>
    </xf>
    <xf numFmtId="183" fontId="7" fillId="0" borderId="2" xfId="0" applyNumberFormat="1" applyFont="1" applyFill="1" applyBorder="1" applyAlignment="1">
      <alignment horizontal="left" vertical="center"/>
    </xf>
    <xf numFmtId="0" fontId="7" fillId="0" borderId="2" xfId="10" applyNumberFormat="1" applyFont="1" applyFill="1" applyBorder="1" applyAlignment="1" applyProtection="1">
      <alignment horizontal="left" vertical="center"/>
    </xf>
    <xf numFmtId="49" fontId="5" fillId="0" borderId="2" xfId="11" applyNumberFormat="1" applyFont="1" applyBorder="1" applyAlignment="1">
      <alignment horizontal="left" vertical="center"/>
    </xf>
    <xf numFmtId="0" fontId="0" fillId="0" borderId="1" xfId="2" applyNumberFormat="1" applyFont="1" applyFill="1" applyBorder="1" applyAlignment="1" applyProtection="1">
      <alignment horizontal="left" vertical="center"/>
    </xf>
    <xf numFmtId="0" fontId="7" fillId="14" borderId="2" xfId="0" applyFont="1" applyFill="1" applyBorder="1" applyAlignment="1">
      <alignment horizontal="left" vertical="center"/>
    </xf>
    <xf numFmtId="0" fontId="7" fillId="0" borderId="2" xfId="0" applyFont="1" applyBorder="1" applyAlignment="1">
      <alignment horizontal="left" vertical="center"/>
    </xf>
    <xf numFmtId="0" fontId="3" fillId="0" borderId="2" xfId="0" applyFont="1" applyBorder="1" applyAlignment="1">
      <alignment horizontal="left"/>
    </xf>
    <xf numFmtId="0" fontId="7" fillId="15" borderId="2" xfId="0" applyFont="1" applyFill="1" applyBorder="1" applyAlignment="1">
      <alignment horizontal="left" vertical="center"/>
    </xf>
    <xf numFmtId="0" fontId="8" fillId="0" borderId="2" xfId="0" applyFont="1" applyFill="1" applyBorder="1" applyAlignment="1">
      <alignment horizontal="left" vertical="center"/>
    </xf>
    <xf numFmtId="49" fontId="5" fillId="0" borderId="2" xfId="1" applyNumberFormat="1" applyFont="1" applyBorder="1" applyAlignment="1">
      <alignment horizontal="left" vertical="center"/>
    </xf>
    <xf numFmtId="0" fontId="7" fillId="0" borderId="2" xfId="1" applyFont="1" applyBorder="1" applyAlignment="1">
      <alignment horizontal="left" vertical="center"/>
    </xf>
    <xf numFmtId="49" fontId="5" fillId="0" borderId="2" xfId="1" applyNumberFormat="1" applyFont="1" applyFill="1" applyBorder="1" applyAlignment="1">
      <alignment horizontal="left" vertical="center"/>
    </xf>
    <xf numFmtId="0" fontId="8" fillId="16" borderId="2" xfId="0" applyFont="1" applyFill="1" applyBorder="1" applyAlignment="1">
      <alignment horizontal="left" vertical="center"/>
    </xf>
    <xf numFmtId="0" fontId="13" fillId="0" borderId="2" xfId="12" applyFont="1" applyBorder="1" applyAlignment="1" applyProtection="1">
      <alignment horizontal="left" vertical="center"/>
    </xf>
    <xf numFmtId="0" fontId="7" fillId="12" borderId="2" xfId="0" applyFont="1" applyFill="1" applyBorder="1" applyAlignment="1">
      <alignment horizontal="left" vertical="center"/>
    </xf>
    <xf numFmtId="0" fontId="13" fillId="15" borderId="2" xfId="6" applyFont="1" applyFill="1" applyBorder="1" applyAlignment="1" applyProtection="1">
      <alignment horizontal="left" vertical="center"/>
    </xf>
    <xf numFmtId="0" fontId="13" fillId="0" borderId="2" xfId="13" applyFont="1" applyBorder="1" applyAlignment="1" applyProtection="1">
      <alignment horizontal="left" vertical="center"/>
    </xf>
    <xf numFmtId="0" fontId="3" fillId="0" borderId="2" xfId="14" applyFont="1" applyBorder="1" applyAlignment="1">
      <alignment horizontal="left" vertical="center"/>
    </xf>
    <xf numFmtId="0" fontId="7" fillId="6" borderId="2" xfId="0" applyFont="1" applyFill="1" applyBorder="1" applyAlignment="1">
      <alignment horizontal="left" vertical="center"/>
    </xf>
    <xf numFmtId="0" fontId="5" fillId="6" borderId="2" xfId="0" applyFont="1" applyFill="1" applyBorder="1" applyAlignment="1">
      <alignment horizontal="left" vertical="center"/>
    </xf>
    <xf numFmtId="0" fontId="3" fillId="17" borderId="2" xfId="0" applyFont="1" applyFill="1" applyBorder="1" applyAlignment="1">
      <alignment horizontal="left" vertical="center"/>
    </xf>
    <xf numFmtId="0" fontId="3" fillId="18" borderId="2" xfId="0" applyFont="1" applyFill="1" applyBorder="1" applyAlignment="1">
      <alignment horizontal="left" vertical="center"/>
    </xf>
    <xf numFmtId="0" fontId="3" fillId="19" borderId="2" xfId="0" applyFont="1" applyFill="1" applyBorder="1" applyAlignment="1">
      <alignment horizontal="left" vertical="center"/>
    </xf>
    <xf numFmtId="0" fontId="25" fillId="0" borderId="2" xfId="0" applyFont="1" applyBorder="1" applyAlignment="1">
      <alignment horizontal="left" vertical="center"/>
    </xf>
    <xf numFmtId="184" fontId="3" fillId="6" borderId="2" xfId="0" applyNumberFormat="1" applyFont="1" applyFill="1" applyBorder="1" applyAlignment="1">
      <alignment horizontal="left" vertical="center"/>
    </xf>
    <xf numFmtId="184" fontId="3" fillId="0" borderId="2" xfId="0" applyNumberFormat="1" applyFont="1" applyFill="1" applyBorder="1" applyAlignment="1">
      <alignment horizontal="left" vertical="center"/>
    </xf>
    <xf numFmtId="184" fontId="7" fillId="0" borderId="2" xfId="0" applyNumberFormat="1" applyFont="1" applyFill="1" applyBorder="1" applyAlignment="1">
      <alignment horizontal="left" vertical="center"/>
    </xf>
    <xf numFmtId="0" fontId="3" fillId="0" borderId="2" xfId="1" applyFont="1" applyBorder="1" applyAlignment="1">
      <alignment horizontal="left" vertical="center"/>
    </xf>
    <xf numFmtId="0" fontId="15" fillId="0" borderId="2" xfId="0" applyFont="1" applyBorder="1" applyAlignment="1">
      <alignment horizontal="left" vertical="center"/>
    </xf>
    <xf numFmtId="0" fontId="5" fillId="18" borderId="2" xfId="0" applyFont="1" applyFill="1" applyBorder="1" applyAlignment="1">
      <alignment horizontal="left" vertical="center"/>
    </xf>
    <xf numFmtId="178" fontId="7" fillId="0" borderId="2" xfId="0" applyNumberFormat="1" applyFont="1" applyFill="1" applyBorder="1" applyAlignment="1">
      <alignment horizontal="left" vertical="center"/>
    </xf>
    <xf numFmtId="178" fontId="10" fillId="0" borderId="2" xfId="0" applyNumberFormat="1" applyFont="1" applyFill="1" applyBorder="1" applyAlignment="1">
      <alignment horizontal="left" vertical="center"/>
    </xf>
    <xf numFmtId="0" fontId="7" fillId="0" borderId="2" xfId="6" applyFont="1" applyBorder="1" applyAlignment="1" applyProtection="1">
      <alignment horizontal="left" vertical="center"/>
    </xf>
    <xf numFmtId="49" fontId="5" fillId="0" borderId="2" xfId="0" applyNumberFormat="1" applyFont="1" applyBorder="1" applyAlignment="1">
      <alignment horizontal="left" vertical="center"/>
    </xf>
    <xf numFmtId="0" fontId="7" fillId="0" borderId="2" xfId="1" applyFont="1" applyFill="1" applyBorder="1" applyAlignment="1">
      <alignment horizontal="left"/>
    </xf>
    <xf numFmtId="0" fontId="3" fillId="2" borderId="2" xfId="15" applyFont="1" applyFill="1" applyBorder="1" applyAlignment="1">
      <alignment horizontal="left" vertical="center"/>
    </xf>
    <xf numFmtId="14" fontId="3" fillId="0" borderId="2" xfId="0" applyNumberFormat="1" applyFont="1" applyBorder="1" applyAlignment="1">
      <alignment horizontal="left" vertical="center"/>
    </xf>
    <xf numFmtId="0" fontId="7" fillId="0" borderId="2" xfId="16" applyFont="1" applyFill="1" applyBorder="1" applyAlignment="1">
      <alignment horizontal="left" vertical="center"/>
    </xf>
    <xf numFmtId="0" fontId="7" fillId="0" borderId="2" xfId="0" applyFont="1" applyFill="1" applyBorder="1" applyAlignment="1">
      <alignment horizontal="left" vertical="center"/>
    </xf>
    <xf numFmtId="49" fontId="7" fillId="0" borderId="2" xfId="16" applyNumberFormat="1" applyFont="1" applyFill="1" applyBorder="1" applyAlignment="1">
      <alignment horizontal="left" vertical="center"/>
    </xf>
    <xf numFmtId="0" fontId="7" fillId="0" borderId="2" xfId="16" applyFont="1" applyFill="1" applyBorder="1" applyAlignment="1">
      <alignment horizontal="left"/>
    </xf>
    <xf numFmtId="49" fontId="7" fillId="0" borderId="2" xfId="0" applyNumberFormat="1" applyFont="1" applyFill="1" applyBorder="1" applyAlignment="1">
      <alignment horizontal="left"/>
    </xf>
    <xf numFmtId="49" fontId="7" fillId="0" borderId="2" xfId="16" applyNumberFormat="1" applyFont="1" applyFill="1" applyBorder="1" applyAlignment="1">
      <alignment horizontal="left"/>
    </xf>
    <xf numFmtId="0" fontId="3" fillId="16" borderId="2" xfId="0" applyFont="1" applyFill="1" applyBorder="1" applyAlignment="1">
      <alignment horizontal="left" vertical="center"/>
    </xf>
    <xf numFmtId="0" fontId="5" fillId="16" borderId="2" xfId="0" applyFont="1" applyFill="1" applyBorder="1" applyAlignment="1">
      <alignment horizontal="left" vertical="center"/>
    </xf>
    <xf numFmtId="0" fontId="8" fillId="6" borderId="2" xfId="0" applyFont="1" applyFill="1" applyBorder="1" applyAlignment="1">
      <alignment horizontal="left" vertical="center"/>
    </xf>
    <xf numFmtId="0" fontId="25" fillId="6" borderId="2" xfId="0" applyFont="1" applyFill="1" applyBorder="1" applyAlignment="1">
      <alignment horizontal="left" vertical="center"/>
    </xf>
    <xf numFmtId="49" fontId="25" fillId="6" borderId="2" xfId="0" applyNumberFormat="1" applyFont="1" applyFill="1" applyBorder="1" applyAlignment="1">
      <alignment horizontal="left" vertical="center"/>
    </xf>
    <xf numFmtId="0" fontId="7" fillId="0" borderId="2" xfId="17" applyFont="1" applyBorder="1" applyAlignment="1">
      <alignment horizontal="left" vertical="center"/>
    </xf>
    <xf numFmtId="49" fontId="5" fillId="0" borderId="2" xfId="17" applyNumberFormat="1" applyFont="1" applyBorder="1" applyAlignment="1">
      <alignment horizontal="left" vertical="center"/>
    </xf>
    <xf numFmtId="0" fontId="25" fillId="0" borderId="2" xfId="0" applyFont="1" applyFill="1" applyBorder="1" applyAlignment="1">
      <alignment horizontal="left" vertical="center"/>
    </xf>
    <xf numFmtId="0" fontId="11" fillId="0" borderId="2" xfId="0" applyFont="1" applyBorder="1" applyAlignment="1">
      <alignment horizontal="left" vertical="center"/>
    </xf>
    <xf numFmtId="0" fontId="11" fillId="0" borderId="2" xfId="0" applyFont="1" applyFill="1" applyBorder="1" applyAlignment="1">
      <alignment horizontal="left" vertical="center"/>
    </xf>
    <xf numFmtId="0" fontId="6" fillId="0" borderId="2" xfId="0" applyFont="1" applyBorder="1" applyAlignment="1">
      <alignment horizontal="left" vertical="center"/>
    </xf>
    <xf numFmtId="0" fontId="5" fillId="0" borderId="2" xfId="17" applyFont="1" applyFill="1" applyBorder="1" applyAlignment="1">
      <alignment horizontal="left" vertical="center"/>
    </xf>
    <xf numFmtId="0" fontId="7" fillId="0" borderId="2" xfId="17" applyFont="1" applyFill="1" applyBorder="1" applyAlignment="1">
      <alignment horizontal="left" vertical="center"/>
    </xf>
    <xf numFmtId="0" fontId="10" fillId="0" borderId="2" xfId="0" applyFont="1" applyBorder="1" applyAlignment="1">
      <alignment horizontal="left" vertical="center"/>
    </xf>
    <xf numFmtId="49" fontId="7" fillId="0" borderId="2" xfId="0" applyNumberFormat="1" applyFont="1" applyBorder="1" applyAlignment="1">
      <alignment horizontal="left" vertical="center"/>
    </xf>
    <xf numFmtId="0" fontId="13" fillId="0" borderId="2" xfId="6" applyNumberFormat="1" applyFont="1" applyFill="1" applyBorder="1" applyAlignment="1" applyProtection="1">
      <alignment horizontal="left" vertical="center"/>
    </xf>
    <xf numFmtId="0" fontId="7" fillId="0" borderId="2" xfId="0" applyFont="1" applyBorder="1" applyAlignment="1">
      <alignment horizontal="left" vertical="center" wrapText="1"/>
    </xf>
    <xf numFmtId="0" fontId="12" fillId="0" borderId="2" xfId="6" applyBorder="1" applyAlignment="1" applyProtection="1">
      <alignment horizontal="left" vertical="center"/>
    </xf>
    <xf numFmtId="0" fontId="3" fillId="2" borderId="2" xfId="1" applyFont="1" applyFill="1" applyBorder="1" applyAlignment="1">
      <alignment horizontal="left" vertical="center"/>
    </xf>
    <xf numFmtId="49" fontId="3" fillId="2" borderId="2" xfId="1" applyNumberFormat="1" applyFont="1" applyFill="1" applyBorder="1" applyAlignment="1">
      <alignment horizontal="left" vertical="center"/>
    </xf>
    <xf numFmtId="0" fontId="5" fillId="0" borderId="2" xfId="0" applyNumberFormat="1" applyFont="1" applyFill="1" applyBorder="1" applyAlignment="1">
      <alignment horizontal="left" vertical="center"/>
    </xf>
    <xf numFmtId="49" fontId="3" fillId="0" borderId="2" xfId="1" applyNumberFormat="1" applyFont="1" applyBorder="1" applyAlignment="1">
      <alignment horizontal="left" vertical="center"/>
    </xf>
    <xf numFmtId="0" fontId="7" fillId="0" borderId="2" xfId="0" applyFont="1" applyBorder="1" applyAlignment="1">
      <alignment horizontal="left" vertical="top"/>
    </xf>
    <xf numFmtId="0" fontId="5" fillId="0" borderId="2" xfId="0" applyFont="1" applyBorder="1" applyAlignment="1">
      <alignment horizontal="left" vertical="top"/>
    </xf>
    <xf numFmtId="49" fontId="18" fillId="0" borderId="2" xfId="18" applyNumberFormat="1" applyFont="1" applyBorder="1" applyAlignment="1">
      <alignment horizontal="left" vertical="center"/>
    </xf>
    <xf numFmtId="49" fontId="18" fillId="6" borderId="2" xfId="18" applyNumberFormat="1" applyFont="1" applyFill="1" applyBorder="1" applyAlignment="1">
      <alignment horizontal="left" vertical="center"/>
    </xf>
    <xf numFmtId="14" fontId="3" fillId="6" borderId="2" xfId="0" applyNumberFormat="1" applyFont="1" applyFill="1" applyBorder="1" applyAlignment="1">
      <alignment horizontal="left" vertical="center"/>
    </xf>
    <xf numFmtId="0" fontId="30" fillId="0" borderId="2" xfId="18" applyFont="1" applyFill="1" applyBorder="1" applyAlignment="1">
      <alignment horizontal="left" vertical="center"/>
    </xf>
    <xf numFmtId="0" fontId="0" fillId="0" borderId="0" xfId="0" applyBorder="1">
      <alignment vertical="center"/>
    </xf>
    <xf numFmtId="0" fontId="1" fillId="0" borderId="2" xfId="21" applyNumberFormat="1" applyFill="1" applyBorder="1" applyAlignment="1">
      <alignment horizontal="left" vertical="center"/>
    </xf>
    <xf numFmtId="49" fontId="42" fillId="0" borderId="2" xfId="20" applyNumberFormat="1" applyFont="1" applyBorder="1" applyAlignment="1">
      <alignment horizontal="left"/>
    </xf>
    <xf numFmtId="0" fontId="42" fillId="0" borderId="2" xfId="20" applyNumberFormat="1" applyFont="1" applyBorder="1" applyAlignment="1">
      <alignment horizontal="left"/>
    </xf>
    <xf numFmtId="49" fontId="42" fillId="0" borderId="2" xfId="20" applyNumberFormat="1" applyFont="1" applyBorder="1" applyAlignment="1">
      <alignment horizontal="left" vertical="center"/>
    </xf>
    <xf numFmtId="0" fontId="41" fillId="0" borderId="0" xfId="0" applyFont="1" applyAlignment="1">
      <alignment vertical="center"/>
    </xf>
    <xf numFmtId="0" fontId="14" fillId="0" borderId="2" xfId="0" applyFont="1" applyBorder="1" applyAlignment="1">
      <alignment horizontal="left" vertical="center" wrapText="1"/>
    </xf>
    <xf numFmtId="0" fontId="14" fillId="0" borderId="2" xfId="0" applyFont="1" applyBorder="1" applyAlignment="1">
      <alignment horizontal="left" vertical="center"/>
    </xf>
    <xf numFmtId="0" fontId="0" fillId="0" borderId="2" xfId="0" applyBorder="1" applyAlignment="1">
      <alignment horizontal="left" vertical="center"/>
    </xf>
    <xf numFmtId="0" fontId="46" fillId="0" borderId="8" xfId="8" applyNumberFormat="1" applyFont="1" applyFill="1" applyBorder="1" applyAlignment="1" applyProtection="1">
      <alignment horizontal="left" vertical="center" wrapText="1"/>
    </xf>
    <xf numFmtId="0" fontId="12" fillId="0" borderId="9" xfId="6" applyBorder="1" applyAlignment="1" applyProtection="1">
      <alignment horizontal="center" vertical="center"/>
    </xf>
    <xf numFmtId="0" fontId="3" fillId="0" borderId="9" xfId="0" applyFont="1" applyBorder="1" applyAlignment="1">
      <alignment horizontal="left" vertical="center"/>
    </xf>
    <xf numFmtId="0" fontId="46" fillId="0" borderId="9" xfId="0" applyFont="1" applyFill="1" applyBorder="1" applyAlignment="1">
      <alignment horizontal="left" vertical="center"/>
    </xf>
    <xf numFmtId="0" fontId="47" fillId="0" borderId="9" xfId="0" applyFont="1" applyBorder="1" applyAlignment="1">
      <alignment horizontal="left" vertical="center"/>
    </xf>
    <xf numFmtId="0" fontId="42" fillId="0" borderId="9" xfId="0" applyFont="1" applyBorder="1" applyAlignment="1">
      <alignment horizontal="left" vertical="center"/>
    </xf>
    <xf numFmtId="0" fontId="42" fillId="0" borderId="9" xfId="0" applyFont="1" applyFill="1" applyBorder="1" applyAlignment="1">
      <alignment horizontal="left" vertical="center" wrapText="1"/>
    </xf>
    <xf numFmtId="14" fontId="3" fillId="0" borderId="9" xfId="0" applyNumberFormat="1" applyFont="1" applyBorder="1" applyAlignment="1">
      <alignment horizontal="left" vertical="center"/>
    </xf>
    <xf numFmtId="0" fontId="0" fillId="0" borderId="9" xfId="0" applyBorder="1">
      <alignment vertical="center"/>
    </xf>
    <xf numFmtId="0" fontId="18" fillId="0" borderId="9" xfId="0" applyFont="1" applyBorder="1" applyAlignment="1">
      <alignment horizontal="center" vertical="center"/>
    </xf>
    <xf numFmtId="49" fontId="5" fillId="0" borderId="9" xfId="0" applyNumberFormat="1" applyFont="1" applyBorder="1" applyAlignment="1">
      <alignment horizontal="left" vertical="center"/>
    </xf>
    <xf numFmtId="0" fontId="52" fillId="0" borderId="9" xfId="0" applyNumberFormat="1" applyFont="1" applyFill="1" applyBorder="1" applyAlignment="1">
      <alignment horizontal="left" vertical="center"/>
    </xf>
    <xf numFmtId="0" fontId="12" fillId="0" borderId="9" xfId="6" applyBorder="1" applyAlignment="1" applyProtection="1">
      <alignment vertical="center"/>
    </xf>
    <xf numFmtId="0" fontId="41" fillId="0" borderId="0" xfId="0" applyFont="1">
      <alignment vertical="center"/>
    </xf>
    <xf numFmtId="0" fontId="14" fillId="0" borderId="9" xfId="0" applyFont="1" applyBorder="1" applyAlignment="1">
      <alignment horizontal="center" vertical="center"/>
    </xf>
    <xf numFmtId="49" fontId="18" fillId="0" borderId="9" xfId="23" applyNumberFormat="1" applyFont="1" applyBorder="1" applyAlignment="1">
      <alignment vertical="center"/>
    </xf>
    <xf numFmtId="0" fontId="14" fillId="0" borderId="9" xfId="23" applyBorder="1" applyAlignment="1">
      <alignment horizontal="center" vertical="center"/>
    </xf>
    <xf numFmtId="0" fontId="18" fillId="0" borderId="9" xfId="23" applyFont="1" applyBorder="1" applyAlignment="1">
      <alignment horizontal="left" vertical="center"/>
    </xf>
    <xf numFmtId="0" fontId="18" fillId="0" borderId="9" xfId="23" applyFont="1" applyBorder="1" applyAlignment="1">
      <alignment horizontal="right" vertical="center"/>
    </xf>
    <xf numFmtId="49" fontId="18" fillId="0" borderId="9" xfId="23" applyNumberFormat="1" applyFont="1" applyBorder="1" applyAlignment="1">
      <alignment horizontal="left" vertical="center"/>
    </xf>
    <xf numFmtId="0" fontId="18" fillId="0" borderId="9" xfId="23" applyFont="1" applyBorder="1" applyAlignment="1">
      <alignment horizontal="center" vertical="center"/>
    </xf>
    <xf numFmtId="0" fontId="30" fillId="0" borderId="9" xfId="23" applyFont="1" applyBorder="1" applyAlignment="1">
      <alignment vertical="center"/>
    </xf>
    <xf numFmtId="49" fontId="18" fillId="0" borderId="9" xfId="23" applyNumberFormat="1" applyFont="1" applyBorder="1" applyAlignment="1">
      <alignment horizontal="center" vertical="center"/>
    </xf>
    <xf numFmtId="0" fontId="18" fillId="0" borderId="9" xfId="23" applyFont="1" applyFill="1" applyBorder="1" applyAlignment="1">
      <alignment horizontal="center" vertical="center" wrapText="1"/>
    </xf>
    <xf numFmtId="0" fontId="14" fillId="0" borderId="9" xfId="23" applyFont="1" applyBorder="1" applyAlignment="1">
      <alignment horizontal="left" vertical="center"/>
    </xf>
    <xf numFmtId="0" fontId="3" fillId="0" borderId="9" xfId="0" applyFont="1" applyBorder="1" applyAlignment="1">
      <alignment horizontal="center" vertical="center"/>
    </xf>
    <xf numFmtId="14" fontId="0" fillId="0" borderId="9" xfId="0" applyNumberFormat="1" applyBorder="1" applyAlignment="1">
      <alignment horizontal="left" vertical="center"/>
    </xf>
    <xf numFmtId="0" fontId="18" fillId="0" borderId="9" xfId="23" applyFont="1" applyFill="1" applyBorder="1" applyAlignment="1">
      <alignment horizontal="center" vertical="center"/>
    </xf>
    <xf numFmtId="0" fontId="18" fillId="0" borderId="9" xfId="23" applyNumberFormat="1" applyFont="1" applyFill="1" applyBorder="1" applyAlignment="1">
      <alignment horizontal="center" vertical="center"/>
    </xf>
    <xf numFmtId="0" fontId="3" fillId="11" borderId="9" xfId="0" applyFont="1" applyFill="1" applyBorder="1" applyAlignment="1">
      <alignment horizontal="left" vertical="center"/>
    </xf>
    <xf numFmtId="0" fontId="0" fillId="11" borderId="9" xfId="0" applyFill="1" applyBorder="1">
      <alignment vertical="center"/>
    </xf>
    <xf numFmtId="14" fontId="3" fillId="11" borderId="9" xfId="0" applyNumberFormat="1" applyFont="1" applyFill="1" applyBorder="1" applyAlignment="1">
      <alignment horizontal="left" vertical="center"/>
    </xf>
    <xf numFmtId="0" fontId="5" fillId="11" borderId="9" xfId="0" applyFont="1" applyFill="1" applyBorder="1" applyAlignment="1">
      <alignment horizontal="left" vertical="center"/>
    </xf>
    <xf numFmtId="49" fontId="5" fillId="11" borderId="9" xfId="0" applyNumberFormat="1" applyFont="1" applyFill="1" applyBorder="1" applyAlignment="1">
      <alignment horizontal="left" vertical="center"/>
    </xf>
    <xf numFmtId="0" fontId="7" fillId="11" borderId="9" xfId="0" applyFont="1" applyFill="1" applyBorder="1" applyAlignment="1">
      <alignment horizontal="left" vertical="center"/>
    </xf>
    <xf numFmtId="0" fontId="3" fillId="0" borderId="9" xfId="0" applyFont="1" applyFill="1" applyBorder="1" applyAlignment="1">
      <alignment horizontal="left" vertical="center"/>
    </xf>
    <xf numFmtId="49" fontId="5" fillId="0" borderId="9" xfId="0" applyNumberFormat="1" applyFont="1" applyFill="1" applyBorder="1" applyAlignment="1">
      <alignment horizontal="left" vertical="center"/>
    </xf>
    <xf numFmtId="0" fontId="13" fillId="0" borderId="9" xfId="6" applyFont="1" applyFill="1" applyBorder="1" applyAlignment="1" applyProtection="1">
      <alignment horizontal="left" vertical="center"/>
    </xf>
    <xf numFmtId="14" fontId="3" fillId="0" borderId="9" xfId="0" applyNumberFormat="1" applyFont="1" applyFill="1" applyBorder="1" applyAlignment="1">
      <alignment horizontal="left" vertical="center"/>
    </xf>
    <xf numFmtId="0" fontId="7" fillId="0" borderId="9" xfId="0" applyFont="1" applyFill="1" applyBorder="1" applyAlignment="1">
      <alignment horizontal="left" vertical="center"/>
    </xf>
    <xf numFmtId="0" fontId="5" fillId="0" borderId="9" xfId="0" applyFont="1" applyFill="1" applyBorder="1" applyAlignment="1">
      <alignment horizontal="left" vertical="center"/>
    </xf>
    <xf numFmtId="187" fontId="5" fillId="0" borderId="9" xfId="0" applyNumberFormat="1" applyFont="1" applyFill="1" applyBorder="1" applyAlignment="1">
      <alignment horizontal="left" vertical="center"/>
    </xf>
    <xf numFmtId="0" fontId="5" fillId="0" borderId="9" xfId="0" applyFont="1" applyBorder="1" applyAlignment="1">
      <alignment horizontal="left" vertical="center"/>
    </xf>
    <xf numFmtId="0" fontId="7" fillId="0" borderId="9" xfId="0" applyFont="1" applyBorder="1" applyAlignment="1">
      <alignment horizontal="left" vertical="center"/>
    </xf>
    <xf numFmtId="0" fontId="13" fillId="0" borderId="9" xfId="6" applyFont="1" applyBorder="1" applyAlignment="1" applyProtection="1">
      <alignment horizontal="left" vertical="center"/>
    </xf>
    <xf numFmtId="0" fontId="8" fillId="0" borderId="9" xfId="0" applyFont="1" applyFill="1" applyBorder="1" applyAlignment="1">
      <alignment horizontal="left" vertical="center"/>
    </xf>
    <xf numFmtId="176" fontId="10" fillId="20" borderId="9" xfId="0" applyNumberFormat="1" applyFont="1" applyFill="1" applyBorder="1" applyAlignment="1">
      <alignment horizontal="left" vertical="center"/>
    </xf>
    <xf numFmtId="0" fontId="3" fillId="0" borderId="9" xfId="1" applyFont="1" applyFill="1" applyBorder="1" applyAlignment="1">
      <alignment horizontal="left" vertical="center"/>
    </xf>
    <xf numFmtId="176" fontId="10" fillId="0" borderId="9" xfId="0" applyNumberFormat="1" applyFont="1" applyBorder="1" applyAlignment="1">
      <alignment horizontal="left" vertical="center"/>
    </xf>
    <xf numFmtId="0" fontId="10" fillId="0" borderId="9" xfId="0" applyFont="1" applyBorder="1" applyAlignment="1">
      <alignment horizontal="left" vertical="center"/>
    </xf>
    <xf numFmtId="0" fontId="3" fillId="2" borderId="9" xfId="0" applyFont="1" applyFill="1" applyBorder="1" applyAlignment="1">
      <alignment horizontal="left" vertical="center"/>
    </xf>
    <xf numFmtId="0" fontId="7" fillId="2" borderId="9" xfId="0" applyFont="1" applyFill="1" applyBorder="1" applyAlignment="1">
      <alignment horizontal="left" vertical="center"/>
    </xf>
    <xf numFmtId="0" fontId="10" fillId="0" borderId="9" xfId="18" applyFont="1" applyBorder="1" applyAlignment="1">
      <alignment horizontal="left" vertical="center"/>
    </xf>
    <xf numFmtId="58" fontId="3" fillId="0" borderId="9" xfId="0" applyNumberFormat="1" applyFont="1" applyBorder="1" applyAlignment="1">
      <alignment horizontal="left" vertical="center"/>
    </xf>
    <xf numFmtId="188" fontId="7" fillId="0" borderId="9" xfId="25" applyNumberFormat="1" applyFont="1" applyFill="1" applyBorder="1" applyAlignment="1">
      <alignment horizontal="left" vertical="center"/>
    </xf>
    <xf numFmtId="0" fontId="25" fillId="0" borderId="9" xfId="0" applyFont="1" applyBorder="1" applyAlignment="1">
      <alignment horizontal="left" vertical="center"/>
    </xf>
    <xf numFmtId="49" fontId="5" fillId="8" borderId="9" xfId="0" applyNumberFormat="1" applyFont="1" applyFill="1" applyBorder="1" applyAlignment="1">
      <alignment horizontal="left" vertical="center"/>
    </xf>
    <xf numFmtId="0" fontId="3" fillId="8" borderId="9" xfId="0" applyFont="1" applyFill="1" applyBorder="1" applyAlignment="1">
      <alignment horizontal="left" vertical="center"/>
    </xf>
    <xf numFmtId="0" fontId="10" fillId="8" borderId="9" xfId="0" applyFont="1" applyFill="1" applyBorder="1" applyAlignment="1">
      <alignment horizontal="left" vertical="center"/>
    </xf>
    <xf numFmtId="0" fontId="7" fillId="8" borderId="9" xfId="0" applyFont="1" applyFill="1" applyBorder="1" applyAlignment="1">
      <alignment horizontal="left" vertical="center"/>
    </xf>
    <xf numFmtId="14" fontId="3" fillId="8" borderId="9" xfId="0" applyNumberFormat="1" applyFont="1" applyFill="1" applyBorder="1" applyAlignment="1">
      <alignment horizontal="left" vertical="center"/>
    </xf>
    <xf numFmtId="0" fontId="10" fillId="8" borderId="9" xfId="18" applyFont="1" applyFill="1" applyBorder="1" applyAlignment="1">
      <alignment horizontal="left" vertical="center"/>
    </xf>
    <xf numFmtId="0" fontId="5" fillId="8" borderId="9" xfId="0" applyFont="1" applyFill="1" applyBorder="1" applyAlignment="1">
      <alignment horizontal="left" vertical="center"/>
    </xf>
    <xf numFmtId="0" fontId="8" fillId="8" borderId="9" xfId="0" applyFont="1" applyFill="1" applyBorder="1" applyAlignment="1">
      <alignment horizontal="left" vertical="center"/>
    </xf>
    <xf numFmtId="0" fontId="3" fillId="0" borderId="9" xfId="0" applyFont="1" applyBorder="1" applyAlignment="1">
      <alignment horizontal="left" vertical="center"/>
    </xf>
    <xf numFmtId="49" fontId="30" fillId="0" borderId="9" xfId="0" applyNumberFormat="1" applyFont="1" applyBorder="1" applyAlignment="1">
      <alignment horizontal="left" vertical="center"/>
    </xf>
    <xf numFmtId="0" fontId="14" fillId="0" borderId="9" xfId="6" applyFont="1" applyBorder="1" applyAlignment="1" applyProtection="1">
      <alignment horizontal="left" vertical="center"/>
    </xf>
    <xf numFmtId="14" fontId="7" fillId="0" borderId="9" xfId="0" applyNumberFormat="1" applyFont="1" applyBorder="1" applyAlignment="1">
      <alignment horizontal="left" vertical="center"/>
    </xf>
    <xf numFmtId="0" fontId="14" fillId="0" borderId="9" xfId="0" applyFont="1" applyFill="1" applyBorder="1" applyAlignment="1">
      <alignment horizontal="left" vertical="center"/>
    </xf>
    <xf numFmtId="0" fontId="30" fillId="0" borderId="9" xfId="0" applyFont="1" applyBorder="1" applyAlignment="1">
      <alignment horizontal="left" vertical="center"/>
    </xf>
    <xf numFmtId="0" fontId="30" fillId="0" borderId="9" xfId="0" applyFont="1" applyFill="1" applyBorder="1" applyAlignment="1">
      <alignment horizontal="left" vertical="center" wrapText="1"/>
    </xf>
    <xf numFmtId="0" fontId="36" fillId="0" borderId="9" xfId="0" applyFont="1" applyFill="1" applyBorder="1" applyAlignment="1">
      <alignment horizontal="left" vertical="center" wrapText="1"/>
    </xf>
    <xf numFmtId="49" fontId="18" fillId="0" borderId="9" xfId="0" applyNumberFormat="1" applyFont="1" applyBorder="1" applyAlignment="1">
      <alignment horizontal="left" vertical="center"/>
    </xf>
    <xf numFmtId="0" fontId="0" fillId="0" borderId="9" xfId="0" applyBorder="1" applyAlignment="1">
      <alignment horizontal="left" vertical="center"/>
    </xf>
    <xf numFmtId="0" fontId="14" fillId="0" borderId="9" xfId="0" applyFont="1" applyBorder="1" applyAlignment="1">
      <alignment horizontal="left" vertical="center"/>
    </xf>
    <xf numFmtId="0" fontId="12" fillId="0" borderId="9" xfId="6" applyBorder="1" applyAlignment="1" applyProtection="1">
      <alignment horizontal="left" vertical="center"/>
    </xf>
    <xf numFmtId="49" fontId="3" fillId="0" borderId="9" xfId="0" applyNumberFormat="1" applyFont="1" applyBorder="1" applyAlignment="1">
      <alignment horizontal="left" vertical="center"/>
    </xf>
    <xf numFmtId="0" fontId="45" fillId="0" borderId="9" xfId="0" applyFont="1" applyFill="1" applyBorder="1" applyAlignment="1">
      <alignment horizontal="left" vertical="center"/>
    </xf>
    <xf numFmtId="0" fontId="18" fillId="0" borderId="9" xfId="0" applyFont="1" applyBorder="1" applyAlignment="1">
      <alignment horizontal="left" vertical="center"/>
    </xf>
    <xf numFmtId="0" fontId="18" fillId="0" borderId="9" xfId="0" applyFont="1" applyFill="1" applyBorder="1" applyAlignment="1">
      <alignment horizontal="left" vertical="center" wrapText="1"/>
    </xf>
    <xf numFmtId="0" fontId="31" fillId="0" borderId="9" xfId="0" applyFont="1" applyFill="1" applyBorder="1" applyAlignment="1">
      <alignment horizontal="left" vertical="center" wrapText="1"/>
    </xf>
    <xf numFmtId="14" fontId="30" fillId="0" borderId="9" xfId="0" applyNumberFormat="1" applyFont="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18" fillId="0" borderId="9" xfId="0" applyFont="1" applyFill="1" applyBorder="1" applyAlignment="1">
      <alignment horizontal="left" vertical="center"/>
    </xf>
    <xf numFmtId="2" fontId="18" fillId="0" borderId="9" xfId="0" applyNumberFormat="1" applyFont="1" applyFill="1" applyBorder="1" applyAlignment="1">
      <alignment horizontal="left" vertical="center"/>
    </xf>
    <xf numFmtId="0" fontId="18" fillId="0" borderId="3" xfId="0" applyFont="1" applyFill="1" applyBorder="1" applyAlignment="1">
      <alignment horizontal="left" vertical="center"/>
    </xf>
    <xf numFmtId="2" fontId="18" fillId="0" borderId="9" xfId="0" applyNumberFormat="1" applyFont="1" applyFill="1" applyBorder="1" applyAlignment="1">
      <alignment horizontal="left" vertical="center" wrapText="1"/>
    </xf>
    <xf numFmtId="0" fontId="60" fillId="0" borderId="9" xfId="0" applyFont="1" applyFill="1" applyBorder="1" applyAlignment="1">
      <alignment horizontal="left" vertical="center"/>
    </xf>
    <xf numFmtId="0" fontId="31" fillId="0" borderId="9" xfId="0" applyFont="1" applyFill="1" applyBorder="1" applyAlignment="1">
      <alignment horizontal="left" vertical="center"/>
    </xf>
    <xf numFmtId="0" fontId="46" fillId="0" borderId="9" xfId="5" applyNumberFormat="1" applyFont="1" applyFill="1" applyBorder="1" applyAlignment="1">
      <alignment horizontal="left" vertical="center"/>
    </xf>
    <xf numFmtId="0" fontId="30" fillId="0" borderId="9" xfId="5" applyNumberFormat="1" applyFont="1" applyBorder="1" applyAlignment="1">
      <alignment horizontal="left" vertical="center"/>
    </xf>
    <xf numFmtId="0" fontId="30" fillId="0" borderId="9" xfId="5" applyNumberFormat="1" applyFont="1" applyFill="1" applyBorder="1" applyAlignment="1">
      <alignment horizontal="left" vertical="center"/>
    </xf>
    <xf numFmtId="0" fontId="46" fillId="0" borderId="9" xfId="5" applyNumberFormat="1" applyFont="1" applyBorder="1" applyAlignment="1">
      <alignment horizontal="left" vertical="center"/>
    </xf>
    <xf numFmtId="0" fontId="3" fillId="0" borderId="13" xfId="0" applyFont="1" applyFill="1" applyBorder="1" applyAlignment="1">
      <alignment horizontal="left" vertical="center"/>
    </xf>
    <xf numFmtId="0" fontId="45" fillId="6" borderId="9" xfId="0" applyFont="1" applyFill="1" applyBorder="1" applyAlignment="1">
      <alignment horizontal="left" vertical="center"/>
    </xf>
    <xf numFmtId="0" fontId="18" fillId="6" borderId="9" xfId="0" applyFont="1" applyFill="1" applyBorder="1" applyAlignment="1">
      <alignment horizontal="left" vertical="center"/>
    </xf>
    <xf numFmtId="0" fontId="0" fillId="6" borderId="9" xfId="0" applyFill="1" applyBorder="1" applyAlignment="1">
      <alignment horizontal="left" vertical="center"/>
    </xf>
    <xf numFmtId="0" fontId="30" fillId="6" borderId="9" xfId="0" applyFont="1" applyFill="1" applyBorder="1" applyAlignment="1">
      <alignment horizontal="left" vertical="center"/>
    </xf>
    <xf numFmtId="49" fontId="18" fillId="6" borderId="9" xfId="0" applyNumberFormat="1" applyFont="1" applyFill="1" applyBorder="1" applyAlignment="1">
      <alignment horizontal="left" vertical="center"/>
    </xf>
    <xf numFmtId="0" fontId="31" fillId="6" borderId="9" xfId="0" applyFont="1" applyFill="1" applyBorder="1" applyAlignment="1">
      <alignment horizontal="left" vertical="center"/>
    </xf>
    <xf numFmtId="0" fontId="3" fillId="0" borderId="10" xfId="0" applyFont="1" applyBorder="1" applyAlignment="1">
      <alignment horizontal="left" vertical="center"/>
    </xf>
    <xf numFmtId="0" fontId="18" fillId="2" borderId="9" xfId="0" applyFont="1" applyFill="1" applyBorder="1" applyAlignment="1">
      <alignment horizontal="left" vertical="center"/>
    </xf>
    <xf numFmtId="0" fontId="63" fillId="0" borderId="9" xfId="0" applyFont="1" applyFill="1" applyBorder="1" applyAlignment="1">
      <alignment horizontal="left" vertical="center"/>
    </xf>
    <xf numFmtId="0" fontId="30" fillId="0" borderId="9" xfId="0" applyFont="1" applyFill="1" applyBorder="1" applyAlignment="1">
      <alignment horizontal="left" vertical="center"/>
    </xf>
    <xf numFmtId="0" fontId="45" fillId="0" borderId="9" xfId="0" applyFont="1" applyFill="1" applyBorder="1" applyAlignment="1">
      <alignment horizontal="left" vertical="center" wrapText="1"/>
    </xf>
    <xf numFmtId="49" fontId="18" fillId="0" borderId="9" xfId="0" applyNumberFormat="1" applyFont="1" applyBorder="1" applyAlignment="1">
      <alignment horizontal="left" vertical="center" wrapText="1"/>
    </xf>
    <xf numFmtId="49" fontId="18" fillId="0" borderId="9" xfId="0" applyNumberFormat="1" applyFont="1" applyFill="1" applyBorder="1" applyAlignment="1">
      <alignment horizontal="left" vertical="center"/>
    </xf>
    <xf numFmtId="0" fontId="61" fillId="0" borderId="9" xfId="5" applyNumberFormat="1" applyFont="1" applyFill="1" applyBorder="1" applyAlignment="1">
      <alignment horizontal="left" vertical="center"/>
    </xf>
    <xf numFmtId="0" fontId="30" fillId="18" borderId="9" xfId="5" applyNumberFormat="1" applyFont="1" applyFill="1" applyBorder="1" applyAlignment="1">
      <alignment horizontal="left" vertical="center"/>
    </xf>
    <xf numFmtId="0" fontId="45" fillId="18" borderId="9" xfId="0" applyFont="1" applyFill="1" applyBorder="1" applyAlignment="1">
      <alignment horizontal="left" vertical="center"/>
    </xf>
    <xf numFmtId="0" fontId="18" fillId="18" borderId="9" xfId="0" applyFont="1" applyFill="1" applyBorder="1" applyAlignment="1">
      <alignment horizontal="left" vertical="center"/>
    </xf>
    <xf numFmtId="0" fontId="0" fillId="18" borderId="9" xfId="0" applyFill="1" applyBorder="1" applyAlignment="1">
      <alignment horizontal="left" vertical="center"/>
    </xf>
    <xf numFmtId="0" fontId="30" fillId="18" borderId="9" xfId="0" applyFont="1" applyFill="1" applyBorder="1" applyAlignment="1">
      <alignment horizontal="left" vertical="center"/>
    </xf>
    <xf numFmtId="49" fontId="18" fillId="18" borderId="9" xfId="0" applyNumberFormat="1" applyFont="1" applyFill="1" applyBorder="1" applyAlignment="1">
      <alignment horizontal="left" vertical="center"/>
    </xf>
    <xf numFmtId="0" fontId="14" fillId="18" borderId="9" xfId="0" applyFont="1" applyFill="1" applyBorder="1" applyAlignment="1">
      <alignment horizontal="left" vertical="center"/>
    </xf>
    <xf numFmtId="0" fontId="18" fillId="18" borderId="9" xfId="0" applyNumberFormat="1" applyFont="1" applyFill="1" applyBorder="1" applyAlignment="1">
      <alignment horizontal="left" vertical="center"/>
    </xf>
    <xf numFmtId="0" fontId="31" fillId="18" borderId="9" xfId="0" applyFont="1" applyFill="1" applyBorder="1" applyAlignment="1">
      <alignment horizontal="left" vertical="center"/>
    </xf>
    <xf numFmtId="0" fontId="18" fillId="0" borderId="9" xfId="0" applyNumberFormat="1" applyFont="1" applyFill="1" applyBorder="1" applyAlignment="1">
      <alignment horizontal="left" vertical="center"/>
    </xf>
    <xf numFmtId="0" fontId="31" fillId="0" borderId="9" xfId="11" applyFont="1" applyFill="1" applyBorder="1" applyAlignment="1">
      <alignment horizontal="left" vertical="center"/>
    </xf>
    <xf numFmtId="0" fontId="64" fillId="0" borderId="9" xfId="0" applyFont="1" applyFill="1" applyBorder="1" applyAlignment="1">
      <alignment horizontal="left" vertical="center"/>
    </xf>
    <xf numFmtId="49" fontId="65" fillId="0" borderId="9" xfId="0" applyNumberFormat="1" applyFont="1" applyFill="1" applyBorder="1" applyAlignment="1">
      <alignment horizontal="left" vertical="center"/>
    </xf>
    <xf numFmtId="0" fontId="0" fillId="0" borderId="9" xfId="0" applyFill="1" applyBorder="1" applyAlignment="1">
      <alignment horizontal="left" vertical="center"/>
    </xf>
    <xf numFmtId="0" fontId="65" fillId="0" borderId="9" xfId="0" applyFont="1" applyFill="1" applyBorder="1" applyAlignment="1">
      <alignment horizontal="left" vertical="center"/>
    </xf>
    <xf numFmtId="49" fontId="64" fillId="0" borderId="9" xfId="0" applyNumberFormat="1" applyFont="1" applyFill="1" applyBorder="1" applyAlignment="1">
      <alignment horizontal="left" vertical="center"/>
    </xf>
    <xf numFmtId="0" fontId="66" fillId="0" borderId="9" xfId="0" applyFont="1" applyFill="1" applyBorder="1" applyAlignment="1">
      <alignment horizontal="left" vertical="center"/>
    </xf>
    <xf numFmtId="0" fontId="67" fillId="0" borderId="9" xfId="0" applyFont="1" applyFill="1" applyBorder="1" applyAlignment="1">
      <alignment horizontal="left" vertical="center"/>
    </xf>
    <xf numFmtId="181" fontId="45" fillId="0" borderId="9" xfId="0" applyNumberFormat="1" applyFont="1" applyFill="1" applyBorder="1" applyAlignment="1">
      <alignment horizontal="left" vertical="center"/>
    </xf>
    <xf numFmtId="181" fontId="18" fillId="0" borderId="9" xfId="0" applyNumberFormat="1" applyFont="1" applyBorder="1" applyAlignment="1">
      <alignment horizontal="left" vertical="center"/>
    </xf>
    <xf numFmtId="181" fontId="0" fillId="0" borderId="9" xfId="0" applyNumberFormat="1" applyBorder="1" applyAlignment="1">
      <alignment horizontal="left" vertical="center"/>
    </xf>
    <xf numFmtId="181" fontId="30" fillId="0" borderId="9" xfId="0" applyNumberFormat="1" applyFont="1" applyBorder="1" applyAlignment="1">
      <alignment horizontal="left" vertical="center"/>
    </xf>
    <xf numFmtId="181" fontId="18" fillId="0" borderId="9" xfId="0" applyNumberFormat="1" applyFont="1" applyFill="1" applyBorder="1" applyAlignment="1">
      <alignment horizontal="left" vertical="center"/>
    </xf>
    <xf numFmtId="181" fontId="14" fillId="0" borderId="9" xfId="0" applyNumberFormat="1" applyFont="1" applyBorder="1" applyAlignment="1">
      <alignment horizontal="left" vertical="center"/>
    </xf>
    <xf numFmtId="181" fontId="31" fillId="0" borderId="9" xfId="0" applyNumberFormat="1" applyFont="1" applyFill="1" applyBorder="1" applyAlignment="1">
      <alignment horizontal="left" vertical="center"/>
    </xf>
    <xf numFmtId="181" fontId="61" fillId="0" borderId="9" xfId="5" applyNumberFormat="1" applyFont="1" applyFill="1" applyBorder="1" applyAlignment="1">
      <alignment horizontal="left" vertical="center"/>
    </xf>
    <xf numFmtId="0" fontId="10" fillId="0" borderId="9" xfId="26" applyFont="1" applyBorder="1" applyAlignment="1">
      <alignment horizontal="left"/>
    </xf>
    <xf numFmtId="0" fontId="5" fillId="0" borderId="10" xfId="0" applyFont="1" applyBorder="1" applyAlignment="1">
      <alignment horizontal="left" vertical="center"/>
    </xf>
    <xf numFmtId="0" fontId="5" fillId="0" borderId="9" xfId="0" applyFont="1" applyFill="1" applyBorder="1" applyAlignment="1">
      <alignment horizontal="left" vertical="center" wrapText="1"/>
    </xf>
    <xf numFmtId="0" fontId="10" fillId="0" borderId="9" xfId="0" applyFont="1" applyBorder="1" applyAlignment="1">
      <alignment horizontal="left" vertical="center" wrapText="1"/>
    </xf>
    <xf numFmtId="0" fontId="5" fillId="0" borderId="9" xfId="0" applyNumberFormat="1" applyFont="1" applyFill="1" applyBorder="1" applyAlignment="1">
      <alignment horizontal="left" vertical="center" wrapText="1"/>
    </xf>
    <xf numFmtId="0" fontId="0" fillId="21" borderId="9" xfId="0" applyFill="1" applyBorder="1" applyAlignment="1">
      <alignment horizontal="center" vertical="center"/>
    </xf>
    <xf numFmtId="49" fontId="18" fillId="21" borderId="9" xfId="0" applyNumberFormat="1" applyFont="1" applyFill="1" applyBorder="1" applyAlignment="1">
      <alignment vertical="center"/>
    </xf>
    <xf numFmtId="0" fontId="2" fillId="0" borderId="0" xfId="2" applyNumberFormat="1" applyFont="1" applyFill="1" applyBorder="1" applyAlignment="1" applyProtection="1">
      <alignment horizontal="center" vertical="center"/>
    </xf>
    <xf numFmtId="0" fontId="0" fillId="21" borderId="9" xfId="0" applyFill="1" applyBorder="1" applyAlignment="1">
      <alignment vertical="center"/>
    </xf>
    <xf numFmtId="0" fontId="18" fillId="21" borderId="9" xfId="0" applyFont="1" applyFill="1" applyBorder="1" applyAlignment="1">
      <alignment horizontal="center" vertical="center"/>
    </xf>
    <xf numFmtId="0" fontId="30" fillId="21" borderId="9" xfId="0" applyFont="1" applyFill="1" applyBorder="1" applyAlignment="1">
      <alignment horizontal="center" vertical="center"/>
    </xf>
    <xf numFmtId="0" fontId="14" fillId="21" borderId="9" xfId="0" applyFont="1" applyFill="1" applyBorder="1">
      <alignment vertical="center"/>
    </xf>
    <xf numFmtId="0" fontId="31" fillId="21" borderId="9" xfId="0" applyFont="1" applyFill="1" applyBorder="1" applyAlignment="1">
      <alignment horizontal="center" vertical="center"/>
    </xf>
    <xf numFmtId="0" fontId="3" fillId="21" borderId="9" xfId="0" applyFont="1" applyFill="1" applyBorder="1" applyAlignment="1">
      <alignment horizontal="left" vertical="center"/>
    </xf>
    <xf numFmtId="0" fontId="0" fillId="21" borderId="9" xfId="0" applyFill="1" applyBorder="1" applyAlignment="1">
      <alignment horizontal="left" vertical="center"/>
    </xf>
    <xf numFmtId="0" fontId="18" fillId="21" borderId="13" xfId="0" applyFont="1" applyFill="1" applyBorder="1" applyAlignment="1">
      <alignment horizontal="center" vertical="center"/>
    </xf>
    <xf numFmtId="0" fontId="0" fillId="21" borderId="13" xfId="0" applyFill="1" applyBorder="1" applyAlignment="1">
      <alignment horizontal="center" vertical="center"/>
    </xf>
    <xf numFmtId="0" fontId="30" fillId="21" borderId="13" xfId="0" applyFont="1" applyFill="1" applyBorder="1" applyAlignment="1">
      <alignment horizontal="center" vertical="center"/>
    </xf>
    <xf numFmtId="49" fontId="18" fillId="21" borderId="13" xfId="0" applyNumberFormat="1" applyFont="1" applyFill="1" applyBorder="1" applyAlignment="1">
      <alignment vertical="center"/>
    </xf>
    <xf numFmtId="0" fontId="0" fillId="0" borderId="0" xfId="0" applyAlignment="1">
      <alignment vertical="center"/>
    </xf>
    <xf numFmtId="49" fontId="18" fillId="0" borderId="9" xfId="0" applyNumberFormat="1" applyFont="1" applyBorder="1" applyAlignment="1">
      <alignment horizontal="center" vertical="center"/>
    </xf>
    <xf numFmtId="0" fontId="0" fillId="0" borderId="9" xfId="0" applyBorder="1" applyAlignment="1">
      <alignment horizontal="center" vertical="center"/>
    </xf>
    <xf numFmtId="0" fontId="36" fillId="0" borderId="14" xfId="0" applyFont="1" applyFill="1" applyBorder="1" applyAlignment="1">
      <alignment horizontal="center" vertical="center"/>
    </xf>
    <xf numFmtId="0" fontId="0" fillId="0" borderId="9" xfId="0" applyBorder="1" applyAlignment="1">
      <alignment vertical="center"/>
    </xf>
    <xf numFmtId="0" fontId="14" fillId="0" borderId="9" xfId="0" applyFont="1" applyBorder="1">
      <alignment vertical="center"/>
    </xf>
    <xf numFmtId="0" fontId="68" fillId="0" borderId="9" xfId="0" applyFont="1" applyBorder="1">
      <alignment vertical="center"/>
    </xf>
    <xf numFmtId="49" fontId="18" fillId="0" borderId="9" xfId="0" applyNumberFormat="1" applyFont="1" applyBorder="1" applyAlignment="1">
      <alignment vertical="center"/>
    </xf>
    <xf numFmtId="0" fontId="18" fillId="0" borderId="9" xfId="0" applyFont="1" applyFill="1" applyBorder="1" applyAlignment="1">
      <alignment horizontal="center" vertical="center"/>
    </xf>
    <xf numFmtId="0" fontId="45" fillId="0" borderId="9" xfId="0" applyFont="1" applyFill="1" applyBorder="1" applyAlignment="1">
      <alignment horizontal="center" vertical="center"/>
    </xf>
    <xf numFmtId="0" fontId="69" fillId="0" borderId="9" xfId="0" applyFont="1" applyBorder="1" applyAlignment="1">
      <alignment vertical="center"/>
    </xf>
    <xf numFmtId="49" fontId="0" fillId="0" borderId="9" xfId="0" applyNumberFormat="1" applyBorder="1" applyAlignment="1">
      <alignment vertical="center"/>
    </xf>
    <xf numFmtId="0" fontId="30" fillId="0" borderId="9" xfId="0" applyFont="1" applyBorder="1" applyAlignment="1">
      <alignment horizontal="center" vertical="center"/>
    </xf>
    <xf numFmtId="0" fontId="70" fillId="0" borderId="9" xfId="0" applyFont="1" applyBorder="1" applyAlignment="1">
      <alignment vertical="center"/>
    </xf>
    <xf numFmtId="0" fontId="71" fillId="0" borderId="9" xfId="0" applyFont="1" applyBorder="1" applyAlignment="1">
      <alignment horizontal="center" vertical="center"/>
    </xf>
    <xf numFmtId="49" fontId="70" fillId="0" borderId="9" xfId="0" applyNumberFormat="1" applyFont="1" applyBorder="1" applyAlignment="1">
      <alignment vertical="center"/>
    </xf>
    <xf numFmtId="0" fontId="70" fillId="0" borderId="9" xfId="0" applyFont="1" applyBorder="1" applyAlignment="1">
      <alignment horizontal="center" vertical="center"/>
    </xf>
    <xf numFmtId="0" fontId="71" fillId="0" borderId="9" xfId="0" applyFont="1" applyFill="1" applyBorder="1" applyAlignment="1">
      <alignment horizontal="center" vertical="center"/>
    </xf>
    <xf numFmtId="49" fontId="71" fillId="0" borderId="9" xfId="0" applyNumberFormat="1" applyFont="1" applyBorder="1" applyAlignment="1">
      <alignment vertical="center"/>
    </xf>
    <xf numFmtId="0" fontId="25" fillId="0" borderId="9" xfId="0" applyFont="1" applyBorder="1" applyAlignment="1">
      <alignment vertical="center"/>
    </xf>
    <xf numFmtId="0" fontId="0" fillId="2" borderId="9" xfId="0" applyFill="1" applyBorder="1" applyAlignment="1">
      <alignment vertical="center"/>
    </xf>
    <xf numFmtId="0" fontId="72" fillId="2" borderId="9" xfId="0" applyFont="1" applyFill="1" applyBorder="1" applyAlignment="1">
      <alignment vertical="center"/>
    </xf>
    <xf numFmtId="0" fontId="41" fillId="0" borderId="9" xfId="0" applyFont="1" applyBorder="1" applyAlignment="1">
      <alignment vertical="center"/>
    </xf>
    <xf numFmtId="0" fontId="73" fillId="0" borderId="9" xfId="27" applyFont="1" applyBorder="1" applyAlignment="1">
      <alignment horizontal="left"/>
    </xf>
    <xf numFmtId="0" fontId="18" fillId="0" borderId="10" xfId="0" applyFont="1" applyBorder="1" applyAlignment="1">
      <alignment horizontal="left" vertical="center"/>
    </xf>
    <xf numFmtId="0" fontId="18" fillId="0" borderId="9" xfId="0" applyFont="1" applyFill="1" applyBorder="1" applyAlignment="1">
      <alignment horizontal="center" vertical="center" wrapText="1"/>
    </xf>
    <xf numFmtId="0" fontId="0" fillId="0" borderId="9" xfId="0" applyBorder="1" applyAlignment="1">
      <alignment horizontal="center" vertical="center" wrapText="1"/>
    </xf>
    <xf numFmtId="0" fontId="29" fillId="0" borderId="9" xfId="0" applyFont="1" applyFill="1" applyBorder="1" applyAlignment="1">
      <alignment horizontal="center" vertical="center"/>
    </xf>
    <xf numFmtId="0" fontId="73" fillId="0" borderId="9" xfId="27" applyFont="1" applyBorder="1" applyAlignment="1">
      <alignment horizontal="left" vertical="top" wrapText="1"/>
    </xf>
    <xf numFmtId="0" fontId="73" fillId="0" borderId="9" xfId="27" applyFont="1" applyBorder="1" applyAlignment="1">
      <alignment horizontal="center" wrapText="1"/>
    </xf>
    <xf numFmtId="14" fontId="0" fillId="0" borderId="9" xfId="0" applyNumberFormat="1" applyBorder="1" applyAlignment="1">
      <alignment horizontal="center" vertical="center"/>
    </xf>
    <xf numFmtId="14" fontId="0" fillId="0" borderId="9" xfId="0" applyNumberFormat="1" applyBorder="1" applyAlignment="1">
      <alignment vertical="center"/>
    </xf>
    <xf numFmtId="0" fontId="9" fillId="0" borderId="0" xfId="0" applyFont="1" applyAlignment="1">
      <alignment vertical="center"/>
    </xf>
    <xf numFmtId="0" fontId="14" fillId="0" borderId="0" xfId="0" applyFont="1" applyAlignment="1">
      <alignment horizontal="center" vertical="center"/>
    </xf>
    <xf numFmtId="0" fontId="74" fillId="0" borderId="0" xfId="0" applyFont="1" applyAlignment="1">
      <alignment vertical="center"/>
    </xf>
    <xf numFmtId="0" fontId="31" fillId="0" borderId="9" xfId="0" applyFont="1" applyBorder="1" applyAlignment="1">
      <alignment horizontal="center" vertical="center"/>
    </xf>
    <xf numFmtId="0" fontId="31" fillId="0" borderId="9" xfId="0" applyFont="1" applyFill="1" applyBorder="1" applyAlignment="1">
      <alignment horizontal="center" vertical="center"/>
    </xf>
    <xf numFmtId="0" fontId="36" fillId="0" borderId="9" xfId="0" applyFont="1" applyBorder="1" applyAlignment="1">
      <alignment horizontal="center" vertical="center"/>
    </xf>
    <xf numFmtId="0" fontId="14" fillId="0" borderId="9" xfId="0" applyFont="1" applyBorder="1" applyAlignment="1">
      <alignment vertical="center"/>
    </xf>
    <xf numFmtId="0" fontId="18" fillId="0" borderId="13" xfId="0" applyFont="1" applyFill="1" applyBorder="1" applyAlignment="1">
      <alignment vertical="center" wrapText="1"/>
    </xf>
    <xf numFmtId="0" fontId="18" fillId="0" borderId="16" xfId="0" applyFont="1" applyFill="1" applyBorder="1" applyAlignment="1">
      <alignment vertical="center" wrapText="1"/>
    </xf>
    <xf numFmtId="0" fontId="18" fillId="0" borderId="17" xfId="0" applyFont="1" applyFill="1" applyBorder="1" applyAlignment="1">
      <alignment vertical="center" wrapText="1"/>
    </xf>
    <xf numFmtId="0" fontId="0" fillId="0" borderId="0" xfId="0" applyBorder="1" applyAlignment="1">
      <alignment horizontal="center" vertical="center"/>
    </xf>
    <xf numFmtId="0" fontId="18" fillId="0" borderId="0" xfId="0" applyFont="1" applyFill="1" applyBorder="1" applyAlignment="1">
      <alignment horizontal="center" vertical="center" wrapText="1"/>
    </xf>
    <xf numFmtId="49" fontId="18" fillId="0" borderId="0" xfId="0" applyNumberFormat="1" applyFont="1" applyBorder="1" applyAlignment="1">
      <alignment vertical="center"/>
    </xf>
    <xf numFmtId="0" fontId="18" fillId="6" borderId="9" xfId="0" applyFont="1" applyFill="1" applyBorder="1" applyAlignment="1">
      <alignment horizontal="center" vertical="center"/>
    </xf>
    <xf numFmtId="0" fontId="0" fillId="6" borderId="9" xfId="0" applyFill="1" applyBorder="1" applyAlignment="1">
      <alignment vertical="center"/>
    </xf>
    <xf numFmtId="0" fontId="3" fillId="11" borderId="13" xfId="0" applyFont="1" applyFill="1" applyBorder="1" applyAlignment="1">
      <alignment horizontal="left" vertical="center"/>
    </xf>
    <xf numFmtId="0" fontId="75" fillId="0" borderId="9" xfId="6" applyFont="1" applyBorder="1" applyAlignment="1" applyProtection="1">
      <alignment horizontal="center" vertical="center"/>
    </xf>
    <xf numFmtId="0" fontId="0" fillId="0" borderId="9" xfId="0" applyBorder="1" applyAlignment="1"/>
    <xf numFmtId="14" fontId="0" fillId="0" borderId="9" xfId="0" applyNumberFormat="1" applyFill="1" applyBorder="1" applyAlignment="1">
      <alignment vertical="center"/>
    </xf>
    <xf numFmtId="0" fontId="0" fillId="0" borderId="9" xfId="0" applyFill="1" applyBorder="1">
      <alignment vertical="center"/>
    </xf>
    <xf numFmtId="0" fontId="0" fillId="0" borderId="9" xfId="0" applyFill="1" applyBorder="1" applyAlignment="1">
      <alignment horizontal="center" vertical="center"/>
    </xf>
    <xf numFmtId="0" fontId="14" fillId="0" borderId="9" xfId="0" applyFont="1" applyFill="1" applyBorder="1" applyAlignment="1">
      <alignment horizontal="center" vertical="center"/>
    </xf>
    <xf numFmtId="0" fontId="30" fillId="0" borderId="9" xfId="0" applyFont="1" applyFill="1" applyBorder="1" applyAlignment="1">
      <alignment horizontal="center" vertical="center"/>
    </xf>
    <xf numFmtId="179" fontId="0" fillId="22" borderId="9" xfId="0" applyNumberFormat="1" applyFill="1" applyBorder="1">
      <alignment vertical="center"/>
    </xf>
    <xf numFmtId="0" fontId="18" fillId="22" borderId="9" xfId="0" applyFont="1" applyFill="1" applyBorder="1" applyAlignment="1">
      <alignment horizontal="center" vertical="center"/>
    </xf>
    <xf numFmtId="0" fontId="30" fillId="22" borderId="9" xfId="0" applyFont="1" applyFill="1" applyBorder="1" applyAlignment="1">
      <alignment horizontal="center" vertical="center"/>
    </xf>
    <xf numFmtId="179" fontId="0" fillId="22" borderId="9" xfId="0" applyNumberFormat="1" applyFill="1" applyBorder="1" applyAlignment="1">
      <alignment horizontal="center" vertical="center"/>
    </xf>
    <xf numFmtId="0" fontId="31" fillId="22" borderId="9" xfId="0" applyFont="1" applyFill="1" applyBorder="1" applyAlignment="1">
      <alignment horizontal="center" vertical="center"/>
    </xf>
    <xf numFmtId="0" fontId="0" fillId="22" borderId="9" xfId="0" applyFill="1" applyBorder="1">
      <alignment vertical="center"/>
    </xf>
    <xf numFmtId="0" fontId="0" fillId="22" borderId="9" xfId="0" applyFill="1" applyBorder="1" applyAlignment="1">
      <alignment horizontal="left" vertical="center"/>
    </xf>
    <xf numFmtId="0" fontId="0" fillId="22" borderId="9" xfId="0" applyFill="1" applyBorder="1" applyAlignment="1">
      <alignment horizontal="center" vertical="center"/>
    </xf>
    <xf numFmtId="0" fontId="14" fillId="22" borderId="9" xfId="0" applyFont="1" applyFill="1" applyBorder="1" applyAlignment="1">
      <alignment horizontal="center" vertical="center"/>
    </xf>
    <xf numFmtId="0" fontId="18" fillId="22" borderId="9" xfId="0" applyFont="1" applyFill="1" applyBorder="1" applyAlignment="1">
      <alignment horizontal="center" vertical="center" wrapText="1"/>
    </xf>
    <xf numFmtId="179" fontId="0" fillId="2" borderId="9" xfId="0" applyNumberFormat="1" applyFill="1" applyBorder="1">
      <alignment vertical="center"/>
    </xf>
    <xf numFmtId="0" fontId="0" fillId="23" borderId="9" xfId="0" applyFill="1" applyBorder="1" applyAlignment="1">
      <alignment horizontal="left" vertical="center"/>
    </xf>
    <xf numFmtId="0" fontId="18" fillId="23" borderId="9" xfId="0" applyFont="1" applyFill="1" applyBorder="1" applyAlignment="1">
      <alignment horizontal="center" vertical="center"/>
    </xf>
    <xf numFmtId="0" fontId="0" fillId="23" borderId="9" xfId="0" applyFill="1" applyBorder="1" applyAlignment="1">
      <alignment horizontal="center" vertical="center"/>
    </xf>
    <xf numFmtId="0" fontId="14" fillId="23" borderId="9" xfId="0" applyFont="1" applyFill="1" applyBorder="1" applyAlignment="1">
      <alignment horizontal="center" vertical="center"/>
    </xf>
    <xf numFmtId="0" fontId="30" fillId="23" borderId="9" xfId="0" applyFont="1" applyFill="1" applyBorder="1" applyAlignment="1">
      <alignment horizontal="center" vertical="center"/>
    </xf>
    <xf numFmtId="0" fontId="18" fillId="23" borderId="9" xfId="0" applyFont="1" applyFill="1" applyBorder="1" applyAlignment="1">
      <alignment horizontal="center" vertical="center" wrapText="1"/>
    </xf>
    <xf numFmtId="0" fontId="0" fillId="23" borderId="9" xfId="0" applyFill="1" applyBorder="1">
      <alignment vertical="center"/>
    </xf>
    <xf numFmtId="0" fontId="31" fillId="23" borderId="9" xfId="0" applyFont="1" applyFill="1" applyBorder="1" applyAlignment="1">
      <alignment horizontal="center" vertical="center"/>
    </xf>
    <xf numFmtId="0" fontId="0" fillId="0" borderId="9" xfId="0" applyFont="1" applyFill="1" applyBorder="1" applyAlignment="1">
      <alignment horizontal="left" vertical="center"/>
    </xf>
    <xf numFmtId="0" fontId="0" fillId="0" borderId="9" xfId="0" applyFont="1" applyFill="1" applyBorder="1" applyAlignment="1">
      <alignment vertical="center"/>
    </xf>
    <xf numFmtId="0" fontId="0" fillId="0" borderId="9" xfId="0" applyFont="1" applyFill="1" applyBorder="1" applyAlignment="1">
      <alignment vertical="top"/>
    </xf>
    <xf numFmtId="0" fontId="31" fillId="0" borderId="9" xfId="0" applyFont="1" applyFill="1" applyBorder="1" applyAlignment="1">
      <alignment horizontal="center" vertical="center" wrapText="1"/>
    </xf>
    <xf numFmtId="0" fontId="14" fillId="0" borderId="0" xfId="0" applyFont="1">
      <alignment vertical="center"/>
    </xf>
    <xf numFmtId="0" fontId="76" fillId="0" borderId="9" xfId="0" applyFont="1" applyBorder="1" applyAlignment="1">
      <alignment horizontal="left" vertical="center"/>
    </xf>
    <xf numFmtId="0" fontId="76" fillId="0" borderId="9" xfId="0" applyFont="1" applyBorder="1" applyAlignment="1">
      <alignment horizontal="center" vertical="center"/>
    </xf>
    <xf numFmtId="0" fontId="18" fillId="0" borderId="9" xfId="0" applyFont="1" applyBorder="1" applyAlignment="1">
      <alignment horizontal="right" vertical="center"/>
    </xf>
    <xf numFmtId="0" fontId="30" fillId="0" borderId="9" xfId="0" applyFont="1" applyBorder="1" applyAlignment="1">
      <alignment vertical="center"/>
    </xf>
    <xf numFmtId="0" fontId="18" fillId="0" borderId="9" xfId="0" applyNumberFormat="1" applyFont="1" applyFill="1" applyBorder="1" applyAlignment="1">
      <alignment horizontal="center" vertical="center"/>
    </xf>
    <xf numFmtId="0" fontId="2" fillId="0" borderId="10" xfId="2" applyNumberFormat="1" applyFont="1" applyFill="1" applyBorder="1" applyAlignment="1" applyProtection="1">
      <alignment horizontal="center" vertical="center"/>
    </xf>
    <xf numFmtId="0" fontId="14" fillId="0" borderId="0" xfId="0" applyFont="1" applyAlignment="1">
      <alignment vertical="center"/>
    </xf>
    <xf numFmtId="0" fontId="77" fillId="0" borderId="9" xfId="0" applyFont="1" applyBorder="1" applyAlignment="1">
      <alignment vertical="center"/>
    </xf>
    <xf numFmtId="0" fontId="18" fillId="0" borderId="9" xfId="0" applyFont="1" applyBorder="1" applyAlignment="1">
      <alignment vertical="center"/>
    </xf>
    <xf numFmtId="0" fontId="0" fillId="0" borderId="9" xfId="0" applyFont="1" applyBorder="1" applyAlignment="1">
      <alignment horizontal="center" vertical="center"/>
    </xf>
    <xf numFmtId="0" fontId="18" fillId="0" borderId="0" xfId="0" applyFont="1" applyFill="1" applyAlignment="1">
      <alignment horizontal="center" vertical="center"/>
    </xf>
    <xf numFmtId="0" fontId="18" fillId="0" borderId="9" xfId="0" applyFont="1" applyFill="1" applyBorder="1" applyAlignment="1">
      <alignment vertical="center"/>
    </xf>
    <xf numFmtId="0" fontId="9" fillId="0" borderId="9" xfId="0" applyFont="1" applyBorder="1" applyAlignment="1">
      <alignment vertical="center"/>
    </xf>
    <xf numFmtId="0" fontId="81" fillId="0" borderId="9" xfId="0" applyFont="1" applyFill="1" applyBorder="1" applyAlignment="1">
      <alignment horizontal="center" vertical="center"/>
    </xf>
    <xf numFmtId="0" fontId="14" fillId="0" borderId="4" xfId="0" applyFont="1" applyBorder="1" applyAlignment="1">
      <alignment horizontal="center" vertical="center"/>
    </xf>
    <xf numFmtId="0" fontId="2" fillId="0" borderId="1" xfId="2" applyNumberFormat="1" applyFont="1" applyFill="1" applyBorder="1" applyAlignment="1" applyProtection="1">
      <alignment horizontal="center" vertical="center"/>
    </xf>
    <xf numFmtId="0" fontId="18" fillId="0" borderId="13" xfId="0" applyFont="1" applyFill="1" applyBorder="1" applyAlignment="1">
      <alignment vertical="center"/>
    </xf>
    <xf numFmtId="0" fontId="14" fillId="0" borderId="3" xfId="0" applyFont="1" applyFill="1" applyBorder="1" applyAlignment="1">
      <alignment horizontal="left" vertical="center"/>
    </xf>
    <xf numFmtId="0" fontId="14" fillId="0" borderId="9" xfId="17" applyFont="1" applyBorder="1" applyAlignment="1">
      <alignment horizontal="center" vertical="center"/>
    </xf>
    <xf numFmtId="49" fontId="18" fillId="0" borderId="9" xfId="17" applyNumberFormat="1" applyFont="1" applyBorder="1" applyAlignment="1">
      <alignment vertical="center"/>
    </xf>
    <xf numFmtId="0" fontId="14" fillId="0" borderId="9" xfId="17" applyBorder="1" applyAlignment="1">
      <alignment horizontal="center" vertical="center"/>
    </xf>
    <xf numFmtId="0" fontId="14" fillId="0" borderId="9" xfId="17" applyBorder="1" applyAlignment="1">
      <alignment vertical="center"/>
    </xf>
    <xf numFmtId="0" fontId="73" fillId="24" borderId="9" xfId="27" applyFont="1" applyFill="1" applyBorder="1" applyAlignment="1">
      <alignment horizontal="left"/>
    </xf>
    <xf numFmtId="0" fontId="18" fillId="0" borderId="15" xfId="0" applyFont="1" applyFill="1" applyBorder="1" applyAlignment="1">
      <alignment vertical="center"/>
    </xf>
    <xf numFmtId="0" fontId="18" fillId="0" borderId="0" xfId="0" applyFont="1" applyFill="1" applyBorder="1" applyAlignment="1">
      <alignment vertical="center"/>
    </xf>
    <xf numFmtId="0" fontId="0" fillId="0" borderId="0" xfId="0" applyBorder="1" applyAlignment="1">
      <alignment vertical="center"/>
    </xf>
    <xf numFmtId="0" fontId="0" fillId="25" borderId="0" xfId="0" applyFill="1" applyAlignment="1"/>
    <xf numFmtId="0" fontId="0" fillId="10" borderId="0" xfId="0" applyFill="1" applyAlignment="1"/>
    <xf numFmtId="0" fontId="73" fillId="10" borderId="3" xfId="27" applyFont="1" applyFill="1" applyBorder="1" applyAlignment="1">
      <alignment horizontal="left"/>
    </xf>
    <xf numFmtId="0" fontId="0" fillId="0" borderId="9" xfId="0" applyFont="1" applyBorder="1">
      <alignment vertical="center"/>
    </xf>
    <xf numFmtId="0" fontId="33" fillId="0" borderId="9" xfId="0" applyFont="1" applyBorder="1" applyAlignment="1">
      <alignment vertical="center"/>
    </xf>
    <xf numFmtId="0" fontId="33" fillId="0" borderId="9" xfId="0" applyFont="1" applyFill="1" applyBorder="1" applyAlignment="1">
      <alignment horizontal="center" vertical="center"/>
    </xf>
    <xf numFmtId="0" fontId="3" fillId="18" borderId="9" xfId="0" applyFont="1" applyFill="1" applyBorder="1" applyAlignment="1">
      <alignment horizontal="left" vertical="center"/>
    </xf>
    <xf numFmtId="49" fontId="18" fillId="18" borderId="9" xfId="0" applyNumberFormat="1" applyFont="1" applyFill="1" applyBorder="1" applyAlignment="1">
      <alignment vertical="center"/>
    </xf>
    <xf numFmtId="0" fontId="0" fillId="18" borderId="9" xfId="0" applyFill="1" applyBorder="1" applyAlignment="1">
      <alignment horizontal="center" vertical="center"/>
    </xf>
    <xf numFmtId="0" fontId="76" fillId="18" borderId="9" xfId="0" applyFont="1" applyFill="1" applyBorder="1" applyAlignment="1">
      <alignment horizontal="left" vertical="center"/>
    </xf>
    <xf numFmtId="0" fontId="76" fillId="18" borderId="9" xfId="0" applyFont="1" applyFill="1" applyBorder="1" applyAlignment="1">
      <alignment horizontal="center" vertical="center"/>
    </xf>
    <xf numFmtId="0" fontId="45" fillId="18" borderId="9" xfId="0" applyFont="1" applyFill="1" applyBorder="1" applyAlignment="1">
      <alignment horizontal="center" vertical="center"/>
    </xf>
    <xf numFmtId="0" fontId="18" fillId="18" borderId="9" xfId="0" applyFont="1" applyFill="1" applyBorder="1" applyAlignment="1">
      <alignment horizontal="center" vertical="center"/>
    </xf>
    <xf numFmtId="0" fontId="30" fillId="18" borderId="9" xfId="0" applyFont="1" applyFill="1" applyBorder="1" applyAlignment="1">
      <alignment horizontal="center" vertical="center"/>
    </xf>
    <xf numFmtId="0" fontId="18" fillId="18" borderId="9" xfId="0" applyFont="1" applyFill="1" applyBorder="1" applyAlignment="1">
      <alignment horizontal="center" vertical="center" wrapText="1"/>
    </xf>
    <xf numFmtId="0" fontId="68" fillId="0" borderId="9" xfId="0" applyFont="1" applyBorder="1" applyAlignment="1">
      <alignment vertical="center"/>
    </xf>
    <xf numFmtId="0" fontId="12" fillId="0" borderId="9" xfId="6" applyFont="1" applyBorder="1" applyAlignment="1" applyProtection="1">
      <alignment horizontal="center" vertical="center"/>
    </xf>
    <xf numFmtId="0" fontId="33" fillId="26" borderId="9" xfId="0" applyFont="1" applyFill="1" applyBorder="1" applyAlignment="1">
      <alignment vertical="center"/>
    </xf>
    <xf numFmtId="0" fontId="68" fillId="0" borderId="0" xfId="0" applyFont="1" applyAlignment="1">
      <alignment horizontal="center" vertical="center"/>
    </xf>
    <xf numFmtId="0" fontId="0" fillId="0" borderId="3" xfId="0" applyBorder="1" applyAlignment="1">
      <alignment horizontal="center" vertical="center"/>
    </xf>
    <xf numFmtId="0" fontId="73" fillId="0" borderId="3" xfId="27" applyFont="1" applyBorder="1" applyAlignment="1">
      <alignment horizontal="left"/>
    </xf>
    <xf numFmtId="49" fontId="18" fillId="2" borderId="9" xfId="0" applyNumberFormat="1" applyFont="1" applyFill="1" applyBorder="1" applyAlignment="1">
      <alignment vertical="center"/>
    </xf>
    <xf numFmtId="0" fontId="0" fillId="2" borderId="9" xfId="0" applyFill="1" applyBorder="1" applyAlignment="1">
      <alignment horizontal="center" vertical="center"/>
    </xf>
    <xf numFmtId="0" fontId="53" fillId="2" borderId="9" xfId="28" applyFill="1" applyBorder="1" applyAlignment="1">
      <alignment horizontal="center" vertical="center"/>
    </xf>
    <xf numFmtId="14" fontId="3" fillId="2" borderId="9" xfId="0" applyNumberFormat="1" applyFont="1" applyFill="1" applyBorder="1" applyAlignment="1">
      <alignment horizontal="left" vertical="center"/>
    </xf>
    <xf numFmtId="14" fontId="0" fillId="2" borderId="9" xfId="0" applyNumberFormat="1" applyFill="1" applyBorder="1" applyAlignment="1">
      <alignment vertical="center"/>
    </xf>
    <xf numFmtId="0" fontId="18" fillId="2" borderId="9" xfId="0" applyFont="1" applyFill="1" applyBorder="1" applyAlignment="1">
      <alignment vertical="center"/>
    </xf>
    <xf numFmtId="0" fontId="18" fillId="2" borderId="9" xfId="0" applyFont="1" applyFill="1" applyBorder="1" applyAlignment="1">
      <alignment horizontal="center" vertical="center"/>
    </xf>
    <xf numFmtId="0" fontId="0" fillId="2" borderId="9" xfId="0" applyFont="1" applyFill="1" applyBorder="1" applyAlignment="1">
      <alignment horizontal="center" vertical="center"/>
    </xf>
    <xf numFmtId="0" fontId="18" fillId="2" borderId="9" xfId="0" applyFont="1" applyFill="1" applyBorder="1" applyAlignment="1">
      <alignment horizontal="center" vertical="center" wrapText="1"/>
    </xf>
    <xf numFmtId="0" fontId="78" fillId="2" borderId="9" xfId="0" applyFont="1" applyFill="1" applyBorder="1" applyAlignment="1">
      <alignment horizontal="center" vertical="center"/>
    </xf>
    <xf numFmtId="0" fontId="30" fillId="0" borderId="9" xfId="0" applyFont="1" applyBorder="1">
      <alignment vertical="center"/>
    </xf>
    <xf numFmtId="0" fontId="30" fillId="0" borderId="9" xfId="0" applyFont="1" applyFill="1" applyBorder="1" applyAlignment="1">
      <alignment horizontal="center" vertical="center" wrapText="1"/>
    </xf>
    <xf numFmtId="49" fontId="83" fillId="0" borderId="9" xfId="0" applyNumberFormat="1" applyFont="1" applyBorder="1" applyAlignment="1">
      <alignment horizontal="left" vertical="center"/>
    </xf>
    <xf numFmtId="0" fontId="41" fillId="0" borderId="10" xfId="0" applyFont="1" applyBorder="1" applyAlignment="1">
      <alignment vertical="center"/>
    </xf>
    <xf numFmtId="0" fontId="68" fillId="0" borderId="3" xfId="0" applyFont="1" applyBorder="1" applyAlignment="1">
      <alignment horizontal="center" vertical="center"/>
    </xf>
    <xf numFmtId="0" fontId="18" fillId="0" borderId="9" xfId="0" applyFont="1" applyBorder="1">
      <alignment vertical="center"/>
    </xf>
    <xf numFmtId="0" fontId="18" fillId="0" borderId="13" xfId="0" applyFont="1" applyBorder="1">
      <alignment vertical="center"/>
    </xf>
    <xf numFmtId="0" fontId="18" fillId="0" borderId="13" xfId="0" applyFont="1" applyBorder="1" applyAlignment="1">
      <alignment horizontal="center" vertical="center"/>
    </xf>
    <xf numFmtId="186" fontId="84" fillId="2" borderId="9" xfId="0" applyNumberFormat="1" applyFont="1" applyFill="1" applyBorder="1" applyAlignment="1">
      <alignment horizontal="center" vertical="center"/>
    </xf>
    <xf numFmtId="186" fontId="0" fillId="0" borderId="9" xfId="0" applyNumberFormat="1" applyBorder="1" applyAlignment="1">
      <alignment vertical="center"/>
    </xf>
    <xf numFmtId="186" fontId="85" fillId="0" borderId="9" xfId="20" applyNumberFormat="1" applyFont="1" applyBorder="1" applyAlignment="1">
      <alignment vertical="center"/>
    </xf>
    <xf numFmtId="185" fontId="85" fillId="0" borderId="9" xfId="20" applyNumberFormat="1" applyFont="1" applyBorder="1" applyAlignment="1">
      <alignment vertical="center"/>
    </xf>
    <xf numFmtId="185" fontId="86" fillId="0" borderId="9" xfId="6" applyNumberFormat="1" applyFont="1" applyBorder="1" applyAlignment="1" applyProtection="1">
      <alignment vertical="center"/>
    </xf>
    <xf numFmtId="0" fontId="84" fillId="0" borderId="4" xfId="0" applyNumberFormat="1" applyFont="1" applyFill="1" applyBorder="1" applyAlignment="1" applyProtection="1">
      <alignment horizontal="center" vertical="center"/>
    </xf>
    <xf numFmtId="49" fontId="84" fillId="0" borderId="4" xfId="0" applyNumberFormat="1" applyFont="1" applyFill="1" applyBorder="1" applyAlignment="1" applyProtection="1">
      <alignment horizontal="center" vertical="center"/>
    </xf>
    <xf numFmtId="0" fontId="42" fillId="0" borderId="9" xfId="0" applyNumberFormat="1" applyFont="1" applyFill="1" applyBorder="1" applyAlignment="1">
      <alignment horizontal="center" vertical="center"/>
    </xf>
    <xf numFmtId="0" fontId="84" fillId="0" borderId="9" xfId="0" applyNumberFormat="1" applyFont="1" applyFill="1" applyBorder="1" applyAlignment="1" applyProtection="1">
      <alignment horizontal="center" vertical="center"/>
    </xf>
    <xf numFmtId="49" fontId="84" fillId="0" borderId="9" xfId="0" applyNumberFormat="1" applyFont="1" applyFill="1" applyBorder="1" applyAlignment="1" applyProtection="1">
      <alignment horizontal="center" vertical="center"/>
    </xf>
    <xf numFmtId="0" fontId="87" fillId="0" borderId="0" xfId="0" applyFont="1" applyAlignment="1">
      <alignment vertical="center"/>
    </xf>
    <xf numFmtId="14" fontId="0" fillId="0" borderId="0" xfId="0" applyNumberFormat="1">
      <alignment vertical="center"/>
    </xf>
    <xf numFmtId="0" fontId="0" fillId="0" borderId="14" xfId="0" applyBorder="1" applyAlignment="1">
      <alignment vertical="center"/>
    </xf>
    <xf numFmtId="0" fontId="0" fillId="0" borderId="18" xfId="0" applyBorder="1" applyAlignment="1">
      <alignment vertical="center"/>
    </xf>
    <xf numFmtId="0" fontId="0" fillId="0" borderId="10" xfId="0" applyBorder="1" applyAlignment="1">
      <alignment vertical="center"/>
    </xf>
    <xf numFmtId="186" fontId="40" fillId="2" borderId="9" xfId="0" applyNumberFormat="1" applyFont="1" applyFill="1" applyBorder="1" applyAlignment="1">
      <alignment horizontal="left" vertical="center"/>
    </xf>
    <xf numFmtId="0" fontId="31" fillId="0" borderId="9" xfId="23" applyFont="1" applyBorder="1" applyAlignment="1">
      <alignment horizontal="center" vertical="center" wrapText="1"/>
    </xf>
    <xf numFmtId="0" fontId="30" fillId="0" borderId="9" xfId="23" applyFont="1" applyBorder="1" applyAlignment="1">
      <alignment horizontal="center" vertical="center"/>
    </xf>
    <xf numFmtId="0" fontId="31" fillId="0" borderId="9" xfId="23" applyFont="1" applyFill="1" applyBorder="1" applyAlignment="1">
      <alignment horizontal="center" vertical="center"/>
    </xf>
    <xf numFmtId="49" fontId="36" fillId="6" borderId="9" xfId="23" applyNumberFormat="1" applyFont="1" applyFill="1" applyBorder="1" applyAlignment="1">
      <alignment horizontal="center" vertical="center"/>
    </xf>
    <xf numFmtId="0" fontId="89" fillId="6" borderId="9" xfId="0" applyFont="1" applyFill="1" applyBorder="1" applyAlignment="1">
      <alignment horizontal="center" vertical="center"/>
    </xf>
    <xf numFmtId="0" fontId="46" fillId="2" borderId="9" xfId="0" applyFont="1" applyFill="1" applyBorder="1" applyAlignment="1">
      <alignment horizontal="center" vertical="center"/>
    </xf>
    <xf numFmtId="0" fontId="46" fillId="2" borderId="9" xfId="0" applyFont="1" applyFill="1" applyBorder="1" applyAlignment="1">
      <alignment horizontal="left" vertical="center"/>
    </xf>
    <xf numFmtId="49" fontId="36" fillId="27" borderId="9" xfId="23" applyNumberFormat="1" applyFont="1" applyFill="1" applyBorder="1" applyAlignment="1">
      <alignment horizontal="center" vertical="center"/>
    </xf>
    <xf numFmtId="0" fontId="89" fillId="27" borderId="9" xfId="0" applyFont="1" applyFill="1" applyBorder="1" applyAlignment="1">
      <alignment horizontal="center" vertical="center"/>
    </xf>
    <xf numFmtId="0" fontId="0" fillId="2" borderId="9" xfId="0" applyFill="1" applyBorder="1">
      <alignment vertical="center"/>
    </xf>
    <xf numFmtId="0" fontId="65" fillId="0" borderId="9" xfId="0" applyFont="1" applyBorder="1" applyAlignment="1">
      <alignment horizontal="left" vertical="center"/>
    </xf>
    <xf numFmtId="0" fontId="65" fillId="0" borderId="9" xfId="0" applyFont="1" applyBorder="1" applyAlignment="1">
      <alignment horizontal="center" vertical="center"/>
    </xf>
    <xf numFmtId="0" fontId="90" fillId="0" borderId="9" xfId="0" applyFont="1" applyBorder="1">
      <alignment vertical="center"/>
    </xf>
    <xf numFmtId="185" fontId="12" fillId="0" borderId="9" xfId="6" applyNumberFormat="1" applyBorder="1" applyAlignment="1" applyProtection="1">
      <alignment vertical="center"/>
    </xf>
    <xf numFmtId="0" fontId="90" fillId="0" borderId="9" xfId="0" applyFont="1" applyBorder="1" applyAlignment="1">
      <alignment horizontal="center" vertical="center"/>
    </xf>
    <xf numFmtId="186" fontId="84" fillId="2" borderId="9" xfId="0" applyNumberFormat="1" applyFont="1" applyFill="1" applyBorder="1" applyAlignment="1">
      <alignment horizontal="left" vertical="center"/>
    </xf>
    <xf numFmtId="0" fontId="41" fillId="0" borderId="9" xfId="0" applyFont="1" applyBorder="1">
      <alignment vertical="center"/>
    </xf>
    <xf numFmtId="0" fontId="90" fillId="0" borderId="9" xfId="0" applyNumberFormat="1" applyFont="1" applyBorder="1" applyAlignment="1">
      <alignment horizontal="center" vertical="center"/>
    </xf>
    <xf numFmtId="186" fontId="40" fillId="2" borderId="9" xfId="0" applyNumberFormat="1" applyFont="1" applyFill="1" applyBorder="1" applyAlignment="1">
      <alignment horizontal="center" vertical="center"/>
    </xf>
    <xf numFmtId="0" fontId="77" fillId="0" borderId="0" xfId="23" applyFont="1" applyAlignment="1">
      <alignment vertical="center"/>
    </xf>
    <xf numFmtId="0" fontId="77" fillId="0" borderId="9" xfId="23" applyFont="1" applyBorder="1" applyAlignment="1">
      <alignment vertical="center"/>
    </xf>
    <xf numFmtId="0" fontId="45" fillId="0" borderId="9" xfId="23" applyFont="1" applyFill="1" applyBorder="1" applyAlignment="1">
      <alignment horizontal="center" vertical="center"/>
    </xf>
    <xf numFmtId="0" fontId="18" fillId="0" borderId="9" xfId="23" applyFont="1" applyFill="1" applyBorder="1" applyAlignment="1">
      <alignment horizontal="left" vertical="center"/>
    </xf>
    <xf numFmtId="0" fontId="14" fillId="0" borderId="9" xfId="29" applyBorder="1" applyAlignment="1">
      <alignment horizontal="center" vertical="center"/>
    </xf>
    <xf numFmtId="49" fontId="18" fillId="0" borderId="9" xfId="29" applyNumberFormat="1" applyFont="1" applyBorder="1" applyAlignment="1">
      <alignment vertical="center"/>
    </xf>
    <xf numFmtId="0" fontId="45" fillId="0" borderId="9" xfId="29" applyFont="1" applyFill="1" applyBorder="1" applyAlignment="1">
      <alignment horizontal="center" vertical="center"/>
    </xf>
    <xf numFmtId="0" fontId="18" fillId="0" borderId="9" xfId="29" applyFont="1" applyBorder="1" applyAlignment="1">
      <alignment horizontal="center" vertical="center"/>
    </xf>
    <xf numFmtId="0" fontId="14" fillId="0" borderId="9" xfId="29" applyBorder="1" applyAlignment="1">
      <alignment vertical="center"/>
    </xf>
    <xf numFmtId="0" fontId="30" fillId="0" borderId="9" xfId="29" applyFont="1" applyBorder="1" applyAlignment="1">
      <alignment horizontal="center" vertical="center"/>
    </xf>
    <xf numFmtId="0" fontId="18" fillId="0" borderId="9" xfId="29" applyFont="1" applyFill="1" applyBorder="1" applyAlignment="1">
      <alignment horizontal="center" vertical="center"/>
    </xf>
    <xf numFmtId="0" fontId="31" fillId="0" borderId="9" xfId="29" applyFont="1" applyFill="1" applyBorder="1" applyAlignment="1">
      <alignment horizontal="left" vertical="center"/>
    </xf>
    <xf numFmtId="14" fontId="7" fillId="0" borderId="2" xfId="11" applyNumberFormat="1" applyFont="1" applyBorder="1" applyAlignment="1">
      <alignment horizontal="left" vertical="center"/>
    </xf>
    <xf numFmtId="14" fontId="3" fillId="0" borderId="2" xfId="1" applyNumberFormat="1" applyFont="1" applyBorder="1" applyAlignment="1">
      <alignment horizontal="left" vertical="center"/>
    </xf>
    <xf numFmtId="14" fontId="7" fillId="0" borderId="2" xfId="1" applyNumberFormat="1" applyFont="1" applyBorder="1" applyAlignment="1">
      <alignment horizontal="left" vertical="center"/>
    </xf>
    <xf numFmtId="14" fontId="7" fillId="0" borderId="2" xfId="1" applyNumberFormat="1" applyFont="1" applyFill="1" applyBorder="1" applyAlignment="1">
      <alignment horizontal="left" vertical="center"/>
    </xf>
    <xf numFmtId="14" fontId="0" fillId="0" borderId="2" xfId="0" applyNumberFormat="1" applyBorder="1" applyAlignment="1">
      <alignment horizontal="left" vertical="center"/>
    </xf>
    <xf numFmtId="189" fontId="7" fillId="0" borderId="2" xfId="1" applyNumberFormat="1" applyFont="1" applyBorder="1" applyAlignment="1">
      <alignment horizontal="left" vertical="center"/>
    </xf>
    <xf numFmtId="0" fontId="0" fillId="0" borderId="2" xfId="0" applyNumberFormat="1" applyBorder="1" applyAlignment="1">
      <alignment horizontal="left" vertical="center"/>
    </xf>
    <xf numFmtId="0" fontId="7" fillId="0" borderId="2" xfId="0" applyFont="1" applyFill="1" applyBorder="1" applyAlignment="1">
      <alignment horizontal="left" vertical="center" wrapText="1"/>
    </xf>
    <xf numFmtId="189" fontId="7" fillId="0" borderId="2" xfId="7" applyNumberFormat="1" applyFont="1" applyFill="1" applyBorder="1" applyAlignment="1">
      <alignment horizontal="left" vertical="center"/>
    </xf>
    <xf numFmtId="189" fontId="3" fillId="0" borderId="2" xfId="0" applyNumberFormat="1" applyFont="1" applyBorder="1" applyAlignment="1">
      <alignment horizontal="left" vertical="center"/>
    </xf>
    <xf numFmtId="189" fontId="3" fillId="0" borderId="2" xfId="0" applyNumberFormat="1" applyFont="1" applyFill="1" applyBorder="1" applyAlignment="1">
      <alignment horizontal="left" vertical="center"/>
    </xf>
    <xf numFmtId="0" fontId="25" fillId="0" borderId="13" xfId="0" applyFont="1" applyFill="1" applyBorder="1" applyAlignment="1">
      <alignment horizontal="left" vertical="center"/>
    </xf>
    <xf numFmtId="0" fontId="25" fillId="0" borderId="4" xfId="0" applyFont="1" applyFill="1" applyBorder="1" applyAlignment="1">
      <alignment horizontal="left" vertical="center"/>
    </xf>
    <xf numFmtId="49" fontId="18" fillId="0" borderId="2" xfId="0" applyNumberFormat="1" applyFont="1" applyBorder="1" applyAlignment="1">
      <alignment horizontal="left" vertical="center"/>
    </xf>
    <xf numFmtId="0" fontId="29" fillId="0" borderId="2" xfId="0" applyFont="1" applyFill="1" applyBorder="1" applyAlignment="1">
      <alignment horizontal="left" vertical="center"/>
    </xf>
    <xf numFmtId="0" fontId="18" fillId="0" borderId="2" xfId="0" applyFont="1" applyBorder="1" applyAlignment="1">
      <alignment horizontal="left" vertical="center"/>
    </xf>
    <xf numFmtId="0" fontId="30" fillId="0" borderId="2" xfId="0" applyFont="1" applyBorder="1" applyAlignment="1">
      <alignment horizontal="left" vertical="center"/>
    </xf>
    <xf numFmtId="0" fontId="18" fillId="0" borderId="2"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8" fillId="0" borderId="2" xfId="18" applyFont="1" applyFill="1" applyBorder="1" applyAlignment="1">
      <alignment horizontal="left" vertical="center"/>
    </xf>
    <xf numFmtId="0" fontId="18" fillId="0" borderId="2" xfId="18" applyFont="1" applyBorder="1" applyAlignment="1">
      <alignment horizontal="left" vertical="center"/>
    </xf>
    <xf numFmtId="0" fontId="3" fillId="0" borderId="2" xfId="18" applyBorder="1" applyAlignment="1">
      <alignment horizontal="left" vertical="center"/>
    </xf>
    <xf numFmtId="0" fontId="32" fillId="0" borderId="2" xfId="18" applyFont="1" applyBorder="1" applyAlignment="1">
      <alignment horizontal="left" vertical="center"/>
    </xf>
    <xf numFmtId="0" fontId="33" fillId="0" borderId="2" xfId="18" applyFont="1" applyFill="1" applyBorder="1" applyAlignment="1">
      <alignment horizontal="left" vertical="center"/>
    </xf>
    <xf numFmtId="0" fontId="33" fillId="0" borderId="2" xfId="18" applyNumberFormat="1" applyFont="1" applyFill="1" applyBorder="1" applyAlignment="1">
      <alignment horizontal="left" vertical="center"/>
    </xf>
    <xf numFmtId="49" fontId="18" fillId="6" borderId="2" xfId="0" applyNumberFormat="1" applyFont="1" applyFill="1" applyBorder="1" applyAlignment="1">
      <alignment horizontal="left" vertical="center"/>
    </xf>
    <xf numFmtId="0" fontId="0" fillId="6" borderId="2" xfId="0" applyFill="1" applyBorder="1" applyAlignment="1">
      <alignment horizontal="left" vertical="center"/>
    </xf>
    <xf numFmtId="0" fontId="0" fillId="6" borderId="2" xfId="0" applyNumberFormat="1" applyFill="1" applyBorder="1" applyAlignment="1">
      <alignment horizontal="left" vertical="center"/>
    </xf>
    <xf numFmtId="0" fontId="30" fillId="6" borderId="2" xfId="18" applyFont="1" applyFill="1" applyBorder="1" applyAlignment="1">
      <alignment horizontal="left" vertical="center"/>
    </xf>
    <xf numFmtId="0" fontId="18" fillId="6" borderId="2" xfId="18" applyFont="1" applyFill="1" applyBorder="1" applyAlignment="1">
      <alignment horizontal="left" vertical="center"/>
    </xf>
    <xf numFmtId="0" fontId="32" fillId="6" borderId="2" xfId="18" applyFont="1" applyFill="1" applyBorder="1" applyAlignment="1">
      <alignment horizontal="left" vertical="center"/>
    </xf>
    <xf numFmtId="0" fontId="3" fillId="6" borderId="2" xfId="18" applyFill="1" applyBorder="1" applyAlignment="1">
      <alignment horizontal="left" vertical="center"/>
    </xf>
    <xf numFmtId="0" fontId="33" fillId="6" borderId="2" xfId="18" applyFont="1" applyFill="1" applyBorder="1" applyAlignment="1">
      <alignment horizontal="left" vertical="center"/>
    </xf>
    <xf numFmtId="0" fontId="33" fillId="6" borderId="2" xfId="18" applyNumberFormat="1" applyFont="1" applyFill="1" applyBorder="1" applyAlignment="1">
      <alignment horizontal="left" vertical="center"/>
    </xf>
    <xf numFmtId="0" fontId="0" fillId="0" borderId="2" xfId="0" applyBorder="1" applyAlignment="1">
      <alignment horizontal="left" vertical="center" wrapText="1"/>
    </xf>
    <xf numFmtId="0" fontId="18" fillId="0" borderId="2" xfId="0" applyFont="1" applyFill="1" applyBorder="1" applyAlignment="1">
      <alignment horizontal="left" vertical="center"/>
    </xf>
    <xf numFmtId="0" fontId="34" fillId="0" borderId="2" xfId="0" applyFont="1" applyBorder="1" applyAlignment="1">
      <alignment horizontal="left"/>
    </xf>
    <xf numFmtId="0" fontId="31" fillId="0" borderId="2" xfId="0" applyFont="1" applyFill="1" applyBorder="1" applyAlignment="1">
      <alignment horizontal="left" vertical="center" wrapText="1"/>
    </xf>
    <xf numFmtId="0" fontId="35" fillId="0" borderId="2" xfId="0" applyFont="1" applyBorder="1" applyAlignment="1">
      <alignment horizontal="left"/>
    </xf>
    <xf numFmtId="0" fontId="35" fillId="0" borderId="2" xfId="0" applyFont="1" applyFill="1" applyBorder="1" applyAlignment="1">
      <alignment horizontal="left"/>
    </xf>
    <xf numFmtId="0" fontId="35" fillId="2" borderId="2" xfId="0" applyFont="1" applyFill="1" applyBorder="1" applyAlignment="1">
      <alignment horizontal="left"/>
    </xf>
    <xf numFmtId="49" fontId="30" fillId="0" borderId="2" xfId="0" applyNumberFormat="1" applyFont="1" applyBorder="1" applyAlignment="1">
      <alignment horizontal="left" vertical="center"/>
    </xf>
    <xf numFmtId="0" fontId="0" fillId="0" borderId="2" xfId="0" applyFont="1" applyBorder="1" applyAlignment="1">
      <alignment horizontal="left" vertical="center"/>
    </xf>
    <xf numFmtId="14" fontId="0" fillId="0" borderId="2" xfId="0" applyNumberFormat="1" applyFont="1" applyBorder="1" applyAlignment="1">
      <alignment horizontal="left" vertical="center"/>
    </xf>
    <xf numFmtId="0" fontId="36" fillId="0" borderId="2" xfId="0" applyFont="1" applyFill="1" applyBorder="1" applyAlignment="1">
      <alignment horizontal="left" vertical="center" wrapText="1"/>
    </xf>
    <xf numFmtId="0" fontId="33" fillId="0" borderId="2" xfId="0" applyFont="1" applyBorder="1" applyAlignment="1">
      <alignment horizontal="left" vertical="center"/>
    </xf>
    <xf numFmtId="0" fontId="37" fillId="0" borderId="2" xfId="0" applyFont="1" applyBorder="1" applyAlignment="1">
      <alignment horizontal="left" vertical="center"/>
    </xf>
    <xf numFmtId="0" fontId="33" fillId="0" borderId="2" xfId="0" applyFont="1" applyBorder="1" applyAlignment="1">
      <alignment horizontal="left" vertical="center" wrapText="1"/>
    </xf>
    <xf numFmtId="0" fontId="38" fillId="0" borderId="5" xfId="0" applyNumberFormat="1" applyFont="1" applyBorder="1" applyAlignment="1">
      <alignment horizontal="left" vertical="center" wrapText="1"/>
    </xf>
    <xf numFmtId="185" fontId="38" fillId="0" borderId="5" xfId="0" applyNumberFormat="1" applyFont="1" applyBorder="1" applyAlignment="1">
      <alignment horizontal="left" vertical="center" wrapText="1"/>
    </xf>
    <xf numFmtId="49" fontId="38" fillId="0" borderId="5" xfId="0" applyNumberFormat="1" applyFont="1" applyBorder="1" applyAlignment="1">
      <alignment horizontal="left" vertical="center" wrapText="1"/>
    </xf>
    <xf numFmtId="0" fontId="38" fillId="0" borderId="6" xfId="0" applyNumberFormat="1" applyFont="1" applyBorder="1" applyAlignment="1">
      <alignment horizontal="left" vertical="center" wrapText="1"/>
    </xf>
    <xf numFmtId="49" fontId="38" fillId="0" borderId="6" xfId="0" applyNumberFormat="1" applyFont="1" applyBorder="1" applyAlignment="1">
      <alignment horizontal="left" vertical="center" wrapText="1"/>
    </xf>
    <xf numFmtId="0" fontId="38" fillId="0" borderId="2" xfId="0" applyNumberFormat="1" applyFont="1" applyBorder="1" applyAlignment="1">
      <alignment horizontal="left" vertical="center" wrapText="1"/>
    </xf>
    <xf numFmtId="49" fontId="38" fillId="0" borderId="2" xfId="0" applyNumberFormat="1" applyFont="1" applyBorder="1" applyAlignment="1">
      <alignment horizontal="left" vertical="center" wrapText="1"/>
    </xf>
    <xf numFmtId="0" fontId="39" fillId="6" borderId="2" xfId="19" applyNumberFormat="1" applyFont="1" applyFill="1" applyBorder="1" applyAlignment="1">
      <alignment horizontal="left" vertical="center" wrapText="1"/>
    </xf>
    <xf numFmtId="49" fontId="39" fillId="6" borderId="2" xfId="19" applyNumberFormat="1" applyFont="1" applyFill="1" applyBorder="1" applyAlignment="1">
      <alignment horizontal="left" vertical="center" wrapText="1"/>
    </xf>
    <xf numFmtId="0" fontId="39" fillId="0" borderId="2" xfId="19" applyNumberFormat="1" applyFont="1" applyBorder="1" applyAlignment="1">
      <alignment horizontal="left" vertical="center" wrapText="1"/>
    </xf>
    <xf numFmtId="49" fontId="39" fillId="0" borderId="2" xfId="19" applyNumberFormat="1" applyFont="1" applyBorder="1" applyAlignment="1">
      <alignment horizontal="left" vertical="center" wrapText="1"/>
    </xf>
    <xf numFmtId="0" fontId="39" fillId="0" borderId="2" xfId="19" applyNumberFormat="1" applyFont="1" applyFill="1" applyBorder="1" applyAlignment="1">
      <alignment horizontal="left" vertical="center" wrapText="1"/>
    </xf>
    <xf numFmtId="49" fontId="39" fillId="0" borderId="2" xfId="19" applyNumberFormat="1" applyFont="1" applyFill="1" applyBorder="1" applyAlignment="1">
      <alignment horizontal="left" vertical="center" wrapText="1"/>
    </xf>
    <xf numFmtId="0" fontId="39" fillId="2" borderId="2" xfId="19" applyNumberFormat="1" applyFont="1" applyFill="1" applyBorder="1" applyAlignment="1">
      <alignment horizontal="left" vertical="center" wrapText="1"/>
    </xf>
    <xf numFmtId="49" fontId="39" fillId="2" borderId="2" xfId="19" applyNumberFormat="1" applyFont="1" applyFill="1" applyBorder="1" applyAlignment="1">
      <alignment horizontal="left" vertical="center" wrapText="1"/>
    </xf>
    <xf numFmtId="0" fontId="40" fillId="2" borderId="2" xfId="0" applyFont="1" applyFill="1" applyBorder="1" applyAlignment="1">
      <alignment horizontal="left" vertical="center"/>
    </xf>
    <xf numFmtId="0" fontId="41" fillId="0" borderId="0" xfId="0" applyNumberFormat="1" applyFont="1" applyAlignment="1">
      <alignment horizontal="left" vertical="center"/>
    </xf>
    <xf numFmtId="185" fontId="41" fillId="0" borderId="2" xfId="20" applyFont="1" applyBorder="1" applyAlignment="1">
      <alignment horizontal="left" vertical="center"/>
    </xf>
    <xf numFmtId="0" fontId="41" fillId="0" borderId="2" xfId="0" applyFont="1" applyBorder="1" applyAlignment="1">
      <alignment horizontal="left" vertical="center"/>
    </xf>
    <xf numFmtId="0" fontId="43" fillId="0" borderId="2" xfId="0" applyFont="1" applyBorder="1" applyAlignment="1">
      <alignment horizontal="left" vertical="center"/>
    </xf>
    <xf numFmtId="0" fontId="12" fillId="0" borderId="7" xfId="6" applyBorder="1" applyAlignment="1" applyProtection="1">
      <alignment horizontal="left" vertical="center"/>
    </xf>
    <xf numFmtId="186" fontId="42" fillId="0" borderId="2" xfId="0" applyNumberFormat="1" applyFont="1" applyBorder="1" applyAlignment="1">
      <alignment horizontal="left"/>
    </xf>
    <xf numFmtId="49" fontId="42" fillId="0" borderId="2" xfId="0" applyNumberFormat="1" applyFont="1" applyBorder="1" applyAlignment="1">
      <alignment horizontal="left"/>
    </xf>
    <xf numFmtId="0" fontId="40" fillId="2" borderId="3" xfId="0" applyFont="1" applyFill="1" applyBorder="1" applyAlignment="1">
      <alignment horizontal="left" vertical="center"/>
    </xf>
    <xf numFmtId="0" fontId="41" fillId="0" borderId="2" xfId="0" applyFont="1" applyBorder="1" applyAlignment="1">
      <alignment horizontal="left"/>
    </xf>
    <xf numFmtId="185" fontId="0" fillId="0" borderId="2" xfId="21" applyFont="1" applyFill="1" applyBorder="1" applyAlignment="1">
      <alignment horizontal="left" vertical="center"/>
    </xf>
    <xf numFmtId="0" fontId="41" fillId="0" borderId="0" xfId="0" applyFont="1" applyAlignment="1">
      <alignment horizontal="left" vertical="center"/>
    </xf>
    <xf numFmtId="0" fontId="14" fillId="0" borderId="0" xfId="0" applyFont="1" applyAlignment="1">
      <alignment horizontal="left" vertical="center" wrapText="1"/>
    </xf>
    <xf numFmtId="0" fontId="45" fillId="0" borderId="2" xfId="0" applyFont="1" applyFill="1" applyBorder="1" applyAlignment="1">
      <alignment horizontal="left" vertical="center"/>
    </xf>
    <xf numFmtId="0" fontId="46" fillId="0" borderId="2" xfId="0" applyFont="1" applyBorder="1" applyAlignment="1">
      <alignment horizontal="left" vertical="center"/>
    </xf>
    <xf numFmtId="0" fontId="42" fillId="0" borderId="2" xfId="0" applyFont="1" applyFill="1" applyBorder="1" applyAlignment="1">
      <alignment horizontal="left" vertical="center" wrapText="1"/>
    </xf>
    <xf numFmtId="14" fontId="46" fillId="0" borderId="9" xfId="0" applyNumberFormat="1" applyFont="1" applyBorder="1" applyAlignment="1">
      <alignment horizontal="left" vertical="center"/>
    </xf>
    <xf numFmtId="0" fontId="46" fillId="0" borderId="9" xfId="0" applyFont="1" applyBorder="1" applyAlignment="1">
      <alignment horizontal="left" vertical="center"/>
    </xf>
    <xf numFmtId="49" fontId="42" fillId="0" borderId="9" xfId="0" applyNumberFormat="1" applyFont="1" applyBorder="1" applyAlignment="1">
      <alignment horizontal="left" vertical="center"/>
    </xf>
    <xf numFmtId="0" fontId="42" fillId="0" borderId="9" xfId="0" applyFont="1" applyFill="1" applyBorder="1" applyAlignment="1">
      <alignment horizontal="left" vertical="center"/>
    </xf>
    <xf numFmtId="0" fontId="48" fillId="0" borderId="9" xfId="0" applyFont="1" applyFill="1" applyBorder="1" applyAlignment="1">
      <alignment horizontal="left" vertical="center" wrapText="1"/>
    </xf>
    <xf numFmtId="0" fontId="49" fillId="0" borderId="9" xfId="22" applyNumberFormat="1" applyFont="1" applyFill="1" applyBorder="1" applyAlignment="1">
      <alignment horizontal="left" vertical="center"/>
    </xf>
    <xf numFmtId="0" fontId="40" fillId="2" borderId="9" xfId="0" applyFont="1" applyFill="1" applyBorder="1" applyAlignment="1">
      <alignment horizontal="left" vertical="center" wrapText="1"/>
    </xf>
    <xf numFmtId="185" fontId="41" fillId="0" borderId="9" xfId="20" applyFont="1" applyBorder="1" applyAlignment="1">
      <alignment horizontal="left" vertical="center"/>
    </xf>
    <xf numFmtId="0" fontId="12" fillId="0" borderId="10" xfId="6" applyBorder="1" applyAlignment="1" applyProtection="1">
      <alignment horizontal="left" vertical="center"/>
    </xf>
    <xf numFmtId="0" fontId="51" fillId="0" borderId="9" xfId="0" applyNumberFormat="1" applyFont="1" applyBorder="1" applyAlignment="1">
      <alignment horizontal="left" vertical="center" wrapText="1"/>
    </xf>
    <xf numFmtId="0" fontId="51" fillId="0" borderId="9" xfId="0" applyNumberFormat="1" applyFont="1" applyBorder="1" applyAlignment="1">
      <alignment horizontal="left" vertical="center"/>
    </xf>
    <xf numFmtId="186" fontId="42" fillId="0" borderId="9" xfId="0" applyNumberFormat="1" applyFont="1" applyBorder="1" applyAlignment="1">
      <alignment horizontal="left"/>
    </xf>
    <xf numFmtId="49" fontId="42" fillId="0" borderId="9" xfId="0" applyNumberFormat="1" applyFont="1" applyBorder="1" applyAlignment="1">
      <alignment horizontal="left" wrapText="1"/>
    </xf>
    <xf numFmtId="0" fontId="14" fillId="0" borderId="9" xfId="23" applyBorder="1" applyAlignment="1">
      <alignment horizontal="left" vertical="center"/>
    </xf>
    <xf numFmtId="14" fontId="14" fillId="0" borderId="9" xfId="23" applyNumberFormat="1" applyBorder="1" applyAlignment="1">
      <alignment horizontal="left" vertical="center"/>
    </xf>
    <xf numFmtId="0" fontId="30" fillId="0" borderId="9" xfId="23" applyFont="1" applyBorder="1" applyAlignment="1">
      <alignment horizontal="left" vertical="center"/>
    </xf>
    <xf numFmtId="0" fontId="18" fillId="0" borderId="9" xfId="23" applyFont="1" applyFill="1" applyBorder="1" applyAlignment="1">
      <alignment horizontal="left" vertical="center" wrapText="1"/>
    </xf>
    <xf numFmtId="0" fontId="18" fillId="0" borderId="9" xfId="23" applyNumberFormat="1" applyFont="1" applyFill="1" applyBorder="1" applyAlignment="1">
      <alignment horizontal="left" vertical="center" wrapText="1"/>
    </xf>
    <xf numFmtId="0" fontId="40" fillId="2" borderId="9" xfId="0" applyFont="1" applyFill="1" applyBorder="1" applyAlignment="1">
      <alignment horizontal="left" vertical="center"/>
    </xf>
    <xf numFmtId="0" fontId="53" fillId="0" borderId="9" xfId="24" applyBorder="1" applyAlignment="1" applyProtection="1">
      <alignment horizontal="left" vertical="center"/>
    </xf>
    <xf numFmtId="0" fontId="14" fillId="0" borderId="0" xfId="23" applyFont="1" applyAlignment="1">
      <alignment horizontal="left" vertical="center"/>
    </xf>
    <xf numFmtId="0" fontId="18" fillId="0" borderId="9" xfId="23" applyNumberFormat="1" applyFont="1" applyFill="1" applyBorder="1" applyAlignment="1">
      <alignment horizontal="left" vertical="center"/>
    </xf>
    <xf numFmtId="0" fontId="54" fillId="0" borderId="0" xfId="23" applyFont="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5" fillId="0" borderId="13" xfId="0" applyFont="1" applyFill="1" applyBorder="1" applyAlignment="1">
      <alignment horizontal="left" vertical="center"/>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3" fillId="0" borderId="13" xfId="0" applyFont="1" applyFill="1" applyBorder="1" applyAlignment="1">
      <alignment horizontal="left" vertical="center"/>
    </xf>
    <xf numFmtId="0" fontId="3" fillId="0" borderId="3" xfId="0" applyFont="1" applyFill="1" applyBorder="1" applyAlignment="1">
      <alignment horizontal="left" vertical="center"/>
    </xf>
    <xf numFmtId="0" fontId="3" fillId="0" borderId="4" xfId="0" applyFont="1" applyFill="1" applyBorder="1" applyAlignment="1">
      <alignment horizontal="left" vertical="center"/>
    </xf>
    <xf numFmtId="0" fontId="3" fillId="7" borderId="13" xfId="8" applyFont="1" applyFill="1" applyBorder="1" applyAlignment="1" applyProtection="1">
      <alignment horizontal="left" vertical="center"/>
    </xf>
    <xf numFmtId="0" fontId="3" fillId="7" borderId="3" xfId="8" applyFont="1" applyFill="1" applyBorder="1" applyAlignment="1" applyProtection="1">
      <alignment horizontal="left" vertical="center"/>
    </xf>
    <xf numFmtId="0" fontId="3" fillId="7" borderId="4" xfId="8" applyFont="1" applyFill="1" applyBorder="1" applyAlignment="1" applyProtection="1">
      <alignment horizontal="left" vertical="center"/>
    </xf>
    <xf numFmtId="0" fontId="3" fillId="0" borderId="13"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3" fillId="5" borderId="13" xfId="0" applyFont="1" applyFill="1" applyBorder="1" applyAlignment="1">
      <alignment horizontal="left" vertical="center"/>
    </xf>
    <xf numFmtId="0" fontId="3" fillId="5" borderId="4" xfId="0" applyFont="1" applyFill="1" applyBorder="1" applyAlignment="1">
      <alignment horizontal="left" vertical="center"/>
    </xf>
    <xf numFmtId="0" fontId="16" fillId="0" borderId="13" xfId="0" applyNumberFormat="1" applyFont="1" applyFill="1" applyBorder="1" applyAlignment="1">
      <alignment horizontal="left" vertical="center"/>
    </xf>
    <xf numFmtId="0" fontId="16" fillId="0" borderId="3" xfId="0" applyNumberFormat="1" applyFont="1" applyFill="1" applyBorder="1" applyAlignment="1">
      <alignment horizontal="left" vertical="center"/>
    </xf>
    <xf numFmtId="0" fontId="16" fillId="0" borderId="4" xfId="0" applyNumberFormat="1" applyFont="1" applyFill="1" applyBorder="1" applyAlignment="1">
      <alignment horizontal="left" vertical="center"/>
    </xf>
    <xf numFmtId="0" fontId="5" fillId="0" borderId="13" xfId="0" applyFont="1" applyBorder="1" applyAlignment="1">
      <alignment horizontal="left" vertical="center"/>
    </xf>
    <xf numFmtId="0" fontId="5" fillId="0" borderId="3" xfId="0" applyFont="1" applyBorder="1" applyAlignment="1">
      <alignment horizontal="left" vertical="center"/>
    </xf>
    <xf numFmtId="0" fontId="5" fillId="0" borderId="4" xfId="0" applyFont="1" applyBorder="1" applyAlignment="1">
      <alignment horizontal="left" vertical="center"/>
    </xf>
    <xf numFmtId="0" fontId="15" fillId="5" borderId="13" xfId="0" applyFont="1" applyFill="1" applyBorder="1" applyAlignment="1">
      <alignment horizontal="left" vertical="center"/>
    </xf>
    <xf numFmtId="0" fontId="15" fillId="5" borderId="4" xfId="0" applyFont="1" applyFill="1" applyBorder="1" applyAlignment="1">
      <alignment horizontal="left" vertical="center"/>
    </xf>
    <xf numFmtId="0" fontId="11" fillId="9" borderId="13" xfId="0" applyFont="1" applyFill="1" applyBorder="1" applyAlignment="1">
      <alignment horizontal="left" vertical="center"/>
    </xf>
    <xf numFmtId="0" fontId="11" fillId="9" borderId="3" xfId="0" applyFont="1" applyFill="1" applyBorder="1" applyAlignment="1">
      <alignment horizontal="left" vertical="center"/>
    </xf>
    <xf numFmtId="0" fontId="11" fillId="9" borderId="4" xfId="0" applyFont="1" applyFill="1" applyBorder="1" applyAlignment="1">
      <alignment horizontal="left" vertical="center"/>
    </xf>
    <xf numFmtId="0" fontId="8" fillId="3" borderId="13" xfId="0" applyFont="1" applyFill="1" applyBorder="1" applyAlignment="1">
      <alignment horizontal="left" vertical="center"/>
    </xf>
    <xf numFmtId="0" fontId="8" fillId="3" borderId="3" xfId="0" applyFont="1" applyFill="1" applyBorder="1" applyAlignment="1">
      <alignment horizontal="left" vertical="center"/>
    </xf>
    <xf numFmtId="0" fontId="8" fillId="3" borderId="4" xfId="0" applyFont="1" applyFill="1" applyBorder="1" applyAlignment="1">
      <alignment horizontal="left" vertical="center"/>
    </xf>
    <xf numFmtId="0" fontId="8" fillId="10" borderId="13" xfId="0" applyFont="1" applyFill="1" applyBorder="1" applyAlignment="1">
      <alignment horizontal="left" vertical="center"/>
    </xf>
    <xf numFmtId="0" fontId="8" fillId="10" borderId="3" xfId="0" applyFont="1" applyFill="1" applyBorder="1" applyAlignment="1">
      <alignment horizontal="left" vertical="center"/>
    </xf>
    <xf numFmtId="0" fontId="8" fillId="10" borderId="4" xfId="0" applyFont="1" applyFill="1" applyBorder="1" applyAlignment="1">
      <alignment horizontal="left" vertical="center"/>
    </xf>
    <xf numFmtId="0" fontId="7" fillId="0" borderId="13"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8" fillId="0" borderId="13" xfId="0" applyFont="1" applyFill="1" applyBorder="1" applyAlignment="1">
      <alignment horizontal="left" vertical="center"/>
    </xf>
    <xf numFmtId="0" fontId="8" fillId="0" borderId="3" xfId="0" applyFont="1" applyFill="1" applyBorder="1" applyAlignment="1">
      <alignment horizontal="left" vertical="center"/>
    </xf>
    <xf numFmtId="0" fontId="8" fillId="0" borderId="4" xfId="0" applyFont="1" applyFill="1" applyBorder="1" applyAlignment="1">
      <alignment horizontal="left" vertical="center"/>
    </xf>
    <xf numFmtId="0" fontId="3" fillId="0" borderId="13" xfId="1" applyFont="1" applyBorder="1" applyAlignment="1">
      <alignment horizontal="left" vertical="center"/>
    </xf>
    <xf numFmtId="0" fontId="3" fillId="0" borderId="4" xfId="1" applyFont="1" applyBorder="1" applyAlignment="1">
      <alignment horizontal="left" vertical="center"/>
    </xf>
    <xf numFmtId="0" fontId="3" fillId="0" borderId="3" xfId="1" applyFont="1" applyBorder="1" applyAlignment="1">
      <alignment horizontal="left" vertical="center"/>
    </xf>
    <xf numFmtId="49" fontId="5" fillId="0" borderId="13" xfId="0" applyNumberFormat="1" applyFont="1" applyBorder="1" applyAlignment="1">
      <alignment horizontal="left" vertical="center"/>
    </xf>
    <xf numFmtId="49" fontId="5" fillId="0" borderId="3" xfId="0" applyNumberFormat="1" applyFont="1" applyBorder="1" applyAlignment="1">
      <alignment horizontal="left" vertical="center"/>
    </xf>
    <xf numFmtId="49" fontId="5" fillId="0" borderId="4" xfId="0" applyNumberFormat="1" applyFont="1" applyBorder="1" applyAlignment="1">
      <alignment horizontal="left" vertical="center"/>
    </xf>
    <xf numFmtId="0" fontId="7" fillId="0" borderId="13" xfId="0" applyFont="1" applyFill="1" applyBorder="1" applyAlignment="1">
      <alignment horizontal="left" vertical="center"/>
    </xf>
    <xf numFmtId="14" fontId="3" fillId="0" borderId="13" xfId="0" applyNumberFormat="1" applyFont="1" applyBorder="1" applyAlignment="1">
      <alignment horizontal="left" vertical="center"/>
    </xf>
    <xf numFmtId="14" fontId="3" fillId="0" borderId="3" xfId="0" applyNumberFormat="1" applyFont="1" applyBorder="1" applyAlignment="1">
      <alignment horizontal="left" vertical="center"/>
    </xf>
    <xf numFmtId="14" fontId="3" fillId="0" borderId="4" xfId="0" applyNumberFormat="1" applyFont="1" applyBorder="1" applyAlignment="1">
      <alignment horizontal="left" vertical="center"/>
    </xf>
    <xf numFmtId="0" fontId="10" fillId="0" borderId="13" xfId="0" applyFont="1" applyBorder="1" applyAlignment="1">
      <alignment horizontal="left" vertical="center"/>
    </xf>
    <xf numFmtId="0" fontId="10" fillId="0" borderId="3" xfId="0" applyFont="1" applyBorder="1" applyAlignment="1">
      <alignment horizontal="left" vertical="center"/>
    </xf>
    <xf numFmtId="0" fontId="10" fillId="0" borderId="4" xfId="0" applyFont="1" applyBorder="1" applyAlignment="1">
      <alignment horizontal="left" vertical="center"/>
    </xf>
    <xf numFmtId="0" fontId="13" fillId="0" borderId="13" xfId="6" applyNumberFormat="1" applyFont="1" applyFill="1" applyBorder="1" applyAlignment="1" applyProtection="1">
      <alignment horizontal="left" vertical="center"/>
    </xf>
    <xf numFmtId="0" fontId="13" fillId="0" borderId="3" xfId="6" applyNumberFormat="1" applyFont="1" applyFill="1" applyBorder="1" applyAlignment="1" applyProtection="1">
      <alignment horizontal="left" vertical="center"/>
    </xf>
    <xf numFmtId="0" fontId="13" fillId="0" borderId="4" xfId="6" applyNumberFormat="1" applyFont="1" applyFill="1" applyBorder="1" applyAlignment="1" applyProtection="1">
      <alignment horizontal="left" vertical="center"/>
    </xf>
    <xf numFmtId="0" fontId="5" fillId="0" borderId="13" xfId="0" applyNumberFormat="1" applyFont="1" applyFill="1" applyBorder="1" applyAlignment="1">
      <alignment horizontal="left" vertical="center"/>
    </xf>
    <xf numFmtId="0" fontId="5" fillId="0" borderId="3" xfId="0" applyNumberFormat="1" applyFont="1" applyFill="1" applyBorder="1" applyAlignment="1">
      <alignment horizontal="left" vertical="center"/>
    </xf>
    <xf numFmtId="0" fontId="5" fillId="0" borderId="4" xfId="0" applyNumberFormat="1" applyFont="1" applyFill="1" applyBorder="1" applyAlignment="1">
      <alignment horizontal="left" vertical="center"/>
    </xf>
    <xf numFmtId="0" fontId="14" fillId="0" borderId="13" xfId="23" applyFont="1" applyBorder="1" applyAlignment="1">
      <alignment horizontal="left" vertical="center" wrapText="1"/>
    </xf>
    <xf numFmtId="0" fontId="14" fillId="0" borderId="3" xfId="23" applyBorder="1" applyAlignment="1">
      <alignment horizontal="left" vertical="center" wrapText="1"/>
    </xf>
    <xf numFmtId="0" fontId="14" fillId="0" borderId="4" xfId="23" applyBorder="1" applyAlignment="1">
      <alignment horizontal="left" vertical="center" wrapText="1"/>
    </xf>
    <xf numFmtId="0" fontId="18" fillId="0" borderId="13" xfId="0" applyFont="1" applyFill="1" applyBorder="1" applyAlignment="1">
      <alignment horizontal="left" vertical="center" wrapText="1"/>
    </xf>
    <xf numFmtId="0" fontId="18" fillId="0" borderId="3"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31" fillId="0" borderId="13" xfId="0" applyFont="1" applyFill="1" applyBorder="1" applyAlignment="1">
      <alignment horizontal="left" vertical="center" wrapText="1"/>
    </xf>
    <xf numFmtId="0" fontId="31" fillId="0" borderId="3" xfId="0" applyFont="1" applyFill="1" applyBorder="1" applyAlignment="1">
      <alignment horizontal="left" vertical="center" wrapText="1"/>
    </xf>
    <xf numFmtId="0" fontId="31" fillId="0" borderId="4" xfId="0" applyFont="1" applyFill="1" applyBorder="1" applyAlignment="1">
      <alignment horizontal="left" vertical="center" wrapText="1"/>
    </xf>
    <xf numFmtId="0" fontId="3" fillId="0" borderId="9" xfId="0" applyFont="1" applyBorder="1" applyAlignment="1">
      <alignment horizontal="left" vertical="center"/>
    </xf>
    <xf numFmtId="0" fontId="8" fillId="0" borderId="9" xfId="0" applyFont="1"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59" fillId="0" borderId="9" xfId="0" applyNumberFormat="1" applyFont="1" applyFill="1" applyBorder="1" applyAlignment="1">
      <alignment horizontal="left" vertical="center" wrapText="1"/>
    </xf>
    <xf numFmtId="49" fontId="18" fillId="0" borderId="13" xfId="0" applyNumberFormat="1" applyFont="1" applyFill="1" applyBorder="1" applyAlignment="1">
      <alignment horizontal="left" vertical="center"/>
    </xf>
    <xf numFmtId="49" fontId="18" fillId="0" borderId="3" xfId="0" applyNumberFormat="1" applyFont="1" applyFill="1" applyBorder="1" applyAlignment="1">
      <alignment horizontal="left" vertical="center"/>
    </xf>
    <xf numFmtId="49" fontId="18" fillId="0" borderId="4" xfId="0" applyNumberFormat="1" applyFont="1" applyFill="1" applyBorder="1" applyAlignment="1">
      <alignment horizontal="left" vertical="center"/>
    </xf>
    <xf numFmtId="0" fontId="18" fillId="0" borderId="9" xfId="0" applyFont="1" applyFill="1" applyBorder="1" applyAlignment="1">
      <alignment horizontal="left" vertical="center"/>
    </xf>
    <xf numFmtId="0" fontId="18" fillId="6" borderId="9" xfId="0" applyFont="1" applyFill="1" applyBorder="1" applyAlignment="1">
      <alignment horizontal="left" vertical="center"/>
    </xf>
    <xf numFmtId="0" fontId="8" fillId="0" borderId="13" xfId="0" applyFont="1" applyFill="1" applyBorder="1" applyAlignment="1">
      <alignment horizontal="left" vertical="center" wrapText="1"/>
    </xf>
    <xf numFmtId="0" fontId="8" fillId="0" borderId="3" xfId="0" applyFont="1" applyFill="1" applyBorder="1" applyAlignment="1">
      <alignment horizontal="left" vertical="center" wrapText="1"/>
    </xf>
    <xf numFmtId="0" fontId="8" fillId="0" borderId="4" xfId="0" applyFont="1" applyFill="1" applyBorder="1" applyAlignment="1">
      <alignment horizontal="left" vertical="center" wrapText="1"/>
    </xf>
    <xf numFmtId="0" fontId="31" fillId="0" borderId="13" xfId="0" applyFont="1" applyFill="1" applyBorder="1" applyAlignment="1">
      <alignment horizontal="center" vertical="center"/>
    </xf>
    <xf numFmtId="0" fontId="31" fillId="0" borderId="3" xfId="0" applyFont="1" applyFill="1" applyBorder="1" applyAlignment="1">
      <alignment horizontal="center" vertical="center"/>
    </xf>
    <xf numFmtId="0" fontId="31" fillId="0" borderId="4" xfId="0" applyFont="1" applyFill="1" applyBorder="1" applyAlignment="1">
      <alignment horizontal="center" vertical="center"/>
    </xf>
    <xf numFmtId="0" fontId="71" fillId="0" borderId="13" xfId="0" applyFont="1" applyFill="1" applyBorder="1" applyAlignment="1">
      <alignment horizontal="center" vertical="center"/>
    </xf>
    <xf numFmtId="0" fontId="71" fillId="0" borderId="4" xfId="0" applyFont="1" applyFill="1" applyBorder="1" applyAlignment="1">
      <alignment horizontal="center" vertical="center"/>
    </xf>
    <xf numFmtId="0" fontId="0" fillId="0" borderId="9" xfId="0" applyBorder="1" applyAlignment="1">
      <alignment horizontal="center" vertical="center"/>
    </xf>
    <xf numFmtId="0" fontId="71" fillId="0" borderId="3" xfId="0" applyFont="1" applyFill="1" applyBorder="1" applyAlignment="1">
      <alignment horizontal="center" vertical="center"/>
    </xf>
    <xf numFmtId="0" fontId="31" fillId="0" borderId="9" xfId="0" applyFont="1" applyFill="1" applyBorder="1" applyAlignment="1">
      <alignment horizontal="center" vertical="center"/>
    </xf>
    <xf numFmtId="0" fontId="73" fillId="0" borderId="13" xfId="27" applyFont="1" applyBorder="1" applyAlignment="1">
      <alignment horizontal="left" vertical="top" wrapText="1"/>
    </xf>
    <xf numFmtId="0" fontId="73" fillId="0" borderId="3" xfId="27" applyFont="1" applyBorder="1" applyAlignment="1">
      <alignment horizontal="left" vertical="top" wrapText="1"/>
    </xf>
    <xf numFmtId="0" fontId="73" fillId="0" borderId="4" xfId="27" applyFont="1" applyBorder="1" applyAlignment="1">
      <alignment horizontal="left" vertical="top" wrapText="1"/>
    </xf>
    <xf numFmtId="0" fontId="73" fillId="0" borderId="15" xfId="27" applyFont="1" applyBorder="1" applyAlignment="1">
      <alignment horizontal="center" wrapText="1"/>
    </xf>
    <xf numFmtId="0" fontId="73" fillId="0" borderId="0" xfId="27" applyFont="1" applyBorder="1" applyAlignment="1">
      <alignment horizontal="center" wrapText="1"/>
    </xf>
    <xf numFmtId="0" fontId="31" fillId="0" borderId="11"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18" fillId="0" borderId="9" xfId="0" applyFont="1" applyFill="1" applyBorder="1" applyAlignment="1">
      <alignment horizontal="center" vertical="center"/>
    </xf>
    <xf numFmtId="0" fontId="31" fillId="0" borderId="13" xfId="0" applyFont="1" applyFill="1" applyBorder="1" applyAlignment="1">
      <alignment horizontal="center" vertical="center" wrapText="1"/>
    </xf>
    <xf numFmtId="0" fontId="31" fillId="0" borderId="3" xfId="0" applyFont="1" applyFill="1" applyBorder="1" applyAlignment="1">
      <alignment horizontal="center" vertical="center" wrapText="1"/>
    </xf>
    <xf numFmtId="0" fontId="31" fillId="0" borderId="4" xfId="0" applyFont="1" applyFill="1" applyBorder="1" applyAlignment="1">
      <alignment horizontal="center" vertical="center" wrapText="1"/>
    </xf>
    <xf numFmtId="0" fontId="18" fillId="0" borderId="16" xfId="0" applyFont="1" applyFill="1" applyBorder="1" applyAlignment="1">
      <alignment horizontal="center" vertical="center"/>
    </xf>
    <xf numFmtId="0" fontId="18" fillId="0" borderId="17" xfId="0" applyFont="1" applyFill="1" applyBorder="1" applyAlignment="1">
      <alignment horizontal="center" vertical="center"/>
    </xf>
    <xf numFmtId="0" fontId="18" fillId="0" borderId="11" xfId="0" applyFont="1" applyFill="1" applyBorder="1" applyAlignment="1">
      <alignment horizontal="center" vertical="center"/>
    </xf>
    <xf numFmtId="0" fontId="18" fillId="0" borderId="12" xfId="0" applyFont="1" applyFill="1" applyBorder="1" applyAlignment="1">
      <alignment horizontal="center" vertical="center"/>
    </xf>
    <xf numFmtId="0" fontId="0" fillId="0" borderId="17" xfId="0" applyBorder="1" applyAlignment="1">
      <alignment horizontal="center" vertical="center"/>
    </xf>
    <xf numFmtId="0" fontId="14" fillId="0" borderId="12" xfId="0" applyFont="1" applyBorder="1" applyAlignment="1">
      <alignment horizontal="center" vertical="center"/>
    </xf>
    <xf numFmtId="0" fontId="0" fillId="0" borderId="12" xfId="0" applyBorder="1" applyAlignment="1">
      <alignment horizontal="center" vertical="center"/>
    </xf>
    <xf numFmtId="0" fontId="18" fillId="0" borderId="15"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Alignment="1">
      <alignment horizontal="center" vertical="center"/>
    </xf>
  </cellXfs>
  <cellStyles count="29">
    <cellStyle name="Normal 3" xfId="3"/>
    <cellStyle name="常规" xfId="0" builtinId="0"/>
    <cellStyle name="常规 10" xfId="20"/>
    <cellStyle name="常规 11" xfId="14"/>
    <cellStyle name="常规 14" xfId="23"/>
    <cellStyle name="常规 15" xfId="29"/>
    <cellStyle name="常规 18" xfId="18"/>
    <cellStyle name="常规 19_在线项目_2 3" xfId="9"/>
    <cellStyle name="常规 2" xfId="1"/>
    <cellStyle name="常规 2 10 4" xfId="19"/>
    <cellStyle name="常规 2 15" xfId="17"/>
    <cellStyle name="常规 2 3" xfId="10"/>
    <cellStyle name="常规 2 3 2" xfId="16"/>
    <cellStyle name="常规 27" xfId="15"/>
    <cellStyle name="常规 3" xfId="4"/>
    <cellStyle name="常规 3 2" xfId="26"/>
    <cellStyle name="常规 3 2 2" xfId="27"/>
    <cellStyle name="常规 37" xfId="22"/>
    <cellStyle name="常规 4" xfId="5"/>
    <cellStyle name="常规 45" xfId="25"/>
    <cellStyle name="常规 46" xfId="21"/>
    <cellStyle name="常规 5" xfId="7"/>
    <cellStyle name="常规 6" xfId="8"/>
    <cellStyle name="常规 8" xfId="11"/>
    <cellStyle name="超链接" xfId="6" builtinId="8"/>
    <cellStyle name="超链接 2" xfId="12"/>
    <cellStyle name="超链接 44" xfId="24"/>
    <cellStyle name="超链接 5" xfId="13"/>
    <cellStyle name="超链接 6" xfId="28"/>
  </cellStyles>
  <dxfs count="26">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Users\limanping\AppData\Roaming\Foxmail\FoxmailTemp(180)\BGI-RD-CGR31-0001%20CG&#24314;&#24211;&#27979;&#24207;&#20219;&#21153;&#21333;&#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16.84.56\Documents%20and%20Settings\Administrator\Application%20Data\Foxmail\FoxTemp6.5(21)\BGI-RD-CGR31-0003%20China%20Shunt%20Manifest%2020131001-GS601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72.16.128.16\&#24314;&#24211;&#35760;&#24405;&#25991;&#20214;\1.&#30740;&#31350;&#38498;&#24314;&#24211;&#35760;&#24405;\3.CG&#24314;&#24211;&#35760;&#24405;\1.CG%20Exon%20&#24314;&#24211;&#20219;&#21153;&#21333;\BGI-RD-CGR31-0003%20China%20Shunt%20Manifest%2020140318-GS6015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cpv150331&#31649;&#26446;&#33805;&#20154;Target%20Region%20capture&#31532;1&#26399;&#20219;&#2115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manping/AppData/Roaming/Foxmail/FoxmailTemp(8)/BGI-RD-CGR31-0001%20CG&#24314;&#24211;&#27979;&#24207;&#20219;&#21153;&#21333;%20---&#34081;&#36132;&#26485;20150714(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326;&#22823;&#21046;&#36896;&#20135;&#21697;&#20013;&#24515;&#25104;&#21697;&#36136;&#25511;&#39033;&#30446;&#31532;1&#26399;&#20219;&#21153;&#21333;-WES150615-2A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engshf/AppData/Roaming/Foxmail/FoxTemp6.5(59)/BGI-RD-CGR31-0001%20CG&#24314;&#24211;&#27979;&#24207;&#20219;&#21153;&#21333;%20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30740;&#31350;&#38498;&#24178;&#32454;&#32990;&#32452;--CG&#24314;&#24211;&#27979;&#24207;&#20219;&#21153;&#21333;2015-08-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10&#26399;&#20219;&#21153;&#2133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9&#26399;&#20219;&#21153;&#2133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8&#26399;&#20219;&#21153;&#2133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7&#26399;&#20219;&#21153;&#2133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103;&#26412;BGI-RD-CGR31-0001%20CG&#24314;&#24211;&#27979;&#24207;&#20219;&#21153;&#21333;%20A3.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xph140717&#26446;&#20426;&#26726;&#20154;&#31958;&#23615;&#30149;&#31532;4&#26399;&#20219;&#21153;&#21333;-WGS150618-1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row r="2">
          <cell r="A2" t="str">
            <v>CG-2Ad-WGS Index建库</v>
          </cell>
        </row>
        <row r="3">
          <cell r="A3" t="str">
            <v>CG-2Ad-EXON-Nimblegen PE Index建库</v>
          </cell>
          <cell r="C3" t="str">
            <v>WGS-whole（全分析）</v>
          </cell>
        </row>
        <row r="4">
          <cell r="A4" t="str">
            <v>CG-2Ad-EXON-Agilent PE Index建库</v>
          </cell>
          <cell r="C4" t="str">
            <v>WGS-ADF（生成raw data，ADF为类似fastq文件）</v>
          </cell>
        </row>
        <row r="5">
          <cell r="A5" t="str">
            <v>CG-2Ad-EXON-BGI Whole Exon PE Index建库</v>
          </cell>
          <cell r="C5" t="str">
            <v>WGS-MAP（比对）</v>
          </cell>
        </row>
        <row r="6">
          <cell r="A6" t="str">
            <v>CG-2Ad-EXON-BGI Target Region Capture PE Index建库</v>
          </cell>
          <cell r="C6" t="str">
            <v>WES-whole（全分析）</v>
          </cell>
        </row>
        <row r="7">
          <cell r="A7" t="str">
            <v>CG-2Ad-大片段 Index建库</v>
          </cell>
          <cell r="C7" t="str">
            <v>WES-ADF（生成raw data，ADF为类似fastq文件）</v>
          </cell>
        </row>
        <row r="8">
          <cell r="A8" t="str">
            <v>CG-2Ad-大片段 pooling Index建库</v>
          </cell>
          <cell r="C8" t="str">
            <v>WES-MAP（比对）</v>
          </cell>
        </row>
        <row r="9">
          <cell r="A9" t="str">
            <v>CG-1Ad-WGS Index建库</v>
          </cell>
        </row>
        <row r="10">
          <cell r="A10" t="str">
            <v>CG-1Ad-WGS pooling Index建库</v>
          </cell>
        </row>
        <row r="11">
          <cell r="A11" t="str">
            <v>CG-定制化建库（请在备注中说明建库方法）</v>
          </cell>
        </row>
        <row r="14">
          <cell r="A14" t="str">
            <v>CG 1-Ad 19+12</v>
          </cell>
        </row>
        <row r="15">
          <cell r="A15" t="str">
            <v>CG 1-Ad 19+12+10（Nifty）</v>
          </cell>
        </row>
        <row r="16">
          <cell r="A16" t="str">
            <v>CG 2-Ad PE19+12</v>
          </cell>
        </row>
        <row r="17">
          <cell r="A17" t="str">
            <v>CG 2-Ad PE19+12+10</v>
          </cell>
        </row>
        <row r="18">
          <cell r="A18" t="str">
            <v>CG N6 28+10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任务单-DNA"/>
      <sheetName val="任务单-EXON2"/>
      <sheetName val="任务单-DNA-2"/>
      <sheetName val="任务单-DNA-3"/>
      <sheetName val="任务单-EXON-2"/>
      <sheetName val="任务单-DNA-5"/>
      <sheetName val="任务单-DNA-4"/>
    </sheetNames>
    <sheetDataSet>
      <sheetData sheetId="0" refreshError="1">
        <row r="89">
          <cell r="A89" t="str">
            <v>GS60124-DNA_A01</v>
          </cell>
          <cell r="D89" t="str">
            <v>易石宇</v>
          </cell>
        </row>
        <row r="90">
          <cell r="A90" t="str">
            <v>GS60124-DNA_B01</v>
          </cell>
          <cell r="D90" t="str">
            <v>朱天乐</v>
          </cell>
        </row>
        <row r="91">
          <cell r="A91" t="str">
            <v>GS60124-DNA_C01</v>
          </cell>
          <cell r="D91" t="str">
            <v>吴钰城</v>
          </cell>
        </row>
        <row r="92">
          <cell r="A92" t="str">
            <v>GS60124-DNA_D01</v>
          </cell>
          <cell r="D92" t="str">
            <v xml:space="preserve">QN1A </v>
          </cell>
        </row>
        <row r="93">
          <cell r="A93" t="str">
            <v>GS60124-DNA_E01</v>
          </cell>
          <cell r="D93" t="str">
            <v>BGI-130071-2</v>
          </cell>
        </row>
        <row r="94">
          <cell r="A94" t="str">
            <v>GS60124-DNA_F01</v>
          </cell>
          <cell r="D94" t="str">
            <v>BGI-130072</v>
          </cell>
        </row>
        <row r="95">
          <cell r="A95" t="str">
            <v>GS60124-DNA_G01</v>
          </cell>
          <cell r="D95" t="str">
            <v>BGI-130073-2</v>
          </cell>
        </row>
        <row r="96">
          <cell r="A96" t="str">
            <v>GS60124-DNA_H01</v>
          </cell>
          <cell r="D96" t="str">
            <v>BGI-130074-2</v>
          </cell>
        </row>
        <row r="97">
          <cell r="A97" t="str">
            <v>GS60124-DNA_A02</v>
          </cell>
          <cell r="D97" t="str">
            <v>BGI-130079-2</v>
          </cell>
        </row>
        <row r="98">
          <cell r="A98" t="str">
            <v>GS60124-DNA_B02</v>
          </cell>
          <cell r="D98" t="str">
            <v>BGI-130091</v>
          </cell>
        </row>
        <row r="99">
          <cell r="A99" t="str">
            <v>GS60124-DNA_C02</v>
          </cell>
          <cell r="D99" t="str">
            <v>BGI-130092</v>
          </cell>
        </row>
        <row r="100">
          <cell r="A100" t="str">
            <v>GS60124-DNA_D02</v>
          </cell>
          <cell r="D100" t="str">
            <v>BGI-130093</v>
          </cell>
        </row>
        <row r="101">
          <cell r="A101" t="str">
            <v>GS60124-DNA_E02</v>
          </cell>
          <cell r="D101" t="str">
            <v>BGI-130070-2</v>
          </cell>
        </row>
        <row r="102">
          <cell r="A102" t="str">
            <v>GS60124-DNA_F02</v>
          </cell>
          <cell r="D102" t="str">
            <v>BGI-130098</v>
          </cell>
        </row>
        <row r="103">
          <cell r="A103" t="str">
            <v>GS60124-DNA_G02</v>
          </cell>
          <cell r="D103" t="str">
            <v>BGI-130099</v>
          </cell>
        </row>
        <row r="104">
          <cell r="A104" t="str">
            <v>GS60124-DNA_H02</v>
          </cell>
          <cell r="D104" t="str">
            <v>BGI-130100</v>
          </cell>
        </row>
        <row r="105">
          <cell r="A105" t="str">
            <v>GS60124-DNA_A03</v>
          </cell>
          <cell r="D105" t="str">
            <v>BGI-130104</v>
          </cell>
        </row>
        <row r="106">
          <cell r="A106" t="str">
            <v>GS60124-DNA_B03</v>
          </cell>
          <cell r="D106" t="str">
            <v>BGI-130121</v>
          </cell>
        </row>
        <row r="107">
          <cell r="A107" t="str">
            <v>GS60124-DNA_C03</v>
          </cell>
          <cell r="D107" t="str">
            <v>BGI-130122</v>
          </cell>
        </row>
        <row r="108">
          <cell r="A108" t="str">
            <v>GS60124-DNA_D03</v>
          </cell>
          <cell r="D108" t="str">
            <v>GBM-P1-blood2</v>
          </cell>
        </row>
        <row r="109">
          <cell r="A109" t="str">
            <v>GS60124-DNA_E03</v>
          </cell>
          <cell r="D109" t="str">
            <v>GBM-P2-blood2</v>
          </cell>
        </row>
        <row r="110">
          <cell r="A110" t="str">
            <v>GS60124-DNA_F03</v>
          </cell>
          <cell r="D110" t="str">
            <v>MDAD1224062</v>
          </cell>
        </row>
        <row r="111">
          <cell r="A111" t="str">
            <v>GS60124-DNA_G03</v>
          </cell>
          <cell r="D111" t="str">
            <v>MDAD1224063</v>
          </cell>
        </row>
        <row r="112">
          <cell r="A112" t="str">
            <v>GS60124-DNA_H03</v>
          </cell>
          <cell r="D112" t="str">
            <v>MDAD1224064</v>
          </cell>
        </row>
        <row r="113">
          <cell r="A113" t="str">
            <v>GS60124-DNA_A04</v>
          </cell>
          <cell r="D113" t="str">
            <v>MDAD1224073</v>
          </cell>
        </row>
        <row r="114">
          <cell r="A114" t="str">
            <v>GS60124-DNA_B04</v>
          </cell>
          <cell r="D114" t="str">
            <v>0703271-9</v>
          </cell>
        </row>
        <row r="115">
          <cell r="A115" t="str">
            <v>GS60124-DNA_C04</v>
          </cell>
          <cell r="D115" t="str">
            <v>0400784-1</v>
          </cell>
        </row>
        <row r="116">
          <cell r="A116" t="str">
            <v>GS60124-DNA_D04</v>
          </cell>
          <cell r="D116" t="str">
            <v>0400784-2</v>
          </cell>
        </row>
        <row r="117">
          <cell r="A117" t="str">
            <v>GS60124-DNA_E04</v>
          </cell>
          <cell r="D117" t="str">
            <v>0400784-3</v>
          </cell>
        </row>
        <row r="118">
          <cell r="A118" t="str">
            <v>GS60124-DNA_F04</v>
          </cell>
          <cell r="D118">
            <v>6247843507</v>
          </cell>
        </row>
        <row r="119">
          <cell r="A119" t="str">
            <v>GS60124-DNA_G04</v>
          </cell>
          <cell r="D119" t="str">
            <v>0703271-12</v>
          </cell>
        </row>
        <row r="120">
          <cell r="A120" t="str">
            <v>GS60124-DNA_H04</v>
          </cell>
          <cell r="D120">
            <v>7134216</v>
          </cell>
        </row>
        <row r="121">
          <cell r="A121" t="str">
            <v>GS60124-DNA_A05</v>
          </cell>
          <cell r="D121">
            <v>7151615</v>
          </cell>
        </row>
        <row r="122">
          <cell r="A122" t="str">
            <v>GS60124-DNA_B05</v>
          </cell>
          <cell r="D122">
            <v>7148928</v>
          </cell>
        </row>
        <row r="123">
          <cell r="A123" t="str">
            <v>GS60124-DNA_C05</v>
          </cell>
          <cell r="D123" t="str">
            <v>CHQ</v>
          </cell>
        </row>
        <row r="124">
          <cell r="A124" t="str">
            <v>GS60124-DNA_D05</v>
          </cell>
          <cell r="D124" t="str">
            <v>ZP</v>
          </cell>
        </row>
        <row r="125">
          <cell r="A125" t="str">
            <v>GS60124-DNA_E05</v>
          </cell>
          <cell r="D125" t="str">
            <v>XHS</v>
          </cell>
        </row>
        <row r="126">
          <cell r="A126" t="str">
            <v>GS60124-DNA_F05</v>
          </cell>
          <cell r="D126" t="str">
            <v>1000234-DNA</v>
          </cell>
        </row>
        <row r="127">
          <cell r="A127" t="str">
            <v>GS60124-DNA_G05</v>
          </cell>
          <cell r="D127" t="str">
            <v>1002299-DNA</v>
          </cell>
        </row>
        <row r="128">
          <cell r="A128" t="str">
            <v>GS60124-DNA_H05</v>
          </cell>
          <cell r="D128" t="str">
            <v>1005740-DNA</v>
          </cell>
        </row>
        <row r="129">
          <cell r="A129" t="str">
            <v>GS60124-DNA_A06</v>
          </cell>
          <cell r="D129" t="str">
            <v>1008011-DNA</v>
          </cell>
        </row>
        <row r="130">
          <cell r="A130" t="str">
            <v>GS60124-DNA_B06</v>
          </cell>
          <cell r="D130" t="str">
            <v>1011966-DNA</v>
          </cell>
        </row>
        <row r="131">
          <cell r="A131" t="str">
            <v>GS60124-DNA_C06</v>
          </cell>
          <cell r="D131" t="str">
            <v>1015664-DNA</v>
          </cell>
        </row>
        <row r="132">
          <cell r="A132" t="str">
            <v>GS60124-DNA_D06</v>
          </cell>
          <cell r="D132" t="str">
            <v>1100731-DNA</v>
          </cell>
        </row>
        <row r="133">
          <cell r="A133" t="str">
            <v>GS60124-DNA_E06</v>
          </cell>
          <cell r="D133" t="str">
            <v>1103403-DNA</v>
          </cell>
        </row>
        <row r="134">
          <cell r="A134" t="str">
            <v>GS60124-DNA_F06</v>
          </cell>
          <cell r="D134" t="str">
            <v>1111178-DNA</v>
          </cell>
        </row>
        <row r="135">
          <cell r="A135" t="str">
            <v>GS60124-DNA_G06</v>
          </cell>
          <cell r="D135" t="str">
            <v>1111306-DNA</v>
          </cell>
        </row>
        <row r="136">
          <cell r="A136" t="str">
            <v>GS60124-DNA_H06</v>
          </cell>
          <cell r="D136" t="str">
            <v>1115307-DNA</v>
          </cell>
        </row>
        <row r="137">
          <cell r="A137" t="str">
            <v>GS60124-DNA_A07</v>
          </cell>
          <cell r="D137" t="str">
            <v>1115401-DNA</v>
          </cell>
        </row>
        <row r="138">
          <cell r="A138" t="str">
            <v>GS60124-DNA_B07</v>
          </cell>
          <cell r="D138" t="str">
            <v>1116988-DNA</v>
          </cell>
        </row>
        <row r="139">
          <cell r="A139" t="str">
            <v>GS60124-DNA_C07</v>
          </cell>
          <cell r="D139" t="str">
            <v>1202085-DNA</v>
          </cell>
        </row>
        <row r="140">
          <cell r="A140" t="str">
            <v>GS60124-DNA_D07</v>
          </cell>
          <cell r="D140" t="str">
            <v>1205834-DNA</v>
          </cell>
        </row>
        <row r="141">
          <cell r="A141" t="str">
            <v>GS60124-DNA_E07</v>
          </cell>
          <cell r="D141" t="str">
            <v>1206521-DNA</v>
          </cell>
        </row>
        <row r="142">
          <cell r="A142" t="str">
            <v>GS60124-DNA_F07</v>
          </cell>
          <cell r="D142" t="str">
            <v>1206715-DNA</v>
          </cell>
        </row>
        <row r="143">
          <cell r="A143" t="str">
            <v>GS60124-DNA_G07</v>
          </cell>
          <cell r="D143" t="str">
            <v>1208104-DNA</v>
          </cell>
        </row>
        <row r="144">
          <cell r="A144" t="str">
            <v>GS60124-DNA_H07</v>
          </cell>
          <cell r="D144" t="str">
            <v>1208355-DNA</v>
          </cell>
        </row>
        <row r="145">
          <cell r="A145" t="str">
            <v>GS60124-DNA_A08</v>
          </cell>
          <cell r="D145" t="str">
            <v>1211315-DNA</v>
          </cell>
        </row>
        <row r="146">
          <cell r="A146" t="str">
            <v>GS60124-DNA_B08</v>
          </cell>
          <cell r="D146" t="str">
            <v>1211784-DNA</v>
          </cell>
        </row>
        <row r="147">
          <cell r="A147" t="str">
            <v>GS60124-DNA_C08</v>
          </cell>
          <cell r="D147" t="str">
            <v>1212198-DNA</v>
          </cell>
        </row>
        <row r="148">
          <cell r="A148" t="str">
            <v>GS60124-DNA_D08</v>
          </cell>
          <cell r="D148" t="str">
            <v>1212445-DNA</v>
          </cell>
        </row>
        <row r="149">
          <cell r="A149" t="str">
            <v>GS60124-DNA_E08</v>
          </cell>
          <cell r="D149" t="str">
            <v>1216110-DNA</v>
          </cell>
        </row>
        <row r="150">
          <cell r="A150" t="str">
            <v>GS60124-DNA_F08</v>
          </cell>
          <cell r="D150" t="str">
            <v>1217607-DNA</v>
          </cell>
        </row>
        <row r="151">
          <cell r="A151" t="str">
            <v>GS60124-DNA_G08</v>
          </cell>
          <cell r="D151" t="str">
            <v>1302609-DNA</v>
          </cell>
        </row>
        <row r="152">
          <cell r="A152" t="str">
            <v>GS60124-DNA_H08</v>
          </cell>
          <cell r="D152" t="str">
            <v>85589-DNA</v>
          </cell>
        </row>
        <row r="153">
          <cell r="A153" t="str">
            <v>GS60124-DNA_A09</v>
          </cell>
          <cell r="D153" t="str">
            <v>87311-DNA</v>
          </cell>
        </row>
        <row r="154">
          <cell r="A154" t="str">
            <v>GS60124-DNA_B09</v>
          </cell>
          <cell r="D154" t="str">
            <v>900214-DNA</v>
          </cell>
        </row>
        <row r="155">
          <cell r="A155" t="str">
            <v>GS60124-DNA_C09</v>
          </cell>
          <cell r="D155" t="str">
            <v>901937-DNA</v>
          </cell>
        </row>
        <row r="156">
          <cell r="A156" t="str">
            <v>GS60124-DNA_D09</v>
          </cell>
          <cell r="D156" t="str">
            <v>902693-DNA</v>
          </cell>
        </row>
        <row r="157">
          <cell r="A157" t="str">
            <v>GS60124-DNA_E09</v>
          </cell>
          <cell r="D157" t="str">
            <v>905852-DNA</v>
          </cell>
        </row>
        <row r="158">
          <cell r="A158" t="str">
            <v>GS60124-DNA_F09</v>
          </cell>
          <cell r="D158" t="str">
            <v>907533-DNA</v>
          </cell>
        </row>
        <row r="159">
          <cell r="A159" t="str">
            <v>GS60124-DNA_G09</v>
          </cell>
          <cell r="D159" t="str">
            <v>911084-DNA</v>
          </cell>
        </row>
        <row r="160">
          <cell r="A160" t="str">
            <v>GS60124-DNA_H09</v>
          </cell>
          <cell r="D160" t="str">
            <v>YH</v>
          </cell>
        </row>
        <row r="161">
          <cell r="A161" t="str">
            <v>GS60124-DNA_A10</v>
          </cell>
          <cell r="D161" t="str">
            <v>YH</v>
          </cell>
        </row>
        <row r="162">
          <cell r="A162" t="str">
            <v>GS60124-DNA_B10</v>
          </cell>
          <cell r="D162" t="str">
            <v>YH</v>
          </cell>
        </row>
        <row r="163">
          <cell r="A163" t="str">
            <v>GS60124-DNA_C10</v>
          </cell>
          <cell r="D163" t="str">
            <v>YH</v>
          </cell>
        </row>
        <row r="164">
          <cell r="A164" t="str">
            <v>GS60124-DNA_D10</v>
          </cell>
          <cell r="D164" t="str">
            <v>YH</v>
          </cell>
        </row>
        <row r="165">
          <cell r="A165" t="str">
            <v>GS60124-DNA_E10</v>
          </cell>
          <cell r="D165" t="str">
            <v>YH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C7" t="str">
            <v>R013132134</v>
          </cell>
          <cell r="D7" t="str">
            <v>DNA</v>
          </cell>
          <cell r="E7" t="str">
            <v>重测序</v>
          </cell>
          <cell r="F7" t="str">
            <v>华大探针-Exon-V4</v>
          </cell>
          <cell r="G7" t="str">
            <v>人</v>
          </cell>
          <cell r="H7">
            <v>1</v>
          </cell>
          <cell r="I7" t="str">
            <v>two adaptor</v>
          </cell>
          <cell r="J7">
            <v>15</v>
          </cell>
          <cell r="K7">
            <v>90</v>
          </cell>
          <cell r="L7">
            <v>192</v>
          </cell>
        </row>
        <row r="8">
          <cell r="C8" t="str">
            <v>R013132135</v>
          </cell>
          <cell r="D8" t="str">
            <v>DNA</v>
          </cell>
          <cell r="E8" t="str">
            <v>重测序</v>
          </cell>
          <cell r="F8" t="str">
            <v>华大探针-Exon-V4</v>
          </cell>
          <cell r="G8" t="str">
            <v>人</v>
          </cell>
          <cell r="H8">
            <v>1</v>
          </cell>
          <cell r="I8" t="str">
            <v>two adaptor</v>
          </cell>
          <cell r="J8">
            <v>15</v>
          </cell>
          <cell r="K8">
            <v>90</v>
          </cell>
          <cell r="L8">
            <v>126</v>
          </cell>
        </row>
        <row r="9">
          <cell r="C9" t="str">
            <v>R013132136</v>
          </cell>
          <cell r="D9" t="str">
            <v>DNA</v>
          </cell>
          <cell r="E9" t="str">
            <v>重测序</v>
          </cell>
          <cell r="F9" t="str">
            <v>华大探针-Exon-V4</v>
          </cell>
          <cell r="G9" t="str">
            <v>人</v>
          </cell>
          <cell r="H9">
            <v>1</v>
          </cell>
          <cell r="I9" t="str">
            <v>two adaptor</v>
          </cell>
          <cell r="J9">
            <v>15</v>
          </cell>
          <cell r="K9">
            <v>90</v>
          </cell>
          <cell r="L9">
            <v>230</v>
          </cell>
        </row>
        <row r="10">
          <cell r="C10" t="str">
            <v>R013132137</v>
          </cell>
          <cell r="D10" t="str">
            <v>DNA</v>
          </cell>
          <cell r="E10" t="str">
            <v>重测序</v>
          </cell>
          <cell r="F10" t="str">
            <v>华大探针-Exon-V4</v>
          </cell>
          <cell r="G10" t="str">
            <v>人</v>
          </cell>
          <cell r="H10">
            <v>1</v>
          </cell>
          <cell r="I10" t="str">
            <v>two adaptor</v>
          </cell>
          <cell r="J10">
            <v>15</v>
          </cell>
          <cell r="K10">
            <v>90</v>
          </cell>
          <cell r="L10">
            <v>317</v>
          </cell>
        </row>
        <row r="11">
          <cell r="C11" t="str">
            <v>R013132138</v>
          </cell>
          <cell r="D11" t="str">
            <v>DNA</v>
          </cell>
          <cell r="E11" t="str">
            <v>重测序</v>
          </cell>
          <cell r="F11" t="str">
            <v>华大探针-Exon-V4</v>
          </cell>
          <cell r="G11" t="str">
            <v>人</v>
          </cell>
          <cell r="H11">
            <v>1</v>
          </cell>
          <cell r="I11" t="str">
            <v>two adaptor</v>
          </cell>
          <cell r="J11">
            <v>15</v>
          </cell>
          <cell r="K11">
            <v>90</v>
          </cell>
          <cell r="L11">
            <v>324</v>
          </cell>
        </row>
        <row r="12">
          <cell r="C12" t="str">
            <v>R013132139</v>
          </cell>
          <cell r="D12" t="str">
            <v>DNA</v>
          </cell>
          <cell r="E12" t="str">
            <v>重测序</v>
          </cell>
          <cell r="F12" t="str">
            <v>华大探针-Exon-V4</v>
          </cell>
          <cell r="G12" t="str">
            <v>人</v>
          </cell>
          <cell r="H12">
            <v>1</v>
          </cell>
          <cell r="I12" t="str">
            <v>two adaptor</v>
          </cell>
          <cell r="J12">
            <v>15</v>
          </cell>
          <cell r="K12">
            <v>90</v>
          </cell>
          <cell r="L12">
            <v>291</v>
          </cell>
        </row>
        <row r="13">
          <cell r="C13" t="str">
            <v>R013132140</v>
          </cell>
          <cell r="D13" t="str">
            <v>DNA</v>
          </cell>
          <cell r="E13" t="str">
            <v>重测序</v>
          </cell>
          <cell r="F13" t="str">
            <v>华大探针-Exon-V4</v>
          </cell>
          <cell r="G13" t="str">
            <v>人</v>
          </cell>
          <cell r="H13">
            <v>1</v>
          </cell>
          <cell r="I13" t="str">
            <v>two adaptor</v>
          </cell>
          <cell r="J13">
            <v>15</v>
          </cell>
          <cell r="K13">
            <v>90</v>
          </cell>
          <cell r="L13">
            <v>208</v>
          </cell>
        </row>
        <row r="14">
          <cell r="C14" t="str">
            <v>R013132141</v>
          </cell>
          <cell r="D14" t="str">
            <v>DNA</v>
          </cell>
          <cell r="E14" t="str">
            <v>重测序</v>
          </cell>
          <cell r="F14" t="str">
            <v>华大探针-Exon-V4</v>
          </cell>
          <cell r="G14" t="str">
            <v>人</v>
          </cell>
          <cell r="H14">
            <v>1</v>
          </cell>
          <cell r="I14" t="str">
            <v>two adaptor</v>
          </cell>
          <cell r="J14">
            <v>15</v>
          </cell>
          <cell r="K14">
            <v>90</v>
          </cell>
          <cell r="L14">
            <v>368</v>
          </cell>
        </row>
        <row r="15">
          <cell r="C15" t="str">
            <v>R013132142</v>
          </cell>
          <cell r="D15" t="str">
            <v>DNA</v>
          </cell>
          <cell r="E15" t="str">
            <v>重测序</v>
          </cell>
          <cell r="F15" t="str">
            <v>华大探针-Exon-V4</v>
          </cell>
          <cell r="G15" t="str">
            <v>人</v>
          </cell>
          <cell r="H15">
            <v>1</v>
          </cell>
          <cell r="I15" t="str">
            <v>two adaptor</v>
          </cell>
          <cell r="J15">
            <v>15</v>
          </cell>
          <cell r="K15">
            <v>90</v>
          </cell>
          <cell r="L15">
            <v>267</v>
          </cell>
        </row>
        <row r="16">
          <cell r="C16" t="str">
            <v>R013132143</v>
          </cell>
          <cell r="D16" t="str">
            <v>DNA</v>
          </cell>
          <cell r="E16" t="str">
            <v>重测序</v>
          </cell>
          <cell r="F16" t="str">
            <v>华大探针-Exon-V4</v>
          </cell>
          <cell r="G16" t="str">
            <v>人</v>
          </cell>
          <cell r="H16">
            <v>1</v>
          </cell>
          <cell r="I16" t="str">
            <v>two adaptor</v>
          </cell>
          <cell r="J16">
            <v>15</v>
          </cell>
          <cell r="K16">
            <v>90</v>
          </cell>
          <cell r="L16">
            <v>212</v>
          </cell>
        </row>
        <row r="17">
          <cell r="C17" t="str">
            <v>R013132144</v>
          </cell>
          <cell r="D17" t="str">
            <v>DNA</v>
          </cell>
          <cell r="E17" t="str">
            <v>重测序</v>
          </cell>
          <cell r="F17" t="str">
            <v>华大探针-Exon-V4</v>
          </cell>
          <cell r="G17" t="str">
            <v>人</v>
          </cell>
          <cell r="H17">
            <v>1</v>
          </cell>
          <cell r="I17" t="str">
            <v>two adaptor</v>
          </cell>
          <cell r="J17">
            <v>15</v>
          </cell>
          <cell r="K17">
            <v>90</v>
          </cell>
          <cell r="L17">
            <v>482</v>
          </cell>
        </row>
        <row r="18">
          <cell r="C18" t="str">
            <v>R013132145</v>
          </cell>
          <cell r="D18" t="str">
            <v>DNA</v>
          </cell>
          <cell r="E18" t="str">
            <v>重测序</v>
          </cell>
          <cell r="F18" t="str">
            <v>华大探针-Exon-V4</v>
          </cell>
          <cell r="G18" t="str">
            <v>人</v>
          </cell>
          <cell r="H18">
            <v>1</v>
          </cell>
          <cell r="I18" t="str">
            <v>two adaptor</v>
          </cell>
          <cell r="J18">
            <v>15</v>
          </cell>
          <cell r="K18">
            <v>90</v>
          </cell>
          <cell r="L18">
            <v>552</v>
          </cell>
        </row>
        <row r="19">
          <cell r="C19" t="str">
            <v>R013132146</v>
          </cell>
          <cell r="D19" t="str">
            <v>DNA</v>
          </cell>
          <cell r="E19" t="str">
            <v>重测序</v>
          </cell>
          <cell r="F19" t="str">
            <v>华大探针-Exon-V4</v>
          </cell>
          <cell r="G19" t="str">
            <v>人</v>
          </cell>
          <cell r="H19">
            <v>1</v>
          </cell>
          <cell r="I19" t="str">
            <v>two adaptor</v>
          </cell>
          <cell r="J19">
            <v>15</v>
          </cell>
          <cell r="K19">
            <v>90</v>
          </cell>
          <cell r="L19">
            <v>366</v>
          </cell>
        </row>
        <row r="20">
          <cell r="C20" t="str">
            <v>R013132147</v>
          </cell>
          <cell r="D20" t="str">
            <v>DNA</v>
          </cell>
          <cell r="E20" t="str">
            <v>重测序</v>
          </cell>
          <cell r="F20" t="str">
            <v>华大探针-Exon-V4</v>
          </cell>
          <cell r="G20" t="str">
            <v>人</v>
          </cell>
          <cell r="H20">
            <v>1</v>
          </cell>
          <cell r="I20" t="str">
            <v>two adaptor</v>
          </cell>
          <cell r="J20">
            <v>15</v>
          </cell>
          <cell r="K20">
            <v>90</v>
          </cell>
          <cell r="L20">
            <v>201</v>
          </cell>
        </row>
        <row r="21">
          <cell r="C21" t="str">
            <v>R013132148</v>
          </cell>
          <cell r="D21" t="str">
            <v>DNA</v>
          </cell>
          <cell r="E21" t="str">
            <v>重测序</v>
          </cell>
          <cell r="F21" t="str">
            <v>华大探针-Exon-V4</v>
          </cell>
          <cell r="G21" t="str">
            <v>人</v>
          </cell>
          <cell r="H21">
            <v>1</v>
          </cell>
          <cell r="I21" t="str">
            <v>two adaptor</v>
          </cell>
          <cell r="J21">
            <v>15</v>
          </cell>
          <cell r="K21">
            <v>58</v>
          </cell>
          <cell r="L21">
            <v>211</v>
          </cell>
        </row>
        <row r="22">
          <cell r="C22" t="str">
            <v>R013132149</v>
          </cell>
          <cell r="D22" t="str">
            <v>DNA</v>
          </cell>
          <cell r="E22" t="str">
            <v>重测序</v>
          </cell>
          <cell r="F22" t="str">
            <v>华大探针-Exon-V4</v>
          </cell>
          <cell r="G22" t="str">
            <v>人</v>
          </cell>
          <cell r="H22">
            <v>1</v>
          </cell>
          <cell r="I22" t="str">
            <v>two adaptor</v>
          </cell>
          <cell r="J22">
            <v>15</v>
          </cell>
          <cell r="K22">
            <v>90</v>
          </cell>
          <cell r="L22">
            <v>199</v>
          </cell>
        </row>
        <row r="23">
          <cell r="C23" t="str">
            <v>R013132150</v>
          </cell>
          <cell r="D23" t="str">
            <v>DNA</v>
          </cell>
          <cell r="E23" t="str">
            <v>重测序</v>
          </cell>
          <cell r="F23" t="str">
            <v>华大探针-Exon-V4</v>
          </cell>
          <cell r="G23" t="str">
            <v>人</v>
          </cell>
          <cell r="H23">
            <v>1</v>
          </cell>
          <cell r="I23" t="str">
            <v>two adaptor</v>
          </cell>
          <cell r="J23">
            <v>15</v>
          </cell>
          <cell r="K23">
            <v>90</v>
          </cell>
          <cell r="L23">
            <v>455</v>
          </cell>
        </row>
        <row r="24">
          <cell r="C24" t="str">
            <v>R013132151</v>
          </cell>
          <cell r="D24" t="str">
            <v>DNA</v>
          </cell>
          <cell r="E24" t="str">
            <v>重测序</v>
          </cell>
          <cell r="F24" t="str">
            <v>华大探针-Exon-V4</v>
          </cell>
          <cell r="G24" t="str">
            <v>人</v>
          </cell>
          <cell r="H24">
            <v>1</v>
          </cell>
          <cell r="I24" t="str">
            <v>two adaptor</v>
          </cell>
          <cell r="J24">
            <v>15</v>
          </cell>
          <cell r="K24">
            <v>90</v>
          </cell>
          <cell r="L24">
            <v>504</v>
          </cell>
        </row>
        <row r="25">
          <cell r="C25" t="str">
            <v>R013132152</v>
          </cell>
          <cell r="D25" t="str">
            <v>DNA</v>
          </cell>
          <cell r="E25" t="str">
            <v>重测序</v>
          </cell>
          <cell r="F25" t="str">
            <v>华大探针-Exon-V4</v>
          </cell>
          <cell r="G25" t="str">
            <v>人</v>
          </cell>
          <cell r="H25">
            <v>1</v>
          </cell>
          <cell r="I25" t="str">
            <v>two adaptor</v>
          </cell>
          <cell r="J25">
            <v>15</v>
          </cell>
          <cell r="K25">
            <v>90</v>
          </cell>
          <cell r="L25">
            <v>568</v>
          </cell>
        </row>
        <row r="26">
          <cell r="C26" t="str">
            <v>R013132153</v>
          </cell>
          <cell r="D26" t="str">
            <v>DNA</v>
          </cell>
          <cell r="E26" t="str">
            <v>重测序</v>
          </cell>
          <cell r="F26" t="str">
            <v>华大探针-Exon-V4</v>
          </cell>
          <cell r="G26" t="str">
            <v>人</v>
          </cell>
          <cell r="H26">
            <v>1</v>
          </cell>
          <cell r="I26" t="str">
            <v>two adaptor</v>
          </cell>
          <cell r="J26">
            <v>15</v>
          </cell>
          <cell r="K26">
            <v>90</v>
          </cell>
          <cell r="L26">
            <v>382</v>
          </cell>
        </row>
        <row r="27">
          <cell r="C27" t="str">
            <v>R013132154</v>
          </cell>
          <cell r="D27" t="str">
            <v>DNA</v>
          </cell>
          <cell r="E27" t="str">
            <v>重测序</v>
          </cell>
          <cell r="F27" t="str">
            <v>华大探针-Exon-V4</v>
          </cell>
          <cell r="G27" t="str">
            <v>人</v>
          </cell>
          <cell r="H27">
            <v>1</v>
          </cell>
          <cell r="I27" t="str">
            <v>two adaptor</v>
          </cell>
          <cell r="J27">
            <v>15</v>
          </cell>
          <cell r="K27">
            <v>90</v>
          </cell>
          <cell r="L27">
            <v>363</v>
          </cell>
        </row>
        <row r="28">
          <cell r="C28" t="str">
            <v>R013132155</v>
          </cell>
          <cell r="D28" t="str">
            <v>DNA</v>
          </cell>
          <cell r="E28" t="str">
            <v>重测序</v>
          </cell>
          <cell r="F28" t="str">
            <v>华大探针-Exon-V4</v>
          </cell>
          <cell r="G28" t="str">
            <v>人</v>
          </cell>
          <cell r="H28">
            <v>1</v>
          </cell>
          <cell r="I28" t="str">
            <v>two adaptor</v>
          </cell>
          <cell r="J28">
            <v>15</v>
          </cell>
          <cell r="K28">
            <v>90</v>
          </cell>
          <cell r="L28">
            <v>419</v>
          </cell>
        </row>
        <row r="29">
          <cell r="C29" t="str">
            <v>R013132156</v>
          </cell>
          <cell r="D29" t="str">
            <v>DNA</v>
          </cell>
          <cell r="E29" t="str">
            <v>重测序</v>
          </cell>
          <cell r="F29" t="str">
            <v>华大探针-Exon-V4</v>
          </cell>
          <cell r="G29" t="str">
            <v>人</v>
          </cell>
          <cell r="H29">
            <v>1</v>
          </cell>
          <cell r="I29" t="str">
            <v>two adaptor</v>
          </cell>
          <cell r="J29">
            <v>15</v>
          </cell>
          <cell r="K29">
            <v>90</v>
          </cell>
          <cell r="L29">
            <v>388</v>
          </cell>
        </row>
        <row r="30">
          <cell r="C30" t="str">
            <v>R013132157</v>
          </cell>
          <cell r="D30" t="str">
            <v>DNA</v>
          </cell>
          <cell r="E30" t="str">
            <v>重测序</v>
          </cell>
          <cell r="F30" t="str">
            <v>华大探针-Exon-V4</v>
          </cell>
          <cell r="G30" t="str">
            <v>人</v>
          </cell>
          <cell r="H30">
            <v>1</v>
          </cell>
          <cell r="I30" t="str">
            <v>two adaptor</v>
          </cell>
          <cell r="J30">
            <v>15</v>
          </cell>
          <cell r="K30">
            <v>90</v>
          </cell>
          <cell r="L30">
            <v>159</v>
          </cell>
        </row>
        <row r="31">
          <cell r="C31" t="str">
            <v>R013132158</v>
          </cell>
          <cell r="D31" t="str">
            <v>DNA</v>
          </cell>
          <cell r="E31" t="str">
            <v>重测序</v>
          </cell>
          <cell r="F31" t="str">
            <v>华大探针-Exon-V4</v>
          </cell>
          <cell r="G31" t="str">
            <v>人</v>
          </cell>
          <cell r="H31">
            <v>1</v>
          </cell>
          <cell r="I31" t="str">
            <v>two adaptor</v>
          </cell>
          <cell r="J31">
            <v>15</v>
          </cell>
          <cell r="K31">
            <v>90</v>
          </cell>
          <cell r="L31">
            <v>198</v>
          </cell>
        </row>
        <row r="32">
          <cell r="C32" t="str">
            <v>R013132159</v>
          </cell>
          <cell r="D32" t="str">
            <v>DNA</v>
          </cell>
          <cell r="E32" t="str">
            <v>重测序</v>
          </cell>
          <cell r="F32" t="str">
            <v>华大探针-Exon-V4</v>
          </cell>
          <cell r="G32" t="str">
            <v>人</v>
          </cell>
          <cell r="H32">
            <v>1</v>
          </cell>
          <cell r="I32" t="str">
            <v>two adaptor</v>
          </cell>
          <cell r="J32">
            <v>15</v>
          </cell>
          <cell r="K32">
            <v>90</v>
          </cell>
          <cell r="L32">
            <v>251</v>
          </cell>
        </row>
        <row r="33">
          <cell r="C33" t="str">
            <v>R013132160</v>
          </cell>
          <cell r="D33" t="str">
            <v>DNA</v>
          </cell>
          <cell r="E33" t="str">
            <v>重测序</v>
          </cell>
          <cell r="F33" t="str">
            <v>华大探针-Exon-V4</v>
          </cell>
          <cell r="G33" t="str">
            <v>人</v>
          </cell>
          <cell r="H33">
            <v>1</v>
          </cell>
          <cell r="I33" t="str">
            <v>two adaptor</v>
          </cell>
          <cell r="J33">
            <v>15</v>
          </cell>
          <cell r="K33">
            <v>90</v>
          </cell>
          <cell r="L33">
            <v>249</v>
          </cell>
        </row>
        <row r="34">
          <cell r="C34" t="str">
            <v>R013132161</v>
          </cell>
          <cell r="D34" t="str">
            <v>DNA</v>
          </cell>
          <cell r="E34" t="str">
            <v>重测序</v>
          </cell>
          <cell r="F34" t="str">
            <v>华大探针-Exon-V4</v>
          </cell>
          <cell r="G34" t="str">
            <v>人</v>
          </cell>
          <cell r="H34">
            <v>1</v>
          </cell>
          <cell r="I34" t="str">
            <v>two adaptor</v>
          </cell>
          <cell r="J34">
            <v>15</v>
          </cell>
          <cell r="K34">
            <v>90</v>
          </cell>
          <cell r="L34">
            <v>389</v>
          </cell>
        </row>
        <row r="35">
          <cell r="C35" t="str">
            <v>R013132162</v>
          </cell>
          <cell r="D35" t="str">
            <v>DNA</v>
          </cell>
          <cell r="E35" t="str">
            <v>重测序</v>
          </cell>
          <cell r="F35" t="str">
            <v>华大探针-Exon-V4</v>
          </cell>
          <cell r="G35" t="str">
            <v>人</v>
          </cell>
          <cell r="H35">
            <v>1</v>
          </cell>
          <cell r="I35" t="str">
            <v>two adaptor</v>
          </cell>
          <cell r="J35">
            <v>15</v>
          </cell>
          <cell r="K35">
            <v>90</v>
          </cell>
          <cell r="L35">
            <v>341</v>
          </cell>
        </row>
        <row r="36">
          <cell r="C36" t="str">
            <v>R013132163</v>
          </cell>
          <cell r="D36" t="str">
            <v>DNA</v>
          </cell>
          <cell r="E36" t="str">
            <v>重测序</v>
          </cell>
          <cell r="F36" t="str">
            <v>华大探针-Exon-V4</v>
          </cell>
          <cell r="G36" t="str">
            <v>人</v>
          </cell>
          <cell r="H36">
            <v>1</v>
          </cell>
          <cell r="I36" t="str">
            <v>two adaptor</v>
          </cell>
          <cell r="J36">
            <v>15</v>
          </cell>
          <cell r="K36">
            <v>90</v>
          </cell>
          <cell r="L36">
            <v>326</v>
          </cell>
        </row>
        <row r="37">
          <cell r="C37" t="str">
            <v>R013132164</v>
          </cell>
          <cell r="D37" t="str">
            <v>DNA</v>
          </cell>
          <cell r="E37" t="str">
            <v>重测序</v>
          </cell>
          <cell r="F37" t="str">
            <v>华大探针-Exon-V4</v>
          </cell>
          <cell r="G37" t="str">
            <v>人</v>
          </cell>
          <cell r="H37">
            <v>1</v>
          </cell>
          <cell r="I37" t="str">
            <v>two adaptor</v>
          </cell>
          <cell r="J37">
            <v>15</v>
          </cell>
          <cell r="K37">
            <v>90</v>
          </cell>
          <cell r="L37">
            <v>649</v>
          </cell>
        </row>
        <row r="38">
          <cell r="C38" t="str">
            <v>R013132165</v>
          </cell>
          <cell r="D38" t="str">
            <v>DNA</v>
          </cell>
          <cell r="E38" t="str">
            <v>重测序</v>
          </cell>
          <cell r="F38" t="str">
            <v>华大探针-Exon-V4</v>
          </cell>
          <cell r="G38" t="str">
            <v>人</v>
          </cell>
          <cell r="H38">
            <v>1</v>
          </cell>
          <cell r="I38" t="str">
            <v>two adaptor</v>
          </cell>
          <cell r="J38">
            <v>15</v>
          </cell>
          <cell r="K38">
            <v>43</v>
          </cell>
          <cell r="L38">
            <v>145</v>
          </cell>
        </row>
        <row r="39">
          <cell r="C39" t="str">
            <v>R013132166</v>
          </cell>
          <cell r="D39" t="str">
            <v>DNA</v>
          </cell>
          <cell r="E39" t="str">
            <v>重测序</v>
          </cell>
          <cell r="F39" t="str">
            <v>华大探针-Exon-V4</v>
          </cell>
          <cell r="G39" t="str">
            <v>人</v>
          </cell>
          <cell r="H39">
            <v>1</v>
          </cell>
          <cell r="I39" t="str">
            <v>two adaptor</v>
          </cell>
          <cell r="J39">
            <v>15</v>
          </cell>
          <cell r="K39">
            <v>90</v>
          </cell>
          <cell r="L39">
            <v>316</v>
          </cell>
        </row>
        <row r="40">
          <cell r="C40" t="str">
            <v>R013132167</v>
          </cell>
          <cell r="D40" t="str">
            <v>DNA</v>
          </cell>
          <cell r="E40" t="str">
            <v>重测序</v>
          </cell>
          <cell r="F40" t="str">
            <v>华大探针-Exon-V4</v>
          </cell>
          <cell r="G40" t="str">
            <v>人</v>
          </cell>
          <cell r="H40">
            <v>1</v>
          </cell>
          <cell r="I40" t="str">
            <v>two adaptor</v>
          </cell>
          <cell r="J40">
            <v>15</v>
          </cell>
          <cell r="K40">
            <v>90</v>
          </cell>
          <cell r="L40">
            <v>266</v>
          </cell>
        </row>
        <row r="41">
          <cell r="C41" t="str">
            <v>R013132168</v>
          </cell>
          <cell r="D41" t="str">
            <v>DNA</v>
          </cell>
          <cell r="E41" t="str">
            <v>重测序</v>
          </cell>
          <cell r="F41" t="str">
            <v>华大探针-Exon-V4</v>
          </cell>
          <cell r="G41" t="str">
            <v>人</v>
          </cell>
          <cell r="H41">
            <v>1</v>
          </cell>
          <cell r="I41" t="str">
            <v>two adaptor</v>
          </cell>
          <cell r="J41">
            <v>15</v>
          </cell>
          <cell r="K41">
            <v>85</v>
          </cell>
          <cell r="L41">
            <v>436</v>
          </cell>
        </row>
        <row r="42">
          <cell r="C42" t="str">
            <v>R013132169</v>
          </cell>
          <cell r="D42" t="str">
            <v>DNA</v>
          </cell>
          <cell r="E42" t="str">
            <v>重测序</v>
          </cell>
          <cell r="F42" t="str">
            <v>华大探针-Exon-V4</v>
          </cell>
          <cell r="G42" t="str">
            <v>人</v>
          </cell>
          <cell r="H42">
            <v>1</v>
          </cell>
          <cell r="I42" t="str">
            <v>two adaptor</v>
          </cell>
          <cell r="J42">
            <v>15</v>
          </cell>
          <cell r="K42">
            <v>52</v>
          </cell>
          <cell r="L42">
            <v>322</v>
          </cell>
        </row>
        <row r="43">
          <cell r="C43" t="str">
            <v>R013132170</v>
          </cell>
          <cell r="D43" t="str">
            <v>DNA</v>
          </cell>
          <cell r="E43" t="str">
            <v>重测序</v>
          </cell>
          <cell r="F43" t="str">
            <v>华大探针-Exon-V4</v>
          </cell>
          <cell r="G43" t="str">
            <v>人</v>
          </cell>
          <cell r="H43">
            <v>1</v>
          </cell>
          <cell r="I43" t="str">
            <v>two adaptor</v>
          </cell>
          <cell r="J43">
            <v>15</v>
          </cell>
          <cell r="K43">
            <v>90</v>
          </cell>
          <cell r="L43">
            <v>360</v>
          </cell>
        </row>
        <row r="44">
          <cell r="C44" t="str">
            <v>R013132171</v>
          </cell>
          <cell r="D44" t="str">
            <v>DNA</v>
          </cell>
          <cell r="E44" t="str">
            <v>重测序</v>
          </cell>
          <cell r="F44" t="str">
            <v>华大探针-Exon-V4</v>
          </cell>
          <cell r="G44" t="str">
            <v>人</v>
          </cell>
          <cell r="H44">
            <v>1</v>
          </cell>
          <cell r="I44" t="str">
            <v>two adaptor</v>
          </cell>
          <cell r="J44">
            <v>15</v>
          </cell>
          <cell r="K44">
            <v>90</v>
          </cell>
          <cell r="L44">
            <v>183</v>
          </cell>
        </row>
        <row r="45">
          <cell r="C45" t="str">
            <v>R013132172</v>
          </cell>
          <cell r="D45" t="str">
            <v>DNA</v>
          </cell>
          <cell r="E45" t="str">
            <v>重测序</v>
          </cell>
          <cell r="F45" t="str">
            <v>华大探针-Exon-V4</v>
          </cell>
          <cell r="G45" t="str">
            <v>人</v>
          </cell>
          <cell r="H45">
            <v>1</v>
          </cell>
          <cell r="I45" t="str">
            <v>two adaptor</v>
          </cell>
          <cell r="J45">
            <v>15</v>
          </cell>
          <cell r="K45">
            <v>90</v>
          </cell>
          <cell r="L45">
            <v>403</v>
          </cell>
        </row>
        <row r="46">
          <cell r="C46" t="str">
            <v>R013132173</v>
          </cell>
          <cell r="D46" t="str">
            <v>DNA</v>
          </cell>
          <cell r="E46" t="str">
            <v>重测序</v>
          </cell>
          <cell r="F46" t="str">
            <v>华大探针-Exon-V4</v>
          </cell>
          <cell r="G46" t="str">
            <v>人</v>
          </cell>
          <cell r="H46">
            <v>1</v>
          </cell>
          <cell r="I46" t="str">
            <v>two adaptor</v>
          </cell>
          <cell r="J46">
            <v>15</v>
          </cell>
          <cell r="K46">
            <v>90</v>
          </cell>
          <cell r="L46">
            <v>183</v>
          </cell>
        </row>
        <row r="47">
          <cell r="C47" t="str">
            <v>R013132174</v>
          </cell>
          <cell r="D47" t="str">
            <v>DNA</v>
          </cell>
          <cell r="E47" t="str">
            <v>重测序</v>
          </cell>
          <cell r="F47" t="str">
            <v>华大探针-Exon-V4</v>
          </cell>
          <cell r="G47" t="str">
            <v>人</v>
          </cell>
          <cell r="H47">
            <v>1</v>
          </cell>
          <cell r="I47" t="str">
            <v>two adaptor</v>
          </cell>
          <cell r="J47">
            <v>15</v>
          </cell>
          <cell r="K47">
            <v>90</v>
          </cell>
          <cell r="L47">
            <v>465</v>
          </cell>
        </row>
        <row r="48">
          <cell r="C48" t="str">
            <v>R013132175</v>
          </cell>
          <cell r="D48" t="str">
            <v>DNA</v>
          </cell>
          <cell r="E48" t="str">
            <v>重测序</v>
          </cell>
          <cell r="F48" t="str">
            <v>华大探针-Exon-V4</v>
          </cell>
          <cell r="G48" t="str">
            <v>人</v>
          </cell>
          <cell r="H48">
            <v>1</v>
          </cell>
          <cell r="I48" t="str">
            <v>two adaptor</v>
          </cell>
          <cell r="J48">
            <v>15</v>
          </cell>
          <cell r="K48">
            <v>92</v>
          </cell>
          <cell r="L48">
            <v>272</v>
          </cell>
        </row>
        <row r="49">
          <cell r="C49" t="str">
            <v>R013132176</v>
          </cell>
          <cell r="D49" t="str">
            <v>DNA</v>
          </cell>
          <cell r="E49" t="str">
            <v>重测序</v>
          </cell>
          <cell r="F49" t="str">
            <v>华大探针-Exon-V4</v>
          </cell>
          <cell r="G49" t="str">
            <v>人</v>
          </cell>
          <cell r="H49">
            <v>1</v>
          </cell>
          <cell r="I49" t="str">
            <v>two adaptor</v>
          </cell>
          <cell r="J49">
            <v>15</v>
          </cell>
          <cell r="K49">
            <v>90</v>
          </cell>
          <cell r="L49">
            <v>236</v>
          </cell>
        </row>
        <row r="50">
          <cell r="C50" t="str">
            <v>R013132177</v>
          </cell>
          <cell r="D50" t="str">
            <v>DNA</v>
          </cell>
          <cell r="E50" t="str">
            <v>重测序</v>
          </cell>
          <cell r="F50" t="str">
            <v>华大探针-Exon-V4</v>
          </cell>
          <cell r="G50" t="str">
            <v>人</v>
          </cell>
          <cell r="H50">
            <v>1</v>
          </cell>
          <cell r="I50" t="str">
            <v>two adaptor</v>
          </cell>
          <cell r="J50">
            <v>15</v>
          </cell>
          <cell r="K50">
            <v>90</v>
          </cell>
          <cell r="L50">
            <v>312</v>
          </cell>
        </row>
        <row r="51">
          <cell r="C51" t="str">
            <v>R013132178</v>
          </cell>
          <cell r="D51" t="str">
            <v>DNA</v>
          </cell>
          <cell r="E51" t="str">
            <v>重测序</v>
          </cell>
          <cell r="F51" t="str">
            <v>华大探针-Exon-V4</v>
          </cell>
          <cell r="G51" t="str">
            <v>人</v>
          </cell>
          <cell r="H51">
            <v>1</v>
          </cell>
          <cell r="I51" t="str">
            <v>two adaptor</v>
          </cell>
          <cell r="J51">
            <v>15</v>
          </cell>
          <cell r="K51">
            <v>92</v>
          </cell>
          <cell r="L51">
            <v>191</v>
          </cell>
        </row>
        <row r="52">
          <cell r="C52" t="str">
            <v>R013132179</v>
          </cell>
          <cell r="D52" t="str">
            <v>DNA</v>
          </cell>
          <cell r="E52" t="str">
            <v>重测序</v>
          </cell>
          <cell r="F52" t="str">
            <v>华大探针-Exon-V4</v>
          </cell>
          <cell r="G52" t="str">
            <v>人</v>
          </cell>
          <cell r="H52">
            <v>1</v>
          </cell>
          <cell r="I52" t="str">
            <v>two adaptor</v>
          </cell>
          <cell r="J52">
            <v>15</v>
          </cell>
          <cell r="K52">
            <v>96</v>
          </cell>
          <cell r="L52">
            <v>247</v>
          </cell>
        </row>
        <row r="53">
          <cell r="C53" t="str">
            <v>R013132180</v>
          </cell>
          <cell r="D53" t="str">
            <v>DNA</v>
          </cell>
          <cell r="E53" t="str">
            <v>重测序</v>
          </cell>
          <cell r="F53" t="str">
            <v>华大探针-Exon-V4</v>
          </cell>
          <cell r="G53" t="str">
            <v>人</v>
          </cell>
          <cell r="H53">
            <v>1</v>
          </cell>
          <cell r="I53" t="str">
            <v>two adaptor</v>
          </cell>
          <cell r="J53">
            <v>15</v>
          </cell>
          <cell r="K53">
            <v>90</v>
          </cell>
          <cell r="L53">
            <v>256</v>
          </cell>
        </row>
        <row r="54">
          <cell r="C54" t="str">
            <v>R013132181</v>
          </cell>
          <cell r="D54" t="str">
            <v>DNA</v>
          </cell>
          <cell r="E54" t="str">
            <v>重测序</v>
          </cell>
          <cell r="F54" t="str">
            <v>华大探针-Exon-V4</v>
          </cell>
          <cell r="G54" t="str">
            <v>人</v>
          </cell>
          <cell r="H54">
            <v>1</v>
          </cell>
          <cell r="I54" t="str">
            <v>two adaptor</v>
          </cell>
          <cell r="J54">
            <v>15</v>
          </cell>
          <cell r="K54">
            <v>94</v>
          </cell>
          <cell r="L54">
            <v>311</v>
          </cell>
        </row>
        <row r="55">
          <cell r="C55" t="str">
            <v>R013132182</v>
          </cell>
          <cell r="D55" t="str">
            <v>DNA</v>
          </cell>
          <cell r="E55" t="str">
            <v>重测序</v>
          </cell>
          <cell r="F55" t="str">
            <v>华大探针-Exon-V4</v>
          </cell>
          <cell r="G55" t="str">
            <v>人</v>
          </cell>
          <cell r="H55">
            <v>1</v>
          </cell>
          <cell r="I55" t="str">
            <v>two adaptor</v>
          </cell>
          <cell r="J55">
            <v>15</v>
          </cell>
          <cell r="K55">
            <v>90</v>
          </cell>
          <cell r="L55">
            <v>351</v>
          </cell>
        </row>
        <row r="56">
          <cell r="C56" t="str">
            <v>R013132183</v>
          </cell>
          <cell r="D56" t="str">
            <v>DNA</v>
          </cell>
          <cell r="E56" t="str">
            <v>重测序</v>
          </cell>
          <cell r="F56" t="str">
            <v>华大探针-Exon-V4</v>
          </cell>
          <cell r="G56" t="str">
            <v>人</v>
          </cell>
          <cell r="H56">
            <v>1</v>
          </cell>
          <cell r="I56" t="str">
            <v>two adaptor</v>
          </cell>
          <cell r="J56">
            <v>15</v>
          </cell>
          <cell r="K56">
            <v>90</v>
          </cell>
          <cell r="L56">
            <v>365</v>
          </cell>
        </row>
        <row r="57">
          <cell r="C57" t="str">
            <v>R013132184</v>
          </cell>
          <cell r="D57" t="str">
            <v>DNA</v>
          </cell>
          <cell r="E57" t="str">
            <v>重测序</v>
          </cell>
          <cell r="F57" t="str">
            <v>华大探针-Exon-V4</v>
          </cell>
          <cell r="G57" t="str">
            <v>人</v>
          </cell>
          <cell r="H57">
            <v>1</v>
          </cell>
          <cell r="I57" t="str">
            <v>two adaptor</v>
          </cell>
          <cell r="J57">
            <v>15</v>
          </cell>
          <cell r="K57">
            <v>85</v>
          </cell>
          <cell r="L57">
            <v>219</v>
          </cell>
        </row>
        <row r="58">
          <cell r="C58" t="str">
            <v>R013132185</v>
          </cell>
          <cell r="D58" t="str">
            <v>DNA</v>
          </cell>
          <cell r="E58" t="str">
            <v>重测序</v>
          </cell>
          <cell r="F58" t="str">
            <v>华大探针-Exon-V4</v>
          </cell>
          <cell r="G58" t="str">
            <v>人</v>
          </cell>
          <cell r="H58">
            <v>1</v>
          </cell>
          <cell r="I58" t="str">
            <v>two adaptor</v>
          </cell>
          <cell r="J58">
            <v>15</v>
          </cell>
          <cell r="K58">
            <v>100</v>
          </cell>
          <cell r="L58">
            <v>674</v>
          </cell>
        </row>
        <row r="59">
          <cell r="C59" t="str">
            <v>R013132186</v>
          </cell>
          <cell r="D59" t="str">
            <v>DNA</v>
          </cell>
          <cell r="E59" t="str">
            <v>重测序</v>
          </cell>
          <cell r="F59" t="str">
            <v>华大探针-Exon-V4</v>
          </cell>
          <cell r="G59" t="str">
            <v>人</v>
          </cell>
          <cell r="H59">
            <v>1</v>
          </cell>
          <cell r="I59" t="str">
            <v>two adaptor</v>
          </cell>
          <cell r="J59">
            <v>15</v>
          </cell>
          <cell r="K59">
            <v>90</v>
          </cell>
          <cell r="L59">
            <v>470</v>
          </cell>
        </row>
        <row r="60">
          <cell r="C60" t="str">
            <v>R013132187</v>
          </cell>
          <cell r="D60" t="str">
            <v>DNA</v>
          </cell>
          <cell r="E60" t="str">
            <v>重测序</v>
          </cell>
          <cell r="F60" t="str">
            <v>华大探针-Exon-V4</v>
          </cell>
          <cell r="G60" t="str">
            <v>人</v>
          </cell>
          <cell r="H60">
            <v>1</v>
          </cell>
          <cell r="I60" t="str">
            <v>two adaptor</v>
          </cell>
          <cell r="J60">
            <v>15</v>
          </cell>
          <cell r="K60">
            <v>90</v>
          </cell>
          <cell r="L60">
            <v>708</v>
          </cell>
        </row>
        <row r="61">
          <cell r="C61" t="str">
            <v>R013132188</v>
          </cell>
          <cell r="D61" t="str">
            <v>DNA</v>
          </cell>
          <cell r="E61" t="str">
            <v>重测序</v>
          </cell>
          <cell r="F61" t="str">
            <v>华大探针-Exon-V4</v>
          </cell>
          <cell r="G61" t="str">
            <v>人</v>
          </cell>
          <cell r="H61">
            <v>1</v>
          </cell>
          <cell r="I61" t="str">
            <v>two adaptor</v>
          </cell>
          <cell r="J61">
            <v>15</v>
          </cell>
          <cell r="K61">
            <v>90</v>
          </cell>
          <cell r="L61">
            <v>374</v>
          </cell>
        </row>
        <row r="62">
          <cell r="C62" t="str">
            <v>R013132189</v>
          </cell>
          <cell r="D62" t="str">
            <v>DNA</v>
          </cell>
          <cell r="E62" t="str">
            <v>重测序</v>
          </cell>
          <cell r="F62" t="str">
            <v>华大探针-Exon-V4</v>
          </cell>
          <cell r="G62" t="str">
            <v>人</v>
          </cell>
          <cell r="H62">
            <v>1</v>
          </cell>
          <cell r="I62" t="str">
            <v>two adaptor</v>
          </cell>
          <cell r="J62">
            <v>15</v>
          </cell>
          <cell r="K62">
            <v>90</v>
          </cell>
          <cell r="L62">
            <v>487</v>
          </cell>
        </row>
        <row r="63">
          <cell r="C63" t="str">
            <v>R013132190</v>
          </cell>
          <cell r="D63" t="str">
            <v>DNA</v>
          </cell>
          <cell r="E63" t="str">
            <v>重测序</v>
          </cell>
          <cell r="F63" t="str">
            <v>华大探针-Exon-V4</v>
          </cell>
          <cell r="G63" t="str">
            <v>人</v>
          </cell>
          <cell r="H63">
            <v>1</v>
          </cell>
          <cell r="I63" t="str">
            <v>two adaptor</v>
          </cell>
          <cell r="J63">
            <v>15</v>
          </cell>
          <cell r="K63">
            <v>90</v>
          </cell>
          <cell r="L63">
            <v>355</v>
          </cell>
        </row>
        <row r="64">
          <cell r="C64" t="str">
            <v>R013132191</v>
          </cell>
          <cell r="D64" t="str">
            <v>DNA</v>
          </cell>
          <cell r="E64" t="str">
            <v>重测序</v>
          </cell>
          <cell r="F64" t="str">
            <v>华大探针-Exon-V4</v>
          </cell>
          <cell r="G64" t="str">
            <v>人</v>
          </cell>
          <cell r="H64">
            <v>1</v>
          </cell>
          <cell r="I64" t="str">
            <v>two adaptor</v>
          </cell>
          <cell r="J64">
            <v>15</v>
          </cell>
          <cell r="K64">
            <v>90</v>
          </cell>
          <cell r="L64">
            <v>609</v>
          </cell>
        </row>
        <row r="65">
          <cell r="C65" t="str">
            <v>R013132192</v>
          </cell>
          <cell r="D65" t="str">
            <v>DNA</v>
          </cell>
          <cell r="E65" t="str">
            <v>重测序</v>
          </cell>
          <cell r="F65" t="str">
            <v>华大探针-Exon-V4</v>
          </cell>
          <cell r="G65" t="str">
            <v>人</v>
          </cell>
          <cell r="H65">
            <v>1</v>
          </cell>
          <cell r="I65" t="str">
            <v>two adaptor</v>
          </cell>
          <cell r="J65">
            <v>15</v>
          </cell>
          <cell r="K65">
            <v>90</v>
          </cell>
          <cell r="L65">
            <v>417</v>
          </cell>
        </row>
        <row r="66">
          <cell r="C66" t="str">
            <v>R013132193</v>
          </cell>
          <cell r="D66" t="str">
            <v>DNA</v>
          </cell>
          <cell r="E66" t="str">
            <v>重测序</v>
          </cell>
          <cell r="F66" t="str">
            <v>华大探针-Exon-V4</v>
          </cell>
          <cell r="G66" t="str">
            <v>人</v>
          </cell>
          <cell r="H66">
            <v>1</v>
          </cell>
          <cell r="I66" t="str">
            <v>two adaptor</v>
          </cell>
          <cell r="J66">
            <v>15</v>
          </cell>
          <cell r="K66">
            <v>90</v>
          </cell>
          <cell r="L66">
            <v>305</v>
          </cell>
        </row>
        <row r="67">
          <cell r="C67" t="str">
            <v>R013132194</v>
          </cell>
          <cell r="D67" t="str">
            <v>DNA</v>
          </cell>
          <cell r="E67" t="str">
            <v>重测序</v>
          </cell>
          <cell r="F67" t="str">
            <v>华大探针-Exon-V4</v>
          </cell>
          <cell r="G67" t="str">
            <v>人</v>
          </cell>
          <cell r="H67">
            <v>1</v>
          </cell>
          <cell r="I67" t="str">
            <v>two adaptor</v>
          </cell>
          <cell r="J67">
            <v>15</v>
          </cell>
          <cell r="K67">
            <v>90</v>
          </cell>
          <cell r="L67">
            <v>375</v>
          </cell>
        </row>
        <row r="68">
          <cell r="C68" t="str">
            <v>R013132195</v>
          </cell>
          <cell r="D68" t="str">
            <v>DNA</v>
          </cell>
          <cell r="E68" t="str">
            <v>重测序</v>
          </cell>
          <cell r="F68" t="str">
            <v>华大探针-Exon-V4</v>
          </cell>
          <cell r="G68" t="str">
            <v>人</v>
          </cell>
          <cell r="H68">
            <v>1</v>
          </cell>
          <cell r="I68" t="str">
            <v>two adaptor</v>
          </cell>
          <cell r="J68">
            <v>15</v>
          </cell>
          <cell r="K68">
            <v>90</v>
          </cell>
          <cell r="L68">
            <v>234</v>
          </cell>
        </row>
        <row r="69">
          <cell r="C69" t="str">
            <v>R013132196</v>
          </cell>
          <cell r="D69" t="str">
            <v>DNA</v>
          </cell>
          <cell r="E69" t="str">
            <v>重测序</v>
          </cell>
          <cell r="F69" t="str">
            <v>华大探针-Exon-V4</v>
          </cell>
          <cell r="G69" t="str">
            <v>人</v>
          </cell>
          <cell r="H69">
            <v>1</v>
          </cell>
          <cell r="I69" t="str">
            <v>two adaptor</v>
          </cell>
          <cell r="J69">
            <v>15</v>
          </cell>
          <cell r="K69">
            <v>90</v>
          </cell>
          <cell r="L69">
            <v>294</v>
          </cell>
        </row>
        <row r="70">
          <cell r="C70" t="str">
            <v>R013132197</v>
          </cell>
          <cell r="D70" t="str">
            <v>DNA</v>
          </cell>
          <cell r="E70" t="str">
            <v>重测序</v>
          </cell>
          <cell r="F70" t="str">
            <v>华大探针-Exon-V4</v>
          </cell>
          <cell r="G70" t="str">
            <v>人</v>
          </cell>
          <cell r="H70">
            <v>1</v>
          </cell>
          <cell r="I70" t="str">
            <v>two adaptor</v>
          </cell>
          <cell r="J70">
            <v>15</v>
          </cell>
          <cell r="K70">
            <v>90</v>
          </cell>
          <cell r="L70">
            <v>280</v>
          </cell>
        </row>
        <row r="71">
          <cell r="C71" t="str">
            <v>R013132198</v>
          </cell>
          <cell r="D71" t="str">
            <v>DNA</v>
          </cell>
          <cell r="E71" t="str">
            <v>重测序</v>
          </cell>
          <cell r="F71" t="str">
            <v>华大探针-Exon-V4</v>
          </cell>
          <cell r="G71" t="str">
            <v>人</v>
          </cell>
          <cell r="H71">
            <v>1</v>
          </cell>
          <cell r="I71" t="str">
            <v>two adaptor</v>
          </cell>
          <cell r="J71">
            <v>15</v>
          </cell>
          <cell r="K71">
            <v>90</v>
          </cell>
          <cell r="L71">
            <v>305</v>
          </cell>
        </row>
        <row r="72">
          <cell r="C72" t="str">
            <v>R013132199</v>
          </cell>
          <cell r="D72" t="str">
            <v>DNA</v>
          </cell>
          <cell r="E72" t="str">
            <v>重测序</v>
          </cell>
          <cell r="F72" t="str">
            <v>华大探针-Exon-V4</v>
          </cell>
          <cell r="G72" t="str">
            <v>人</v>
          </cell>
          <cell r="H72">
            <v>1</v>
          </cell>
          <cell r="I72" t="str">
            <v>two adaptor</v>
          </cell>
          <cell r="J72">
            <v>15</v>
          </cell>
          <cell r="K72">
            <v>90</v>
          </cell>
          <cell r="L72">
            <v>578</v>
          </cell>
        </row>
        <row r="73">
          <cell r="C73" t="str">
            <v>R013132200</v>
          </cell>
          <cell r="D73" t="str">
            <v>DNA</v>
          </cell>
          <cell r="E73" t="str">
            <v>重测序</v>
          </cell>
          <cell r="F73" t="str">
            <v>华大探针-Exon-V4</v>
          </cell>
          <cell r="G73" t="str">
            <v>人</v>
          </cell>
          <cell r="H73">
            <v>1</v>
          </cell>
          <cell r="I73" t="str">
            <v>two adaptor</v>
          </cell>
          <cell r="J73">
            <v>15</v>
          </cell>
          <cell r="K73">
            <v>90</v>
          </cell>
          <cell r="L73">
            <v>199</v>
          </cell>
        </row>
        <row r="74">
          <cell r="C74" t="str">
            <v>R013132201</v>
          </cell>
          <cell r="D74" t="str">
            <v>DNA</v>
          </cell>
          <cell r="E74" t="str">
            <v>重测序</v>
          </cell>
          <cell r="F74" t="str">
            <v>华大探针-Exon-V4</v>
          </cell>
          <cell r="G74" t="str">
            <v>人</v>
          </cell>
          <cell r="H74">
            <v>1</v>
          </cell>
          <cell r="I74" t="str">
            <v>two adaptor</v>
          </cell>
          <cell r="J74">
            <v>15</v>
          </cell>
          <cell r="K74">
            <v>90</v>
          </cell>
          <cell r="L74">
            <v>275</v>
          </cell>
        </row>
        <row r="75">
          <cell r="C75" t="str">
            <v>R013132202</v>
          </cell>
          <cell r="D75" t="str">
            <v>DNA</v>
          </cell>
          <cell r="E75" t="str">
            <v>重测序</v>
          </cell>
          <cell r="F75" t="str">
            <v>华大探针-Exon-V4</v>
          </cell>
          <cell r="G75" t="str">
            <v>人</v>
          </cell>
          <cell r="H75">
            <v>1</v>
          </cell>
          <cell r="I75" t="str">
            <v>two adaptor</v>
          </cell>
          <cell r="J75">
            <v>15</v>
          </cell>
          <cell r="K75">
            <v>90</v>
          </cell>
          <cell r="L75">
            <v>461</v>
          </cell>
        </row>
        <row r="76">
          <cell r="C76" t="str">
            <v>R013132203</v>
          </cell>
          <cell r="D76" t="str">
            <v>DNA</v>
          </cell>
          <cell r="E76" t="str">
            <v>重测序</v>
          </cell>
          <cell r="F76" t="str">
            <v>华大探针-Exon-V4</v>
          </cell>
          <cell r="G76" t="str">
            <v>人</v>
          </cell>
          <cell r="H76">
            <v>1</v>
          </cell>
          <cell r="I76" t="str">
            <v>two adaptor</v>
          </cell>
          <cell r="J76">
            <v>15</v>
          </cell>
          <cell r="K76">
            <v>90</v>
          </cell>
          <cell r="L76">
            <v>254</v>
          </cell>
        </row>
        <row r="77">
          <cell r="C77" t="str">
            <v>R013132204</v>
          </cell>
          <cell r="D77" t="str">
            <v>DNA</v>
          </cell>
          <cell r="E77" t="str">
            <v>重测序</v>
          </cell>
          <cell r="F77" t="str">
            <v>华大探针-Exon-V4</v>
          </cell>
          <cell r="G77" t="str">
            <v>人</v>
          </cell>
          <cell r="H77">
            <v>1</v>
          </cell>
          <cell r="I77" t="str">
            <v>two adaptor</v>
          </cell>
          <cell r="J77">
            <v>15</v>
          </cell>
          <cell r="K77">
            <v>90</v>
          </cell>
          <cell r="L77">
            <v>193</v>
          </cell>
        </row>
        <row r="78">
          <cell r="C78" t="str">
            <v>R013132205</v>
          </cell>
          <cell r="D78" t="str">
            <v>DNA</v>
          </cell>
          <cell r="E78" t="str">
            <v>重测序</v>
          </cell>
          <cell r="F78" t="str">
            <v>华大探针-Exon-V4</v>
          </cell>
          <cell r="G78" t="str">
            <v>人</v>
          </cell>
          <cell r="H78">
            <v>1</v>
          </cell>
          <cell r="I78" t="str">
            <v>two adaptor</v>
          </cell>
          <cell r="J78">
            <v>15</v>
          </cell>
          <cell r="K78">
            <v>90</v>
          </cell>
          <cell r="L78">
            <v>261</v>
          </cell>
        </row>
        <row r="79">
          <cell r="C79" t="str">
            <v>R013132206</v>
          </cell>
          <cell r="D79" t="str">
            <v>DNA</v>
          </cell>
          <cell r="E79" t="str">
            <v>重测序</v>
          </cell>
          <cell r="F79" t="str">
            <v>华大探针-Exon-V4</v>
          </cell>
          <cell r="G79" t="str">
            <v>人</v>
          </cell>
          <cell r="H79">
            <v>1</v>
          </cell>
          <cell r="I79" t="str">
            <v>two adaptor</v>
          </cell>
          <cell r="J79">
            <v>15</v>
          </cell>
          <cell r="K79">
            <v>90</v>
          </cell>
          <cell r="L79">
            <v>177</v>
          </cell>
        </row>
        <row r="80">
          <cell r="C80" t="str">
            <v>R013132207</v>
          </cell>
          <cell r="D80" t="str">
            <v>DNA</v>
          </cell>
          <cell r="E80" t="str">
            <v>重测序</v>
          </cell>
          <cell r="F80" t="str">
            <v>华大探针-Exon-V4</v>
          </cell>
          <cell r="G80" t="str">
            <v>人</v>
          </cell>
          <cell r="H80">
            <v>1</v>
          </cell>
          <cell r="I80" t="str">
            <v>two adaptor</v>
          </cell>
          <cell r="J80">
            <v>15</v>
          </cell>
          <cell r="K80">
            <v>90</v>
          </cell>
          <cell r="L80">
            <v>230</v>
          </cell>
        </row>
        <row r="81">
          <cell r="C81" t="str">
            <v>R013132208</v>
          </cell>
          <cell r="D81" t="str">
            <v>DNA</v>
          </cell>
          <cell r="E81" t="str">
            <v>重测序</v>
          </cell>
          <cell r="F81" t="str">
            <v>华大探针-Exon-V4</v>
          </cell>
          <cell r="G81" t="str">
            <v>人</v>
          </cell>
          <cell r="H81">
            <v>1</v>
          </cell>
          <cell r="I81" t="str">
            <v>two adaptor</v>
          </cell>
          <cell r="J81">
            <v>15</v>
          </cell>
          <cell r="K81">
            <v>90</v>
          </cell>
          <cell r="L81">
            <v>165</v>
          </cell>
        </row>
        <row r="82">
          <cell r="C82" t="str">
            <v>R013132209</v>
          </cell>
          <cell r="D82" t="str">
            <v>DNA</v>
          </cell>
          <cell r="E82" t="str">
            <v>重测序</v>
          </cell>
          <cell r="F82" t="str">
            <v>华大探针-Exon-V4</v>
          </cell>
          <cell r="G82" t="str">
            <v>人</v>
          </cell>
          <cell r="H82">
            <v>1</v>
          </cell>
          <cell r="I82" t="str">
            <v>two adaptor</v>
          </cell>
          <cell r="J82">
            <v>15</v>
          </cell>
          <cell r="K82">
            <v>90</v>
          </cell>
          <cell r="L82">
            <v>175</v>
          </cell>
        </row>
        <row r="83">
          <cell r="C83" t="str">
            <v>R013132210</v>
          </cell>
          <cell r="D83" t="str">
            <v>DNA</v>
          </cell>
          <cell r="E83" t="str">
            <v>重测序</v>
          </cell>
          <cell r="F83" t="str">
            <v>华大探针-Exon-V4</v>
          </cell>
          <cell r="G83" t="str">
            <v>人</v>
          </cell>
          <cell r="H83">
            <v>1</v>
          </cell>
          <cell r="I83" t="str">
            <v>two adaptor</v>
          </cell>
          <cell r="J83">
            <v>15</v>
          </cell>
          <cell r="K83">
            <v>84</v>
          </cell>
          <cell r="L83">
            <v>376</v>
          </cell>
        </row>
        <row r="84">
          <cell r="C84" t="str">
            <v>R013132211</v>
          </cell>
          <cell r="D84" t="str">
            <v>DNA</v>
          </cell>
          <cell r="E84" t="str">
            <v>重测序</v>
          </cell>
          <cell r="F84" t="str">
            <v>华大探针-Exon-V4</v>
          </cell>
          <cell r="G84" t="str">
            <v>人</v>
          </cell>
          <cell r="H84">
            <v>1</v>
          </cell>
          <cell r="I84" t="str">
            <v>two adaptor</v>
          </cell>
          <cell r="J84">
            <v>15</v>
          </cell>
          <cell r="K84">
            <v>90</v>
          </cell>
          <cell r="L84">
            <v>204</v>
          </cell>
        </row>
        <row r="85">
          <cell r="C85" t="str">
            <v>R013132212</v>
          </cell>
          <cell r="D85" t="str">
            <v>DNA</v>
          </cell>
          <cell r="E85" t="str">
            <v>重测序</v>
          </cell>
          <cell r="F85" t="str">
            <v>华大探针-Exon-V4</v>
          </cell>
          <cell r="G85" t="str">
            <v>人</v>
          </cell>
          <cell r="H85">
            <v>1</v>
          </cell>
          <cell r="I85" t="str">
            <v>two adaptor</v>
          </cell>
          <cell r="J85">
            <v>15</v>
          </cell>
          <cell r="K85">
            <v>90</v>
          </cell>
          <cell r="L85">
            <v>451</v>
          </cell>
        </row>
        <row r="86">
          <cell r="C86" t="str">
            <v>R013132213</v>
          </cell>
          <cell r="D86" t="str">
            <v>DNA</v>
          </cell>
          <cell r="E86" t="str">
            <v>重测序</v>
          </cell>
          <cell r="F86" t="str">
            <v>华大探针-Exon-V4</v>
          </cell>
          <cell r="G86" t="str">
            <v>人</v>
          </cell>
          <cell r="H86">
            <v>1</v>
          </cell>
          <cell r="I86" t="str">
            <v>two adaptor</v>
          </cell>
          <cell r="J86">
            <v>15</v>
          </cell>
          <cell r="K86">
            <v>90</v>
          </cell>
          <cell r="L86">
            <v>288</v>
          </cell>
        </row>
        <row r="87">
          <cell r="C87" t="str">
            <v>R013132214</v>
          </cell>
          <cell r="D87" t="str">
            <v>DNA</v>
          </cell>
          <cell r="E87" t="str">
            <v>重测序</v>
          </cell>
          <cell r="F87" t="str">
            <v>华大探针-Exon-V4</v>
          </cell>
          <cell r="G87" t="str">
            <v>人</v>
          </cell>
          <cell r="H87">
            <v>1</v>
          </cell>
          <cell r="I87" t="str">
            <v>two adaptor</v>
          </cell>
          <cell r="J87">
            <v>15</v>
          </cell>
          <cell r="K87">
            <v>90</v>
          </cell>
          <cell r="L87">
            <v>254</v>
          </cell>
        </row>
        <row r="88">
          <cell r="C88" t="str">
            <v>R013132215</v>
          </cell>
          <cell r="D88" t="str">
            <v>DNA</v>
          </cell>
          <cell r="E88" t="str">
            <v>重测序</v>
          </cell>
          <cell r="F88" t="str">
            <v>华大探针-Exon-V4</v>
          </cell>
          <cell r="G88" t="str">
            <v>人</v>
          </cell>
          <cell r="H88">
            <v>1</v>
          </cell>
          <cell r="I88" t="str">
            <v>two adaptor</v>
          </cell>
          <cell r="J88">
            <v>15</v>
          </cell>
          <cell r="K88">
            <v>90</v>
          </cell>
          <cell r="L88">
            <v>327</v>
          </cell>
        </row>
        <row r="89">
          <cell r="C89" t="str">
            <v>R013132216</v>
          </cell>
          <cell r="D89" t="str">
            <v>DNA</v>
          </cell>
          <cell r="E89" t="str">
            <v>重测序</v>
          </cell>
          <cell r="F89" t="str">
            <v>华大探针-Exon-V4</v>
          </cell>
          <cell r="G89" t="str">
            <v>人</v>
          </cell>
          <cell r="H89">
            <v>1</v>
          </cell>
          <cell r="I89" t="str">
            <v>two adaptor</v>
          </cell>
          <cell r="J89">
            <v>15</v>
          </cell>
          <cell r="K89">
            <v>90</v>
          </cell>
          <cell r="L89">
            <v>282</v>
          </cell>
        </row>
        <row r="90">
          <cell r="C90" t="str">
            <v>R013132217</v>
          </cell>
          <cell r="D90" t="str">
            <v>DNA</v>
          </cell>
          <cell r="E90" t="str">
            <v>重测序</v>
          </cell>
          <cell r="F90" t="str">
            <v>华大探针-Exon-V4</v>
          </cell>
          <cell r="G90" t="str">
            <v>人</v>
          </cell>
          <cell r="H90">
            <v>1</v>
          </cell>
          <cell r="I90" t="str">
            <v>two adaptor</v>
          </cell>
          <cell r="J90">
            <v>15</v>
          </cell>
          <cell r="K90">
            <v>90</v>
          </cell>
          <cell r="L90">
            <v>280</v>
          </cell>
        </row>
        <row r="91">
          <cell r="C91" t="str">
            <v>R013132218</v>
          </cell>
          <cell r="D91" t="str">
            <v>DNA</v>
          </cell>
          <cell r="E91" t="str">
            <v>重测序</v>
          </cell>
          <cell r="F91" t="str">
            <v>华大探针-Exon-V4</v>
          </cell>
          <cell r="G91" t="str">
            <v>人</v>
          </cell>
          <cell r="H91">
            <v>1</v>
          </cell>
          <cell r="I91" t="str">
            <v>two adaptor</v>
          </cell>
          <cell r="J91">
            <v>15</v>
          </cell>
          <cell r="K91">
            <v>90</v>
          </cell>
          <cell r="L91">
            <v>392</v>
          </cell>
        </row>
        <row r="92">
          <cell r="C92" t="str">
            <v>R013132219</v>
          </cell>
          <cell r="D92" t="str">
            <v>DNA</v>
          </cell>
          <cell r="E92" t="str">
            <v>重测序</v>
          </cell>
          <cell r="F92" t="str">
            <v>华大探针-Exon-V4</v>
          </cell>
          <cell r="G92" t="str">
            <v>人</v>
          </cell>
          <cell r="H92">
            <v>1</v>
          </cell>
          <cell r="I92" t="str">
            <v>two adaptor</v>
          </cell>
          <cell r="J92">
            <v>15</v>
          </cell>
          <cell r="K92">
            <v>90</v>
          </cell>
          <cell r="L92">
            <v>413</v>
          </cell>
        </row>
        <row r="93">
          <cell r="C93" t="str">
            <v>R013132220</v>
          </cell>
          <cell r="D93" t="str">
            <v>DNA</v>
          </cell>
          <cell r="E93" t="str">
            <v>重测序</v>
          </cell>
          <cell r="F93" t="str">
            <v>华大探针-Exon-V4</v>
          </cell>
          <cell r="G93" t="str">
            <v>人</v>
          </cell>
          <cell r="H93">
            <v>1</v>
          </cell>
          <cell r="I93" t="str">
            <v>two adaptor</v>
          </cell>
          <cell r="J93">
            <v>15</v>
          </cell>
          <cell r="K93">
            <v>90</v>
          </cell>
          <cell r="L93">
            <v>223</v>
          </cell>
        </row>
        <row r="94">
          <cell r="C94" t="str">
            <v>R013132221</v>
          </cell>
          <cell r="D94" t="str">
            <v>DNA</v>
          </cell>
          <cell r="E94" t="str">
            <v>重测序</v>
          </cell>
          <cell r="F94" t="str">
            <v>华大探针-Exon-V4</v>
          </cell>
          <cell r="G94" t="str">
            <v>人</v>
          </cell>
          <cell r="H94">
            <v>1</v>
          </cell>
          <cell r="I94" t="str">
            <v>two adaptor</v>
          </cell>
          <cell r="J94">
            <v>15</v>
          </cell>
          <cell r="K94">
            <v>90</v>
          </cell>
          <cell r="L94">
            <v>387</v>
          </cell>
        </row>
        <row r="95">
          <cell r="C95" t="str">
            <v>R013132222</v>
          </cell>
          <cell r="D95" t="str">
            <v>DNA</v>
          </cell>
          <cell r="E95" t="str">
            <v>重测序</v>
          </cell>
          <cell r="F95" t="str">
            <v>华大探针-Exon-V4</v>
          </cell>
          <cell r="G95" t="str">
            <v>人</v>
          </cell>
          <cell r="H95">
            <v>1</v>
          </cell>
          <cell r="I95" t="str">
            <v>two adaptor</v>
          </cell>
          <cell r="J95">
            <v>15</v>
          </cell>
          <cell r="K95">
            <v>90</v>
          </cell>
          <cell r="L95">
            <v>507</v>
          </cell>
        </row>
        <row r="96">
          <cell r="C96" t="str">
            <v>R013132223</v>
          </cell>
          <cell r="D96" t="str">
            <v>DNA</v>
          </cell>
          <cell r="E96" t="str">
            <v>重测序</v>
          </cell>
          <cell r="F96" t="str">
            <v>华大探针-Exon-V4</v>
          </cell>
          <cell r="G96" t="str">
            <v>人</v>
          </cell>
          <cell r="H96">
            <v>1</v>
          </cell>
          <cell r="I96" t="str">
            <v>two adaptor</v>
          </cell>
          <cell r="J96">
            <v>15</v>
          </cell>
          <cell r="K96">
            <v>80</v>
          </cell>
          <cell r="L96">
            <v>351</v>
          </cell>
        </row>
        <row r="97">
          <cell r="C97" t="str">
            <v>R013132224</v>
          </cell>
          <cell r="D97" t="str">
            <v>DNA</v>
          </cell>
          <cell r="E97" t="str">
            <v>重测序</v>
          </cell>
          <cell r="F97" t="str">
            <v>华大探针-Exon-V4</v>
          </cell>
          <cell r="G97" t="str">
            <v>人</v>
          </cell>
          <cell r="H97">
            <v>1</v>
          </cell>
          <cell r="I97" t="str">
            <v>two adaptor</v>
          </cell>
          <cell r="J97">
            <v>15</v>
          </cell>
          <cell r="K97">
            <v>80</v>
          </cell>
          <cell r="L97">
            <v>729</v>
          </cell>
        </row>
        <row r="98">
          <cell r="C98" t="str">
            <v>R013132225</v>
          </cell>
          <cell r="D98" t="str">
            <v>DNA</v>
          </cell>
          <cell r="E98" t="str">
            <v>重测序</v>
          </cell>
          <cell r="F98" t="str">
            <v>华大探针-Exon-V4</v>
          </cell>
          <cell r="G98" t="str">
            <v>人</v>
          </cell>
          <cell r="H98">
            <v>1</v>
          </cell>
          <cell r="I98" t="str">
            <v>two adaptor</v>
          </cell>
          <cell r="J98">
            <v>15</v>
          </cell>
          <cell r="K98">
            <v>57</v>
          </cell>
          <cell r="L98">
            <v>137</v>
          </cell>
        </row>
        <row r="99">
          <cell r="C99" t="str">
            <v>R013132226</v>
          </cell>
          <cell r="D99" t="str">
            <v>DNA</v>
          </cell>
          <cell r="E99" t="str">
            <v>重测序</v>
          </cell>
          <cell r="F99" t="str">
            <v>华大探针-Exon-V4</v>
          </cell>
          <cell r="G99" t="str">
            <v>人</v>
          </cell>
          <cell r="H99">
            <v>1</v>
          </cell>
          <cell r="I99" t="str">
            <v>two adaptor</v>
          </cell>
          <cell r="J99">
            <v>15</v>
          </cell>
          <cell r="K99">
            <v>90</v>
          </cell>
          <cell r="L99">
            <v>466</v>
          </cell>
        </row>
        <row r="100">
          <cell r="C100" t="str">
            <v>R013132227</v>
          </cell>
          <cell r="D100" t="str">
            <v>DNA</v>
          </cell>
          <cell r="E100" t="str">
            <v>重测序</v>
          </cell>
          <cell r="F100" t="str">
            <v>华大探针-Exon-V4</v>
          </cell>
          <cell r="G100" t="str">
            <v>人</v>
          </cell>
          <cell r="H100">
            <v>1</v>
          </cell>
          <cell r="I100" t="str">
            <v>two adaptor</v>
          </cell>
          <cell r="J100">
            <v>15</v>
          </cell>
          <cell r="K100">
            <v>90</v>
          </cell>
          <cell r="L100">
            <v>297</v>
          </cell>
        </row>
        <row r="101">
          <cell r="C101" t="str">
            <v>R013132228</v>
          </cell>
          <cell r="D101" t="str">
            <v>DNA</v>
          </cell>
          <cell r="E101" t="str">
            <v>重测序</v>
          </cell>
          <cell r="F101" t="str">
            <v>华大探针-Exon-V4</v>
          </cell>
          <cell r="G101" t="str">
            <v>人</v>
          </cell>
          <cell r="H101">
            <v>1</v>
          </cell>
          <cell r="I101" t="str">
            <v>two adaptor</v>
          </cell>
          <cell r="J101">
            <v>15</v>
          </cell>
          <cell r="K101">
            <v>90</v>
          </cell>
          <cell r="L101">
            <v>385</v>
          </cell>
        </row>
        <row r="102">
          <cell r="C102" t="str">
            <v>R013132229</v>
          </cell>
          <cell r="D102" t="str">
            <v>DNA</v>
          </cell>
          <cell r="E102" t="str">
            <v>重测序</v>
          </cell>
          <cell r="F102" t="str">
            <v>华大探针-Exon-V4</v>
          </cell>
          <cell r="G102" t="str">
            <v>人</v>
          </cell>
          <cell r="H102">
            <v>1</v>
          </cell>
          <cell r="I102" t="str">
            <v>two adaptor</v>
          </cell>
          <cell r="J102">
            <v>15</v>
          </cell>
          <cell r="K102">
            <v>80</v>
          </cell>
          <cell r="L102">
            <v>297</v>
          </cell>
        </row>
        <row r="103">
          <cell r="C103" t="str">
            <v>R013132230</v>
          </cell>
          <cell r="D103" t="str">
            <v>DNA</v>
          </cell>
          <cell r="E103" t="str">
            <v>重测序</v>
          </cell>
          <cell r="F103" t="str">
            <v>华大探针-Exon-V4</v>
          </cell>
          <cell r="G103" t="str">
            <v>人</v>
          </cell>
          <cell r="H103">
            <v>1</v>
          </cell>
          <cell r="I103" t="str">
            <v>two adaptor</v>
          </cell>
          <cell r="J103">
            <v>15</v>
          </cell>
          <cell r="K103">
            <v>100</v>
          </cell>
          <cell r="L103">
            <v>239</v>
          </cell>
        </row>
        <row r="104">
          <cell r="C104" t="str">
            <v>R013132231</v>
          </cell>
          <cell r="D104" t="str">
            <v>DNA</v>
          </cell>
          <cell r="E104" t="str">
            <v>重测序</v>
          </cell>
          <cell r="F104" t="str">
            <v>华大探针-Exon-V4</v>
          </cell>
          <cell r="G104" t="str">
            <v>人</v>
          </cell>
          <cell r="H104">
            <v>1</v>
          </cell>
          <cell r="I104" t="str">
            <v>two adaptor</v>
          </cell>
          <cell r="J104">
            <v>15</v>
          </cell>
          <cell r="K104">
            <v>95</v>
          </cell>
          <cell r="L104">
            <v>379</v>
          </cell>
        </row>
        <row r="105">
          <cell r="C105" t="str">
            <v>R013132232</v>
          </cell>
          <cell r="D105" t="str">
            <v>DNA</v>
          </cell>
          <cell r="E105" t="str">
            <v>重测序</v>
          </cell>
          <cell r="F105" t="str">
            <v>华大探针-Exon-V4</v>
          </cell>
          <cell r="G105" t="str">
            <v>人</v>
          </cell>
          <cell r="H105">
            <v>1</v>
          </cell>
          <cell r="I105" t="str">
            <v>two adaptor</v>
          </cell>
          <cell r="J105">
            <v>15</v>
          </cell>
          <cell r="K105">
            <v>93</v>
          </cell>
          <cell r="L105">
            <v>215</v>
          </cell>
        </row>
        <row r="106">
          <cell r="C106" t="str">
            <v>R013132233</v>
          </cell>
          <cell r="D106" t="str">
            <v>DNA</v>
          </cell>
          <cell r="E106" t="str">
            <v>重测序</v>
          </cell>
          <cell r="F106" t="str">
            <v>华大探针-Exon-V4</v>
          </cell>
          <cell r="G106" t="str">
            <v>人</v>
          </cell>
          <cell r="H106">
            <v>1</v>
          </cell>
          <cell r="I106" t="str">
            <v>two adaptor</v>
          </cell>
          <cell r="J106">
            <v>15</v>
          </cell>
          <cell r="K106">
            <v>93</v>
          </cell>
          <cell r="L106">
            <v>303</v>
          </cell>
        </row>
        <row r="107">
          <cell r="C107" t="str">
            <v>R013132234</v>
          </cell>
          <cell r="D107" t="str">
            <v>DNA</v>
          </cell>
          <cell r="E107" t="str">
            <v>重测序</v>
          </cell>
          <cell r="F107" t="str">
            <v>华大探针-Exon-V4</v>
          </cell>
          <cell r="G107" t="str">
            <v>人</v>
          </cell>
          <cell r="H107">
            <v>1</v>
          </cell>
          <cell r="I107" t="str">
            <v>two adaptor</v>
          </cell>
          <cell r="J107">
            <v>15</v>
          </cell>
          <cell r="K107">
            <v>73</v>
          </cell>
          <cell r="L107">
            <v>235</v>
          </cell>
        </row>
        <row r="108">
          <cell r="C108" t="str">
            <v>R013132235</v>
          </cell>
          <cell r="D108" t="str">
            <v>DNA</v>
          </cell>
          <cell r="E108" t="str">
            <v>重测序</v>
          </cell>
          <cell r="F108" t="str">
            <v>华大探针-Exon-V4</v>
          </cell>
          <cell r="G108" t="str">
            <v>人</v>
          </cell>
          <cell r="H108">
            <v>1</v>
          </cell>
          <cell r="I108" t="str">
            <v>two adaptor</v>
          </cell>
          <cell r="J108">
            <v>15</v>
          </cell>
          <cell r="K108">
            <v>88</v>
          </cell>
          <cell r="L108">
            <v>545</v>
          </cell>
        </row>
        <row r="109">
          <cell r="C109" t="str">
            <v>R013132236</v>
          </cell>
          <cell r="D109" t="str">
            <v>DNA</v>
          </cell>
          <cell r="E109" t="str">
            <v>重测序</v>
          </cell>
          <cell r="F109" t="str">
            <v>华大探针-Exon-V4</v>
          </cell>
          <cell r="G109" t="str">
            <v>人</v>
          </cell>
          <cell r="H109">
            <v>1</v>
          </cell>
          <cell r="I109" t="str">
            <v>two adaptor</v>
          </cell>
          <cell r="J109">
            <v>15</v>
          </cell>
          <cell r="K109">
            <v>89</v>
          </cell>
          <cell r="L109">
            <v>255</v>
          </cell>
        </row>
        <row r="110">
          <cell r="C110" t="str">
            <v>R013132237</v>
          </cell>
          <cell r="D110" t="str">
            <v>DNA</v>
          </cell>
          <cell r="E110" t="str">
            <v>重测序</v>
          </cell>
          <cell r="F110" t="str">
            <v>华大探针-Exon-V4</v>
          </cell>
          <cell r="G110" t="str">
            <v>人</v>
          </cell>
          <cell r="H110">
            <v>1</v>
          </cell>
          <cell r="I110" t="str">
            <v>two adaptor</v>
          </cell>
          <cell r="J110">
            <v>15</v>
          </cell>
          <cell r="K110">
            <v>82</v>
          </cell>
          <cell r="L110">
            <v>609</v>
          </cell>
        </row>
        <row r="111">
          <cell r="C111" t="str">
            <v>R013132238</v>
          </cell>
          <cell r="D111" t="str">
            <v>DNA</v>
          </cell>
          <cell r="E111" t="str">
            <v>重测序</v>
          </cell>
          <cell r="F111" t="str">
            <v>华大探针-Exon-V4</v>
          </cell>
          <cell r="G111" t="str">
            <v>人</v>
          </cell>
          <cell r="H111">
            <v>1</v>
          </cell>
          <cell r="I111" t="str">
            <v>two adaptor</v>
          </cell>
          <cell r="J111">
            <v>15</v>
          </cell>
          <cell r="K111">
            <v>90</v>
          </cell>
          <cell r="L111">
            <v>419</v>
          </cell>
        </row>
        <row r="112">
          <cell r="C112" t="str">
            <v>R013132239</v>
          </cell>
          <cell r="D112" t="str">
            <v>DNA</v>
          </cell>
          <cell r="E112" t="str">
            <v>重测序</v>
          </cell>
          <cell r="F112" t="str">
            <v>华大探针-Exon-V4</v>
          </cell>
          <cell r="G112" t="str">
            <v>人</v>
          </cell>
          <cell r="H112">
            <v>1</v>
          </cell>
          <cell r="I112" t="str">
            <v>two adaptor</v>
          </cell>
          <cell r="J112">
            <v>15</v>
          </cell>
          <cell r="K112">
            <v>90</v>
          </cell>
          <cell r="L112">
            <v>492</v>
          </cell>
        </row>
        <row r="113">
          <cell r="C113" t="str">
            <v>R013132240</v>
          </cell>
          <cell r="D113" t="str">
            <v>DNA</v>
          </cell>
          <cell r="E113" t="str">
            <v>重测序</v>
          </cell>
          <cell r="F113" t="str">
            <v>华大探针-Exon-V4</v>
          </cell>
          <cell r="G113" t="str">
            <v>人</v>
          </cell>
          <cell r="H113">
            <v>1</v>
          </cell>
          <cell r="I113" t="str">
            <v>two adaptor</v>
          </cell>
          <cell r="J113">
            <v>15</v>
          </cell>
          <cell r="K113">
            <v>90</v>
          </cell>
          <cell r="L113">
            <v>321</v>
          </cell>
        </row>
        <row r="114">
          <cell r="C114" t="str">
            <v>R0140100419</v>
          </cell>
          <cell r="D114" t="str">
            <v>DNA</v>
          </cell>
          <cell r="E114" t="str">
            <v>重测序</v>
          </cell>
          <cell r="F114" t="str">
            <v>华大探针-Exon-V4</v>
          </cell>
          <cell r="G114" t="str">
            <v>人</v>
          </cell>
          <cell r="H114">
            <v>1</v>
          </cell>
          <cell r="I114" t="str">
            <v>two adaptor</v>
          </cell>
          <cell r="J114">
            <v>15</v>
          </cell>
          <cell r="K114">
            <v>87</v>
          </cell>
          <cell r="L114">
            <v>400</v>
          </cell>
        </row>
        <row r="115">
          <cell r="C115" t="str">
            <v>R0140100420</v>
          </cell>
          <cell r="D115" t="str">
            <v>DNA</v>
          </cell>
          <cell r="E115" t="str">
            <v>重测序</v>
          </cell>
          <cell r="F115" t="str">
            <v>华大探针-Exon-V4</v>
          </cell>
          <cell r="G115" t="str">
            <v>人</v>
          </cell>
          <cell r="H115">
            <v>1</v>
          </cell>
          <cell r="I115" t="str">
            <v>two adaptor</v>
          </cell>
          <cell r="J115">
            <v>15</v>
          </cell>
          <cell r="K115">
            <v>89</v>
          </cell>
          <cell r="L115">
            <v>538</v>
          </cell>
        </row>
        <row r="116">
          <cell r="C116" t="str">
            <v>R0140100421</v>
          </cell>
          <cell r="D116" t="str">
            <v>DNA</v>
          </cell>
          <cell r="E116" t="str">
            <v>重测序</v>
          </cell>
          <cell r="F116" t="str">
            <v>华大探针-Exon-V4</v>
          </cell>
          <cell r="G116" t="str">
            <v>人</v>
          </cell>
          <cell r="H116">
            <v>1</v>
          </cell>
          <cell r="I116" t="str">
            <v>two adaptor</v>
          </cell>
          <cell r="J116">
            <v>15</v>
          </cell>
          <cell r="K116">
            <v>95</v>
          </cell>
          <cell r="L116">
            <v>195</v>
          </cell>
        </row>
        <row r="117">
          <cell r="C117" t="str">
            <v>R0140100422</v>
          </cell>
          <cell r="D117" t="str">
            <v>DNA</v>
          </cell>
          <cell r="E117" t="str">
            <v>重测序</v>
          </cell>
          <cell r="F117" t="str">
            <v>华大探针-Exon-V4</v>
          </cell>
          <cell r="G117" t="str">
            <v>人</v>
          </cell>
          <cell r="H117">
            <v>1</v>
          </cell>
          <cell r="I117" t="str">
            <v>two adaptor</v>
          </cell>
          <cell r="J117">
            <v>15</v>
          </cell>
          <cell r="K117">
            <v>95</v>
          </cell>
          <cell r="L117">
            <v>264</v>
          </cell>
        </row>
        <row r="118">
          <cell r="C118" t="str">
            <v>R0140100423</v>
          </cell>
          <cell r="D118" t="str">
            <v>DNA</v>
          </cell>
          <cell r="E118" t="str">
            <v>重测序</v>
          </cell>
          <cell r="F118" t="str">
            <v>华大探针-Exon-V4</v>
          </cell>
          <cell r="G118" t="str">
            <v>人</v>
          </cell>
          <cell r="H118">
            <v>1</v>
          </cell>
          <cell r="I118" t="str">
            <v>two adaptor</v>
          </cell>
          <cell r="J118">
            <v>15</v>
          </cell>
          <cell r="K118">
            <v>93</v>
          </cell>
          <cell r="L118">
            <v>434</v>
          </cell>
        </row>
        <row r="119">
          <cell r="C119" t="str">
            <v>R0140100424</v>
          </cell>
          <cell r="D119" t="str">
            <v>DNA</v>
          </cell>
          <cell r="E119" t="str">
            <v>重测序</v>
          </cell>
          <cell r="F119" t="str">
            <v>华大探针-Exon-V4</v>
          </cell>
          <cell r="G119" t="str">
            <v>人</v>
          </cell>
          <cell r="H119">
            <v>1</v>
          </cell>
          <cell r="I119" t="str">
            <v>two adaptor</v>
          </cell>
          <cell r="J119">
            <v>15</v>
          </cell>
          <cell r="K119">
            <v>87</v>
          </cell>
          <cell r="L119">
            <v>376</v>
          </cell>
        </row>
        <row r="120">
          <cell r="C120" t="str">
            <v>R0140100425</v>
          </cell>
          <cell r="D120" t="str">
            <v>DNA</v>
          </cell>
          <cell r="E120" t="str">
            <v>重测序</v>
          </cell>
          <cell r="F120" t="str">
            <v>华大探针-Exon-V4</v>
          </cell>
          <cell r="G120" t="str">
            <v>人</v>
          </cell>
          <cell r="H120">
            <v>1</v>
          </cell>
          <cell r="I120" t="str">
            <v>two adaptor</v>
          </cell>
          <cell r="J120">
            <v>15</v>
          </cell>
          <cell r="K120">
            <v>89</v>
          </cell>
          <cell r="L120">
            <v>293</v>
          </cell>
        </row>
        <row r="121">
          <cell r="C121" t="str">
            <v>R0140100426</v>
          </cell>
          <cell r="D121" t="str">
            <v>DNA</v>
          </cell>
          <cell r="E121" t="str">
            <v>重测序</v>
          </cell>
          <cell r="F121" t="str">
            <v>华大探针-Exon-V4</v>
          </cell>
          <cell r="G121" t="str">
            <v>人</v>
          </cell>
          <cell r="H121">
            <v>1</v>
          </cell>
          <cell r="I121" t="str">
            <v>two adaptor</v>
          </cell>
          <cell r="J121">
            <v>15</v>
          </cell>
          <cell r="K121">
            <v>92</v>
          </cell>
          <cell r="L121">
            <v>200</v>
          </cell>
        </row>
        <row r="122">
          <cell r="C122" t="str">
            <v>R0140100427</v>
          </cell>
          <cell r="D122" t="str">
            <v>DNA</v>
          </cell>
          <cell r="E122" t="str">
            <v>重测序</v>
          </cell>
          <cell r="F122" t="str">
            <v>华大探针-Exon-V4</v>
          </cell>
          <cell r="G122" t="str">
            <v>人</v>
          </cell>
          <cell r="H122">
            <v>1</v>
          </cell>
          <cell r="I122" t="str">
            <v>two adaptor</v>
          </cell>
          <cell r="J122">
            <v>15</v>
          </cell>
          <cell r="K122">
            <v>92</v>
          </cell>
          <cell r="L122">
            <v>252</v>
          </cell>
        </row>
        <row r="123">
          <cell r="C123" t="str">
            <v>R0140100428</v>
          </cell>
          <cell r="D123" t="str">
            <v>DNA</v>
          </cell>
          <cell r="E123" t="str">
            <v>重测序</v>
          </cell>
          <cell r="F123" t="str">
            <v>华大探针-Exon-V4</v>
          </cell>
          <cell r="G123" t="str">
            <v>人</v>
          </cell>
          <cell r="H123">
            <v>1</v>
          </cell>
          <cell r="I123" t="str">
            <v>two adaptor</v>
          </cell>
          <cell r="J123">
            <v>15</v>
          </cell>
          <cell r="K123">
            <v>91</v>
          </cell>
          <cell r="L123">
            <v>248</v>
          </cell>
        </row>
        <row r="124">
          <cell r="C124" t="str">
            <v>R0140100429</v>
          </cell>
          <cell r="D124" t="str">
            <v>DNA</v>
          </cell>
          <cell r="E124" t="str">
            <v>重测序</v>
          </cell>
          <cell r="F124" t="str">
            <v>华大探针-Exon-V4</v>
          </cell>
          <cell r="G124" t="str">
            <v>人</v>
          </cell>
          <cell r="H124">
            <v>1</v>
          </cell>
          <cell r="I124" t="str">
            <v>two adaptor</v>
          </cell>
          <cell r="J124">
            <v>15</v>
          </cell>
          <cell r="K124">
            <v>76</v>
          </cell>
          <cell r="L124">
            <v>318</v>
          </cell>
        </row>
        <row r="125">
          <cell r="C125" t="str">
            <v>R0140100430</v>
          </cell>
          <cell r="D125" t="str">
            <v>DNA</v>
          </cell>
          <cell r="E125" t="str">
            <v>重测序</v>
          </cell>
          <cell r="F125" t="str">
            <v>华大探针-Exon-V4</v>
          </cell>
          <cell r="G125" t="str">
            <v>人</v>
          </cell>
          <cell r="H125">
            <v>1</v>
          </cell>
          <cell r="I125" t="str">
            <v>two adaptor</v>
          </cell>
          <cell r="J125">
            <v>15</v>
          </cell>
          <cell r="K125">
            <v>84</v>
          </cell>
          <cell r="L125">
            <v>510</v>
          </cell>
        </row>
        <row r="126">
          <cell r="C126" t="str">
            <v>R0140100431</v>
          </cell>
          <cell r="D126" t="str">
            <v>DNA</v>
          </cell>
          <cell r="E126" t="str">
            <v>重测序</v>
          </cell>
          <cell r="F126" t="str">
            <v>华大探针-Exon-V4</v>
          </cell>
          <cell r="G126" t="str">
            <v>人</v>
          </cell>
          <cell r="H126">
            <v>1</v>
          </cell>
          <cell r="I126" t="str">
            <v>two adaptor</v>
          </cell>
          <cell r="J126">
            <v>15</v>
          </cell>
          <cell r="K126">
            <v>95</v>
          </cell>
          <cell r="L126">
            <v>173</v>
          </cell>
        </row>
        <row r="127">
          <cell r="C127" t="str">
            <v>R0140100432</v>
          </cell>
          <cell r="D127" t="str">
            <v>DNA</v>
          </cell>
          <cell r="E127" t="str">
            <v>重测序</v>
          </cell>
          <cell r="F127" t="str">
            <v>华大探针-Exon-V4</v>
          </cell>
          <cell r="G127" t="str">
            <v>人</v>
          </cell>
          <cell r="H127">
            <v>1</v>
          </cell>
          <cell r="I127" t="str">
            <v>two adaptor</v>
          </cell>
          <cell r="J127">
            <v>15</v>
          </cell>
          <cell r="K127">
            <v>84</v>
          </cell>
          <cell r="L127">
            <v>255</v>
          </cell>
        </row>
        <row r="128">
          <cell r="C128" t="str">
            <v>R0140100433</v>
          </cell>
          <cell r="D128" t="str">
            <v>DNA</v>
          </cell>
          <cell r="E128" t="str">
            <v>重测序</v>
          </cell>
          <cell r="F128" t="str">
            <v>华大探针-Exon-V4</v>
          </cell>
          <cell r="G128" t="str">
            <v>人</v>
          </cell>
          <cell r="H128">
            <v>1</v>
          </cell>
          <cell r="I128" t="str">
            <v>two adaptor</v>
          </cell>
          <cell r="J128">
            <v>15</v>
          </cell>
          <cell r="K128">
            <v>80</v>
          </cell>
          <cell r="L128">
            <v>455</v>
          </cell>
        </row>
        <row r="129">
          <cell r="C129" t="str">
            <v>R0140100434</v>
          </cell>
          <cell r="D129" t="str">
            <v>DNA</v>
          </cell>
          <cell r="E129" t="str">
            <v>重测序</v>
          </cell>
          <cell r="F129" t="str">
            <v>华大探针-Exon-V4</v>
          </cell>
          <cell r="G129" t="str">
            <v>人</v>
          </cell>
          <cell r="H129">
            <v>1</v>
          </cell>
          <cell r="I129" t="str">
            <v>two adaptor</v>
          </cell>
          <cell r="J129">
            <v>15</v>
          </cell>
          <cell r="K129">
            <v>90</v>
          </cell>
          <cell r="L129">
            <v>301</v>
          </cell>
        </row>
        <row r="130">
          <cell r="C130" t="str">
            <v>R0140100435</v>
          </cell>
          <cell r="D130" t="str">
            <v>DNA</v>
          </cell>
          <cell r="E130" t="str">
            <v>重测序</v>
          </cell>
          <cell r="F130" t="str">
            <v>华大探针-Exon-V4</v>
          </cell>
          <cell r="G130" t="str">
            <v>人</v>
          </cell>
          <cell r="H130">
            <v>1</v>
          </cell>
          <cell r="I130" t="str">
            <v>two adaptor</v>
          </cell>
          <cell r="J130">
            <v>15</v>
          </cell>
          <cell r="K130">
            <v>92</v>
          </cell>
          <cell r="L130">
            <v>190</v>
          </cell>
        </row>
        <row r="131">
          <cell r="C131" t="str">
            <v>R0140100436</v>
          </cell>
          <cell r="D131" t="str">
            <v>DNA</v>
          </cell>
          <cell r="E131" t="str">
            <v>重测序</v>
          </cell>
          <cell r="F131" t="str">
            <v>华大探针-Exon-V4</v>
          </cell>
          <cell r="G131" t="str">
            <v>人</v>
          </cell>
          <cell r="H131">
            <v>1</v>
          </cell>
          <cell r="I131" t="str">
            <v>two adaptor</v>
          </cell>
          <cell r="J131">
            <v>15</v>
          </cell>
          <cell r="K131">
            <v>93</v>
          </cell>
          <cell r="L131">
            <v>263</v>
          </cell>
        </row>
        <row r="132">
          <cell r="C132" t="str">
            <v>R0140100437</v>
          </cell>
          <cell r="D132" t="str">
            <v>DNA</v>
          </cell>
          <cell r="E132" t="str">
            <v>重测序</v>
          </cell>
          <cell r="F132" t="str">
            <v>华大探针-Exon-V4</v>
          </cell>
          <cell r="G132" t="str">
            <v>人</v>
          </cell>
          <cell r="H132">
            <v>1</v>
          </cell>
          <cell r="I132" t="str">
            <v>two adaptor</v>
          </cell>
          <cell r="J132">
            <v>15</v>
          </cell>
          <cell r="K132">
            <v>93</v>
          </cell>
          <cell r="L132">
            <v>300</v>
          </cell>
        </row>
        <row r="133">
          <cell r="C133" t="str">
            <v>R0140100438</v>
          </cell>
          <cell r="D133" t="str">
            <v>DNA</v>
          </cell>
          <cell r="E133" t="str">
            <v>重测序</v>
          </cell>
          <cell r="F133" t="str">
            <v>华大探针-Exon-V4</v>
          </cell>
          <cell r="G133" t="str">
            <v>人</v>
          </cell>
          <cell r="H133">
            <v>1</v>
          </cell>
          <cell r="I133" t="str">
            <v>two adaptor</v>
          </cell>
          <cell r="J133">
            <v>15</v>
          </cell>
          <cell r="K133">
            <v>91</v>
          </cell>
          <cell r="L133">
            <v>168</v>
          </cell>
        </row>
        <row r="134">
          <cell r="C134" t="str">
            <v>R0140100439</v>
          </cell>
          <cell r="D134" t="str">
            <v>DNA</v>
          </cell>
          <cell r="E134" t="str">
            <v>重测序</v>
          </cell>
          <cell r="F134" t="str">
            <v>华大探针-Exon-V4</v>
          </cell>
          <cell r="G134" t="str">
            <v>人</v>
          </cell>
          <cell r="H134">
            <v>1</v>
          </cell>
          <cell r="I134" t="str">
            <v>two adaptor</v>
          </cell>
          <cell r="J134">
            <v>15</v>
          </cell>
          <cell r="K134">
            <v>93</v>
          </cell>
          <cell r="L134">
            <v>334</v>
          </cell>
        </row>
        <row r="135">
          <cell r="C135" t="str">
            <v>R0140100440</v>
          </cell>
          <cell r="D135" t="str">
            <v>DNA</v>
          </cell>
          <cell r="E135" t="str">
            <v>重测序</v>
          </cell>
          <cell r="F135" t="str">
            <v>华大探针-Exon-V4</v>
          </cell>
          <cell r="G135" t="str">
            <v>人</v>
          </cell>
          <cell r="H135">
            <v>1</v>
          </cell>
          <cell r="I135" t="str">
            <v>two adaptor</v>
          </cell>
          <cell r="J135">
            <v>15</v>
          </cell>
          <cell r="K135">
            <v>87</v>
          </cell>
          <cell r="L135">
            <v>398</v>
          </cell>
        </row>
        <row r="136">
          <cell r="C136" t="str">
            <v>R0140100441</v>
          </cell>
          <cell r="D136" t="str">
            <v>DNA</v>
          </cell>
          <cell r="E136" t="str">
            <v>重测序</v>
          </cell>
          <cell r="F136" t="str">
            <v>华大探针-Exon-V4</v>
          </cell>
          <cell r="G136" t="str">
            <v>人</v>
          </cell>
          <cell r="H136">
            <v>1</v>
          </cell>
          <cell r="I136" t="str">
            <v>two adaptor</v>
          </cell>
          <cell r="J136">
            <v>15</v>
          </cell>
          <cell r="K136">
            <v>91</v>
          </cell>
          <cell r="L136">
            <v>193</v>
          </cell>
        </row>
        <row r="137">
          <cell r="C137" t="str">
            <v>R0140100442</v>
          </cell>
          <cell r="D137" t="str">
            <v>DNA</v>
          </cell>
          <cell r="E137" t="str">
            <v>重测序</v>
          </cell>
          <cell r="F137" t="str">
            <v>华大探针-Exon-V4</v>
          </cell>
          <cell r="G137" t="str">
            <v>人</v>
          </cell>
          <cell r="H137">
            <v>1</v>
          </cell>
          <cell r="I137" t="str">
            <v>two adaptor</v>
          </cell>
          <cell r="J137">
            <v>15</v>
          </cell>
          <cell r="K137">
            <v>88</v>
          </cell>
          <cell r="L137">
            <v>295</v>
          </cell>
        </row>
        <row r="138">
          <cell r="C138" t="str">
            <v>R0140100443</v>
          </cell>
          <cell r="D138" t="str">
            <v>DNA</v>
          </cell>
          <cell r="E138" t="str">
            <v>重测序</v>
          </cell>
          <cell r="F138" t="str">
            <v>华大探针-Exon-V4</v>
          </cell>
          <cell r="G138" t="str">
            <v>人</v>
          </cell>
          <cell r="H138">
            <v>1</v>
          </cell>
          <cell r="I138" t="str">
            <v>two adaptor</v>
          </cell>
          <cell r="J138">
            <v>15</v>
          </cell>
          <cell r="K138">
            <v>92</v>
          </cell>
          <cell r="L138">
            <v>362</v>
          </cell>
        </row>
        <row r="139">
          <cell r="C139" t="str">
            <v>R0140100444</v>
          </cell>
          <cell r="D139" t="str">
            <v>DNA</v>
          </cell>
          <cell r="E139" t="str">
            <v>重测序</v>
          </cell>
          <cell r="F139" t="str">
            <v>华大探针-Exon-V4</v>
          </cell>
          <cell r="G139" t="str">
            <v>人</v>
          </cell>
          <cell r="H139">
            <v>1</v>
          </cell>
          <cell r="I139" t="str">
            <v>two adaptor</v>
          </cell>
          <cell r="J139">
            <v>15</v>
          </cell>
          <cell r="K139">
            <v>85</v>
          </cell>
          <cell r="L139">
            <v>447</v>
          </cell>
        </row>
        <row r="140">
          <cell r="C140" t="str">
            <v>R0140100445</v>
          </cell>
          <cell r="D140" t="str">
            <v>DNA</v>
          </cell>
          <cell r="E140" t="str">
            <v>重测序</v>
          </cell>
          <cell r="F140" t="str">
            <v>华大探针-Exon-V4</v>
          </cell>
          <cell r="G140" t="str">
            <v>人</v>
          </cell>
          <cell r="H140">
            <v>1</v>
          </cell>
          <cell r="I140" t="str">
            <v>two adaptor</v>
          </cell>
          <cell r="J140">
            <v>15</v>
          </cell>
          <cell r="K140">
            <v>87</v>
          </cell>
          <cell r="L140">
            <v>400</v>
          </cell>
        </row>
        <row r="141">
          <cell r="C141" t="str">
            <v>R0140100446</v>
          </cell>
          <cell r="D141" t="str">
            <v>DNA</v>
          </cell>
          <cell r="E141" t="str">
            <v>重测序</v>
          </cell>
          <cell r="F141" t="str">
            <v>华大探针-Exon-V4</v>
          </cell>
          <cell r="G141" t="str">
            <v>人</v>
          </cell>
          <cell r="H141">
            <v>1</v>
          </cell>
          <cell r="I141" t="str">
            <v>two adaptor</v>
          </cell>
          <cell r="J141">
            <v>15</v>
          </cell>
          <cell r="K141">
            <v>92</v>
          </cell>
          <cell r="L141">
            <v>262</v>
          </cell>
        </row>
        <row r="142">
          <cell r="C142" t="str">
            <v>R0140100447</v>
          </cell>
          <cell r="D142" t="str">
            <v>DNA</v>
          </cell>
          <cell r="E142" t="str">
            <v>重测序</v>
          </cell>
          <cell r="F142" t="str">
            <v>华大探针-Exon-V4</v>
          </cell>
          <cell r="G142" t="str">
            <v>人</v>
          </cell>
          <cell r="H142">
            <v>1</v>
          </cell>
          <cell r="I142" t="str">
            <v>two adaptor</v>
          </cell>
          <cell r="J142">
            <v>15</v>
          </cell>
          <cell r="K142">
            <v>90</v>
          </cell>
          <cell r="L142">
            <v>262</v>
          </cell>
        </row>
        <row r="143">
          <cell r="C143" t="str">
            <v>R0140100448</v>
          </cell>
          <cell r="D143" t="str">
            <v>DNA</v>
          </cell>
          <cell r="E143" t="str">
            <v>重测序</v>
          </cell>
          <cell r="F143" t="str">
            <v>华大探针-Exon-V4</v>
          </cell>
          <cell r="G143" t="str">
            <v>人</v>
          </cell>
          <cell r="H143">
            <v>1</v>
          </cell>
          <cell r="I143" t="str">
            <v>two adaptor</v>
          </cell>
          <cell r="J143">
            <v>15</v>
          </cell>
          <cell r="K143">
            <v>87</v>
          </cell>
          <cell r="L143">
            <v>345</v>
          </cell>
        </row>
        <row r="144">
          <cell r="C144" t="str">
            <v>R0140100449</v>
          </cell>
          <cell r="D144" t="str">
            <v>DNA</v>
          </cell>
          <cell r="E144" t="str">
            <v>重测序</v>
          </cell>
          <cell r="F144" t="str">
            <v>华大探针-Exon-V4</v>
          </cell>
          <cell r="G144" t="str">
            <v>人</v>
          </cell>
          <cell r="H144">
            <v>1</v>
          </cell>
          <cell r="I144" t="str">
            <v>two adaptor</v>
          </cell>
          <cell r="J144">
            <v>15</v>
          </cell>
          <cell r="K144">
            <v>88</v>
          </cell>
          <cell r="L144">
            <v>334</v>
          </cell>
        </row>
        <row r="145">
          <cell r="C145" t="str">
            <v>R0140100450</v>
          </cell>
          <cell r="D145" t="str">
            <v>DNA</v>
          </cell>
          <cell r="E145" t="str">
            <v>重测序</v>
          </cell>
          <cell r="F145" t="str">
            <v>华大探针-Exon-V4</v>
          </cell>
          <cell r="G145" t="str">
            <v>人</v>
          </cell>
          <cell r="H145">
            <v>1</v>
          </cell>
          <cell r="I145" t="str">
            <v>two adaptor</v>
          </cell>
          <cell r="J145">
            <v>15</v>
          </cell>
          <cell r="K145">
            <v>85</v>
          </cell>
          <cell r="L145">
            <v>537</v>
          </cell>
        </row>
        <row r="146">
          <cell r="C146" t="str">
            <v>R0140100451</v>
          </cell>
          <cell r="D146" t="str">
            <v>DNA</v>
          </cell>
          <cell r="E146" t="str">
            <v>重测序</v>
          </cell>
          <cell r="F146" t="str">
            <v>华大探针-Exon-V4</v>
          </cell>
          <cell r="G146" t="str">
            <v>人</v>
          </cell>
          <cell r="H146">
            <v>1</v>
          </cell>
          <cell r="I146" t="str">
            <v>two adaptor</v>
          </cell>
          <cell r="J146">
            <v>15</v>
          </cell>
          <cell r="K146">
            <v>86</v>
          </cell>
          <cell r="L146">
            <v>348</v>
          </cell>
        </row>
        <row r="147">
          <cell r="C147" t="str">
            <v>R0140100452</v>
          </cell>
          <cell r="D147" t="str">
            <v>DNA</v>
          </cell>
          <cell r="E147" t="str">
            <v>重测序</v>
          </cell>
          <cell r="F147" t="str">
            <v>华大探针-Exon-V4</v>
          </cell>
          <cell r="G147" t="str">
            <v>人</v>
          </cell>
          <cell r="H147">
            <v>1</v>
          </cell>
          <cell r="I147" t="str">
            <v>two adaptor</v>
          </cell>
          <cell r="J147">
            <v>15</v>
          </cell>
          <cell r="K147">
            <v>90</v>
          </cell>
          <cell r="L147">
            <v>265</v>
          </cell>
        </row>
        <row r="148">
          <cell r="C148" t="str">
            <v>R0140100453</v>
          </cell>
          <cell r="D148" t="str">
            <v>DNA</v>
          </cell>
          <cell r="E148" t="str">
            <v>重测序</v>
          </cell>
          <cell r="F148" t="str">
            <v>华大探针-Exon-V4</v>
          </cell>
          <cell r="G148" t="str">
            <v>人</v>
          </cell>
          <cell r="H148">
            <v>1</v>
          </cell>
          <cell r="I148" t="str">
            <v>two adaptor</v>
          </cell>
          <cell r="J148">
            <v>15</v>
          </cell>
          <cell r="K148">
            <v>93</v>
          </cell>
          <cell r="L148">
            <v>191</v>
          </cell>
        </row>
        <row r="149">
          <cell r="C149" t="str">
            <v>R0140100454</v>
          </cell>
          <cell r="D149" t="str">
            <v>DNA</v>
          </cell>
          <cell r="E149" t="str">
            <v>重测序</v>
          </cell>
          <cell r="F149" t="str">
            <v>华大探针-Exon-V4</v>
          </cell>
          <cell r="G149" t="str">
            <v>人</v>
          </cell>
          <cell r="H149">
            <v>1</v>
          </cell>
          <cell r="I149" t="str">
            <v>two adaptor</v>
          </cell>
          <cell r="J149">
            <v>15</v>
          </cell>
          <cell r="K149">
            <v>93</v>
          </cell>
          <cell r="L149">
            <v>263</v>
          </cell>
        </row>
        <row r="150">
          <cell r="C150" t="str">
            <v>R0140100455</v>
          </cell>
          <cell r="D150" t="str">
            <v>DNA</v>
          </cell>
          <cell r="E150" t="str">
            <v>重测序</v>
          </cell>
          <cell r="F150" t="str">
            <v>华大探针-Exon-V4</v>
          </cell>
          <cell r="G150" t="str">
            <v>人</v>
          </cell>
          <cell r="H150">
            <v>1</v>
          </cell>
          <cell r="I150" t="str">
            <v>two adaptor</v>
          </cell>
          <cell r="J150">
            <v>15</v>
          </cell>
          <cell r="K150">
            <v>90</v>
          </cell>
          <cell r="L150">
            <v>335</v>
          </cell>
        </row>
        <row r="151">
          <cell r="C151" t="str">
            <v>R0140100456</v>
          </cell>
          <cell r="D151" t="str">
            <v>DNA</v>
          </cell>
          <cell r="E151" t="str">
            <v>重测序</v>
          </cell>
          <cell r="F151" t="str">
            <v>华大探针-Exon-V4</v>
          </cell>
          <cell r="G151" t="str">
            <v>人</v>
          </cell>
          <cell r="H151">
            <v>1</v>
          </cell>
          <cell r="I151" t="str">
            <v>two adaptor</v>
          </cell>
          <cell r="J151">
            <v>15</v>
          </cell>
          <cell r="K151">
            <v>91</v>
          </cell>
          <cell r="L151">
            <v>201</v>
          </cell>
        </row>
        <row r="152">
          <cell r="C152" t="str">
            <v>R0140100457</v>
          </cell>
          <cell r="D152" t="str">
            <v>DNA</v>
          </cell>
          <cell r="E152" t="str">
            <v>重测序</v>
          </cell>
          <cell r="F152" t="str">
            <v>华大探针-Exon-V4</v>
          </cell>
          <cell r="G152" t="str">
            <v>人</v>
          </cell>
          <cell r="H152">
            <v>1</v>
          </cell>
          <cell r="I152" t="str">
            <v>two adaptor</v>
          </cell>
          <cell r="J152">
            <v>15</v>
          </cell>
          <cell r="K152">
            <v>90</v>
          </cell>
          <cell r="L152">
            <v>352</v>
          </cell>
        </row>
        <row r="153">
          <cell r="C153" t="str">
            <v>R0140100458</v>
          </cell>
          <cell r="D153" t="str">
            <v>DNA</v>
          </cell>
          <cell r="E153" t="str">
            <v>重测序</v>
          </cell>
          <cell r="F153" t="str">
            <v>华大探针-Exon-V4</v>
          </cell>
          <cell r="G153" t="str">
            <v>人</v>
          </cell>
          <cell r="H153">
            <v>1</v>
          </cell>
          <cell r="I153" t="str">
            <v>two adaptor</v>
          </cell>
          <cell r="J153">
            <v>15</v>
          </cell>
          <cell r="K153">
            <v>85</v>
          </cell>
          <cell r="L153">
            <v>242</v>
          </cell>
        </row>
        <row r="154">
          <cell r="C154" t="str">
            <v>R0140100459</v>
          </cell>
          <cell r="D154" t="str">
            <v>DNA</v>
          </cell>
          <cell r="E154" t="str">
            <v>重测序</v>
          </cell>
          <cell r="F154" t="str">
            <v>华大探针-Exon-V4</v>
          </cell>
          <cell r="G154" t="str">
            <v>人</v>
          </cell>
          <cell r="H154">
            <v>1</v>
          </cell>
          <cell r="I154" t="str">
            <v>two adaptor</v>
          </cell>
          <cell r="J154">
            <v>15</v>
          </cell>
          <cell r="K154">
            <v>90</v>
          </cell>
          <cell r="L154">
            <v>468</v>
          </cell>
        </row>
        <row r="155">
          <cell r="C155" t="str">
            <v>R0140100460</v>
          </cell>
          <cell r="D155" t="str">
            <v>DNA</v>
          </cell>
          <cell r="E155" t="str">
            <v>重测序</v>
          </cell>
          <cell r="F155" t="str">
            <v>华大探针-Exon-V4</v>
          </cell>
          <cell r="G155" t="str">
            <v>人</v>
          </cell>
          <cell r="H155">
            <v>1</v>
          </cell>
          <cell r="I155" t="str">
            <v>two adaptor</v>
          </cell>
          <cell r="J155">
            <v>15</v>
          </cell>
          <cell r="K155">
            <v>89</v>
          </cell>
          <cell r="L155">
            <v>187</v>
          </cell>
        </row>
        <row r="156">
          <cell r="C156" t="str">
            <v>R0140100461</v>
          </cell>
          <cell r="D156" t="str">
            <v>DNA</v>
          </cell>
          <cell r="E156" t="str">
            <v>重测序</v>
          </cell>
          <cell r="F156" t="str">
            <v>华大探针-Exon-V4</v>
          </cell>
          <cell r="G156" t="str">
            <v>人</v>
          </cell>
          <cell r="H156">
            <v>1</v>
          </cell>
          <cell r="I156" t="str">
            <v>two adaptor</v>
          </cell>
          <cell r="J156">
            <v>15</v>
          </cell>
          <cell r="K156">
            <v>85</v>
          </cell>
          <cell r="L156">
            <v>724</v>
          </cell>
        </row>
        <row r="157">
          <cell r="C157" t="str">
            <v>R0140100462</v>
          </cell>
          <cell r="D157" t="str">
            <v>DNA</v>
          </cell>
          <cell r="E157" t="str">
            <v>重测序</v>
          </cell>
          <cell r="F157" t="str">
            <v>华大探针-Exon-V4</v>
          </cell>
          <cell r="G157" t="str">
            <v>人</v>
          </cell>
          <cell r="H157">
            <v>1</v>
          </cell>
          <cell r="I157" t="str">
            <v>two adaptor</v>
          </cell>
          <cell r="J157">
            <v>15</v>
          </cell>
          <cell r="K157">
            <v>59</v>
          </cell>
          <cell r="L157">
            <v>208</v>
          </cell>
        </row>
        <row r="158">
          <cell r="C158" t="str">
            <v>R0140100463</v>
          </cell>
          <cell r="D158" t="str">
            <v>DNA</v>
          </cell>
          <cell r="E158" t="str">
            <v>重测序</v>
          </cell>
          <cell r="F158" t="str">
            <v>华大探针-Exon-V4</v>
          </cell>
          <cell r="G158" t="str">
            <v>人</v>
          </cell>
          <cell r="H158">
            <v>1</v>
          </cell>
          <cell r="I158" t="str">
            <v>two adaptor</v>
          </cell>
          <cell r="J158">
            <v>15</v>
          </cell>
          <cell r="K158">
            <v>60</v>
          </cell>
          <cell r="L158">
            <v>280</v>
          </cell>
        </row>
        <row r="159">
          <cell r="C159" t="str">
            <v>R0140100464</v>
          </cell>
          <cell r="D159" t="str">
            <v>DNA</v>
          </cell>
          <cell r="E159" t="str">
            <v>重测序</v>
          </cell>
          <cell r="F159" t="str">
            <v>华大探针-Exon-V4</v>
          </cell>
          <cell r="G159" t="str">
            <v>人</v>
          </cell>
          <cell r="H159">
            <v>1</v>
          </cell>
          <cell r="I159" t="str">
            <v>two adaptor</v>
          </cell>
          <cell r="J159">
            <v>15</v>
          </cell>
          <cell r="K159">
            <v>86</v>
          </cell>
          <cell r="L159">
            <v>361</v>
          </cell>
        </row>
        <row r="160">
          <cell r="C160" t="str">
            <v>R0140100465</v>
          </cell>
          <cell r="D160" t="str">
            <v>DNA</v>
          </cell>
          <cell r="E160" t="str">
            <v>重测序</v>
          </cell>
          <cell r="F160" t="str">
            <v>华大探针-Exon-V4</v>
          </cell>
          <cell r="G160" t="str">
            <v>人</v>
          </cell>
          <cell r="H160">
            <v>1</v>
          </cell>
          <cell r="I160" t="str">
            <v>two adaptor</v>
          </cell>
          <cell r="J160">
            <v>15</v>
          </cell>
          <cell r="K160">
            <v>88</v>
          </cell>
          <cell r="L160">
            <v>230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xuhanshi@genomics.cn" TargetMode="External"/><Relationship Id="rId3182" Type="http://schemas.openxmlformats.org/officeDocument/2006/relationships/hyperlink" Target="mailto:&#29579;&#25991;&#23143;wangwenjing@genomics.cn&#38472;&#33395;chenyan@genomics.cn" TargetMode="External"/><Relationship Id="rId3042" Type="http://schemas.openxmlformats.org/officeDocument/2006/relationships/hyperlink" Target="mailto:&#29579;&#25991;&#23143;wangwenjing@genomics.cn&#34945;&#21073;&#39062;yuanjianying@genomics.cn&#21494;&#29618;&#39134;yelingfei@genomics.cn" TargetMode="External"/><Relationship Id="rId170" Type="http://schemas.openxmlformats.org/officeDocument/2006/relationships/hyperlink" Target="mailto:zhuzhenzhen@genomics.cn" TargetMode="External"/><Relationship Id="rId987" Type="http://schemas.openxmlformats.org/officeDocument/2006/relationships/hyperlink" Target="mailto:xuhanshi@genomics.cn" TargetMode="External"/><Relationship Id="rId2668" Type="http://schemas.openxmlformats.org/officeDocument/2006/relationships/hyperlink" Target="mailto:wangxiaohong@genomics.cn&#65307;zhouyanqing@genomics.cn" TargetMode="External"/><Relationship Id="rId2875" Type="http://schemas.openxmlformats.org/officeDocument/2006/relationships/hyperlink" Target="mailto:lijiaping@genomcis.cn;yelingfei@genomics.cn;yuanjianying@genomics.cn" TargetMode="External"/><Relationship Id="rId3719" Type="http://schemas.openxmlformats.org/officeDocument/2006/relationships/hyperlink" Target="mailto:wangwenjing@genomics.cnhuangjinrong" TargetMode="External"/><Relationship Id="rId847" Type="http://schemas.openxmlformats.org/officeDocument/2006/relationships/hyperlink" Target="mailto:xuhanshi@genomics.cn" TargetMode="External"/><Relationship Id="rId1477" Type="http://schemas.openxmlformats.org/officeDocument/2006/relationships/hyperlink" Target="mailto:xuhanshi@genomics.cn" TargetMode="External"/><Relationship Id="rId1684" Type="http://schemas.openxmlformats.org/officeDocument/2006/relationships/hyperlink" Target="mailto:xuhanshi@genomics.cn" TargetMode="External"/><Relationship Id="rId1891" Type="http://schemas.openxmlformats.org/officeDocument/2006/relationships/hyperlink" Target="mailto:xuhanshi@genomics.cn" TargetMode="External"/><Relationship Id="rId2528" Type="http://schemas.openxmlformats.org/officeDocument/2006/relationships/hyperlink" Target="mailto:&#24464;&#20964;&#33805;xufengping@genomics.cn&#34945;&#21073;&#39062;yuanjianying@genomics.cn&#21494;&#29618;&#39134;yelingfei@genomics.cn" TargetMode="External"/><Relationship Id="rId2735" Type="http://schemas.openxmlformats.org/officeDocument/2006/relationships/hyperlink" Target="mailto:wangxiaohong@genomics.cn&#65307;zhouyanqing@genomics.cn" TargetMode="External"/><Relationship Id="rId2942" Type="http://schemas.openxmlformats.org/officeDocument/2006/relationships/hyperlink" Target="mailto:lijiaping@genomcis.cn;yelingfei@genomics.cn;yuanjianying@genomics.cn" TargetMode="External"/><Relationship Id="rId707" Type="http://schemas.openxmlformats.org/officeDocument/2006/relationships/hyperlink" Target="mailto:xuhanshi@genomics.cn" TargetMode="External"/><Relationship Id="rId914" Type="http://schemas.openxmlformats.org/officeDocument/2006/relationships/hyperlink" Target="mailto:xuhanshi@genomics.cn" TargetMode="External"/><Relationship Id="rId1337" Type="http://schemas.openxmlformats.org/officeDocument/2006/relationships/hyperlink" Target="mailto:wangxiaohong@genomics.cn" TargetMode="External"/><Relationship Id="rId1544" Type="http://schemas.openxmlformats.org/officeDocument/2006/relationships/hyperlink" Target="mailto:xuhanshi@genomics.cn" TargetMode="External"/><Relationship Id="rId1751" Type="http://schemas.openxmlformats.org/officeDocument/2006/relationships/hyperlink" Target="mailto:xuhanshi@genomics.cn" TargetMode="External"/><Relationship Id="rId2802" Type="http://schemas.openxmlformats.org/officeDocument/2006/relationships/hyperlink" Target="mailto:lijiaping@genomcis.cn;yelingfei@genomics.cn;yuanjianying@genomics.cn" TargetMode="External"/><Relationship Id="rId43" Type="http://schemas.openxmlformats.org/officeDocument/2006/relationships/hyperlink" Target="mailto:liangjinlong@genomics.cn;liuxuanzhu@genomics.cn;dailanlan@genomics.cn" TargetMode="External"/><Relationship Id="rId1404" Type="http://schemas.openxmlformats.org/officeDocument/2006/relationships/hyperlink" Target="mailto:xuhanshi@genomics.cn" TargetMode="External"/><Relationship Id="rId1611" Type="http://schemas.openxmlformats.org/officeDocument/2006/relationships/hyperlink" Target="mailto:xuhanshi@genomics.cn" TargetMode="External"/><Relationship Id="rId3369" Type="http://schemas.openxmlformats.org/officeDocument/2006/relationships/hyperlink" Target="mailto:zhouyanfei@genomics.cn&#65307;liubo2@genomics.cn&#65307;" TargetMode="External"/><Relationship Id="rId3576" Type="http://schemas.openxmlformats.org/officeDocument/2006/relationships/hyperlink" Target="mailto:huangpeide@genomics.cn" TargetMode="External"/><Relationship Id="rId497" Type="http://schemas.openxmlformats.org/officeDocument/2006/relationships/hyperlink" Target="mailto:caodandan@genomics.cn;zhangruifang@genomics.cn" TargetMode="External"/><Relationship Id="rId2178" Type="http://schemas.openxmlformats.org/officeDocument/2006/relationships/hyperlink" Target="mailto:wangxiaohong@genomics.cn" TargetMode="External"/><Relationship Id="rId2385" Type="http://schemas.openxmlformats.org/officeDocument/2006/relationships/hyperlink" Target="mailto:xuhanshi@genomics.cn" TargetMode="External"/><Relationship Id="rId3229" Type="http://schemas.openxmlformats.org/officeDocument/2006/relationships/hyperlink" Target="mailto:wangxiaohong@genomics.cn,zhouyanqing@genomics.cn" TargetMode="External"/><Relationship Id="rId357" Type="http://schemas.openxmlformats.org/officeDocument/2006/relationships/hyperlink" Target="mailto:yanzengli@geomics.cn&#65307;wukui@genomics.cn" TargetMode="External"/><Relationship Id="rId1194" Type="http://schemas.openxmlformats.org/officeDocument/2006/relationships/hyperlink" Target="mailto:xuhanshi@genomics.cn" TargetMode="External"/><Relationship Id="rId2038" Type="http://schemas.openxmlformats.org/officeDocument/2006/relationships/hyperlink" Target="mailto:xuhanshi@genomics.cn" TargetMode="External"/><Relationship Id="rId2592" Type="http://schemas.openxmlformats.org/officeDocument/2006/relationships/hyperlink" Target="mailto:&#24464;&#20964;&#33805;xufengping@genomics.cn&#34945;&#21073;&#39062;yuanjianying@genomics.cn" TargetMode="External"/><Relationship Id="rId3436" Type="http://schemas.openxmlformats.org/officeDocument/2006/relationships/hyperlink" Target="mailto:zhouyanfei@genomics.cn&#65307;liubo2@genomics.cn&#65307;" TargetMode="External"/><Relationship Id="rId3643" Type="http://schemas.openxmlformats.org/officeDocument/2006/relationships/hyperlink" Target="mailto:huangpeide@genomics.cn&#65307;liubo2@genomics.cn" TargetMode="External"/><Relationship Id="rId217" Type="http://schemas.openxmlformats.org/officeDocument/2006/relationships/hyperlink" Target="mailto:zhushida@genomics.cn;xuzijing@genomics.cn;linannan@genomics.cn;liudongbing@genomics.cn" TargetMode="External"/><Relationship Id="rId564" Type="http://schemas.openxmlformats.org/officeDocument/2006/relationships/hyperlink" Target="mailto:xuhanshi@genomics.cn" TargetMode="External"/><Relationship Id="rId771" Type="http://schemas.openxmlformats.org/officeDocument/2006/relationships/hyperlink" Target="mailto:xuhanshi@genomics.cn" TargetMode="External"/><Relationship Id="rId2245" Type="http://schemas.openxmlformats.org/officeDocument/2006/relationships/hyperlink" Target="mailto:xuhanshi@genomics.cn" TargetMode="External"/><Relationship Id="rId2452" Type="http://schemas.openxmlformats.org/officeDocument/2006/relationships/hyperlink" Target="mailto:xuhanshi@genomics.cn" TargetMode="External"/><Relationship Id="rId3503" Type="http://schemas.openxmlformats.org/officeDocument/2006/relationships/hyperlink" Target="mailto:zhouyanfei@genomics.cn&#65307;liubo2@genomics.cn&#65307;" TargetMode="External"/><Relationship Id="rId3710" Type="http://schemas.openxmlformats.org/officeDocument/2006/relationships/hyperlink" Target="mailto:huangpeide@cgichina.cn" TargetMode="External"/><Relationship Id="rId424" Type="http://schemas.openxmlformats.org/officeDocument/2006/relationships/hyperlink" Target="mailto:caodandan@genomics.cn;zhangruifang@genomics.cn" TargetMode="External"/><Relationship Id="rId631" Type="http://schemas.openxmlformats.org/officeDocument/2006/relationships/hyperlink" Target="mailto:xuhanshi@genomics.cn" TargetMode="External"/><Relationship Id="rId1054" Type="http://schemas.openxmlformats.org/officeDocument/2006/relationships/hyperlink" Target="mailto:xuhanshi@genomics.cn" TargetMode="External"/><Relationship Id="rId1261" Type="http://schemas.openxmlformats.org/officeDocument/2006/relationships/hyperlink" Target="mailto:&#39640;&#29790;gaorui@genomics.cn;&#36213;&#32654;&#33593;zhaomr@genomics.cn;&#23385;&#38706;sunlu@genomics.cn;" TargetMode="External"/><Relationship Id="rId2105" Type="http://schemas.openxmlformats.org/officeDocument/2006/relationships/hyperlink" Target="mailto:wangxiaohong@genomics.cn" TargetMode="External"/><Relationship Id="rId2312" Type="http://schemas.openxmlformats.org/officeDocument/2006/relationships/hyperlink" Target="mailto:xuhanshi@genomics.cn" TargetMode="External"/><Relationship Id="rId1121" Type="http://schemas.openxmlformats.org/officeDocument/2006/relationships/hyperlink" Target="mailto:xuhanshi@genomics.cn" TargetMode="External"/><Relationship Id="rId3086" Type="http://schemas.openxmlformats.org/officeDocument/2006/relationships/hyperlink" Target="mailto:wangxiaohong@genomics.cn,zhouyanqing@genomics.cn" TargetMode="External"/><Relationship Id="rId3293" Type="http://schemas.openxmlformats.org/officeDocument/2006/relationships/hyperlink" Target="mailto:wangmiao@cgichina.cn" TargetMode="External"/><Relationship Id="rId1938" Type="http://schemas.openxmlformats.org/officeDocument/2006/relationships/hyperlink" Target="mailto:xuhanshi@genomics.cn" TargetMode="External"/><Relationship Id="rId3153" Type="http://schemas.openxmlformats.org/officeDocument/2006/relationships/hyperlink" Target="mailto:wangxiaohong@genomics.cn,zhouyanqing@genomics.cn" TargetMode="External"/><Relationship Id="rId3360" Type="http://schemas.openxmlformats.org/officeDocument/2006/relationships/hyperlink" Target="mailto:wangmiao@genomics.cn;liubo2@genomics.cn;" TargetMode="External"/><Relationship Id="rId281" Type="http://schemas.openxmlformats.org/officeDocument/2006/relationships/hyperlink" Target="mailto:yanzengli@geomics.cn&#65307;wukui@genomics.cn" TargetMode="External"/><Relationship Id="rId3013" Type="http://schemas.openxmlformats.org/officeDocument/2006/relationships/hyperlink" Target="mailto:&#29579;&#25991;&#23143;wangwenjing@genomics.cn&#34945;&#21073;&#39062;yuanjianying@genomics.cn&#21494;&#29618;&#39134;yelingfei@genomics.cn" TargetMode="External"/><Relationship Id="rId141" Type="http://schemas.openxmlformats.org/officeDocument/2006/relationships/hyperlink" Target="mailto:&#24464;&#20339;&#20339;xujiajia@genomics.cn" TargetMode="External"/><Relationship Id="rId3220" Type="http://schemas.openxmlformats.org/officeDocument/2006/relationships/hyperlink" Target="mailto:wangxiaohong@genomics.cn,zhouyanqing@genomics.cn" TargetMode="External"/><Relationship Id="rId7" Type="http://schemas.openxmlformats.org/officeDocument/2006/relationships/hyperlink" Target="mailto:liangjinlong@genomics.cn;liuxuanzhu@genomics.cn;dailanlan@genomics.cn" TargetMode="External"/><Relationship Id="rId2779" Type="http://schemas.openxmlformats.org/officeDocument/2006/relationships/hyperlink" Target="mailto:&#21016;&#29983;&#33538;liushengmao@genomics.cn" TargetMode="External"/><Relationship Id="rId2986" Type="http://schemas.openxmlformats.org/officeDocument/2006/relationships/hyperlink" Target="mailto:&#29579;&#25991;&#23143;wangwenjing@genomics.cn&#34945;&#21073;&#39062;yuanjianying@genomics.cn&#21494;&#29618;&#39134;yelingfei@genomics.cn" TargetMode="External"/><Relationship Id="rId958" Type="http://schemas.openxmlformats.org/officeDocument/2006/relationships/hyperlink" Target="mailto:xuhanshi@genomics.cn" TargetMode="External"/><Relationship Id="rId1588" Type="http://schemas.openxmlformats.org/officeDocument/2006/relationships/hyperlink" Target="mailto:xuhanshi@genomics.cn" TargetMode="External"/><Relationship Id="rId1795" Type="http://schemas.openxmlformats.org/officeDocument/2006/relationships/hyperlink" Target="mailto:xuhanshi@genomics.cn" TargetMode="External"/><Relationship Id="rId2639" Type="http://schemas.openxmlformats.org/officeDocument/2006/relationships/hyperlink" Target="mailto:Hanjing.Ma@bgitechsolutions.com;manfeng.feng@bgitechsolutions.com;" TargetMode="External"/><Relationship Id="rId2846" Type="http://schemas.openxmlformats.org/officeDocument/2006/relationships/hyperlink" Target="mailto:lijiaping@genomcis.cn;yelingfei@genomics.cn;yuanjianying@genomics.cn" TargetMode="External"/><Relationship Id="rId87" Type="http://schemas.openxmlformats.org/officeDocument/2006/relationships/hyperlink" Target="mailto:&#26446;&#36149;&#27874;liguibo@genomics.cn" TargetMode="External"/><Relationship Id="rId818" Type="http://schemas.openxmlformats.org/officeDocument/2006/relationships/hyperlink" Target="mailto:xuhanshi@genomics.cn" TargetMode="External"/><Relationship Id="rId1448" Type="http://schemas.openxmlformats.org/officeDocument/2006/relationships/hyperlink" Target="mailto:xuhanshi@genomics.cn" TargetMode="External"/><Relationship Id="rId1655" Type="http://schemas.openxmlformats.org/officeDocument/2006/relationships/hyperlink" Target="mailto:xuhanshi@genomics.cn" TargetMode="External"/><Relationship Id="rId2706" Type="http://schemas.openxmlformats.org/officeDocument/2006/relationships/hyperlink" Target="mailto:wangxiaohong@genomics.cn&#65307;zhouyanqing@genomics.cn" TargetMode="External"/><Relationship Id="rId1308" Type="http://schemas.openxmlformats.org/officeDocument/2006/relationships/hyperlink" Target="mailto:wangxiaohong@genomics.cn" TargetMode="External"/><Relationship Id="rId1862" Type="http://schemas.openxmlformats.org/officeDocument/2006/relationships/hyperlink" Target="mailto:xuhanshi@genomics.cn" TargetMode="External"/><Relationship Id="rId2913" Type="http://schemas.openxmlformats.org/officeDocument/2006/relationships/hyperlink" Target="mailto:lijiaping@genomcis.cn;yelingfei@genomics.cn;yuanjianying@genomics.cn" TargetMode="External"/><Relationship Id="rId1515" Type="http://schemas.openxmlformats.org/officeDocument/2006/relationships/hyperlink" Target="mailto:xuhanshi@genomics.cn" TargetMode="External"/><Relationship Id="rId1722" Type="http://schemas.openxmlformats.org/officeDocument/2006/relationships/hyperlink" Target="mailto:xuhanshi@genomics.cn" TargetMode="External"/><Relationship Id="rId14" Type="http://schemas.openxmlformats.org/officeDocument/2006/relationships/hyperlink" Target="mailto:liangjinlong@genomics.cn;liuxuanzhu@genomics.cn;dailanlan@genomics.cn" TargetMode="External"/><Relationship Id="rId3687" Type="http://schemas.openxmlformats.org/officeDocument/2006/relationships/hyperlink" Target="mailto:huangpeide@cgichina.cn" TargetMode="External"/><Relationship Id="rId2289" Type="http://schemas.openxmlformats.org/officeDocument/2006/relationships/hyperlink" Target="mailto:xuhanshi@genomics.cn" TargetMode="External"/><Relationship Id="rId2496" Type="http://schemas.openxmlformats.org/officeDocument/2006/relationships/hyperlink" Target="mailto:xuhanshi@genomics.cn" TargetMode="External"/><Relationship Id="rId3547" Type="http://schemas.openxmlformats.org/officeDocument/2006/relationships/hyperlink" Target="mailto:huangpeide@genomics.cn" TargetMode="External"/><Relationship Id="rId468" Type="http://schemas.openxmlformats.org/officeDocument/2006/relationships/hyperlink" Target="mailto:caodandan@genomics.cn;zhangruifang@genomics.cn" TargetMode="External"/><Relationship Id="rId675" Type="http://schemas.openxmlformats.org/officeDocument/2006/relationships/hyperlink" Target="mailto:xuhanshi@genomics.cn" TargetMode="External"/><Relationship Id="rId882" Type="http://schemas.openxmlformats.org/officeDocument/2006/relationships/hyperlink" Target="mailto:xuhanshi@genomics.cn" TargetMode="External"/><Relationship Id="rId1098" Type="http://schemas.openxmlformats.org/officeDocument/2006/relationships/hyperlink" Target="mailto:xuhanshi@genomics.cn" TargetMode="External"/><Relationship Id="rId2149" Type="http://schemas.openxmlformats.org/officeDocument/2006/relationships/hyperlink" Target="mailto:wangxiaohong@genomics.cn" TargetMode="External"/><Relationship Id="rId2356" Type="http://schemas.openxmlformats.org/officeDocument/2006/relationships/hyperlink" Target="mailto:xuhanshi@genomics.cn" TargetMode="External"/><Relationship Id="rId2563" Type="http://schemas.openxmlformats.org/officeDocument/2006/relationships/hyperlink" Target="mailto:&#24464;&#20964;&#33805;xufengping@genomics.cn&#34945;&#21073;&#39062;yuanjianying@genomics.cn" TargetMode="External"/><Relationship Id="rId2770" Type="http://schemas.openxmlformats.org/officeDocument/2006/relationships/hyperlink" Target="mailto:&#29579;&#25991;&#23143;wangwenjing@genomics.cn&#38472;&#33395;chenyan@genomics.cn" TargetMode="External"/><Relationship Id="rId3407" Type="http://schemas.openxmlformats.org/officeDocument/2006/relationships/hyperlink" Target="mailto:zhouyanfei@genomics.cn&#65307;liubo2@genomics.cn&#65307;" TargetMode="External"/><Relationship Id="rId3614" Type="http://schemas.openxmlformats.org/officeDocument/2006/relationships/hyperlink" Target="mailto:huangpeide@genomics.cn&#65307;liubo2@genomics.cn" TargetMode="External"/><Relationship Id="rId328" Type="http://schemas.openxmlformats.org/officeDocument/2006/relationships/hyperlink" Target="mailto:yanzengli@geomics.cn&#65307;wukui@genomics.cn" TargetMode="External"/><Relationship Id="rId535" Type="http://schemas.openxmlformats.org/officeDocument/2006/relationships/hyperlink" Target="mailto:caodandan@genomics.cn;zhangruifang@genomics.cn" TargetMode="External"/><Relationship Id="rId742" Type="http://schemas.openxmlformats.org/officeDocument/2006/relationships/hyperlink" Target="mailto:xuhanshi@genomics.cn" TargetMode="External"/><Relationship Id="rId1165" Type="http://schemas.openxmlformats.org/officeDocument/2006/relationships/hyperlink" Target="mailto:xuhanshi@genomics.cn" TargetMode="External"/><Relationship Id="rId1372" Type="http://schemas.openxmlformats.org/officeDocument/2006/relationships/hyperlink" Target="mailto:wangxiaohong@genomics.cn" TargetMode="External"/><Relationship Id="rId2009" Type="http://schemas.openxmlformats.org/officeDocument/2006/relationships/hyperlink" Target="mailto:xuhanshi@genomics.cn" TargetMode="External"/><Relationship Id="rId2216" Type="http://schemas.openxmlformats.org/officeDocument/2006/relationships/hyperlink" Target="mailto:xuhanshi@genomics.cn" TargetMode="External"/><Relationship Id="rId2423" Type="http://schemas.openxmlformats.org/officeDocument/2006/relationships/hyperlink" Target="mailto:xuhanshi@genomics.cn" TargetMode="External"/><Relationship Id="rId2630" Type="http://schemas.openxmlformats.org/officeDocument/2006/relationships/hyperlink" Target="mailto:wukui@genomics.cn;liguanglei@genomics.cn;jiangrunze@genomics.cn" TargetMode="External"/><Relationship Id="rId602" Type="http://schemas.openxmlformats.org/officeDocument/2006/relationships/hyperlink" Target="mailto:xuhanshi@genomics.cn" TargetMode="External"/><Relationship Id="rId1025" Type="http://schemas.openxmlformats.org/officeDocument/2006/relationships/hyperlink" Target="mailto:xuhanshi@genomics.cn" TargetMode="External"/><Relationship Id="rId1232" Type="http://schemas.openxmlformats.org/officeDocument/2006/relationships/hyperlink" Target="mailto:&#39640;&#29790;gaorui@genomics.cn;&#36213;&#32654;&#33593;zhaomr@genomics.cn;&#23385;&#38706;sunlu@genomics.cn;" TargetMode="External"/><Relationship Id="rId3197" Type="http://schemas.openxmlformats.org/officeDocument/2006/relationships/hyperlink" Target="mailto:&#29579;&#25991;&#23143;wangwenjing@genomics.cn&#38472;&#33395;chenyan@genomics.cn" TargetMode="External"/><Relationship Id="rId3057" Type="http://schemas.openxmlformats.org/officeDocument/2006/relationships/hyperlink" Target="mailto:&#29579;&#25991;&#23143;wangwenjing@genomics.cn&#34945;&#21073;&#39062;yuanjianying@genomics.cn&#21494;&#29618;&#39134;yelingfei@genomics.cn" TargetMode="External"/><Relationship Id="rId185" Type="http://schemas.openxmlformats.org/officeDocument/2006/relationships/hyperlink" Target="mailto:panyanhong@genomics.cn;zhaodi@genomics.cn;gaorui@genomics.cn" TargetMode="External"/><Relationship Id="rId1909" Type="http://schemas.openxmlformats.org/officeDocument/2006/relationships/hyperlink" Target="mailto:xuhanshi@genomics.cn" TargetMode="External"/><Relationship Id="rId3264" Type="http://schemas.openxmlformats.org/officeDocument/2006/relationships/hyperlink" Target="mailto:wangmiao@cgichina.cn" TargetMode="External"/><Relationship Id="rId3471" Type="http://schemas.openxmlformats.org/officeDocument/2006/relationships/hyperlink" Target="mailto:zhouyanfei@genomics.cn&#65307;liubo2@genomics.cn&#65307;" TargetMode="External"/><Relationship Id="rId392" Type="http://schemas.openxmlformats.org/officeDocument/2006/relationships/hyperlink" Target="mailto:caodandan@genomics.cn;zhangruifang@genomics.cn" TargetMode="External"/><Relationship Id="rId2073" Type="http://schemas.openxmlformats.org/officeDocument/2006/relationships/hyperlink" Target="mailto:&#27431;&#38451;&#20255;&#27721;ouyangwiehan@genomics.cn" TargetMode="External"/><Relationship Id="rId2280" Type="http://schemas.openxmlformats.org/officeDocument/2006/relationships/hyperlink" Target="mailto:xuhanshi@genomics.cn" TargetMode="External"/><Relationship Id="rId3124" Type="http://schemas.openxmlformats.org/officeDocument/2006/relationships/hyperlink" Target="mailto:wangxiaohong@genomics.cn,zhouyanqing@genomics.cn" TargetMode="External"/><Relationship Id="rId3331" Type="http://schemas.openxmlformats.org/officeDocument/2006/relationships/hyperlink" Target="mailto:wangmiao@genomics.cn;liubo2@genomics.cn;" TargetMode="External"/><Relationship Id="rId252" Type="http://schemas.openxmlformats.org/officeDocument/2006/relationships/hyperlink" Target="mailto:&#24464;&#20339;&#20339;xujiajia@genomics.cn" TargetMode="External"/><Relationship Id="rId2140" Type="http://schemas.openxmlformats.org/officeDocument/2006/relationships/hyperlink" Target="mailto:wangxiaohong@genomics.cn" TargetMode="External"/><Relationship Id="rId112" Type="http://schemas.openxmlformats.org/officeDocument/2006/relationships/hyperlink" Target="mailto:zhushida@genomics.cn;xuzijing@genomics.cn;linannan@genomics.cn;liudongbing@genomics.cn" TargetMode="External"/><Relationship Id="rId1699" Type="http://schemas.openxmlformats.org/officeDocument/2006/relationships/hyperlink" Target="mailto:xuhanshi@genomics.cn" TargetMode="External"/><Relationship Id="rId2000" Type="http://schemas.openxmlformats.org/officeDocument/2006/relationships/hyperlink" Target="mailto:xuhanshi@genomics.cn" TargetMode="External"/><Relationship Id="rId2957" Type="http://schemas.openxmlformats.org/officeDocument/2006/relationships/hyperlink" Target="mailto:lijiaping@genomcis.cn;yelingfei@genomics.cn;yuanjianying@genomics.cn" TargetMode="External"/><Relationship Id="rId929" Type="http://schemas.openxmlformats.org/officeDocument/2006/relationships/hyperlink" Target="mailto:xuhanshi@genomics.cn" TargetMode="External"/><Relationship Id="rId1559" Type="http://schemas.openxmlformats.org/officeDocument/2006/relationships/hyperlink" Target="mailto:xuhanshi@genomics.cn" TargetMode="External"/><Relationship Id="rId1766" Type="http://schemas.openxmlformats.org/officeDocument/2006/relationships/hyperlink" Target="mailto:xuhanshi@genomics.cn" TargetMode="External"/><Relationship Id="rId1973" Type="http://schemas.openxmlformats.org/officeDocument/2006/relationships/hyperlink" Target="mailto:xuhanshi@genomics.cn" TargetMode="External"/><Relationship Id="rId2817" Type="http://schemas.openxmlformats.org/officeDocument/2006/relationships/hyperlink" Target="mailto:lijiaping@genomcis.cn;yelingfei@genomics.cn;yuanjianying@genomics.cn" TargetMode="External"/><Relationship Id="rId58" Type="http://schemas.openxmlformats.org/officeDocument/2006/relationships/hyperlink" Target="mailto:liangjinlong@genomics.cn;liuxuanzhu@genomics.cn;dailanlan@genomics.cn" TargetMode="External"/><Relationship Id="rId1419" Type="http://schemas.openxmlformats.org/officeDocument/2006/relationships/hyperlink" Target="mailto:xuhanshi@genomics.cn" TargetMode="External"/><Relationship Id="rId1626" Type="http://schemas.openxmlformats.org/officeDocument/2006/relationships/hyperlink" Target="mailto:xuhanshi@genomics.cn" TargetMode="External"/><Relationship Id="rId1833" Type="http://schemas.openxmlformats.org/officeDocument/2006/relationships/hyperlink" Target="mailto:xuhanshi@genomics.cn" TargetMode="External"/><Relationship Id="rId1900" Type="http://schemas.openxmlformats.org/officeDocument/2006/relationships/hyperlink" Target="mailto:xuhanshi@genomics.cn" TargetMode="External"/><Relationship Id="rId3658" Type="http://schemas.openxmlformats.org/officeDocument/2006/relationships/hyperlink" Target="mailto:huangpeide@cgichina.cn" TargetMode="External"/><Relationship Id="rId579" Type="http://schemas.openxmlformats.org/officeDocument/2006/relationships/hyperlink" Target="mailto:xuhanshi@genomics.cn" TargetMode="External"/><Relationship Id="rId786" Type="http://schemas.openxmlformats.org/officeDocument/2006/relationships/hyperlink" Target="mailto:xuhanshi@genomics.cn" TargetMode="External"/><Relationship Id="rId993" Type="http://schemas.openxmlformats.org/officeDocument/2006/relationships/hyperlink" Target="mailto:xuhanshi@genomics.cn" TargetMode="External"/><Relationship Id="rId2467" Type="http://schemas.openxmlformats.org/officeDocument/2006/relationships/hyperlink" Target="mailto:xuhanshi@genomics.cn" TargetMode="External"/><Relationship Id="rId2674" Type="http://schemas.openxmlformats.org/officeDocument/2006/relationships/hyperlink" Target="mailto:wangxiaohong@genomics.cn&#65307;zhouyanqing@genomics.cn" TargetMode="External"/><Relationship Id="rId3518" Type="http://schemas.openxmlformats.org/officeDocument/2006/relationships/hyperlink" Target="mailto:zhouyanfei@genomics.cn&#65307;liubo2@genomics.cn&#65307;" TargetMode="External"/><Relationship Id="rId439" Type="http://schemas.openxmlformats.org/officeDocument/2006/relationships/hyperlink" Target="mailto:caodandan@genomics.cn;zhangruifang@genomics.cn" TargetMode="External"/><Relationship Id="rId646" Type="http://schemas.openxmlformats.org/officeDocument/2006/relationships/hyperlink" Target="mailto:xuhanshi@genomics.cn" TargetMode="External"/><Relationship Id="rId1069" Type="http://schemas.openxmlformats.org/officeDocument/2006/relationships/hyperlink" Target="mailto:xuhanshi@genomics.cn" TargetMode="External"/><Relationship Id="rId1276" Type="http://schemas.openxmlformats.org/officeDocument/2006/relationships/hyperlink" Target="mailto:&#39640;&#29790;gaorui@genomics.cn;&#36213;&#32654;&#33593;zhaomr@genomics.cn;&#23385;&#38706;sunlu@genomics.cn;" TargetMode="External"/><Relationship Id="rId1483" Type="http://schemas.openxmlformats.org/officeDocument/2006/relationships/hyperlink" Target="mailto:xuhanshi@genomics.cn" TargetMode="External"/><Relationship Id="rId2327" Type="http://schemas.openxmlformats.org/officeDocument/2006/relationships/hyperlink" Target="mailto:xuhanshi@genomics.cn" TargetMode="External"/><Relationship Id="rId2881" Type="http://schemas.openxmlformats.org/officeDocument/2006/relationships/hyperlink" Target="mailto:lijiaping@genomcis.cn;yelingfei@genomics.cn;yuanjianying@genomics.cn" TargetMode="External"/><Relationship Id="rId506" Type="http://schemas.openxmlformats.org/officeDocument/2006/relationships/hyperlink" Target="mailto:caodandan@genomics.cn;zhangruifang@genomics.cn" TargetMode="External"/><Relationship Id="rId853" Type="http://schemas.openxmlformats.org/officeDocument/2006/relationships/hyperlink" Target="mailto:xuhanshi@genomics.cn" TargetMode="External"/><Relationship Id="rId1136" Type="http://schemas.openxmlformats.org/officeDocument/2006/relationships/hyperlink" Target="mailto:xuhanshi@genomics.cn" TargetMode="External"/><Relationship Id="rId1690" Type="http://schemas.openxmlformats.org/officeDocument/2006/relationships/hyperlink" Target="mailto:xuhanshi@genomics.cn" TargetMode="External"/><Relationship Id="rId2534" Type="http://schemas.openxmlformats.org/officeDocument/2006/relationships/hyperlink" Target="mailto:&#24464;&#20964;&#33805;xufengping@genomics.cn&#34945;&#21073;&#39062;yuanjianying@genomics.cn&#21494;&#29618;&#39134;yelingfei@genomics.cn" TargetMode="External"/><Relationship Id="rId2741" Type="http://schemas.openxmlformats.org/officeDocument/2006/relationships/hyperlink" Target="mailto:wangxiaohong@genomics.cn&#65307;zhouyanqing@genomics.cn" TargetMode="External"/><Relationship Id="rId713" Type="http://schemas.openxmlformats.org/officeDocument/2006/relationships/hyperlink" Target="mailto:xuhanshi@genomics.cn" TargetMode="External"/><Relationship Id="rId920" Type="http://schemas.openxmlformats.org/officeDocument/2006/relationships/hyperlink" Target="mailto:xuhanshi@genomics.cn" TargetMode="External"/><Relationship Id="rId1343" Type="http://schemas.openxmlformats.org/officeDocument/2006/relationships/hyperlink" Target="mailto:wangxiaohong@genomics.cn" TargetMode="External"/><Relationship Id="rId1550" Type="http://schemas.openxmlformats.org/officeDocument/2006/relationships/hyperlink" Target="mailto:xuhanshi@genomics.cn" TargetMode="External"/><Relationship Id="rId2601" Type="http://schemas.openxmlformats.org/officeDocument/2006/relationships/hyperlink" Target="mailto:&#24464;&#20964;&#33805;xufengping@genomics.cn&#34945;&#21073;&#39062;yuanjianying@genomics.cn" TargetMode="External"/><Relationship Id="rId1203" Type="http://schemas.openxmlformats.org/officeDocument/2006/relationships/hyperlink" Target="mailto:xuhanshi@genomics.cn" TargetMode="External"/><Relationship Id="rId1410" Type="http://schemas.openxmlformats.org/officeDocument/2006/relationships/hyperlink" Target="mailto:xuhanshi@genomics.cn" TargetMode="External"/><Relationship Id="rId3168" Type="http://schemas.openxmlformats.org/officeDocument/2006/relationships/hyperlink" Target="mailto:wangxiaohong@genomics.cn,zhouyanqing@genomics.cn" TargetMode="External"/><Relationship Id="rId3375" Type="http://schemas.openxmlformats.org/officeDocument/2006/relationships/hyperlink" Target="mailto:zhouyanfei@genomics.cn&#65307;liubo2@genomics.cn&#65307;" TargetMode="External"/><Relationship Id="rId3582" Type="http://schemas.openxmlformats.org/officeDocument/2006/relationships/hyperlink" Target="mailto:wangmiao@" TargetMode="External"/><Relationship Id="rId296" Type="http://schemas.openxmlformats.org/officeDocument/2006/relationships/hyperlink" Target="mailto:&#33891;&#26771;&#29790;dongzirui@genomics.cn&#38472;&#28023;&#21880;chenhaixiao@genomics.cn" TargetMode="External"/><Relationship Id="rId2184" Type="http://schemas.openxmlformats.org/officeDocument/2006/relationships/hyperlink" Target="mailto:wangxiaohong@genomics.cn" TargetMode="External"/><Relationship Id="rId2391" Type="http://schemas.openxmlformats.org/officeDocument/2006/relationships/hyperlink" Target="mailto:xuhanshi@genomics.cn" TargetMode="External"/><Relationship Id="rId3028" Type="http://schemas.openxmlformats.org/officeDocument/2006/relationships/hyperlink" Target="mailto:&#29579;&#25991;&#23143;wangwenjing@genomics.cn&#34945;&#21073;&#39062;yuanjianying@genomics.cn&#21494;&#29618;&#39134;yelingfei@genomics.cn" TargetMode="External"/><Relationship Id="rId3235" Type="http://schemas.openxmlformats.org/officeDocument/2006/relationships/hyperlink" Target="mailto:wangxiaohong@genomics.cn,zhouyanqing@genomics.cn" TargetMode="External"/><Relationship Id="rId3442" Type="http://schemas.openxmlformats.org/officeDocument/2006/relationships/hyperlink" Target="mailto:zhouyanfei@genomics.cn&#65307;liubo2@genomics.cn&#65307;" TargetMode="External"/><Relationship Id="rId156" Type="http://schemas.openxmlformats.org/officeDocument/2006/relationships/hyperlink" Target="mailto:&#24464;&#20339;&#20339;xujiajia@genomics.cn" TargetMode="External"/><Relationship Id="rId363" Type="http://schemas.openxmlformats.org/officeDocument/2006/relationships/hyperlink" Target="mailto:yanzengli@geomics.cn&#65307;wukui@genomics.cn" TargetMode="External"/><Relationship Id="rId570" Type="http://schemas.openxmlformats.org/officeDocument/2006/relationships/hyperlink" Target="mailto:xuhanshi@genomics.cn" TargetMode="External"/><Relationship Id="rId2044" Type="http://schemas.openxmlformats.org/officeDocument/2006/relationships/hyperlink" Target="mailto:xuhanshi@genomics.cn" TargetMode="External"/><Relationship Id="rId2251" Type="http://schemas.openxmlformats.org/officeDocument/2006/relationships/hyperlink" Target="mailto:xuhanshi@genomics.cn" TargetMode="External"/><Relationship Id="rId3302" Type="http://schemas.openxmlformats.org/officeDocument/2006/relationships/hyperlink" Target="mailto:wangmiao@cgichina.cn" TargetMode="External"/><Relationship Id="rId223" Type="http://schemas.openxmlformats.org/officeDocument/2006/relationships/hyperlink" Target="mailto:zhushida@genomics.cn;xuzijing@genomics.cn;linannan@genomics.cn;liudongbing@genomics.cn" TargetMode="External"/><Relationship Id="rId430" Type="http://schemas.openxmlformats.org/officeDocument/2006/relationships/hyperlink" Target="mailto:caodandan@genomics.cn;zhangruifang@genomics.cn" TargetMode="External"/><Relationship Id="rId1060" Type="http://schemas.openxmlformats.org/officeDocument/2006/relationships/hyperlink" Target="mailto:xuhanshi@genomics.cn" TargetMode="External"/><Relationship Id="rId2111" Type="http://schemas.openxmlformats.org/officeDocument/2006/relationships/hyperlink" Target="mailto:wangxiaohong@genomics.cn" TargetMode="External"/><Relationship Id="rId1877" Type="http://schemas.openxmlformats.org/officeDocument/2006/relationships/hyperlink" Target="mailto:xuhanshi@genomics.cn" TargetMode="External"/><Relationship Id="rId2928" Type="http://schemas.openxmlformats.org/officeDocument/2006/relationships/hyperlink" Target="mailto:lijiaping@genomcis.cn;yelingfei@genomics.cn;yuanjianying@genomics.cn" TargetMode="External"/><Relationship Id="rId1737" Type="http://schemas.openxmlformats.org/officeDocument/2006/relationships/hyperlink" Target="mailto:xuhanshi@genomics.cn" TargetMode="External"/><Relationship Id="rId1944" Type="http://schemas.openxmlformats.org/officeDocument/2006/relationships/hyperlink" Target="mailto:xuhanshi@genomics.cn" TargetMode="External"/><Relationship Id="rId3092" Type="http://schemas.openxmlformats.org/officeDocument/2006/relationships/hyperlink" Target="mailto:wangxiaohong@genomics.cn,zhouyanqing@genomics.cn" TargetMode="External"/><Relationship Id="rId29" Type="http://schemas.openxmlformats.org/officeDocument/2006/relationships/hyperlink" Target="mailto:liangjinlong@genomics.cn;liuxuanzhu@genomics.cn;dailanlan@genomics.cn" TargetMode="External"/><Relationship Id="rId1804" Type="http://schemas.openxmlformats.org/officeDocument/2006/relationships/hyperlink" Target="mailto:xuhanshi@genomics.cn" TargetMode="External"/><Relationship Id="rId897" Type="http://schemas.openxmlformats.org/officeDocument/2006/relationships/hyperlink" Target="mailto:xuhanshi@genomics.cn" TargetMode="External"/><Relationship Id="rId2578" Type="http://schemas.openxmlformats.org/officeDocument/2006/relationships/hyperlink" Target="mailto:&#24464;&#20964;&#33805;xufengping@genomics.cn&#34945;&#21073;&#39062;yuanjianying@genomics.cn" TargetMode="External"/><Relationship Id="rId2785" Type="http://schemas.openxmlformats.org/officeDocument/2006/relationships/hyperlink" Target="mailto:lijiaping@genomcis.cn;yelingfei@genomics.cn;yuanjianying@genomics.cn" TargetMode="External"/><Relationship Id="rId2992" Type="http://schemas.openxmlformats.org/officeDocument/2006/relationships/hyperlink" Target="mailto:&#29579;&#25991;&#23143;wangwenjing@genomics.cn&#34945;&#21073;&#39062;yuanjianying@genomics.cn&#21494;&#29618;&#39134;yelingfei@genomics.cn" TargetMode="External"/><Relationship Id="rId3629" Type="http://schemas.openxmlformats.org/officeDocument/2006/relationships/hyperlink" Target="mailto:huangpeide@genomics.cn&#65307;liubo2@genomics.cn" TargetMode="External"/><Relationship Id="rId757" Type="http://schemas.openxmlformats.org/officeDocument/2006/relationships/hyperlink" Target="mailto:xuhanshi@genomics.cn" TargetMode="External"/><Relationship Id="rId964" Type="http://schemas.openxmlformats.org/officeDocument/2006/relationships/hyperlink" Target="mailto:xuhanshi@genomics.cn" TargetMode="External"/><Relationship Id="rId1387" Type="http://schemas.openxmlformats.org/officeDocument/2006/relationships/hyperlink" Target="mailto:wangxiaohong@genomics.cn" TargetMode="External"/><Relationship Id="rId1594" Type="http://schemas.openxmlformats.org/officeDocument/2006/relationships/hyperlink" Target="mailto:xuhanshi@genomics.cn" TargetMode="External"/><Relationship Id="rId2438" Type="http://schemas.openxmlformats.org/officeDocument/2006/relationships/hyperlink" Target="mailto:xuhanshi@genomics.cn" TargetMode="External"/><Relationship Id="rId2645" Type="http://schemas.openxmlformats.org/officeDocument/2006/relationships/hyperlink" Target="mailto:Hanjing.Ma@bgitechsolutions.com;manfeng.feng@bgitechsolutions.com;" TargetMode="External"/><Relationship Id="rId2852" Type="http://schemas.openxmlformats.org/officeDocument/2006/relationships/hyperlink" Target="mailto:lijiaping@genomcis.cn;yelingfei@genomics.cn;yuanjianying@genomics.cn" TargetMode="External"/><Relationship Id="rId93" Type="http://schemas.openxmlformats.org/officeDocument/2006/relationships/hyperlink" Target="mailto:zhushida@genomics.cn;xuzijing@genomics.cn;linannan@genomics.cn;liudongbing@genomics.cn" TargetMode="External"/><Relationship Id="rId617" Type="http://schemas.openxmlformats.org/officeDocument/2006/relationships/hyperlink" Target="mailto:xuhanshi@genomics.cn" TargetMode="External"/><Relationship Id="rId824" Type="http://schemas.openxmlformats.org/officeDocument/2006/relationships/hyperlink" Target="mailto:xuhanshi@genomics.cn" TargetMode="External"/><Relationship Id="rId1247" Type="http://schemas.openxmlformats.org/officeDocument/2006/relationships/hyperlink" Target="mailto:&#39640;&#29790;gaorui@genomics.cn;&#36213;&#32654;&#33593;zhaomr@genomics.cn;&#23385;&#38706;sunlu@genomics.cn;" TargetMode="External"/><Relationship Id="rId1454" Type="http://schemas.openxmlformats.org/officeDocument/2006/relationships/hyperlink" Target="mailto:xuhanshi@genomics.cn" TargetMode="External"/><Relationship Id="rId1661" Type="http://schemas.openxmlformats.org/officeDocument/2006/relationships/hyperlink" Target="mailto:xuhanshi@genomics.cn" TargetMode="External"/><Relationship Id="rId2505" Type="http://schemas.openxmlformats.org/officeDocument/2006/relationships/hyperlink" Target="mailto:xuhanshi@genomics.cn" TargetMode="External"/><Relationship Id="rId2712" Type="http://schemas.openxmlformats.org/officeDocument/2006/relationships/hyperlink" Target="mailto:wangxiaohong@genomics.cn&#65307;zhouyanqing@genomics.cn" TargetMode="External"/><Relationship Id="rId1107" Type="http://schemas.openxmlformats.org/officeDocument/2006/relationships/hyperlink" Target="mailto:xuhanshi@genomics.cn" TargetMode="External"/><Relationship Id="rId1314" Type="http://schemas.openxmlformats.org/officeDocument/2006/relationships/hyperlink" Target="mailto:wangxiaohong@genomics.cn" TargetMode="External"/><Relationship Id="rId1521" Type="http://schemas.openxmlformats.org/officeDocument/2006/relationships/hyperlink" Target="mailto:xuhanshi@genomics.cn" TargetMode="External"/><Relationship Id="rId3279" Type="http://schemas.openxmlformats.org/officeDocument/2006/relationships/hyperlink" Target="mailto:wangmiao@cgichina.cn" TargetMode="External"/><Relationship Id="rId3486" Type="http://schemas.openxmlformats.org/officeDocument/2006/relationships/hyperlink" Target="mailto:zhouyanfei@genomics.cn&#65307;liubo2@genomics.cn&#65307;" TargetMode="External"/><Relationship Id="rId3693" Type="http://schemas.openxmlformats.org/officeDocument/2006/relationships/hyperlink" Target="mailto:huangpeide@cgichina.cn" TargetMode="External"/><Relationship Id="rId20" Type="http://schemas.openxmlformats.org/officeDocument/2006/relationships/hyperlink" Target="mailto:liangjinlong@genomics.cn;liuxuanzhu@genomics.cn;dailanlan@genomics.cn" TargetMode="External"/><Relationship Id="rId208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5" Type="http://schemas.openxmlformats.org/officeDocument/2006/relationships/hyperlink" Target="mailto:xuhanshi@genomics.cn" TargetMode="External"/><Relationship Id="rId3139" Type="http://schemas.openxmlformats.org/officeDocument/2006/relationships/hyperlink" Target="mailto:wangxiaohong@genomics.cn,zhouyanqing@genomics.cn" TargetMode="External"/><Relationship Id="rId3346" Type="http://schemas.openxmlformats.org/officeDocument/2006/relationships/hyperlink" Target="mailto:wangmiao@genomics.cn;liubo2@genomics.cn;" TargetMode="External"/><Relationship Id="rId267" Type="http://schemas.openxmlformats.org/officeDocument/2006/relationships/hyperlink" Target="mailto:yanzengli@geomics.cn&#65307;wukui@genomics.cn" TargetMode="External"/><Relationship Id="rId474" Type="http://schemas.openxmlformats.org/officeDocument/2006/relationships/hyperlink" Target="mailto:caodandan@genomics.cn;zhangruifang@genomics.cn" TargetMode="External"/><Relationship Id="rId2155" Type="http://schemas.openxmlformats.org/officeDocument/2006/relationships/hyperlink" Target="mailto:wangxiaohong@genomics.cn" TargetMode="External"/><Relationship Id="rId3553" Type="http://schemas.openxmlformats.org/officeDocument/2006/relationships/hyperlink" Target="mailto:huangpeide@genomics.cn" TargetMode="External"/><Relationship Id="rId127" Type="http://schemas.openxmlformats.org/officeDocument/2006/relationships/hyperlink" Target="mailto:&#33891;&#26771;&#29790;dongzirui@genomics.org.cn&#26472;&#20256;&#26149;yangchuanchun@genomics.org.cn&#38472;&#28023;&#21880;chenhaixiao@genomics.org.cn" TargetMode="External"/><Relationship Id="rId681" Type="http://schemas.openxmlformats.org/officeDocument/2006/relationships/hyperlink" Target="mailto:xuhanshi@genomics.cn" TargetMode="External"/><Relationship Id="rId2362" Type="http://schemas.openxmlformats.org/officeDocument/2006/relationships/hyperlink" Target="mailto:xuhanshi@genomics.cn" TargetMode="External"/><Relationship Id="rId3206" Type="http://schemas.openxmlformats.org/officeDocument/2006/relationships/hyperlink" Target="mailto:&#21016;&#29983;&#33538;liushengmao@genomics.cn" TargetMode="External"/><Relationship Id="rId3413" Type="http://schemas.openxmlformats.org/officeDocument/2006/relationships/hyperlink" Target="mailto:zhouyanfei@genomics.cn&#65307;liubo2@genomics.cn&#65307;" TargetMode="External"/><Relationship Id="rId3620" Type="http://schemas.openxmlformats.org/officeDocument/2006/relationships/hyperlink" Target="mailto:huangpeide@genomics.cn&#65307;liubo2@genomics.cn" TargetMode="External"/><Relationship Id="rId334" Type="http://schemas.openxmlformats.org/officeDocument/2006/relationships/hyperlink" Target="mailto:yanzengli@geomics.cn&#65307;wukui@genomics.cn" TargetMode="External"/><Relationship Id="rId541" Type="http://schemas.openxmlformats.org/officeDocument/2006/relationships/hyperlink" Target="mailto:xuhanshi@genomics.cn" TargetMode="External"/><Relationship Id="rId1171" Type="http://schemas.openxmlformats.org/officeDocument/2006/relationships/hyperlink" Target="mailto:xuhanshi@genomics.cn" TargetMode="External"/><Relationship Id="rId2015" Type="http://schemas.openxmlformats.org/officeDocument/2006/relationships/hyperlink" Target="mailto:xuhanshi@genomics.cn" TargetMode="External"/><Relationship Id="rId2222" Type="http://schemas.openxmlformats.org/officeDocument/2006/relationships/hyperlink" Target="mailto:xuhanshi@genomics.cn" TargetMode="External"/><Relationship Id="rId401" Type="http://schemas.openxmlformats.org/officeDocument/2006/relationships/hyperlink" Target="mailto:caodandan@genomics.cn;zhangruifang@genomics.cn" TargetMode="External"/><Relationship Id="rId1031" Type="http://schemas.openxmlformats.org/officeDocument/2006/relationships/hyperlink" Target="mailto:xuhanshi@genomics.cn" TargetMode="External"/><Relationship Id="rId1988" Type="http://schemas.openxmlformats.org/officeDocument/2006/relationships/hyperlink" Target="mailto:xuhanshi@genomics.cn" TargetMode="External"/><Relationship Id="rId1848" Type="http://schemas.openxmlformats.org/officeDocument/2006/relationships/hyperlink" Target="mailto:xuhanshi@genomics.cn" TargetMode="External"/><Relationship Id="rId3063" Type="http://schemas.openxmlformats.org/officeDocument/2006/relationships/hyperlink" Target="mailto:&#29579;&#25991;&#23143;wangwenjing@genomics.cn&#34945;&#21073;&#39062;yuanjianying@genomics.cn&#21494;&#29618;&#39134;yelingfei@genomics.cn" TargetMode="External"/><Relationship Id="rId3270" Type="http://schemas.openxmlformats.org/officeDocument/2006/relationships/hyperlink" Target="mailto:wangmiao@cgichina.cn" TargetMode="External"/><Relationship Id="rId191" Type="http://schemas.openxmlformats.org/officeDocument/2006/relationships/hyperlink" Target="mailto:panyanhong@genomics.cn;zhaodi@genomics.cn;gaorui@genomics.cn" TargetMode="External"/><Relationship Id="rId1708" Type="http://schemas.openxmlformats.org/officeDocument/2006/relationships/hyperlink" Target="mailto:xuhanshi@genomics.cn" TargetMode="External"/><Relationship Id="rId1915" Type="http://schemas.openxmlformats.org/officeDocument/2006/relationships/hyperlink" Target="mailto:xuhanshi@genomics.cn" TargetMode="External"/><Relationship Id="rId3130" Type="http://schemas.openxmlformats.org/officeDocument/2006/relationships/hyperlink" Target="mailto:wangxiaohong@genomics.cn,zhouyanqing@genomics.cn" TargetMode="External"/><Relationship Id="rId2689" Type="http://schemas.openxmlformats.org/officeDocument/2006/relationships/hyperlink" Target="mailto:wangxiaohong@genomics.cn&#65307;zhouyanqing@genomics.cn" TargetMode="External"/><Relationship Id="rId2896" Type="http://schemas.openxmlformats.org/officeDocument/2006/relationships/hyperlink" Target="mailto:lijiaping@genomcis.cn;yelingfei@genomics.cn;yuanjianying@genomics.cn" TargetMode="External"/><Relationship Id="rId868" Type="http://schemas.openxmlformats.org/officeDocument/2006/relationships/hyperlink" Target="mailto:xuhanshi@genomics.cn" TargetMode="External"/><Relationship Id="rId1498" Type="http://schemas.openxmlformats.org/officeDocument/2006/relationships/hyperlink" Target="mailto:xuhanshi@genomics.cn" TargetMode="External"/><Relationship Id="rId2549" Type="http://schemas.openxmlformats.org/officeDocument/2006/relationships/hyperlink" Target="mailto:&#24464;&#20964;&#33805;xufengping@genomics.cn&#34945;&#21073;&#39062;yuanjianying@genomics.cn&#21494;&#29618;&#39134;yelingfei@genomics.cn" TargetMode="External"/><Relationship Id="rId2756" Type="http://schemas.openxmlformats.org/officeDocument/2006/relationships/hyperlink" Target="mailto:wangxiaohong@genomics.cn&#65307;zhouyanqing@genomics.cn" TargetMode="External"/><Relationship Id="rId2963" Type="http://schemas.openxmlformats.org/officeDocument/2006/relationships/hyperlink" Target="mailto:&#29579;&#25991;&#23143;wangwenjing@genomics.cn&#34945;&#21073;&#39062;yuanjianying@genomics.cn&#21494;&#29618;&#39134;yelingfei@genomics.cn" TargetMode="External"/><Relationship Id="rId728" Type="http://schemas.openxmlformats.org/officeDocument/2006/relationships/hyperlink" Target="mailto:xuhanshi@genomics.cn" TargetMode="External"/><Relationship Id="rId935" Type="http://schemas.openxmlformats.org/officeDocument/2006/relationships/hyperlink" Target="mailto:xuhanshi@genomics.cn" TargetMode="External"/><Relationship Id="rId1358" Type="http://schemas.openxmlformats.org/officeDocument/2006/relationships/hyperlink" Target="mailto:wangxiaohong@genomics.cn" TargetMode="External"/><Relationship Id="rId1565" Type="http://schemas.openxmlformats.org/officeDocument/2006/relationships/hyperlink" Target="mailto:xuhanshi@genomics.cn" TargetMode="External"/><Relationship Id="rId1772" Type="http://schemas.openxmlformats.org/officeDocument/2006/relationships/hyperlink" Target="mailto:xuhanshi@genomics.cn" TargetMode="External"/><Relationship Id="rId2409" Type="http://schemas.openxmlformats.org/officeDocument/2006/relationships/hyperlink" Target="mailto:xuhanshi@genomics.cn" TargetMode="External"/><Relationship Id="rId2616" Type="http://schemas.openxmlformats.org/officeDocument/2006/relationships/hyperlink" Target="mailto:&#24464;&#20964;&#33805;xufengping@genomics.cn&#34945;&#21073;&#39062;yuanjianying@genomics.cn" TargetMode="External"/><Relationship Id="rId64" Type="http://schemas.openxmlformats.org/officeDocument/2006/relationships/hyperlink" Target="mailto:liangjinlong@genomics.cn;liuxuanzhu@genomics.cn;dailanlan@genomics.cn" TargetMode="External"/><Relationship Id="rId1218" Type="http://schemas.openxmlformats.org/officeDocument/2006/relationships/hyperlink" Target="mailto:xuhanshi@genomics.cn" TargetMode="External"/><Relationship Id="rId1425" Type="http://schemas.openxmlformats.org/officeDocument/2006/relationships/hyperlink" Target="mailto:xuhanshi@genomics.cn" TargetMode="External"/><Relationship Id="rId2823" Type="http://schemas.openxmlformats.org/officeDocument/2006/relationships/hyperlink" Target="mailto:lijiaping@genomcis.cn;yelingfei@genomics.cn;yuanjianying@genomics.cn" TargetMode="External"/><Relationship Id="rId1632" Type="http://schemas.openxmlformats.org/officeDocument/2006/relationships/hyperlink" Target="mailto:xuhanshi@genomics.cn" TargetMode="External"/><Relationship Id="rId2199" Type="http://schemas.openxmlformats.org/officeDocument/2006/relationships/hyperlink" Target="mailto:wangxiaohong@genomics.cn" TargetMode="External"/><Relationship Id="rId3597" Type="http://schemas.openxmlformats.org/officeDocument/2006/relationships/hyperlink" Target="mailto:huangpeide@genomics.cn&#65307;liubo2@genomics.cn" TargetMode="External"/><Relationship Id="rId3457" Type="http://schemas.openxmlformats.org/officeDocument/2006/relationships/hyperlink" Target="mailto:zhouyanfei@genomics.cn&#65307;liubo2@genomics.cn&#65307;" TargetMode="External"/><Relationship Id="rId3664" Type="http://schemas.openxmlformats.org/officeDocument/2006/relationships/hyperlink" Target="mailto:huangpeide@cgichina.cn" TargetMode="External"/><Relationship Id="rId378" Type="http://schemas.openxmlformats.org/officeDocument/2006/relationships/hyperlink" Target="mailto:yanzengli@geomics.cn&#65307;wukui@genomics.cn" TargetMode="External"/><Relationship Id="rId585" Type="http://schemas.openxmlformats.org/officeDocument/2006/relationships/hyperlink" Target="mailto:xuhanshi@genomics.cn" TargetMode="External"/><Relationship Id="rId792" Type="http://schemas.openxmlformats.org/officeDocument/2006/relationships/hyperlink" Target="mailto:xuhanshi@genomics.cn" TargetMode="External"/><Relationship Id="rId2059" Type="http://schemas.openxmlformats.org/officeDocument/2006/relationships/hyperlink" Target="mailto:xuhanshi@genomics.cn" TargetMode="External"/><Relationship Id="rId2266" Type="http://schemas.openxmlformats.org/officeDocument/2006/relationships/hyperlink" Target="mailto:xuhanshi@genomics.cn" TargetMode="External"/><Relationship Id="rId2473" Type="http://schemas.openxmlformats.org/officeDocument/2006/relationships/hyperlink" Target="mailto:xuhanshi@genomics.cn" TargetMode="External"/><Relationship Id="rId2680" Type="http://schemas.openxmlformats.org/officeDocument/2006/relationships/hyperlink" Target="mailto:wangxiaohong@genomics.cn&#65307;zhouyanqing@genomics.cn" TargetMode="External"/><Relationship Id="rId3317" Type="http://schemas.openxmlformats.org/officeDocument/2006/relationships/hyperlink" Target="mailto:wangmiao@genomics.cn;liubo2@genomics.cn;" TargetMode="External"/><Relationship Id="rId3524" Type="http://schemas.openxmlformats.org/officeDocument/2006/relationships/hyperlink" Target="mailto:zhouyanfei@genomics.cn&#65307;liubo2@genomics.cn&#65307;" TargetMode="External"/><Relationship Id="rId238" Type="http://schemas.openxmlformats.org/officeDocument/2006/relationships/hyperlink" Target="mailto:zhushida@genomics.cn;xuzijing@genomics.cn;linannan@genomics.cn;liudongbing@genomics.cn" TargetMode="External"/><Relationship Id="rId445" Type="http://schemas.openxmlformats.org/officeDocument/2006/relationships/hyperlink" Target="mailto:caodandan@genomics.cn;zhangruifang@genomics.cn" TargetMode="External"/><Relationship Id="rId652" Type="http://schemas.openxmlformats.org/officeDocument/2006/relationships/hyperlink" Target="mailto:xuhanshi@genomics.cn" TargetMode="External"/><Relationship Id="rId1075" Type="http://schemas.openxmlformats.org/officeDocument/2006/relationships/hyperlink" Target="mailto:xuhanshi@genomics.cn" TargetMode="External"/><Relationship Id="rId1282" Type="http://schemas.openxmlformats.org/officeDocument/2006/relationships/hyperlink" Target="mailto:&#33891;&#26771;&#29790;dongzirui@genomics.cn&#21494;&#29618;&#39134;yelingfei@genomics.cn" TargetMode="External"/><Relationship Id="rId2126" Type="http://schemas.openxmlformats.org/officeDocument/2006/relationships/hyperlink" Target="mailto:wangxiaohong@genomics.cn" TargetMode="External"/><Relationship Id="rId2333" Type="http://schemas.openxmlformats.org/officeDocument/2006/relationships/hyperlink" Target="mailto:xuhanshi@genomics.cn" TargetMode="External"/><Relationship Id="rId2540" Type="http://schemas.openxmlformats.org/officeDocument/2006/relationships/hyperlink" Target="mailto:&#24464;&#20964;&#33805;xufengping@genomics.cn&#34945;&#21073;&#39062;yuanjianying@genomics.cn&#21494;&#29618;&#39134;yelingfei@genomics.cn" TargetMode="External"/><Relationship Id="rId305" Type="http://schemas.openxmlformats.org/officeDocument/2006/relationships/hyperlink" Target="mailto:yanzengli@geomics.cn&#65307;wukui@genomics.cn" TargetMode="External"/><Relationship Id="rId512" Type="http://schemas.openxmlformats.org/officeDocument/2006/relationships/hyperlink" Target="mailto:caodandan@genomics.cn;zhangruifang@genomics.cn" TargetMode="External"/><Relationship Id="rId1142" Type="http://schemas.openxmlformats.org/officeDocument/2006/relationships/hyperlink" Target="mailto:xuhanshi@genomics.cn" TargetMode="External"/><Relationship Id="rId2400" Type="http://schemas.openxmlformats.org/officeDocument/2006/relationships/hyperlink" Target="mailto:xuhanshi@genomics.cn" TargetMode="External"/><Relationship Id="rId1002" Type="http://schemas.openxmlformats.org/officeDocument/2006/relationships/hyperlink" Target="mailto:xuhanshi@genomics.cn" TargetMode="External"/><Relationship Id="rId1959" Type="http://schemas.openxmlformats.org/officeDocument/2006/relationships/hyperlink" Target="mailto:xuhanshi@genomics.cn" TargetMode="External"/><Relationship Id="rId3174" Type="http://schemas.openxmlformats.org/officeDocument/2006/relationships/hyperlink" Target="mailto:wangxiaohong@genomics.cn,zhouyanqing@genomics.cn" TargetMode="External"/><Relationship Id="rId1819" Type="http://schemas.openxmlformats.org/officeDocument/2006/relationships/hyperlink" Target="mailto:xuhanshi@genomics.cn" TargetMode="External"/><Relationship Id="rId3381" Type="http://schemas.openxmlformats.org/officeDocument/2006/relationships/hyperlink" Target="mailto:zhouyanfei@genomics.cn&#65307;liubo2@genomics.cn&#65307;" TargetMode="External"/><Relationship Id="rId2190" Type="http://schemas.openxmlformats.org/officeDocument/2006/relationships/hyperlink" Target="mailto:wangxiaohong@genomics.cn" TargetMode="External"/><Relationship Id="rId3034" Type="http://schemas.openxmlformats.org/officeDocument/2006/relationships/hyperlink" Target="mailto:&#29579;&#25991;&#23143;wangwenjing@genomics.cn&#34945;&#21073;&#39062;yuanjianying@genomics.cn&#21494;&#29618;&#39134;yelingfei@genomics.cn" TargetMode="External"/><Relationship Id="rId3241" Type="http://schemas.openxmlformats.org/officeDocument/2006/relationships/hyperlink" Target="mailto:wangxiaohong@genomics.cn,zhouyanqing@genomics.cn" TargetMode="External"/><Relationship Id="rId162" Type="http://schemas.openxmlformats.org/officeDocument/2006/relationships/hyperlink" Target="mailto:&#24464;&#20339;&#20339;xujiajia@genomics.cn" TargetMode="External"/><Relationship Id="rId2050" Type="http://schemas.openxmlformats.org/officeDocument/2006/relationships/hyperlink" Target="mailto:xuhanshi@genomics.cn" TargetMode="External"/><Relationship Id="rId3101" Type="http://schemas.openxmlformats.org/officeDocument/2006/relationships/hyperlink" Target="mailto:wangxiaohong@genomics.cn,zhouyanqing@genomics.cn" TargetMode="External"/><Relationship Id="rId979" Type="http://schemas.openxmlformats.org/officeDocument/2006/relationships/hyperlink" Target="mailto:xuhanshi@genomics.cn" TargetMode="External"/><Relationship Id="rId839" Type="http://schemas.openxmlformats.org/officeDocument/2006/relationships/hyperlink" Target="mailto:xuhanshi@genomics.cn" TargetMode="External"/><Relationship Id="rId1469" Type="http://schemas.openxmlformats.org/officeDocument/2006/relationships/hyperlink" Target="mailto:xuhanshi@genomics.cn" TargetMode="External"/><Relationship Id="rId2867" Type="http://schemas.openxmlformats.org/officeDocument/2006/relationships/hyperlink" Target="mailto:lijiaping@genomcis.cn;yelingfei@genomics.cn;yuanjianying@genomics.cn" TargetMode="External"/><Relationship Id="rId1676" Type="http://schemas.openxmlformats.org/officeDocument/2006/relationships/hyperlink" Target="mailto:xuhanshi@genomics.cn" TargetMode="External"/><Relationship Id="rId1883" Type="http://schemas.openxmlformats.org/officeDocument/2006/relationships/hyperlink" Target="mailto:xuhanshi@genomics.cn" TargetMode="External"/><Relationship Id="rId2727" Type="http://schemas.openxmlformats.org/officeDocument/2006/relationships/hyperlink" Target="mailto:wangxiaohong@genomics.cn&#65307;zhouyanqing@genomics.cn" TargetMode="External"/><Relationship Id="rId2934" Type="http://schemas.openxmlformats.org/officeDocument/2006/relationships/hyperlink" Target="mailto:lijiaping@genomcis.cn;yelingfei@genomics.cn;yuanjianying@genomics.cn" TargetMode="External"/><Relationship Id="rId906" Type="http://schemas.openxmlformats.org/officeDocument/2006/relationships/hyperlink" Target="mailto:xuhanshi@genomics.cn" TargetMode="External"/><Relationship Id="rId1329" Type="http://schemas.openxmlformats.org/officeDocument/2006/relationships/hyperlink" Target="mailto:wangxiaohong@genomics.cn" TargetMode="External"/><Relationship Id="rId1536" Type="http://schemas.openxmlformats.org/officeDocument/2006/relationships/hyperlink" Target="mailto:xuhanshi@genomics.cn" TargetMode="External"/><Relationship Id="rId1743" Type="http://schemas.openxmlformats.org/officeDocument/2006/relationships/hyperlink" Target="mailto:xuhanshi@genomics.cn" TargetMode="External"/><Relationship Id="rId1950" Type="http://schemas.openxmlformats.org/officeDocument/2006/relationships/hyperlink" Target="mailto:xuhanshi@genomics.cn" TargetMode="External"/><Relationship Id="rId35" Type="http://schemas.openxmlformats.org/officeDocument/2006/relationships/hyperlink" Target="mailto:liangjinlong@genomics.cn;liuxuanzhu@genomics.cn;dailanlan@genomics.cn" TargetMode="External"/><Relationship Id="rId1603" Type="http://schemas.openxmlformats.org/officeDocument/2006/relationships/hyperlink" Target="mailto:xuhanshi@genomics.cn" TargetMode="External"/><Relationship Id="rId1810" Type="http://schemas.openxmlformats.org/officeDocument/2006/relationships/hyperlink" Target="mailto:xuhanshi@genomics.cn" TargetMode="External"/><Relationship Id="rId3568" Type="http://schemas.openxmlformats.org/officeDocument/2006/relationships/hyperlink" Target="mailto:huangpeide@genomics.cn" TargetMode="External"/><Relationship Id="rId489" Type="http://schemas.openxmlformats.org/officeDocument/2006/relationships/hyperlink" Target="mailto:caodandan@genomics.cn;zhangruifang@genomics.cn" TargetMode="External"/><Relationship Id="rId696" Type="http://schemas.openxmlformats.org/officeDocument/2006/relationships/hyperlink" Target="mailto:xuhanshi@genomics.cn" TargetMode="External"/><Relationship Id="rId2377" Type="http://schemas.openxmlformats.org/officeDocument/2006/relationships/hyperlink" Target="mailto:xuhanshi@genomics.cn" TargetMode="External"/><Relationship Id="rId2584" Type="http://schemas.openxmlformats.org/officeDocument/2006/relationships/hyperlink" Target="mailto:&#24464;&#20964;&#33805;xufengping@genomics.cn&#34945;&#21073;&#39062;yuanjianying@genomics.cn" TargetMode="External"/><Relationship Id="rId2791" Type="http://schemas.openxmlformats.org/officeDocument/2006/relationships/hyperlink" Target="mailto:lijiaping@genomcis.cn;yelingfei@genomics.cn;yuanjianying@genomics.cn" TargetMode="External"/><Relationship Id="rId3428" Type="http://schemas.openxmlformats.org/officeDocument/2006/relationships/hyperlink" Target="mailto:zhouyanfei@genomics.cn&#65307;liubo2@genomics.cn&#65307;" TargetMode="External"/><Relationship Id="rId3635" Type="http://schemas.openxmlformats.org/officeDocument/2006/relationships/hyperlink" Target="mailto:huangpeide@genomics.cn&#65307;liubo2@genomics.cn" TargetMode="External"/><Relationship Id="rId349" Type="http://schemas.openxmlformats.org/officeDocument/2006/relationships/hyperlink" Target="mailto:yanzengli@geomics.cn&#65307;wukui@genomics.cn" TargetMode="External"/><Relationship Id="rId556" Type="http://schemas.openxmlformats.org/officeDocument/2006/relationships/hyperlink" Target="mailto:xuhanshi@genomics.cn" TargetMode="External"/><Relationship Id="rId763" Type="http://schemas.openxmlformats.org/officeDocument/2006/relationships/hyperlink" Target="mailto:xuhanshi@genomics.cn" TargetMode="External"/><Relationship Id="rId1186" Type="http://schemas.openxmlformats.org/officeDocument/2006/relationships/hyperlink" Target="mailto:xuhanshi@genomics.cn" TargetMode="External"/><Relationship Id="rId1393" Type="http://schemas.openxmlformats.org/officeDocument/2006/relationships/hyperlink" Target="mailto:wangxiaohong@genomics.cn" TargetMode="External"/><Relationship Id="rId2237" Type="http://schemas.openxmlformats.org/officeDocument/2006/relationships/hyperlink" Target="mailto:xuhanshi@genomics.cn" TargetMode="External"/><Relationship Id="rId2444" Type="http://schemas.openxmlformats.org/officeDocument/2006/relationships/hyperlink" Target="mailto:xuhanshi@genomics.cn" TargetMode="External"/><Relationship Id="rId209" Type="http://schemas.openxmlformats.org/officeDocument/2006/relationships/hyperlink" Target="mailto:panyanhong@genomics.cn;zhaodi@genomics.cn;gaorui@genomics.cn" TargetMode="External"/><Relationship Id="rId416" Type="http://schemas.openxmlformats.org/officeDocument/2006/relationships/hyperlink" Target="mailto:caodandan@genomics.cn;zhangruifang@genomics.cn" TargetMode="External"/><Relationship Id="rId970" Type="http://schemas.openxmlformats.org/officeDocument/2006/relationships/hyperlink" Target="mailto:xuhanshi@genomics.cn" TargetMode="External"/><Relationship Id="rId1046" Type="http://schemas.openxmlformats.org/officeDocument/2006/relationships/hyperlink" Target="mailto:xuhanshi@genomics.cn" TargetMode="External"/><Relationship Id="rId1253" Type="http://schemas.openxmlformats.org/officeDocument/2006/relationships/hyperlink" Target="mailto:&#39640;&#29790;gaorui@genomics.cn;&#36213;&#32654;&#33593;zhaomr@genomics.cn;&#23385;&#38706;sunlu@genomics.cn;" TargetMode="External"/><Relationship Id="rId2651" Type="http://schemas.openxmlformats.org/officeDocument/2006/relationships/hyperlink" Target="mailto:wangxiaohong@genomics.cn&#65307;zhouyanqing@genomics.cn" TargetMode="External"/><Relationship Id="rId3702" Type="http://schemas.openxmlformats.org/officeDocument/2006/relationships/hyperlink" Target="mailto:huangpeide@cgichina.cn" TargetMode="External"/><Relationship Id="rId623" Type="http://schemas.openxmlformats.org/officeDocument/2006/relationships/hyperlink" Target="mailto:xuhanshi@genomics.cn" TargetMode="External"/><Relationship Id="rId830" Type="http://schemas.openxmlformats.org/officeDocument/2006/relationships/hyperlink" Target="mailto:xuhanshi@genomics.cn" TargetMode="External"/><Relationship Id="rId1460" Type="http://schemas.openxmlformats.org/officeDocument/2006/relationships/hyperlink" Target="mailto:xuhanshi@genomics.cn" TargetMode="External"/><Relationship Id="rId2304" Type="http://schemas.openxmlformats.org/officeDocument/2006/relationships/hyperlink" Target="mailto:xuhanshi@genomics.cn" TargetMode="External"/><Relationship Id="rId2511" Type="http://schemas.openxmlformats.org/officeDocument/2006/relationships/hyperlink" Target="mailto:&#24464;&#20964;&#33805;xufengping@genomics.cn&#34945;&#21073;&#39062;yuanjianying@genomics.cn&#21494;&#29618;&#39134;yelingfei@genomics.cn" TargetMode="External"/><Relationship Id="rId1113" Type="http://schemas.openxmlformats.org/officeDocument/2006/relationships/hyperlink" Target="mailto:xuhanshi@genomics.cn" TargetMode="External"/><Relationship Id="rId1320" Type="http://schemas.openxmlformats.org/officeDocument/2006/relationships/hyperlink" Target="mailto:wangxiaohong@genomics.cn" TargetMode="External"/><Relationship Id="rId3078" Type="http://schemas.openxmlformats.org/officeDocument/2006/relationships/hyperlink" Target="mailto:wangxiaohong@genomics.cn,zhouyanqing@genomics.cn" TargetMode="External"/><Relationship Id="rId3285" Type="http://schemas.openxmlformats.org/officeDocument/2006/relationships/hyperlink" Target="mailto:wangmiao@cgichina.cn" TargetMode="External"/><Relationship Id="rId3492" Type="http://schemas.openxmlformats.org/officeDocument/2006/relationships/hyperlink" Target="mailto:zhouyanfei@genomics.cn&#65307;liubo2@genomics.cn&#65307;" TargetMode="External"/><Relationship Id="rId209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5" Type="http://schemas.openxmlformats.org/officeDocument/2006/relationships/hyperlink" Target="mailto:wangxiaohong@genomics.cn,zhouyanqing@genomics.cn" TargetMode="External"/><Relationship Id="rId3352" Type="http://schemas.openxmlformats.org/officeDocument/2006/relationships/hyperlink" Target="mailto:wangmiao@genomics.cn;liubo2@genomics.cn;" TargetMode="External"/><Relationship Id="rId273" Type="http://schemas.openxmlformats.org/officeDocument/2006/relationships/hyperlink" Target="mailto:yanzengli@geomics.cn&#65307;wukui@genomics.cn" TargetMode="External"/><Relationship Id="rId480" Type="http://schemas.openxmlformats.org/officeDocument/2006/relationships/hyperlink" Target="mailto:caodandan@genomics.cn;zhangruifang@genomics.cn" TargetMode="External"/><Relationship Id="rId2161" Type="http://schemas.openxmlformats.org/officeDocument/2006/relationships/hyperlink" Target="mailto:wangxiaohong@genomics.cn" TargetMode="External"/><Relationship Id="rId3005" Type="http://schemas.openxmlformats.org/officeDocument/2006/relationships/hyperlink" Target="mailto:&#29579;&#25991;&#23143;wangwenjing@genomics.cn&#34945;&#21073;&#39062;yuanjianying@genomics.cn&#21494;&#29618;&#39134;yelingfei@genomics.cn" TargetMode="External"/><Relationship Id="rId3212" Type="http://schemas.openxmlformats.org/officeDocument/2006/relationships/hyperlink" Target="mailto:chenxiaoli@genomics.cn" TargetMode="External"/><Relationship Id="rId133" Type="http://schemas.openxmlformats.org/officeDocument/2006/relationships/hyperlink" Target="mailto:&#24464;&#20339;&#20339;xujiajia@genomics.cn" TargetMode="External"/><Relationship Id="rId340" Type="http://schemas.openxmlformats.org/officeDocument/2006/relationships/hyperlink" Target="mailto:yanzengli@geomics.cn&#65307;wukui@genomics.cn" TargetMode="External"/><Relationship Id="rId2021" Type="http://schemas.openxmlformats.org/officeDocument/2006/relationships/hyperlink" Target="mailto:xuhanshi@genomics.cn" TargetMode="External"/><Relationship Id="rId200" Type="http://schemas.openxmlformats.org/officeDocument/2006/relationships/hyperlink" Target="mailto:panyanhong@genomics.cn;zhaodi@genomics.cn;gaorui@genomics.cn" TargetMode="External"/><Relationship Id="rId2978" Type="http://schemas.openxmlformats.org/officeDocument/2006/relationships/hyperlink" Target="mailto:&#29579;&#25991;&#23143;wangwenjing@genomics.cn&#34945;&#21073;&#39062;yuanjianying@genomics.cn&#21494;&#29618;&#39134;yelingfei@genomics.cn" TargetMode="External"/><Relationship Id="rId1787" Type="http://schemas.openxmlformats.org/officeDocument/2006/relationships/hyperlink" Target="mailto:xuhanshi@genomics.cn" TargetMode="External"/><Relationship Id="rId1994" Type="http://schemas.openxmlformats.org/officeDocument/2006/relationships/hyperlink" Target="mailto:xuhanshi@genomics.cn" TargetMode="External"/><Relationship Id="rId2838" Type="http://schemas.openxmlformats.org/officeDocument/2006/relationships/hyperlink" Target="mailto:lijiaping@genomcis.cn;yelingfei@genomics.cn;yuanjianying@genomics.cn" TargetMode="External"/><Relationship Id="rId79" Type="http://schemas.openxmlformats.org/officeDocument/2006/relationships/hyperlink" Target="mailto:liangjinlong@genomics.cn;liuxuanzhu@genomics.cn;dailanlan@genomics.cn" TargetMode="External"/><Relationship Id="rId1647" Type="http://schemas.openxmlformats.org/officeDocument/2006/relationships/hyperlink" Target="mailto:xuhanshi@genomics.cn" TargetMode="External"/><Relationship Id="rId1854" Type="http://schemas.openxmlformats.org/officeDocument/2006/relationships/hyperlink" Target="mailto:xuhanshi@genomics.cn" TargetMode="External"/><Relationship Id="rId2905" Type="http://schemas.openxmlformats.org/officeDocument/2006/relationships/hyperlink" Target="mailto:lijiaping@genomcis.cn;yelingfei@genomics.cn;yuanjianying@genomics.cn" TargetMode="External"/><Relationship Id="rId1507" Type="http://schemas.openxmlformats.org/officeDocument/2006/relationships/hyperlink" Target="mailto:xuhanshi@genomics.cn" TargetMode="External"/><Relationship Id="rId1714" Type="http://schemas.openxmlformats.org/officeDocument/2006/relationships/hyperlink" Target="mailto:xuhanshi@genomics.cn" TargetMode="External"/><Relationship Id="rId1921" Type="http://schemas.openxmlformats.org/officeDocument/2006/relationships/hyperlink" Target="mailto:xuhanshi@genomics.cn" TargetMode="External"/><Relationship Id="rId3679" Type="http://schemas.openxmlformats.org/officeDocument/2006/relationships/hyperlink" Target="mailto:huangpeide@cgichina.cn" TargetMode="External"/><Relationship Id="rId2488" Type="http://schemas.openxmlformats.org/officeDocument/2006/relationships/hyperlink" Target="mailto:xuhanshi@genomics.cn" TargetMode="External"/><Relationship Id="rId1297" Type="http://schemas.openxmlformats.org/officeDocument/2006/relationships/hyperlink" Target="mailto:wangxiaohong@genomics.cn" TargetMode="External"/><Relationship Id="rId2695" Type="http://schemas.openxmlformats.org/officeDocument/2006/relationships/hyperlink" Target="mailto:wangxiaohong@genomics.cn&#65307;zhouyanqing@genomics.cn" TargetMode="External"/><Relationship Id="rId3539" Type="http://schemas.openxmlformats.org/officeDocument/2006/relationships/hyperlink" Target="mailto:wangmiao@bgitechsolutions.com;bgitechsolutions.com;Joanna.wu@bgitechsolutions.com;liubo2@genomics.cn;" TargetMode="External"/><Relationship Id="rId667" Type="http://schemas.openxmlformats.org/officeDocument/2006/relationships/hyperlink" Target="mailto:xuhanshi@genomics.cn" TargetMode="External"/><Relationship Id="rId874" Type="http://schemas.openxmlformats.org/officeDocument/2006/relationships/hyperlink" Target="mailto:xuhanshi@genomics.cn" TargetMode="External"/><Relationship Id="rId2348" Type="http://schemas.openxmlformats.org/officeDocument/2006/relationships/hyperlink" Target="mailto:xuhanshi@genomics.cn" TargetMode="External"/><Relationship Id="rId2555" Type="http://schemas.openxmlformats.org/officeDocument/2006/relationships/hyperlink" Target="mailto:&#24464;&#20964;&#33805;xufengping@genomics.cn&#34945;&#21073;&#39062;yuanjianying@genomics.cn" TargetMode="External"/><Relationship Id="rId2762" Type="http://schemas.openxmlformats.org/officeDocument/2006/relationships/hyperlink" Target="mailto:&#29579;&#25991;&#23143;wangwenjing@genomics.cn&#38472;&#33395;chenyan@genomics.cn" TargetMode="External"/><Relationship Id="rId3606" Type="http://schemas.openxmlformats.org/officeDocument/2006/relationships/hyperlink" Target="mailto:huangpeide@genomics.cn&#65307;liubo2@genomics.cn" TargetMode="External"/><Relationship Id="rId527" Type="http://schemas.openxmlformats.org/officeDocument/2006/relationships/hyperlink" Target="mailto:caodandan@genomics.cn;zhangruifang@genomics.cn" TargetMode="External"/><Relationship Id="rId734" Type="http://schemas.openxmlformats.org/officeDocument/2006/relationships/hyperlink" Target="mailto:xuhanshi@genomics.cn" TargetMode="External"/><Relationship Id="rId941" Type="http://schemas.openxmlformats.org/officeDocument/2006/relationships/hyperlink" Target="mailto:xuhanshi@genomics.cn" TargetMode="External"/><Relationship Id="rId1157" Type="http://schemas.openxmlformats.org/officeDocument/2006/relationships/hyperlink" Target="mailto:xuhanshi@genomics.cn" TargetMode="External"/><Relationship Id="rId1364" Type="http://schemas.openxmlformats.org/officeDocument/2006/relationships/hyperlink" Target="mailto:wangxiaohong@genomics.cn" TargetMode="External"/><Relationship Id="rId1571" Type="http://schemas.openxmlformats.org/officeDocument/2006/relationships/hyperlink" Target="mailto:xuhanshi@genomics.cn" TargetMode="External"/><Relationship Id="rId2208" Type="http://schemas.openxmlformats.org/officeDocument/2006/relationships/hyperlink" Target="mailto:xuhanshi@genomics.cn" TargetMode="External"/><Relationship Id="rId2415" Type="http://schemas.openxmlformats.org/officeDocument/2006/relationships/hyperlink" Target="mailto:xuhanshi@genomics.cn" TargetMode="External"/><Relationship Id="rId2622" Type="http://schemas.openxmlformats.org/officeDocument/2006/relationships/hyperlink" Target="mailto:&#24464;&#20964;&#33805;xufengping@genomics.cn&#34945;&#21073;&#39062;yuanjianying@genomics.cn" TargetMode="External"/><Relationship Id="rId70" Type="http://schemas.openxmlformats.org/officeDocument/2006/relationships/hyperlink" Target="mailto:liangjinlong@genomics.cn;liuxuanzhu@genomics.cn;dailanlan@genomics.cn" TargetMode="External"/><Relationship Id="rId801" Type="http://schemas.openxmlformats.org/officeDocument/2006/relationships/hyperlink" Target="mailto:xuhanshi@genomics.cn" TargetMode="External"/><Relationship Id="rId1017" Type="http://schemas.openxmlformats.org/officeDocument/2006/relationships/hyperlink" Target="mailto:xuhanshi@genomics.cn" TargetMode="External"/><Relationship Id="rId1224" Type="http://schemas.openxmlformats.org/officeDocument/2006/relationships/hyperlink" Target="mailto:zhangxiandong@genomics.org.cn" TargetMode="External"/><Relationship Id="rId1431" Type="http://schemas.openxmlformats.org/officeDocument/2006/relationships/hyperlink" Target="mailto:xuhanshi@genomics.cn" TargetMode="External"/><Relationship Id="rId3189" Type="http://schemas.openxmlformats.org/officeDocument/2006/relationships/hyperlink" Target="mailto:&#29579;&#25991;&#23143;wangwenjing@genomics.cn&#38472;&#33395;chenyan@genomics.cn" TargetMode="External"/><Relationship Id="rId3396" Type="http://schemas.openxmlformats.org/officeDocument/2006/relationships/hyperlink" Target="mailto:zhouyanfei@genomics.cn&#65307;liubo2@genomics.cn&#65307;" TargetMode="External"/><Relationship Id="rId28" Type="http://schemas.openxmlformats.org/officeDocument/2006/relationships/hyperlink" Target="mailto:liangjinlong@genomics.cn;liuxuanzhu@genomics.cn;dailanlan@genomics.cn" TargetMode="External"/><Relationship Id="rId1803" Type="http://schemas.openxmlformats.org/officeDocument/2006/relationships/hyperlink" Target="mailto:xuhanshi@genomics.cn" TargetMode="External"/><Relationship Id="rId3049" Type="http://schemas.openxmlformats.org/officeDocument/2006/relationships/hyperlink" Target="mailto:&#29579;&#25991;&#23143;wangwenjing@genomics.cn&#34945;&#21073;&#39062;yuanjianying@genomics.cn&#21494;&#29618;&#39134;yelingfei@genomics.cn" TargetMode="External"/><Relationship Id="rId3256" Type="http://schemas.openxmlformats.org/officeDocument/2006/relationships/hyperlink" Target="mailto:huangdanyang@genomics.cn;liubo2@genomics.cn;" TargetMode="External"/><Relationship Id="rId3463" Type="http://schemas.openxmlformats.org/officeDocument/2006/relationships/hyperlink" Target="mailto:zhouyanfei@genomics.cn&#65307;liubo2@genomics.cn&#65307;" TargetMode="External"/><Relationship Id="rId177" Type="http://schemas.openxmlformats.org/officeDocument/2006/relationships/hyperlink" Target="mailto:zhangyanyan@genomics.cn" TargetMode="External"/><Relationship Id="rId384" Type="http://schemas.openxmlformats.org/officeDocument/2006/relationships/hyperlink" Target="mailto:caodandan@genomics.cn;zhangruifang@genomics.cn" TargetMode="External"/><Relationship Id="rId591" Type="http://schemas.openxmlformats.org/officeDocument/2006/relationships/hyperlink" Target="mailto:xuhanshi@genomics.cn" TargetMode="External"/><Relationship Id="rId2065" Type="http://schemas.openxmlformats.org/officeDocument/2006/relationships/hyperlink" Target="mailto:&#33891;&#26771;&#29790;dongzirui@genomics.cn&#21494;&#29618;&#39134;yelingfei@genomics.cn" TargetMode="External"/><Relationship Id="rId2272" Type="http://schemas.openxmlformats.org/officeDocument/2006/relationships/hyperlink" Target="mailto:xuhanshi@genomics.cn" TargetMode="External"/><Relationship Id="rId3116" Type="http://schemas.openxmlformats.org/officeDocument/2006/relationships/hyperlink" Target="mailto:wangxiaohong@genomics.cn,zhouyanqing@genomics.cn" TargetMode="External"/><Relationship Id="rId3670" Type="http://schemas.openxmlformats.org/officeDocument/2006/relationships/hyperlink" Target="mailto:huangpeide@cgichina.cn" TargetMode="External"/><Relationship Id="rId244" Type="http://schemas.openxmlformats.org/officeDocument/2006/relationships/hyperlink" Target="mailto:zhushida@genomics.cn;xuzijing@genomics.cn;linannan@genomics.cn;liudongbing@genomics.cn" TargetMode="External"/><Relationship Id="rId689" Type="http://schemas.openxmlformats.org/officeDocument/2006/relationships/hyperlink" Target="mailto:xuhanshi@genomics.cn" TargetMode="External"/><Relationship Id="rId896" Type="http://schemas.openxmlformats.org/officeDocument/2006/relationships/hyperlink" Target="mailto:xuhanshi@genomics.cn" TargetMode="External"/><Relationship Id="rId1081" Type="http://schemas.openxmlformats.org/officeDocument/2006/relationships/hyperlink" Target="mailto:xuhanshi@genomics.cn" TargetMode="External"/><Relationship Id="rId2577" Type="http://schemas.openxmlformats.org/officeDocument/2006/relationships/hyperlink" Target="mailto:&#24464;&#20964;&#33805;xufengping@genomics.cn&#34945;&#21073;&#39062;yuanjianying@genomics.cn" TargetMode="External"/><Relationship Id="rId2784" Type="http://schemas.openxmlformats.org/officeDocument/2006/relationships/hyperlink" Target="mailto:lijiaping@genomcis.cn;yelingfei@genomics.cn;yuanjianying@genomics.cn" TargetMode="External"/><Relationship Id="rId3323" Type="http://schemas.openxmlformats.org/officeDocument/2006/relationships/hyperlink" Target="mailto:wangmiao@genomics.cn;liubo2@genomics.cn;" TargetMode="External"/><Relationship Id="rId3530" Type="http://schemas.openxmlformats.org/officeDocument/2006/relationships/hyperlink" Target="mailto:zhouyanfei@genomics.cn&#65307;liubo2@genomics.cn&#65307;" TargetMode="External"/><Relationship Id="rId3628" Type="http://schemas.openxmlformats.org/officeDocument/2006/relationships/hyperlink" Target="mailto:huangpeide@genomics.cn&#65307;liubo2@genomics.cn" TargetMode="External"/><Relationship Id="rId451" Type="http://schemas.openxmlformats.org/officeDocument/2006/relationships/hyperlink" Target="mailto:caodandan@genomics.cn;zhangruifang@genomics.cn" TargetMode="External"/><Relationship Id="rId549" Type="http://schemas.openxmlformats.org/officeDocument/2006/relationships/hyperlink" Target="mailto:xuhanshi@genomics.cn" TargetMode="External"/><Relationship Id="rId756" Type="http://schemas.openxmlformats.org/officeDocument/2006/relationships/hyperlink" Target="mailto:xuhanshi@genomics.cn" TargetMode="External"/><Relationship Id="rId1179" Type="http://schemas.openxmlformats.org/officeDocument/2006/relationships/hyperlink" Target="mailto:xuhanshi@genomics.cn" TargetMode="External"/><Relationship Id="rId1386" Type="http://schemas.openxmlformats.org/officeDocument/2006/relationships/hyperlink" Target="mailto:wangxiaohong@genomics.cn" TargetMode="External"/><Relationship Id="rId1593" Type="http://schemas.openxmlformats.org/officeDocument/2006/relationships/hyperlink" Target="mailto:xuhanshi@genomics.cn" TargetMode="External"/><Relationship Id="rId2132" Type="http://schemas.openxmlformats.org/officeDocument/2006/relationships/hyperlink" Target="mailto:wangxiaohong@genomics.cn" TargetMode="External"/><Relationship Id="rId2437" Type="http://schemas.openxmlformats.org/officeDocument/2006/relationships/hyperlink" Target="mailto:xuhanshi@genomics.cn" TargetMode="External"/><Relationship Id="rId2991" Type="http://schemas.openxmlformats.org/officeDocument/2006/relationships/hyperlink" Target="mailto:&#29579;&#25991;&#23143;wangwenjing@genomics.cn&#34945;&#21073;&#39062;yuanjianying@genomics.cn&#21494;&#29618;&#39134;yelingfei@genomics.cn" TargetMode="External"/><Relationship Id="rId104" Type="http://schemas.openxmlformats.org/officeDocument/2006/relationships/hyperlink" Target="mailto:zhushida@genomics.cn;xuzijing@genomics.cn;linannan@genomics.cn;liudongbing@genomics.cn" TargetMode="External"/><Relationship Id="rId311" Type="http://schemas.openxmlformats.org/officeDocument/2006/relationships/hyperlink" Target="mailto:yanzengli@geomics.cn&#65307;wukui@genomics.cn" TargetMode="External"/><Relationship Id="rId409" Type="http://schemas.openxmlformats.org/officeDocument/2006/relationships/hyperlink" Target="mailto:caodandan@genomics.cn;zhangruifang@genomics.cn" TargetMode="External"/><Relationship Id="rId963" Type="http://schemas.openxmlformats.org/officeDocument/2006/relationships/hyperlink" Target="mailto:xuhanshi@genomics.cn" TargetMode="External"/><Relationship Id="rId1039" Type="http://schemas.openxmlformats.org/officeDocument/2006/relationships/hyperlink" Target="mailto:xuhanshi@genomics.cn" TargetMode="External"/><Relationship Id="rId1246" Type="http://schemas.openxmlformats.org/officeDocument/2006/relationships/hyperlink" Target="mailto:&#39640;&#29790;gaorui@genomics.cn;&#36213;&#32654;&#33593;zhaomr@genomics.cn;&#23385;&#38706;sunlu@genomics.cn;" TargetMode="External"/><Relationship Id="rId1898" Type="http://schemas.openxmlformats.org/officeDocument/2006/relationships/hyperlink" Target="mailto:xuhanshi@genomics.cn" TargetMode="External"/><Relationship Id="rId2644" Type="http://schemas.openxmlformats.org/officeDocument/2006/relationships/hyperlink" Target="mailto:Hanjing.Ma@bgitechsolutions.com;manfeng.feng@bgitechsolutions.com;" TargetMode="External"/><Relationship Id="rId2851" Type="http://schemas.openxmlformats.org/officeDocument/2006/relationships/hyperlink" Target="mailto:lijiaping@genomcis.cn;yelingfei@genomics.cn;yuanjianying@genomics.cn" TargetMode="External"/><Relationship Id="rId2949" Type="http://schemas.openxmlformats.org/officeDocument/2006/relationships/hyperlink" Target="mailto:lijiaping@genomcis.cn;yelingfei@genomics.cn;yuanjianying@genomics.cn" TargetMode="External"/><Relationship Id="rId92" Type="http://schemas.openxmlformats.org/officeDocument/2006/relationships/hyperlink" Target="mailto:&#33891;&#26771;&#29790;dongzirui@genomics.cn;&#26472;&#20256;&#26149;yangchuanchun@genomics.cn;&#38472;&#24800;chenhui@genomics.cn" TargetMode="External"/><Relationship Id="rId616" Type="http://schemas.openxmlformats.org/officeDocument/2006/relationships/hyperlink" Target="mailto:xuhanshi@genomics.cn" TargetMode="External"/><Relationship Id="rId823" Type="http://schemas.openxmlformats.org/officeDocument/2006/relationships/hyperlink" Target="mailto:xuhanshi@genomics.cn" TargetMode="External"/><Relationship Id="rId1453" Type="http://schemas.openxmlformats.org/officeDocument/2006/relationships/hyperlink" Target="mailto:xuhanshi@genomics.cn" TargetMode="External"/><Relationship Id="rId1660" Type="http://schemas.openxmlformats.org/officeDocument/2006/relationships/hyperlink" Target="mailto:xuhanshi@genomics.cn" TargetMode="External"/><Relationship Id="rId1758" Type="http://schemas.openxmlformats.org/officeDocument/2006/relationships/hyperlink" Target="mailto:xuhanshi@genomics.cn" TargetMode="External"/><Relationship Id="rId2504" Type="http://schemas.openxmlformats.org/officeDocument/2006/relationships/hyperlink" Target="mailto:xuhanshi@genomics.cn" TargetMode="External"/><Relationship Id="rId2711" Type="http://schemas.openxmlformats.org/officeDocument/2006/relationships/hyperlink" Target="mailto:wangxiaohong@genomics.cn&#65307;zhouyanqing@genomics.cn" TargetMode="External"/><Relationship Id="rId2809" Type="http://schemas.openxmlformats.org/officeDocument/2006/relationships/hyperlink" Target="mailto:lijiaping@genomcis.cn;yelingfei@genomics.cn;yuanjianying@genomics.cn" TargetMode="External"/><Relationship Id="rId1106" Type="http://schemas.openxmlformats.org/officeDocument/2006/relationships/hyperlink" Target="mailto:xuhanshi@genomics.cn" TargetMode="External"/><Relationship Id="rId1313" Type="http://schemas.openxmlformats.org/officeDocument/2006/relationships/hyperlink" Target="mailto:wangxiaohong@genomics.cn" TargetMode="External"/><Relationship Id="rId1520" Type="http://schemas.openxmlformats.org/officeDocument/2006/relationships/hyperlink" Target="mailto:xuhanshi@genomics.cn" TargetMode="External"/><Relationship Id="rId1965" Type="http://schemas.openxmlformats.org/officeDocument/2006/relationships/hyperlink" Target="mailto:xuhanshi@genomics.cn" TargetMode="External"/><Relationship Id="rId3180" Type="http://schemas.openxmlformats.org/officeDocument/2006/relationships/hyperlink" Target="mailto:&#29579;&#25991;&#23143;wangwenjing@genomics.cn&#38472;&#33395;chenyan@genomics.cn" TargetMode="External"/><Relationship Id="rId1618" Type="http://schemas.openxmlformats.org/officeDocument/2006/relationships/hyperlink" Target="mailto:xuhanshi@genomics.cn" TargetMode="External"/><Relationship Id="rId1825" Type="http://schemas.openxmlformats.org/officeDocument/2006/relationships/hyperlink" Target="mailto:xuhanshi@genomics.cn" TargetMode="External"/><Relationship Id="rId3040" Type="http://schemas.openxmlformats.org/officeDocument/2006/relationships/hyperlink" Target="mailto:&#29579;&#25991;&#23143;wangwenjing@genomics.cn&#34945;&#21073;&#39062;yuanjianying@genomics.cn&#21494;&#29618;&#39134;yelingfei@genomics.cn" TargetMode="External"/><Relationship Id="rId3278" Type="http://schemas.openxmlformats.org/officeDocument/2006/relationships/hyperlink" Target="mailto:wangmiao@cgichina.cn" TargetMode="External"/><Relationship Id="rId3485" Type="http://schemas.openxmlformats.org/officeDocument/2006/relationships/hyperlink" Target="mailto:zhouyanfei@genomics.cn&#65307;liubo2@genomics.cn&#65307;" TargetMode="External"/><Relationship Id="rId3692" Type="http://schemas.openxmlformats.org/officeDocument/2006/relationships/hyperlink" Target="mailto:huangpeide@cgichina.cn" TargetMode="External"/><Relationship Id="rId199" Type="http://schemas.openxmlformats.org/officeDocument/2006/relationships/hyperlink" Target="mailto:panyanhong@genomics.cn;zhaodi@genomics.cn;gaorui@genomics.cn" TargetMode="External"/><Relationship Id="rId208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4" Type="http://schemas.openxmlformats.org/officeDocument/2006/relationships/hyperlink" Target="mailto:xuhanshi@genomics.cn" TargetMode="External"/><Relationship Id="rId3138" Type="http://schemas.openxmlformats.org/officeDocument/2006/relationships/hyperlink" Target="mailto:wangxiaohong@genomics.cn,zhouyanqing@genomics.cn" TargetMode="External"/><Relationship Id="rId3345" Type="http://schemas.openxmlformats.org/officeDocument/2006/relationships/hyperlink" Target="mailto:wangmiao@genomics.cn;liubo2@genomics.cn;" TargetMode="External"/><Relationship Id="rId3552" Type="http://schemas.openxmlformats.org/officeDocument/2006/relationships/hyperlink" Target="mailto:huangpeide@genomics.cn" TargetMode="External"/><Relationship Id="rId266" Type="http://schemas.openxmlformats.org/officeDocument/2006/relationships/hyperlink" Target="mailto:&#24464;&#20339;&#20339;xujiajia@genomics.cn" TargetMode="External"/><Relationship Id="rId473" Type="http://schemas.openxmlformats.org/officeDocument/2006/relationships/hyperlink" Target="mailto:caodandan@genomics.cn;zhangruifang@genomics.cn" TargetMode="External"/><Relationship Id="rId680" Type="http://schemas.openxmlformats.org/officeDocument/2006/relationships/hyperlink" Target="mailto:xuhanshi@genomics.cn" TargetMode="External"/><Relationship Id="rId2154" Type="http://schemas.openxmlformats.org/officeDocument/2006/relationships/hyperlink" Target="mailto:wangxiaohong@genomics.cn" TargetMode="External"/><Relationship Id="rId2361" Type="http://schemas.openxmlformats.org/officeDocument/2006/relationships/hyperlink" Target="mailto:xuhanshi@genomics.cn" TargetMode="External"/><Relationship Id="rId2599" Type="http://schemas.openxmlformats.org/officeDocument/2006/relationships/hyperlink" Target="mailto:&#24464;&#20964;&#33805;xufengping@genomics.cn&#34945;&#21073;&#39062;yuanjianying@genomics.cn" TargetMode="External"/><Relationship Id="rId3205" Type="http://schemas.openxmlformats.org/officeDocument/2006/relationships/hyperlink" Target="mailto:&#21016;&#29983;&#33538;liushengmao@genomics.cn" TargetMode="External"/><Relationship Id="rId3412" Type="http://schemas.openxmlformats.org/officeDocument/2006/relationships/hyperlink" Target="mailto:zhouyanfei@genomics.cn&#65307;liubo2@genomics.cn&#65307;" TargetMode="External"/><Relationship Id="rId126" Type="http://schemas.openxmlformats.org/officeDocument/2006/relationships/hyperlink" Target="mailto:zhushida@genomics.cn;xuzijing@genomics.cn;linannan@genomics.cn;liudongbing@genomics.cn" TargetMode="External"/><Relationship Id="rId333" Type="http://schemas.openxmlformats.org/officeDocument/2006/relationships/hyperlink" Target="mailto:yanzengli@geomics.cn&#65307;wukui@genomics.cn" TargetMode="External"/><Relationship Id="rId540" Type="http://schemas.openxmlformats.org/officeDocument/2006/relationships/hyperlink" Target="mailto:xuhanshi@genomics.cn" TargetMode="External"/><Relationship Id="rId778" Type="http://schemas.openxmlformats.org/officeDocument/2006/relationships/hyperlink" Target="mailto:xuhanshi@genomics.cn" TargetMode="External"/><Relationship Id="rId985" Type="http://schemas.openxmlformats.org/officeDocument/2006/relationships/hyperlink" Target="mailto:xuhanshi@genomics.cn" TargetMode="External"/><Relationship Id="rId1170" Type="http://schemas.openxmlformats.org/officeDocument/2006/relationships/hyperlink" Target="mailto:xuhanshi@genomics.cn" TargetMode="External"/><Relationship Id="rId2014" Type="http://schemas.openxmlformats.org/officeDocument/2006/relationships/hyperlink" Target="mailto:xuhanshi@genomics.cn" TargetMode="External"/><Relationship Id="rId2221" Type="http://schemas.openxmlformats.org/officeDocument/2006/relationships/hyperlink" Target="mailto:xuhanshi@genomics.cn" TargetMode="External"/><Relationship Id="rId2459" Type="http://schemas.openxmlformats.org/officeDocument/2006/relationships/hyperlink" Target="mailto:xuhanshi@genomics.cn" TargetMode="External"/><Relationship Id="rId2666" Type="http://schemas.openxmlformats.org/officeDocument/2006/relationships/hyperlink" Target="mailto:wangxiaohong@genomics.cn&#65307;zhouyanqing@genomics.cn" TargetMode="External"/><Relationship Id="rId2873" Type="http://schemas.openxmlformats.org/officeDocument/2006/relationships/hyperlink" Target="mailto:lijiaping@genomcis.cn;yelingfei@genomics.cn;yuanjianying@genomics.cn" TargetMode="External"/><Relationship Id="rId3717" Type="http://schemas.openxmlformats.org/officeDocument/2006/relationships/hyperlink" Target="mailto:wangwenjing@genomics.cnhuangjinrong" TargetMode="External"/><Relationship Id="rId638" Type="http://schemas.openxmlformats.org/officeDocument/2006/relationships/hyperlink" Target="mailto:xuhanshi@genomics.cn" TargetMode="External"/><Relationship Id="rId845" Type="http://schemas.openxmlformats.org/officeDocument/2006/relationships/hyperlink" Target="mailto:xuhanshi@genomics.cn" TargetMode="External"/><Relationship Id="rId1030" Type="http://schemas.openxmlformats.org/officeDocument/2006/relationships/hyperlink" Target="mailto:xuhanshi@genomics.cn" TargetMode="External"/><Relationship Id="rId1268" Type="http://schemas.openxmlformats.org/officeDocument/2006/relationships/hyperlink" Target="mailto:&#39640;&#29790;gaorui@genomics.cn;&#36213;&#32654;&#33593;zhaomr@genomics.cn;&#23385;&#38706;sunlu@genomics.cn;" TargetMode="External"/><Relationship Id="rId1475" Type="http://schemas.openxmlformats.org/officeDocument/2006/relationships/hyperlink" Target="mailto:xuhanshi@genomics.cn" TargetMode="External"/><Relationship Id="rId1682" Type="http://schemas.openxmlformats.org/officeDocument/2006/relationships/hyperlink" Target="mailto:xuhanshi@genomics.cn" TargetMode="External"/><Relationship Id="rId2319" Type="http://schemas.openxmlformats.org/officeDocument/2006/relationships/hyperlink" Target="mailto:xuhanshi@genomics.cn" TargetMode="External"/><Relationship Id="rId2526" Type="http://schemas.openxmlformats.org/officeDocument/2006/relationships/hyperlink" Target="mailto:&#24464;&#20964;&#33805;xufengping@genomics.cn&#34945;&#21073;&#39062;yuanjianying@genomics.cn&#21494;&#29618;&#39134;yelingfei@genomics.cn" TargetMode="External"/><Relationship Id="rId2733" Type="http://schemas.openxmlformats.org/officeDocument/2006/relationships/hyperlink" Target="mailto:wangxiaohong@genomics.cn&#65307;zhouyanqing@genomics.cn" TargetMode="External"/><Relationship Id="rId400" Type="http://schemas.openxmlformats.org/officeDocument/2006/relationships/hyperlink" Target="mailto:caodandan@genomics.cn;zhangruifang@genomics.cn" TargetMode="External"/><Relationship Id="rId705" Type="http://schemas.openxmlformats.org/officeDocument/2006/relationships/hyperlink" Target="mailto:xuhanshi@genomics.cn" TargetMode="External"/><Relationship Id="rId1128" Type="http://schemas.openxmlformats.org/officeDocument/2006/relationships/hyperlink" Target="mailto:xuhanshi@genomics.cn" TargetMode="External"/><Relationship Id="rId1335" Type="http://schemas.openxmlformats.org/officeDocument/2006/relationships/hyperlink" Target="mailto:wangxiaohong@genomics.cn" TargetMode="External"/><Relationship Id="rId1542" Type="http://schemas.openxmlformats.org/officeDocument/2006/relationships/hyperlink" Target="mailto:xuhanshi@genomics.cn" TargetMode="External"/><Relationship Id="rId1987" Type="http://schemas.openxmlformats.org/officeDocument/2006/relationships/hyperlink" Target="mailto:xuhanshi@genomics.cn" TargetMode="External"/><Relationship Id="rId2940" Type="http://schemas.openxmlformats.org/officeDocument/2006/relationships/hyperlink" Target="mailto:lijiaping@genomcis.cn;yelingfei@genomics.cn;yuanjianying@genomics.cn" TargetMode="External"/><Relationship Id="rId912" Type="http://schemas.openxmlformats.org/officeDocument/2006/relationships/hyperlink" Target="mailto:xuhanshi@genomics.cn" TargetMode="External"/><Relationship Id="rId1847" Type="http://schemas.openxmlformats.org/officeDocument/2006/relationships/hyperlink" Target="mailto:xuhanshi@genomics.cn" TargetMode="External"/><Relationship Id="rId2800" Type="http://schemas.openxmlformats.org/officeDocument/2006/relationships/hyperlink" Target="mailto:lijiaping@genomcis.cn;yelingfei@genomics.cn;yuanjianying@genomics.cn" TargetMode="External"/><Relationship Id="rId41" Type="http://schemas.openxmlformats.org/officeDocument/2006/relationships/hyperlink" Target="mailto:liangjinlong@genomics.cn;liuxuanzhu@genomics.cn;dailanlan@genomics.cn" TargetMode="External"/><Relationship Id="rId1402" Type="http://schemas.openxmlformats.org/officeDocument/2006/relationships/hyperlink" Target="mailto:xuhanshi@genomics.cn" TargetMode="External"/><Relationship Id="rId1707" Type="http://schemas.openxmlformats.org/officeDocument/2006/relationships/hyperlink" Target="mailto:xuhanshi@genomics.cn" TargetMode="External"/><Relationship Id="rId3062" Type="http://schemas.openxmlformats.org/officeDocument/2006/relationships/hyperlink" Target="mailto:&#29579;&#25991;&#23143;wangwenjing@genomics.cn&#34945;&#21073;&#39062;yuanjianying@genomics.cn&#21494;&#29618;&#39134;yelingfei@genomics.cn" TargetMode="External"/><Relationship Id="rId190" Type="http://schemas.openxmlformats.org/officeDocument/2006/relationships/hyperlink" Target="mailto:panyanhong@genomics.cn;zhaodi@genomics.cn;gaorui@genomics.cn" TargetMode="External"/><Relationship Id="rId288" Type="http://schemas.openxmlformats.org/officeDocument/2006/relationships/hyperlink" Target="mailto:&#33891;&#26771;&#29790;dongzirui@genomics.cn&#38472;&#28023;&#21880;chenhaixiao@genomics.cn" TargetMode="External"/><Relationship Id="rId1914" Type="http://schemas.openxmlformats.org/officeDocument/2006/relationships/hyperlink" Target="mailto:xuhanshi@genomics.cn" TargetMode="External"/><Relationship Id="rId3367" Type="http://schemas.openxmlformats.org/officeDocument/2006/relationships/hyperlink" Target="mailto:zhouyanfei@genomics.cn&#65307;liubo2@genomics.cn&#65307;" TargetMode="External"/><Relationship Id="rId3574" Type="http://schemas.openxmlformats.org/officeDocument/2006/relationships/hyperlink" Target="mailto:huangpeide@genomics.cn" TargetMode="External"/><Relationship Id="rId495" Type="http://schemas.openxmlformats.org/officeDocument/2006/relationships/hyperlink" Target="mailto:caodandan@genomics.cn;zhangruifang@genomics.cn" TargetMode="External"/><Relationship Id="rId2176" Type="http://schemas.openxmlformats.org/officeDocument/2006/relationships/hyperlink" Target="mailto:wangxiaohong@genomics.cn" TargetMode="External"/><Relationship Id="rId2383" Type="http://schemas.openxmlformats.org/officeDocument/2006/relationships/hyperlink" Target="mailto:xuhanshi@genomics.cn" TargetMode="External"/><Relationship Id="rId2590" Type="http://schemas.openxmlformats.org/officeDocument/2006/relationships/hyperlink" Target="mailto:&#24464;&#20964;&#33805;xufengping@genomics.cn&#34945;&#21073;&#39062;yuanjianying@genomics.cn" TargetMode="External"/><Relationship Id="rId3227" Type="http://schemas.openxmlformats.org/officeDocument/2006/relationships/hyperlink" Target="mailto:wangxiaohong@genomics.cn,zhouyanqing@genomics.cn" TargetMode="External"/><Relationship Id="rId3434" Type="http://schemas.openxmlformats.org/officeDocument/2006/relationships/hyperlink" Target="mailto:zhouyanfei@genomics.cn&#65307;liubo2@genomics.cn&#65307;" TargetMode="External"/><Relationship Id="rId3641" Type="http://schemas.openxmlformats.org/officeDocument/2006/relationships/hyperlink" Target="mailto:huangpeide@genomics.cn&#65307;liubo2@genomics.cn" TargetMode="External"/><Relationship Id="rId148" Type="http://schemas.openxmlformats.org/officeDocument/2006/relationships/hyperlink" Target="mailto:&#24464;&#20339;&#20339;xujiajia@genomics.cn" TargetMode="External"/><Relationship Id="rId355" Type="http://schemas.openxmlformats.org/officeDocument/2006/relationships/hyperlink" Target="mailto:yanzengli@geomics.cn&#65307;wukui@genomics.cn" TargetMode="External"/><Relationship Id="rId562" Type="http://schemas.openxmlformats.org/officeDocument/2006/relationships/hyperlink" Target="mailto:xuhanshi@genomics.cn" TargetMode="External"/><Relationship Id="rId1192" Type="http://schemas.openxmlformats.org/officeDocument/2006/relationships/hyperlink" Target="mailto:xuhanshi@genomics.cn" TargetMode="External"/><Relationship Id="rId2036" Type="http://schemas.openxmlformats.org/officeDocument/2006/relationships/hyperlink" Target="mailto:xuhanshi@genomics.cn" TargetMode="External"/><Relationship Id="rId2243" Type="http://schemas.openxmlformats.org/officeDocument/2006/relationships/hyperlink" Target="mailto:xuhanshi@genomics.cn" TargetMode="External"/><Relationship Id="rId2450" Type="http://schemas.openxmlformats.org/officeDocument/2006/relationships/hyperlink" Target="mailto:xuhanshi@genomics.cn" TargetMode="External"/><Relationship Id="rId2688" Type="http://schemas.openxmlformats.org/officeDocument/2006/relationships/hyperlink" Target="mailto:wangxiaohong@genomics.cn&#65307;zhouyanqing@genomics.cn" TargetMode="External"/><Relationship Id="rId2895" Type="http://schemas.openxmlformats.org/officeDocument/2006/relationships/hyperlink" Target="mailto:lijiaping@genomcis.cn;yelingfei@genomics.cn;yuanjianying@genomics.cn" TargetMode="External"/><Relationship Id="rId3501" Type="http://schemas.openxmlformats.org/officeDocument/2006/relationships/hyperlink" Target="mailto:zhouyanfei@genomics.cn&#65307;liubo2@genomics.cn&#65307;" TargetMode="External"/><Relationship Id="rId215" Type="http://schemas.openxmlformats.org/officeDocument/2006/relationships/hyperlink" Target="mailto:zhushida@genomics.cn;xuzijing@genomics.cn;linannan@genomics.cn;liudongbing@genomics.cn" TargetMode="External"/><Relationship Id="rId422" Type="http://schemas.openxmlformats.org/officeDocument/2006/relationships/hyperlink" Target="mailto:caodandan@genomics.cn;zhangruifang@genomics.cn" TargetMode="External"/><Relationship Id="rId867" Type="http://schemas.openxmlformats.org/officeDocument/2006/relationships/hyperlink" Target="mailto:xuhanshi@genomics.cn" TargetMode="External"/><Relationship Id="rId1052" Type="http://schemas.openxmlformats.org/officeDocument/2006/relationships/hyperlink" Target="mailto:xuhanshi@genomics.cn" TargetMode="External"/><Relationship Id="rId1497" Type="http://schemas.openxmlformats.org/officeDocument/2006/relationships/hyperlink" Target="mailto:xuhanshi@genomics.cn" TargetMode="External"/><Relationship Id="rId2103" Type="http://schemas.openxmlformats.org/officeDocument/2006/relationships/hyperlink" Target="mailto:&#27431;&#38451;&#20255;&#27721;ouyangwiehan@genomics.cn" TargetMode="External"/><Relationship Id="rId2310" Type="http://schemas.openxmlformats.org/officeDocument/2006/relationships/hyperlink" Target="mailto:xuhanshi@genomics.cn" TargetMode="External"/><Relationship Id="rId2548" Type="http://schemas.openxmlformats.org/officeDocument/2006/relationships/hyperlink" Target="mailto:&#24464;&#20964;&#33805;xufengping@genomics.cn&#34945;&#21073;&#39062;yuanjianying@genomics.cn&#21494;&#29618;&#39134;yelingfei@genomics.cn" TargetMode="External"/><Relationship Id="rId2755" Type="http://schemas.openxmlformats.org/officeDocument/2006/relationships/hyperlink" Target="mailto:wangxiaohong@genomics.cn&#65307;zhouyanqing@genomics.cn" TargetMode="External"/><Relationship Id="rId2962" Type="http://schemas.openxmlformats.org/officeDocument/2006/relationships/hyperlink" Target="mailto:&#29579;&#25991;&#23143;wangwenjing@genomics.cn&#34945;&#21073;&#39062;yuanjianying@genomics.cn&#21494;&#29618;&#39134;yelingfei@genomics.cn" TargetMode="External"/><Relationship Id="rId727" Type="http://schemas.openxmlformats.org/officeDocument/2006/relationships/hyperlink" Target="mailto:xuhanshi@genomics.cn" TargetMode="External"/><Relationship Id="rId934" Type="http://schemas.openxmlformats.org/officeDocument/2006/relationships/hyperlink" Target="mailto:xuhanshi@genomics.cn" TargetMode="External"/><Relationship Id="rId1357" Type="http://schemas.openxmlformats.org/officeDocument/2006/relationships/hyperlink" Target="mailto:wangxiaohong@genomics.cn" TargetMode="External"/><Relationship Id="rId1564" Type="http://schemas.openxmlformats.org/officeDocument/2006/relationships/hyperlink" Target="mailto:xuhanshi@genomics.cn" TargetMode="External"/><Relationship Id="rId1771" Type="http://schemas.openxmlformats.org/officeDocument/2006/relationships/hyperlink" Target="mailto:xuhanshi@genomics.cn" TargetMode="External"/><Relationship Id="rId2408" Type="http://schemas.openxmlformats.org/officeDocument/2006/relationships/hyperlink" Target="mailto:xuhanshi@genomics.cn" TargetMode="External"/><Relationship Id="rId2615" Type="http://schemas.openxmlformats.org/officeDocument/2006/relationships/hyperlink" Target="mailto:&#24464;&#20964;&#33805;xufengping@genomics.cn&#34945;&#21073;&#39062;yuanjianying@genomics.cn" TargetMode="External"/><Relationship Id="rId2822" Type="http://schemas.openxmlformats.org/officeDocument/2006/relationships/hyperlink" Target="mailto:lijiaping@genomcis.cn;yelingfei@genomics.cn;yuanjianying@genomics.cn" TargetMode="External"/><Relationship Id="rId63" Type="http://schemas.openxmlformats.org/officeDocument/2006/relationships/hyperlink" Target="mailto:liangjinlong@genomics.cn;liuxuanzhu@genomics.cn;dailanlan@genomics.cn" TargetMode="External"/><Relationship Id="rId1217" Type="http://schemas.openxmlformats.org/officeDocument/2006/relationships/hyperlink" Target="mailto:xuhanshi@genomics.cn" TargetMode="External"/><Relationship Id="rId1424" Type="http://schemas.openxmlformats.org/officeDocument/2006/relationships/hyperlink" Target="mailto:xuhanshi@genomics.cn" TargetMode="External"/><Relationship Id="rId1631" Type="http://schemas.openxmlformats.org/officeDocument/2006/relationships/hyperlink" Target="mailto:xuhanshi@genomics.cn" TargetMode="External"/><Relationship Id="rId1869" Type="http://schemas.openxmlformats.org/officeDocument/2006/relationships/hyperlink" Target="mailto:xuhanshi@genomics.cn" TargetMode="External"/><Relationship Id="rId3084" Type="http://schemas.openxmlformats.org/officeDocument/2006/relationships/hyperlink" Target="mailto:wangxiaohong@genomics.cn,zhouyanqing@genomics.cn" TargetMode="External"/><Relationship Id="rId3291" Type="http://schemas.openxmlformats.org/officeDocument/2006/relationships/hyperlink" Target="mailto:wangmiao@cgichina.cn" TargetMode="External"/><Relationship Id="rId1729" Type="http://schemas.openxmlformats.org/officeDocument/2006/relationships/hyperlink" Target="mailto:xuhanshi@genomics.cn" TargetMode="External"/><Relationship Id="rId1936" Type="http://schemas.openxmlformats.org/officeDocument/2006/relationships/hyperlink" Target="mailto:xuhanshi@genomics.cn" TargetMode="External"/><Relationship Id="rId3389" Type="http://schemas.openxmlformats.org/officeDocument/2006/relationships/hyperlink" Target="mailto:zhouyanfei@genomics.cn&#65307;liubo2@genomics.cn&#65307;" TargetMode="External"/><Relationship Id="rId3596" Type="http://schemas.openxmlformats.org/officeDocument/2006/relationships/hyperlink" Target="mailto:huangpeide@genomics.cn&#65307;liubo2@genomics.cn" TargetMode="External"/><Relationship Id="rId2198" Type="http://schemas.openxmlformats.org/officeDocument/2006/relationships/hyperlink" Target="mailto:wangxiaohong@genomics.cn" TargetMode="External"/><Relationship Id="rId3151" Type="http://schemas.openxmlformats.org/officeDocument/2006/relationships/hyperlink" Target="mailto:wangxiaohong@genomics.cn,zhouyanqing@genomics.cn" TargetMode="External"/><Relationship Id="rId3249" Type="http://schemas.openxmlformats.org/officeDocument/2006/relationships/hyperlink" Target="mailto:liubo2@genomics.cn;yuyangyang@genomics.cn" TargetMode="External"/><Relationship Id="rId3456" Type="http://schemas.openxmlformats.org/officeDocument/2006/relationships/hyperlink" Target="mailto:zhouyanfei@genomics.cn&#65307;liubo2@genomics.cn&#65307;" TargetMode="External"/><Relationship Id="rId377" Type="http://schemas.openxmlformats.org/officeDocument/2006/relationships/hyperlink" Target="mailto:yanzengli@geomics.cn&#65307;wukui@genomics.cn" TargetMode="External"/><Relationship Id="rId584" Type="http://schemas.openxmlformats.org/officeDocument/2006/relationships/hyperlink" Target="mailto:xuhanshi@genomics.cn" TargetMode="External"/><Relationship Id="rId2058" Type="http://schemas.openxmlformats.org/officeDocument/2006/relationships/hyperlink" Target="mailto:xuhanshi@genomics.cn" TargetMode="External"/><Relationship Id="rId2265" Type="http://schemas.openxmlformats.org/officeDocument/2006/relationships/hyperlink" Target="mailto:xuhanshi@genomics.cn" TargetMode="External"/><Relationship Id="rId3011" Type="http://schemas.openxmlformats.org/officeDocument/2006/relationships/hyperlink" Target="mailto:&#29579;&#25991;&#23143;wangwenjing@genomics.cn&#34945;&#21073;&#39062;yuanjianying@genomics.cn&#21494;&#29618;&#39134;yelingfei@genomics.cn" TargetMode="External"/><Relationship Id="rId3109" Type="http://schemas.openxmlformats.org/officeDocument/2006/relationships/hyperlink" Target="mailto:wangxiaohong@genomics.cn,zhouyanqing@genomics.cn" TargetMode="External"/><Relationship Id="rId3663" Type="http://schemas.openxmlformats.org/officeDocument/2006/relationships/hyperlink" Target="mailto:huangpeide@cgichina.cn" TargetMode="External"/><Relationship Id="rId5" Type="http://schemas.openxmlformats.org/officeDocument/2006/relationships/hyperlink" Target="mailto:liangjinlong@genomics.cn;liuxuanzhu@genomics.cn;dailanlan@genomics.cn" TargetMode="External"/><Relationship Id="rId237" Type="http://schemas.openxmlformats.org/officeDocument/2006/relationships/hyperlink" Target="mailto:zhushida@genomics.cn;xuzijing@genomics.cn;linannan@genomics.cn;liudongbing@genomics.cn" TargetMode="External"/><Relationship Id="rId791" Type="http://schemas.openxmlformats.org/officeDocument/2006/relationships/hyperlink" Target="mailto:xuhanshi@genomics.cn" TargetMode="External"/><Relationship Id="rId889" Type="http://schemas.openxmlformats.org/officeDocument/2006/relationships/hyperlink" Target="mailto:xuhanshi@genomics.cn" TargetMode="External"/><Relationship Id="rId1074" Type="http://schemas.openxmlformats.org/officeDocument/2006/relationships/hyperlink" Target="mailto:xuhanshi@genomics.cn" TargetMode="External"/><Relationship Id="rId2472" Type="http://schemas.openxmlformats.org/officeDocument/2006/relationships/hyperlink" Target="mailto:xuhanshi@genomics.cn" TargetMode="External"/><Relationship Id="rId2777" Type="http://schemas.openxmlformats.org/officeDocument/2006/relationships/hyperlink" Target="mailto:&#21016;&#29983;&#33538;liushengmao@genomics.cn" TargetMode="External"/><Relationship Id="rId3316" Type="http://schemas.openxmlformats.org/officeDocument/2006/relationships/hyperlink" Target="mailto:wangmiao@genomics.cn;liubo2@genomics.cn;" TargetMode="External"/><Relationship Id="rId3523" Type="http://schemas.openxmlformats.org/officeDocument/2006/relationships/hyperlink" Target="mailto:zhouyanfei@genomics.cn&#65307;liubo2@genomics.cn&#65307;" TargetMode="External"/><Relationship Id="rId444" Type="http://schemas.openxmlformats.org/officeDocument/2006/relationships/hyperlink" Target="mailto:caodandan@genomics.cn;zhangruifang@genomics.cn" TargetMode="External"/><Relationship Id="rId651" Type="http://schemas.openxmlformats.org/officeDocument/2006/relationships/hyperlink" Target="mailto:xuhanshi@genomics.cn" TargetMode="External"/><Relationship Id="rId749" Type="http://schemas.openxmlformats.org/officeDocument/2006/relationships/hyperlink" Target="mailto:xuhanshi@genomics.cn" TargetMode="External"/><Relationship Id="rId1281" Type="http://schemas.openxmlformats.org/officeDocument/2006/relationships/hyperlink" Target="mailto:&#33891;&#26771;&#29790;dongzirui@genomics.cn&#21494;&#29618;&#39134;yelingfei@genomics.cn" TargetMode="External"/><Relationship Id="rId1379" Type="http://schemas.openxmlformats.org/officeDocument/2006/relationships/hyperlink" Target="mailto:wangxiaohong@genomics.cn" TargetMode="External"/><Relationship Id="rId1586" Type="http://schemas.openxmlformats.org/officeDocument/2006/relationships/hyperlink" Target="mailto:xuhanshi@genomics.cn" TargetMode="External"/><Relationship Id="rId2125" Type="http://schemas.openxmlformats.org/officeDocument/2006/relationships/hyperlink" Target="mailto:wangxiaohong@genomics.cn" TargetMode="External"/><Relationship Id="rId2332" Type="http://schemas.openxmlformats.org/officeDocument/2006/relationships/hyperlink" Target="mailto:xuhanshi@genomics.cn" TargetMode="External"/><Relationship Id="rId2984" Type="http://schemas.openxmlformats.org/officeDocument/2006/relationships/hyperlink" Target="mailto:&#29579;&#25991;&#23143;wangwenjing@genomics.cn&#34945;&#21073;&#39062;yuanjianying@genomics.cn&#21494;&#29618;&#39134;yelingfei@genomics.cn" TargetMode="External"/><Relationship Id="rId304" Type="http://schemas.openxmlformats.org/officeDocument/2006/relationships/hyperlink" Target="mailto:yanzengli@geomics.cn&#65307;wukui@genomics.cn" TargetMode="External"/><Relationship Id="rId511" Type="http://schemas.openxmlformats.org/officeDocument/2006/relationships/hyperlink" Target="mailto:caodandan@genomics.cn;zhangruifang@genomics.cn" TargetMode="External"/><Relationship Id="rId609" Type="http://schemas.openxmlformats.org/officeDocument/2006/relationships/hyperlink" Target="mailto:xuhanshi@genomics.cn" TargetMode="External"/><Relationship Id="rId956" Type="http://schemas.openxmlformats.org/officeDocument/2006/relationships/hyperlink" Target="mailto:xuhanshi@genomics.cn" TargetMode="External"/><Relationship Id="rId1141" Type="http://schemas.openxmlformats.org/officeDocument/2006/relationships/hyperlink" Target="mailto:xuhanshi@genomics.cn" TargetMode="External"/><Relationship Id="rId1239" Type="http://schemas.openxmlformats.org/officeDocument/2006/relationships/hyperlink" Target="mailto:&#39640;&#29790;gaorui@genomics.cn;&#36213;&#32654;&#33593;zhaomr@genomics.cn;&#23385;&#38706;sunlu@genomics.cn;" TargetMode="External"/><Relationship Id="rId1793" Type="http://schemas.openxmlformats.org/officeDocument/2006/relationships/hyperlink" Target="mailto:xuhanshi@genomics.cn" TargetMode="External"/><Relationship Id="rId2637" Type="http://schemas.openxmlformats.org/officeDocument/2006/relationships/hyperlink" Target="mailto:Hanjing.Ma@bgitechsolutions.com;manfeng.feng@bgitechsolutions.com;" TargetMode="External"/><Relationship Id="rId2844" Type="http://schemas.openxmlformats.org/officeDocument/2006/relationships/hyperlink" Target="mailto:lijiaping@genomcis.cn;yelingfei@genomics.cn;yuanjianying@genomics.cn" TargetMode="External"/><Relationship Id="rId85" Type="http://schemas.openxmlformats.org/officeDocument/2006/relationships/hyperlink" Target="mailto:liangjinlong@genomics.cn;liuxuanzhu@genomics.cn;dailanlan@genomics.cn" TargetMode="External"/><Relationship Id="rId816" Type="http://schemas.openxmlformats.org/officeDocument/2006/relationships/hyperlink" Target="mailto:xuhanshi@genomics.cn" TargetMode="External"/><Relationship Id="rId1001" Type="http://schemas.openxmlformats.org/officeDocument/2006/relationships/hyperlink" Target="mailto:xuhanshi@genomics.cn" TargetMode="External"/><Relationship Id="rId1446" Type="http://schemas.openxmlformats.org/officeDocument/2006/relationships/hyperlink" Target="mailto:xuhanshi@genomics.cn" TargetMode="External"/><Relationship Id="rId1653" Type="http://schemas.openxmlformats.org/officeDocument/2006/relationships/hyperlink" Target="mailto:xuhanshi@genomics.cn" TargetMode="External"/><Relationship Id="rId1860" Type="http://schemas.openxmlformats.org/officeDocument/2006/relationships/hyperlink" Target="mailto:xuhanshi@genomics.cn" TargetMode="External"/><Relationship Id="rId2704" Type="http://schemas.openxmlformats.org/officeDocument/2006/relationships/hyperlink" Target="mailto:wangxiaohong@genomics.cn&#65307;zhouyanqing@genomics.cn" TargetMode="External"/><Relationship Id="rId2911" Type="http://schemas.openxmlformats.org/officeDocument/2006/relationships/hyperlink" Target="mailto:lijiaping@genomcis.cn;yelingfei@genomics.cn;yuanjianying@genomics.cn" TargetMode="External"/><Relationship Id="rId1306" Type="http://schemas.openxmlformats.org/officeDocument/2006/relationships/hyperlink" Target="mailto:wangxiaohong@genomics.cn" TargetMode="External"/><Relationship Id="rId1513" Type="http://schemas.openxmlformats.org/officeDocument/2006/relationships/hyperlink" Target="mailto:xuhanshi@genomics.cn" TargetMode="External"/><Relationship Id="rId1720" Type="http://schemas.openxmlformats.org/officeDocument/2006/relationships/hyperlink" Target="mailto:xuhanshi@genomics.cn" TargetMode="External"/><Relationship Id="rId1958" Type="http://schemas.openxmlformats.org/officeDocument/2006/relationships/hyperlink" Target="mailto:xuhanshi@genomics.cn" TargetMode="External"/><Relationship Id="rId3173" Type="http://schemas.openxmlformats.org/officeDocument/2006/relationships/hyperlink" Target="mailto:wangxiaohong@genomics.cn,zhouyanqing@genomics.cn" TargetMode="External"/><Relationship Id="rId3380" Type="http://schemas.openxmlformats.org/officeDocument/2006/relationships/hyperlink" Target="mailto:zhouyanfei@genomics.cn&#65307;liubo2@genomics.cn&#65307;" TargetMode="External"/><Relationship Id="rId12" Type="http://schemas.openxmlformats.org/officeDocument/2006/relationships/hyperlink" Target="mailto:liangjinlong@genomics.cn;liuxuanzhu@genomics.cn;dailanlan@genomics.cn" TargetMode="External"/><Relationship Id="rId1818" Type="http://schemas.openxmlformats.org/officeDocument/2006/relationships/hyperlink" Target="mailto:xuhanshi@genomics.cn" TargetMode="External"/><Relationship Id="rId3033" Type="http://schemas.openxmlformats.org/officeDocument/2006/relationships/hyperlink" Target="mailto:&#29579;&#25991;&#23143;wangwenjing@genomics.cn&#34945;&#21073;&#39062;yuanjianying@genomics.cn&#21494;&#29618;&#39134;yelingfei@genomics.cn" TargetMode="External"/><Relationship Id="rId3240" Type="http://schemas.openxmlformats.org/officeDocument/2006/relationships/hyperlink" Target="mailto:wangxiaohong@genomics.cn,zhouyanqing@genomics.cn" TargetMode="External"/><Relationship Id="rId3478" Type="http://schemas.openxmlformats.org/officeDocument/2006/relationships/hyperlink" Target="mailto:zhouyanfei@genomics.cn&#65307;liubo2@genomics.cn&#65307;" TargetMode="External"/><Relationship Id="rId3685" Type="http://schemas.openxmlformats.org/officeDocument/2006/relationships/hyperlink" Target="mailto:huangpeide@cgichina.cn" TargetMode="External"/><Relationship Id="rId161" Type="http://schemas.openxmlformats.org/officeDocument/2006/relationships/hyperlink" Target="mailto:&#24464;&#20339;&#20339;xujiajia@genomics.cn" TargetMode="External"/><Relationship Id="rId399" Type="http://schemas.openxmlformats.org/officeDocument/2006/relationships/hyperlink" Target="mailto:caodandan@genomics.cn;zhangruifang@genomics.cn" TargetMode="External"/><Relationship Id="rId2287" Type="http://schemas.openxmlformats.org/officeDocument/2006/relationships/hyperlink" Target="mailto:xuhanshi@genomics.cn" TargetMode="External"/><Relationship Id="rId2494" Type="http://schemas.openxmlformats.org/officeDocument/2006/relationships/hyperlink" Target="mailto:xuhanshi@genomics.cn" TargetMode="External"/><Relationship Id="rId3338" Type="http://schemas.openxmlformats.org/officeDocument/2006/relationships/hyperlink" Target="mailto:wangmiao@genomics.cn;liubo2@genomics.cn;" TargetMode="External"/><Relationship Id="rId3545" Type="http://schemas.openxmlformats.org/officeDocument/2006/relationships/hyperlink" Target="mailto:huangpeide@genomics.cn" TargetMode="External"/><Relationship Id="rId259" Type="http://schemas.openxmlformats.org/officeDocument/2006/relationships/hyperlink" Target="mailto:&#24464;&#20339;&#20339;xujiajia@genomics.cn" TargetMode="External"/><Relationship Id="rId466" Type="http://schemas.openxmlformats.org/officeDocument/2006/relationships/hyperlink" Target="mailto:caodandan@genomics.cn;zhangruifang@genomics.cn" TargetMode="External"/><Relationship Id="rId673" Type="http://schemas.openxmlformats.org/officeDocument/2006/relationships/hyperlink" Target="mailto:xuhanshi@genomics.cn" TargetMode="External"/><Relationship Id="rId880" Type="http://schemas.openxmlformats.org/officeDocument/2006/relationships/hyperlink" Target="mailto:xuhanshi@genomics.cn" TargetMode="External"/><Relationship Id="rId1096" Type="http://schemas.openxmlformats.org/officeDocument/2006/relationships/hyperlink" Target="mailto:xuhanshi@genomics.cn" TargetMode="External"/><Relationship Id="rId2147" Type="http://schemas.openxmlformats.org/officeDocument/2006/relationships/hyperlink" Target="mailto:wangxiaohong@genomics.cn" TargetMode="External"/><Relationship Id="rId2354" Type="http://schemas.openxmlformats.org/officeDocument/2006/relationships/hyperlink" Target="mailto:xuhanshi@genomics.cn" TargetMode="External"/><Relationship Id="rId2561" Type="http://schemas.openxmlformats.org/officeDocument/2006/relationships/hyperlink" Target="mailto:&#24464;&#20964;&#33805;xufengping@genomics.cn&#34945;&#21073;&#39062;yuanjianying@genomics.cn" TargetMode="External"/><Relationship Id="rId2799" Type="http://schemas.openxmlformats.org/officeDocument/2006/relationships/hyperlink" Target="mailto:lijiaping@genomcis.cn;yelingfei@genomics.cn;yuanjianying@genomics.cn" TargetMode="External"/><Relationship Id="rId3100" Type="http://schemas.openxmlformats.org/officeDocument/2006/relationships/hyperlink" Target="mailto:wangxiaohong@genomics.cn,zhouyanqing@genomics.cn" TargetMode="External"/><Relationship Id="rId3405" Type="http://schemas.openxmlformats.org/officeDocument/2006/relationships/hyperlink" Target="mailto:zhouyanfei@genomics.cn&#65307;liubo2@genomics.cn&#65307;" TargetMode="External"/><Relationship Id="rId119" Type="http://schemas.openxmlformats.org/officeDocument/2006/relationships/hyperlink" Target="mailto:zhushida@genomics.cn;xuzijing@genomics.cn;linannan@genomics.cn;liudongbing@genomics.cn" TargetMode="External"/><Relationship Id="rId326" Type="http://schemas.openxmlformats.org/officeDocument/2006/relationships/hyperlink" Target="mailto:yanzengli@geomics.cn&#65307;wukui@genomics.cn" TargetMode="External"/><Relationship Id="rId533" Type="http://schemas.openxmlformats.org/officeDocument/2006/relationships/hyperlink" Target="mailto:caodandan@genomics.cn;zhangruifang@genomics.cn" TargetMode="External"/><Relationship Id="rId978" Type="http://schemas.openxmlformats.org/officeDocument/2006/relationships/hyperlink" Target="mailto:xuhanshi@genomics.cn" TargetMode="External"/><Relationship Id="rId1163" Type="http://schemas.openxmlformats.org/officeDocument/2006/relationships/hyperlink" Target="mailto:xuhanshi@genomics.cn" TargetMode="External"/><Relationship Id="rId1370" Type="http://schemas.openxmlformats.org/officeDocument/2006/relationships/hyperlink" Target="mailto:wangxiaohong@genomics.cn" TargetMode="External"/><Relationship Id="rId2007" Type="http://schemas.openxmlformats.org/officeDocument/2006/relationships/hyperlink" Target="mailto:xuhanshi@genomics.cn" TargetMode="External"/><Relationship Id="rId2214" Type="http://schemas.openxmlformats.org/officeDocument/2006/relationships/hyperlink" Target="mailto:xuhanshi@genomics.cn" TargetMode="External"/><Relationship Id="rId2659" Type="http://schemas.openxmlformats.org/officeDocument/2006/relationships/hyperlink" Target="mailto:wangxiaohong@genomics.cn&#65307;zhouyanqing@genomics.cn" TargetMode="External"/><Relationship Id="rId2866" Type="http://schemas.openxmlformats.org/officeDocument/2006/relationships/hyperlink" Target="mailto:lijiaping@genomcis.cn;yelingfei@genomics.cn;yuanjianying@genomics.cn" TargetMode="External"/><Relationship Id="rId3612" Type="http://schemas.openxmlformats.org/officeDocument/2006/relationships/hyperlink" Target="mailto:huangpeide@genomics.cn&#65307;liubo2@genomics.cn" TargetMode="External"/><Relationship Id="rId740" Type="http://schemas.openxmlformats.org/officeDocument/2006/relationships/hyperlink" Target="mailto:xuhanshi@genomics.cn" TargetMode="External"/><Relationship Id="rId838" Type="http://schemas.openxmlformats.org/officeDocument/2006/relationships/hyperlink" Target="mailto:xuhanshi@genomics.cn" TargetMode="External"/><Relationship Id="rId1023" Type="http://schemas.openxmlformats.org/officeDocument/2006/relationships/hyperlink" Target="mailto:xuhanshi@genomics.cn" TargetMode="External"/><Relationship Id="rId1468" Type="http://schemas.openxmlformats.org/officeDocument/2006/relationships/hyperlink" Target="mailto:xuhanshi@genomics.cn" TargetMode="External"/><Relationship Id="rId1675" Type="http://schemas.openxmlformats.org/officeDocument/2006/relationships/hyperlink" Target="mailto:xuhanshi@genomics.cn" TargetMode="External"/><Relationship Id="rId1882" Type="http://schemas.openxmlformats.org/officeDocument/2006/relationships/hyperlink" Target="mailto:xuhanshi@genomics.cn" TargetMode="External"/><Relationship Id="rId2421" Type="http://schemas.openxmlformats.org/officeDocument/2006/relationships/hyperlink" Target="mailto:xuhanshi@genomics.cn" TargetMode="External"/><Relationship Id="rId2519" Type="http://schemas.openxmlformats.org/officeDocument/2006/relationships/hyperlink" Target="mailto:&#24464;&#20964;&#33805;xufengping@genomics.cn&#34945;&#21073;&#39062;yuanjianying@genomics.cn&#21494;&#29618;&#39134;yelingfei@genomics.cn" TargetMode="External"/><Relationship Id="rId2726" Type="http://schemas.openxmlformats.org/officeDocument/2006/relationships/hyperlink" Target="mailto:wangxiaohong@genomics.cn&#65307;zhouyanqing@genomics.cn" TargetMode="External"/><Relationship Id="rId600" Type="http://schemas.openxmlformats.org/officeDocument/2006/relationships/hyperlink" Target="mailto:xuhanshi@genomics.cn" TargetMode="External"/><Relationship Id="rId1230" Type="http://schemas.openxmlformats.org/officeDocument/2006/relationships/hyperlink" Target="mailto:&#39640;&#29790;gaorui@genomics.cn;&#36213;&#32654;&#33593;zhaomr@genomics.cn;&#23385;&#38706;sunlu@genomics.cn;" TargetMode="External"/><Relationship Id="rId1328" Type="http://schemas.openxmlformats.org/officeDocument/2006/relationships/hyperlink" Target="mailto:wangxiaohong@genomics.cn" TargetMode="External"/><Relationship Id="rId1535" Type="http://schemas.openxmlformats.org/officeDocument/2006/relationships/hyperlink" Target="mailto:xuhanshi@genomics.cn" TargetMode="External"/><Relationship Id="rId2933" Type="http://schemas.openxmlformats.org/officeDocument/2006/relationships/hyperlink" Target="mailto:lijiaping@genomcis.cn;yelingfei@genomics.cn;yuanjianying@genomics.cn" TargetMode="External"/><Relationship Id="rId905" Type="http://schemas.openxmlformats.org/officeDocument/2006/relationships/hyperlink" Target="mailto:xuhanshi@genomics.cn" TargetMode="External"/><Relationship Id="rId1742" Type="http://schemas.openxmlformats.org/officeDocument/2006/relationships/hyperlink" Target="mailto:xuhanshi@genomics.cn" TargetMode="External"/><Relationship Id="rId3195" Type="http://schemas.openxmlformats.org/officeDocument/2006/relationships/hyperlink" Target="mailto:&#29579;&#25991;&#23143;wangwenjing@genomics.cn&#38472;&#33395;chenyan@genomics.cn" TargetMode="External"/><Relationship Id="rId34" Type="http://schemas.openxmlformats.org/officeDocument/2006/relationships/hyperlink" Target="mailto:liangjinlong@genomics.cn;liuxuanzhu@genomics.cn;dailanlan@genomics.cn" TargetMode="External"/><Relationship Id="rId1602" Type="http://schemas.openxmlformats.org/officeDocument/2006/relationships/hyperlink" Target="mailto:xuhanshi@genomics.cn" TargetMode="External"/><Relationship Id="rId3055" Type="http://schemas.openxmlformats.org/officeDocument/2006/relationships/hyperlink" Target="mailto:&#29579;&#25991;&#23143;wangwenjing@genomics.cn&#34945;&#21073;&#39062;yuanjianying@genomics.cn&#21494;&#29618;&#39134;yelingfei@genomics.cn" TargetMode="External"/><Relationship Id="rId3262" Type="http://schemas.openxmlformats.org/officeDocument/2006/relationships/hyperlink" Target="mailto:wangmiao@cgichina.cn" TargetMode="External"/><Relationship Id="rId183" Type="http://schemas.openxmlformats.org/officeDocument/2006/relationships/hyperlink" Target="mailto:panyanhong@genomics.cn;zhaodi@genomics.cn;gaorui@genomics.cn" TargetMode="External"/><Relationship Id="rId390" Type="http://schemas.openxmlformats.org/officeDocument/2006/relationships/hyperlink" Target="mailto:caodandan@genomics.cn;zhangruifang@genomics.cn" TargetMode="External"/><Relationship Id="rId1907" Type="http://schemas.openxmlformats.org/officeDocument/2006/relationships/hyperlink" Target="mailto:xuhanshi@genomics.cn" TargetMode="External"/><Relationship Id="rId2071" Type="http://schemas.openxmlformats.org/officeDocument/2006/relationships/hyperlink" Target="mailto:&#33891;&#26771;&#29790;dongzirui@genomics.cn&#21494;&#29618;&#39134;yelingfei@genomics.cn" TargetMode="External"/><Relationship Id="rId3122" Type="http://schemas.openxmlformats.org/officeDocument/2006/relationships/hyperlink" Target="mailto:wangxiaohong@genomics.cn,zhouyanqing@genomics.cn" TargetMode="External"/><Relationship Id="rId3567" Type="http://schemas.openxmlformats.org/officeDocument/2006/relationships/hyperlink" Target="mailto:huangpeide@genomics.cn" TargetMode="External"/><Relationship Id="rId250" Type="http://schemas.openxmlformats.org/officeDocument/2006/relationships/hyperlink" Target="mailto:&#24464;&#20339;&#20339;xujiajia@genomics.cn" TargetMode="External"/><Relationship Id="rId488" Type="http://schemas.openxmlformats.org/officeDocument/2006/relationships/hyperlink" Target="mailto:caodandan@genomics.cn;zhangruifang@genomics.cn" TargetMode="External"/><Relationship Id="rId695" Type="http://schemas.openxmlformats.org/officeDocument/2006/relationships/hyperlink" Target="mailto:xuhanshi@genomics.cn" TargetMode="External"/><Relationship Id="rId2169" Type="http://schemas.openxmlformats.org/officeDocument/2006/relationships/hyperlink" Target="mailto:wangxiaohong@genomics.cn" TargetMode="External"/><Relationship Id="rId2376" Type="http://schemas.openxmlformats.org/officeDocument/2006/relationships/hyperlink" Target="mailto:xuhanshi@genomics.cn" TargetMode="External"/><Relationship Id="rId2583" Type="http://schemas.openxmlformats.org/officeDocument/2006/relationships/hyperlink" Target="mailto:&#24464;&#20964;&#33805;xufengping@genomics.cn&#34945;&#21073;&#39062;yuanjianying@genomics.cn" TargetMode="External"/><Relationship Id="rId2790" Type="http://schemas.openxmlformats.org/officeDocument/2006/relationships/hyperlink" Target="mailto:lijiaping@genomcis.cn;yelingfei@genomics.cn;yuanjianying@genomics.cn" TargetMode="External"/><Relationship Id="rId3427" Type="http://schemas.openxmlformats.org/officeDocument/2006/relationships/hyperlink" Target="mailto:zhouyanfei@genomics.cn&#65307;liubo2@genomics.cn&#65307;" TargetMode="External"/><Relationship Id="rId3634" Type="http://schemas.openxmlformats.org/officeDocument/2006/relationships/hyperlink" Target="mailto:huangpeide@genomics.cn&#65307;liubo2@genomics.cn" TargetMode="External"/><Relationship Id="rId110" Type="http://schemas.openxmlformats.org/officeDocument/2006/relationships/hyperlink" Target="mailto:zhushida@genomics.cn;xuzijing@genomics.cn;linannan@genomics.cn;liudongbing@genomics.cn" TargetMode="External"/><Relationship Id="rId348" Type="http://schemas.openxmlformats.org/officeDocument/2006/relationships/hyperlink" Target="mailto:yanzengli@geomics.cn&#65307;wukui@genomics.cn" TargetMode="External"/><Relationship Id="rId555" Type="http://schemas.openxmlformats.org/officeDocument/2006/relationships/hyperlink" Target="mailto:xuhanshi@genomics.cn" TargetMode="External"/><Relationship Id="rId762" Type="http://schemas.openxmlformats.org/officeDocument/2006/relationships/hyperlink" Target="mailto:xuhanshi@genomics.cn" TargetMode="External"/><Relationship Id="rId1185" Type="http://schemas.openxmlformats.org/officeDocument/2006/relationships/hyperlink" Target="mailto:xuhanshi@genomics.cn" TargetMode="External"/><Relationship Id="rId1392" Type="http://schemas.openxmlformats.org/officeDocument/2006/relationships/hyperlink" Target="mailto:wangxiaohong@genomics.cn" TargetMode="External"/><Relationship Id="rId2029" Type="http://schemas.openxmlformats.org/officeDocument/2006/relationships/hyperlink" Target="mailto:xuhanshi@genomics.cn" TargetMode="External"/><Relationship Id="rId2236" Type="http://schemas.openxmlformats.org/officeDocument/2006/relationships/hyperlink" Target="mailto:xuhanshi@genomics.cn" TargetMode="External"/><Relationship Id="rId2443" Type="http://schemas.openxmlformats.org/officeDocument/2006/relationships/hyperlink" Target="mailto:xuhanshi@genomics.cn" TargetMode="External"/><Relationship Id="rId2650" Type="http://schemas.openxmlformats.org/officeDocument/2006/relationships/hyperlink" Target="mailto:wangxiaohong@genomics.cn&#65307;zhouyanqing@genomics.cn" TargetMode="External"/><Relationship Id="rId2888" Type="http://schemas.openxmlformats.org/officeDocument/2006/relationships/hyperlink" Target="mailto:lijiaping@genomcis.cn;yelingfei@genomics.cn;yuanjianying@genomics.cn" TargetMode="External"/><Relationship Id="rId3701" Type="http://schemas.openxmlformats.org/officeDocument/2006/relationships/hyperlink" Target="mailto:huangpeide@cgichina.cn" TargetMode="External"/><Relationship Id="rId208" Type="http://schemas.openxmlformats.org/officeDocument/2006/relationships/hyperlink" Target="mailto:panyanhong@genomics.cn;zhaodi@genomics.cn;gaorui@genomics.cn" TargetMode="External"/><Relationship Id="rId415" Type="http://schemas.openxmlformats.org/officeDocument/2006/relationships/hyperlink" Target="mailto:caodandan@genomics.cn;zhangruifang@genomics.cn" TargetMode="External"/><Relationship Id="rId622" Type="http://schemas.openxmlformats.org/officeDocument/2006/relationships/hyperlink" Target="mailto:xuhanshi@genomics.cn" TargetMode="External"/><Relationship Id="rId1045" Type="http://schemas.openxmlformats.org/officeDocument/2006/relationships/hyperlink" Target="mailto:xuhanshi@genomics.cn" TargetMode="External"/><Relationship Id="rId1252" Type="http://schemas.openxmlformats.org/officeDocument/2006/relationships/hyperlink" Target="mailto:&#39640;&#29790;gaorui@genomics.cn;&#36213;&#32654;&#33593;zhaomr@genomics.cn;&#23385;&#38706;sunlu@genomics.cn;" TargetMode="External"/><Relationship Id="rId1697" Type="http://schemas.openxmlformats.org/officeDocument/2006/relationships/hyperlink" Target="mailto:xuhanshi@genomics.cn" TargetMode="External"/><Relationship Id="rId2303" Type="http://schemas.openxmlformats.org/officeDocument/2006/relationships/hyperlink" Target="mailto:xuhanshi@genomics.cn" TargetMode="External"/><Relationship Id="rId2510" Type="http://schemas.openxmlformats.org/officeDocument/2006/relationships/hyperlink" Target="mailto:&#24464;&#20964;&#33805;xufengping@genomics.cn&#34945;&#21073;&#39062;yuanjianying@genomics.cn&#21494;&#29618;&#39134;yelingfei@genomics.cn" TargetMode="External"/><Relationship Id="rId2748" Type="http://schemas.openxmlformats.org/officeDocument/2006/relationships/hyperlink" Target="mailto:wangxiaohong@genomics.cn&#65307;zhouyanqing@genomics.cn" TargetMode="External"/><Relationship Id="rId2955" Type="http://schemas.openxmlformats.org/officeDocument/2006/relationships/hyperlink" Target="mailto:lijiaping@genomcis.cn;yelingfei@genomics.cn;yuanjianying@genomics.cn" TargetMode="External"/><Relationship Id="rId927" Type="http://schemas.openxmlformats.org/officeDocument/2006/relationships/hyperlink" Target="mailto:xuhanshi@genomics.cn" TargetMode="External"/><Relationship Id="rId1112" Type="http://schemas.openxmlformats.org/officeDocument/2006/relationships/hyperlink" Target="mailto:xuhanshi@genomics.cn" TargetMode="External"/><Relationship Id="rId1557" Type="http://schemas.openxmlformats.org/officeDocument/2006/relationships/hyperlink" Target="mailto:xuhanshi@genomics.cn" TargetMode="External"/><Relationship Id="rId1764" Type="http://schemas.openxmlformats.org/officeDocument/2006/relationships/hyperlink" Target="mailto:xuhanshi@genomics.cn" TargetMode="External"/><Relationship Id="rId1971" Type="http://schemas.openxmlformats.org/officeDocument/2006/relationships/hyperlink" Target="mailto:xuhanshi@genomics.cn" TargetMode="External"/><Relationship Id="rId2608" Type="http://schemas.openxmlformats.org/officeDocument/2006/relationships/hyperlink" Target="mailto:&#24464;&#20964;&#33805;xufengping@genomics.cn&#34945;&#21073;&#39062;yuanjianying@genomics.cn" TargetMode="External"/><Relationship Id="rId2815" Type="http://schemas.openxmlformats.org/officeDocument/2006/relationships/hyperlink" Target="mailto:lijiaping@genomcis.cn;yelingfei@genomics.cn;yuanjianying@genomics.cn" TargetMode="External"/><Relationship Id="rId56" Type="http://schemas.openxmlformats.org/officeDocument/2006/relationships/hyperlink" Target="mailto:liangjinlong@genomics.cn;liuxuanzhu@genomics.cn;dailanlan@genomics.cn" TargetMode="External"/><Relationship Id="rId1417" Type="http://schemas.openxmlformats.org/officeDocument/2006/relationships/hyperlink" Target="mailto:xuhanshi@genomics.cn" TargetMode="External"/><Relationship Id="rId1624" Type="http://schemas.openxmlformats.org/officeDocument/2006/relationships/hyperlink" Target="mailto:xuhanshi@genomics.cn" TargetMode="External"/><Relationship Id="rId1831" Type="http://schemas.openxmlformats.org/officeDocument/2006/relationships/hyperlink" Target="mailto:xuhanshi@genomics.cn" TargetMode="External"/><Relationship Id="rId3077" Type="http://schemas.openxmlformats.org/officeDocument/2006/relationships/hyperlink" Target="mailto:wangxiaohong@genomics.cn,zhouyanqing@genomics.cn" TargetMode="External"/><Relationship Id="rId3284" Type="http://schemas.openxmlformats.org/officeDocument/2006/relationships/hyperlink" Target="mailto:wangmiao@cgichina.cn" TargetMode="External"/><Relationship Id="rId1929" Type="http://schemas.openxmlformats.org/officeDocument/2006/relationships/hyperlink" Target="mailto:xuhanshi@genomics.cn" TargetMode="External"/><Relationship Id="rId209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1" Type="http://schemas.openxmlformats.org/officeDocument/2006/relationships/hyperlink" Target="mailto:zhouyanfei@genomics.cn&#65307;liubo2@genomics.cn&#65307;" TargetMode="External"/><Relationship Id="rId3589" Type="http://schemas.openxmlformats.org/officeDocument/2006/relationships/hyperlink" Target="mailto:wangmiao@" TargetMode="External"/><Relationship Id="rId2398" Type="http://schemas.openxmlformats.org/officeDocument/2006/relationships/hyperlink" Target="mailto:xuhanshi@genomics.cn" TargetMode="External"/><Relationship Id="rId3144" Type="http://schemas.openxmlformats.org/officeDocument/2006/relationships/hyperlink" Target="mailto:wangxiaohong@genomics.cn,zhouyanqing@genomics.cn" TargetMode="External"/><Relationship Id="rId3351" Type="http://schemas.openxmlformats.org/officeDocument/2006/relationships/hyperlink" Target="mailto:wangmiao@genomics.cn;liubo2@genomics.cn;" TargetMode="External"/><Relationship Id="rId3449" Type="http://schemas.openxmlformats.org/officeDocument/2006/relationships/hyperlink" Target="mailto:zhouyanfei@genomics.cn&#65307;liubo2@genomics.cn&#65307;" TargetMode="External"/><Relationship Id="rId272" Type="http://schemas.openxmlformats.org/officeDocument/2006/relationships/hyperlink" Target="mailto:yanzengli@geomics.cn&#65307;wukui@genomics.cn" TargetMode="External"/><Relationship Id="rId577" Type="http://schemas.openxmlformats.org/officeDocument/2006/relationships/hyperlink" Target="mailto:xuhanshi@genomics.cn" TargetMode="External"/><Relationship Id="rId2160" Type="http://schemas.openxmlformats.org/officeDocument/2006/relationships/hyperlink" Target="mailto:wangxiaohong@genomics.cn" TargetMode="External"/><Relationship Id="rId2258" Type="http://schemas.openxmlformats.org/officeDocument/2006/relationships/hyperlink" Target="mailto:xuhanshi@genomics.cn" TargetMode="External"/><Relationship Id="rId3004" Type="http://schemas.openxmlformats.org/officeDocument/2006/relationships/hyperlink" Target="mailto:&#29579;&#25991;&#23143;wangwenjing@genomics.cn&#34945;&#21073;&#39062;yuanjianying@genomics.cn&#21494;&#29618;&#39134;yelingfei@genomics.cn" TargetMode="External"/><Relationship Id="rId3211" Type="http://schemas.openxmlformats.org/officeDocument/2006/relationships/hyperlink" Target="mailto:chenxiaoli@genomics.cn" TargetMode="External"/><Relationship Id="rId3656" Type="http://schemas.openxmlformats.org/officeDocument/2006/relationships/hyperlink" Target="mailto:huangpeide@cgichina.cn" TargetMode="External"/><Relationship Id="rId132" Type="http://schemas.openxmlformats.org/officeDocument/2006/relationships/hyperlink" Target="mailto:&#24464;&#20339;&#20339;xujiajia@genomics.cn" TargetMode="External"/><Relationship Id="rId784" Type="http://schemas.openxmlformats.org/officeDocument/2006/relationships/hyperlink" Target="mailto:xuhanshi@genomics.cn" TargetMode="External"/><Relationship Id="rId991" Type="http://schemas.openxmlformats.org/officeDocument/2006/relationships/hyperlink" Target="mailto:xuhanshi@genomics.cn" TargetMode="External"/><Relationship Id="rId1067" Type="http://schemas.openxmlformats.org/officeDocument/2006/relationships/hyperlink" Target="mailto:xuhanshi@genomics.cn" TargetMode="External"/><Relationship Id="rId2020" Type="http://schemas.openxmlformats.org/officeDocument/2006/relationships/hyperlink" Target="mailto:xuhanshi@genomics.cn" TargetMode="External"/><Relationship Id="rId2465" Type="http://schemas.openxmlformats.org/officeDocument/2006/relationships/hyperlink" Target="mailto:xuhanshi@genomics.cn" TargetMode="External"/><Relationship Id="rId2672" Type="http://schemas.openxmlformats.org/officeDocument/2006/relationships/hyperlink" Target="mailto:wangxiaohong@genomics.cn&#65307;zhouyanqing@genomics.cn" TargetMode="External"/><Relationship Id="rId3309" Type="http://schemas.openxmlformats.org/officeDocument/2006/relationships/hyperlink" Target="mailto:wangmiao@cgichina.cn" TargetMode="External"/><Relationship Id="rId3516" Type="http://schemas.openxmlformats.org/officeDocument/2006/relationships/hyperlink" Target="mailto:zhouyanfei@genomics.cn&#65307;liubo2@genomics.cn&#65307;" TargetMode="External"/><Relationship Id="rId3723" Type="http://schemas.openxmlformats.org/officeDocument/2006/relationships/comments" Target="../comments1.xml"/><Relationship Id="rId437" Type="http://schemas.openxmlformats.org/officeDocument/2006/relationships/hyperlink" Target="mailto:caodandan@genomics.cn;zhangruifang@genomics.cn" TargetMode="External"/><Relationship Id="rId644" Type="http://schemas.openxmlformats.org/officeDocument/2006/relationships/hyperlink" Target="mailto:xuhanshi@genomics.cn" TargetMode="External"/><Relationship Id="rId851" Type="http://schemas.openxmlformats.org/officeDocument/2006/relationships/hyperlink" Target="mailto:xuhanshi@genomics.cn" TargetMode="External"/><Relationship Id="rId1274" Type="http://schemas.openxmlformats.org/officeDocument/2006/relationships/hyperlink" Target="mailto:&#39640;&#29790;gaorui@genomics.cn;&#36213;&#32654;&#33593;zhaomr@genomics.cn;&#23385;&#38706;sunlu@genomics.cn;" TargetMode="External"/><Relationship Id="rId1481" Type="http://schemas.openxmlformats.org/officeDocument/2006/relationships/hyperlink" Target="mailto:xuhanshi@genomics.cn" TargetMode="External"/><Relationship Id="rId1579" Type="http://schemas.openxmlformats.org/officeDocument/2006/relationships/hyperlink" Target="mailto:xuhanshi@genomics.cn" TargetMode="External"/><Relationship Id="rId2118" Type="http://schemas.openxmlformats.org/officeDocument/2006/relationships/hyperlink" Target="mailto:wangxiaohong@genomics.cn" TargetMode="External"/><Relationship Id="rId2325" Type="http://schemas.openxmlformats.org/officeDocument/2006/relationships/hyperlink" Target="mailto:xuhanshi@genomics.cn" TargetMode="External"/><Relationship Id="rId2532" Type="http://schemas.openxmlformats.org/officeDocument/2006/relationships/hyperlink" Target="mailto:&#24464;&#20964;&#33805;xufengping@genomics.cn&#34945;&#21073;&#39062;yuanjianying@genomics.cn&#21494;&#29618;&#39134;yelingfei@genomics.cn" TargetMode="External"/><Relationship Id="rId2977" Type="http://schemas.openxmlformats.org/officeDocument/2006/relationships/hyperlink" Target="mailto:&#29579;&#25991;&#23143;wangwenjing@genomics.cn&#34945;&#21073;&#39062;yuanjianying@genomics.cn&#21494;&#29618;&#39134;yelingfei@genomics.cn" TargetMode="External"/><Relationship Id="rId504" Type="http://schemas.openxmlformats.org/officeDocument/2006/relationships/hyperlink" Target="mailto:caodandan@genomics.cn;zhangruifang@genomics.cn" TargetMode="External"/><Relationship Id="rId711" Type="http://schemas.openxmlformats.org/officeDocument/2006/relationships/hyperlink" Target="mailto:xuhanshi@genomics.cn" TargetMode="External"/><Relationship Id="rId949" Type="http://schemas.openxmlformats.org/officeDocument/2006/relationships/hyperlink" Target="mailto:xuhanshi@genomics.cn" TargetMode="External"/><Relationship Id="rId1134" Type="http://schemas.openxmlformats.org/officeDocument/2006/relationships/hyperlink" Target="mailto:xuhanshi@genomics.cn" TargetMode="External"/><Relationship Id="rId1341" Type="http://schemas.openxmlformats.org/officeDocument/2006/relationships/hyperlink" Target="mailto:wangxiaohong@genomics.cn" TargetMode="External"/><Relationship Id="rId1786" Type="http://schemas.openxmlformats.org/officeDocument/2006/relationships/hyperlink" Target="mailto:xuhanshi@genomics.cn" TargetMode="External"/><Relationship Id="rId1993" Type="http://schemas.openxmlformats.org/officeDocument/2006/relationships/hyperlink" Target="mailto:xuhanshi@genomics.cn" TargetMode="External"/><Relationship Id="rId2837" Type="http://schemas.openxmlformats.org/officeDocument/2006/relationships/hyperlink" Target="mailto:lijiaping@genomcis.cn;yelingfei@genomics.cn;yuanjianying@genomics.cn" TargetMode="External"/><Relationship Id="rId78" Type="http://schemas.openxmlformats.org/officeDocument/2006/relationships/hyperlink" Target="mailto:liangjinlong@genomics.cn;liuxuanzhu@genomics.cn;dailanlan@genomics.cn" TargetMode="External"/><Relationship Id="rId809" Type="http://schemas.openxmlformats.org/officeDocument/2006/relationships/hyperlink" Target="mailto:xuhanshi@genomics.cn" TargetMode="External"/><Relationship Id="rId1201" Type="http://schemas.openxmlformats.org/officeDocument/2006/relationships/hyperlink" Target="mailto:xuhanshi@genomics.cn" TargetMode="External"/><Relationship Id="rId1439" Type="http://schemas.openxmlformats.org/officeDocument/2006/relationships/hyperlink" Target="mailto:xuhanshi@genomics.cn" TargetMode="External"/><Relationship Id="rId1646" Type="http://schemas.openxmlformats.org/officeDocument/2006/relationships/hyperlink" Target="mailto:xuhanshi@genomics.cn" TargetMode="External"/><Relationship Id="rId1853" Type="http://schemas.openxmlformats.org/officeDocument/2006/relationships/hyperlink" Target="mailto:xuhanshi@genomics.cn" TargetMode="External"/><Relationship Id="rId2904" Type="http://schemas.openxmlformats.org/officeDocument/2006/relationships/hyperlink" Target="mailto:lijiaping@genomcis.cn;yelingfei@genomics.cn;yuanjianying@genomics.cn" TargetMode="External"/><Relationship Id="rId3099" Type="http://schemas.openxmlformats.org/officeDocument/2006/relationships/hyperlink" Target="mailto:wangxiaohong@genomics.cn,zhouyanqing@genomics.cn" TargetMode="External"/><Relationship Id="rId1506" Type="http://schemas.openxmlformats.org/officeDocument/2006/relationships/hyperlink" Target="mailto:xuhanshi@genomics.cn" TargetMode="External"/><Relationship Id="rId1713" Type="http://schemas.openxmlformats.org/officeDocument/2006/relationships/hyperlink" Target="mailto:xuhanshi@genomics.cn" TargetMode="External"/><Relationship Id="rId1920" Type="http://schemas.openxmlformats.org/officeDocument/2006/relationships/hyperlink" Target="mailto:xuhanshi@genomics.cn" TargetMode="External"/><Relationship Id="rId3166" Type="http://schemas.openxmlformats.org/officeDocument/2006/relationships/hyperlink" Target="mailto:wangxiaohong@genomics.cn,zhouyanqing@genomics.cn" TargetMode="External"/><Relationship Id="rId3373" Type="http://schemas.openxmlformats.org/officeDocument/2006/relationships/hyperlink" Target="mailto:zhouyanfei@genomics.cn&#65307;liubo2@genomics.cn&#65307;" TargetMode="External"/><Relationship Id="rId3580" Type="http://schemas.openxmlformats.org/officeDocument/2006/relationships/hyperlink" Target="mailto:liubo2@genomics.cn;lianglu@genomics.cn" TargetMode="External"/><Relationship Id="rId294" Type="http://schemas.openxmlformats.org/officeDocument/2006/relationships/hyperlink" Target="mailto:&#33891;&#26771;&#29790;dongzirui@genomics.cn&#38472;&#28023;&#21880;chenhaixiao@genomics.cn" TargetMode="External"/><Relationship Id="rId2182" Type="http://schemas.openxmlformats.org/officeDocument/2006/relationships/hyperlink" Target="mailto:wangxiaohong@genomics.cn" TargetMode="External"/><Relationship Id="rId3026" Type="http://schemas.openxmlformats.org/officeDocument/2006/relationships/hyperlink" Target="mailto:&#29579;&#25991;&#23143;wangwenjing@genomics.cn&#34945;&#21073;&#39062;yuanjianying@genomics.cn&#21494;&#29618;&#39134;yelingfei@genomics.cn" TargetMode="External"/><Relationship Id="rId3233" Type="http://schemas.openxmlformats.org/officeDocument/2006/relationships/hyperlink" Target="mailto:wangxiaohong@genomics.cn,zhouyanqing@genomics.cn" TargetMode="External"/><Relationship Id="rId3678" Type="http://schemas.openxmlformats.org/officeDocument/2006/relationships/hyperlink" Target="mailto:huangpeide@cgichina.cn" TargetMode="External"/><Relationship Id="rId154" Type="http://schemas.openxmlformats.org/officeDocument/2006/relationships/hyperlink" Target="mailto:&#24464;&#20339;&#20339;xujiajia@genomics.cn" TargetMode="External"/><Relationship Id="rId361" Type="http://schemas.openxmlformats.org/officeDocument/2006/relationships/hyperlink" Target="mailto:yanzengli@geomics.cn&#65307;wukui@genomics.cn" TargetMode="External"/><Relationship Id="rId599" Type="http://schemas.openxmlformats.org/officeDocument/2006/relationships/hyperlink" Target="mailto:xuhanshi@genomics.cn" TargetMode="External"/><Relationship Id="rId2042" Type="http://schemas.openxmlformats.org/officeDocument/2006/relationships/hyperlink" Target="mailto:xuhanshi@genomics.cn" TargetMode="External"/><Relationship Id="rId2487" Type="http://schemas.openxmlformats.org/officeDocument/2006/relationships/hyperlink" Target="mailto:xuhanshi@genomics.cn" TargetMode="External"/><Relationship Id="rId2694" Type="http://schemas.openxmlformats.org/officeDocument/2006/relationships/hyperlink" Target="mailto:wangxiaohong@genomics.cn&#65307;zhouyanqing@genomics.cn" TargetMode="External"/><Relationship Id="rId3440" Type="http://schemas.openxmlformats.org/officeDocument/2006/relationships/hyperlink" Target="mailto:zhouyanfei@genomics.cn&#65307;liubo2@genomics.cn&#65307;" TargetMode="External"/><Relationship Id="rId3538" Type="http://schemas.openxmlformats.org/officeDocument/2006/relationships/hyperlink" Target="mailto:wangmiao@bgitechsolutions.com;bgitechsolutions.com;Joanna.wu@bgitechsolutions.com;liubo2@genomics.cn;" TargetMode="External"/><Relationship Id="rId459" Type="http://schemas.openxmlformats.org/officeDocument/2006/relationships/hyperlink" Target="mailto:caodandan@genomics.cn;zhangruifang@genomics.cn" TargetMode="External"/><Relationship Id="rId666" Type="http://schemas.openxmlformats.org/officeDocument/2006/relationships/hyperlink" Target="mailto:xuhanshi@genomics.cn" TargetMode="External"/><Relationship Id="rId873" Type="http://schemas.openxmlformats.org/officeDocument/2006/relationships/hyperlink" Target="mailto:xuhanshi@genomics.cn" TargetMode="External"/><Relationship Id="rId1089" Type="http://schemas.openxmlformats.org/officeDocument/2006/relationships/hyperlink" Target="mailto:xuhanshi@genomics.cn" TargetMode="External"/><Relationship Id="rId1296" Type="http://schemas.openxmlformats.org/officeDocument/2006/relationships/hyperlink" Target="mailto:wangxiaohong@genomics.cn" TargetMode="External"/><Relationship Id="rId2347" Type="http://schemas.openxmlformats.org/officeDocument/2006/relationships/hyperlink" Target="mailto:xuhanshi@genomics.cn" TargetMode="External"/><Relationship Id="rId2554" Type="http://schemas.openxmlformats.org/officeDocument/2006/relationships/hyperlink" Target="mailto:&#24464;&#20964;&#33805;xufengping@genomics.cn&#34945;&#21073;&#39062;yuanjianying@genomics.cn" TargetMode="External"/><Relationship Id="rId2999" Type="http://schemas.openxmlformats.org/officeDocument/2006/relationships/hyperlink" Target="mailto:&#29579;&#25991;&#23143;wangwenjing@genomics.cn&#34945;&#21073;&#39062;yuanjianying@genomics.cn&#21494;&#29618;&#39134;yelingfei@genomics.cn" TargetMode="External"/><Relationship Id="rId3300" Type="http://schemas.openxmlformats.org/officeDocument/2006/relationships/hyperlink" Target="mailto:wangmiao@cgichina.cn" TargetMode="External"/><Relationship Id="rId221" Type="http://schemas.openxmlformats.org/officeDocument/2006/relationships/hyperlink" Target="mailto:zhushida@genomics.cn;xuzijing@genomics.cn;linannan@genomics.cn;liudongbing@genomics.cn" TargetMode="External"/><Relationship Id="rId319" Type="http://schemas.openxmlformats.org/officeDocument/2006/relationships/hyperlink" Target="mailto:yanzengli@geomics.cn&#65307;wukui@genomics.cn" TargetMode="External"/><Relationship Id="rId526" Type="http://schemas.openxmlformats.org/officeDocument/2006/relationships/hyperlink" Target="mailto:caodandan@genomics.cn;zhangruifang@genomics.cn" TargetMode="External"/><Relationship Id="rId1156" Type="http://schemas.openxmlformats.org/officeDocument/2006/relationships/hyperlink" Target="mailto:xuhanshi@genomics.cn" TargetMode="External"/><Relationship Id="rId1363" Type="http://schemas.openxmlformats.org/officeDocument/2006/relationships/hyperlink" Target="mailto:wangxiaohong@genomics.cn" TargetMode="External"/><Relationship Id="rId2207" Type="http://schemas.openxmlformats.org/officeDocument/2006/relationships/hyperlink" Target="mailto:xuhanshi@genomics.cn" TargetMode="External"/><Relationship Id="rId2761" Type="http://schemas.openxmlformats.org/officeDocument/2006/relationships/hyperlink" Target="mailto:&#29579;&#25991;&#23143;wangwenjing@genomics.cn&#38472;&#33395;chenyan@genomics.cn" TargetMode="External"/><Relationship Id="rId2859" Type="http://schemas.openxmlformats.org/officeDocument/2006/relationships/hyperlink" Target="mailto:lijiaping@genomcis.cn;yelingfei@genomics.cn;yuanjianying@genomics.cn" TargetMode="External"/><Relationship Id="rId3605" Type="http://schemas.openxmlformats.org/officeDocument/2006/relationships/hyperlink" Target="mailto:huangpeide@genomics.cn&#65307;liubo2@genomics.cn" TargetMode="External"/><Relationship Id="rId733" Type="http://schemas.openxmlformats.org/officeDocument/2006/relationships/hyperlink" Target="mailto:xuhanshi@genomics.cn" TargetMode="External"/><Relationship Id="rId940" Type="http://schemas.openxmlformats.org/officeDocument/2006/relationships/hyperlink" Target="mailto:xuhanshi@genomics.cn" TargetMode="External"/><Relationship Id="rId1016" Type="http://schemas.openxmlformats.org/officeDocument/2006/relationships/hyperlink" Target="mailto:xuhanshi@genomics.cn" TargetMode="External"/><Relationship Id="rId1570" Type="http://schemas.openxmlformats.org/officeDocument/2006/relationships/hyperlink" Target="mailto:xuhanshi@genomics.cn" TargetMode="External"/><Relationship Id="rId1668" Type="http://schemas.openxmlformats.org/officeDocument/2006/relationships/hyperlink" Target="mailto:xuhanshi@genomics.cn" TargetMode="External"/><Relationship Id="rId1875" Type="http://schemas.openxmlformats.org/officeDocument/2006/relationships/hyperlink" Target="mailto:xuhanshi@genomics.cn" TargetMode="External"/><Relationship Id="rId2414" Type="http://schemas.openxmlformats.org/officeDocument/2006/relationships/hyperlink" Target="mailto:xuhanshi@genomics.cn" TargetMode="External"/><Relationship Id="rId2621" Type="http://schemas.openxmlformats.org/officeDocument/2006/relationships/hyperlink" Target="mailto:&#24464;&#20964;&#33805;xufengping@genomics.cn&#34945;&#21073;&#39062;yuanjianying@genomics.cn" TargetMode="External"/><Relationship Id="rId2719" Type="http://schemas.openxmlformats.org/officeDocument/2006/relationships/hyperlink" Target="mailto:wangxiaohong@genomics.cn&#65307;zhouyanqing@genomics.cn" TargetMode="External"/><Relationship Id="rId800" Type="http://schemas.openxmlformats.org/officeDocument/2006/relationships/hyperlink" Target="mailto:xuhanshi@genomics.cn" TargetMode="External"/><Relationship Id="rId1223" Type="http://schemas.openxmlformats.org/officeDocument/2006/relationships/hyperlink" Target="mailto:zhangxiandong@genomics.org.cn" TargetMode="External"/><Relationship Id="rId1430" Type="http://schemas.openxmlformats.org/officeDocument/2006/relationships/hyperlink" Target="mailto:xuhanshi@genomics.cn" TargetMode="External"/><Relationship Id="rId1528" Type="http://schemas.openxmlformats.org/officeDocument/2006/relationships/hyperlink" Target="mailto:xuhanshi@genomics.cn" TargetMode="External"/><Relationship Id="rId2926" Type="http://schemas.openxmlformats.org/officeDocument/2006/relationships/hyperlink" Target="mailto:lijiaping@genomcis.cn;yelingfei@genomics.cn;yuanjianying@genomics.cn" TargetMode="External"/><Relationship Id="rId3090" Type="http://schemas.openxmlformats.org/officeDocument/2006/relationships/hyperlink" Target="mailto:wangxiaohong@genomics.cn,zhouyanqing@genomics.cn" TargetMode="External"/><Relationship Id="rId1735" Type="http://schemas.openxmlformats.org/officeDocument/2006/relationships/hyperlink" Target="mailto:xuhanshi@genomics.cn" TargetMode="External"/><Relationship Id="rId1942" Type="http://schemas.openxmlformats.org/officeDocument/2006/relationships/hyperlink" Target="mailto:xuhanshi@genomics.cn" TargetMode="External"/><Relationship Id="rId3188" Type="http://schemas.openxmlformats.org/officeDocument/2006/relationships/hyperlink" Target="mailto:&#29579;&#25991;&#23143;wangwenjing@genomics.cn&#38472;&#33395;chenyan@genomics.cn" TargetMode="External"/><Relationship Id="rId3395" Type="http://schemas.openxmlformats.org/officeDocument/2006/relationships/hyperlink" Target="mailto:zhouyanfei@genomics.cn&#65307;liubo2@genomics.cn&#65307;" TargetMode="External"/><Relationship Id="rId27" Type="http://schemas.openxmlformats.org/officeDocument/2006/relationships/hyperlink" Target="mailto:liangjinlong@genomics.cn;liuxuanzhu@genomics.cn;dailanlan@genomics.cn" TargetMode="External"/><Relationship Id="rId1802" Type="http://schemas.openxmlformats.org/officeDocument/2006/relationships/hyperlink" Target="mailto:xuhanshi@genomics.cn" TargetMode="External"/><Relationship Id="rId3048" Type="http://schemas.openxmlformats.org/officeDocument/2006/relationships/hyperlink" Target="mailto:&#29579;&#25991;&#23143;wangwenjing@genomics.cn&#34945;&#21073;&#39062;yuanjianying@genomics.cn&#21494;&#29618;&#39134;yelingfei@genomics.cn" TargetMode="External"/><Relationship Id="rId3255" Type="http://schemas.openxmlformats.org/officeDocument/2006/relationships/hyperlink" Target="mailto:wangmiao@cgichina.cn" TargetMode="External"/><Relationship Id="rId3462" Type="http://schemas.openxmlformats.org/officeDocument/2006/relationships/hyperlink" Target="mailto:zhouyanfei@genomics.cn&#65307;liubo2@genomics.cn&#65307;" TargetMode="External"/><Relationship Id="rId176" Type="http://schemas.openxmlformats.org/officeDocument/2006/relationships/hyperlink" Target="mailto:zhuzhenzhen@genomics.cn" TargetMode="External"/><Relationship Id="rId383" Type="http://schemas.openxmlformats.org/officeDocument/2006/relationships/hyperlink" Target="mailto:fanguangyi@genomics.org.cn" TargetMode="External"/><Relationship Id="rId590" Type="http://schemas.openxmlformats.org/officeDocument/2006/relationships/hyperlink" Target="mailto:xuhanshi@genomics.cn" TargetMode="External"/><Relationship Id="rId2064" Type="http://schemas.openxmlformats.org/officeDocument/2006/relationships/hyperlink" Target="mailto:&#33891;&#26771;&#29790;dongzirui@genomics.cn&#21494;&#29618;&#39134;yelingfei@genomics.cn" TargetMode="External"/><Relationship Id="rId2271" Type="http://schemas.openxmlformats.org/officeDocument/2006/relationships/hyperlink" Target="mailto:xuhanshi@genomics.cn" TargetMode="External"/><Relationship Id="rId3115" Type="http://schemas.openxmlformats.org/officeDocument/2006/relationships/hyperlink" Target="mailto:wangxiaohong@genomics.cn,zhouyanqing@genomics.cn" TargetMode="External"/><Relationship Id="rId3322" Type="http://schemas.openxmlformats.org/officeDocument/2006/relationships/hyperlink" Target="mailto:wangmiao@genomics.cn;liubo2@genomics.cn;" TargetMode="External"/><Relationship Id="rId243" Type="http://schemas.openxmlformats.org/officeDocument/2006/relationships/hyperlink" Target="mailto:zhushida@genomics.cn;xuzijing@genomics.cn;linannan@genomics.cn;liudongbing@genomics.cn" TargetMode="External"/><Relationship Id="rId450" Type="http://schemas.openxmlformats.org/officeDocument/2006/relationships/hyperlink" Target="mailto:caodandan@genomics.cn;zhangruifang@genomics.cn" TargetMode="External"/><Relationship Id="rId688" Type="http://schemas.openxmlformats.org/officeDocument/2006/relationships/hyperlink" Target="mailto:xuhanshi@genomics.cn" TargetMode="External"/><Relationship Id="rId895" Type="http://schemas.openxmlformats.org/officeDocument/2006/relationships/hyperlink" Target="mailto:xuhanshi@genomics.cn" TargetMode="External"/><Relationship Id="rId1080" Type="http://schemas.openxmlformats.org/officeDocument/2006/relationships/hyperlink" Target="mailto:xuhanshi@genomics.cn" TargetMode="External"/><Relationship Id="rId2131" Type="http://schemas.openxmlformats.org/officeDocument/2006/relationships/hyperlink" Target="mailto:wangxiaohong@genomics.cn" TargetMode="External"/><Relationship Id="rId2369" Type="http://schemas.openxmlformats.org/officeDocument/2006/relationships/hyperlink" Target="mailto:xuhanshi@genomics.cn" TargetMode="External"/><Relationship Id="rId2576" Type="http://schemas.openxmlformats.org/officeDocument/2006/relationships/hyperlink" Target="mailto:&#24464;&#20964;&#33805;xufengping@genomics.cn&#34945;&#21073;&#39062;yuanjianying@genomics.cn" TargetMode="External"/><Relationship Id="rId2783" Type="http://schemas.openxmlformats.org/officeDocument/2006/relationships/hyperlink" Target="mailto:lijiaping@genomcis.cn;yelingfei@genomics.cn;yuanjianying@genomics.cn" TargetMode="External"/><Relationship Id="rId2990" Type="http://schemas.openxmlformats.org/officeDocument/2006/relationships/hyperlink" Target="mailto:&#29579;&#25991;&#23143;wangwenjing@genomics.cn&#34945;&#21073;&#39062;yuanjianying@genomics.cn&#21494;&#29618;&#39134;yelingfei@genomics.cn" TargetMode="External"/><Relationship Id="rId3627" Type="http://schemas.openxmlformats.org/officeDocument/2006/relationships/hyperlink" Target="mailto:huangpeide@genomics.cn&#65307;liubo2@genomics.cn" TargetMode="External"/><Relationship Id="rId103" Type="http://schemas.openxmlformats.org/officeDocument/2006/relationships/hyperlink" Target="mailto:zhushida@genomics.cn;xuzijing@genomics.cn;linannan@genomics.cn;liudongbing@genomics.cn" TargetMode="External"/><Relationship Id="rId310" Type="http://schemas.openxmlformats.org/officeDocument/2006/relationships/hyperlink" Target="mailto:yanzengli@geomics.cn&#65307;wukui@genomics.cn" TargetMode="External"/><Relationship Id="rId548" Type="http://schemas.openxmlformats.org/officeDocument/2006/relationships/hyperlink" Target="mailto:xuhanshi@genomics.cn" TargetMode="External"/><Relationship Id="rId755" Type="http://schemas.openxmlformats.org/officeDocument/2006/relationships/hyperlink" Target="mailto:xuhanshi@genomics.cn" TargetMode="External"/><Relationship Id="rId962" Type="http://schemas.openxmlformats.org/officeDocument/2006/relationships/hyperlink" Target="mailto:xuhanshi@genomics.cn" TargetMode="External"/><Relationship Id="rId1178" Type="http://schemas.openxmlformats.org/officeDocument/2006/relationships/hyperlink" Target="mailto:xuhanshi@genomics.cn" TargetMode="External"/><Relationship Id="rId1385" Type="http://schemas.openxmlformats.org/officeDocument/2006/relationships/hyperlink" Target="mailto:wangxiaohong@genomics.cn" TargetMode="External"/><Relationship Id="rId1592" Type="http://schemas.openxmlformats.org/officeDocument/2006/relationships/hyperlink" Target="mailto:xuhanshi@genomics.cn" TargetMode="External"/><Relationship Id="rId2229" Type="http://schemas.openxmlformats.org/officeDocument/2006/relationships/hyperlink" Target="mailto:xuhanshi@genomics.cn" TargetMode="External"/><Relationship Id="rId2436" Type="http://schemas.openxmlformats.org/officeDocument/2006/relationships/hyperlink" Target="mailto:xuhanshi@genomics.cn" TargetMode="External"/><Relationship Id="rId2643" Type="http://schemas.openxmlformats.org/officeDocument/2006/relationships/hyperlink" Target="mailto:Hanjing.Ma@bgitechsolutions.com;manfeng.feng@bgitechsolutions.com;" TargetMode="External"/><Relationship Id="rId2850" Type="http://schemas.openxmlformats.org/officeDocument/2006/relationships/hyperlink" Target="mailto:lijiaping@genomcis.cn;yelingfei@genomics.cn;yuanjianying@genomics.cn" TargetMode="External"/><Relationship Id="rId91" Type="http://schemas.openxmlformats.org/officeDocument/2006/relationships/hyperlink" Target="mailto:dongzirui@genomics.cn;yangchuangchun@genomics.cn;chenhaixiao@genomics.cn" TargetMode="External"/><Relationship Id="rId408" Type="http://schemas.openxmlformats.org/officeDocument/2006/relationships/hyperlink" Target="mailto:caodandan@genomics.cn;zhangruifang@genomics.cn" TargetMode="External"/><Relationship Id="rId615" Type="http://schemas.openxmlformats.org/officeDocument/2006/relationships/hyperlink" Target="mailto:xuhanshi@genomics.cn" TargetMode="External"/><Relationship Id="rId822" Type="http://schemas.openxmlformats.org/officeDocument/2006/relationships/hyperlink" Target="mailto:xuhanshi@genomics.cn" TargetMode="External"/><Relationship Id="rId1038" Type="http://schemas.openxmlformats.org/officeDocument/2006/relationships/hyperlink" Target="mailto:xuhanshi@genomics.cn" TargetMode="External"/><Relationship Id="rId1245" Type="http://schemas.openxmlformats.org/officeDocument/2006/relationships/hyperlink" Target="mailto:&#39640;&#29790;gaorui@genomics.cn;&#36213;&#32654;&#33593;zhaomr@genomics.cn;&#23385;&#38706;sunlu@genomics.cn;" TargetMode="External"/><Relationship Id="rId1452" Type="http://schemas.openxmlformats.org/officeDocument/2006/relationships/hyperlink" Target="mailto:xuhanshi@genomics.cn" TargetMode="External"/><Relationship Id="rId1897" Type="http://schemas.openxmlformats.org/officeDocument/2006/relationships/hyperlink" Target="mailto:xuhanshi@genomics.cn" TargetMode="External"/><Relationship Id="rId2503" Type="http://schemas.openxmlformats.org/officeDocument/2006/relationships/hyperlink" Target="mailto:xuhanshi@genomics.cn" TargetMode="External"/><Relationship Id="rId2948" Type="http://schemas.openxmlformats.org/officeDocument/2006/relationships/hyperlink" Target="mailto:lijiaping@genomcis.cn;yelingfei@genomics.cn;yuanjianying@genomics.cn" TargetMode="External"/><Relationship Id="rId1105" Type="http://schemas.openxmlformats.org/officeDocument/2006/relationships/hyperlink" Target="mailto:xuhanshi@genomics.cn" TargetMode="External"/><Relationship Id="rId1312" Type="http://schemas.openxmlformats.org/officeDocument/2006/relationships/hyperlink" Target="mailto:wangxiaohong@genomics.cn" TargetMode="External"/><Relationship Id="rId1757" Type="http://schemas.openxmlformats.org/officeDocument/2006/relationships/hyperlink" Target="mailto:xuhanshi@genomics.cn" TargetMode="External"/><Relationship Id="rId1964" Type="http://schemas.openxmlformats.org/officeDocument/2006/relationships/hyperlink" Target="mailto:xuhanshi@genomics.cn" TargetMode="External"/><Relationship Id="rId2710" Type="http://schemas.openxmlformats.org/officeDocument/2006/relationships/hyperlink" Target="mailto:wangxiaohong@genomics.cn&#65307;zhouyanqing@genomics.cn" TargetMode="External"/><Relationship Id="rId2808" Type="http://schemas.openxmlformats.org/officeDocument/2006/relationships/hyperlink" Target="mailto:lijiaping@genomcis.cn;yelingfei@genomics.cn;yuanjianying@genomics.cn" TargetMode="External"/><Relationship Id="rId49" Type="http://schemas.openxmlformats.org/officeDocument/2006/relationships/hyperlink" Target="mailto:liangjinlong@genomics.cn;liuxuanzhu@genomics.cn;dailanlan@genomics.cn" TargetMode="External"/><Relationship Id="rId1617" Type="http://schemas.openxmlformats.org/officeDocument/2006/relationships/hyperlink" Target="mailto:xuhanshi@genomics.cn" TargetMode="External"/><Relationship Id="rId1824" Type="http://schemas.openxmlformats.org/officeDocument/2006/relationships/hyperlink" Target="mailto:xuhanshi@genomics.cn" TargetMode="External"/><Relationship Id="rId3277" Type="http://schemas.openxmlformats.org/officeDocument/2006/relationships/hyperlink" Target="mailto:wangmiao@cgichina.cn" TargetMode="External"/><Relationship Id="rId198" Type="http://schemas.openxmlformats.org/officeDocument/2006/relationships/hyperlink" Target="mailto:panyanhong@genomics.cn;zhaodi@genomics.cn;gaorui@genomics.cn" TargetMode="External"/><Relationship Id="rId208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4" Type="http://schemas.openxmlformats.org/officeDocument/2006/relationships/hyperlink" Target="mailto:zhouyanfei@genomics.cn&#65307;liubo2@genomics.cn&#65307;" TargetMode="External"/><Relationship Id="rId3691" Type="http://schemas.openxmlformats.org/officeDocument/2006/relationships/hyperlink" Target="mailto:huangpeide@cgichina.cn" TargetMode="External"/><Relationship Id="rId2293" Type="http://schemas.openxmlformats.org/officeDocument/2006/relationships/hyperlink" Target="mailto:xuhanshi@genomics.cn" TargetMode="External"/><Relationship Id="rId2598" Type="http://schemas.openxmlformats.org/officeDocument/2006/relationships/hyperlink" Target="mailto:&#24464;&#20964;&#33805;xufengping@genomics.cn&#34945;&#21073;&#39062;yuanjianying@genomics.cn" TargetMode="External"/><Relationship Id="rId3137" Type="http://schemas.openxmlformats.org/officeDocument/2006/relationships/hyperlink" Target="mailto:wangxiaohong@genomics.cn,zhouyanqing@genomics.cn" TargetMode="External"/><Relationship Id="rId3344" Type="http://schemas.openxmlformats.org/officeDocument/2006/relationships/hyperlink" Target="mailto:wangmiao@genomics.cn;liubo2@genomics.cn;" TargetMode="External"/><Relationship Id="rId3551" Type="http://schemas.openxmlformats.org/officeDocument/2006/relationships/hyperlink" Target="mailto:huangpeide@genomics.cn" TargetMode="External"/><Relationship Id="rId265" Type="http://schemas.openxmlformats.org/officeDocument/2006/relationships/hyperlink" Target="mailto:&#24464;&#20339;&#20339;xujiajia@genomics.cn" TargetMode="External"/><Relationship Id="rId472" Type="http://schemas.openxmlformats.org/officeDocument/2006/relationships/hyperlink" Target="mailto:caodandan@genomics.cn;zhangruifang@genomics.cn" TargetMode="External"/><Relationship Id="rId2153" Type="http://schemas.openxmlformats.org/officeDocument/2006/relationships/hyperlink" Target="mailto:wangxiaohong@genomics.cn" TargetMode="External"/><Relationship Id="rId2360" Type="http://schemas.openxmlformats.org/officeDocument/2006/relationships/hyperlink" Target="mailto:xuhanshi@genomics.cn" TargetMode="External"/><Relationship Id="rId3204" Type="http://schemas.openxmlformats.org/officeDocument/2006/relationships/hyperlink" Target="mailto:&#21016;&#29983;&#33538;liushengmao@genomics.cn" TargetMode="External"/><Relationship Id="rId3411" Type="http://schemas.openxmlformats.org/officeDocument/2006/relationships/hyperlink" Target="mailto:zhouyanfei@genomics.cn&#65307;liubo2@genomics.cn&#65307;" TargetMode="External"/><Relationship Id="rId3649" Type="http://schemas.openxmlformats.org/officeDocument/2006/relationships/hyperlink" Target="mailto:huangpeide@genomics.cn&#65307;liubo2@genomics.cn" TargetMode="External"/><Relationship Id="rId125" Type="http://schemas.openxmlformats.org/officeDocument/2006/relationships/hyperlink" Target="mailto:zhushida@genomics.cn;xuzijing@genomics.cn;linannan@genomics.cn;liudongbing@genomics.cn" TargetMode="External"/><Relationship Id="rId332" Type="http://schemas.openxmlformats.org/officeDocument/2006/relationships/hyperlink" Target="mailto:yanzengli@geomics.cn&#65307;wukui@genomics.cn" TargetMode="External"/><Relationship Id="rId777" Type="http://schemas.openxmlformats.org/officeDocument/2006/relationships/hyperlink" Target="mailto:xuhanshi@genomics.cn" TargetMode="External"/><Relationship Id="rId984" Type="http://schemas.openxmlformats.org/officeDocument/2006/relationships/hyperlink" Target="mailto:xuhanshi@genomics.cn" TargetMode="External"/><Relationship Id="rId2013" Type="http://schemas.openxmlformats.org/officeDocument/2006/relationships/hyperlink" Target="mailto:xuhanshi@genomics.cn" TargetMode="External"/><Relationship Id="rId2220" Type="http://schemas.openxmlformats.org/officeDocument/2006/relationships/hyperlink" Target="mailto:xuhanshi@genomics.cn" TargetMode="External"/><Relationship Id="rId2458" Type="http://schemas.openxmlformats.org/officeDocument/2006/relationships/hyperlink" Target="mailto:xuhanshi@genomics.cn" TargetMode="External"/><Relationship Id="rId2665" Type="http://schemas.openxmlformats.org/officeDocument/2006/relationships/hyperlink" Target="mailto:wangxiaohong@genomics.cn&#65307;zhouyanqing@genomics.cn" TargetMode="External"/><Relationship Id="rId2872" Type="http://schemas.openxmlformats.org/officeDocument/2006/relationships/hyperlink" Target="mailto:lijiaping@genomcis.cn;yelingfei@genomics.cn;yuanjianying@genomics.cn" TargetMode="External"/><Relationship Id="rId3509" Type="http://schemas.openxmlformats.org/officeDocument/2006/relationships/hyperlink" Target="mailto:zhouyanfei@genomics.cn&#65307;liubo2@genomics.cn&#65307;" TargetMode="External"/><Relationship Id="rId3716" Type="http://schemas.openxmlformats.org/officeDocument/2006/relationships/hyperlink" Target="mailto:wangwenjing@genomics.cnhuangjinrong" TargetMode="External"/><Relationship Id="rId637" Type="http://schemas.openxmlformats.org/officeDocument/2006/relationships/hyperlink" Target="mailto:xuhanshi@genomics.cn" TargetMode="External"/><Relationship Id="rId844" Type="http://schemas.openxmlformats.org/officeDocument/2006/relationships/hyperlink" Target="mailto:xuhanshi@genomics.cn" TargetMode="External"/><Relationship Id="rId1267" Type="http://schemas.openxmlformats.org/officeDocument/2006/relationships/hyperlink" Target="mailto:&#39640;&#29790;gaorui@genomics.cn;&#36213;&#32654;&#33593;zhaomr@genomics.cn;&#23385;&#38706;sunlu@genomics.cn;" TargetMode="External"/><Relationship Id="rId1474" Type="http://schemas.openxmlformats.org/officeDocument/2006/relationships/hyperlink" Target="mailto:xuhanshi@genomics.cn" TargetMode="External"/><Relationship Id="rId1681" Type="http://schemas.openxmlformats.org/officeDocument/2006/relationships/hyperlink" Target="mailto:xuhanshi@genomics.cn" TargetMode="External"/><Relationship Id="rId2318" Type="http://schemas.openxmlformats.org/officeDocument/2006/relationships/hyperlink" Target="mailto:xuhanshi@genomics.cn" TargetMode="External"/><Relationship Id="rId2525" Type="http://schemas.openxmlformats.org/officeDocument/2006/relationships/hyperlink" Target="mailto:&#24464;&#20964;&#33805;xufengping@genomics.cn&#34945;&#21073;&#39062;yuanjianying@genomics.cn&#21494;&#29618;&#39134;yelingfei@genomics.cn" TargetMode="External"/><Relationship Id="rId2732" Type="http://schemas.openxmlformats.org/officeDocument/2006/relationships/hyperlink" Target="mailto:wangxiaohong@genomics.cn&#65307;zhouyanqing@genomics.cn" TargetMode="External"/><Relationship Id="rId704" Type="http://schemas.openxmlformats.org/officeDocument/2006/relationships/hyperlink" Target="mailto:xuhanshi@genomics.cn" TargetMode="External"/><Relationship Id="rId911" Type="http://schemas.openxmlformats.org/officeDocument/2006/relationships/hyperlink" Target="mailto:xuhanshi@genomics.cn" TargetMode="External"/><Relationship Id="rId1127" Type="http://schemas.openxmlformats.org/officeDocument/2006/relationships/hyperlink" Target="mailto:xuhanshi@genomics.cn" TargetMode="External"/><Relationship Id="rId1334" Type="http://schemas.openxmlformats.org/officeDocument/2006/relationships/hyperlink" Target="mailto:wangxiaohong@genomics.cn" TargetMode="External"/><Relationship Id="rId1541" Type="http://schemas.openxmlformats.org/officeDocument/2006/relationships/hyperlink" Target="mailto:xuhanshi@genomics.cn" TargetMode="External"/><Relationship Id="rId1779" Type="http://schemas.openxmlformats.org/officeDocument/2006/relationships/hyperlink" Target="mailto:xuhanshi@genomics.cn" TargetMode="External"/><Relationship Id="rId1986" Type="http://schemas.openxmlformats.org/officeDocument/2006/relationships/hyperlink" Target="mailto:xuhanshi@genomics.cn" TargetMode="External"/><Relationship Id="rId40" Type="http://schemas.openxmlformats.org/officeDocument/2006/relationships/hyperlink" Target="mailto:liangjinlong@genomics.cn;liuxuanzhu@genomics.cn;dailanlan@genomics.cn" TargetMode="External"/><Relationship Id="rId1401" Type="http://schemas.openxmlformats.org/officeDocument/2006/relationships/hyperlink" Target="mailto:xuhanshi@genomics.cn" TargetMode="External"/><Relationship Id="rId1639" Type="http://schemas.openxmlformats.org/officeDocument/2006/relationships/hyperlink" Target="mailto:xuhanshi@genomics.cn" TargetMode="External"/><Relationship Id="rId1846" Type="http://schemas.openxmlformats.org/officeDocument/2006/relationships/hyperlink" Target="mailto:xuhanshi@genomics.cn" TargetMode="External"/><Relationship Id="rId3061" Type="http://schemas.openxmlformats.org/officeDocument/2006/relationships/hyperlink" Target="mailto:&#29579;&#25991;&#23143;wangwenjing@genomics.cn&#34945;&#21073;&#39062;yuanjianying@genomics.cn&#21494;&#29618;&#39134;yelingfei@genomics.cn" TargetMode="External"/><Relationship Id="rId3299" Type="http://schemas.openxmlformats.org/officeDocument/2006/relationships/hyperlink" Target="mailto:wangmiao@cgichina.cn" TargetMode="External"/><Relationship Id="rId1706" Type="http://schemas.openxmlformats.org/officeDocument/2006/relationships/hyperlink" Target="mailto:xuhanshi@genomics.cn" TargetMode="External"/><Relationship Id="rId1913" Type="http://schemas.openxmlformats.org/officeDocument/2006/relationships/hyperlink" Target="mailto:xuhanshi@genomics.cn" TargetMode="External"/><Relationship Id="rId3159" Type="http://schemas.openxmlformats.org/officeDocument/2006/relationships/hyperlink" Target="mailto:wangxiaohong@genomics.cn,zhouyanqing@genomics.cn" TargetMode="External"/><Relationship Id="rId3366" Type="http://schemas.openxmlformats.org/officeDocument/2006/relationships/hyperlink" Target="mailto:zhouyanfei@genomics.cn&#65307;liubo2@genomics.cn&#65307;" TargetMode="External"/><Relationship Id="rId3573" Type="http://schemas.openxmlformats.org/officeDocument/2006/relationships/hyperlink" Target="mailto:huangpeide@genomics.cn" TargetMode="External"/><Relationship Id="rId287" Type="http://schemas.openxmlformats.org/officeDocument/2006/relationships/hyperlink" Target="mailto:&#33891;&#26771;&#29790;dongzirui@genomics.cn&#38472;&#28023;&#21880;chenhaixiao@genomics.cn" TargetMode="External"/><Relationship Id="rId494" Type="http://schemas.openxmlformats.org/officeDocument/2006/relationships/hyperlink" Target="mailto:caodandan@genomics.cn;zhangruifang@genomics.cn" TargetMode="External"/><Relationship Id="rId2175" Type="http://schemas.openxmlformats.org/officeDocument/2006/relationships/hyperlink" Target="mailto:wangxiaohong@genomics.cn" TargetMode="External"/><Relationship Id="rId2382" Type="http://schemas.openxmlformats.org/officeDocument/2006/relationships/hyperlink" Target="mailto:xuhanshi@genomics.cn" TargetMode="External"/><Relationship Id="rId3019" Type="http://schemas.openxmlformats.org/officeDocument/2006/relationships/hyperlink" Target="mailto:&#29579;&#25991;&#23143;wangwenjing@genomics.cn&#34945;&#21073;&#39062;yuanjianying@genomics.cn&#21494;&#29618;&#39134;yelingfei@genomics.cn" TargetMode="External"/><Relationship Id="rId3226" Type="http://schemas.openxmlformats.org/officeDocument/2006/relationships/hyperlink" Target="mailto:wangxiaohong@genomics.cn,zhouyanqing@genomics.cn" TargetMode="External"/><Relationship Id="rId147" Type="http://schemas.openxmlformats.org/officeDocument/2006/relationships/hyperlink" Target="mailto:&#24464;&#20339;&#20339;xujiajia@genomics.cn" TargetMode="External"/><Relationship Id="rId354" Type="http://schemas.openxmlformats.org/officeDocument/2006/relationships/hyperlink" Target="mailto:yanzengli@geomics.cn&#65307;wukui@genomics.cn" TargetMode="External"/><Relationship Id="rId799" Type="http://schemas.openxmlformats.org/officeDocument/2006/relationships/hyperlink" Target="mailto:xuhanshi@genomics.cn" TargetMode="External"/><Relationship Id="rId1191" Type="http://schemas.openxmlformats.org/officeDocument/2006/relationships/hyperlink" Target="mailto:xuhanshi@genomics.cn" TargetMode="External"/><Relationship Id="rId2035" Type="http://schemas.openxmlformats.org/officeDocument/2006/relationships/hyperlink" Target="mailto:xuhanshi@genomics.cn" TargetMode="External"/><Relationship Id="rId2687" Type="http://schemas.openxmlformats.org/officeDocument/2006/relationships/hyperlink" Target="mailto:wangxiaohong@genomics.cn&#65307;zhouyanqing@genomics.cn" TargetMode="External"/><Relationship Id="rId2894" Type="http://schemas.openxmlformats.org/officeDocument/2006/relationships/hyperlink" Target="mailto:lijiaping@genomcis.cn;yelingfei@genomics.cn;yuanjianying@genomics.cn" TargetMode="External"/><Relationship Id="rId3433" Type="http://schemas.openxmlformats.org/officeDocument/2006/relationships/hyperlink" Target="mailto:zhouyanfei@genomics.cn&#65307;liubo2@genomics.cn&#65307;" TargetMode="External"/><Relationship Id="rId3640" Type="http://schemas.openxmlformats.org/officeDocument/2006/relationships/hyperlink" Target="mailto:huangpeide@genomics.cn&#65307;liubo2@genomics.cn" TargetMode="External"/><Relationship Id="rId561" Type="http://schemas.openxmlformats.org/officeDocument/2006/relationships/hyperlink" Target="mailto:xuhanshi@genomics.cn" TargetMode="External"/><Relationship Id="rId659" Type="http://schemas.openxmlformats.org/officeDocument/2006/relationships/hyperlink" Target="mailto:xuhanshi@genomics.cn" TargetMode="External"/><Relationship Id="rId866" Type="http://schemas.openxmlformats.org/officeDocument/2006/relationships/hyperlink" Target="mailto:xuhanshi@genomics.cn" TargetMode="External"/><Relationship Id="rId1289" Type="http://schemas.openxmlformats.org/officeDocument/2006/relationships/hyperlink" Target="mailto:wangxiaohong@genomics.cn" TargetMode="External"/><Relationship Id="rId1496" Type="http://schemas.openxmlformats.org/officeDocument/2006/relationships/hyperlink" Target="mailto:xuhanshi@genomics.cn" TargetMode="External"/><Relationship Id="rId2242" Type="http://schemas.openxmlformats.org/officeDocument/2006/relationships/hyperlink" Target="mailto:xuhanshi@genomics.cn" TargetMode="External"/><Relationship Id="rId2547" Type="http://schemas.openxmlformats.org/officeDocument/2006/relationships/hyperlink" Target="mailto:&#24464;&#20964;&#33805;xufengping@genomics.cn&#34945;&#21073;&#39062;yuanjianying@genomics.cn&#21494;&#29618;&#39134;yelingfei@genomics.cn" TargetMode="External"/><Relationship Id="rId3500" Type="http://schemas.openxmlformats.org/officeDocument/2006/relationships/hyperlink" Target="mailto:zhouyanfei@genomics.cn&#65307;liubo2@genomics.cn&#65307;" TargetMode="External"/><Relationship Id="rId214" Type="http://schemas.openxmlformats.org/officeDocument/2006/relationships/hyperlink" Target="mailto:zhushida@genomics.cn;xuzijing@genomics.cn;linannan@genomics.cn;liudongbing@genomics.cn" TargetMode="External"/><Relationship Id="rId421" Type="http://schemas.openxmlformats.org/officeDocument/2006/relationships/hyperlink" Target="mailto:caodandan@genomics.cn;zhangruifang@genomics.cn" TargetMode="External"/><Relationship Id="rId519" Type="http://schemas.openxmlformats.org/officeDocument/2006/relationships/hyperlink" Target="mailto:caodandan@genomics.cn;zhangruifang@genomics.cn" TargetMode="External"/><Relationship Id="rId1051" Type="http://schemas.openxmlformats.org/officeDocument/2006/relationships/hyperlink" Target="mailto:xuhanshi@genomics.cn" TargetMode="External"/><Relationship Id="rId1149" Type="http://schemas.openxmlformats.org/officeDocument/2006/relationships/hyperlink" Target="mailto:xuhanshi@genomics.cn" TargetMode="External"/><Relationship Id="rId1356" Type="http://schemas.openxmlformats.org/officeDocument/2006/relationships/hyperlink" Target="mailto:wangxiaohong@genomics.cn" TargetMode="External"/><Relationship Id="rId2102" Type="http://schemas.openxmlformats.org/officeDocument/2006/relationships/hyperlink" Target="mailto:&#21016;&#29983;&#33538;liushengmao@genomics.cn;&#26045;&#30021;shichang1@genomics.cn;" TargetMode="External"/><Relationship Id="rId2754" Type="http://schemas.openxmlformats.org/officeDocument/2006/relationships/hyperlink" Target="mailto:wangxiaohong@genomics.cn&#65307;zhouyanqing@genomics.cn" TargetMode="External"/><Relationship Id="rId2961" Type="http://schemas.openxmlformats.org/officeDocument/2006/relationships/hyperlink" Target="mailto:&#29579;&#25991;&#23143;wangwenjing@genomics.cn&#34945;&#21073;&#39062;yuanjianying@genomics.cn&#21494;&#29618;&#39134;yelingfei@genomics.cn" TargetMode="External"/><Relationship Id="rId726" Type="http://schemas.openxmlformats.org/officeDocument/2006/relationships/hyperlink" Target="mailto:xuhanshi@genomics.cn" TargetMode="External"/><Relationship Id="rId933" Type="http://schemas.openxmlformats.org/officeDocument/2006/relationships/hyperlink" Target="mailto:xuhanshi@genomics.cn" TargetMode="External"/><Relationship Id="rId1009" Type="http://schemas.openxmlformats.org/officeDocument/2006/relationships/hyperlink" Target="mailto:xuhanshi@genomics.cn" TargetMode="External"/><Relationship Id="rId1563" Type="http://schemas.openxmlformats.org/officeDocument/2006/relationships/hyperlink" Target="mailto:xuhanshi@genomics.cn" TargetMode="External"/><Relationship Id="rId1770" Type="http://schemas.openxmlformats.org/officeDocument/2006/relationships/hyperlink" Target="mailto:xuhanshi@genomics.cn" TargetMode="External"/><Relationship Id="rId1868" Type="http://schemas.openxmlformats.org/officeDocument/2006/relationships/hyperlink" Target="mailto:xuhanshi@genomics.cn" TargetMode="External"/><Relationship Id="rId2407" Type="http://schemas.openxmlformats.org/officeDocument/2006/relationships/hyperlink" Target="mailto:xuhanshi@genomics.cn" TargetMode="External"/><Relationship Id="rId2614" Type="http://schemas.openxmlformats.org/officeDocument/2006/relationships/hyperlink" Target="mailto:&#24464;&#20964;&#33805;xufengping@genomics.cn&#34945;&#21073;&#39062;yuanjianying@genomics.cn" TargetMode="External"/><Relationship Id="rId2821" Type="http://schemas.openxmlformats.org/officeDocument/2006/relationships/hyperlink" Target="mailto:lijiaping@genomcis.cn;yelingfei@genomics.cn;yuanjianying@genomics.cn" TargetMode="External"/><Relationship Id="rId62" Type="http://schemas.openxmlformats.org/officeDocument/2006/relationships/hyperlink" Target="mailto:liangjinlong@genomics.cn;liuxuanzhu@genomics.cn;dailanlan@genomics.cn" TargetMode="External"/><Relationship Id="rId1216" Type="http://schemas.openxmlformats.org/officeDocument/2006/relationships/hyperlink" Target="mailto:xuhanshi@genomics.cn" TargetMode="External"/><Relationship Id="rId1423" Type="http://schemas.openxmlformats.org/officeDocument/2006/relationships/hyperlink" Target="mailto:xuhanshi@genomics.cn" TargetMode="External"/><Relationship Id="rId1630" Type="http://schemas.openxmlformats.org/officeDocument/2006/relationships/hyperlink" Target="mailto:xuhanshi@genomics.cn" TargetMode="External"/><Relationship Id="rId2919" Type="http://schemas.openxmlformats.org/officeDocument/2006/relationships/hyperlink" Target="mailto:lijiaping@genomcis.cn;yelingfei@genomics.cn;yuanjianying@genomics.cn" TargetMode="External"/><Relationship Id="rId3083" Type="http://schemas.openxmlformats.org/officeDocument/2006/relationships/hyperlink" Target="mailto:wangxiaohong@genomics.cn,zhouyanqing@genomics.cn" TargetMode="External"/><Relationship Id="rId3290" Type="http://schemas.openxmlformats.org/officeDocument/2006/relationships/hyperlink" Target="mailto:wangmiao@cgichina.cn" TargetMode="External"/><Relationship Id="rId1728" Type="http://schemas.openxmlformats.org/officeDocument/2006/relationships/hyperlink" Target="mailto:xuhanshi@genomics.cn" TargetMode="External"/><Relationship Id="rId1935" Type="http://schemas.openxmlformats.org/officeDocument/2006/relationships/hyperlink" Target="mailto:xuhanshi@genomics.cn" TargetMode="External"/><Relationship Id="rId3150" Type="http://schemas.openxmlformats.org/officeDocument/2006/relationships/hyperlink" Target="mailto:wangxiaohong@genomics.cn,zhouyanqing@genomics.cn" TargetMode="External"/><Relationship Id="rId3388" Type="http://schemas.openxmlformats.org/officeDocument/2006/relationships/hyperlink" Target="mailto:zhouyanfei@genomics.cn&#65307;liubo2@genomics.cn&#65307;" TargetMode="External"/><Relationship Id="rId3595" Type="http://schemas.openxmlformats.org/officeDocument/2006/relationships/hyperlink" Target="mailto:huangpeide@cgichina.cn" TargetMode="External"/><Relationship Id="rId2197" Type="http://schemas.openxmlformats.org/officeDocument/2006/relationships/hyperlink" Target="mailto:wangxiaohong@genomics.cn" TargetMode="External"/><Relationship Id="rId3010" Type="http://schemas.openxmlformats.org/officeDocument/2006/relationships/hyperlink" Target="mailto:&#29579;&#25991;&#23143;wangwenjing@genomics.cn&#34945;&#21073;&#39062;yuanjianying@genomics.cn&#21494;&#29618;&#39134;yelingfei@genomics.cn" TargetMode="External"/><Relationship Id="rId3248" Type="http://schemas.openxmlformats.org/officeDocument/2006/relationships/hyperlink" Target="mailto:wangxiaohong@genomics.cn,zhouyanqing@genomics.cn" TargetMode="External"/><Relationship Id="rId3455" Type="http://schemas.openxmlformats.org/officeDocument/2006/relationships/hyperlink" Target="mailto:zhouyanfei@genomics.cn&#65307;liubo2@genomics.cn&#65307;" TargetMode="External"/><Relationship Id="rId3662" Type="http://schemas.openxmlformats.org/officeDocument/2006/relationships/hyperlink" Target="mailto:huangpeide@cgichina.cn" TargetMode="External"/><Relationship Id="rId169" Type="http://schemas.openxmlformats.org/officeDocument/2006/relationships/hyperlink" Target="mailto:zhuzhenzhen@genomics.cn" TargetMode="External"/><Relationship Id="rId376" Type="http://schemas.openxmlformats.org/officeDocument/2006/relationships/hyperlink" Target="mailto:yanzengli@geomics.cn&#65307;wukui@genomics.cn" TargetMode="External"/><Relationship Id="rId583" Type="http://schemas.openxmlformats.org/officeDocument/2006/relationships/hyperlink" Target="mailto:xuhanshi@genomics.cn" TargetMode="External"/><Relationship Id="rId790" Type="http://schemas.openxmlformats.org/officeDocument/2006/relationships/hyperlink" Target="mailto:xuhanshi@genomics.cn" TargetMode="External"/><Relationship Id="rId2057" Type="http://schemas.openxmlformats.org/officeDocument/2006/relationships/hyperlink" Target="mailto:xuhanshi@genomics.cn" TargetMode="External"/><Relationship Id="rId2264" Type="http://schemas.openxmlformats.org/officeDocument/2006/relationships/hyperlink" Target="mailto:xuhanshi@genomics.cn" TargetMode="External"/><Relationship Id="rId2471" Type="http://schemas.openxmlformats.org/officeDocument/2006/relationships/hyperlink" Target="mailto:xuhanshi@genomics.cn" TargetMode="External"/><Relationship Id="rId3108" Type="http://schemas.openxmlformats.org/officeDocument/2006/relationships/hyperlink" Target="mailto:wangxiaohong@genomics.cn,zhouyanqing@genomics.cn" TargetMode="External"/><Relationship Id="rId3315" Type="http://schemas.openxmlformats.org/officeDocument/2006/relationships/hyperlink" Target="mailto:wangmiao@cgichina.cn" TargetMode="External"/><Relationship Id="rId3522" Type="http://schemas.openxmlformats.org/officeDocument/2006/relationships/hyperlink" Target="mailto:zhouyanfei@genomics.cn&#65307;liubo2@genomics.cn&#65307;" TargetMode="External"/><Relationship Id="rId4" Type="http://schemas.openxmlformats.org/officeDocument/2006/relationships/hyperlink" Target="mailto:liangjinlong@genomics.cn;liuxuanzhu@genomics.cn;dailanlan@genomics.cn" TargetMode="External"/><Relationship Id="rId236" Type="http://schemas.openxmlformats.org/officeDocument/2006/relationships/hyperlink" Target="mailto:zhushida@genomics.cn;xuzijing@genomics.cn;linannan@genomics.cn;liudongbing@genomics.cn" TargetMode="External"/><Relationship Id="rId443" Type="http://schemas.openxmlformats.org/officeDocument/2006/relationships/hyperlink" Target="mailto:caodandan@genomics.cn;zhangruifang@genomics.cn" TargetMode="External"/><Relationship Id="rId650" Type="http://schemas.openxmlformats.org/officeDocument/2006/relationships/hyperlink" Target="mailto:xuhanshi@genomics.cn" TargetMode="External"/><Relationship Id="rId888" Type="http://schemas.openxmlformats.org/officeDocument/2006/relationships/hyperlink" Target="mailto:xuhanshi@genomics.cn" TargetMode="External"/><Relationship Id="rId1073" Type="http://schemas.openxmlformats.org/officeDocument/2006/relationships/hyperlink" Target="mailto:xuhanshi@genomics.cn" TargetMode="External"/><Relationship Id="rId1280" Type="http://schemas.openxmlformats.org/officeDocument/2006/relationships/hyperlink" Target="mailto:&#33891;&#26771;&#29790;dongzirui@genomics.cn&#21494;&#29618;&#39134;yelingfei@genomics.cn" TargetMode="External"/><Relationship Id="rId2124" Type="http://schemas.openxmlformats.org/officeDocument/2006/relationships/hyperlink" Target="mailto:wangxiaohong@genomics.cn" TargetMode="External"/><Relationship Id="rId2331" Type="http://schemas.openxmlformats.org/officeDocument/2006/relationships/hyperlink" Target="mailto:xuhanshi@genomics.cn" TargetMode="External"/><Relationship Id="rId2569" Type="http://schemas.openxmlformats.org/officeDocument/2006/relationships/hyperlink" Target="mailto:&#24464;&#20964;&#33805;xufengping@genomics.cn&#34945;&#21073;&#39062;yuanjianying@genomics.cn" TargetMode="External"/><Relationship Id="rId2776" Type="http://schemas.openxmlformats.org/officeDocument/2006/relationships/hyperlink" Target="mailto:&#21016;&#29983;&#33538;liushengmao@genomics.cn" TargetMode="External"/><Relationship Id="rId2983" Type="http://schemas.openxmlformats.org/officeDocument/2006/relationships/hyperlink" Target="mailto:&#29579;&#25991;&#23143;wangwenjing@genomics.cn&#34945;&#21073;&#39062;yuanjianying@genomics.cn&#21494;&#29618;&#39134;yelingfei@genomics.cn" TargetMode="External"/><Relationship Id="rId303" Type="http://schemas.openxmlformats.org/officeDocument/2006/relationships/hyperlink" Target="mailto:yanzengli@geomics.cn&#65307;wukui@genomics.cn" TargetMode="External"/><Relationship Id="rId748" Type="http://schemas.openxmlformats.org/officeDocument/2006/relationships/hyperlink" Target="mailto:xuhanshi@genomics.cn" TargetMode="External"/><Relationship Id="rId955" Type="http://schemas.openxmlformats.org/officeDocument/2006/relationships/hyperlink" Target="mailto:xuhanshi@genomics.cn" TargetMode="External"/><Relationship Id="rId1140" Type="http://schemas.openxmlformats.org/officeDocument/2006/relationships/hyperlink" Target="mailto:xuhanshi@genomics.cn" TargetMode="External"/><Relationship Id="rId1378" Type="http://schemas.openxmlformats.org/officeDocument/2006/relationships/hyperlink" Target="mailto:wangxiaohong@genomics.cn" TargetMode="External"/><Relationship Id="rId1585" Type="http://schemas.openxmlformats.org/officeDocument/2006/relationships/hyperlink" Target="mailto:xuhanshi@genomics.cn" TargetMode="External"/><Relationship Id="rId1792" Type="http://schemas.openxmlformats.org/officeDocument/2006/relationships/hyperlink" Target="mailto:xuhanshi@genomics.cn" TargetMode="External"/><Relationship Id="rId2429" Type="http://schemas.openxmlformats.org/officeDocument/2006/relationships/hyperlink" Target="mailto:xuhanshi@genomics.cn" TargetMode="External"/><Relationship Id="rId2636" Type="http://schemas.openxmlformats.org/officeDocument/2006/relationships/hyperlink" Target="mailto:Hanjing.Ma@bgitechsolutions.com;manfeng.feng@bgitechsolutions.com;" TargetMode="External"/><Relationship Id="rId2843" Type="http://schemas.openxmlformats.org/officeDocument/2006/relationships/hyperlink" Target="mailto:lijiaping@genomcis.cn;yelingfei@genomics.cn;yuanjianying@genomics.cn" TargetMode="External"/><Relationship Id="rId84" Type="http://schemas.openxmlformats.org/officeDocument/2006/relationships/hyperlink" Target="mailto:liangjinlong@genomics.cn;liuxuanzhu@genomics.cn;dailanlan@genomics.cn" TargetMode="External"/><Relationship Id="rId510" Type="http://schemas.openxmlformats.org/officeDocument/2006/relationships/hyperlink" Target="mailto:caodandan@genomics.cn;zhangruifang@genomics.cn" TargetMode="External"/><Relationship Id="rId608" Type="http://schemas.openxmlformats.org/officeDocument/2006/relationships/hyperlink" Target="mailto:xuhanshi@genomics.cn" TargetMode="External"/><Relationship Id="rId815" Type="http://schemas.openxmlformats.org/officeDocument/2006/relationships/hyperlink" Target="mailto:xuhanshi@genomics.cn" TargetMode="External"/><Relationship Id="rId1238" Type="http://schemas.openxmlformats.org/officeDocument/2006/relationships/hyperlink" Target="mailto:&#39640;&#29790;gaorui@genomics.cn;&#36213;&#32654;&#33593;zhaomr@genomics.cn;&#23385;&#38706;sunlu@genomics.cn;" TargetMode="External"/><Relationship Id="rId1445" Type="http://schemas.openxmlformats.org/officeDocument/2006/relationships/hyperlink" Target="mailto:xuhanshi@genomics.cn" TargetMode="External"/><Relationship Id="rId1652" Type="http://schemas.openxmlformats.org/officeDocument/2006/relationships/hyperlink" Target="mailto:xuhanshi@genomics.cn" TargetMode="External"/><Relationship Id="rId1000" Type="http://schemas.openxmlformats.org/officeDocument/2006/relationships/hyperlink" Target="mailto:xuhanshi@genomics.cn" TargetMode="External"/><Relationship Id="rId1305" Type="http://schemas.openxmlformats.org/officeDocument/2006/relationships/hyperlink" Target="mailto:wangxiaohong@genomics.cn" TargetMode="External"/><Relationship Id="rId1957" Type="http://schemas.openxmlformats.org/officeDocument/2006/relationships/hyperlink" Target="mailto:xuhanshi@genomics.cn" TargetMode="External"/><Relationship Id="rId2703" Type="http://schemas.openxmlformats.org/officeDocument/2006/relationships/hyperlink" Target="mailto:wangxiaohong@genomics.cn&#65307;zhouyanqing@genomics.cn" TargetMode="External"/><Relationship Id="rId2910" Type="http://schemas.openxmlformats.org/officeDocument/2006/relationships/hyperlink" Target="mailto:lijiaping@genomcis.cn;yelingfei@genomics.cn;yuanjianying@genomics.cn" TargetMode="External"/><Relationship Id="rId1512" Type="http://schemas.openxmlformats.org/officeDocument/2006/relationships/hyperlink" Target="mailto:xuhanshi@genomics.cn" TargetMode="External"/><Relationship Id="rId1817" Type="http://schemas.openxmlformats.org/officeDocument/2006/relationships/hyperlink" Target="mailto:xuhanshi@genomics.cn" TargetMode="External"/><Relationship Id="rId3172" Type="http://schemas.openxmlformats.org/officeDocument/2006/relationships/hyperlink" Target="mailto:wangxiaohong@genomics.cn,zhouyanqing@genomics.cn" TargetMode="External"/><Relationship Id="rId11" Type="http://schemas.openxmlformats.org/officeDocument/2006/relationships/hyperlink" Target="mailto:liangjinlong@genomics.cn;liuxuanzhu@genomics.cn;dailanlan@genomics.cn" TargetMode="External"/><Relationship Id="rId398" Type="http://schemas.openxmlformats.org/officeDocument/2006/relationships/hyperlink" Target="mailto:caodandan@genomics.cn;zhangruifang@genomics.cn" TargetMode="External"/><Relationship Id="rId207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032" Type="http://schemas.openxmlformats.org/officeDocument/2006/relationships/hyperlink" Target="mailto:&#29579;&#25991;&#23143;wangwenjing@genomics.cn&#34945;&#21073;&#39062;yuanjianying@genomics.cn&#21494;&#29618;&#39134;yelingfei@genomics.cn" TargetMode="External"/><Relationship Id="rId3477" Type="http://schemas.openxmlformats.org/officeDocument/2006/relationships/hyperlink" Target="mailto:zhouyanfei@genomics.cn&#65307;liubo2@genomics.cn&#65307;" TargetMode="External"/><Relationship Id="rId3684" Type="http://schemas.openxmlformats.org/officeDocument/2006/relationships/hyperlink" Target="mailto:huangpeide@cgichina.cn" TargetMode="External"/><Relationship Id="rId160" Type="http://schemas.openxmlformats.org/officeDocument/2006/relationships/hyperlink" Target="mailto:&#24464;&#20339;&#20339;xujiajia@genomics.cn" TargetMode="External"/><Relationship Id="rId2286" Type="http://schemas.openxmlformats.org/officeDocument/2006/relationships/hyperlink" Target="mailto:xuhanshi@genomics.cn" TargetMode="External"/><Relationship Id="rId2493" Type="http://schemas.openxmlformats.org/officeDocument/2006/relationships/hyperlink" Target="mailto:xuhanshi@genomics.cn" TargetMode="External"/><Relationship Id="rId3337" Type="http://schemas.openxmlformats.org/officeDocument/2006/relationships/hyperlink" Target="mailto:wangmiao@genomics.cn;liubo2@genomics.cn;" TargetMode="External"/><Relationship Id="rId3544" Type="http://schemas.openxmlformats.org/officeDocument/2006/relationships/hyperlink" Target="mailto:huangpeide@genomics.cn" TargetMode="External"/><Relationship Id="rId258" Type="http://schemas.openxmlformats.org/officeDocument/2006/relationships/hyperlink" Target="mailto:&#24464;&#20339;&#20339;xujiajia@genomics.cn" TargetMode="External"/><Relationship Id="rId465" Type="http://schemas.openxmlformats.org/officeDocument/2006/relationships/hyperlink" Target="mailto:caodandan@genomics.cn;zhangruifang@genomics.cn" TargetMode="External"/><Relationship Id="rId672" Type="http://schemas.openxmlformats.org/officeDocument/2006/relationships/hyperlink" Target="mailto:xuhanshi@genomics.cn" TargetMode="External"/><Relationship Id="rId1095" Type="http://schemas.openxmlformats.org/officeDocument/2006/relationships/hyperlink" Target="mailto:xuhanshi@genomics.cn" TargetMode="External"/><Relationship Id="rId2146" Type="http://schemas.openxmlformats.org/officeDocument/2006/relationships/hyperlink" Target="mailto:wangxiaohong@genomics.cn" TargetMode="External"/><Relationship Id="rId2353" Type="http://schemas.openxmlformats.org/officeDocument/2006/relationships/hyperlink" Target="mailto:xuhanshi@genomics.cn" TargetMode="External"/><Relationship Id="rId2560" Type="http://schemas.openxmlformats.org/officeDocument/2006/relationships/hyperlink" Target="mailto:&#24464;&#20964;&#33805;xufengping@genomics.cn&#34945;&#21073;&#39062;yuanjianying@genomics.cn" TargetMode="External"/><Relationship Id="rId2798" Type="http://schemas.openxmlformats.org/officeDocument/2006/relationships/hyperlink" Target="mailto:lijiaping@genomcis.cn;yelingfei@genomics.cn;yuanjianying@genomics.cn" TargetMode="External"/><Relationship Id="rId3404" Type="http://schemas.openxmlformats.org/officeDocument/2006/relationships/hyperlink" Target="mailto:zhouyanfei@genomics.cn&#65307;liubo2@genomics.cn&#65307;" TargetMode="External"/><Relationship Id="rId3611" Type="http://schemas.openxmlformats.org/officeDocument/2006/relationships/hyperlink" Target="mailto:huangpeide@genomics.cn&#65307;liubo2@genomics.cn" TargetMode="External"/><Relationship Id="rId118" Type="http://schemas.openxmlformats.org/officeDocument/2006/relationships/hyperlink" Target="mailto:zhushida@genomics.cn;xuzijing@genomics.cn;linannan@genomics.cn;liudongbing@genomics.cn" TargetMode="External"/><Relationship Id="rId325" Type="http://schemas.openxmlformats.org/officeDocument/2006/relationships/hyperlink" Target="mailto:yanzengli@geomics.cn&#65307;wukui@genomics.cn" TargetMode="External"/><Relationship Id="rId532" Type="http://schemas.openxmlformats.org/officeDocument/2006/relationships/hyperlink" Target="mailto:caodandan@genomics.cn;zhangruifang@genomics.cn" TargetMode="External"/><Relationship Id="rId977" Type="http://schemas.openxmlformats.org/officeDocument/2006/relationships/hyperlink" Target="mailto:xuhanshi@genomics.cn" TargetMode="External"/><Relationship Id="rId1162" Type="http://schemas.openxmlformats.org/officeDocument/2006/relationships/hyperlink" Target="mailto:xuhanshi@genomics.cn" TargetMode="External"/><Relationship Id="rId2006" Type="http://schemas.openxmlformats.org/officeDocument/2006/relationships/hyperlink" Target="mailto:xuhanshi@genomics.cn" TargetMode="External"/><Relationship Id="rId2213" Type="http://schemas.openxmlformats.org/officeDocument/2006/relationships/hyperlink" Target="mailto:xuhanshi@genomics.cn" TargetMode="External"/><Relationship Id="rId2420" Type="http://schemas.openxmlformats.org/officeDocument/2006/relationships/hyperlink" Target="mailto:xuhanshi@genomics.cn" TargetMode="External"/><Relationship Id="rId2658" Type="http://schemas.openxmlformats.org/officeDocument/2006/relationships/hyperlink" Target="mailto:wangxiaohong@genomics.cn&#65307;zhouyanqing@genomics.cn" TargetMode="External"/><Relationship Id="rId2865" Type="http://schemas.openxmlformats.org/officeDocument/2006/relationships/hyperlink" Target="mailto:lijiaping@genomcis.cn;yelingfei@genomics.cn;yuanjianying@genomics.cn" TargetMode="External"/><Relationship Id="rId3709" Type="http://schemas.openxmlformats.org/officeDocument/2006/relationships/hyperlink" Target="mailto:huangpeide@cgichina.cn" TargetMode="External"/><Relationship Id="rId837" Type="http://schemas.openxmlformats.org/officeDocument/2006/relationships/hyperlink" Target="mailto:xuhanshi@genomics.cn" TargetMode="External"/><Relationship Id="rId1022" Type="http://schemas.openxmlformats.org/officeDocument/2006/relationships/hyperlink" Target="mailto:xuhanshi@genomics.cn" TargetMode="External"/><Relationship Id="rId1467" Type="http://schemas.openxmlformats.org/officeDocument/2006/relationships/hyperlink" Target="mailto:xuhanshi@genomics.cn" TargetMode="External"/><Relationship Id="rId1674" Type="http://schemas.openxmlformats.org/officeDocument/2006/relationships/hyperlink" Target="mailto:xuhanshi@genomics.cn" TargetMode="External"/><Relationship Id="rId1881" Type="http://schemas.openxmlformats.org/officeDocument/2006/relationships/hyperlink" Target="mailto:xuhanshi@genomics.cn" TargetMode="External"/><Relationship Id="rId2518" Type="http://schemas.openxmlformats.org/officeDocument/2006/relationships/hyperlink" Target="mailto:&#24464;&#20964;&#33805;xufengping@genomics.cn&#34945;&#21073;&#39062;yuanjianying@genomics.cn&#21494;&#29618;&#39134;yelingfei@genomics.cn" TargetMode="External"/><Relationship Id="rId2725" Type="http://schemas.openxmlformats.org/officeDocument/2006/relationships/hyperlink" Target="mailto:wangxiaohong@genomics.cn&#65307;zhouyanqing@genomics.cn" TargetMode="External"/><Relationship Id="rId2932" Type="http://schemas.openxmlformats.org/officeDocument/2006/relationships/hyperlink" Target="mailto:lijiaping@genomcis.cn;yelingfei@genomics.cn;yuanjianying@genomics.cn" TargetMode="External"/><Relationship Id="rId904" Type="http://schemas.openxmlformats.org/officeDocument/2006/relationships/hyperlink" Target="mailto:xuhanshi@genomics.cn" TargetMode="External"/><Relationship Id="rId1327" Type="http://schemas.openxmlformats.org/officeDocument/2006/relationships/hyperlink" Target="mailto:wangxiaohong@genomics.cn" TargetMode="External"/><Relationship Id="rId1534" Type="http://schemas.openxmlformats.org/officeDocument/2006/relationships/hyperlink" Target="mailto:xuhanshi@genomics.cn" TargetMode="External"/><Relationship Id="rId1741" Type="http://schemas.openxmlformats.org/officeDocument/2006/relationships/hyperlink" Target="mailto:xuhanshi@genomics.cn" TargetMode="External"/><Relationship Id="rId1979" Type="http://schemas.openxmlformats.org/officeDocument/2006/relationships/hyperlink" Target="mailto:xuhanshi@genomics.cn" TargetMode="External"/><Relationship Id="rId3194" Type="http://schemas.openxmlformats.org/officeDocument/2006/relationships/hyperlink" Target="mailto:&#29579;&#25991;&#23143;wangwenjing@genomics.cn&#38472;&#33395;chenyan@genomics.cn" TargetMode="External"/><Relationship Id="rId33" Type="http://schemas.openxmlformats.org/officeDocument/2006/relationships/hyperlink" Target="mailto:liangjinlong@genomics.cn;liuxuanzhu@genomics.cn;dailanlan@genomics.cn" TargetMode="External"/><Relationship Id="rId1601" Type="http://schemas.openxmlformats.org/officeDocument/2006/relationships/hyperlink" Target="mailto:xuhanshi@genomics.cn" TargetMode="External"/><Relationship Id="rId1839" Type="http://schemas.openxmlformats.org/officeDocument/2006/relationships/hyperlink" Target="mailto:xuhanshi@genomics.cn" TargetMode="External"/><Relationship Id="rId3054" Type="http://schemas.openxmlformats.org/officeDocument/2006/relationships/hyperlink" Target="mailto:&#29579;&#25991;&#23143;wangwenjing@genomics.cn&#34945;&#21073;&#39062;yuanjianying@genomics.cn&#21494;&#29618;&#39134;yelingfei@genomics.cn" TargetMode="External"/><Relationship Id="rId3499" Type="http://schemas.openxmlformats.org/officeDocument/2006/relationships/hyperlink" Target="mailto:zhouyanfei@genomics.cn&#65307;liubo2@genomics.cn&#65307;" TargetMode="External"/><Relationship Id="rId182" Type="http://schemas.openxmlformats.org/officeDocument/2006/relationships/hyperlink" Target="mailto:panyanhong@genomics.cn;zhaodi@genomics.cn;gaorui@genomics.cn" TargetMode="External"/><Relationship Id="rId1906" Type="http://schemas.openxmlformats.org/officeDocument/2006/relationships/hyperlink" Target="mailto:xuhanshi@genomics.cn" TargetMode="External"/><Relationship Id="rId3261" Type="http://schemas.openxmlformats.org/officeDocument/2006/relationships/hyperlink" Target="mailto:huangdanyang@genomics.cn;liubo2@genomics.cn;" TargetMode="External"/><Relationship Id="rId3359" Type="http://schemas.openxmlformats.org/officeDocument/2006/relationships/hyperlink" Target="mailto:wangmiao@genomics.cn;liubo2@genomics.cn;" TargetMode="External"/><Relationship Id="rId3566" Type="http://schemas.openxmlformats.org/officeDocument/2006/relationships/hyperlink" Target="mailto:huangpeide@genomics.cn" TargetMode="External"/><Relationship Id="rId487" Type="http://schemas.openxmlformats.org/officeDocument/2006/relationships/hyperlink" Target="mailto:caodandan@genomics.cn;zhangruifang@genomics.cn" TargetMode="External"/><Relationship Id="rId694" Type="http://schemas.openxmlformats.org/officeDocument/2006/relationships/hyperlink" Target="mailto:xuhanshi@genomics.cn" TargetMode="External"/><Relationship Id="rId2070" Type="http://schemas.openxmlformats.org/officeDocument/2006/relationships/hyperlink" Target="mailto:&#33891;&#26771;&#29790;dongzirui@genomics.cn&#21494;&#29618;&#39134;yelingfei@genomics.cn" TargetMode="External"/><Relationship Id="rId2168" Type="http://schemas.openxmlformats.org/officeDocument/2006/relationships/hyperlink" Target="mailto:wangxiaohong@genomics.cn" TargetMode="External"/><Relationship Id="rId2375" Type="http://schemas.openxmlformats.org/officeDocument/2006/relationships/hyperlink" Target="mailto:xuhanshi@genomics.cn" TargetMode="External"/><Relationship Id="rId3121" Type="http://schemas.openxmlformats.org/officeDocument/2006/relationships/hyperlink" Target="mailto:wangxiaohong@genomics.cn,zhouyanqing@genomics.cn" TargetMode="External"/><Relationship Id="rId3219" Type="http://schemas.openxmlformats.org/officeDocument/2006/relationships/hyperlink" Target="mailto:wangxiaohong@genomics.cn,zhouyanqing@genomics.cn" TargetMode="External"/><Relationship Id="rId347" Type="http://schemas.openxmlformats.org/officeDocument/2006/relationships/hyperlink" Target="mailto:yanzengli@geomics.cn&#65307;wukui@genomics.cn" TargetMode="External"/><Relationship Id="rId999" Type="http://schemas.openxmlformats.org/officeDocument/2006/relationships/hyperlink" Target="mailto:xuhanshi@genomics.cn" TargetMode="External"/><Relationship Id="rId1184" Type="http://schemas.openxmlformats.org/officeDocument/2006/relationships/hyperlink" Target="mailto:xuhanshi@genomics.cn" TargetMode="External"/><Relationship Id="rId2028" Type="http://schemas.openxmlformats.org/officeDocument/2006/relationships/hyperlink" Target="mailto:xuhanshi@genomics.cn" TargetMode="External"/><Relationship Id="rId2582" Type="http://schemas.openxmlformats.org/officeDocument/2006/relationships/hyperlink" Target="mailto:&#24464;&#20964;&#33805;xufengping@genomics.cn&#34945;&#21073;&#39062;yuanjianying@genomics.cn" TargetMode="External"/><Relationship Id="rId2887" Type="http://schemas.openxmlformats.org/officeDocument/2006/relationships/hyperlink" Target="mailto:lijiaping@genomcis.cn;yelingfei@genomics.cn;yuanjianying@genomics.cn" TargetMode="External"/><Relationship Id="rId3426" Type="http://schemas.openxmlformats.org/officeDocument/2006/relationships/hyperlink" Target="mailto:zhouyanfei@genomics.cn&#65307;liubo2@genomics.cn&#65307;" TargetMode="External"/><Relationship Id="rId3633" Type="http://schemas.openxmlformats.org/officeDocument/2006/relationships/hyperlink" Target="mailto:huangpeide@genomics.cn&#65307;liubo2@genomics.cn" TargetMode="External"/><Relationship Id="rId554" Type="http://schemas.openxmlformats.org/officeDocument/2006/relationships/hyperlink" Target="mailto:xuhanshi@genomics.cn" TargetMode="External"/><Relationship Id="rId761" Type="http://schemas.openxmlformats.org/officeDocument/2006/relationships/hyperlink" Target="mailto:xuhanshi@genomics.cn" TargetMode="External"/><Relationship Id="rId859" Type="http://schemas.openxmlformats.org/officeDocument/2006/relationships/hyperlink" Target="mailto:xuhanshi@genomics.cn" TargetMode="External"/><Relationship Id="rId1391" Type="http://schemas.openxmlformats.org/officeDocument/2006/relationships/hyperlink" Target="mailto:wangxiaohong@genomics.cn" TargetMode="External"/><Relationship Id="rId1489" Type="http://schemas.openxmlformats.org/officeDocument/2006/relationships/hyperlink" Target="mailto:xuhanshi@genomics.cn" TargetMode="External"/><Relationship Id="rId1696" Type="http://schemas.openxmlformats.org/officeDocument/2006/relationships/hyperlink" Target="mailto:xuhanshi@genomics.cn" TargetMode="External"/><Relationship Id="rId2235" Type="http://schemas.openxmlformats.org/officeDocument/2006/relationships/hyperlink" Target="mailto:xuhanshi@genomics.cn" TargetMode="External"/><Relationship Id="rId2442" Type="http://schemas.openxmlformats.org/officeDocument/2006/relationships/hyperlink" Target="mailto:xuhanshi@genomics.cn" TargetMode="External"/><Relationship Id="rId3700" Type="http://schemas.openxmlformats.org/officeDocument/2006/relationships/hyperlink" Target="mailto:huangpeide@cgichina.cn" TargetMode="External"/><Relationship Id="rId207" Type="http://schemas.openxmlformats.org/officeDocument/2006/relationships/hyperlink" Target="mailto:panyanhong@genomics.cn;zhaodi@genomics.cn;gaorui@genomics.cn" TargetMode="External"/><Relationship Id="rId414" Type="http://schemas.openxmlformats.org/officeDocument/2006/relationships/hyperlink" Target="mailto:caodandan@genomics.cn;zhangruifang@genomics.cn" TargetMode="External"/><Relationship Id="rId621" Type="http://schemas.openxmlformats.org/officeDocument/2006/relationships/hyperlink" Target="mailto:xuhanshi@genomics.cn" TargetMode="External"/><Relationship Id="rId1044" Type="http://schemas.openxmlformats.org/officeDocument/2006/relationships/hyperlink" Target="mailto:xuhanshi@genomics.cn" TargetMode="External"/><Relationship Id="rId1251" Type="http://schemas.openxmlformats.org/officeDocument/2006/relationships/hyperlink" Target="mailto:&#39640;&#29790;gaorui@genomics.cn;&#36213;&#32654;&#33593;zhaomr@genomics.cn;&#23385;&#38706;sunlu@genomics.cn;" TargetMode="External"/><Relationship Id="rId1349" Type="http://schemas.openxmlformats.org/officeDocument/2006/relationships/hyperlink" Target="mailto:wangxiaohong@genomics.cn" TargetMode="External"/><Relationship Id="rId2302" Type="http://schemas.openxmlformats.org/officeDocument/2006/relationships/hyperlink" Target="mailto:xuhanshi@genomics.cn" TargetMode="External"/><Relationship Id="rId2747" Type="http://schemas.openxmlformats.org/officeDocument/2006/relationships/hyperlink" Target="mailto:wangxiaohong@genomics.cn&#65307;zhouyanqing@genomics.cn" TargetMode="External"/><Relationship Id="rId2954" Type="http://schemas.openxmlformats.org/officeDocument/2006/relationships/hyperlink" Target="mailto:lijiaping@genomcis.cn;yelingfei@genomics.cn;yuanjianying@genomics.cn" TargetMode="External"/><Relationship Id="rId719" Type="http://schemas.openxmlformats.org/officeDocument/2006/relationships/hyperlink" Target="mailto:xuhanshi@genomics.cn" TargetMode="External"/><Relationship Id="rId926" Type="http://schemas.openxmlformats.org/officeDocument/2006/relationships/hyperlink" Target="mailto:xuhanshi@genomics.cn" TargetMode="External"/><Relationship Id="rId1111" Type="http://schemas.openxmlformats.org/officeDocument/2006/relationships/hyperlink" Target="mailto:xuhanshi@genomics.cn" TargetMode="External"/><Relationship Id="rId1556" Type="http://schemas.openxmlformats.org/officeDocument/2006/relationships/hyperlink" Target="mailto:xuhanshi@genomics.cn" TargetMode="External"/><Relationship Id="rId1763" Type="http://schemas.openxmlformats.org/officeDocument/2006/relationships/hyperlink" Target="mailto:xuhanshi@genomics.cn" TargetMode="External"/><Relationship Id="rId1970" Type="http://schemas.openxmlformats.org/officeDocument/2006/relationships/hyperlink" Target="mailto:xuhanshi@genomics.cn" TargetMode="External"/><Relationship Id="rId2607" Type="http://schemas.openxmlformats.org/officeDocument/2006/relationships/hyperlink" Target="mailto:&#24464;&#20964;&#33805;xufengping@genomics.cn&#34945;&#21073;&#39062;yuanjianying@genomics.cn" TargetMode="External"/><Relationship Id="rId2814" Type="http://schemas.openxmlformats.org/officeDocument/2006/relationships/hyperlink" Target="mailto:lijiaping@genomcis.cn;yelingfei@genomics.cn;yuanjianying@genomics.cn" TargetMode="External"/><Relationship Id="rId55" Type="http://schemas.openxmlformats.org/officeDocument/2006/relationships/hyperlink" Target="mailto:liangjinlong@genomics.cn;liuxuanzhu@genomics.cn;dailanlan@genomics.cn" TargetMode="External"/><Relationship Id="rId1209" Type="http://schemas.openxmlformats.org/officeDocument/2006/relationships/hyperlink" Target="mailto:xuhanshi@genomics.cn" TargetMode="External"/><Relationship Id="rId1416" Type="http://schemas.openxmlformats.org/officeDocument/2006/relationships/hyperlink" Target="mailto:xuhanshi@genomics.cn" TargetMode="External"/><Relationship Id="rId1623" Type="http://schemas.openxmlformats.org/officeDocument/2006/relationships/hyperlink" Target="mailto:xuhanshi@genomics.cn" TargetMode="External"/><Relationship Id="rId1830" Type="http://schemas.openxmlformats.org/officeDocument/2006/relationships/hyperlink" Target="mailto:xuhanshi@genomics.cn" TargetMode="External"/><Relationship Id="rId3076" Type="http://schemas.openxmlformats.org/officeDocument/2006/relationships/hyperlink" Target="mailto:wangxiaohong@genomics.cn,zhouyanqing@genomics.cn" TargetMode="External"/><Relationship Id="rId3283" Type="http://schemas.openxmlformats.org/officeDocument/2006/relationships/hyperlink" Target="mailto:wangmiao@cgichina.cn" TargetMode="External"/><Relationship Id="rId3490" Type="http://schemas.openxmlformats.org/officeDocument/2006/relationships/hyperlink" Target="mailto:zhouyanfei@genomics.cn&#65307;liubo2@genomics.cn&#65307;" TargetMode="External"/><Relationship Id="rId1928" Type="http://schemas.openxmlformats.org/officeDocument/2006/relationships/hyperlink" Target="mailto:xuhanshi@genomics.cn" TargetMode="External"/><Relationship Id="rId209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3" Type="http://schemas.openxmlformats.org/officeDocument/2006/relationships/hyperlink" Target="mailto:wangxiaohong@genomics.cn,zhouyanqing@genomics.cn" TargetMode="External"/><Relationship Id="rId3350" Type="http://schemas.openxmlformats.org/officeDocument/2006/relationships/hyperlink" Target="mailto:wangmiao@genomics.cn;liubo2@genomics.cn;" TargetMode="External"/><Relationship Id="rId3588" Type="http://schemas.openxmlformats.org/officeDocument/2006/relationships/hyperlink" Target="mailto:wangmiao@" TargetMode="External"/><Relationship Id="rId271" Type="http://schemas.openxmlformats.org/officeDocument/2006/relationships/hyperlink" Target="mailto:yanzengli@geomics.cn&#65307;wukui@genomics.cn" TargetMode="External"/><Relationship Id="rId2397" Type="http://schemas.openxmlformats.org/officeDocument/2006/relationships/hyperlink" Target="mailto:xuhanshi@genomics.cn" TargetMode="External"/><Relationship Id="rId3003" Type="http://schemas.openxmlformats.org/officeDocument/2006/relationships/hyperlink" Target="mailto:&#29579;&#25991;&#23143;wangwenjing@genomics.cn&#34945;&#21073;&#39062;yuanjianying@genomics.cn&#21494;&#29618;&#39134;yelingfei@genomics.cn" TargetMode="External"/><Relationship Id="rId3448" Type="http://schemas.openxmlformats.org/officeDocument/2006/relationships/hyperlink" Target="mailto:zhouyanfei@genomics.cn&#65307;liubo2@genomics.cn&#65307;" TargetMode="External"/><Relationship Id="rId3655" Type="http://schemas.openxmlformats.org/officeDocument/2006/relationships/hyperlink" Target="mailto:huangpeide@cgichina.cn" TargetMode="External"/><Relationship Id="rId131" Type="http://schemas.openxmlformats.org/officeDocument/2006/relationships/hyperlink" Target="mailto:&#24464;&#20339;&#20339;xujiajia@genomics.cn" TargetMode="External"/><Relationship Id="rId369" Type="http://schemas.openxmlformats.org/officeDocument/2006/relationships/hyperlink" Target="mailto:yanzengli@geomics.cn&#65307;wukui@genomics.cn" TargetMode="External"/><Relationship Id="rId576" Type="http://schemas.openxmlformats.org/officeDocument/2006/relationships/hyperlink" Target="mailto:xuhanshi@genomics.cn" TargetMode="External"/><Relationship Id="rId783" Type="http://schemas.openxmlformats.org/officeDocument/2006/relationships/hyperlink" Target="mailto:xuhanshi@genomics.cn" TargetMode="External"/><Relationship Id="rId990" Type="http://schemas.openxmlformats.org/officeDocument/2006/relationships/hyperlink" Target="mailto:xuhanshi@genomics.cn" TargetMode="External"/><Relationship Id="rId2257" Type="http://schemas.openxmlformats.org/officeDocument/2006/relationships/hyperlink" Target="mailto:xuhanshi@genomics.cn" TargetMode="External"/><Relationship Id="rId2464" Type="http://schemas.openxmlformats.org/officeDocument/2006/relationships/hyperlink" Target="mailto:xuhanshi@genomics.cn" TargetMode="External"/><Relationship Id="rId2671" Type="http://schemas.openxmlformats.org/officeDocument/2006/relationships/hyperlink" Target="mailto:wangxiaohong@genomics.cn&#65307;zhouyanqing@genomics.cn" TargetMode="External"/><Relationship Id="rId3210" Type="http://schemas.openxmlformats.org/officeDocument/2006/relationships/hyperlink" Target="mailto:&#21016;&#29983;&#33538;liushengmao@genomics.cn" TargetMode="External"/><Relationship Id="rId3308" Type="http://schemas.openxmlformats.org/officeDocument/2006/relationships/hyperlink" Target="mailto:wangmiao@cgichina.cn" TargetMode="External"/><Relationship Id="rId3515" Type="http://schemas.openxmlformats.org/officeDocument/2006/relationships/hyperlink" Target="mailto:zhouyanfei@genomics.cn&#65307;liubo2@genomics.cn&#65307;" TargetMode="External"/><Relationship Id="rId229" Type="http://schemas.openxmlformats.org/officeDocument/2006/relationships/hyperlink" Target="mailto:zhushida@genomics.cn;xuzijing@genomics.cn;linannan@genomics.cn;liudongbing@genomics.cn" TargetMode="External"/><Relationship Id="rId436" Type="http://schemas.openxmlformats.org/officeDocument/2006/relationships/hyperlink" Target="mailto:caodandan@genomics.cn;zhangruifang@genomics.cn" TargetMode="External"/><Relationship Id="rId643" Type="http://schemas.openxmlformats.org/officeDocument/2006/relationships/hyperlink" Target="mailto:xuhanshi@genomics.cn" TargetMode="External"/><Relationship Id="rId1066" Type="http://schemas.openxmlformats.org/officeDocument/2006/relationships/hyperlink" Target="mailto:xuhanshi@genomics.cn" TargetMode="External"/><Relationship Id="rId1273" Type="http://schemas.openxmlformats.org/officeDocument/2006/relationships/hyperlink" Target="mailto:&#39640;&#29790;gaorui@genomics.cn;&#36213;&#32654;&#33593;zhaomr@genomics.cn;&#23385;&#38706;sunlu@genomics.cn;" TargetMode="External"/><Relationship Id="rId1480" Type="http://schemas.openxmlformats.org/officeDocument/2006/relationships/hyperlink" Target="mailto:xuhanshi@genomics.cn" TargetMode="External"/><Relationship Id="rId2117" Type="http://schemas.openxmlformats.org/officeDocument/2006/relationships/hyperlink" Target="mailto:wangxiaohong@genomics.cn" TargetMode="External"/><Relationship Id="rId2324" Type="http://schemas.openxmlformats.org/officeDocument/2006/relationships/hyperlink" Target="mailto:xuhanshi@genomics.cn" TargetMode="External"/><Relationship Id="rId2769" Type="http://schemas.openxmlformats.org/officeDocument/2006/relationships/hyperlink" Target="mailto:&#29579;&#25991;&#23143;wangwenjing@genomics.cn&#38472;&#33395;chenyan@genomics.cn" TargetMode="External"/><Relationship Id="rId2976" Type="http://schemas.openxmlformats.org/officeDocument/2006/relationships/hyperlink" Target="mailto:&#29579;&#25991;&#23143;wangwenjing@genomics.cn&#34945;&#21073;&#39062;yuanjianying@genomics.cn&#21494;&#29618;&#39134;yelingfei@genomics.cn" TargetMode="External"/><Relationship Id="rId3722" Type="http://schemas.openxmlformats.org/officeDocument/2006/relationships/vmlDrawing" Target="../drawings/vmlDrawing1.vml"/><Relationship Id="rId850" Type="http://schemas.openxmlformats.org/officeDocument/2006/relationships/hyperlink" Target="mailto:xuhanshi@genomics.cn" TargetMode="External"/><Relationship Id="rId948" Type="http://schemas.openxmlformats.org/officeDocument/2006/relationships/hyperlink" Target="mailto:xuhanshi@genomics.cn" TargetMode="External"/><Relationship Id="rId1133" Type="http://schemas.openxmlformats.org/officeDocument/2006/relationships/hyperlink" Target="mailto:xuhanshi@genomics.cn" TargetMode="External"/><Relationship Id="rId1578" Type="http://schemas.openxmlformats.org/officeDocument/2006/relationships/hyperlink" Target="mailto:xuhanshi@genomics.cn" TargetMode="External"/><Relationship Id="rId1785" Type="http://schemas.openxmlformats.org/officeDocument/2006/relationships/hyperlink" Target="mailto:xuhanshi@genomics.cn" TargetMode="External"/><Relationship Id="rId1992" Type="http://schemas.openxmlformats.org/officeDocument/2006/relationships/hyperlink" Target="mailto:xuhanshi@genomics.cn" TargetMode="External"/><Relationship Id="rId2531" Type="http://schemas.openxmlformats.org/officeDocument/2006/relationships/hyperlink" Target="mailto:&#24464;&#20964;&#33805;xufengping@genomics.cn&#34945;&#21073;&#39062;yuanjianying@genomics.cn&#21494;&#29618;&#39134;yelingfei@genomics.cn" TargetMode="External"/><Relationship Id="rId2629" Type="http://schemas.openxmlformats.org/officeDocument/2006/relationships/hyperlink" Target="mailto:wukui@genomics.cn;liguanglei@genomics.cn;jiangrunze@genomics.cn" TargetMode="External"/><Relationship Id="rId2836" Type="http://schemas.openxmlformats.org/officeDocument/2006/relationships/hyperlink" Target="mailto:lijiaping@genomcis.cn;yelingfei@genomics.cn;yuanjianying@genomics.cn" TargetMode="External"/><Relationship Id="rId77" Type="http://schemas.openxmlformats.org/officeDocument/2006/relationships/hyperlink" Target="mailto:liangjinlong@genomics.cn;liuxuanzhu@genomics.cn;dailanlan@genomics.cn" TargetMode="External"/><Relationship Id="rId503" Type="http://schemas.openxmlformats.org/officeDocument/2006/relationships/hyperlink" Target="mailto:caodandan@genomics.cn;zhangruifang@genomics.cn" TargetMode="External"/><Relationship Id="rId710" Type="http://schemas.openxmlformats.org/officeDocument/2006/relationships/hyperlink" Target="mailto:xuhanshi@genomics.cn" TargetMode="External"/><Relationship Id="rId808" Type="http://schemas.openxmlformats.org/officeDocument/2006/relationships/hyperlink" Target="mailto:xuhanshi@genomics.cn" TargetMode="External"/><Relationship Id="rId1340" Type="http://schemas.openxmlformats.org/officeDocument/2006/relationships/hyperlink" Target="mailto:wangxiaohong@genomics.cn" TargetMode="External"/><Relationship Id="rId1438" Type="http://schemas.openxmlformats.org/officeDocument/2006/relationships/hyperlink" Target="mailto:xuhanshi@genomics.cn" TargetMode="External"/><Relationship Id="rId1645" Type="http://schemas.openxmlformats.org/officeDocument/2006/relationships/hyperlink" Target="mailto:xuhanshi@genomics.cn" TargetMode="External"/><Relationship Id="rId3098" Type="http://schemas.openxmlformats.org/officeDocument/2006/relationships/hyperlink" Target="mailto:wangxiaohong@genomics.cn,zhouyanqing@genomics.cn" TargetMode="External"/><Relationship Id="rId1200" Type="http://schemas.openxmlformats.org/officeDocument/2006/relationships/hyperlink" Target="mailto:xuhanshi@genomics.cn" TargetMode="External"/><Relationship Id="rId1852" Type="http://schemas.openxmlformats.org/officeDocument/2006/relationships/hyperlink" Target="mailto:xuhanshi@genomics.cn" TargetMode="External"/><Relationship Id="rId2903" Type="http://schemas.openxmlformats.org/officeDocument/2006/relationships/hyperlink" Target="mailto:lijiaping@genomcis.cn;yelingfei@genomics.cn;yuanjianying@genomics.cn" TargetMode="External"/><Relationship Id="rId1505" Type="http://schemas.openxmlformats.org/officeDocument/2006/relationships/hyperlink" Target="mailto:xuhanshi@genomics.cn" TargetMode="External"/><Relationship Id="rId1712" Type="http://schemas.openxmlformats.org/officeDocument/2006/relationships/hyperlink" Target="mailto:xuhanshi@genomics.cn" TargetMode="External"/><Relationship Id="rId3165" Type="http://schemas.openxmlformats.org/officeDocument/2006/relationships/hyperlink" Target="mailto:wangxiaohong@genomics.cn,zhouyanqing@genomics.cn" TargetMode="External"/><Relationship Id="rId3372" Type="http://schemas.openxmlformats.org/officeDocument/2006/relationships/hyperlink" Target="mailto:zhouyanfei@genomics.cn&#65307;liubo2@genomics.cn&#65307;" TargetMode="External"/><Relationship Id="rId293" Type="http://schemas.openxmlformats.org/officeDocument/2006/relationships/hyperlink" Target="mailto:&#33891;&#26771;&#29790;dongzirui@genomics.cn&#38472;&#28023;&#21880;chenhaixiao@genomics.cn" TargetMode="External"/><Relationship Id="rId2181" Type="http://schemas.openxmlformats.org/officeDocument/2006/relationships/hyperlink" Target="mailto:wangxiaohong@genomics.cn" TargetMode="External"/><Relationship Id="rId3025" Type="http://schemas.openxmlformats.org/officeDocument/2006/relationships/hyperlink" Target="mailto:&#29579;&#25991;&#23143;wangwenjing@genomics.cn&#34945;&#21073;&#39062;yuanjianying@genomics.cn&#21494;&#29618;&#39134;yelingfei@genomics.cn" TargetMode="External"/><Relationship Id="rId3232" Type="http://schemas.openxmlformats.org/officeDocument/2006/relationships/hyperlink" Target="mailto:wangxiaohong@genomics.cn,zhouyanqing@genomics.cn" TargetMode="External"/><Relationship Id="rId3677" Type="http://schemas.openxmlformats.org/officeDocument/2006/relationships/hyperlink" Target="mailto:huangpeide@cgichina.cn" TargetMode="External"/><Relationship Id="rId153" Type="http://schemas.openxmlformats.org/officeDocument/2006/relationships/hyperlink" Target="mailto:&#24464;&#20339;&#20339;xujiajia@genomics.cn" TargetMode="External"/><Relationship Id="rId360" Type="http://schemas.openxmlformats.org/officeDocument/2006/relationships/hyperlink" Target="mailto:yanzengli@geomics.cn&#65307;wukui@genomics.cn" TargetMode="External"/><Relationship Id="rId598" Type="http://schemas.openxmlformats.org/officeDocument/2006/relationships/hyperlink" Target="mailto:xuhanshi@genomics.cn" TargetMode="External"/><Relationship Id="rId2041" Type="http://schemas.openxmlformats.org/officeDocument/2006/relationships/hyperlink" Target="mailto:xuhanshi@genomics.cn" TargetMode="External"/><Relationship Id="rId2279" Type="http://schemas.openxmlformats.org/officeDocument/2006/relationships/hyperlink" Target="mailto:xuhanshi@genomics.cn" TargetMode="External"/><Relationship Id="rId2486" Type="http://schemas.openxmlformats.org/officeDocument/2006/relationships/hyperlink" Target="mailto:xuhanshi@genomics.cn" TargetMode="External"/><Relationship Id="rId2693" Type="http://schemas.openxmlformats.org/officeDocument/2006/relationships/hyperlink" Target="mailto:wangxiaohong@genomics.cn&#65307;zhouyanqing@genomics.cn" TargetMode="External"/><Relationship Id="rId3537" Type="http://schemas.openxmlformats.org/officeDocument/2006/relationships/hyperlink" Target="mailto:wangmiao@bgitechsolutions.com;bgitechsolutions.com;Joanna.wu@bgitechsolutions.com;liubo2@genomics.cn;" TargetMode="External"/><Relationship Id="rId220" Type="http://schemas.openxmlformats.org/officeDocument/2006/relationships/hyperlink" Target="mailto:zhushida@genomics.cn;xuzijing@genomics.cn;linannan@genomics.cn;liudongbing@genomics.cn" TargetMode="External"/><Relationship Id="rId458" Type="http://schemas.openxmlformats.org/officeDocument/2006/relationships/hyperlink" Target="mailto:caodandan@genomics.cn;zhangruifang@genomics.cn" TargetMode="External"/><Relationship Id="rId665" Type="http://schemas.openxmlformats.org/officeDocument/2006/relationships/hyperlink" Target="mailto:xuhanshi@genomics.cn" TargetMode="External"/><Relationship Id="rId872" Type="http://schemas.openxmlformats.org/officeDocument/2006/relationships/hyperlink" Target="mailto:xuhanshi@genomics.cn" TargetMode="External"/><Relationship Id="rId1088" Type="http://schemas.openxmlformats.org/officeDocument/2006/relationships/hyperlink" Target="mailto:xuhanshi@genomics.cn" TargetMode="External"/><Relationship Id="rId1295" Type="http://schemas.openxmlformats.org/officeDocument/2006/relationships/hyperlink" Target="mailto:wangxiaohong@genomics.cn" TargetMode="External"/><Relationship Id="rId2139" Type="http://schemas.openxmlformats.org/officeDocument/2006/relationships/hyperlink" Target="mailto:wangxiaohong@genomics.cn" TargetMode="External"/><Relationship Id="rId2346" Type="http://schemas.openxmlformats.org/officeDocument/2006/relationships/hyperlink" Target="mailto:xuhanshi@genomics.cn" TargetMode="External"/><Relationship Id="rId2553" Type="http://schemas.openxmlformats.org/officeDocument/2006/relationships/hyperlink" Target="mailto:&#24464;&#20964;&#33805;xufengping@genomics.cn&#34945;&#21073;&#39062;yuanjianying@genomics.cn&#21494;&#29618;&#39134;yelingfei@genomics.cn" TargetMode="External"/><Relationship Id="rId2760" Type="http://schemas.openxmlformats.org/officeDocument/2006/relationships/hyperlink" Target="mailto:&#29579;&#25991;&#23143;wangwenjing@genomics.cn&#38472;&#33395;chenyan@genomics.cn" TargetMode="External"/><Relationship Id="rId2998" Type="http://schemas.openxmlformats.org/officeDocument/2006/relationships/hyperlink" Target="mailto:&#29579;&#25991;&#23143;wangwenjing@genomics.cn&#34945;&#21073;&#39062;yuanjianying@genomics.cn&#21494;&#29618;&#39134;yelingfei@genomics.cn" TargetMode="External"/><Relationship Id="rId3604" Type="http://schemas.openxmlformats.org/officeDocument/2006/relationships/hyperlink" Target="mailto:huangpeide@genomics.cn&#65307;liubo2@genomics.cn" TargetMode="External"/><Relationship Id="rId318" Type="http://schemas.openxmlformats.org/officeDocument/2006/relationships/hyperlink" Target="mailto:yanzengli@geomics.cn&#65307;wukui@genomics.cn" TargetMode="External"/><Relationship Id="rId525" Type="http://schemas.openxmlformats.org/officeDocument/2006/relationships/hyperlink" Target="mailto:caodandan@genomics.cn;zhangruifang@genomics.cn" TargetMode="External"/><Relationship Id="rId732" Type="http://schemas.openxmlformats.org/officeDocument/2006/relationships/hyperlink" Target="mailto:xuhanshi@genomics.cn" TargetMode="External"/><Relationship Id="rId1155" Type="http://schemas.openxmlformats.org/officeDocument/2006/relationships/hyperlink" Target="mailto:xuhanshi@genomics.cn" TargetMode="External"/><Relationship Id="rId1362" Type="http://schemas.openxmlformats.org/officeDocument/2006/relationships/hyperlink" Target="mailto:wangxiaohong@genomics.cn" TargetMode="External"/><Relationship Id="rId2206" Type="http://schemas.openxmlformats.org/officeDocument/2006/relationships/hyperlink" Target="mailto:xuhanshi@genomics.cn" TargetMode="External"/><Relationship Id="rId2413" Type="http://schemas.openxmlformats.org/officeDocument/2006/relationships/hyperlink" Target="mailto:xuhanshi@genomics.cn" TargetMode="External"/><Relationship Id="rId2620" Type="http://schemas.openxmlformats.org/officeDocument/2006/relationships/hyperlink" Target="mailto:&#24464;&#20964;&#33805;xufengping@genomics.cn&#34945;&#21073;&#39062;yuanjianying@genomics.cn" TargetMode="External"/><Relationship Id="rId2858" Type="http://schemas.openxmlformats.org/officeDocument/2006/relationships/hyperlink" Target="mailto:lijiaping@genomcis.cn;yelingfei@genomics.cn;yuanjianying@genomics.cn" TargetMode="External"/><Relationship Id="rId99" Type="http://schemas.openxmlformats.org/officeDocument/2006/relationships/hyperlink" Target="mailto:zhushida@genomics.cn;xuzijing@genomics.cn;linannan@genomics.cn;liudongbing@genomics.cn" TargetMode="External"/><Relationship Id="rId1015" Type="http://schemas.openxmlformats.org/officeDocument/2006/relationships/hyperlink" Target="mailto:xuhanshi@genomics.cn" TargetMode="External"/><Relationship Id="rId1222" Type="http://schemas.openxmlformats.org/officeDocument/2006/relationships/hyperlink" Target="mailto:zhangxiandong@genomics.org.cn" TargetMode="External"/><Relationship Id="rId1667" Type="http://schemas.openxmlformats.org/officeDocument/2006/relationships/hyperlink" Target="mailto:xuhanshi@genomics.cn" TargetMode="External"/><Relationship Id="rId1874" Type="http://schemas.openxmlformats.org/officeDocument/2006/relationships/hyperlink" Target="mailto:xuhanshi@genomics.cn" TargetMode="External"/><Relationship Id="rId2718" Type="http://schemas.openxmlformats.org/officeDocument/2006/relationships/hyperlink" Target="mailto:wangxiaohong@genomics.cn&#65307;zhouyanqing@genomics.cn" TargetMode="External"/><Relationship Id="rId2925" Type="http://schemas.openxmlformats.org/officeDocument/2006/relationships/hyperlink" Target="mailto:lijiaping@genomcis.cn;yelingfei@genomics.cn;yuanjianying@genomics.cn" TargetMode="External"/><Relationship Id="rId1527" Type="http://schemas.openxmlformats.org/officeDocument/2006/relationships/hyperlink" Target="mailto:xuhanshi@genomics.cn" TargetMode="External"/><Relationship Id="rId1734" Type="http://schemas.openxmlformats.org/officeDocument/2006/relationships/hyperlink" Target="mailto:xuhanshi@genomics.cn" TargetMode="External"/><Relationship Id="rId1941" Type="http://schemas.openxmlformats.org/officeDocument/2006/relationships/hyperlink" Target="mailto:xuhanshi@genomics.cn" TargetMode="External"/><Relationship Id="rId3187" Type="http://schemas.openxmlformats.org/officeDocument/2006/relationships/hyperlink" Target="mailto:&#29579;&#25991;&#23143;wangwenjing@genomics.cn&#38472;&#33395;chenyan@genomics.cn" TargetMode="External"/><Relationship Id="rId3394" Type="http://schemas.openxmlformats.org/officeDocument/2006/relationships/hyperlink" Target="mailto:zhouyanfei@genomics.cn&#65307;liubo2@genomics.cn&#65307;" TargetMode="External"/><Relationship Id="rId26" Type="http://schemas.openxmlformats.org/officeDocument/2006/relationships/hyperlink" Target="mailto:liangjinlong@genomics.cn;liuxuanzhu@genomics.cn;dailanlan@genomics.cn" TargetMode="External"/><Relationship Id="rId3047" Type="http://schemas.openxmlformats.org/officeDocument/2006/relationships/hyperlink" Target="mailto:&#29579;&#25991;&#23143;wangwenjing@genomics.cn&#34945;&#21073;&#39062;yuanjianying@genomics.cn&#21494;&#29618;&#39134;yelingfei@genomics.cn" TargetMode="External"/><Relationship Id="rId3699" Type="http://schemas.openxmlformats.org/officeDocument/2006/relationships/hyperlink" Target="mailto:huangpeide@cgichina.cn" TargetMode="External"/><Relationship Id="rId175" Type="http://schemas.openxmlformats.org/officeDocument/2006/relationships/hyperlink" Target="mailto:zhuzhenzhen@genomics.cn" TargetMode="External"/><Relationship Id="rId1801" Type="http://schemas.openxmlformats.org/officeDocument/2006/relationships/hyperlink" Target="mailto:xuhanshi@genomics.cn" TargetMode="External"/><Relationship Id="rId3254" Type="http://schemas.openxmlformats.org/officeDocument/2006/relationships/hyperlink" Target="mailto:wangmiao@cgichina.cn" TargetMode="External"/><Relationship Id="rId3461" Type="http://schemas.openxmlformats.org/officeDocument/2006/relationships/hyperlink" Target="mailto:zhouyanfei@genomics.cn&#65307;liubo2@genomics.cn&#65307;" TargetMode="External"/><Relationship Id="rId3559" Type="http://schemas.openxmlformats.org/officeDocument/2006/relationships/hyperlink" Target="mailto:huangpeide@genomics.cn" TargetMode="External"/><Relationship Id="rId382" Type="http://schemas.openxmlformats.org/officeDocument/2006/relationships/hyperlink" Target="mailto:yanzengli@geomics.cn&#65307;wukui@genomics.cn" TargetMode="External"/><Relationship Id="rId687" Type="http://schemas.openxmlformats.org/officeDocument/2006/relationships/hyperlink" Target="mailto:xuhanshi@genomics.cn" TargetMode="External"/><Relationship Id="rId2063" Type="http://schemas.openxmlformats.org/officeDocument/2006/relationships/hyperlink" Target="mailto:xuhanshi@genomics.cn" TargetMode="External"/><Relationship Id="rId2270" Type="http://schemas.openxmlformats.org/officeDocument/2006/relationships/hyperlink" Target="mailto:xuhanshi@genomics.cn" TargetMode="External"/><Relationship Id="rId2368" Type="http://schemas.openxmlformats.org/officeDocument/2006/relationships/hyperlink" Target="mailto:xuhanshi@genomics.cn" TargetMode="External"/><Relationship Id="rId3114" Type="http://schemas.openxmlformats.org/officeDocument/2006/relationships/hyperlink" Target="mailto:wangxiaohong@genomics.cn,zhouyanqing@genomics.cn" TargetMode="External"/><Relationship Id="rId3321" Type="http://schemas.openxmlformats.org/officeDocument/2006/relationships/hyperlink" Target="mailto:wangmiao@genomics.cn;liubo2@genomics.cn;" TargetMode="External"/><Relationship Id="rId242" Type="http://schemas.openxmlformats.org/officeDocument/2006/relationships/hyperlink" Target="mailto:zhushida@genomics.cn;xuzijing@genomics.cn;linannan@genomics.cn;liudongbing@genomics.cn" TargetMode="External"/><Relationship Id="rId894" Type="http://schemas.openxmlformats.org/officeDocument/2006/relationships/hyperlink" Target="mailto:xuhanshi@genomics.cn" TargetMode="External"/><Relationship Id="rId1177" Type="http://schemas.openxmlformats.org/officeDocument/2006/relationships/hyperlink" Target="mailto:xuhanshi@genomics.cn" TargetMode="External"/><Relationship Id="rId2130" Type="http://schemas.openxmlformats.org/officeDocument/2006/relationships/hyperlink" Target="mailto:wangxiaohong@genomics.cn" TargetMode="External"/><Relationship Id="rId2575" Type="http://schemas.openxmlformats.org/officeDocument/2006/relationships/hyperlink" Target="mailto:&#24464;&#20964;&#33805;xufengping@genomics.cn&#34945;&#21073;&#39062;yuanjianying@genomics.cn" TargetMode="External"/><Relationship Id="rId2782" Type="http://schemas.openxmlformats.org/officeDocument/2006/relationships/hyperlink" Target="mailto:lijiaping@genomics.cn;wuzhangyan@genomics.cn;douwenxiang@genomics.cn" TargetMode="External"/><Relationship Id="rId3419" Type="http://schemas.openxmlformats.org/officeDocument/2006/relationships/hyperlink" Target="mailto:zhouyanfei@genomics.cn&#65307;liubo2@genomics.cn&#65307;" TargetMode="External"/><Relationship Id="rId3626" Type="http://schemas.openxmlformats.org/officeDocument/2006/relationships/hyperlink" Target="mailto:huangpeide@genomics.cn&#65307;liubo2@genomics.cn" TargetMode="External"/><Relationship Id="rId102" Type="http://schemas.openxmlformats.org/officeDocument/2006/relationships/hyperlink" Target="mailto:zhushida@genomics.cn;xuzijing@genomics.cn;linannan@genomics.cn;liudongbing@genomics.cn" TargetMode="External"/><Relationship Id="rId547" Type="http://schemas.openxmlformats.org/officeDocument/2006/relationships/hyperlink" Target="mailto:xuhanshi@genomics.cn" TargetMode="External"/><Relationship Id="rId754" Type="http://schemas.openxmlformats.org/officeDocument/2006/relationships/hyperlink" Target="mailto:xuhanshi@genomics.cn" TargetMode="External"/><Relationship Id="rId961" Type="http://schemas.openxmlformats.org/officeDocument/2006/relationships/hyperlink" Target="mailto:xuhanshi@genomics.cn" TargetMode="External"/><Relationship Id="rId1384" Type="http://schemas.openxmlformats.org/officeDocument/2006/relationships/hyperlink" Target="mailto:wangxiaohong@genomics.cn" TargetMode="External"/><Relationship Id="rId1591" Type="http://schemas.openxmlformats.org/officeDocument/2006/relationships/hyperlink" Target="mailto:xuhanshi@genomics.cn" TargetMode="External"/><Relationship Id="rId1689" Type="http://schemas.openxmlformats.org/officeDocument/2006/relationships/hyperlink" Target="mailto:xuhanshi@genomics.cn" TargetMode="External"/><Relationship Id="rId2228" Type="http://schemas.openxmlformats.org/officeDocument/2006/relationships/hyperlink" Target="mailto:xuhanshi@genomics.cn" TargetMode="External"/><Relationship Id="rId2435" Type="http://schemas.openxmlformats.org/officeDocument/2006/relationships/hyperlink" Target="mailto:xuhanshi@genomics.cn" TargetMode="External"/><Relationship Id="rId2642" Type="http://schemas.openxmlformats.org/officeDocument/2006/relationships/hyperlink" Target="mailto:Hanjing.Ma@bgitechsolutions.com;manfeng.feng@bgitechsolutions.com;" TargetMode="External"/><Relationship Id="rId90" Type="http://schemas.openxmlformats.org/officeDocument/2006/relationships/hyperlink" Target="mailto:dongzirui@genomics.cn;yangchuangchun@genomics.cn;chenhaixiao@genomics.cn" TargetMode="External"/><Relationship Id="rId407" Type="http://schemas.openxmlformats.org/officeDocument/2006/relationships/hyperlink" Target="mailto:caodandan@genomics.cn;zhangruifang@genomics.cn" TargetMode="External"/><Relationship Id="rId614" Type="http://schemas.openxmlformats.org/officeDocument/2006/relationships/hyperlink" Target="mailto:xuhanshi@genomics.cn" TargetMode="External"/><Relationship Id="rId821" Type="http://schemas.openxmlformats.org/officeDocument/2006/relationships/hyperlink" Target="mailto:xuhanshi@genomics.cn" TargetMode="External"/><Relationship Id="rId1037" Type="http://schemas.openxmlformats.org/officeDocument/2006/relationships/hyperlink" Target="mailto:xuhanshi@genomics.cn" TargetMode="External"/><Relationship Id="rId1244" Type="http://schemas.openxmlformats.org/officeDocument/2006/relationships/hyperlink" Target="mailto:&#39640;&#29790;gaorui@genomics.cn;&#36213;&#32654;&#33593;zhaomr@genomics.cn;&#23385;&#38706;sunlu@genomics.cn;" TargetMode="External"/><Relationship Id="rId1451" Type="http://schemas.openxmlformats.org/officeDocument/2006/relationships/hyperlink" Target="mailto:xuhanshi@genomics.cn" TargetMode="External"/><Relationship Id="rId1896" Type="http://schemas.openxmlformats.org/officeDocument/2006/relationships/hyperlink" Target="mailto:xuhanshi@genomics.cn" TargetMode="External"/><Relationship Id="rId2502" Type="http://schemas.openxmlformats.org/officeDocument/2006/relationships/hyperlink" Target="mailto:xuhanshi@genomics.cn" TargetMode="External"/><Relationship Id="rId2947" Type="http://schemas.openxmlformats.org/officeDocument/2006/relationships/hyperlink" Target="mailto:lijiaping@genomcis.cn;yelingfei@genomics.cn;yuanjianying@genomics.cn" TargetMode="External"/><Relationship Id="rId919" Type="http://schemas.openxmlformats.org/officeDocument/2006/relationships/hyperlink" Target="mailto:xuhanshi@genomics.cn" TargetMode="External"/><Relationship Id="rId1104" Type="http://schemas.openxmlformats.org/officeDocument/2006/relationships/hyperlink" Target="mailto:xuhanshi@genomics.cn" TargetMode="External"/><Relationship Id="rId1311" Type="http://schemas.openxmlformats.org/officeDocument/2006/relationships/hyperlink" Target="mailto:wangxiaohong@genomics.cn" TargetMode="External"/><Relationship Id="rId1549" Type="http://schemas.openxmlformats.org/officeDocument/2006/relationships/hyperlink" Target="mailto:xuhanshi@genomics.cn" TargetMode="External"/><Relationship Id="rId1756" Type="http://schemas.openxmlformats.org/officeDocument/2006/relationships/hyperlink" Target="mailto:xuhanshi@genomics.cn" TargetMode="External"/><Relationship Id="rId1963" Type="http://schemas.openxmlformats.org/officeDocument/2006/relationships/hyperlink" Target="mailto:xuhanshi@genomics.cn" TargetMode="External"/><Relationship Id="rId2807" Type="http://schemas.openxmlformats.org/officeDocument/2006/relationships/hyperlink" Target="mailto:lijiaping@genomcis.cn;yelingfei@genomics.cn;yuanjianying@genomics.cn" TargetMode="External"/><Relationship Id="rId48" Type="http://schemas.openxmlformats.org/officeDocument/2006/relationships/hyperlink" Target="mailto:liangjinlong@genomics.cn;liuxuanzhu@genomics.cn;dailanlan@genomics.cn" TargetMode="External"/><Relationship Id="rId1409" Type="http://schemas.openxmlformats.org/officeDocument/2006/relationships/hyperlink" Target="mailto:xuhanshi@genomics.cn" TargetMode="External"/><Relationship Id="rId1616" Type="http://schemas.openxmlformats.org/officeDocument/2006/relationships/hyperlink" Target="mailto:xuhanshi@genomics.cn" TargetMode="External"/><Relationship Id="rId1823" Type="http://schemas.openxmlformats.org/officeDocument/2006/relationships/hyperlink" Target="mailto:xuhanshi@genomics.cn" TargetMode="External"/><Relationship Id="rId3069" Type="http://schemas.openxmlformats.org/officeDocument/2006/relationships/hyperlink" Target="mailto:wangxiaohong@genomics.cn,zhouyanqing@genomics.cn" TargetMode="External"/><Relationship Id="rId3276" Type="http://schemas.openxmlformats.org/officeDocument/2006/relationships/hyperlink" Target="mailto:wangmiao@cgichina.cn" TargetMode="External"/><Relationship Id="rId3483" Type="http://schemas.openxmlformats.org/officeDocument/2006/relationships/hyperlink" Target="mailto:zhouyanfei@genomics.cn&#65307;liubo2@genomics.cn&#65307;" TargetMode="External"/><Relationship Id="rId3690" Type="http://schemas.openxmlformats.org/officeDocument/2006/relationships/hyperlink" Target="mailto:huangpeide@cgichina.cn" TargetMode="External"/><Relationship Id="rId197" Type="http://schemas.openxmlformats.org/officeDocument/2006/relationships/hyperlink" Target="mailto:panyanhong@genomics.cn;zhaodi@genomics.cn;gaorui@genomics.cn" TargetMode="External"/><Relationship Id="rId208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2" Type="http://schemas.openxmlformats.org/officeDocument/2006/relationships/hyperlink" Target="mailto:xuhanshi@genomics.cn" TargetMode="External"/><Relationship Id="rId3136" Type="http://schemas.openxmlformats.org/officeDocument/2006/relationships/hyperlink" Target="mailto:wangxiaohong@genomics.cn,zhouyanqing@genomics.cn" TargetMode="External"/><Relationship Id="rId3343" Type="http://schemas.openxmlformats.org/officeDocument/2006/relationships/hyperlink" Target="mailto:wangmiao@genomics.cn;liubo2@genomics.cn;" TargetMode="External"/><Relationship Id="rId264" Type="http://schemas.openxmlformats.org/officeDocument/2006/relationships/hyperlink" Target="mailto:&#24464;&#20339;&#20339;xujiajia@genomics.cn" TargetMode="External"/><Relationship Id="rId471" Type="http://schemas.openxmlformats.org/officeDocument/2006/relationships/hyperlink" Target="mailto:caodandan@genomics.cn;zhangruifang@genomics.cn" TargetMode="External"/><Relationship Id="rId2152" Type="http://schemas.openxmlformats.org/officeDocument/2006/relationships/hyperlink" Target="mailto:wangxiaohong@genomics.cn" TargetMode="External"/><Relationship Id="rId2597" Type="http://schemas.openxmlformats.org/officeDocument/2006/relationships/hyperlink" Target="mailto:&#24464;&#20964;&#33805;xufengping@genomics.cn&#34945;&#21073;&#39062;yuanjianying@genomics.cn" TargetMode="External"/><Relationship Id="rId3550" Type="http://schemas.openxmlformats.org/officeDocument/2006/relationships/hyperlink" Target="mailto:huangpeide@genomics.cn" TargetMode="External"/><Relationship Id="rId3648" Type="http://schemas.openxmlformats.org/officeDocument/2006/relationships/hyperlink" Target="mailto:huangpeide@genomics.cn&#65307;liubo2@genomics.cn" TargetMode="External"/><Relationship Id="rId124" Type="http://schemas.openxmlformats.org/officeDocument/2006/relationships/hyperlink" Target="mailto:zhushida@genomics.cn;xuzijing@genomics.cn;linannan@genomics.cn;liudongbing@genomics.cn" TargetMode="External"/><Relationship Id="rId569" Type="http://schemas.openxmlformats.org/officeDocument/2006/relationships/hyperlink" Target="mailto:xuhanshi@genomics.cn" TargetMode="External"/><Relationship Id="rId776" Type="http://schemas.openxmlformats.org/officeDocument/2006/relationships/hyperlink" Target="mailto:xuhanshi@genomics.cn" TargetMode="External"/><Relationship Id="rId983" Type="http://schemas.openxmlformats.org/officeDocument/2006/relationships/hyperlink" Target="mailto:xuhanshi@genomics.cn" TargetMode="External"/><Relationship Id="rId1199" Type="http://schemas.openxmlformats.org/officeDocument/2006/relationships/hyperlink" Target="mailto:xuhanshi@genomics.cn" TargetMode="External"/><Relationship Id="rId2457" Type="http://schemas.openxmlformats.org/officeDocument/2006/relationships/hyperlink" Target="mailto:xuhanshi@genomics.cn" TargetMode="External"/><Relationship Id="rId2664" Type="http://schemas.openxmlformats.org/officeDocument/2006/relationships/hyperlink" Target="mailto:wangxiaohong@genomics.cn&#65307;zhouyanqing@genomics.cn" TargetMode="External"/><Relationship Id="rId3203" Type="http://schemas.openxmlformats.org/officeDocument/2006/relationships/hyperlink" Target="mailto:&#21016;&#29983;&#33538;liushengmao@genomics.cn" TargetMode="External"/><Relationship Id="rId3410" Type="http://schemas.openxmlformats.org/officeDocument/2006/relationships/hyperlink" Target="mailto:zhouyanfei@genomics.cn&#65307;liubo2@genomics.cn&#65307;" TargetMode="External"/><Relationship Id="rId3508" Type="http://schemas.openxmlformats.org/officeDocument/2006/relationships/hyperlink" Target="mailto:zhouyanfei@genomics.cn&#65307;liubo2@genomics.cn&#65307;" TargetMode="External"/><Relationship Id="rId331" Type="http://schemas.openxmlformats.org/officeDocument/2006/relationships/hyperlink" Target="mailto:yanzengli@geomics.cn&#65307;wukui@genomics.cn" TargetMode="External"/><Relationship Id="rId429" Type="http://schemas.openxmlformats.org/officeDocument/2006/relationships/hyperlink" Target="mailto:caodandan@genomics.cn;zhangruifang@genomics.cn" TargetMode="External"/><Relationship Id="rId636" Type="http://schemas.openxmlformats.org/officeDocument/2006/relationships/hyperlink" Target="mailto:xuhanshi@genomics.cn" TargetMode="External"/><Relationship Id="rId1059" Type="http://schemas.openxmlformats.org/officeDocument/2006/relationships/hyperlink" Target="mailto:xuhanshi@genomics.cn" TargetMode="External"/><Relationship Id="rId1266" Type="http://schemas.openxmlformats.org/officeDocument/2006/relationships/hyperlink" Target="mailto:&#39640;&#29790;gaorui@genomics.cn;&#36213;&#32654;&#33593;zhaomr@genomics.cn;&#23385;&#38706;sunlu@genomics.cn;" TargetMode="External"/><Relationship Id="rId1473" Type="http://schemas.openxmlformats.org/officeDocument/2006/relationships/hyperlink" Target="mailto:xuhanshi@genomics.cn" TargetMode="External"/><Relationship Id="rId2012" Type="http://schemas.openxmlformats.org/officeDocument/2006/relationships/hyperlink" Target="mailto:xuhanshi@genomics.cn" TargetMode="External"/><Relationship Id="rId2317" Type="http://schemas.openxmlformats.org/officeDocument/2006/relationships/hyperlink" Target="mailto:xuhanshi@genomics.cn" TargetMode="External"/><Relationship Id="rId2871" Type="http://schemas.openxmlformats.org/officeDocument/2006/relationships/hyperlink" Target="mailto:lijiaping@genomcis.cn;yelingfei@genomics.cn;yuanjianying@genomics.cn" TargetMode="External"/><Relationship Id="rId2969" Type="http://schemas.openxmlformats.org/officeDocument/2006/relationships/hyperlink" Target="mailto:&#29579;&#25991;&#23143;wangwenjing@genomics.cn&#34945;&#21073;&#39062;yuanjianying@genomics.cn&#21494;&#29618;&#39134;yelingfei@genomics.cn" TargetMode="External"/><Relationship Id="rId3715" Type="http://schemas.openxmlformats.org/officeDocument/2006/relationships/hyperlink" Target="mailto:wangwenjing@genomics.cnhuangjinrong" TargetMode="External"/><Relationship Id="rId843" Type="http://schemas.openxmlformats.org/officeDocument/2006/relationships/hyperlink" Target="mailto:xuhanshi@genomics.cn" TargetMode="External"/><Relationship Id="rId1126" Type="http://schemas.openxmlformats.org/officeDocument/2006/relationships/hyperlink" Target="mailto:xuhanshi@genomics.cn" TargetMode="External"/><Relationship Id="rId1680" Type="http://schemas.openxmlformats.org/officeDocument/2006/relationships/hyperlink" Target="mailto:xuhanshi@genomics.cn" TargetMode="External"/><Relationship Id="rId1778" Type="http://schemas.openxmlformats.org/officeDocument/2006/relationships/hyperlink" Target="mailto:xuhanshi@genomics.cn" TargetMode="External"/><Relationship Id="rId1985" Type="http://schemas.openxmlformats.org/officeDocument/2006/relationships/hyperlink" Target="mailto:xuhanshi@genomics.cn" TargetMode="External"/><Relationship Id="rId2524" Type="http://schemas.openxmlformats.org/officeDocument/2006/relationships/hyperlink" Target="mailto:&#24464;&#20964;&#33805;xufengping@genomics.cn&#34945;&#21073;&#39062;yuanjianying@genomics.cn&#21494;&#29618;&#39134;yelingfei@genomics.cn" TargetMode="External"/><Relationship Id="rId2731" Type="http://schemas.openxmlformats.org/officeDocument/2006/relationships/hyperlink" Target="mailto:wangxiaohong@genomics.cn&#65307;zhouyanqing@genomics.cn" TargetMode="External"/><Relationship Id="rId2829" Type="http://schemas.openxmlformats.org/officeDocument/2006/relationships/hyperlink" Target="mailto:lijiaping@genomcis.cn;yelingfei@genomics.cn;yuanjianying@genomics.cn" TargetMode="External"/><Relationship Id="rId703" Type="http://schemas.openxmlformats.org/officeDocument/2006/relationships/hyperlink" Target="mailto:xuhanshi@genomics.cn" TargetMode="External"/><Relationship Id="rId910" Type="http://schemas.openxmlformats.org/officeDocument/2006/relationships/hyperlink" Target="mailto:xuhanshi@genomics.cn" TargetMode="External"/><Relationship Id="rId1333" Type="http://schemas.openxmlformats.org/officeDocument/2006/relationships/hyperlink" Target="mailto:wangxiaohong@genomics.cn" TargetMode="External"/><Relationship Id="rId1540" Type="http://schemas.openxmlformats.org/officeDocument/2006/relationships/hyperlink" Target="mailto:xuhanshi@genomics.cn" TargetMode="External"/><Relationship Id="rId1638" Type="http://schemas.openxmlformats.org/officeDocument/2006/relationships/hyperlink" Target="mailto:xuhanshi@genomics.cn" TargetMode="External"/><Relationship Id="rId1400" Type="http://schemas.openxmlformats.org/officeDocument/2006/relationships/hyperlink" Target="mailto:&#33891;&#26771;&#29790;dongzirui@genomics.cn&#21494;&#29618;&#39134;yelingfei@genomics.cn" TargetMode="External"/><Relationship Id="rId1845" Type="http://schemas.openxmlformats.org/officeDocument/2006/relationships/hyperlink" Target="mailto:xuhanshi@genomics.cn" TargetMode="External"/><Relationship Id="rId3060" Type="http://schemas.openxmlformats.org/officeDocument/2006/relationships/hyperlink" Target="mailto:&#29579;&#25991;&#23143;wangwenjing@genomics.cn&#34945;&#21073;&#39062;yuanjianying@genomics.cn&#21494;&#29618;&#39134;yelingfei@genomics.cn" TargetMode="External"/><Relationship Id="rId3298" Type="http://schemas.openxmlformats.org/officeDocument/2006/relationships/hyperlink" Target="mailto:wangmiao@cgichina.cn" TargetMode="External"/><Relationship Id="rId1705" Type="http://schemas.openxmlformats.org/officeDocument/2006/relationships/hyperlink" Target="mailto:xuhanshi@genomics.cn" TargetMode="External"/><Relationship Id="rId1912" Type="http://schemas.openxmlformats.org/officeDocument/2006/relationships/hyperlink" Target="mailto:xuhanshi@genomics.cn" TargetMode="External"/><Relationship Id="rId3158" Type="http://schemas.openxmlformats.org/officeDocument/2006/relationships/hyperlink" Target="mailto:wangxiaohong@genomics.cn,zhouyanqing@genomics.cn" TargetMode="External"/><Relationship Id="rId3365" Type="http://schemas.openxmlformats.org/officeDocument/2006/relationships/hyperlink" Target="http://192.168.224.217/newbms/sampleReport.htm?cmd=viewReport&amp;id=439c9831-ec06-4fb3-8274-70f870da85d6&amp;language=chi&amp;pageFlag=&amp;redFlag=true" TargetMode="External"/><Relationship Id="rId3572" Type="http://schemas.openxmlformats.org/officeDocument/2006/relationships/hyperlink" Target="mailto:huangpeide@genomics.cn" TargetMode="External"/><Relationship Id="rId286" Type="http://schemas.openxmlformats.org/officeDocument/2006/relationships/hyperlink" Target="mailto:yanzengli@geomics.cn&#65307;wukui@genomics.cn" TargetMode="External"/><Relationship Id="rId493" Type="http://schemas.openxmlformats.org/officeDocument/2006/relationships/hyperlink" Target="mailto:caodandan@genomics.cn;zhangruifang@genomics.cn" TargetMode="External"/><Relationship Id="rId2174" Type="http://schemas.openxmlformats.org/officeDocument/2006/relationships/hyperlink" Target="mailto:wangxiaohong@genomics.cn" TargetMode="External"/><Relationship Id="rId2381" Type="http://schemas.openxmlformats.org/officeDocument/2006/relationships/hyperlink" Target="mailto:xuhanshi@genomics.cn" TargetMode="External"/><Relationship Id="rId3018" Type="http://schemas.openxmlformats.org/officeDocument/2006/relationships/hyperlink" Target="mailto:&#29579;&#25991;&#23143;wangwenjing@genomics.cn&#34945;&#21073;&#39062;yuanjianying@genomics.cn&#21494;&#29618;&#39134;yelingfei@genomics.cn" TargetMode="External"/><Relationship Id="rId3225" Type="http://schemas.openxmlformats.org/officeDocument/2006/relationships/hyperlink" Target="mailto:wangxiaohong@genomics.cn,zhouyanqing@genomics.cn" TargetMode="External"/><Relationship Id="rId3432" Type="http://schemas.openxmlformats.org/officeDocument/2006/relationships/hyperlink" Target="mailto:zhouyanfei@genomics.cn&#65307;liubo2@genomics.cn&#65307;" TargetMode="External"/><Relationship Id="rId146" Type="http://schemas.openxmlformats.org/officeDocument/2006/relationships/hyperlink" Target="mailto:&#24464;&#20339;&#20339;xujiajia@genomics.cn" TargetMode="External"/><Relationship Id="rId353" Type="http://schemas.openxmlformats.org/officeDocument/2006/relationships/hyperlink" Target="mailto:yanzengli@geomics.cn&#65307;wukui@genomics.cn" TargetMode="External"/><Relationship Id="rId560" Type="http://schemas.openxmlformats.org/officeDocument/2006/relationships/hyperlink" Target="mailto:xuhanshi@genomics.cn" TargetMode="External"/><Relationship Id="rId798" Type="http://schemas.openxmlformats.org/officeDocument/2006/relationships/hyperlink" Target="mailto:xuhanshi@genomics.cn" TargetMode="External"/><Relationship Id="rId1190" Type="http://schemas.openxmlformats.org/officeDocument/2006/relationships/hyperlink" Target="mailto:xuhanshi@genomics.cn" TargetMode="External"/><Relationship Id="rId2034" Type="http://schemas.openxmlformats.org/officeDocument/2006/relationships/hyperlink" Target="mailto:xuhanshi@genomics.cn" TargetMode="External"/><Relationship Id="rId2241" Type="http://schemas.openxmlformats.org/officeDocument/2006/relationships/hyperlink" Target="mailto:xuhanshi@genomics.cn" TargetMode="External"/><Relationship Id="rId2479" Type="http://schemas.openxmlformats.org/officeDocument/2006/relationships/hyperlink" Target="mailto:xuhanshi@genomics.cn" TargetMode="External"/><Relationship Id="rId2686" Type="http://schemas.openxmlformats.org/officeDocument/2006/relationships/hyperlink" Target="mailto:wangxiaohong@genomics.cn&#65307;zhouyanqing@genomics.cn" TargetMode="External"/><Relationship Id="rId2893" Type="http://schemas.openxmlformats.org/officeDocument/2006/relationships/hyperlink" Target="mailto:lijiaping@genomcis.cn;yelingfei@genomics.cn;yuanjianying@genomics.cn" TargetMode="External"/><Relationship Id="rId213" Type="http://schemas.openxmlformats.org/officeDocument/2006/relationships/hyperlink" Target="mailto:zhushida@genomics.cn;xuzijing@genomics.cn;linannan@genomics.cn;liudongbing@genomics.cn" TargetMode="External"/><Relationship Id="rId420" Type="http://schemas.openxmlformats.org/officeDocument/2006/relationships/hyperlink" Target="mailto:caodandan@genomics.cn;zhangruifang@genomics.cn" TargetMode="External"/><Relationship Id="rId658" Type="http://schemas.openxmlformats.org/officeDocument/2006/relationships/hyperlink" Target="mailto:xuhanshi@genomics.cn" TargetMode="External"/><Relationship Id="rId865" Type="http://schemas.openxmlformats.org/officeDocument/2006/relationships/hyperlink" Target="mailto:xuhanshi@genomics.cn" TargetMode="External"/><Relationship Id="rId1050" Type="http://schemas.openxmlformats.org/officeDocument/2006/relationships/hyperlink" Target="mailto:xuhanshi@genomics.cn" TargetMode="External"/><Relationship Id="rId1288" Type="http://schemas.openxmlformats.org/officeDocument/2006/relationships/hyperlink" Target="mailto:wangxiaohong@genomics.cn" TargetMode="External"/><Relationship Id="rId1495" Type="http://schemas.openxmlformats.org/officeDocument/2006/relationships/hyperlink" Target="mailto:xuhanshi@genomics.cn" TargetMode="External"/><Relationship Id="rId2101" Type="http://schemas.openxmlformats.org/officeDocument/2006/relationships/hyperlink" Target="mailto:&#26472;&#20256;&#26149;yangchuanchun@genomics.cn&#21494;&#29618;&#39134;yelingfei@genomics.cn" TargetMode="External"/><Relationship Id="rId2339" Type="http://schemas.openxmlformats.org/officeDocument/2006/relationships/hyperlink" Target="mailto:xuhanshi@genomics.cn" TargetMode="External"/><Relationship Id="rId2546" Type="http://schemas.openxmlformats.org/officeDocument/2006/relationships/hyperlink" Target="mailto:&#24464;&#20964;&#33805;xufengping@genomics.cn&#34945;&#21073;&#39062;yuanjianying@genomics.cn&#21494;&#29618;&#39134;yelingfei@genomics.cn" TargetMode="External"/><Relationship Id="rId2753" Type="http://schemas.openxmlformats.org/officeDocument/2006/relationships/hyperlink" Target="mailto:wangxiaohong@genomics.cn&#65307;zhouyanqing@genomics.cn" TargetMode="External"/><Relationship Id="rId2960" Type="http://schemas.openxmlformats.org/officeDocument/2006/relationships/hyperlink" Target="mailto:chenrihong@genomics.cn\suzheng@genomics.cn" TargetMode="External"/><Relationship Id="rId518" Type="http://schemas.openxmlformats.org/officeDocument/2006/relationships/hyperlink" Target="mailto:caodandan@genomics.cn;zhangruifang@genomics.cn" TargetMode="External"/><Relationship Id="rId725" Type="http://schemas.openxmlformats.org/officeDocument/2006/relationships/hyperlink" Target="mailto:xuhanshi@genomics.cn" TargetMode="External"/><Relationship Id="rId932" Type="http://schemas.openxmlformats.org/officeDocument/2006/relationships/hyperlink" Target="mailto:xuhanshi@genomics.cn" TargetMode="External"/><Relationship Id="rId1148" Type="http://schemas.openxmlformats.org/officeDocument/2006/relationships/hyperlink" Target="mailto:xuhanshi@genomics.cn" TargetMode="External"/><Relationship Id="rId1355" Type="http://schemas.openxmlformats.org/officeDocument/2006/relationships/hyperlink" Target="mailto:wangxiaohong@genomics.cn" TargetMode="External"/><Relationship Id="rId1562" Type="http://schemas.openxmlformats.org/officeDocument/2006/relationships/hyperlink" Target="mailto:xuhanshi@genomics.cn" TargetMode="External"/><Relationship Id="rId2406" Type="http://schemas.openxmlformats.org/officeDocument/2006/relationships/hyperlink" Target="mailto:xuhanshi@genomics.cn" TargetMode="External"/><Relationship Id="rId2613" Type="http://schemas.openxmlformats.org/officeDocument/2006/relationships/hyperlink" Target="mailto:&#24464;&#20964;&#33805;xufengping@genomics.cn&#34945;&#21073;&#39062;yuanjianying@genomics.cn" TargetMode="External"/><Relationship Id="rId1008" Type="http://schemas.openxmlformats.org/officeDocument/2006/relationships/hyperlink" Target="mailto:xuhanshi@genomics.cn" TargetMode="External"/><Relationship Id="rId1215" Type="http://schemas.openxmlformats.org/officeDocument/2006/relationships/hyperlink" Target="mailto:xuhanshi@genomics.cn" TargetMode="External"/><Relationship Id="rId1422" Type="http://schemas.openxmlformats.org/officeDocument/2006/relationships/hyperlink" Target="mailto:xuhanshi@genomics.cn" TargetMode="External"/><Relationship Id="rId1867" Type="http://schemas.openxmlformats.org/officeDocument/2006/relationships/hyperlink" Target="mailto:xuhanshi@genomics.cn" TargetMode="External"/><Relationship Id="rId2820" Type="http://schemas.openxmlformats.org/officeDocument/2006/relationships/hyperlink" Target="mailto:lijiaping@genomcis.cn;yelingfei@genomics.cn;yuanjianying@genomics.cn" TargetMode="External"/><Relationship Id="rId2918" Type="http://schemas.openxmlformats.org/officeDocument/2006/relationships/hyperlink" Target="mailto:lijiaping@genomcis.cn;yelingfei@genomics.cn;yuanjianying@genomics.cn" TargetMode="External"/><Relationship Id="rId61" Type="http://schemas.openxmlformats.org/officeDocument/2006/relationships/hyperlink" Target="mailto:liangjinlong@genomics.cn;liuxuanzhu@genomics.cn;dailanlan@genomics.cn" TargetMode="External"/><Relationship Id="rId1727" Type="http://schemas.openxmlformats.org/officeDocument/2006/relationships/hyperlink" Target="mailto:xuhanshi@genomics.cn" TargetMode="External"/><Relationship Id="rId1934" Type="http://schemas.openxmlformats.org/officeDocument/2006/relationships/hyperlink" Target="mailto:xuhanshi@genomics.cn" TargetMode="External"/><Relationship Id="rId3082" Type="http://schemas.openxmlformats.org/officeDocument/2006/relationships/hyperlink" Target="mailto:wangxiaohong@genomics.cn,zhouyanqing@genomics.cn" TargetMode="External"/><Relationship Id="rId3387" Type="http://schemas.openxmlformats.org/officeDocument/2006/relationships/hyperlink" Target="mailto:zhouyanfei@genomics.cn&#65307;liubo2@genomics.cn&#65307;" TargetMode="External"/><Relationship Id="rId19" Type="http://schemas.openxmlformats.org/officeDocument/2006/relationships/hyperlink" Target="mailto:liangjinlong@genomics.cn;liuxuanzhu@genomics.cn;dailanlan@genomics.cn" TargetMode="External"/><Relationship Id="rId2196" Type="http://schemas.openxmlformats.org/officeDocument/2006/relationships/hyperlink" Target="mailto:wangxiaohong@genomics.cn" TargetMode="External"/><Relationship Id="rId3594" Type="http://schemas.openxmlformats.org/officeDocument/2006/relationships/hyperlink" Target="mailto:huangpeide@genomics.cn&#65307;liubo2@genomics.cn" TargetMode="External"/><Relationship Id="rId168" Type="http://schemas.openxmlformats.org/officeDocument/2006/relationships/hyperlink" Target="mailto:&#24464;&#20339;&#20339;xujiajia@genomics.cn" TargetMode="External"/><Relationship Id="rId3247" Type="http://schemas.openxmlformats.org/officeDocument/2006/relationships/hyperlink" Target="mailto:wangxiaohong@genomics.cn,zhouyanqing@genomics.cn" TargetMode="External"/><Relationship Id="rId3454" Type="http://schemas.openxmlformats.org/officeDocument/2006/relationships/hyperlink" Target="mailto:zhouyanfei@genomics.cn&#65307;liubo2@genomics.cn&#65307;" TargetMode="External"/><Relationship Id="rId3661" Type="http://schemas.openxmlformats.org/officeDocument/2006/relationships/hyperlink" Target="mailto:huangpeide@cgichina.cn" TargetMode="External"/><Relationship Id="rId375" Type="http://schemas.openxmlformats.org/officeDocument/2006/relationships/hyperlink" Target="mailto:yanzengli@geomics.cn&#65307;wukui@genomics.cn" TargetMode="External"/><Relationship Id="rId582" Type="http://schemas.openxmlformats.org/officeDocument/2006/relationships/hyperlink" Target="mailto:xuhanshi@genomics.cn" TargetMode="External"/><Relationship Id="rId2056" Type="http://schemas.openxmlformats.org/officeDocument/2006/relationships/hyperlink" Target="mailto:xuhanshi@genomics.cn" TargetMode="External"/><Relationship Id="rId2263" Type="http://schemas.openxmlformats.org/officeDocument/2006/relationships/hyperlink" Target="mailto:xuhanshi@genomics.cn" TargetMode="External"/><Relationship Id="rId2470" Type="http://schemas.openxmlformats.org/officeDocument/2006/relationships/hyperlink" Target="mailto:xuhanshi@genomics.cn" TargetMode="External"/><Relationship Id="rId3107" Type="http://schemas.openxmlformats.org/officeDocument/2006/relationships/hyperlink" Target="mailto:wangxiaohong@genomics.cn,zhouyanqing@genomics.cn" TargetMode="External"/><Relationship Id="rId3314" Type="http://schemas.openxmlformats.org/officeDocument/2006/relationships/hyperlink" Target="mailto:wangmiao@cgichina.cn" TargetMode="External"/><Relationship Id="rId3521" Type="http://schemas.openxmlformats.org/officeDocument/2006/relationships/hyperlink" Target="mailto:zhouyanfei@genomics.cn&#65307;liubo2@genomics.cn&#65307;" TargetMode="External"/><Relationship Id="rId3" Type="http://schemas.openxmlformats.org/officeDocument/2006/relationships/hyperlink" Target="mailto:liangjinlong@genomics.cn;liuxuanzhu@genomics.cn;dailanlan@genomics.cn" TargetMode="External"/><Relationship Id="rId235" Type="http://schemas.openxmlformats.org/officeDocument/2006/relationships/hyperlink" Target="mailto:zhushida@genomics.cn;xuzijing@genomics.cn;linannan@genomics.cn;liudongbing@genomics.cn" TargetMode="External"/><Relationship Id="rId442" Type="http://schemas.openxmlformats.org/officeDocument/2006/relationships/hyperlink" Target="mailto:caodandan@genomics.cn;zhangruifang@genomics.cn" TargetMode="External"/><Relationship Id="rId887" Type="http://schemas.openxmlformats.org/officeDocument/2006/relationships/hyperlink" Target="mailto:xuhanshi@genomics.cn" TargetMode="External"/><Relationship Id="rId1072" Type="http://schemas.openxmlformats.org/officeDocument/2006/relationships/hyperlink" Target="mailto:xuhanshi@genomics.cn" TargetMode="External"/><Relationship Id="rId2123" Type="http://schemas.openxmlformats.org/officeDocument/2006/relationships/hyperlink" Target="mailto:wangxiaohong@genomics.cn" TargetMode="External"/><Relationship Id="rId2330" Type="http://schemas.openxmlformats.org/officeDocument/2006/relationships/hyperlink" Target="mailto:xuhanshi@genomics.cn" TargetMode="External"/><Relationship Id="rId2568" Type="http://schemas.openxmlformats.org/officeDocument/2006/relationships/hyperlink" Target="mailto:&#24464;&#20964;&#33805;xufengping@genomics.cn&#34945;&#21073;&#39062;yuanjianying@genomics.cn" TargetMode="External"/><Relationship Id="rId2775" Type="http://schemas.openxmlformats.org/officeDocument/2006/relationships/hyperlink" Target="mailto:&#29579;&#25991;&#23143;wangwenjing@genomics.cn&#38472;&#33395;chenyan@genomics.cn" TargetMode="External"/><Relationship Id="rId2982" Type="http://schemas.openxmlformats.org/officeDocument/2006/relationships/hyperlink" Target="mailto:&#29579;&#25991;&#23143;wangwenjing@genomics.cn&#34945;&#21073;&#39062;yuanjianying@genomics.cn&#21494;&#29618;&#39134;yelingfei@genomics.cn" TargetMode="External"/><Relationship Id="rId3619" Type="http://schemas.openxmlformats.org/officeDocument/2006/relationships/hyperlink" Target="mailto:huangpeide@genomics.cn&#65307;liubo2@genomics.cn" TargetMode="External"/><Relationship Id="rId302" Type="http://schemas.openxmlformats.org/officeDocument/2006/relationships/hyperlink" Target="mailto:&#33891;&#26771;&#29790;dongzirui@genomics.cn&#38472;&#28023;&#21880;chenhaixiao@genomics.cn" TargetMode="External"/><Relationship Id="rId747" Type="http://schemas.openxmlformats.org/officeDocument/2006/relationships/hyperlink" Target="mailto:xuhanshi@genomics.cn" TargetMode="External"/><Relationship Id="rId954" Type="http://schemas.openxmlformats.org/officeDocument/2006/relationships/hyperlink" Target="mailto:xuhanshi@genomics.cn" TargetMode="External"/><Relationship Id="rId1377" Type="http://schemas.openxmlformats.org/officeDocument/2006/relationships/hyperlink" Target="mailto:wangxiaohong@genomics.cn" TargetMode="External"/><Relationship Id="rId1584" Type="http://schemas.openxmlformats.org/officeDocument/2006/relationships/hyperlink" Target="mailto:xuhanshi@genomics.cn" TargetMode="External"/><Relationship Id="rId1791" Type="http://schemas.openxmlformats.org/officeDocument/2006/relationships/hyperlink" Target="mailto:xuhanshi@genomics.cn" TargetMode="External"/><Relationship Id="rId2428" Type="http://schemas.openxmlformats.org/officeDocument/2006/relationships/hyperlink" Target="mailto:xuhanshi@genomics.cn" TargetMode="External"/><Relationship Id="rId2635" Type="http://schemas.openxmlformats.org/officeDocument/2006/relationships/hyperlink" Target="mailto:Hanjing.Ma@bgitechsolutions.com;manfeng.feng@bgitechsolutions.com;" TargetMode="External"/><Relationship Id="rId2842" Type="http://schemas.openxmlformats.org/officeDocument/2006/relationships/hyperlink" Target="mailto:lijiaping@genomcis.cn;yelingfei@genomics.cn;yuanjianying@genomics.cn" TargetMode="External"/><Relationship Id="rId83" Type="http://schemas.openxmlformats.org/officeDocument/2006/relationships/hyperlink" Target="mailto:liangjinlong@genomics.cn;liuxuanzhu@genomics.cn;dailanlan@genomics.cn" TargetMode="External"/><Relationship Id="rId607" Type="http://schemas.openxmlformats.org/officeDocument/2006/relationships/hyperlink" Target="mailto:xuhanshi@genomics.cn" TargetMode="External"/><Relationship Id="rId814" Type="http://schemas.openxmlformats.org/officeDocument/2006/relationships/hyperlink" Target="mailto:xuhanshi@genomics.cn" TargetMode="External"/><Relationship Id="rId1237" Type="http://schemas.openxmlformats.org/officeDocument/2006/relationships/hyperlink" Target="mailto:&#39640;&#29790;gaorui@genomics.cn;&#36213;&#32654;&#33593;zhaomr@genomics.cn;&#23385;&#38706;sunlu@genomics.cn;" TargetMode="External"/><Relationship Id="rId1444" Type="http://schemas.openxmlformats.org/officeDocument/2006/relationships/hyperlink" Target="mailto:xuhanshi@genomics.cn" TargetMode="External"/><Relationship Id="rId1651" Type="http://schemas.openxmlformats.org/officeDocument/2006/relationships/hyperlink" Target="mailto:xuhanshi@genomics.cn" TargetMode="External"/><Relationship Id="rId1889" Type="http://schemas.openxmlformats.org/officeDocument/2006/relationships/hyperlink" Target="mailto:xuhanshi@genomics.cn" TargetMode="External"/><Relationship Id="rId2702" Type="http://schemas.openxmlformats.org/officeDocument/2006/relationships/hyperlink" Target="mailto:wangxiaohong@genomics.cn&#65307;zhouyanqing@genomics.cn" TargetMode="External"/><Relationship Id="rId1304" Type="http://schemas.openxmlformats.org/officeDocument/2006/relationships/hyperlink" Target="mailto:wangxiaohong@genomics.cn" TargetMode="External"/><Relationship Id="rId1511" Type="http://schemas.openxmlformats.org/officeDocument/2006/relationships/hyperlink" Target="mailto:xuhanshi@genomics.cn" TargetMode="External"/><Relationship Id="rId1749" Type="http://schemas.openxmlformats.org/officeDocument/2006/relationships/hyperlink" Target="mailto:xuhanshi@genomics.cn" TargetMode="External"/><Relationship Id="rId1956" Type="http://schemas.openxmlformats.org/officeDocument/2006/relationships/hyperlink" Target="mailto:xuhanshi@genomics.cn" TargetMode="External"/><Relationship Id="rId3171" Type="http://schemas.openxmlformats.org/officeDocument/2006/relationships/hyperlink" Target="mailto:wangxiaohong@genomics.cn,zhouyanqing@genomics.cn" TargetMode="External"/><Relationship Id="rId1609" Type="http://schemas.openxmlformats.org/officeDocument/2006/relationships/hyperlink" Target="mailto:xuhanshi@genomics.cn" TargetMode="External"/><Relationship Id="rId1816" Type="http://schemas.openxmlformats.org/officeDocument/2006/relationships/hyperlink" Target="mailto:xuhanshi@genomics.cn" TargetMode="External"/><Relationship Id="rId3269" Type="http://schemas.openxmlformats.org/officeDocument/2006/relationships/hyperlink" Target="mailto:wangmiao@cgichina.cn" TargetMode="External"/><Relationship Id="rId3476" Type="http://schemas.openxmlformats.org/officeDocument/2006/relationships/hyperlink" Target="mailto:zhouyanfei@genomics.cn&#65307;liubo2@genomics.cn&#65307;" TargetMode="External"/><Relationship Id="rId3683" Type="http://schemas.openxmlformats.org/officeDocument/2006/relationships/hyperlink" Target="mailto:huangpeide@cgichina.cn" TargetMode="External"/><Relationship Id="rId10" Type="http://schemas.openxmlformats.org/officeDocument/2006/relationships/hyperlink" Target="mailto:liangjinlong@genomics.cn;liuxuanzhu@genomics.cn;dailanlan@genomics.cn" TargetMode="External"/><Relationship Id="rId397" Type="http://schemas.openxmlformats.org/officeDocument/2006/relationships/hyperlink" Target="mailto:caodandan@genomics.cn;zhangruifang@genomics.cn" TargetMode="External"/><Relationship Id="rId207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5" Type="http://schemas.openxmlformats.org/officeDocument/2006/relationships/hyperlink" Target="mailto:xuhanshi@genomics.cn" TargetMode="External"/><Relationship Id="rId2492" Type="http://schemas.openxmlformats.org/officeDocument/2006/relationships/hyperlink" Target="mailto:xuhanshi@genomics.cn" TargetMode="External"/><Relationship Id="rId3031" Type="http://schemas.openxmlformats.org/officeDocument/2006/relationships/hyperlink" Target="mailto:&#29579;&#25991;&#23143;wangwenjing@genomics.cn&#34945;&#21073;&#39062;yuanjianying@genomics.cn&#21494;&#29618;&#39134;yelingfei@genomics.cn" TargetMode="External"/><Relationship Id="rId3129" Type="http://schemas.openxmlformats.org/officeDocument/2006/relationships/hyperlink" Target="mailto:wangxiaohong@genomics.cn,zhouyanqing@genomics.cn" TargetMode="External"/><Relationship Id="rId3336" Type="http://schemas.openxmlformats.org/officeDocument/2006/relationships/hyperlink" Target="mailto:wangmiao@genomics.cn;liubo2@genomics.cn;" TargetMode="External"/><Relationship Id="rId257" Type="http://schemas.openxmlformats.org/officeDocument/2006/relationships/hyperlink" Target="mailto:&#24464;&#20339;&#20339;xujiajia@genomics.cn" TargetMode="External"/><Relationship Id="rId464" Type="http://schemas.openxmlformats.org/officeDocument/2006/relationships/hyperlink" Target="mailto:caodandan@genomics.cn;zhangruifang@genomics.cn" TargetMode="External"/><Relationship Id="rId1094" Type="http://schemas.openxmlformats.org/officeDocument/2006/relationships/hyperlink" Target="mailto:xuhanshi@genomics.cn" TargetMode="External"/><Relationship Id="rId2145" Type="http://schemas.openxmlformats.org/officeDocument/2006/relationships/hyperlink" Target="mailto:wangxiaohong@genomics.cn" TargetMode="External"/><Relationship Id="rId2797" Type="http://schemas.openxmlformats.org/officeDocument/2006/relationships/hyperlink" Target="mailto:lijiaping@genomcis.cn;yelingfei@genomics.cn;yuanjianying@genomics.cn" TargetMode="External"/><Relationship Id="rId3543" Type="http://schemas.openxmlformats.org/officeDocument/2006/relationships/hyperlink" Target="mailto:huangpeide@genomics.cn" TargetMode="External"/><Relationship Id="rId117" Type="http://schemas.openxmlformats.org/officeDocument/2006/relationships/hyperlink" Target="mailto:zhushida@genomics.cn;xuzijing@genomics.cn;linannan@genomics.cn;liudongbing@genomics.cn" TargetMode="External"/><Relationship Id="rId671" Type="http://schemas.openxmlformats.org/officeDocument/2006/relationships/hyperlink" Target="mailto:xuhanshi@genomics.cn" TargetMode="External"/><Relationship Id="rId769" Type="http://schemas.openxmlformats.org/officeDocument/2006/relationships/hyperlink" Target="mailto:xuhanshi@genomics.cn" TargetMode="External"/><Relationship Id="rId976" Type="http://schemas.openxmlformats.org/officeDocument/2006/relationships/hyperlink" Target="mailto:xuhanshi@genomics.cn" TargetMode="External"/><Relationship Id="rId1399" Type="http://schemas.openxmlformats.org/officeDocument/2006/relationships/hyperlink" Target="mailto:wangxiaohong@genomics.cn" TargetMode="External"/><Relationship Id="rId2352" Type="http://schemas.openxmlformats.org/officeDocument/2006/relationships/hyperlink" Target="mailto:xuhanshi@genomics.cn" TargetMode="External"/><Relationship Id="rId2657" Type="http://schemas.openxmlformats.org/officeDocument/2006/relationships/hyperlink" Target="mailto:wangxiaohong@genomics.cn&#65307;zhouyanqing@genomics.cn" TargetMode="External"/><Relationship Id="rId3403" Type="http://schemas.openxmlformats.org/officeDocument/2006/relationships/hyperlink" Target="mailto:zhouyanfei@genomics.cn&#65307;liubo2@genomics.cn&#65307;" TargetMode="External"/><Relationship Id="rId3610" Type="http://schemas.openxmlformats.org/officeDocument/2006/relationships/hyperlink" Target="mailto:huangpeide@genomics.cn&#65307;liubo2@genomics.cn" TargetMode="External"/><Relationship Id="rId324" Type="http://schemas.openxmlformats.org/officeDocument/2006/relationships/hyperlink" Target="mailto:yanzengli@geomics.cn&#65307;wukui@genomics.cn" TargetMode="External"/><Relationship Id="rId531" Type="http://schemas.openxmlformats.org/officeDocument/2006/relationships/hyperlink" Target="mailto:caodandan@genomics.cn;zhangruifang@genomics.cn" TargetMode="External"/><Relationship Id="rId629" Type="http://schemas.openxmlformats.org/officeDocument/2006/relationships/hyperlink" Target="mailto:xuhanshi@genomics.cn" TargetMode="External"/><Relationship Id="rId1161" Type="http://schemas.openxmlformats.org/officeDocument/2006/relationships/hyperlink" Target="mailto:xuhanshi@genomics.cn" TargetMode="External"/><Relationship Id="rId1259" Type="http://schemas.openxmlformats.org/officeDocument/2006/relationships/hyperlink" Target="mailto:&#39640;&#29790;gaorui@genomics.cn;&#36213;&#32654;&#33593;zhaomr@genomics.cn;&#23385;&#38706;sunlu@genomics.cn;" TargetMode="External"/><Relationship Id="rId1466" Type="http://schemas.openxmlformats.org/officeDocument/2006/relationships/hyperlink" Target="mailto:xuhanshi@genomics.cn" TargetMode="External"/><Relationship Id="rId2005" Type="http://schemas.openxmlformats.org/officeDocument/2006/relationships/hyperlink" Target="mailto:xuhanshi@genomics.cn" TargetMode="External"/><Relationship Id="rId2212" Type="http://schemas.openxmlformats.org/officeDocument/2006/relationships/hyperlink" Target="mailto:xuhanshi@genomics.cn" TargetMode="External"/><Relationship Id="rId2864" Type="http://schemas.openxmlformats.org/officeDocument/2006/relationships/hyperlink" Target="mailto:lijiaping@genomcis.cn;yelingfei@genomics.cn;yuanjianying@genomics.cn" TargetMode="External"/><Relationship Id="rId3708" Type="http://schemas.openxmlformats.org/officeDocument/2006/relationships/hyperlink" Target="mailto:huangpeide@cgichina.cn" TargetMode="External"/><Relationship Id="rId836" Type="http://schemas.openxmlformats.org/officeDocument/2006/relationships/hyperlink" Target="mailto:xuhanshi@genomics.cn" TargetMode="External"/><Relationship Id="rId1021" Type="http://schemas.openxmlformats.org/officeDocument/2006/relationships/hyperlink" Target="mailto:xuhanshi@genomics.cn" TargetMode="External"/><Relationship Id="rId1119" Type="http://schemas.openxmlformats.org/officeDocument/2006/relationships/hyperlink" Target="mailto:xuhanshi@genomics.cn" TargetMode="External"/><Relationship Id="rId1673" Type="http://schemas.openxmlformats.org/officeDocument/2006/relationships/hyperlink" Target="mailto:xuhanshi@genomics.cn" TargetMode="External"/><Relationship Id="rId1880" Type="http://schemas.openxmlformats.org/officeDocument/2006/relationships/hyperlink" Target="mailto:xuhanshi@genomics.cn" TargetMode="External"/><Relationship Id="rId1978" Type="http://schemas.openxmlformats.org/officeDocument/2006/relationships/hyperlink" Target="mailto:xuhanshi@genomics.cn" TargetMode="External"/><Relationship Id="rId2517" Type="http://schemas.openxmlformats.org/officeDocument/2006/relationships/hyperlink" Target="mailto:&#24464;&#20964;&#33805;xufengping@genomics.cn&#34945;&#21073;&#39062;yuanjianying@genomics.cn&#21494;&#29618;&#39134;yelingfei@genomics.cn" TargetMode="External"/><Relationship Id="rId2724" Type="http://schemas.openxmlformats.org/officeDocument/2006/relationships/hyperlink" Target="mailto:wangxiaohong@genomics.cn&#65307;zhouyanqing@genomics.cn" TargetMode="External"/><Relationship Id="rId2931" Type="http://schemas.openxmlformats.org/officeDocument/2006/relationships/hyperlink" Target="mailto:lijiaping@genomcis.cn;yelingfei@genomics.cn;yuanjianying@genomics.cn" TargetMode="External"/><Relationship Id="rId903" Type="http://schemas.openxmlformats.org/officeDocument/2006/relationships/hyperlink" Target="mailto:xuhanshi@genomics.cn" TargetMode="External"/><Relationship Id="rId1326" Type="http://schemas.openxmlformats.org/officeDocument/2006/relationships/hyperlink" Target="mailto:wangxiaohong@genomics.cn" TargetMode="External"/><Relationship Id="rId1533" Type="http://schemas.openxmlformats.org/officeDocument/2006/relationships/hyperlink" Target="mailto:xuhanshi@genomics.cn" TargetMode="External"/><Relationship Id="rId1740" Type="http://schemas.openxmlformats.org/officeDocument/2006/relationships/hyperlink" Target="mailto:xuhanshi@genomics.cn" TargetMode="External"/><Relationship Id="rId3193" Type="http://schemas.openxmlformats.org/officeDocument/2006/relationships/hyperlink" Target="mailto:&#29579;&#25991;&#23143;wangwenjing@genomics.cn&#38472;&#33395;chenyan@genomics.cn" TargetMode="External"/><Relationship Id="rId32" Type="http://schemas.openxmlformats.org/officeDocument/2006/relationships/hyperlink" Target="mailto:liangjinlong@genomics.cn;liuxuanzhu@genomics.cn;dailanlan@genomics.cn" TargetMode="External"/><Relationship Id="rId1600" Type="http://schemas.openxmlformats.org/officeDocument/2006/relationships/hyperlink" Target="mailto:xuhanshi@genomics.cn" TargetMode="External"/><Relationship Id="rId1838" Type="http://schemas.openxmlformats.org/officeDocument/2006/relationships/hyperlink" Target="mailto:xuhanshi@genomics.cn" TargetMode="External"/><Relationship Id="rId3053" Type="http://schemas.openxmlformats.org/officeDocument/2006/relationships/hyperlink" Target="mailto:&#29579;&#25991;&#23143;wangwenjing@genomics.cn&#34945;&#21073;&#39062;yuanjianying@genomics.cn&#21494;&#29618;&#39134;yelingfei@genomics.cn" TargetMode="External"/><Relationship Id="rId3260" Type="http://schemas.openxmlformats.org/officeDocument/2006/relationships/hyperlink" Target="mailto:huangdanyang@genomics.cn;liubo2@genomics.cn;" TargetMode="External"/><Relationship Id="rId3498" Type="http://schemas.openxmlformats.org/officeDocument/2006/relationships/hyperlink" Target="mailto:zhouyanfei@genomics.cn&#65307;liubo2@genomics.cn&#65307;" TargetMode="External"/><Relationship Id="rId181" Type="http://schemas.openxmlformats.org/officeDocument/2006/relationships/hyperlink" Target="mailto:panyanhong@genomics.cn;zhaodi@genomics.cn;gaorui@genomics.cn" TargetMode="External"/><Relationship Id="rId1905" Type="http://schemas.openxmlformats.org/officeDocument/2006/relationships/hyperlink" Target="mailto:xuhanshi@genomics.cn" TargetMode="External"/><Relationship Id="rId3120" Type="http://schemas.openxmlformats.org/officeDocument/2006/relationships/hyperlink" Target="mailto:wangxiaohong@genomics.cn,zhouyanqing@genomics.cn" TargetMode="External"/><Relationship Id="rId3358" Type="http://schemas.openxmlformats.org/officeDocument/2006/relationships/hyperlink" Target="mailto:wangmiao@genomics.cn;liubo2@genomics.cn;" TargetMode="External"/><Relationship Id="rId3565" Type="http://schemas.openxmlformats.org/officeDocument/2006/relationships/hyperlink" Target="mailto:huangpeide@genomics.cn" TargetMode="External"/><Relationship Id="rId279" Type="http://schemas.openxmlformats.org/officeDocument/2006/relationships/hyperlink" Target="mailto:yanzengli@geomics.cn&#65307;wukui@genomics.cn" TargetMode="External"/><Relationship Id="rId486" Type="http://schemas.openxmlformats.org/officeDocument/2006/relationships/hyperlink" Target="mailto:caodandan@genomics.cn;zhangruifang@genomics.cn" TargetMode="External"/><Relationship Id="rId693" Type="http://schemas.openxmlformats.org/officeDocument/2006/relationships/hyperlink" Target="mailto:xuhanshi@genomics.cn" TargetMode="External"/><Relationship Id="rId2167" Type="http://schemas.openxmlformats.org/officeDocument/2006/relationships/hyperlink" Target="mailto:wangxiaohong@genomics.cn" TargetMode="External"/><Relationship Id="rId2374" Type="http://schemas.openxmlformats.org/officeDocument/2006/relationships/hyperlink" Target="mailto:xuhanshi@genomics.cn" TargetMode="External"/><Relationship Id="rId2581" Type="http://schemas.openxmlformats.org/officeDocument/2006/relationships/hyperlink" Target="mailto:&#24464;&#20964;&#33805;xufengping@genomics.cn&#34945;&#21073;&#39062;yuanjianying@genomics.cn" TargetMode="External"/><Relationship Id="rId3218" Type="http://schemas.openxmlformats.org/officeDocument/2006/relationships/hyperlink" Target="mailto:wangxiaohong@genomics.cn,zhouyanqing@genomics.cn" TargetMode="External"/><Relationship Id="rId3425" Type="http://schemas.openxmlformats.org/officeDocument/2006/relationships/hyperlink" Target="mailto:zhouyanfei@genomics.cn&#65307;liubo2@genomics.cn&#65307;" TargetMode="External"/><Relationship Id="rId3632" Type="http://schemas.openxmlformats.org/officeDocument/2006/relationships/hyperlink" Target="mailto:huangpeide@genomics.cn&#65307;liubo2@genomics.cn" TargetMode="External"/><Relationship Id="rId139" Type="http://schemas.openxmlformats.org/officeDocument/2006/relationships/hyperlink" Target="mailto:&#24464;&#20339;&#20339;xujiajia@genomics.cn" TargetMode="External"/><Relationship Id="rId346" Type="http://schemas.openxmlformats.org/officeDocument/2006/relationships/hyperlink" Target="mailto:yanzengli@geomics.cn&#65307;wukui@genomics.cn" TargetMode="External"/><Relationship Id="rId553" Type="http://schemas.openxmlformats.org/officeDocument/2006/relationships/hyperlink" Target="mailto:xuhanshi@genomics.cn" TargetMode="External"/><Relationship Id="rId760" Type="http://schemas.openxmlformats.org/officeDocument/2006/relationships/hyperlink" Target="mailto:xuhanshi@genomics.cn" TargetMode="External"/><Relationship Id="rId998" Type="http://schemas.openxmlformats.org/officeDocument/2006/relationships/hyperlink" Target="mailto:xuhanshi@genomics.cn" TargetMode="External"/><Relationship Id="rId1183" Type="http://schemas.openxmlformats.org/officeDocument/2006/relationships/hyperlink" Target="mailto:xuhanshi@genomics.cn" TargetMode="External"/><Relationship Id="rId1390" Type="http://schemas.openxmlformats.org/officeDocument/2006/relationships/hyperlink" Target="mailto:wangxiaohong@genomics.cn" TargetMode="External"/><Relationship Id="rId2027" Type="http://schemas.openxmlformats.org/officeDocument/2006/relationships/hyperlink" Target="mailto:xuhanshi@genomics.cn" TargetMode="External"/><Relationship Id="rId2234" Type="http://schemas.openxmlformats.org/officeDocument/2006/relationships/hyperlink" Target="mailto:xuhanshi@genomics.cn" TargetMode="External"/><Relationship Id="rId2441" Type="http://schemas.openxmlformats.org/officeDocument/2006/relationships/hyperlink" Target="mailto:xuhanshi@genomics.cn" TargetMode="External"/><Relationship Id="rId2679" Type="http://schemas.openxmlformats.org/officeDocument/2006/relationships/hyperlink" Target="mailto:wangxiaohong@genomics.cn&#65307;zhouyanqing@genomics.cn" TargetMode="External"/><Relationship Id="rId2886" Type="http://schemas.openxmlformats.org/officeDocument/2006/relationships/hyperlink" Target="mailto:lijiaping@genomcis.cn;yelingfei@genomics.cn;yuanjianying@genomics.cn" TargetMode="External"/><Relationship Id="rId206" Type="http://schemas.openxmlformats.org/officeDocument/2006/relationships/hyperlink" Target="mailto:panyanhong@genomics.cn;zhaodi@genomics.cn;gaorui@genomics.cn" TargetMode="External"/><Relationship Id="rId413" Type="http://schemas.openxmlformats.org/officeDocument/2006/relationships/hyperlink" Target="mailto:caodandan@genomics.cn;zhangruifang@genomics.cn" TargetMode="External"/><Relationship Id="rId858" Type="http://schemas.openxmlformats.org/officeDocument/2006/relationships/hyperlink" Target="mailto:xuhanshi@genomics.cn" TargetMode="External"/><Relationship Id="rId1043" Type="http://schemas.openxmlformats.org/officeDocument/2006/relationships/hyperlink" Target="mailto:xuhanshi@genomics.cn" TargetMode="External"/><Relationship Id="rId1488" Type="http://schemas.openxmlformats.org/officeDocument/2006/relationships/hyperlink" Target="mailto:xuhanshi@genomics.cn" TargetMode="External"/><Relationship Id="rId1695" Type="http://schemas.openxmlformats.org/officeDocument/2006/relationships/hyperlink" Target="mailto:xuhanshi@genomics.cn" TargetMode="External"/><Relationship Id="rId2539" Type="http://schemas.openxmlformats.org/officeDocument/2006/relationships/hyperlink" Target="mailto:&#24464;&#20964;&#33805;xufengping@genomics.cn&#34945;&#21073;&#39062;yuanjianying@genomics.cn&#21494;&#29618;&#39134;yelingfei@genomics.cn" TargetMode="External"/><Relationship Id="rId2746" Type="http://schemas.openxmlformats.org/officeDocument/2006/relationships/hyperlink" Target="mailto:wangxiaohong@genomics.cn&#65307;zhouyanqing@genomics.cn" TargetMode="External"/><Relationship Id="rId2953" Type="http://schemas.openxmlformats.org/officeDocument/2006/relationships/hyperlink" Target="mailto:lijiaping@genomcis.cn;yelingfei@genomics.cn;yuanjianying@genomics.cn" TargetMode="External"/><Relationship Id="rId620" Type="http://schemas.openxmlformats.org/officeDocument/2006/relationships/hyperlink" Target="mailto:xuhanshi@genomics.cn" TargetMode="External"/><Relationship Id="rId718" Type="http://schemas.openxmlformats.org/officeDocument/2006/relationships/hyperlink" Target="mailto:xuhanshi@genomics.cn" TargetMode="External"/><Relationship Id="rId925" Type="http://schemas.openxmlformats.org/officeDocument/2006/relationships/hyperlink" Target="mailto:xuhanshi@genomics.cn" TargetMode="External"/><Relationship Id="rId1250" Type="http://schemas.openxmlformats.org/officeDocument/2006/relationships/hyperlink" Target="mailto:&#39640;&#29790;gaorui@genomics.cn;&#36213;&#32654;&#33593;zhaomr@genomics.cn;&#23385;&#38706;sunlu@genomics.cn;" TargetMode="External"/><Relationship Id="rId1348" Type="http://schemas.openxmlformats.org/officeDocument/2006/relationships/hyperlink" Target="mailto:wangxiaohong@genomics.cn" TargetMode="External"/><Relationship Id="rId1555" Type="http://schemas.openxmlformats.org/officeDocument/2006/relationships/hyperlink" Target="mailto:xuhanshi@genomics.cn" TargetMode="External"/><Relationship Id="rId1762" Type="http://schemas.openxmlformats.org/officeDocument/2006/relationships/hyperlink" Target="mailto:xuhanshi@genomics.cn" TargetMode="External"/><Relationship Id="rId2301" Type="http://schemas.openxmlformats.org/officeDocument/2006/relationships/hyperlink" Target="mailto:xuhanshi@genomics.cn" TargetMode="External"/><Relationship Id="rId2606" Type="http://schemas.openxmlformats.org/officeDocument/2006/relationships/hyperlink" Target="mailto:&#24464;&#20964;&#33805;xufengping@genomics.cn&#34945;&#21073;&#39062;yuanjianying@genomics.cn" TargetMode="External"/><Relationship Id="rId1110" Type="http://schemas.openxmlformats.org/officeDocument/2006/relationships/hyperlink" Target="mailto:xuhanshi@genomics.cn" TargetMode="External"/><Relationship Id="rId1208" Type="http://schemas.openxmlformats.org/officeDocument/2006/relationships/hyperlink" Target="mailto:xuhanshi@genomics.cn" TargetMode="External"/><Relationship Id="rId1415" Type="http://schemas.openxmlformats.org/officeDocument/2006/relationships/hyperlink" Target="mailto:xuhanshi@genomics.cn" TargetMode="External"/><Relationship Id="rId2813" Type="http://schemas.openxmlformats.org/officeDocument/2006/relationships/hyperlink" Target="mailto:lijiaping@genomcis.cn;yelingfei@genomics.cn;yuanjianying@genomics.cn" TargetMode="External"/><Relationship Id="rId54" Type="http://schemas.openxmlformats.org/officeDocument/2006/relationships/hyperlink" Target="mailto:liangjinlong@genomics.cn;liuxuanzhu@genomics.cn;dailanlan@genomics.cn" TargetMode="External"/><Relationship Id="rId1622" Type="http://schemas.openxmlformats.org/officeDocument/2006/relationships/hyperlink" Target="mailto:xuhanshi@genomics.cn" TargetMode="External"/><Relationship Id="rId1927" Type="http://schemas.openxmlformats.org/officeDocument/2006/relationships/hyperlink" Target="mailto:xuhanshi@genomics.cn" TargetMode="External"/><Relationship Id="rId3075" Type="http://schemas.openxmlformats.org/officeDocument/2006/relationships/hyperlink" Target="mailto:wangxiaohong@genomics.cn,zhouyanqing@genomics.cn" TargetMode="External"/><Relationship Id="rId3282" Type="http://schemas.openxmlformats.org/officeDocument/2006/relationships/hyperlink" Target="mailto:wangmiao@cgichina.cn" TargetMode="External"/><Relationship Id="rId209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9" Type="http://schemas.openxmlformats.org/officeDocument/2006/relationships/hyperlink" Target="mailto:wangxiaohong@genomics.cn" TargetMode="External"/><Relationship Id="rId3142" Type="http://schemas.openxmlformats.org/officeDocument/2006/relationships/hyperlink" Target="mailto:wangxiaohong@genomics.cn,zhouyanqing@genomics.cn" TargetMode="External"/><Relationship Id="rId3587" Type="http://schemas.openxmlformats.org/officeDocument/2006/relationships/hyperlink" Target="mailto:huangpeide@cgichina.cn" TargetMode="External"/><Relationship Id="rId270" Type="http://schemas.openxmlformats.org/officeDocument/2006/relationships/hyperlink" Target="mailto:yanzengli@geomics.cn&#65307;wukui@genomics.cn" TargetMode="External"/><Relationship Id="rId2396" Type="http://schemas.openxmlformats.org/officeDocument/2006/relationships/hyperlink" Target="mailto:xuhanshi@genomics.cn" TargetMode="External"/><Relationship Id="rId3002" Type="http://schemas.openxmlformats.org/officeDocument/2006/relationships/hyperlink" Target="mailto:&#29579;&#25991;&#23143;wangwenjing@genomics.cn&#34945;&#21073;&#39062;yuanjianying@genomics.cn&#21494;&#29618;&#39134;yelingfei@genomics.cn" TargetMode="External"/><Relationship Id="rId3447" Type="http://schemas.openxmlformats.org/officeDocument/2006/relationships/hyperlink" Target="mailto:zhouyanfei@genomics.cn&#65307;liubo2@genomics.cn&#65307;" TargetMode="External"/><Relationship Id="rId3654" Type="http://schemas.openxmlformats.org/officeDocument/2006/relationships/hyperlink" Target="mailto:huangpeide@cgichina.cn" TargetMode="External"/><Relationship Id="rId130" Type="http://schemas.openxmlformats.org/officeDocument/2006/relationships/hyperlink" Target="mailto:&#24464;&#20339;&#20339;xujiajia@genomics.cn" TargetMode="External"/><Relationship Id="rId368" Type="http://schemas.openxmlformats.org/officeDocument/2006/relationships/hyperlink" Target="mailto:yanzengli@geomics.cn&#65307;wukui@genomics.cn" TargetMode="External"/><Relationship Id="rId575" Type="http://schemas.openxmlformats.org/officeDocument/2006/relationships/hyperlink" Target="mailto:xuhanshi@genomics.cn" TargetMode="External"/><Relationship Id="rId782" Type="http://schemas.openxmlformats.org/officeDocument/2006/relationships/hyperlink" Target="mailto:xuhanshi@genomics.cn" TargetMode="External"/><Relationship Id="rId2049" Type="http://schemas.openxmlformats.org/officeDocument/2006/relationships/hyperlink" Target="mailto:xuhanshi@genomics.cn" TargetMode="External"/><Relationship Id="rId2256" Type="http://schemas.openxmlformats.org/officeDocument/2006/relationships/hyperlink" Target="mailto:xuhanshi@genomics.cn" TargetMode="External"/><Relationship Id="rId2463" Type="http://schemas.openxmlformats.org/officeDocument/2006/relationships/hyperlink" Target="mailto:xuhanshi@genomics.cn" TargetMode="External"/><Relationship Id="rId2670" Type="http://schemas.openxmlformats.org/officeDocument/2006/relationships/hyperlink" Target="mailto:wangxiaohong@genomics.cn&#65307;zhouyanqing@genomics.cn" TargetMode="External"/><Relationship Id="rId3307" Type="http://schemas.openxmlformats.org/officeDocument/2006/relationships/hyperlink" Target="mailto:wangmiao@cgichina.cn" TargetMode="External"/><Relationship Id="rId3514" Type="http://schemas.openxmlformats.org/officeDocument/2006/relationships/hyperlink" Target="mailto:zhouyanfei@genomics.cn&#65307;liubo2@genomics.cn&#65307;" TargetMode="External"/><Relationship Id="rId3721" Type="http://schemas.openxmlformats.org/officeDocument/2006/relationships/printerSettings" Target="../printerSettings/printerSettings1.bin"/><Relationship Id="rId228" Type="http://schemas.openxmlformats.org/officeDocument/2006/relationships/hyperlink" Target="mailto:zhushida@genomics.cn;xuzijing@genomics.cn;linannan@genomics.cn;liudongbing@genomics.cn" TargetMode="External"/><Relationship Id="rId435" Type="http://schemas.openxmlformats.org/officeDocument/2006/relationships/hyperlink" Target="mailto:caodandan@genomics.cn;zhangruifang@genomics.cn" TargetMode="External"/><Relationship Id="rId642" Type="http://schemas.openxmlformats.org/officeDocument/2006/relationships/hyperlink" Target="mailto:xuhanshi@genomics.cn" TargetMode="External"/><Relationship Id="rId1065" Type="http://schemas.openxmlformats.org/officeDocument/2006/relationships/hyperlink" Target="mailto:xuhanshi@genomics.cn" TargetMode="External"/><Relationship Id="rId1272" Type="http://schemas.openxmlformats.org/officeDocument/2006/relationships/hyperlink" Target="mailto:&#39640;&#29790;gaorui@genomics.cn;&#36213;&#32654;&#33593;zhaomr@genomics.cn;&#23385;&#38706;sunlu@genomics.cn;" TargetMode="External"/><Relationship Id="rId2116" Type="http://schemas.openxmlformats.org/officeDocument/2006/relationships/hyperlink" Target="mailto:wangxiaohong@genomics.cn" TargetMode="External"/><Relationship Id="rId2323" Type="http://schemas.openxmlformats.org/officeDocument/2006/relationships/hyperlink" Target="mailto:xuhanshi@genomics.cn" TargetMode="External"/><Relationship Id="rId2530" Type="http://schemas.openxmlformats.org/officeDocument/2006/relationships/hyperlink" Target="mailto:&#24464;&#20964;&#33805;xufengping@genomics.cn&#34945;&#21073;&#39062;yuanjianying@genomics.cn&#21494;&#29618;&#39134;yelingfei@genomics.cn" TargetMode="External"/><Relationship Id="rId2768" Type="http://schemas.openxmlformats.org/officeDocument/2006/relationships/hyperlink" Target="mailto:&#29579;&#25991;&#23143;wangwenjing@genomics.cn&#38472;&#33395;chenyan@genomics.cn" TargetMode="External"/><Relationship Id="rId2975" Type="http://schemas.openxmlformats.org/officeDocument/2006/relationships/hyperlink" Target="mailto:&#29579;&#25991;&#23143;wangwenjing@genomics.cn&#34945;&#21073;&#39062;yuanjianying@genomics.cn&#21494;&#29618;&#39134;yelingfei@genomics.cn" TargetMode="External"/><Relationship Id="rId502" Type="http://schemas.openxmlformats.org/officeDocument/2006/relationships/hyperlink" Target="mailto:caodandan@genomics.cn;zhangruifang@genomics.cn" TargetMode="External"/><Relationship Id="rId947" Type="http://schemas.openxmlformats.org/officeDocument/2006/relationships/hyperlink" Target="mailto:xuhanshi@genomics.cn" TargetMode="External"/><Relationship Id="rId1132" Type="http://schemas.openxmlformats.org/officeDocument/2006/relationships/hyperlink" Target="mailto:xuhanshi@genomics.cn" TargetMode="External"/><Relationship Id="rId1577" Type="http://schemas.openxmlformats.org/officeDocument/2006/relationships/hyperlink" Target="mailto:xuhanshi@genomics.cn" TargetMode="External"/><Relationship Id="rId1784" Type="http://schemas.openxmlformats.org/officeDocument/2006/relationships/hyperlink" Target="mailto:xuhanshi@genomics.cn" TargetMode="External"/><Relationship Id="rId1991" Type="http://schemas.openxmlformats.org/officeDocument/2006/relationships/hyperlink" Target="mailto:xuhanshi@genomics.cn" TargetMode="External"/><Relationship Id="rId2628" Type="http://schemas.openxmlformats.org/officeDocument/2006/relationships/hyperlink" Target="mailto:wukui@genomics.cn;liguanglei@genomics.cn;jiangrunze@genomics.cn" TargetMode="External"/><Relationship Id="rId2835" Type="http://schemas.openxmlformats.org/officeDocument/2006/relationships/hyperlink" Target="mailto:lijiaping@genomcis.cn;yelingfei@genomics.cn;yuanjianying@genomics.cn" TargetMode="External"/><Relationship Id="rId76" Type="http://schemas.openxmlformats.org/officeDocument/2006/relationships/hyperlink" Target="mailto:liangjinlong@genomics.cn;liuxuanzhu@genomics.cn;dailanlan@genomics.cn" TargetMode="External"/><Relationship Id="rId807" Type="http://schemas.openxmlformats.org/officeDocument/2006/relationships/hyperlink" Target="mailto:xuhanshi@genomics.cn" TargetMode="External"/><Relationship Id="rId1437" Type="http://schemas.openxmlformats.org/officeDocument/2006/relationships/hyperlink" Target="mailto:xuhanshi@genomics.cn" TargetMode="External"/><Relationship Id="rId1644" Type="http://schemas.openxmlformats.org/officeDocument/2006/relationships/hyperlink" Target="mailto:xuhanshi@genomics.cn" TargetMode="External"/><Relationship Id="rId1851" Type="http://schemas.openxmlformats.org/officeDocument/2006/relationships/hyperlink" Target="mailto:xuhanshi@genomics.cn" TargetMode="External"/><Relationship Id="rId2902" Type="http://schemas.openxmlformats.org/officeDocument/2006/relationships/hyperlink" Target="mailto:lijiaping@genomcis.cn;yelingfei@genomics.cn;yuanjianying@genomics.cn" TargetMode="External"/><Relationship Id="rId3097" Type="http://schemas.openxmlformats.org/officeDocument/2006/relationships/hyperlink" Target="mailto:wangxiaohong@genomics.cn,zhouyanqing@genomics.cn" TargetMode="External"/><Relationship Id="rId1504" Type="http://schemas.openxmlformats.org/officeDocument/2006/relationships/hyperlink" Target="mailto:xuhanshi@genomics.cn" TargetMode="External"/><Relationship Id="rId1711" Type="http://schemas.openxmlformats.org/officeDocument/2006/relationships/hyperlink" Target="mailto:xuhanshi@genomics.cn" TargetMode="External"/><Relationship Id="rId1949" Type="http://schemas.openxmlformats.org/officeDocument/2006/relationships/hyperlink" Target="mailto:xuhanshi@genomics.cn" TargetMode="External"/><Relationship Id="rId3164" Type="http://schemas.openxmlformats.org/officeDocument/2006/relationships/hyperlink" Target="mailto:wangxiaohong@genomics.cn,zhouyanqing@genomics.cn" TargetMode="External"/><Relationship Id="rId292" Type="http://schemas.openxmlformats.org/officeDocument/2006/relationships/hyperlink" Target="mailto:&#33891;&#26771;&#29790;dongzirui@genomics.cn&#38472;&#28023;&#21880;chenhaixiao@genomics.cn" TargetMode="External"/><Relationship Id="rId1809" Type="http://schemas.openxmlformats.org/officeDocument/2006/relationships/hyperlink" Target="mailto:xuhanshi@genomics.cn" TargetMode="External"/><Relationship Id="rId3371" Type="http://schemas.openxmlformats.org/officeDocument/2006/relationships/hyperlink" Target="mailto:zhouyanfei@genomics.cn&#65307;liubo2@genomics.cn&#65307;" TargetMode="External"/><Relationship Id="rId3469" Type="http://schemas.openxmlformats.org/officeDocument/2006/relationships/hyperlink" Target="mailto:zhouyanfei@genomics.cn&#65307;liubo2@genomics.cn&#65307;" TargetMode="External"/><Relationship Id="rId3676" Type="http://schemas.openxmlformats.org/officeDocument/2006/relationships/hyperlink" Target="mailto:huangpeide@cgichina.cn" TargetMode="External"/><Relationship Id="rId597" Type="http://schemas.openxmlformats.org/officeDocument/2006/relationships/hyperlink" Target="mailto:xuhanshi@genomics.cn" TargetMode="External"/><Relationship Id="rId2180" Type="http://schemas.openxmlformats.org/officeDocument/2006/relationships/hyperlink" Target="mailto:wangxiaohong@genomics.cn" TargetMode="External"/><Relationship Id="rId2278" Type="http://schemas.openxmlformats.org/officeDocument/2006/relationships/hyperlink" Target="mailto:xuhanshi@genomics.cn" TargetMode="External"/><Relationship Id="rId2485" Type="http://schemas.openxmlformats.org/officeDocument/2006/relationships/hyperlink" Target="mailto:xuhanshi@genomics.cn" TargetMode="External"/><Relationship Id="rId3024" Type="http://schemas.openxmlformats.org/officeDocument/2006/relationships/hyperlink" Target="mailto:&#29579;&#25991;&#23143;wangwenjing@genomics.cn&#34945;&#21073;&#39062;yuanjianying@genomics.cn&#21494;&#29618;&#39134;yelingfei@genomics.cn" TargetMode="External"/><Relationship Id="rId3231" Type="http://schemas.openxmlformats.org/officeDocument/2006/relationships/hyperlink" Target="mailto:wangxiaohong@genomics.cn,zhouyanqing@genomics.cn" TargetMode="External"/><Relationship Id="rId3329" Type="http://schemas.openxmlformats.org/officeDocument/2006/relationships/hyperlink" Target="mailto:wangmiao@genomics.cn;liubo2@genomics.cn;" TargetMode="External"/><Relationship Id="rId152" Type="http://schemas.openxmlformats.org/officeDocument/2006/relationships/hyperlink" Target="mailto:&#24464;&#20339;&#20339;xujiajia@genomics.cn" TargetMode="External"/><Relationship Id="rId457" Type="http://schemas.openxmlformats.org/officeDocument/2006/relationships/hyperlink" Target="mailto:caodandan@genomics.cn;zhangruifang@genomics.cn" TargetMode="External"/><Relationship Id="rId1087" Type="http://schemas.openxmlformats.org/officeDocument/2006/relationships/hyperlink" Target="mailto:xuhanshi@genomics.cn" TargetMode="External"/><Relationship Id="rId1294" Type="http://schemas.openxmlformats.org/officeDocument/2006/relationships/hyperlink" Target="mailto:wangxiaohong@genomics.cn" TargetMode="External"/><Relationship Id="rId2040" Type="http://schemas.openxmlformats.org/officeDocument/2006/relationships/hyperlink" Target="mailto:xuhanshi@genomics.cn" TargetMode="External"/><Relationship Id="rId2138" Type="http://schemas.openxmlformats.org/officeDocument/2006/relationships/hyperlink" Target="mailto:wangxiaohong@genomics.cn" TargetMode="External"/><Relationship Id="rId2692" Type="http://schemas.openxmlformats.org/officeDocument/2006/relationships/hyperlink" Target="mailto:wangxiaohong@genomics.cn&#65307;zhouyanqing@genomics.cn" TargetMode="External"/><Relationship Id="rId2997" Type="http://schemas.openxmlformats.org/officeDocument/2006/relationships/hyperlink" Target="mailto:&#29579;&#25991;&#23143;wangwenjing@genomics.cn&#34945;&#21073;&#39062;yuanjianying@genomics.cn&#21494;&#29618;&#39134;yelingfei@genomics.cn" TargetMode="External"/><Relationship Id="rId3536" Type="http://schemas.openxmlformats.org/officeDocument/2006/relationships/hyperlink" Target="mailto:wangmiao@bgitechsolutions.com;bgitechsolutions.com;Joanna.wu@bgitechsolutions.com;liubo2@genomics.cn;" TargetMode="External"/><Relationship Id="rId664" Type="http://schemas.openxmlformats.org/officeDocument/2006/relationships/hyperlink" Target="mailto:xuhanshi@genomics.cn" TargetMode="External"/><Relationship Id="rId871" Type="http://schemas.openxmlformats.org/officeDocument/2006/relationships/hyperlink" Target="mailto:xuhanshi@genomics.cn" TargetMode="External"/><Relationship Id="rId969" Type="http://schemas.openxmlformats.org/officeDocument/2006/relationships/hyperlink" Target="mailto:xuhanshi@genomics.cn" TargetMode="External"/><Relationship Id="rId1599" Type="http://schemas.openxmlformats.org/officeDocument/2006/relationships/hyperlink" Target="mailto:xuhanshi@genomics.cn" TargetMode="External"/><Relationship Id="rId2345" Type="http://schemas.openxmlformats.org/officeDocument/2006/relationships/hyperlink" Target="mailto:xuhanshi@genomics.cn" TargetMode="External"/><Relationship Id="rId2552" Type="http://schemas.openxmlformats.org/officeDocument/2006/relationships/hyperlink" Target="mailto:&#24464;&#20964;&#33805;xufengping@genomics.cn&#34945;&#21073;&#39062;yuanjianying@genomics.cn&#21494;&#29618;&#39134;yelingfei@genomics.cn" TargetMode="External"/><Relationship Id="rId3603" Type="http://schemas.openxmlformats.org/officeDocument/2006/relationships/hyperlink" Target="mailto:huangpeide@genomics.cn&#65307;liubo2@genomics.cn" TargetMode="External"/><Relationship Id="rId317" Type="http://schemas.openxmlformats.org/officeDocument/2006/relationships/hyperlink" Target="mailto:yanzengli@geomics.cn&#65307;wukui@genomics.cn" TargetMode="External"/><Relationship Id="rId524" Type="http://schemas.openxmlformats.org/officeDocument/2006/relationships/hyperlink" Target="mailto:caodandan@genomics.cn;zhangruifang@genomics.cn" TargetMode="External"/><Relationship Id="rId731" Type="http://schemas.openxmlformats.org/officeDocument/2006/relationships/hyperlink" Target="mailto:xuhanshi@genomics.cn" TargetMode="External"/><Relationship Id="rId1154" Type="http://schemas.openxmlformats.org/officeDocument/2006/relationships/hyperlink" Target="mailto:xuhanshi@genomics.cn" TargetMode="External"/><Relationship Id="rId1361" Type="http://schemas.openxmlformats.org/officeDocument/2006/relationships/hyperlink" Target="mailto:wangxiaohong@genomics.cn" TargetMode="External"/><Relationship Id="rId1459" Type="http://schemas.openxmlformats.org/officeDocument/2006/relationships/hyperlink" Target="mailto:xuhanshi@genomics.cn" TargetMode="External"/><Relationship Id="rId2205" Type="http://schemas.openxmlformats.org/officeDocument/2006/relationships/hyperlink" Target="mailto:xuhanshi@genomics.cn" TargetMode="External"/><Relationship Id="rId2412" Type="http://schemas.openxmlformats.org/officeDocument/2006/relationships/hyperlink" Target="mailto:xuhanshi@genomics.cn" TargetMode="External"/><Relationship Id="rId2857" Type="http://schemas.openxmlformats.org/officeDocument/2006/relationships/hyperlink" Target="mailto:lijiaping@genomcis.cn;yelingfei@genomics.cn;yuanjianying@genomics.cn" TargetMode="External"/><Relationship Id="rId98" Type="http://schemas.openxmlformats.org/officeDocument/2006/relationships/hyperlink" Target="mailto:zhushida@genomics.cn;xuzijing@genomics.cn;linannan@genomics.cn;liudongbing@genomics.cn" TargetMode="External"/><Relationship Id="rId829" Type="http://schemas.openxmlformats.org/officeDocument/2006/relationships/hyperlink" Target="mailto:xuhanshi@genomics.cn" TargetMode="External"/><Relationship Id="rId1014" Type="http://schemas.openxmlformats.org/officeDocument/2006/relationships/hyperlink" Target="mailto:xuhanshi@genomics.cn" TargetMode="External"/><Relationship Id="rId1221" Type="http://schemas.openxmlformats.org/officeDocument/2006/relationships/hyperlink" Target="mailto:zhangxiandong@genomics.org.cn" TargetMode="External"/><Relationship Id="rId1666" Type="http://schemas.openxmlformats.org/officeDocument/2006/relationships/hyperlink" Target="mailto:xuhanshi@genomics.cn" TargetMode="External"/><Relationship Id="rId1873" Type="http://schemas.openxmlformats.org/officeDocument/2006/relationships/hyperlink" Target="mailto:xuhanshi@genomics.cn" TargetMode="External"/><Relationship Id="rId2717" Type="http://schemas.openxmlformats.org/officeDocument/2006/relationships/hyperlink" Target="mailto:wangxiaohong@genomics.cn&#65307;zhouyanqing@genomics.cn" TargetMode="External"/><Relationship Id="rId2924" Type="http://schemas.openxmlformats.org/officeDocument/2006/relationships/hyperlink" Target="mailto:lijiaping@genomcis.cn;yelingfei@genomics.cn;yuanjianying@genomics.cn" TargetMode="External"/><Relationship Id="rId1319" Type="http://schemas.openxmlformats.org/officeDocument/2006/relationships/hyperlink" Target="mailto:wangxiaohong@genomics.cn" TargetMode="External"/><Relationship Id="rId1526" Type="http://schemas.openxmlformats.org/officeDocument/2006/relationships/hyperlink" Target="mailto:xuhanshi@genomics.cn" TargetMode="External"/><Relationship Id="rId1733" Type="http://schemas.openxmlformats.org/officeDocument/2006/relationships/hyperlink" Target="mailto:xuhanshi@genomics.cn" TargetMode="External"/><Relationship Id="rId1940" Type="http://schemas.openxmlformats.org/officeDocument/2006/relationships/hyperlink" Target="mailto:xuhanshi@genomics.cn" TargetMode="External"/><Relationship Id="rId3186" Type="http://schemas.openxmlformats.org/officeDocument/2006/relationships/hyperlink" Target="mailto:&#29579;&#25991;&#23143;wangwenjing@genomics.cn&#38472;&#33395;chenyan@genomics.cn" TargetMode="External"/><Relationship Id="rId3393" Type="http://schemas.openxmlformats.org/officeDocument/2006/relationships/hyperlink" Target="mailto:zhouyanfei@genomics.cn&#65307;liubo2@genomics.cn&#65307;" TargetMode="External"/><Relationship Id="rId25" Type="http://schemas.openxmlformats.org/officeDocument/2006/relationships/hyperlink" Target="mailto:liangjinlong@genomics.cn;liuxuanzhu@genomics.cn;dailanlan@genomics.cn" TargetMode="External"/><Relationship Id="rId1800" Type="http://schemas.openxmlformats.org/officeDocument/2006/relationships/hyperlink" Target="mailto:xuhanshi@genomics.cn" TargetMode="External"/><Relationship Id="rId3046" Type="http://schemas.openxmlformats.org/officeDocument/2006/relationships/hyperlink" Target="mailto:&#29579;&#25991;&#23143;wangwenjing@genomics.cn&#34945;&#21073;&#39062;yuanjianying@genomics.cn&#21494;&#29618;&#39134;yelingfei@genomics.cn" TargetMode="External"/><Relationship Id="rId3253" Type="http://schemas.openxmlformats.org/officeDocument/2006/relationships/hyperlink" Target="mailto:liubo2@genomics.cn;yuyangyang@genomics.cn" TargetMode="External"/><Relationship Id="rId3460" Type="http://schemas.openxmlformats.org/officeDocument/2006/relationships/hyperlink" Target="mailto:zhouyanfei@genomics.cn&#65307;liubo2@genomics.cn&#65307;" TargetMode="External"/><Relationship Id="rId3698" Type="http://schemas.openxmlformats.org/officeDocument/2006/relationships/hyperlink" Target="mailto:huangpeide@cgichina.cn" TargetMode="External"/><Relationship Id="rId174" Type="http://schemas.openxmlformats.org/officeDocument/2006/relationships/hyperlink" Target="mailto:zhuzhenzhen@genomics.cn" TargetMode="External"/><Relationship Id="rId381" Type="http://schemas.openxmlformats.org/officeDocument/2006/relationships/hyperlink" Target="mailto:yanzengli@geomics.cn&#65307;wukui@genomics.cn" TargetMode="External"/><Relationship Id="rId2062" Type="http://schemas.openxmlformats.org/officeDocument/2006/relationships/hyperlink" Target="mailto:xuhanshi@genomics.cn" TargetMode="External"/><Relationship Id="rId3113" Type="http://schemas.openxmlformats.org/officeDocument/2006/relationships/hyperlink" Target="mailto:wangxiaohong@genomics.cn,zhouyanqing@genomics.cn" TargetMode="External"/><Relationship Id="rId3558" Type="http://schemas.openxmlformats.org/officeDocument/2006/relationships/hyperlink" Target="mailto:huangpeide@genomics.cn" TargetMode="External"/><Relationship Id="rId241" Type="http://schemas.openxmlformats.org/officeDocument/2006/relationships/hyperlink" Target="mailto:zhushida@genomics.cn;xuzijing@genomics.cn;linannan@genomics.cn;liudongbing@genomics.cn" TargetMode="External"/><Relationship Id="rId479" Type="http://schemas.openxmlformats.org/officeDocument/2006/relationships/hyperlink" Target="mailto:caodandan@genomics.cn;zhangruifang@genomics.cn" TargetMode="External"/><Relationship Id="rId686" Type="http://schemas.openxmlformats.org/officeDocument/2006/relationships/hyperlink" Target="mailto:xuhanshi@genomics.cn" TargetMode="External"/><Relationship Id="rId893" Type="http://schemas.openxmlformats.org/officeDocument/2006/relationships/hyperlink" Target="mailto:xuhanshi@genomics.cn" TargetMode="External"/><Relationship Id="rId2367" Type="http://schemas.openxmlformats.org/officeDocument/2006/relationships/hyperlink" Target="mailto:xuhanshi@genomics.cn" TargetMode="External"/><Relationship Id="rId2574" Type="http://schemas.openxmlformats.org/officeDocument/2006/relationships/hyperlink" Target="mailto:&#24464;&#20964;&#33805;xufengping@genomics.cn&#34945;&#21073;&#39062;yuanjianying@genomics.cn" TargetMode="External"/><Relationship Id="rId2781" Type="http://schemas.openxmlformats.org/officeDocument/2006/relationships/hyperlink" Target="mailto:lijiaping@genomics.cn;wuzhangyan@genomics.cn;douwenxiang@genomics.cn" TargetMode="External"/><Relationship Id="rId3320" Type="http://schemas.openxmlformats.org/officeDocument/2006/relationships/hyperlink" Target="mailto:wangmiao@genomics.cn;liubo2@genomics.cn;" TargetMode="External"/><Relationship Id="rId3418" Type="http://schemas.openxmlformats.org/officeDocument/2006/relationships/hyperlink" Target="mailto:zhouyanfei@genomics.cn&#65307;liubo2@genomics.cn&#65307;" TargetMode="External"/><Relationship Id="rId3625" Type="http://schemas.openxmlformats.org/officeDocument/2006/relationships/hyperlink" Target="mailto:huangpeide@genomics.cn&#65307;liubo2@genomics.cn" TargetMode="External"/><Relationship Id="rId339" Type="http://schemas.openxmlformats.org/officeDocument/2006/relationships/hyperlink" Target="mailto:yanzengli@geomics.cn&#65307;wukui@genomics.cn" TargetMode="External"/><Relationship Id="rId546" Type="http://schemas.openxmlformats.org/officeDocument/2006/relationships/hyperlink" Target="mailto:xuhanshi@genomics.cn" TargetMode="External"/><Relationship Id="rId753" Type="http://schemas.openxmlformats.org/officeDocument/2006/relationships/hyperlink" Target="mailto:xuhanshi@genomics.cn" TargetMode="External"/><Relationship Id="rId1176" Type="http://schemas.openxmlformats.org/officeDocument/2006/relationships/hyperlink" Target="mailto:xuhanshi@genomics.cn" TargetMode="External"/><Relationship Id="rId1383" Type="http://schemas.openxmlformats.org/officeDocument/2006/relationships/hyperlink" Target="mailto:wangxiaohong@genomics.cn" TargetMode="External"/><Relationship Id="rId2227" Type="http://schemas.openxmlformats.org/officeDocument/2006/relationships/hyperlink" Target="mailto:xuhanshi@genomics.cn" TargetMode="External"/><Relationship Id="rId2434" Type="http://schemas.openxmlformats.org/officeDocument/2006/relationships/hyperlink" Target="mailto:xuhanshi@genomics.cn" TargetMode="External"/><Relationship Id="rId2879" Type="http://schemas.openxmlformats.org/officeDocument/2006/relationships/hyperlink" Target="mailto:lijiaping@genomcis.cn;yelingfei@genomics.cn;yuanjianying@genomics.cn" TargetMode="External"/><Relationship Id="rId101" Type="http://schemas.openxmlformats.org/officeDocument/2006/relationships/hyperlink" Target="mailto:zhushida@genomics.cn;xuzijing@genomics.cn;linannan@genomics.cn;liudongbing@genomics.cn" TargetMode="External"/><Relationship Id="rId406" Type="http://schemas.openxmlformats.org/officeDocument/2006/relationships/hyperlink" Target="mailto:caodandan@genomics.cn;zhangruifang@genomics.cn" TargetMode="External"/><Relationship Id="rId960" Type="http://schemas.openxmlformats.org/officeDocument/2006/relationships/hyperlink" Target="mailto:xuhanshi@genomics.cn" TargetMode="External"/><Relationship Id="rId1036" Type="http://schemas.openxmlformats.org/officeDocument/2006/relationships/hyperlink" Target="mailto:xuhanshi@genomics.cn" TargetMode="External"/><Relationship Id="rId1243" Type="http://schemas.openxmlformats.org/officeDocument/2006/relationships/hyperlink" Target="mailto:&#39640;&#29790;gaorui@genomics.cn;&#36213;&#32654;&#33593;zhaomr@genomics.cn;&#23385;&#38706;sunlu@genomics.cn;" TargetMode="External"/><Relationship Id="rId1590" Type="http://schemas.openxmlformats.org/officeDocument/2006/relationships/hyperlink" Target="mailto:xuhanshi@genomics.cn" TargetMode="External"/><Relationship Id="rId1688" Type="http://schemas.openxmlformats.org/officeDocument/2006/relationships/hyperlink" Target="mailto:xuhanshi@genomics.cn" TargetMode="External"/><Relationship Id="rId1895" Type="http://schemas.openxmlformats.org/officeDocument/2006/relationships/hyperlink" Target="mailto:xuhanshi@genomics.cn" TargetMode="External"/><Relationship Id="rId2641" Type="http://schemas.openxmlformats.org/officeDocument/2006/relationships/hyperlink" Target="mailto:Hanjing.Ma@bgitechsolutions.com;manfeng.feng@bgitechsolutions.com;" TargetMode="External"/><Relationship Id="rId2739" Type="http://schemas.openxmlformats.org/officeDocument/2006/relationships/hyperlink" Target="mailto:wangxiaohong@genomics.cn&#65307;zhouyanqing@genomics.cn" TargetMode="External"/><Relationship Id="rId2946" Type="http://schemas.openxmlformats.org/officeDocument/2006/relationships/hyperlink" Target="mailto:lijiaping@genomcis.cn;yelingfei@genomics.cn;yuanjianying@genomics.cn" TargetMode="External"/><Relationship Id="rId613" Type="http://schemas.openxmlformats.org/officeDocument/2006/relationships/hyperlink" Target="mailto:xuhanshi@genomics.cn" TargetMode="External"/><Relationship Id="rId820" Type="http://schemas.openxmlformats.org/officeDocument/2006/relationships/hyperlink" Target="mailto:xuhanshi@genomics.cn" TargetMode="External"/><Relationship Id="rId918" Type="http://schemas.openxmlformats.org/officeDocument/2006/relationships/hyperlink" Target="mailto:xuhanshi@genomics.cn" TargetMode="External"/><Relationship Id="rId1450" Type="http://schemas.openxmlformats.org/officeDocument/2006/relationships/hyperlink" Target="mailto:xuhanshi@genomics.cn" TargetMode="External"/><Relationship Id="rId1548" Type="http://schemas.openxmlformats.org/officeDocument/2006/relationships/hyperlink" Target="mailto:xuhanshi@genomics.cn" TargetMode="External"/><Relationship Id="rId1755" Type="http://schemas.openxmlformats.org/officeDocument/2006/relationships/hyperlink" Target="mailto:xuhanshi@genomics.cn" TargetMode="External"/><Relationship Id="rId2501" Type="http://schemas.openxmlformats.org/officeDocument/2006/relationships/hyperlink" Target="mailto:xuhanshi@genomics.cn" TargetMode="External"/><Relationship Id="rId1103" Type="http://schemas.openxmlformats.org/officeDocument/2006/relationships/hyperlink" Target="mailto:xuhanshi@genomics.cn" TargetMode="External"/><Relationship Id="rId1310" Type="http://schemas.openxmlformats.org/officeDocument/2006/relationships/hyperlink" Target="mailto:wangxiaohong@genomics.cn" TargetMode="External"/><Relationship Id="rId1408" Type="http://schemas.openxmlformats.org/officeDocument/2006/relationships/hyperlink" Target="mailto:xuhanshi@genomics.cn" TargetMode="External"/><Relationship Id="rId1962" Type="http://schemas.openxmlformats.org/officeDocument/2006/relationships/hyperlink" Target="mailto:xuhanshi@genomics.cn" TargetMode="External"/><Relationship Id="rId2806" Type="http://schemas.openxmlformats.org/officeDocument/2006/relationships/hyperlink" Target="mailto:lijiaping@genomcis.cn;yelingfei@genomics.cn;yuanjianying@genomics.cn" TargetMode="External"/><Relationship Id="rId47" Type="http://schemas.openxmlformats.org/officeDocument/2006/relationships/hyperlink" Target="mailto:liangjinlong@genomics.cn;liuxuanzhu@genomics.cn;dailanlan@genomics.cn" TargetMode="External"/><Relationship Id="rId1615" Type="http://schemas.openxmlformats.org/officeDocument/2006/relationships/hyperlink" Target="mailto:xuhanshi@genomics.cn" TargetMode="External"/><Relationship Id="rId1822" Type="http://schemas.openxmlformats.org/officeDocument/2006/relationships/hyperlink" Target="mailto:xuhanshi@genomics.cn" TargetMode="External"/><Relationship Id="rId3068" Type="http://schemas.openxmlformats.org/officeDocument/2006/relationships/hyperlink" Target="mailto:wangxiaohong@genomics.cn,zhouyanqing@genomics.cn" TargetMode="External"/><Relationship Id="rId3275" Type="http://schemas.openxmlformats.org/officeDocument/2006/relationships/hyperlink" Target="mailto:wangmiao@cgichina.cn" TargetMode="External"/><Relationship Id="rId3482" Type="http://schemas.openxmlformats.org/officeDocument/2006/relationships/hyperlink" Target="mailto:zhouyanfei@genomics.cn&#65307;liubo2@genomics.cn&#65307;" TargetMode="External"/><Relationship Id="rId196" Type="http://schemas.openxmlformats.org/officeDocument/2006/relationships/hyperlink" Target="mailto:panyanhong@genomics.cn;zhaodi@genomics.cn;gaorui@genomics.cn" TargetMode="External"/><Relationship Id="rId208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1" Type="http://schemas.openxmlformats.org/officeDocument/2006/relationships/hyperlink" Target="mailto:xuhanshi@genomics.cn" TargetMode="External"/><Relationship Id="rId3135" Type="http://schemas.openxmlformats.org/officeDocument/2006/relationships/hyperlink" Target="mailto:wangxiaohong@genomics.cn,zhouyanqing@genomics.cn" TargetMode="External"/><Relationship Id="rId3342" Type="http://schemas.openxmlformats.org/officeDocument/2006/relationships/hyperlink" Target="mailto:wangmiao@genomics.cn;liubo2@genomics.cn;" TargetMode="External"/><Relationship Id="rId263" Type="http://schemas.openxmlformats.org/officeDocument/2006/relationships/hyperlink" Target="mailto:&#24464;&#20339;&#20339;xujiajia@genomics.cn" TargetMode="External"/><Relationship Id="rId470" Type="http://schemas.openxmlformats.org/officeDocument/2006/relationships/hyperlink" Target="mailto:caodandan@genomics.cn;zhangruifang@genomics.cn" TargetMode="External"/><Relationship Id="rId2151" Type="http://schemas.openxmlformats.org/officeDocument/2006/relationships/hyperlink" Target="mailto:wangxiaohong@genomics.cn" TargetMode="External"/><Relationship Id="rId2389" Type="http://schemas.openxmlformats.org/officeDocument/2006/relationships/hyperlink" Target="mailto:xuhanshi@genomics.cn" TargetMode="External"/><Relationship Id="rId2596" Type="http://schemas.openxmlformats.org/officeDocument/2006/relationships/hyperlink" Target="mailto:&#24464;&#20964;&#33805;xufengping@genomics.cn&#34945;&#21073;&#39062;yuanjianying@genomics.cn" TargetMode="External"/><Relationship Id="rId3202" Type="http://schemas.openxmlformats.org/officeDocument/2006/relationships/hyperlink" Target="mailto:&#29579;&#25991;&#23143;wangwenjing@genomics.cn&#38472;&#33395;chenyan@genomics.cn" TargetMode="External"/><Relationship Id="rId3647" Type="http://schemas.openxmlformats.org/officeDocument/2006/relationships/hyperlink" Target="mailto:huangpeide@genomics.cn&#65307;liubo2@genomics.cn" TargetMode="External"/><Relationship Id="rId123" Type="http://schemas.openxmlformats.org/officeDocument/2006/relationships/hyperlink" Target="mailto:zhushida@genomics.cn;xuzijing@genomics.cn;linannan@genomics.cn;liudongbing@genomics.cn" TargetMode="External"/><Relationship Id="rId330" Type="http://schemas.openxmlformats.org/officeDocument/2006/relationships/hyperlink" Target="mailto:yanzengli@geomics.cn&#65307;wukui@genomics.cn" TargetMode="External"/><Relationship Id="rId568" Type="http://schemas.openxmlformats.org/officeDocument/2006/relationships/hyperlink" Target="mailto:xuhanshi@genomics.cn" TargetMode="External"/><Relationship Id="rId775" Type="http://schemas.openxmlformats.org/officeDocument/2006/relationships/hyperlink" Target="mailto:xuhanshi@genomics.cn" TargetMode="External"/><Relationship Id="rId982" Type="http://schemas.openxmlformats.org/officeDocument/2006/relationships/hyperlink" Target="mailto:xuhanshi@genomics.cn" TargetMode="External"/><Relationship Id="rId1198" Type="http://schemas.openxmlformats.org/officeDocument/2006/relationships/hyperlink" Target="mailto:xuhanshi@genomics.cn" TargetMode="External"/><Relationship Id="rId2011" Type="http://schemas.openxmlformats.org/officeDocument/2006/relationships/hyperlink" Target="mailto:xuhanshi@genomics.cn" TargetMode="External"/><Relationship Id="rId2249" Type="http://schemas.openxmlformats.org/officeDocument/2006/relationships/hyperlink" Target="mailto:xuhanshi@genomics.cn" TargetMode="External"/><Relationship Id="rId2456" Type="http://schemas.openxmlformats.org/officeDocument/2006/relationships/hyperlink" Target="mailto:xuhanshi@genomics.cn" TargetMode="External"/><Relationship Id="rId2663" Type="http://schemas.openxmlformats.org/officeDocument/2006/relationships/hyperlink" Target="mailto:wangxiaohong@genomics.cn&#65307;zhouyanqing@genomics.cn" TargetMode="External"/><Relationship Id="rId2870" Type="http://schemas.openxmlformats.org/officeDocument/2006/relationships/hyperlink" Target="mailto:lijiaping@genomcis.cn;yelingfei@genomics.cn;yuanjianying@genomics.cn" TargetMode="External"/><Relationship Id="rId3507" Type="http://schemas.openxmlformats.org/officeDocument/2006/relationships/hyperlink" Target="mailto:zhouyanfei@genomics.cn&#65307;liubo2@genomics.cn&#65307;" TargetMode="External"/><Relationship Id="rId3714" Type="http://schemas.openxmlformats.org/officeDocument/2006/relationships/hyperlink" Target="mailto:wangwenjing@genomics.cnhuangjinrong" TargetMode="External"/><Relationship Id="rId428" Type="http://schemas.openxmlformats.org/officeDocument/2006/relationships/hyperlink" Target="mailto:caodandan@genomics.cn;zhangruifang@genomics.cn" TargetMode="External"/><Relationship Id="rId635" Type="http://schemas.openxmlformats.org/officeDocument/2006/relationships/hyperlink" Target="mailto:xuhanshi@genomics.cn" TargetMode="External"/><Relationship Id="rId842" Type="http://schemas.openxmlformats.org/officeDocument/2006/relationships/hyperlink" Target="mailto:xuhanshi@genomics.cn" TargetMode="External"/><Relationship Id="rId1058" Type="http://schemas.openxmlformats.org/officeDocument/2006/relationships/hyperlink" Target="mailto:xuhanshi@genomics.cn" TargetMode="External"/><Relationship Id="rId1265" Type="http://schemas.openxmlformats.org/officeDocument/2006/relationships/hyperlink" Target="mailto:&#39640;&#29790;gaorui@genomics.cn;&#36213;&#32654;&#33593;zhaomr@genomics.cn;&#23385;&#38706;sunlu@genomics.cn;" TargetMode="External"/><Relationship Id="rId1472" Type="http://schemas.openxmlformats.org/officeDocument/2006/relationships/hyperlink" Target="mailto:xuhanshi@genomics.cn" TargetMode="External"/><Relationship Id="rId2109" Type="http://schemas.openxmlformats.org/officeDocument/2006/relationships/hyperlink" Target="mailto:wangxiaohong@genomics.cn" TargetMode="External"/><Relationship Id="rId2316" Type="http://schemas.openxmlformats.org/officeDocument/2006/relationships/hyperlink" Target="mailto:xuhanshi@genomics.cn" TargetMode="External"/><Relationship Id="rId2523" Type="http://schemas.openxmlformats.org/officeDocument/2006/relationships/hyperlink" Target="mailto:&#24464;&#20964;&#33805;xufengping@genomics.cn&#34945;&#21073;&#39062;yuanjianying@genomics.cn&#21494;&#29618;&#39134;yelingfei@genomics.cn" TargetMode="External"/><Relationship Id="rId2730" Type="http://schemas.openxmlformats.org/officeDocument/2006/relationships/hyperlink" Target="mailto:wangxiaohong@genomics.cn&#65307;zhouyanqing@genomics.cn" TargetMode="External"/><Relationship Id="rId2968" Type="http://schemas.openxmlformats.org/officeDocument/2006/relationships/hyperlink" Target="mailto:&#29579;&#25991;&#23143;wangwenjing@genomics.cn&#34945;&#21073;&#39062;yuanjianying@genomics.cn&#21494;&#29618;&#39134;yelingfei@genomics.cn" TargetMode="External"/><Relationship Id="rId702" Type="http://schemas.openxmlformats.org/officeDocument/2006/relationships/hyperlink" Target="mailto:xuhanshi@genomics.cn" TargetMode="External"/><Relationship Id="rId1125" Type="http://schemas.openxmlformats.org/officeDocument/2006/relationships/hyperlink" Target="mailto:xuhanshi@genomics.cn" TargetMode="External"/><Relationship Id="rId1332" Type="http://schemas.openxmlformats.org/officeDocument/2006/relationships/hyperlink" Target="mailto:wangxiaohong@genomics.cn" TargetMode="External"/><Relationship Id="rId1777" Type="http://schemas.openxmlformats.org/officeDocument/2006/relationships/hyperlink" Target="mailto:xuhanshi@genomics.cn" TargetMode="External"/><Relationship Id="rId1984" Type="http://schemas.openxmlformats.org/officeDocument/2006/relationships/hyperlink" Target="mailto:xuhanshi@genomics.cn" TargetMode="External"/><Relationship Id="rId2828" Type="http://schemas.openxmlformats.org/officeDocument/2006/relationships/hyperlink" Target="mailto:lijiaping@genomcis.cn;yelingfei@genomics.cn;yuanjianying@genomics.cn" TargetMode="External"/><Relationship Id="rId69" Type="http://schemas.openxmlformats.org/officeDocument/2006/relationships/hyperlink" Target="mailto:liangjinlong@genomics.cn;liuxuanzhu@genomics.cn;dailanlan@genomics.cn" TargetMode="External"/><Relationship Id="rId1637" Type="http://schemas.openxmlformats.org/officeDocument/2006/relationships/hyperlink" Target="mailto:xuhanshi@genomics.cn" TargetMode="External"/><Relationship Id="rId1844" Type="http://schemas.openxmlformats.org/officeDocument/2006/relationships/hyperlink" Target="mailto:xuhanshi@genomics.cn" TargetMode="External"/><Relationship Id="rId3297" Type="http://schemas.openxmlformats.org/officeDocument/2006/relationships/hyperlink" Target="mailto:wangmiao@cgichina.cn" TargetMode="External"/><Relationship Id="rId1704" Type="http://schemas.openxmlformats.org/officeDocument/2006/relationships/hyperlink" Target="mailto:xuhanshi@genomics.cn" TargetMode="External"/><Relationship Id="rId3157" Type="http://schemas.openxmlformats.org/officeDocument/2006/relationships/hyperlink" Target="mailto:wangxiaohong@genomics.cn,zhouyanqing@genomics.cn" TargetMode="External"/><Relationship Id="rId285" Type="http://schemas.openxmlformats.org/officeDocument/2006/relationships/hyperlink" Target="mailto:yanzengli@geomics.cn&#65307;wukui@genomics.cn" TargetMode="External"/><Relationship Id="rId1911" Type="http://schemas.openxmlformats.org/officeDocument/2006/relationships/hyperlink" Target="mailto:xuhanshi@genomics.cn" TargetMode="External"/><Relationship Id="rId3364" Type="http://schemas.openxmlformats.org/officeDocument/2006/relationships/hyperlink" Target="mailto:wangmiao@cgichina.cn" TargetMode="External"/><Relationship Id="rId3571" Type="http://schemas.openxmlformats.org/officeDocument/2006/relationships/hyperlink" Target="mailto:huangpeide@genomics.cn" TargetMode="External"/><Relationship Id="rId3669" Type="http://schemas.openxmlformats.org/officeDocument/2006/relationships/hyperlink" Target="mailto:huangpeide@cgichina.cn" TargetMode="External"/><Relationship Id="rId492" Type="http://schemas.openxmlformats.org/officeDocument/2006/relationships/hyperlink" Target="mailto:caodandan@genomics.cn;zhangruifang@genomics.cn" TargetMode="External"/><Relationship Id="rId797" Type="http://schemas.openxmlformats.org/officeDocument/2006/relationships/hyperlink" Target="mailto:xuhanshi@genomics.cn" TargetMode="External"/><Relationship Id="rId2173" Type="http://schemas.openxmlformats.org/officeDocument/2006/relationships/hyperlink" Target="mailto:wangxiaohong@genomics.cn" TargetMode="External"/><Relationship Id="rId2380" Type="http://schemas.openxmlformats.org/officeDocument/2006/relationships/hyperlink" Target="mailto:xuhanshi@genomics.cn" TargetMode="External"/><Relationship Id="rId2478" Type="http://schemas.openxmlformats.org/officeDocument/2006/relationships/hyperlink" Target="mailto:xuhanshi@genomics.cn" TargetMode="External"/><Relationship Id="rId3017" Type="http://schemas.openxmlformats.org/officeDocument/2006/relationships/hyperlink" Target="mailto:&#29579;&#25991;&#23143;wangwenjing@genomics.cn&#34945;&#21073;&#39062;yuanjianying@genomics.cn&#21494;&#29618;&#39134;yelingfei@genomics.cn" TargetMode="External"/><Relationship Id="rId3224" Type="http://schemas.openxmlformats.org/officeDocument/2006/relationships/hyperlink" Target="mailto:wangxiaohong@genomics.cn,zhouyanqing@genomics.cn" TargetMode="External"/><Relationship Id="rId3431" Type="http://schemas.openxmlformats.org/officeDocument/2006/relationships/hyperlink" Target="mailto:zhouyanfei@genomics.cn&#65307;liubo2@genomics.cn&#65307;" TargetMode="External"/><Relationship Id="rId145" Type="http://schemas.openxmlformats.org/officeDocument/2006/relationships/hyperlink" Target="mailto:&#24464;&#20339;&#20339;xujiajia@genomics.cn" TargetMode="External"/><Relationship Id="rId352" Type="http://schemas.openxmlformats.org/officeDocument/2006/relationships/hyperlink" Target="mailto:yanzengli@geomics.cn&#65307;wukui@genomics.cn" TargetMode="External"/><Relationship Id="rId1287" Type="http://schemas.openxmlformats.org/officeDocument/2006/relationships/hyperlink" Target="mailto:wangxiaohong@genomics.cn" TargetMode="External"/><Relationship Id="rId2033" Type="http://schemas.openxmlformats.org/officeDocument/2006/relationships/hyperlink" Target="mailto:xuhanshi@genomics.cn" TargetMode="External"/><Relationship Id="rId2240" Type="http://schemas.openxmlformats.org/officeDocument/2006/relationships/hyperlink" Target="mailto:xuhanshi@genomics.cn" TargetMode="External"/><Relationship Id="rId2685" Type="http://schemas.openxmlformats.org/officeDocument/2006/relationships/hyperlink" Target="mailto:wangxiaohong@genomics.cn&#65307;zhouyanqing@genomics.cn" TargetMode="External"/><Relationship Id="rId2892" Type="http://schemas.openxmlformats.org/officeDocument/2006/relationships/hyperlink" Target="mailto:lijiaping@genomcis.cn;yelingfei@genomics.cn;yuanjianying@genomics.cn" TargetMode="External"/><Relationship Id="rId3529" Type="http://schemas.openxmlformats.org/officeDocument/2006/relationships/hyperlink" Target="mailto:zhouyanfei@genomics.cn&#65307;liubo2@genomics.cn&#65307;" TargetMode="External"/><Relationship Id="rId212" Type="http://schemas.openxmlformats.org/officeDocument/2006/relationships/hyperlink" Target="mailto:zhushida@genomics.cn;xuzijing@genomics.cn;linannan@genomics.cn;liudongbing@genomics.cn" TargetMode="External"/><Relationship Id="rId657" Type="http://schemas.openxmlformats.org/officeDocument/2006/relationships/hyperlink" Target="mailto:xuhanshi@genomics.cn" TargetMode="External"/><Relationship Id="rId864" Type="http://schemas.openxmlformats.org/officeDocument/2006/relationships/hyperlink" Target="mailto:xuhanshi@genomics.cn" TargetMode="External"/><Relationship Id="rId1494" Type="http://schemas.openxmlformats.org/officeDocument/2006/relationships/hyperlink" Target="mailto:xuhanshi@genomics.cn" TargetMode="External"/><Relationship Id="rId1799" Type="http://schemas.openxmlformats.org/officeDocument/2006/relationships/hyperlink" Target="mailto:xuhanshi@genomics.cn" TargetMode="External"/><Relationship Id="rId2100" Type="http://schemas.openxmlformats.org/officeDocument/2006/relationships/hyperlink" Target="mailto:&#33891;&#26771;&#29790;dongzirui@genomics.cn&#21494;&#29618;&#39134;yelingfei@genomics.cn" TargetMode="External"/><Relationship Id="rId2338" Type="http://schemas.openxmlformats.org/officeDocument/2006/relationships/hyperlink" Target="mailto:xuhanshi@genomics.cn" TargetMode="External"/><Relationship Id="rId2545" Type="http://schemas.openxmlformats.org/officeDocument/2006/relationships/hyperlink" Target="mailto:&#24464;&#20964;&#33805;xufengping@genomics.cn&#34945;&#21073;&#39062;yuanjianying@genomics.cn&#21494;&#29618;&#39134;yelingfei@genomics.cn" TargetMode="External"/><Relationship Id="rId2752" Type="http://schemas.openxmlformats.org/officeDocument/2006/relationships/hyperlink" Target="mailto:wangxiaohong@genomics.cn&#65307;zhouyanqing@genomics.cn" TargetMode="External"/><Relationship Id="rId517" Type="http://schemas.openxmlformats.org/officeDocument/2006/relationships/hyperlink" Target="mailto:caodandan@genomics.cn;zhangruifang@genomics.cn" TargetMode="External"/><Relationship Id="rId724" Type="http://schemas.openxmlformats.org/officeDocument/2006/relationships/hyperlink" Target="mailto:xuhanshi@genomics.cn" TargetMode="External"/><Relationship Id="rId931" Type="http://schemas.openxmlformats.org/officeDocument/2006/relationships/hyperlink" Target="mailto:xuhanshi@genomics.cn" TargetMode="External"/><Relationship Id="rId1147" Type="http://schemas.openxmlformats.org/officeDocument/2006/relationships/hyperlink" Target="mailto:xuhanshi@genomics.cn" TargetMode="External"/><Relationship Id="rId1354" Type="http://schemas.openxmlformats.org/officeDocument/2006/relationships/hyperlink" Target="mailto:wangxiaohong@genomics.cn" TargetMode="External"/><Relationship Id="rId1561" Type="http://schemas.openxmlformats.org/officeDocument/2006/relationships/hyperlink" Target="mailto:xuhanshi@genomics.cn" TargetMode="External"/><Relationship Id="rId2405" Type="http://schemas.openxmlformats.org/officeDocument/2006/relationships/hyperlink" Target="mailto:xuhanshi@genomics.cn" TargetMode="External"/><Relationship Id="rId2612" Type="http://schemas.openxmlformats.org/officeDocument/2006/relationships/hyperlink" Target="mailto:&#24464;&#20964;&#33805;xufengping@genomics.cn&#34945;&#21073;&#39062;yuanjianying@genomics.cn" TargetMode="External"/><Relationship Id="rId60" Type="http://schemas.openxmlformats.org/officeDocument/2006/relationships/hyperlink" Target="mailto:liangjinlong@genomics.cn;liuxuanzhu@genomics.cn;dailanlan@genomics.cn" TargetMode="External"/><Relationship Id="rId1007" Type="http://schemas.openxmlformats.org/officeDocument/2006/relationships/hyperlink" Target="mailto:xuhanshi@genomics.cn" TargetMode="External"/><Relationship Id="rId1214" Type="http://schemas.openxmlformats.org/officeDocument/2006/relationships/hyperlink" Target="mailto:xuhanshi@genomics.cn" TargetMode="External"/><Relationship Id="rId1421" Type="http://schemas.openxmlformats.org/officeDocument/2006/relationships/hyperlink" Target="mailto:xuhanshi@genomics.cn" TargetMode="External"/><Relationship Id="rId1659" Type="http://schemas.openxmlformats.org/officeDocument/2006/relationships/hyperlink" Target="mailto:xuhanshi@genomics.cn" TargetMode="External"/><Relationship Id="rId1866" Type="http://schemas.openxmlformats.org/officeDocument/2006/relationships/hyperlink" Target="mailto:xuhanshi@genomics.cn" TargetMode="External"/><Relationship Id="rId2917" Type="http://schemas.openxmlformats.org/officeDocument/2006/relationships/hyperlink" Target="mailto:lijiaping@genomcis.cn;yelingfei@genomics.cn;yuanjianying@genomics.cn" TargetMode="External"/><Relationship Id="rId3081" Type="http://schemas.openxmlformats.org/officeDocument/2006/relationships/hyperlink" Target="mailto:wangxiaohong@genomics.cn,zhouyanqing@genomics.cn" TargetMode="External"/><Relationship Id="rId1519" Type="http://schemas.openxmlformats.org/officeDocument/2006/relationships/hyperlink" Target="mailto:xuhanshi@genomics.cn" TargetMode="External"/><Relationship Id="rId1726" Type="http://schemas.openxmlformats.org/officeDocument/2006/relationships/hyperlink" Target="mailto:xuhanshi@genomics.cn" TargetMode="External"/><Relationship Id="rId1933" Type="http://schemas.openxmlformats.org/officeDocument/2006/relationships/hyperlink" Target="mailto:xuhanshi@genomics.cn" TargetMode="External"/><Relationship Id="rId3179" Type="http://schemas.openxmlformats.org/officeDocument/2006/relationships/hyperlink" Target="mailto:&#29579;&#25991;&#23143;wangwenjing@genomics.cn&#38472;&#33395;chenyan@genomics.cn" TargetMode="External"/><Relationship Id="rId3386" Type="http://schemas.openxmlformats.org/officeDocument/2006/relationships/hyperlink" Target="mailto:zhouyanfei@genomics.cn&#65307;liubo2@genomics.cn&#65307;" TargetMode="External"/><Relationship Id="rId3593" Type="http://schemas.openxmlformats.org/officeDocument/2006/relationships/hyperlink" Target="mailto:huguohai@genomics.cn;shaolei@genomics.cn" TargetMode="External"/><Relationship Id="rId18" Type="http://schemas.openxmlformats.org/officeDocument/2006/relationships/hyperlink" Target="mailto:liangjinlong@genomics.cn;liuxuanzhu@genomics.cn;dailanlan@genomics.cn" TargetMode="External"/><Relationship Id="rId2195" Type="http://schemas.openxmlformats.org/officeDocument/2006/relationships/hyperlink" Target="mailto:wangxiaohong@genomics.cn" TargetMode="External"/><Relationship Id="rId3039" Type="http://schemas.openxmlformats.org/officeDocument/2006/relationships/hyperlink" Target="mailto:&#29579;&#25991;&#23143;wangwenjing@genomics.cn&#34945;&#21073;&#39062;yuanjianying@genomics.cn&#21494;&#29618;&#39134;yelingfei@genomics.cn" TargetMode="External"/><Relationship Id="rId3246" Type="http://schemas.openxmlformats.org/officeDocument/2006/relationships/hyperlink" Target="mailto:wangxiaohong@genomics.cn,zhouyanqing@genomics.cn" TargetMode="External"/><Relationship Id="rId3453" Type="http://schemas.openxmlformats.org/officeDocument/2006/relationships/hyperlink" Target="mailto:zhouyanfei@genomics.cn&#65307;liubo2@genomics.cn&#65307;" TargetMode="External"/><Relationship Id="rId167" Type="http://schemas.openxmlformats.org/officeDocument/2006/relationships/hyperlink" Target="mailto:&#24464;&#20339;&#20339;xujiajia@genomics.cn" TargetMode="External"/><Relationship Id="rId374" Type="http://schemas.openxmlformats.org/officeDocument/2006/relationships/hyperlink" Target="mailto:yanzengli@geomics.cn&#65307;wukui@genomics.cn" TargetMode="External"/><Relationship Id="rId581" Type="http://schemas.openxmlformats.org/officeDocument/2006/relationships/hyperlink" Target="mailto:xuhanshi@genomics.cn" TargetMode="External"/><Relationship Id="rId2055" Type="http://schemas.openxmlformats.org/officeDocument/2006/relationships/hyperlink" Target="mailto:xuhanshi@genomics.cn" TargetMode="External"/><Relationship Id="rId2262" Type="http://schemas.openxmlformats.org/officeDocument/2006/relationships/hyperlink" Target="mailto:xuhanshi@genomics.cn" TargetMode="External"/><Relationship Id="rId3106" Type="http://schemas.openxmlformats.org/officeDocument/2006/relationships/hyperlink" Target="mailto:wangxiaohong@genomics.cn,zhouyanqing@genomics.cn" TargetMode="External"/><Relationship Id="rId3660" Type="http://schemas.openxmlformats.org/officeDocument/2006/relationships/hyperlink" Target="mailto:huangpeide@cgichina.cn" TargetMode="External"/><Relationship Id="rId234" Type="http://schemas.openxmlformats.org/officeDocument/2006/relationships/hyperlink" Target="mailto:zhushida@genomics.cn;xuzijing@genomics.cn;linannan@genomics.cn;liudongbing@genomics.cn" TargetMode="External"/><Relationship Id="rId679" Type="http://schemas.openxmlformats.org/officeDocument/2006/relationships/hyperlink" Target="mailto:xuhanshi@genomics.cn" TargetMode="External"/><Relationship Id="rId886" Type="http://schemas.openxmlformats.org/officeDocument/2006/relationships/hyperlink" Target="mailto:xuhanshi@genomics.cn" TargetMode="External"/><Relationship Id="rId2567" Type="http://schemas.openxmlformats.org/officeDocument/2006/relationships/hyperlink" Target="mailto:&#24464;&#20964;&#33805;xufengping@genomics.cn&#34945;&#21073;&#39062;yuanjianying@genomics.cn" TargetMode="External"/><Relationship Id="rId2774" Type="http://schemas.openxmlformats.org/officeDocument/2006/relationships/hyperlink" Target="mailto:&#29579;&#25991;&#23143;wangwenjing@genomics.cn&#38472;&#33395;chenyan@genomics.cn" TargetMode="External"/><Relationship Id="rId3313" Type="http://schemas.openxmlformats.org/officeDocument/2006/relationships/hyperlink" Target="mailto:wangmiao@cgichina.cn" TargetMode="External"/><Relationship Id="rId3520" Type="http://schemas.openxmlformats.org/officeDocument/2006/relationships/hyperlink" Target="mailto:zhouyanfei@genomics.cn&#65307;liubo2@genomics.cn&#65307;" TargetMode="External"/><Relationship Id="rId3618" Type="http://schemas.openxmlformats.org/officeDocument/2006/relationships/hyperlink" Target="mailto:huangpeide@genomics.cn&#65307;liubo2@genomics.cn" TargetMode="External"/><Relationship Id="rId2" Type="http://schemas.openxmlformats.org/officeDocument/2006/relationships/hyperlink" Target="mailto:liangjinlong@genomics.cn;liuxuanzhu@genomics.cn;dailanlan@genomics.cn" TargetMode="External"/><Relationship Id="rId441" Type="http://schemas.openxmlformats.org/officeDocument/2006/relationships/hyperlink" Target="mailto:caodandan@genomics.cn;zhangruifang@genomics.cn" TargetMode="External"/><Relationship Id="rId539" Type="http://schemas.openxmlformats.org/officeDocument/2006/relationships/hyperlink" Target="mailto:xuhanshi@genomics.cn" TargetMode="External"/><Relationship Id="rId746" Type="http://schemas.openxmlformats.org/officeDocument/2006/relationships/hyperlink" Target="mailto:xuhanshi@genomics.cn" TargetMode="External"/><Relationship Id="rId1071" Type="http://schemas.openxmlformats.org/officeDocument/2006/relationships/hyperlink" Target="mailto:xuhanshi@genomics.cn" TargetMode="External"/><Relationship Id="rId1169" Type="http://schemas.openxmlformats.org/officeDocument/2006/relationships/hyperlink" Target="mailto:xuhanshi@genomics.cn" TargetMode="External"/><Relationship Id="rId1376" Type="http://schemas.openxmlformats.org/officeDocument/2006/relationships/hyperlink" Target="mailto:wangxiaohong@genomics.cn" TargetMode="External"/><Relationship Id="rId1583" Type="http://schemas.openxmlformats.org/officeDocument/2006/relationships/hyperlink" Target="mailto:xuhanshi@genomics.cn" TargetMode="External"/><Relationship Id="rId2122" Type="http://schemas.openxmlformats.org/officeDocument/2006/relationships/hyperlink" Target="mailto:wangxiaohong@genomics.cn" TargetMode="External"/><Relationship Id="rId2427" Type="http://schemas.openxmlformats.org/officeDocument/2006/relationships/hyperlink" Target="mailto:xuhanshi@genomics.cn" TargetMode="External"/><Relationship Id="rId2981" Type="http://schemas.openxmlformats.org/officeDocument/2006/relationships/hyperlink" Target="mailto:&#29579;&#25991;&#23143;wangwenjing@genomics.cn&#34945;&#21073;&#39062;yuanjianying@genomics.cn&#21494;&#29618;&#39134;yelingfei@genomics.cn" TargetMode="External"/><Relationship Id="rId301" Type="http://schemas.openxmlformats.org/officeDocument/2006/relationships/hyperlink" Target="mailto:&#33891;&#26771;&#29790;dongzirui@genomics.cn&#38472;&#28023;&#21880;chenhaixiao@genomics.cn" TargetMode="External"/><Relationship Id="rId953" Type="http://schemas.openxmlformats.org/officeDocument/2006/relationships/hyperlink" Target="mailto:xuhanshi@genomics.cn" TargetMode="External"/><Relationship Id="rId1029" Type="http://schemas.openxmlformats.org/officeDocument/2006/relationships/hyperlink" Target="mailto:xuhanshi@genomics.cn" TargetMode="External"/><Relationship Id="rId1236" Type="http://schemas.openxmlformats.org/officeDocument/2006/relationships/hyperlink" Target="mailto:&#39640;&#29790;gaorui@genomics.cn;&#36213;&#32654;&#33593;zhaomr@genomics.cn;&#23385;&#38706;sunlu@genomics.cn;" TargetMode="External"/><Relationship Id="rId1790" Type="http://schemas.openxmlformats.org/officeDocument/2006/relationships/hyperlink" Target="mailto:xuhanshi@genomics.cn" TargetMode="External"/><Relationship Id="rId1888" Type="http://schemas.openxmlformats.org/officeDocument/2006/relationships/hyperlink" Target="mailto:xuhanshi@genomics.cn" TargetMode="External"/><Relationship Id="rId2634" Type="http://schemas.openxmlformats.org/officeDocument/2006/relationships/hyperlink" Target="mailto:Hanjing.Ma@bgitechsolutions.com;manfeng.feng@bgitechsolutions.com;" TargetMode="External"/><Relationship Id="rId2841" Type="http://schemas.openxmlformats.org/officeDocument/2006/relationships/hyperlink" Target="mailto:lijiaping@genomcis.cn;yelingfei@genomics.cn;yuanjianying@genomics.cn" TargetMode="External"/><Relationship Id="rId2939" Type="http://schemas.openxmlformats.org/officeDocument/2006/relationships/hyperlink" Target="mailto:lijiaping@genomcis.cn;yelingfei@genomics.cn;yuanjianying@genomics.cn" TargetMode="External"/><Relationship Id="rId82" Type="http://schemas.openxmlformats.org/officeDocument/2006/relationships/hyperlink" Target="mailto:liangjinlong@genomics.cn;liuxuanzhu@genomics.cn;dailanlan@genomics.cn" TargetMode="External"/><Relationship Id="rId606" Type="http://schemas.openxmlformats.org/officeDocument/2006/relationships/hyperlink" Target="mailto:xuhanshi@genomics.cn" TargetMode="External"/><Relationship Id="rId813" Type="http://schemas.openxmlformats.org/officeDocument/2006/relationships/hyperlink" Target="mailto:xuhanshi@genomics.cn" TargetMode="External"/><Relationship Id="rId1443" Type="http://schemas.openxmlformats.org/officeDocument/2006/relationships/hyperlink" Target="mailto:xuhanshi@genomics.cn" TargetMode="External"/><Relationship Id="rId1650" Type="http://schemas.openxmlformats.org/officeDocument/2006/relationships/hyperlink" Target="mailto:xuhanshi@genomics.cn" TargetMode="External"/><Relationship Id="rId1748" Type="http://schemas.openxmlformats.org/officeDocument/2006/relationships/hyperlink" Target="mailto:xuhanshi@genomics.cn" TargetMode="External"/><Relationship Id="rId2701" Type="http://schemas.openxmlformats.org/officeDocument/2006/relationships/hyperlink" Target="mailto:wangxiaohong@genomics.cn&#65307;zhouyanqing@genomics.cn" TargetMode="External"/><Relationship Id="rId1303" Type="http://schemas.openxmlformats.org/officeDocument/2006/relationships/hyperlink" Target="mailto:wangxiaohong@genomics.cn" TargetMode="External"/><Relationship Id="rId1510" Type="http://schemas.openxmlformats.org/officeDocument/2006/relationships/hyperlink" Target="mailto:xuhanshi@genomics.cn" TargetMode="External"/><Relationship Id="rId1955" Type="http://schemas.openxmlformats.org/officeDocument/2006/relationships/hyperlink" Target="mailto:xuhanshi@genomics.cn" TargetMode="External"/><Relationship Id="rId3170" Type="http://schemas.openxmlformats.org/officeDocument/2006/relationships/hyperlink" Target="mailto:wangxiaohong@genomics.cn,zhouyanqing@genomics.cn" TargetMode="External"/><Relationship Id="rId1608" Type="http://schemas.openxmlformats.org/officeDocument/2006/relationships/hyperlink" Target="mailto:xuhanshi@genomics.cn" TargetMode="External"/><Relationship Id="rId1815" Type="http://schemas.openxmlformats.org/officeDocument/2006/relationships/hyperlink" Target="mailto:xuhanshi@genomics.cn" TargetMode="External"/><Relationship Id="rId3030" Type="http://schemas.openxmlformats.org/officeDocument/2006/relationships/hyperlink" Target="mailto:&#29579;&#25991;&#23143;wangwenjing@genomics.cn&#34945;&#21073;&#39062;yuanjianying@genomics.cn&#21494;&#29618;&#39134;yelingfei@genomics.cn" TargetMode="External"/><Relationship Id="rId3268" Type="http://schemas.openxmlformats.org/officeDocument/2006/relationships/hyperlink" Target="http://192.168.224.217/newbms/sampleReport.htm?cmd=viewReport&amp;id=d36e582f-d5a3-491d-8bce-f66719582a03&amp;language=eng&amp;pageFlag=&amp;redFlag=true" TargetMode="External"/><Relationship Id="rId3475" Type="http://schemas.openxmlformats.org/officeDocument/2006/relationships/hyperlink" Target="mailto:zhouyanfei@genomics.cn&#65307;liubo2@genomics.cn&#65307;" TargetMode="External"/><Relationship Id="rId3682" Type="http://schemas.openxmlformats.org/officeDocument/2006/relationships/hyperlink" Target="mailto:huangpeide@cgichina.cn" TargetMode="External"/><Relationship Id="rId189" Type="http://schemas.openxmlformats.org/officeDocument/2006/relationships/hyperlink" Target="mailto:panyanhong@genomics.cn;zhaodi@genomics.cn;gaorui@genomics.cn" TargetMode="External"/><Relationship Id="rId396" Type="http://schemas.openxmlformats.org/officeDocument/2006/relationships/hyperlink" Target="mailto:caodandan@genomics.cn;zhangruifang@genomics.cn" TargetMode="External"/><Relationship Id="rId207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4" Type="http://schemas.openxmlformats.org/officeDocument/2006/relationships/hyperlink" Target="mailto:xuhanshi@genomics.cn" TargetMode="External"/><Relationship Id="rId2491" Type="http://schemas.openxmlformats.org/officeDocument/2006/relationships/hyperlink" Target="mailto:xuhanshi@genomics.cn" TargetMode="External"/><Relationship Id="rId3128" Type="http://schemas.openxmlformats.org/officeDocument/2006/relationships/hyperlink" Target="mailto:wangxiaohong@genomics.cn,zhouyanqing@genomics.cn" TargetMode="External"/><Relationship Id="rId3335" Type="http://schemas.openxmlformats.org/officeDocument/2006/relationships/hyperlink" Target="mailto:wangmiao@genomics.cn;liubo2@genomics.cn;" TargetMode="External"/><Relationship Id="rId3542" Type="http://schemas.openxmlformats.org/officeDocument/2006/relationships/hyperlink" Target="mailto:huangpeide@genomics.cn" TargetMode="External"/><Relationship Id="rId256" Type="http://schemas.openxmlformats.org/officeDocument/2006/relationships/hyperlink" Target="mailto:&#24464;&#20339;&#20339;xujiajia@genomics.cn" TargetMode="External"/><Relationship Id="rId463" Type="http://schemas.openxmlformats.org/officeDocument/2006/relationships/hyperlink" Target="mailto:caodandan@genomics.cn;zhangruifang@genomics.cn" TargetMode="External"/><Relationship Id="rId670" Type="http://schemas.openxmlformats.org/officeDocument/2006/relationships/hyperlink" Target="mailto:xuhanshi@genomics.cn" TargetMode="External"/><Relationship Id="rId1093" Type="http://schemas.openxmlformats.org/officeDocument/2006/relationships/hyperlink" Target="mailto:xuhanshi@genomics.cn" TargetMode="External"/><Relationship Id="rId2144" Type="http://schemas.openxmlformats.org/officeDocument/2006/relationships/hyperlink" Target="mailto:wangxiaohong@genomics.cn" TargetMode="External"/><Relationship Id="rId2351" Type="http://schemas.openxmlformats.org/officeDocument/2006/relationships/hyperlink" Target="mailto:xuhanshi@genomics.cn" TargetMode="External"/><Relationship Id="rId2589" Type="http://schemas.openxmlformats.org/officeDocument/2006/relationships/hyperlink" Target="mailto:&#24464;&#20964;&#33805;xufengping@genomics.cn&#34945;&#21073;&#39062;yuanjianying@genomics.cn" TargetMode="External"/><Relationship Id="rId2796" Type="http://schemas.openxmlformats.org/officeDocument/2006/relationships/hyperlink" Target="mailto:lijiaping@genomcis.cn;yelingfei@genomics.cn;yuanjianying@genomics.cn" TargetMode="External"/><Relationship Id="rId3402" Type="http://schemas.openxmlformats.org/officeDocument/2006/relationships/hyperlink" Target="mailto:zhouyanfei@genomics.cn&#65307;liubo2@genomics.cn&#65307;" TargetMode="External"/><Relationship Id="rId116" Type="http://schemas.openxmlformats.org/officeDocument/2006/relationships/hyperlink" Target="mailto:zhushida@genomics.cn;xuzijing@genomics.cn;linannan@genomics.cn;liudongbing@genomics.cn" TargetMode="External"/><Relationship Id="rId323" Type="http://schemas.openxmlformats.org/officeDocument/2006/relationships/hyperlink" Target="mailto:yanzengli@geomics.cn&#65307;wukui@genomics.cn" TargetMode="External"/><Relationship Id="rId530" Type="http://schemas.openxmlformats.org/officeDocument/2006/relationships/hyperlink" Target="mailto:caodandan@genomics.cn;zhangruifang@genomics.cn" TargetMode="External"/><Relationship Id="rId768" Type="http://schemas.openxmlformats.org/officeDocument/2006/relationships/hyperlink" Target="mailto:xuhanshi@genomics.cn" TargetMode="External"/><Relationship Id="rId975" Type="http://schemas.openxmlformats.org/officeDocument/2006/relationships/hyperlink" Target="mailto:xuhanshi@genomics.cn" TargetMode="External"/><Relationship Id="rId1160" Type="http://schemas.openxmlformats.org/officeDocument/2006/relationships/hyperlink" Target="mailto:xuhanshi@genomics.cn" TargetMode="External"/><Relationship Id="rId1398" Type="http://schemas.openxmlformats.org/officeDocument/2006/relationships/hyperlink" Target="mailto:wangxiaohong@genomics.cn" TargetMode="External"/><Relationship Id="rId2004" Type="http://schemas.openxmlformats.org/officeDocument/2006/relationships/hyperlink" Target="mailto:xuhanshi@genomics.cn" TargetMode="External"/><Relationship Id="rId2211" Type="http://schemas.openxmlformats.org/officeDocument/2006/relationships/hyperlink" Target="mailto:xuhanshi@genomics.cn" TargetMode="External"/><Relationship Id="rId2449" Type="http://schemas.openxmlformats.org/officeDocument/2006/relationships/hyperlink" Target="mailto:xuhanshi@genomics.cn" TargetMode="External"/><Relationship Id="rId2656" Type="http://schemas.openxmlformats.org/officeDocument/2006/relationships/hyperlink" Target="mailto:wangxiaohong@genomics.cn&#65307;zhouyanqing@genomics.cn" TargetMode="External"/><Relationship Id="rId2863" Type="http://schemas.openxmlformats.org/officeDocument/2006/relationships/hyperlink" Target="mailto:lijiaping@genomcis.cn;yelingfei@genomics.cn;yuanjianying@genomics.cn" TargetMode="External"/><Relationship Id="rId3707" Type="http://schemas.openxmlformats.org/officeDocument/2006/relationships/hyperlink" Target="mailto:huangpeide@cgichina.cn" TargetMode="External"/><Relationship Id="rId628" Type="http://schemas.openxmlformats.org/officeDocument/2006/relationships/hyperlink" Target="mailto:xuhanshi@genomics.cn" TargetMode="External"/><Relationship Id="rId835" Type="http://schemas.openxmlformats.org/officeDocument/2006/relationships/hyperlink" Target="mailto:xuhanshi@genomics.cn" TargetMode="External"/><Relationship Id="rId1258" Type="http://schemas.openxmlformats.org/officeDocument/2006/relationships/hyperlink" Target="mailto:&#39640;&#29790;gaorui@genomics.cn;&#36213;&#32654;&#33593;zhaomr@genomics.cn;&#23385;&#38706;sunlu@genomics.cn;" TargetMode="External"/><Relationship Id="rId1465" Type="http://schemas.openxmlformats.org/officeDocument/2006/relationships/hyperlink" Target="mailto:xuhanshi@genomics.cn" TargetMode="External"/><Relationship Id="rId1672" Type="http://schemas.openxmlformats.org/officeDocument/2006/relationships/hyperlink" Target="mailto:xuhanshi@genomics.cn" TargetMode="External"/><Relationship Id="rId2309" Type="http://schemas.openxmlformats.org/officeDocument/2006/relationships/hyperlink" Target="mailto:xuhanshi@genomics.cn" TargetMode="External"/><Relationship Id="rId2516" Type="http://schemas.openxmlformats.org/officeDocument/2006/relationships/hyperlink" Target="mailto:&#24464;&#20964;&#33805;xufengping@genomics.cn&#34945;&#21073;&#39062;yuanjianying@genomics.cn&#21494;&#29618;&#39134;yelingfei@genomics.cn" TargetMode="External"/><Relationship Id="rId2723" Type="http://schemas.openxmlformats.org/officeDocument/2006/relationships/hyperlink" Target="mailto:wangxiaohong@genomics.cn&#65307;zhouyanqing@genomics.cn" TargetMode="External"/><Relationship Id="rId1020" Type="http://schemas.openxmlformats.org/officeDocument/2006/relationships/hyperlink" Target="mailto:xuhanshi@genomics.cn" TargetMode="External"/><Relationship Id="rId1118" Type="http://schemas.openxmlformats.org/officeDocument/2006/relationships/hyperlink" Target="mailto:xuhanshi@genomics.cn" TargetMode="External"/><Relationship Id="rId1325" Type="http://schemas.openxmlformats.org/officeDocument/2006/relationships/hyperlink" Target="mailto:wangxiaohong@genomics.cn" TargetMode="External"/><Relationship Id="rId1532" Type="http://schemas.openxmlformats.org/officeDocument/2006/relationships/hyperlink" Target="mailto:xuhanshi@genomics.cn" TargetMode="External"/><Relationship Id="rId1977" Type="http://schemas.openxmlformats.org/officeDocument/2006/relationships/hyperlink" Target="mailto:xuhanshi@genomics.cn" TargetMode="External"/><Relationship Id="rId2930" Type="http://schemas.openxmlformats.org/officeDocument/2006/relationships/hyperlink" Target="mailto:lijiaping@genomcis.cn;yelingfei@genomics.cn;yuanjianying@genomics.cn" TargetMode="External"/><Relationship Id="rId902" Type="http://schemas.openxmlformats.org/officeDocument/2006/relationships/hyperlink" Target="mailto:xuhanshi@genomics.cn" TargetMode="External"/><Relationship Id="rId1837" Type="http://schemas.openxmlformats.org/officeDocument/2006/relationships/hyperlink" Target="mailto:xuhanshi@genomics.cn" TargetMode="External"/><Relationship Id="rId3192" Type="http://schemas.openxmlformats.org/officeDocument/2006/relationships/hyperlink" Target="mailto:&#29579;&#25991;&#23143;wangwenjing@genomics.cn&#38472;&#33395;chenyan@genomics.cn" TargetMode="External"/><Relationship Id="rId3497" Type="http://schemas.openxmlformats.org/officeDocument/2006/relationships/hyperlink" Target="mailto:zhouyanfei@genomics.cn&#65307;liubo2@genomics.cn&#65307;" TargetMode="External"/><Relationship Id="rId31" Type="http://schemas.openxmlformats.org/officeDocument/2006/relationships/hyperlink" Target="mailto:liangjinlong@genomics.cn;liuxuanzhu@genomics.cn;dailanlan@genomics.cn" TargetMode="External"/><Relationship Id="rId2099" Type="http://schemas.openxmlformats.org/officeDocument/2006/relationships/hyperlink" Target="mailto:&#33891;&#26771;&#29790;dongzirui@genomics.cn&#21494;&#29618;&#39134;yelingfei@genomics.cn" TargetMode="External"/><Relationship Id="rId3052" Type="http://schemas.openxmlformats.org/officeDocument/2006/relationships/hyperlink" Target="mailto:&#29579;&#25991;&#23143;wangwenjing@genomics.cn&#34945;&#21073;&#39062;yuanjianying@genomics.cn&#21494;&#29618;&#39134;yelingfei@genomics.cn" TargetMode="External"/><Relationship Id="rId180" Type="http://schemas.openxmlformats.org/officeDocument/2006/relationships/hyperlink" Target="mailto:panyanhong@genomics.cn;zhaodi@genomics.cn;gaorui@genomics.cn" TargetMode="External"/><Relationship Id="rId278" Type="http://schemas.openxmlformats.org/officeDocument/2006/relationships/hyperlink" Target="mailto:yanzengli@geomics.cn&#65307;wukui@genomics.cn" TargetMode="External"/><Relationship Id="rId1904" Type="http://schemas.openxmlformats.org/officeDocument/2006/relationships/hyperlink" Target="mailto:xuhanshi@genomics.cn" TargetMode="External"/><Relationship Id="rId3357" Type="http://schemas.openxmlformats.org/officeDocument/2006/relationships/hyperlink" Target="mailto:wangmiao@genomics.cn;liubo2@genomics.cn;" TargetMode="External"/><Relationship Id="rId3564" Type="http://schemas.openxmlformats.org/officeDocument/2006/relationships/hyperlink" Target="mailto:huangpeide@genomics.cn" TargetMode="External"/><Relationship Id="rId485" Type="http://schemas.openxmlformats.org/officeDocument/2006/relationships/hyperlink" Target="mailto:caodandan@genomics.cn;zhangruifang@genomics.cn" TargetMode="External"/><Relationship Id="rId692" Type="http://schemas.openxmlformats.org/officeDocument/2006/relationships/hyperlink" Target="mailto:xuhanshi@genomics.cn" TargetMode="External"/><Relationship Id="rId2166" Type="http://schemas.openxmlformats.org/officeDocument/2006/relationships/hyperlink" Target="mailto:wangxiaohong@genomics.cn" TargetMode="External"/><Relationship Id="rId2373" Type="http://schemas.openxmlformats.org/officeDocument/2006/relationships/hyperlink" Target="mailto:xuhanshi@genomics.cn" TargetMode="External"/><Relationship Id="rId2580" Type="http://schemas.openxmlformats.org/officeDocument/2006/relationships/hyperlink" Target="mailto:&#24464;&#20964;&#33805;xufengping@genomics.cn&#34945;&#21073;&#39062;yuanjianying@genomics.cn" TargetMode="External"/><Relationship Id="rId3217" Type="http://schemas.openxmlformats.org/officeDocument/2006/relationships/hyperlink" Target="mailto:wangxiaohong@genomics.cn,zhouyanqing@genomics.cn" TargetMode="External"/><Relationship Id="rId3424" Type="http://schemas.openxmlformats.org/officeDocument/2006/relationships/hyperlink" Target="mailto:zhouyanfei@genomics.cn&#65307;liubo2@genomics.cn&#65307;" TargetMode="External"/><Relationship Id="rId3631" Type="http://schemas.openxmlformats.org/officeDocument/2006/relationships/hyperlink" Target="mailto:huangpeide@genomics.cn&#65307;liubo2@genomics.cn" TargetMode="External"/><Relationship Id="rId138" Type="http://schemas.openxmlformats.org/officeDocument/2006/relationships/hyperlink" Target="mailto:&#24464;&#20339;&#20339;xujiajia@genomics.cn" TargetMode="External"/><Relationship Id="rId345" Type="http://schemas.openxmlformats.org/officeDocument/2006/relationships/hyperlink" Target="mailto:yanzengli@geomics.cn&#65307;wukui@genomics.cn" TargetMode="External"/><Relationship Id="rId552" Type="http://schemas.openxmlformats.org/officeDocument/2006/relationships/hyperlink" Target="mailto:xuhanshi@genomics.cn" TargetMode="External"/><Relationship Id="rId997" Type="http://schemas.openxmlformats.org/officeDocument/2006/relationships/hyperlink" Target="mailto:xuhanshi@genomics.cn" TargetMode="External"/><Relationship Id="rId1182" Type="http://schemas.openxmlformats.org/officeDocument/2006/relationships/hyperlink" Target="mailto:xuhanshi@genomics.cn" TargetMode="External"/><Relationship Id="rId2026" Type="http://schemas.openxmlformats.org/officeDocument/2006/relationships/hyperlink" Target="mailto:xuhanshi@genomics.cn" TargetMode="External"/><Relationship Id="rId2233" Type="http://schemas.openxmlformats.org/officeDocument/2006/relationships/hyperlink" Target="mailto:xuhanshi@genomics.cn" TargetMode="External"/><Relationship Id="rId2440" Type="http://schemas.openxmlformats.org/officeDocument/2006/relationships/hyperlink" Target="mailto:xuhanshi@genomics.cn" TargetMode="External"/><Relationship Id="rId2678" Type="http://schemas.openxmlformats.org/officeDocument/2006/relationships/hyperlink" Target="mailto:wangxiaohong@genomics.cn&#65307;zhouyanqing@genomics.cn" TargetMode="External"/><Relationship Id="rId2885" Type="http://schemas.openxmlformats.org/officeDocument/2006/relationships/hyperlink" Target="mailto:lijiaping@genomcis.cn;yelingfei@genomics.cn;yuanjianying@genomics.cn" TargetMode="External"/><Relationship Id="rId205" Type="http://schemas.openxmlformats.org/officeDocument/2006/relationships/hyperlink" Target="mailto:panyanhong@genomics.cn;zhaodi@genomics.cn;gaorui@genomics.cn" TargetMode="External"/><Relationship Id="rId412" Type="http://schemas.openxmlformats.org/officeDocument/2006/relationships/hyperlink" Target="mailto:caodandan@genomics.cn;zhangruifang@genomics.cn" TargetMode="External"/><Relationship Id="rId857" Type="http://schemas.openxmlformats.org/officeDocument/2006/relationships/hyperlink" Target="mailto:xuhanshi@genomics.cn" TargetMode="External"/><Relationship Id="rId1042" Type="http://schemas.openxmlformats.org/officeDocument/2006/relationships/hyperlink" Target="mailto:xuhanshi@genomics.cn" TargetMode="External"/><Relationship Id="rId1487" Type="http://schemas.openxmlformats.org/officeDocument/2006/relationships/hyperlink" Target="mailto:xuhanshi@genomics.cn" TargetMode="External"/><Relationship Id="rId1694" Type="http://schemas.openxmlformats.org/officeDocument/2006/relationships/hyperlink" Target="mailto:xuhanshi@genomics.cn" TargetMode="External"/><Relationship Id="rId2300" Type="http://schemas.openxmlformats.org/officeDocument/2006/relationships/hyperlink" Target="mailto:xuhanshi@genomics.cn" TargetMode="External"/><Relationship Id="rId2538" Type="http://schemas.openxmlformats.org/officeDocument/2006/relationships/hyperlink" Target="mailto:&#24464;&#20964;&#33805;xufengping@genomics.cn&#34945;&#21073;&#39062;yuanjianying@genomics.cn&#21494;&#29618;&#39134;yelingfei@genomics.cn" TargetMode="External"/><Relationship Id="rId2745" Type="http://schemas.openxmlformats.org/officeDocument/2006/relationships/hyperlink" Target="mailto:wangxiaohong@genomics.cn&#65307;zhouyanqing@genomics.cn" TargetMode="External"/><Relationship Id="rId2952" Type="http://schemas.openxmlformats.org/officeDocument/2006/relationships/hyperlink" Target="mailto:lijiaping@genomcis.cn;yelingfei@genomics.cn;yuanjianying@genomics.cn" TargetMode="External"/><Relationship Id="rId717" Type="http://schemas.openxmlformats.org/officeDocument/2006/relationships/hyperlink" Target="mailto:xuhanshi@genomics.cn" TargetMode="External"/><Relationship Id="rId924" Type="http://schemas.openxmlformats.org/officeDocument/2006/relationships/hyperlink" Target="mailto:xuhanshi@genomics.cn" TargetMode="External"/><Relationship Id="rId1347" Type="http://schemas.openxmlformats.org/officeDocument/2006/relationships/hyperlink" Target="mailto:wangxiaohong@genomics.cn" TargetMode="External"/><Relationship Id="rId1554" Type="http://schemas.openxmlformats.org/officeDocument/2006/relationships/hyperlink" Target="mailto:xuhanshi@genomics.cn" TargetMode="External"/><Relationship Id="rId1761" Type="http://schemas.openxmlformats.org/officeDocument/2006/relationships/hyperlink" Target="mailto:xuhanshi@genomics.cn" TargetMode="External"/><Relationship Id="rId1999" Type="http://schemas.openxmlformats.org/officeDocument/2006/relationships/hyperlink" Target="mailto:xuhanshi@genomics.cn" TargetMode="External"/><Relationship Id="rId2605" Type="http://schemas.openxmlformats.org/officeDocument/2006/relationships/hyperlink" Target="mailto:&#24464;&#20964;&#33805;xufengping@genomics.cn&#34945;&#21073;&#39062;yuanjianying@genomics.cn" TargetMode="External"/><Relationship Id="rId2812" Type="http://schemas.openxmlformats.org/officeDocument/2006/relationships/hyperlink" Target="mailto:lijiaping@genomcis.cn;yelingfei@genomics.cn;yuanjianying@genomics.cn" TargetMode="External"/><Relationship Id="rId53" Type="http://schemas.openxmlformats.org/officeDocument/2006/relationships/hyperlink" Target="mailto:liangjinlong@genomics.cn;liuxuanzhu@genomics.cn;dailanlan@genomics.cn" TargetMode="External"/><Relationship Id="rId1207" Type="http://schemas.openxmlformats.org/officeDocument/2006/relationships/hyperlink" Target="mailto:xuhanshi@genomics.cn" TargetMode="External"/><Relationship Id="rId1414" Type="http://schemas.openxmlformats.org/officeDocument/2006/relationships/hyperlink" Target="mailto:xuhanshi@genomics.cn" TargetMode="External"/><Relationship Id="rId1621" Type="http://schemas.openxmlformats.org/officeDocument/2006/relationships/hyperlink" Target="mailto:xuhanshi@genomics.cn" TargetMode="External"/><Relationship Id="rId1859" Type="http://schemas.openxmlformats.org/officeDocument/2006/relationships/hyperlink" Target="mailto:xuhanshi@genomics.cn" TargetMode="External"/><Relationship Id="rId3074" Type="http://schemas.openxmlformats.org/officeDocument/2006/relationships/hyperlink" Target="mailto:wangxiaohong@genomics.cn,zhouyanqing@genomics.cn" TargetMode="External"/><Relationship Id="rId1719" Type="http://schemas.openxmlformats.org/officeDocument/2006/relationships/hyperlink" Target="mailto:xuhanshi@genomics.cn" TargetMode="External"/><Relationship Id="rId1926" Type="http://schemas.openxmlformats.org/officeDocument/2006/relationships/hyperlink" Target="mailto:xuhanshi@genomics.cn" TargetMode="External"/><Relationship Id="rId3281" Type="http://schemas.openxmlformats.org/officeDocument/2006/relationships/hyperlink" Target="mailto:wangmiao@cgichina.cn" TargetMode="External"/><Relationship Id="rId3379" Type="http://schemas.openxmlformats.org/officeDocument/2006/relationships/hyperlink" Target="mailto:zhouyanfei@genomics.cn&#65307;liubo2@genomics.cn&#65307;" TargetMode="External"/><Relationship Id="rId3586" Type="http://schemas.openxmlformats.org/officeDocument/2006/relationships/hyperlink" Target="mailto:huangpeide@cgichina.cn" TargetMode="External"/><Relationship Id="rId209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8" Type="http://schemas.openxmlformats.org/officeDocument/2006/relationships/hyperlink" Target="mailto:wangxiaohong@genomics.cn" TargetMode="External"/><Relationship Id="rId2395" Type="http://schemas.openxmlformats.org/officeDocument/2006/relationships/hyperlink" Target="mailto:xuhanshi@genomics.cn" TargetMode="External"/><Relationship Id="rId3141" Type="http://schemas.openxmlformats.org/officeDocument/2006/relationships/hyperlink" Target="mailto:wangxiaohong@genomics.cn,zhouyanqing@genomics.cn" TargetMode="External"/><Relationship Id="rId3239" Type="http://schemas.openxmlformats.org/officeDocument/2006/relationships/hyperlink" Target="mailto:wangxiaohong@genomics.cn,zhouyanqing@genomics.cn" TargetMode="External"/><Relationship Id="rId3446" Type="http://schemas.openxmlformats.org/officeDocument/2006/relationships/hyperlink" Target="mailto:zhouyanfei@genomics.cn&#65307;liubo2@genomics.cn&#65307;" TargetMode="External"/><Relationship Id="rId367" Type="http://schemas.openxmlformats.org/officeDocument/2006/relationships/hyperlink" Target="mailto:yanzengli@geomics.cn&#65307;wukui@genomics.cn" TargetMode="External"/><Relationship Id="rId574" Type="http://schemas.openxmlformats.org/officeDocument/2006/relationships/hyperlink" Target="mailto:xuhanshi@genomics.cn" TargetMode="External"/><Relationship Id="rId2048" Type="http://schemas.openxmlformats.org/officeDocument/2006/relationships/hyperlink" Target="mailto:xuhanshi@genomics.cn" TargetMode="External"/><Relationship Id="rId2255" Type="http://schemas.openxmlformats.org/officeDocument/2006/relationships/hyperlink" Target="mailto:xuhanshi@genomics.cn" TargetMode="External"/><Relationship Id="rId3001" Type="http://schemas.openxmlformats.org/officeDocument/2006/relationships/hyperlink" Target="mailto:&#29579;&#25991;&#23143;wangwenjing@genomics.cn&#34945;&#21073;&#39062;yuanjianying@genomics.cn&#21494;&#29618;&#39134;yelingfei@genomics.cn" TargetMode="External"/><Relationship Id="rId3653" Type="http://schemas.openxmlformats.org/officeDocument/2006/relationships/hyperlink" Target="mailto:huangpeide@genomics.cn&#65307;liubo2@genomics.cn" TargetMode="External"/><Relationship Id="rId227" Type="http://schemas.openxmlformats.org/officeDocument/2006/relationships/hyperlink" Target="mailto:zhushida@genomics.cn;xuzijing@genomics.cn;linannan@genomics.cn;liudongbing@genomics.cn" TargetMode="External"/><Relationship Id="rId781" Type="http://schemas.openxmlformats.org/officeDocument/2006/relationships/hyperlink" Target="mailto:xuhanshi@genomics.cn" TargetMode="External"/><Relationship Id="rId879" Type="http://schemas.openxmlformats.org/officeDocument/2006/relationships/hyperlink" Target="mailto:xuhanshi@genomics.cn" TargetMode="External"/><Relationship Id="rId2462" Type="http://schemas.openxmlformats.org/officeDocument/2006/relationships/hyperlink" Target="mailto:xuhanshi@genomics.cn" TargetMode="External"/><Relationship Id="rId2767" Type="http://schemas.openxmlformats.org/officeDocument/2006/relationships/hyperlink" Target="mailto:&#29579;&#25991;&#23143;wangwenjing@genomics.cn&#38472;&#33395;chenyan@genomics.cn" TargetMode="External"/><Relationship Id="rId3306" Type="http://schemas.openxmlformats.org/officeDocument/2006/relationships/hyperlink" Target="mailto:wangmiao@cgichina.cn" TargetMode="External"/><Relationship Id="rId3513" Type="http://schemas.openxmlformats.org/officeDocument/2006/relationships/hyperlink" Target="mailto:zhouyanfei@genomics.cn&#65307;liubo2@genomics.cn&#65307;" TargetMode="External"/><Relationship Id="rId3720" Type="http://schemas.openxmlformats.org/officeDocument/2006/relationships/hyperlink" Target="mailto:wangwenjing@genomics.cnhuangjinrong" TargetMode="External"/><Relationship Id="rId434" Type="http://schemas.openxmlformats.org/officeDocument/2006/relationships/hyperlink" Target="mailto:caodandan@genomics.cn;zhangruifang@genomics.cn" TargetMode="External"/><Relationship Id="rId641" Type="http://schemas.openxmlformats.org/officeDocument/2006/relationships/hyperlink" Target="mailto:xuhanshi@genomics.cn" TargetMode="External"/><Relationship Id="rId739" Type="http://schemas.openxmlformats.org/officeDocument/2006/relationships/hyperlink" Target="mailto:xuhanshi@genomics.cn" TargetMode="External"/><Relationship Id="rId1064" Type="http://schemas.openxmlformats.org/officeDocument/2006/relationships/hyperlink" Target="mailto:xuhanshi@genomics.cn" TargetMode="External"/><Relationship Id="rId1271" Type="http://schemas.openxmlformats.org/officeDocument/2006/relationships/hyperlink" Target="mailto:&#39640;&#29790;gaorui@genomics.cn;&#36213;&#32654;&#33593;zhaomr@genomics.cn;&#23385;&#38706;sunlu@genomics.cn;" TargetMode="External"/><Relationship Id="rId1369" Type="http://schemas.openxmlformats.org/officeDocument/2006/relationships/hyperlink" Target="mailto:wangxiaohong@genomics.cn" TargetMode="External"/><Relationship Id="rId1576" Type="http://schemas.openxmlformats.org/officeDocument/2006/relationships/hyperlink" Target="mailto:xuhanshi@genomics.cn" TargetMode="External"/><Relationship Id="rId2115" Type="http://schemas.openxmlformats.org/officeDocument/2006/relationships/hyperlink" Target="mailto:wangxiaohong@genomics.cn" TargetMode="External"/><Relationship Id="rId2322" Type="http://schemas.openxmlformats.org/officeDocument/2006/relationships/hyperlink" Target="mailto:xuhanshi@genomics.cn" TargetMode="External"/><Relationship Id="rId2974" Type="http://schemas.openxmlformats.org/officeDocument/2006/relationships/hyperlink" Target="mailto:&#29579;&#25991;&#23143;wangwenjing@genomics.cn&#34945;&#21073;&#39062;yuanjianying@genomics.cn&#21494;&#29618;&#39134;yelingfei@genomics.cn" TargetMode="External"/><Relationship Id="rId501" Type="http://schemas.openxmlformats.org/officeDocument/2006/relationships/hyperlink" Target="mailto:caodandan@genomics.cn;zhangruifang@genomics.cn" TargetMode="External"/><Relationship Id="rId946" Type="http://schemas.openxmlformats.org/officeDocument/2006/relationships/hyperlink" Target="mailto:xuhanshi@genomics.cn" TargetMode="External"/><Relationship Id="rId1131" Type="http://schemas.openxmlformats.org/officeDocument/2006/relationships/hyperlink" Target="mailto:xuhanshi@genomics.cn" TargetMode="External"/><Relationship Id="rId1229" Type="http://schemas.openxmlformats.org/officeDocument/2006/relationships/hyperlink" Target="mailto:&#39640;&#29790;gaorui@genomics.cn;&#36213;&#32654;&#33593;zhaomr@genomics.cn;&#23385;&#38706;sunlu@genomics.cn;" TargetMode="External"/><Relationship Id="rId1783" Type="http://schemas.openxmlformats.org/officeDocument/2006/relationships/hyperlink" Target="mailto:xuhanshi@genomics.cn" TargetMode="External"/><Relationship Id="rId1990" Type="http://schemas.openxmlformats.org/officeDocument/2006/relationships/hyperlink" Target="mailto:xuhanshi@genomics.cn" TargetMode="External"/><Relationship Id="rId2627" Type="http://schemas.openxmlformats.org/officeDocument/2006/relationships/hyperlink" Target="mailto:wukui@genomics.cn;liguanglei@genomics.cn;jiangrunze@genomics.cn" TargetMode="External"/><Relationship Id="rId2834" Type="http://schemas.openxmlformats.org/officeDocument/2006/relationships/hyperlink" Target="mailto:lijiaping@genomcis.cn;yelingfei@genomics.cn;yuanjianying@genomics.cn" TargetMode="External"/><Relationship Id="rId75" Type="http://schemas.openxmlformats.org/officeDocument/2006/relationships/hyperlink" Target="mailto:liangjinlong@genomics.cn;liuxuanzhu@genomics.cn;dailanlan@genomics.cn" TargetMode="External"/><Relationship Id="rId806" Type="http://schemas.openxmlformats.org/officeDocument/2006/relationships/hyperlink" Target="mailto:xuhanshi@genomics.cn" TargetMode="External"/><Relationship Id="rId1436" Type="http://schemas.openxmlformats.org/officeDocument/2006/relationships/hyperlink" Target="mailto:xuhanshi@genomics.cn" TargetMode="External"/><Relationship Id="rId1643" Type="http://schemas.openxmlformats.org/officeDocument/2006/relationships/hyperlink" Target="mailto:xuhanshi@genomics.cn" TargetMode="External"/><Relationship Id="rId1850" Type="http://schemas.openxmlformats.org/officeDocument/2006/relationships/hyperlink" Target="mailto:xuhanshi@genomics.cn" TargetMode="External"/><Relationship Id="rId2901" Type="http://schemas.openxmlformats.org/officeDocument/2006/relationships/hyperlink" Target="mailto:lijiaping@genomcis.cn;yelingfei@genomics.cn;yuanjianying@genomics.cn" TargetMode="External"/><Relationship Id="rId3096" Type="http://schemas.openxmlformats.org/officeDocument/2006/relationships/hyperlink" Target="mailto:wangxiaohong@genomics.cn,zhouyanqing@genomics.cn" TargetMode="External"/><Relationship Id="rId1503" Type="http://schemas.openxmlformats.org/officeDocument/2006/relationships/hyperlink" Target="mailto:xuhanshi@genomics.cn" TargetMode="External"/><Relationship Id="rId1710" Type="http://schemas.openxmlformats.org/officeDocument/2006/relationships/hyperlink" Target="mailto:xuhanshi@genomics.cn" TargetMode="External"/><Relationship Id="rId1948" Type="http://schemas.openxmlformats.org/officeDocument/2006/relationships/hyperlink" Target="mailto:xuhanshi@genomics.cn" TargetMode="External"/><Relationship Id="rId3163" Type="http://schemas.openxmlformats.org/officeDocument/2006/relationships/hyperlink" Target="mailto:wangxiaohong@genomics.cn,zhouyanqing@genomics.cn" TargetMode="External"/><Relationship Id="rId3370" Type="http://schemas.openxmlformats.org/officeDocument/2006/relationships/hyperlink" Target="mailto:zhouyanfei@genomics.cn&#65307;liubo2@genomics.cn&#65307;" TargetMode="External"/><Relationship Id="rId291" Type="http://schemas.openxmlformats.org/officeDocument/2006/relationships/hyperlink" Target="mailto:&#33891;&#26771;&#29790;dongzirui@genomics.cn&#38472;&#28023;&#21880;chenhaixiao@genomics.cn" TargetMode="External"/><Relationship Id="rId1808" Type="http://schemas.openxmlformats.org/officeDocument/2006/relationships/hyperlink" Target="mailto:xuhanshi@genomics.cn" TargetMode="External"/><Relationship Id="rId3023" Type="http://schemas.openxmlformats.org/officeDocument/2006/relationships/hyperlink" Target="mailto:&#29579;&#25991;&#23143;wangwenjing@genomics.cn&#34945;&#21073;&#39062;yuanjianying@genomics.cn&#21494;&#29618;&#39134;yelingfei@genomics.cn" TargetMode="External"/><Relationship Id="rId3468" Type="http://schemas.openxmlformats.org/officeDocument/2006/relationships/hyperlink" Target="mailto:zhouyanfei@genomics.cn&#65307;liubo2@genomics.cn&#65307;" TargetMode="External"/><Relationship Id="rId3675" Type="http://schemas.openxmlformats.org/officeDocument/2006/relationships/hyperlink" Target="mailto:huangpeide@cgichina.cn" TargetMode="External"/><Relationship Id="rId151" Type="http://schemas.openxmlformats.org/officeDocument/2006/relationships/hyperlink" Target="mailto:&#24464;&#20339;&#20339;xujiajia@genomics.cn" TargetMode="External"/><Relationship Id="rId389" Type="http://schemas.openxmlformats.org/officeDocument/2006/relationships/hyperlink" Target="mailto:caodandan@genomics.cn;zhangruifang@genomics.cn" TargetMode="External"/><Relationship Id="rId596" Type="http://schemas.openxmlformats.org/officeDocument/2006/relationships/hyperlink" Target="mailto:xuhanshi@genomics.cn" TargetMode="External"/><Relationship Id="rId2277" Type="http://schemas.openxmlformats.org/officeDocument/2006/relationships/hyperlink" Target="mailto:xuhanshi@genomics.cn" TargetMode="External"/><Relationship Id="rId2484" Type="http://schemas.openxmlformats.org/officeDocument/2006/relationships/hyperlink" Target="mailto:xuhanshi@genomics.cn" TargetMode="External"/><Relationship Id="rId2691" Type="http://schemas.openxmlformats.org/officeDocument/2006/relationships/hyperlink" Target="mailto:wangxiaohong@genomics.cn&#65307;zhouyanqing@genomics.cn" TargetMode="External"/><Relationship Id="rId3230" Type="http://schemas.openxmlformats.org/officeDocument/2006/relationships/hyperlink" Target="mailto:wangxiaohong@genomics.cn,zhouyanqing@genomics.cn" TargetMode="External"/><Relationship Id="rId3328" Type="http://schemas.openxmlformats.org/officeDocument/2006/relationships/hyperlink" Target="mailto:wangmiao@genomics.cn;liubo2@genomics.cn;" TargetMode="External"/><Relationship Id="rId3535" Type="http://schemas.openxmlformats.org/officeDocument/2006/relationships/hyperlink" Target="mailto:wangmiao@bgitechsolutions.com;bgitechsolutions.com;Joanna.wu@bgitechsolutions.com;liubo2@genomics.cn;" TargetMode="External"/><Relationship Id="rId249" Type="http://schemas.openxmlformats.org/officeDocument/2006/relationships/hyperlink" Target="mailto:&#24464;&#20339;&#20339;xujiajia@genomics.cn" TargetMode="External"/><Relationship Id="rId456" Type="http://schemas.openxmlformats.org/officeDocument/2006/relationships/hyperlink" Target="mailto:caodandan@genomics.cn;zhangruifang@genomics.cn" TargetMode="External"/><Relationship Id="rId663" Type="http://schemas.openxmlformats.org/officeDocument/2006/relationships/hyperlink" Target="mailto:xuhanshi@genomics.cn" TargetMode="External"/><Relationship Id="rId870" Type="http://schemas.openxmlformats.org/officeDocument/2006/relationships/hyperlink" Target="mailto:xuhanshi@genomics.cn" TargetMode="External"/><Relationship Id="rId1086" Type="http://schemas.openxmlformats.org/officeDocument/2006/relationships/hyperlink" Target="mailto:xuhanshi@genomics.cn" TargetMode="External"/><Relationship Id="rId1293" Type="http://schemas.openxmlformats.org/officeDocument/2006/relationships/hyperlink" Target="mailto:wangxiaohong@genomics.cn" TargetMode="External"/><Relationship Id="rId2137" Type="http://schemas.openxmlformats.org/officeDocument/2006/relationships/hyperlink" Target="mailto:wangxiaohong@genomics.cn" TargetMode="External"/><Relationship Id="rId2344" Type="http://schemas.openxmlformats.org/officeDocument/2006/relationships/hyperlink" Target="mailto:xuhanshi@genomics.cn" TargetMode="External"/><Relationship Id="rId2551" Type="http://schemas.openxmlformats.org/officeDocument/2006/relationships/hyperlink" Target="mailto:&#24464;&#20964;&#33805;xufengping@genomics.cn&#34945;&#21073;&#39062;yuanjianying@genomics.cn&#21494;&#29618;&#39134;yelingfei@genomics.cn" TargetMode="External"/><Relationship Id="rId2789" Type="http://schemas.openxmlformats.org/officeDocument/2006/relationships/hyperlink" Target="mailto:lijiaping@genomcis.cn;yelingfei@genomics.cn;yuanjianying@genomics.cn" TargetMode="External"/><Relationship Id="rId2996" Type="http://schemas.openxmlformats.org/officeDocument/2006/relationships/hyperlink" Target="mailto:&#29579;&#25991;&#23143;wangwenjing@genomics.cn&#34945;&#21073;&#39062;yuanjianying@genomics.cn&#21494;&#29618;&#39134;yelingfei@genomics.cn" TargetMode="External"/><Relationship Id="rId109" Type="http://schemas.openxmlformats.org/officeDocument/2006/relationships/hyperlink" Target="mailto:zhushida@genomics.cn;xuzijing@genomics.cn;linannan@genomics.cn;liudongbing@genomics.cn" TargetMode="External"/><Relationship Id="rId316" Type="http://schemas.openxmlformats.org/officeDocument/2006/relationships/hyperlink" Target="mailto:yanzengli@geomics.cn&#65307;wukui@genomics.cn" TargetMode="External"/><Relationship Id="rId523" Type="http://schemas.openxmlformats.org/officeDocument/2006/relationships/hyperlink" Target="mailto:caodandan@genomics.cn;zhangruifang@genomics.cn" TargetMode="External"/><Relationship Id="rId968" Type="http://schemas.openxmlformats.org/officeDocument/2006/relationships/hyperlink" Target="mailto:xuhanshi@genomics.cn" TargetMode="External"/><Relationship Id="rId1153" Type="http://schemas.openxmlformats.org/officeDocument/2006/relationships/hyperlink" Target="mailto:xuhanshi@genomics.cn" TargetMode="External"/><Relationship Id="rId1598" Type="http://schemas.openxmlformats.org/officeDocument/2006/relationships/hyperlink" Target="mailto:xuhanshi@genomics.cn" TargetMode="External"/><Relationship Id="rId2204" Type="http://schemas.openxmlformats.org/officeDocument/2006/relationships/hyperlink" Target="mailto:xuhanshi@genomics.cn" TargetMode="External"/><Relationship Id="rId2649" Type="http://schemas.openxmlformats.org/officeDocument/2006/relationships/hyperlink" Target="mailto:wangxiaohong@genomics.cn&#65307;zhouyanqing@genomics.cn" TargetMode="External"/><Relationship Id="rId2856" Type="http://schemas.openxmlformats.org/officeDocument/2006/relationships/hyperlink" Target="mailto:lijiaping@genomcis.cn;yelingfei@genomics.cn;yuanjianying@genomics.cn" TargetMode="External"/><Relationship Id="rId3602" Type="http://schemas.openxmlformats.org/officeDocument/2006/relationships/hyperlink" Target="mailto:huangpeide@genomics.cn&#65307;liubo2@genomics.cn" TargetMode="External"/><Relationship Id="rId97" Type="http://schemas.openxmlformats.org/officeDocument/2006/relationships/hyperlink" Target="mailto:zhushida@genomics.cn;xuzijing@genomics.cn;linannan@genomics.cn;liudongbing@genomics.cn" TargetMode="External"/><Relationship Id="rId730" Type="http://schemas.openxmlformats.org/officeDocument/2006/relationships/hyperlink" Target="mailto:xuhanshi@genomics.cn" TargetMode="External"/><Relationship Id="rId828" Type="http://schemas.openxmlformats.org/officeDocument/2006/relationships/hyperlink" Target="mailto:xuhanshi@genomics.cn" TargetMode="External"/><Relationship Id="rId1013" Type="http://schemas.openxmlformats.org/officeDocument/2006/relationships/hyperlink" Target="mailto:xuhanshi@genomics.cn" TargetMode="External"/><Relationship Id="rId1360" Type="http://schemas.openxmlformats.org/officeDocument/2006/relationships/hyperlink" Target="mailto:wangxiaohong@genomics.cn" TargetMode="External"/><Relationship Id="rId1458" Type="http://schemas.openxmlformats.org/officeDocument/2006/relationships/hyperlink" Target="mailto:xuhanshi@genomics.cn" TargetMode="External"/><Relationship Id="rId1665" Type="http://schemas.openxmlformats.org/officeDocument/2006/relationships/hyperlink" Target="mailto:xuhanshi@genomics.cn" TargetMode="External"/><Relationship Id="rId1872" Type="http://schemas.openxmlformats.org/officeDocument/2006/relationships/hyperlink" Target="mailto:xuhanshi@genomics.cn" TargetMode="External"/><Relationship Id="rId2411" Type="http://schemas.openxmlformats.org/officeDocument/2006/relationships/hyperlink" Target="mailto:xuhanshi@genomics.cn" TargetMode="External"/><Relationship Id="rId2509" Type="http://schemas.openxmlformats.org/officeDocument/2006/relationships/hyperlink" Target="mailto:&#24464;&#20964;&#33805;xufengping@genomics.cn&#34945;&#21073;&#39062;yuanjianying@genomics.cn&#21494;&#29618;&#39134;yelingfei@genomics.cn" TargetMode="External"/><Relationship Id="rId2716" Type="http://schemas.openxmlformats.org/officeDocument/2006/relationships/hyperlink" Target="mailto:wangxiaohong@genomics.cn&#65307;zhouyanqing@genomics.cn" TargetMode="External"/><Relationship Id="rId1220" Type="http://schemas.openxmlformats.org/officeDocument/2006/relationships/hyperlink" Target="mailto:zhuzhenzhen@genomics.cn" TargetMode="External"/><Relationship Id="rId1318" Type="http://schemas.openxmlformats.org/officeDocument/2006/relationships/hyperlink" Target="mailto:wangxiaohong@genomics.cn" TargetMode="External"/><Relationship Id="rId1525" Type="http://schemas.openxmlformats.org/officeDocument/2006/relationships/hyperlink" Target="mailto:xuhanshi@genomics.cn" TargetMode="External"/><Relationship Id="rId2923" Type="http://schemas.openxmlformats.org/officeDocument/2006/relationships/hyperlink" Target="mailto:lijiaping@genomcis.cn;yelingfei@genomics.cn;yuanjianying@genomics.cn" TargetMode="External"/><Relationship Id="rId1732" Type="http://schemas.openxmlformats.org/officeDocument/2006/relationships/hyperlink" Target="mailto:xuhanshi@genomics.cn" TargetMode="External"/><Relationship Id="rId3185" Type="http://schemas.openxmlformats.org/officeDocument/2006/relationships/hyperlink" Target="mailto:&#29579;&#25991;&#23143;wangwenjing@genomics.cn&#38472;&#33395;chenyan@genomics.cn" TargetMode="External"/><Relationship Id="rId3392" Type="http://schemas.openxmlformats.org/officeDocument/2006/relationships/hyperlink" Target="mailto:zhouyanfei@genomics.cn&#65307;liubo2@genomics.cn&#65307;" TargetMode="External"/><Relationship Id="rId24" Type="http://schemas.openxmlformats.org/officeDocument/2006/relationships/hyperlink" Target="mailto:liangjinlong@genomics.cn;liuxuanzhu@genomics.cn;dailanlan@genomics.cn" TargetMode="External"/><Relationship Id="rId2299" Type="http://schemas.openxmlformats.org/officeDocument/2006/relationships/hyperlink" Target="mailto:xuhanshi@genomics.cn" TargetMode="External"/><Relationship Id="rId3045" Type="http://schemas.openxmlformats.org/officeDocument/2006/relationships/hyperlink" Target="mailto:&#29579;&#25991;&#23143;wangwenjing@genomics.cn&#34945;&#21073;&#39062;yuanjianying@genomics.cn&#21494;&#29618;&#39134;yelingfei@genomics.cn" TargetMode="External"/><Relationship Id="rId3252" Type="http://schemas.openxmlformats.org/officeDocument/2006/relationships/hyperlink" Target="mailto:liubo2@genomics.cn;yuyangyang@genomics.cn" TargetMode="External"/><Relationship Id="rId3697" Type="http://schemas.openxmlformats.org/officeDocument/2006/relationships/hyperlink" Target="mailto:huangpeide@cgichina.cn" TargetMode="External"/><Relationship Id="rId173" Type="http://schemas.openxmlformats.org/officeDocument/2006/relationships/hyperlink" Target="mailto:zhuzhenzhen@genomics.cn" TargetMode="External"/><Relationship Id="rId380" Type="http://schemas.openxmlformats.org/officeDocument/2006/relationships/hyperlink" Target="mailto:yanzengli@geomics.cn&#65307;wukui@genomics.cn" TargetMode="External"/><Relationship Id="rId2061" Type="http://schemas.openxmlformats.org/officeDocument/2006/relationships/hyperlink" Target="mailto:xuhanshi@genomics.cn" TargetMode="External"/><Relationship Id="rId3112" Type="http://schemas.openxmlformats.org/officeDocument/2006/relationships/hyperlink" Target="mailto:wangxiaohong@genomics.cn,zhouyanqing@genomics.cn" TargetMode="External"/><Relationship Id="rId3557" Type="http://schemas.openxmlformats.org/officeDocument/2006/relationships/hyperlink" Target="mailto:huangpeide@genomics.cn" TargetMode="External"/><Relationship Id="rId240" Type="http://schemas.openxmlformats.org/officeDocument/2006/relationships/hyperlink" Target="mailto:zhushida@genomics.cn;xuzijing@genomics.cn;linannan@genomics.cn;liudongbing@genomics.cn" TargetMode="External"/><Relationship Id="rId478" Type="http://schemas.openxmlformats.org/officeDocument/2006/relationships/hyperlink" Target="mailto:caodandan@genomics.cn;zhangruifang@genomics.cn" TargetMode="External"/><Relationship Id="rId685" Type="http://schemas.openxmlformats.org/officeDocument/2006/relationships/hyperlink" Target="mailto:xuhanshi@genomics.cn" TargetMode="External"/><Relationship Id="rId892" Type="http://schemas.openxmlformats.org/officeDocument/2006/relationships/hyperlink" Target="mailto:xuhanshi@genomics.cn" TargetMode="External"/><Relationship Id="rId2159" Type="http://schemas.openxmlformats.org/officeDocument/2006/relationships/hyperlink" Target="mailto:wangxiaohong@genomics.cn" TargetMode="External"/><Relationship Id="rId2366" Type="http://schemas.openxmlformats.org/officeDocument/2006/relationships/hyperlink" Target="mailto:xuhanshi@genomics.cn" TargetMode="External"/><Relationship Id="rId2573" Type="http://schemas.openxmlformats.org/officeDocument/2006/relationships/hyperlink" Target="mailto:&#24464;&#20964;&#33805;xufengping@genomics.cn&#34945;&#21073;&#39062;yuanjianying@genomics.cn" TargetMode="External"/><Relationship Id="rId2780" Type="http://schemas.openxmlformats.org/officeDocument/2006/relationships/hyperlink" Target="mailto:lijiaping@genomics.cn;wuzhangyan@genomics.cn" TargetMode="External"/><Relationship Id="rId3417" Type="http://schemas.openxmlformats.org/officeDocument/2006/relationships/hyperlink" Target="mailto:zhouyanfei@genomics.cn&#65307;liubo2@genomics.cn&#65307;" TargetMode="External"/><Relationship Id="rId3624" Type="http://schemas.openxmlformats.org/officeDocument/2006/relationships/hyperlink" Target="mailto:huangpeide@genomics.cn&#65307;liubo2@genomics.cn" TargetMode="External"/><Relationship Id="rId100" Type="http://schemas.openxmlformats.org/officeDocument/2006/relationships/hyperlink" Target="mailto:zhushida@genomics.cn;xuzijing@genomics.cn;linannan@genomics.cn;liudongbing@genomics.cn" TargetMode="External"/><Relationship Id="rId338" Type="http://schemas.openxmlformats.org/officeDocument/2006/relationships/hyperlink" Target="mailto:yanzengli@geomics.cn&#65307;wukui@genomics.cn" TargetMode="External"/><Relationship Id="rId545" Type="http://schemas.openxmlformats.org/officeDocument/2006/relationships/hyperlink" Target="mailto:xuhanshi@genomics.cn" TargetMode="External"/><Relationship Id="rId752" Type="http://schemas.openxmlformats.org/officeDocument/2006/relationships/hyperlink" Target="mailto:xuhanshi@genomics.cn" TargetMode="External"/><Relationship Id="rId1175" Type="http://schemas.openxmlformats.org/officeDocument/2006/relationships/hyperlink" Target="mailto:xuhanshi@genomics.cn" TargetMode="External"/><Relationship Id="rId1382" Type="http://schemas.openxmlformats.org/officeDocument/2006/relationships/hyperlink" Target="mailto:wangxiaohong@genomics.cn" TargetMode="External"/><Relationship Id="rId2019" Type="http://schemas.openxmlformats.org/officeDocument/2006/relationships/hyperlink" Target="mailto:xuhanshi@genomics.cn" TargetMode="External"/><Relationship Id="rId2226" Type="http://schemas.openxmlformats.org/officeDocument/2006/relationships/hyperlink" Target="mailto:xuhanshi@genomics.cn" TargetMode="External"/><Relationship Id="rId2433" Type="http://schemas.openxmlformats.org/officeDocument/2006/relationships/hyperlink" Target="mailto:xuhanshi@genomics.cn" TargetMode="External"/><Relationship Id="rId2640" Type="http://schemas.openxmlformats.org/officeDocument/2006/relationships/hyperlink" Target="mailto:Hanjing.Ma@bgitechsolutions.com;manfeng.feng@bgitechsolutions.com;" TargetMode="External"/><Relationship Id="rId2878" Type="http://schemas.openxmlformats.org/officeDocument/2006/relationships/hyperlink" Target="mailto:lijiaping@genomcis.cn;yelingfei@genomics.cn;yuanjianying@genomics.cn" TargetMode="External"/><Relationship Id="rId405" Type="http://schemas.openxmlformats.org/officeDocument/2006/relationships/hyperlink" Target="mailto:caodandan@genomics.cn;zhangruifang@genomics.cn" TargetMode="External"/><Relationship Id="rId612" Type="http://schemas.openxmlformats.org/officeDocument/2006/relationships/hyperlink" Target="mailto:xuhanshi@genomics.cn" TargetMode="External"/><Relationship Id="rId1035" Type="http://schemas.openxmlformats.org/officeDocument/2006/relationships/hyperlink" Target="mailto:xuhanshi@genomics.cn" TargetMode="External"/><Relationship Id="rId1242" Type="http://schemas.openxmlformats.org/officeDocument/2006/relationships/hyperlink" Target="mailto:&#39640;&#29790;gaorui@genomics.cn;&#36213;&#32654;&#33593;zhaomr@genomics.cn;&#23385;&#38706;sunlu@genomics.cn;" TargetMode="External"/><Relationship Id="rId1687" Type="http://schemas.openxmlformats.org/officeDocument/2006/relationships/hyperlink" Target="mailto:xuhanshi@genomics.cn" TargetMode="External"/><Relationship Id="rId1894" Type="http://schemas.openxmlformats.org/officeDocument/2006/relationships/hyperlink" Target="mailto:xuhanshi@genomics.cn" TargetMode="External"/><Relationship Id="rId2500" Type="http://schemas.openxmlformats.org/officeDocument/2006/relationships/hyperlink" Target="mailto:xuhanshi@genomics.cn" TargetMode="External"/><Relationship Id="rId2738" Type="http://schemas.openxmlformats.org/officeDocument/2006/relationships/hyperlink" Target="mailto:wangxiaohong@genomics.cn&#65307;zhouyanqing@genomics.cn" TargetMode="External"/><Relationship Id="rId2945" Type="http://schemas.openxmlformats.org/officeDocument/2006/relationships/hyperlink" Target="mailto:lijiaping@genomcis.cn;yelingfei@genomics.cn;yuanjianying@genomics.cn" TargetMode="External"/><Relationship Id="rId917" Type="http://schemas.openxmlformats.org/officeDocument/2006/relationships/hyperlink" Target="mailto:xuhanshi@genomics.cn" TargetMode="External"/><Relationship Id="rId1102" Type="http://schemas.openxmlformats.org/officeDocument/2006/relationships/hyperlink" Target="mailto:xuhanshi@genomics.cn" TargetMode="External"/><Relationship Id="rId1547" Type="http://schemas.openxmlformats.org/officeDocument/2006/relationships/hyperlink" Target="mailto:xuhanshi@genomics.cn" TargetMode="External"/><Relationship Id="rId1754" Type="http://schemas.openxmlformats.org/officeDocument/2006/relationships/hyperlink" Target="mailto:xuhanshi@genomics.cn" TargetMode="External"/><Relationship Id="rId1961" Type="http://schemas.openxmlformats.org/officeDocument/2006/relationships/hyperlink" Target="mailto:xuhanshi@genomics.cn" TargetMode="External"/><Relationship Id="rId2805" Type="http://schemas.openxmlformats.org/officeDocument/2006/relationships/hyperlink" Target="mailto:lijiaping@genomcis.cn;yelingfei@genomics.cn;yuanjianying@genomics.cn" TargetMode="External"/><Relationship Id="rId46" Type="http://schemas.openxmlformats.org/officeDocument/2006/relationships/hyperlink" Target="mailto:liangjinlong@genomics.cn;liuxuanzhu@genomics.cn;dailanlan@genomics.cn" TargetMode="External"/><Relationship Id="rId1407" Type="http://schemas.openxmlformats.org/officeDocument/2006/relationships/hyperlink" Target="mailto:xuhanshi@genomics.cn" TargetMode="External"/><Relationship Id="rId1614" Type="http://schemas.openxmlformats.org/officeDocument/2006/relationships/hyperlink" Target="mailto:xuhanshi@genomics.cn" TargetMode="External"/><Relationship Id="rId1821" Type="http://schemas.openxmlformats.org/officeDocument/2006/relationships/hyperlink" Target="mailto:xuhanshi@genomics.cn" TargetMode="External"/><Relationship Id="rId3067" Type="http://schemas.openxmlformats.org/officeDocument/2006/relationships/hyperlink" Target="mailto:wangxiaohong@genomics.cn,zhouyanqing@genomics.cn" TargetMode="External"/><Relationship Id="rId3274" Type="http://schemas.openxmlformats.org/officeDocument/2006/relationships/hyperlink" Target="mailto:wangmiao@cgichina.cn" TargetMode="External"/><Relationship Id="rId195" Type="http://schemas.openxmlformats.org/officeDocument/2006/relationships/hyperlink" Target="mailto:panyanhong@genomics.cn;zhaodi@genomics.cn;gaorui@genomics.cn" TargetMode="External"/><Relationship Id="rId1919" Type="http://schemas.openxmlformats.org/officeDocument/2006/relationships/hyperlink" Target="mailto:xuhanshi@genomics.cn" TargetMode="External"/><Relationship Id="rId3481" Type="http://schemas.openxmlformats.org/officeDocument/2006/relationships/hyperlink" Target="mailto:zhouyanfei@genomics.cn&#65307;liubo2@genomics.cn&#65307;" TargetMode="External"/><Relationship Id="rId3579" Type="http://schemas.openxmlformats.org/officeDocument/2006/relationships/hyperlink" Target="mailto:lijie1@genomics.cn;liubo2@genomics.cn" TargetMode="External"/><Relationship Id="rId208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0" Type="http://schemas.openxmlformats.org/officeDocument/2006/relationships/hyperlink" Target="mailto:xuhanshi@genomics.cn" TargetMode="External"/><Relationship Id="rId2388" Type="http://schemas.openxmlformats.org/officeDocument/2006/relationships/hyperlink" Target="mailto:xuhanshi@genomics.cn" TargetMode="External"/><Relationship Id="rId2595" Type="http://schemas.openxmlformats.org/officeDocument/2006/relationships/hyperlink" Target="mailto:&#24464;&#20964;&#33805;xufengping@genomics.cn&#34945;&#21073;&#39062;yuanjianying@genomics.cn" TargetMode="External"/><Relationship Id="rId3134" Type="http://schemas.openxmlformats.org/officeDocument/2006/relationships/hyperlink" Target="mailto:wangxiaohong@genomics.cn,zhouyanqing@genomics.cn" TargetMode="External"/><Relationship Id="rId3341" Type="http://schemas.openxmlformats.org/officeDocument/2006/relationships/hyperlink" Target="mailto:wangmiao@genomics.cn;liubo2@genomics.cn;" TargetMode="External"/><Relationship Id="rId3439" Type="http://schemas.openxmlformats.org/officeDocument/2006/relationships/hyperlink" Target="mailto:zhouyanfei@genomics.cn&#65307;liubo2@genomics.cn&#65307;" TargetMode="External"/><Relationship Id="rId262" Type="http://schemas.openxmlformats.org/officeDocument/2006/relationships/hyperlink" Target="mailto:&#24464;&#20339;&#20339;xujiajia@genomics.cn" TargetMode="External"/><Relationship Id="rId567" Type="http://schemas.openxmlformats.org/officeDocument/2006/relationships/hyperlink" Target="mailto:xuhanshi@genomics.cn" TargetMode="External"/><Relationship Id="rId1197" Type="http://schemas.openxmlformats.org/officeDocument/2006/relationships/hyperlink" Target="mailto:xuhanshi@genomics.cn" TargetMode="External"/><Relationship Id="rId2150" Type="http://schemas.openxmlformats.org/officeDocument/2006/relationships/hyperlink" Target="mailto:wangxiaohong@genomics.cn" TargetMode="External"/><Relationship Id="rId2248" Type="http://schemas.openxmlformats.org/officeDocument/2006/relationships/hyperlink" Target="mailto:xuhanshi@genomics.cn" TargetMode="External"/><Relationship Id="rId3201" Type="http://schemas.openxmlformats.org/officeDocument/2006/relationships/hyperlink" Target="mailto:&#29579;&#25991;&#23143;wangwenjing@genomics.cn&#38472;&#33395;chenyan@genomics.cn" TargetMode="External"/><Relationship Id="rId3646" Type="http://schemas.openxmlformats.org/officeDocument/2006/relationships/hyperlink" Target="mailto:huangpeide@genomics.cn&#65307;liubo2@genomics.cn" TargetMode="External"/><Relationship Id="rId122" Type="http://schemas.openxmlformats.org/officeDocument/2006/relationships/hyperlink" Target="mailto:zhushida@genomics.cn;xuzijing@genomics.cn;linannan@genomics.cn;liudongbing@genomics.cn" TargetMode="External"/><Relationship Id="rId774" Type="http://schemas.openxmlformats.org/officeDocument/2006/relationships/hyperlink" Target="mailto:xuhanshi@genomics.cn" TargetMode="External"/><Relationship Id="rId981" Type="http://schemas.openxmlformats.org/officeDocument/2006/relationships/hyperlink" Target="mailto:xuhanshi@genomics.cn" TargetMode="External"/><Relationship Id="rId1057" Type="http://schemas.openxmlformats.org/officeDocument/2006/relationships/hyperlink" Target="mailto:xuhanshi@genomics.cn" TargetMode="External"/><Relationship Id="rId2010" Type="http://schemas.openxmlformats.org/officeDocument/2006/relationships/hyperlink" Target="mailto:xuhanshi@genomics.cn" TargetMode="External"/><Relationship Id="rId2455" Type="http://schemas.openxmlformats.org/officeDocument/2006/relationships/hyperlink" Target="mailto:xuhanshi@genomics.cn" TargetMode="External"/><Relationship Id="rId2662" Type="http://schemas.openxmlformats.org/officeDocument/2006/relationships/hyperlink" Target="mailto:wangxiaohong@genomics.cn&#65307;zhouyanqing@genomics.cn" TargetMode="External"/><Relationship Id="rId3506" Type="http://schemas.openxmlformats.org/officeDocument/2006/relationships/hyperlink" Target="mailto:zhouyanfei@genomics.cn&#65307;liubo2@genomics.cn&#65307;" TargetMode="External"/><Relationship Id="rId3713" Type="http://schemas.openxmlformats.org/officeDocument/2006/relationships/hyperlink" Target="mailto:hujch@cgichina.cn" TargetMode="External"/><Relationship Id="rId427" Type="http://schemas.openxmlformats.org/officeDocument/2006/relationships/hyperlink" Target="mailto:caodandan@genomics.cn;zhangruifang@genomics.cn" TargetMode="External"/><Relationship Id="rId634" Type="http://schemas.openxmlformats.org/officeDocument/2006/relationships/hyperlink" Target="mailto:xuhanshi@genomics.cn" TargetMode="External"/><Relationship Id="rId841" Type="http://schemas.openxmlformats.org/officeDocument/2006/relationships/hyperlink" Target="mailto:xuhanshi@genomics.cn" TargetMode="External"/><Relationship Id="rId1264" Type="http://schemas.openxmlformats.org/officeDocument/2006/relationships/hyperlink" Target="mailto:&#39640;&#29790;gaorui@genomics.cn;&#36213;&#32654;&#33593;zhaomr@genomics.cn;&#23385;&#38706;sunlu@genomics.cn;" TargetMode="External"/><Relationship Id="rId1471" Type="http://schemas.openxmlformats.org/officeDocument/2006/relationships/hyperlink" Target="mailto:xuhanshi@genomics.cn" TargetMode="External"/><Relationship Id="rId1569" Type="http://schemas.openxmlformats.org/officeDocument/2006/relationships/hyperlink" Target="mailto:xuhanshi@genomics.cn" TargetMode="External"/><Relationship Id="rId2108" Type="http://schemas.openxmlformats.org/officeDocument/2006/relationships/hyperlink" Target="mailto:wangxiaohong@genomics.cn" TargetMode="External"/><Relationship Id="rId2315" Type="http://schemas.openxmlformats.org/officeDocument/2006/relationships/hyperlink" Target="mailto:xuhanshi@genomics.cn" TargetMode="External"/><Relationship Id="rId2522" Type="http://schemas.openxmlformats.org/officeDocument/2006/relationships/hyperlink" Target="mailto:&#24464;&#20964;&#33805;xufengping@genomics.cn&#34945;&#21073;&#39062;yuanjianying@genomics.cn&#21494;&#29618;&#39134;yelingfei@genomics.cn" TargetMode="External"/><Relationship Id="rId2967" Type="http://schemas.openxmlformats.org/officeDocument/2006/relationships/hyperlink" Target="mailto:&#29579;&#25991;&#23143;wangwenjing@genomics.cn&#34945;&#21073;&#39062;yuanjianying@genomics.cn&#21494;&#29618;&#39134;yelingfei@genomics.cn" TargetMode="External"/><Relationship Id="rId701" Type="http://schemas.openxmlformats.org/officeDocument/2006/relationships/hyperlink" Target="mailto:xuhanshi@genomics.cn" TargetMode="External"/><Relationship Id="rId939" Type="http://schemas.openxmlformats.org/officeDocument/2006/relationships/hyperlink" Target="mailto:xuhanshi@genomics.cn" TargetMode="External"/><Relationship Id="rId1124" Type="http://schemas.openxmlformats.org/officeDocument/2006/relationships/hyperlink" Target="mailto:xuhanshi@genomics.cn" TargetMode="External"/><Relationship Id="rId1331" Type="http://schemas.openxmlformats.org/officeDocument/2006/relationships/hyperlink" Target="mailto:wangxiaohong@genomics.cn" TargetMode="External"/><Relationship Id="rId1776" Type="http://schemas.openxmlformats.org/officeDocument/2006/relationships/hyperlink" Target="mailto:xuhanshi@genomics.cn" TargetMode="External"/><Relationship Id="rId1983" Type="http://schemas.openxmlformats.org/officeDocument/2006/relationships/hyperlink" Target="mailto:xuhanshi@genomics.cn" TargetMode="External"/><Relationship Id="rId2827" Type="http://schemas.openxmlformats.org/officeDocument/2006/relationships/hyperlink" Target="mailto:lijiaping@genomcis.cn;yelingfei@genomics.cn;yuanjianying@genomics.cn" TargetMode="External"/><Relationship Id="rId68" Type="http://schemas.openxmlformats.org/officeDocument/2006/relationships/hyperlink" Target="mailto:liangjinlong@genomics.cn;liuxuanzhu@genomics.cn;dailanlan@genomics.cn" TargetMode="External"/><Relationship Id="rId1429" Type="http://schemas.openxmlformats.org/officeDocument/2006/relationships/hyperlink" Target="mailto:xuhanshi@genomics.cn" TargetMode="External"/><Relationship Id="rId1636" Type="http://schemas.openxmlformats.org/officeDocument/2006/relationships/hyperlink" Target="mailto:xuhanshi@genomics.cn" TargetMode="External"/><Relationship Id="rId1843" Type="http://schemas.openxmlformats.org/officeDocument/2006/relationships/hyperlink" Target="mailto:xuhanshi@genomics.cn" TargetMode="External"/><Relationship Id="rId3089" Type="http://schemas.openxmlformats.org/officeDocument/2006/relationships/hyperlink" Target="mailto:wangxiaohong@genomics.cn,zhouyanqing@genomics.cn" TargetMode="External"/><Relationship Id="rId3296" Type="http://schemas.openxmlformats.org/officeDocument/2006/relationships/hyperlink" Target="mailto:wangmiao@cgichina.cn" TargetMode="External"/><Relationship Id="rId1703" Type="http://schemas.openxmlformats.org/officeDocument/2006/relationships/hyperlink" Target="mailto:xuhanshi@genomics.cn" TargetMode="External"/><Relationship Id="rId1910" Type="http://schemas.openxmlformats.org/officeDocument/2006/relationships/hyperlink" Target="mailto:xuhanshi@genomics.cn" TargetMode="External"/><Relationship Id="rId3156" Type="http://schemas.openxmlformats.org/officeDocument/2006/relationships/hyperlink" Target="mailto:wangxiaohong@genomics.cn,zhouyanqing@genomics.cn" TargetMode="External"/><Relationship Id="rId3363" Type="http://schemas.openxmlformats.org/officeDocument/2006/relationships/hyperlink" Target="mailto:yuyangyang@genomics.cn;liubo2@genomics.cn;lianglu@genomics.cn" TargetMode="External"/><Relationship Id="rId284" Type="http://schemas.openxmlformats.org/officeDocument/2006/relationships/hyperlink" Target="mailto:yanzengli@geomics.cn&#65307;wukui@genomics.cn" TargetMode="External"/><Relationship Id="rId491" Type="http://schemas.openxmlformats.org/officeDocument/2006/relationships/hyperlink" Target="mailto:caodandan@genomics.cn;zhangruifang@genomics.cn" TargetMode="External"/><Relationship Id="rId2172" Type="http://schemas.openxmlformats.org/officeDocument/2006/relationships/hyperlink" Target="mailto:wangxiaohong@genomics.cn" TargetMode="External"/><Relationship Id="rId3016" Type="http://schemas.openxmlformats.org/officeDocument/2006/relationships/hyperlink" Target="mailto:&#29579;&#25991;&#23143;wangwenjing@genomics.cn&#34945;&#21073;&#39062;yuanjianying@genomics.cn&#21494;&#29618;&#39134;yelingfei@genomics.cn" TargetMode="External"/><Relationship Id="rId3223" Type="http://schemas.openxmlformats.org/officeDocument/2006/relationships/hyperlink" Target="mailto:wangxiaohong@genomics.cn,zhouyanqing@genomics.cn" TargetMode="External"/><Relationship Id="rId3570" Type="http://schemas.openxmlformats.org/officeDocument/2006/relationships/hyperlink" Target="mailto:huangpeide@genomics.cn" TargetMode="External"/><Relationship Id="rId3668" Type="http://schemas.openxmlformats.org/officeDocument/2006/relationships/hyperlink" Target="mailto:huangpeide@cgichina.cn" TargetMode="External"/><Relationship Id="rId144" Type="http://schemas.openxmlformats.org/officeDocument/2006/relationships/hyperlink" Target="mailto:&#24464;&#20339;&#20339;xujiajia@genomics.cn" TargetMode="External"/><Relationship Id="rId589" Type="http://schemas.openxmlformats.org/officeDocument/2006/relationships/hyperlink" Target="mailto:xuhanshi@genomics.cn" TargetMode="External"/><Relationship Id="rId796" Type="http://schemas.openxmlformats.org/officeDocument/2006/relationships/hyperlink" Target="mailto:xuhanshi@genomics.cn" TargetMode="External"/><Relationship Id="rId2477" Type="http://schemas.openxmlformats.org/officeDocument/2006/relationships/hyperlink" Target="mailto:xuhanshi@genomics.cn" TargetMode="External"/><Relationship Id="rId2684" Type="http://schemas.openxmlformats.org/officeDocument/2006/relationships/hyperlink" Target="mailto:wangxiaohong@genomics.cn&#65307;zhouyanqing@genomics.cn" TargetMode="External"/><Relationship Id="rId3430" Type="http://schemas.openxmlformats.org/officeDocument/2006/relationships/hyperlink" Target="mailto:zhouyanfei@genomics.cn&#65307;liubo2@genomics.cn&#65307;" TargetMode="External"/><Relationship Id="rId3528" Type="http://schemas.openxmlformats.org/officeDocument/2006/relationships/hyperlink" Target="mailto:zhouyanfei@genomics.cn&#65307;liubo2@genomics.cn&#65307;" TargetMode="External"/><Relationship Id="rId351" Type="http://schemas.openxmlformats.org/officeDocument/2006/relationships/hyperlink" Target="mailto:yanzengli@geomics.cn&#65307;wukui@genomics.cn" TargetMode="External"/><Relationship Id="rId449" Type="http://schemas.openxmlformats.org/officeDocument/2006/relationships/hyperlink" Target="mailto:caodandan@genomics.cn;zhangruifang@genomics.cn" TargetMode="External"/><Relationship Id="rId656" Type="http://schemas.openxmlformats.org/officeDocument/2006/relationships/hyperlink" Target="mailto:xuhanshi@genomics.cn" TargetMode="External"/><Relationship Id="rId863" Type="http://schemas.openxmlformats.org/officeDocument/2006/relationships/hyperlink" Target="mailto:xuhanshi@genomics.cn" TargetMode="External"/><Relationship Id="rId1079" Type="http://schemas.openxmlformats.org/officeDocument/2006/relationships/hyperlink" Target="mailto:xuhanshi@genomics.cn" TargetMode="External"/><Relationship Id="rId1286" Type="http://schemas.openxmlformats.org/officeDocument/2006/relationships/hyperlink" Target="mailto:wangxiaohong@genomics.cn" TargetMode="External"/><Relationship Id="rId1493" Type="http://schemas.openxmlformats.org/officeDocument/2006/relationships/hyperlink" Target="mailto:xuhanshi@genomics.cn" TargetMode="External"/><Relationship Id="rId2032" Type="http://schemas.openxmlformats.org/officeDocument/2006/relationships/hyperlink" Target="mailto:xuhanshi@genomics.cn" TargetMode="External"/><Relationship Id="rId2337" Type="http://schemas.openxmlformats.org/officeDocument/2006/relationships/hyperlink" Target="mailto:xuhanshi@genomics.cn" TargetMode="External"/><Relationship Id="rId2544" Type="http://schemas.openxmlformats.org/officeDocument/2006/relationships/hyperlink" Target="mailto:&#24464;&#20964;&#33805;xufengping@genomics.cn&#34945;&#21073;&#39062;yuanjianying@genomics.cn&#21494;&#29618;&#39134;yelingfei@genomics.cn" TargetMode="External"/><Relationship Id="rId2891" Type="http://schemas.openxmlformats.org/officeDocument/2006/relationships/hyperlink" Target="mailto:lijiaping@genomcis.cn;yelingfei@genomics.cn;yuanjianying@genomics.cn" TargetMode="External"/><Relationship Id="rId2989" Type="http://schemas.openxmlformats.org/officeDocument/2006/relationships/hyperlink" Target="mailto:&#29579;&#25991;&#23143;wangwenjing@genomics.cn&#34945;&#21073;&#39062;yuanjianying@genomics.cn&#21494;&#29618;&#39134;yelingfei@genomics.cn" TargetMode="External"/><Relationship Id="rId211" Type="http://schemas.openxmlformats.org/officeDocument/2006/relationships/hyperlink" Target="mailto:zhushida@genomics.cn;xuzijing@genomics.cn;linannan@genomics.cn;liudongbing@genomics.cn" TargetMode="External"/><Relationship Id="rId309" Type="http://schemas.openxmlformats.org/officeDocument/2006/relationships/hyperlink" Target="mailto:yanzengli@geomics.cn&#65307;wukui@genomics.cn" TargetMode="External"/><Relationship Id="rId516" Type="http://schemas.openxmlformats.org/officeDocument/2006/relationships/hyperlink" Target="mailto:caodandan@genomics.cn;zhangruifang@genomics.cn" TargetMode="External"/><Relationship Id="rId1146" Type="http://schemas.openxmlformats.org/officeDocument/2006/relationships/hyperlink" Target="mailto:xuhanshi@genomics.cn" TargetMode="External"/><Relationship Id="rId1798" Type="http://schemas.openxmlformats.org/officeDocument/2006/relationships/hyperlink" Target="mailto:xuhanshi@genomics.cn" TargetMode="External"/><Relationship Id="rId2751" Type="http://schemas.openxmlformats.org/officeDocument/2006/relationships/hyperlink" Target="mailto:wangxiaohong@genomics.cn&#65307;zhouyanqing@genomics.cn" TargetMode="External"/><Relationship Id="rId2849" Type="http://schemas.openxmlformats.org/officeDocument/2006/relationships/hyperlink" Target="mailto:lijiaping@genomcis.cn;yelingfei@genomics.cn;yuanjianying@genomics.cn" TargetMode="External"/><Relationship Id="rId723" Type="http://schemas.openxmlformats.org/officeDocument/2006/relationships/hyperlink" Target="mailto:xuhanshi@genomics.cn" TargetMode="External"/><Relationship Id="rId930" Type="http://schemas.openxmlformats.org/officeDocument/2006/relationships/hyperlink" Target="mailto:xuhanshi@genomics.cn" TargetMode="External"/><Relationship Id="rId1006" Type="http://schemas.openxmlformats.org/officeDocument/2006/relationships/hyperlink" Target="mailto:xuhanshi@genomics.cn" TargetMode="External"/><Relationship Id="rId1353" Type="http://schemas.openxmlformats.org/officeDocument/2006/relationships/hyperlink" Target="mailto:wangxiaohong@genomics.cn" TargetMode="External"/><Relationship Id="rId1560" Type="http://schemas.openxmlformats.org/officeDocument/2006/relationships/hyperlink" Target="mailto:xuhanshi@genomics.cn" TargetMode="External"/><Relationship Id="rId1658" Type="http://schemas.openxmlformats.org/officeDocument/2006/relationships/hyperlink" Target="mailto:xuhanshi@genomics.cn" TargetMode="External"/><Relationship Id="rId1865" Type="http://schemas.openxmlformats.org/officeDocument/2006/relationships/hyperlink" Target="mailto:xuhanshi@genomics.cn" TargetMode="External"/><Relationship Id="rId2404" Type="http://schemas.openxmlformats.org/officeDocument/2006/relationships/hyperlink" Target="mailto:xuhanshi@genomics.cn" TargetMode="External"/><Relationship Id="rId2611" Type="http://schemas.openxmlformats.org/officeDocument/2006/relationships/hyperlink" Target="mailto:&#24464;&#20964;&#33805;xufengping@genomics.cn&#34945;&#21073;&#39062;yuanjianying@genomics.cn" TargetMode="External"/><Relationship Id="rId2709" Type="http://schemas.openxmlformats.org/officeDocument/2006/relationships/hyperlink" Target="mailto:wangxiaohong@genomics.cn&#65307;zhouyanqing@genomics.cn" TargetMode="External"/><Relationship Id="rId1213" Type="http://schemas.openxmlformats.org/officeDocument/2006/relationships/hyperlink" Target="mailto:xuhanshi@genomics.cn" TargetMode="External"/><Relationship Id="rId1420" Type="http://schemas.openxmlformats.org/officeDocument/2006/relationships/hyperlink" Target="mailto:xuhanshi@genomics.cn" TargetMode="External"/><Relationship Id="rId1518" Type="http://schemas.openxmlformats.org/officeDocument/2006/relationships/hyperlink" Target="mailto:xuhanshi@genomics.cn" TargetMode="External"/><Relationship Id="rId2916" Type="http://schemas.openxmlformats.org/officeDocument/2006/relationships/hyperlink" Target="mailto:lijiaping@genomcis.cn;yelingfei@genomics.cn;yuanjianying@genomics.cn" TargetMode="External"/><Relationship Id="rId3080" Type="http://schemas.openxmlformats.org/officeDocument/2006/relationships/hyperlink" Target="mailto:wangxiaohong@genomics.cn,zhouyanqing@genomics.cn" TargetMode="External"/><Relationship Id="rId1725" Type="http://schemas.openxmlformats.org/officeDocument/2006/relationships/hyperlink" Target="mailto:xuhanshi@genomics.cn" TargetMode="External"/><Relationship Id="rId1932" Type="http://schemas.openxmlformats.org/officeDocument/2006/relationships/hyperlink" Target="mailto:xuhanshi@genomics.cn" TargetMode="External"/><Relationship Id="rId3178" Type="http://schemas.openxmlformats.org/officeDocument/2006/relationships/hyperlink" Target="mailto:wangxiaohong@genomics.cn,zhouyanqing@genomics.cn" TargetMode="External"/><Relationship Id="rId3385" Type="http://schemas.openxmlformats.org/officeDocument/2006/relationships/hyperlink" Target="mailto:zhouyanfei@genomics.cn&#65307;liubo2@genomics.cn&#65307;" TargetMode="External"/><Relationship Id="rId3592" Type="http://schemas.openxmlformats.org/officeDocument/2006/relationships/hyperlink" Target="mailto:huguohai@genomics.cn;shaolei@genomics.cn" TargetMode="External"/><Relationship Id="rId17" Type="http://schemas.openxmlformats.org/officeDocument/2006/relationships/hyperlink" Target="mailto:liangjinlong@genomics.cn;liuxuanzhu@genomics.cn;dailanlan@genomics.cn" TargetMode="External"/><Relationship Id="rId2194" Type="http://schemas.openxmlformats.org/officeDocument/2006/relationships/hyperlink" Target="mailto:wangxiaohong@genomics.cn" TargetMode="External"/><Relationship Id="rId3038" Type="http://schemas.openxmlformats.org/officeDocument/2006/relationships/hyperlink" Target="mailto:&#29579;&#25991;&#23143;wangwenjing@genomics.cn&#34945;&#21073;&#39062;yuanjianying@genomics.cn&#21494;&#29618;&#39134;yelingfei@genomics.cn" TargetMode="External"/><Relationship Id="rId3245" Type="http://schemas.openxmlformats.org/officeDocument/2006/relationships/hyperlink" Target="mailto:wangxiaohong@genomics.cn,zhouyanqing@genomics.cn" TargetMode="External"/><Relationship Id="rId3452" Type="http://schemas.openxmlformats.org/officeDocument/2006/relationships/hyperlink" Target="mailto:zhouyanfei@genomics.cn&#65307;liubo2@genomics.cn&#65307;" TargetMode="External"/><Relationship Id="rId166" Type="http://schemas.openxmlformats.org/officeDocument/2006/relationships/hyperlink" Target="mailto:&#24464;&#20339;&#20339;xujiajia@genomics.cn" TargetMode="External"/><Relationship Id="rId373" Type="http://schemas.openxmlformats.org/officeDocument/2006/relationships/hyperlink" Target="mailto:yanzengli@geomics.cn&#65307;wukui@genomics.cn" TargetMode="External"/><Relationship Id="rId580" Type="http://schemas.openxmlformats.org/officeDocument/2006/relationships/hyperlink" Target="mailto:xuhanshi@genomics.cn" TargetMode="External"/><Relationship Id="rId2054" Type="http://schemas.openxmlformats.org/officeDocument/2006/relationships/hyperlink" Target="mailto:xuhanshi@genomics.cn" TargetMode="External"/><Relationship Id="rId2261" Type="http://schemas.openxmlformats.org/officeDocument/2006/relationships/hyperlink" Target="mailto:xuhanshi@genomics.cn" TargetMode="External"/><Relationship Id="rId2499" Type="http://schemas.openxmlformats.org/officeDocument/2006/relationships/hyperlink" Target="mailto:xuhanshi@genomics.cn" TargetMode="External"/><Relationship Id="rId3105" Type="http://schemas.openxmlformats.org/officeDocument/2006/relationships/hyperlink" Target="mailto:wangxiaohong@genomics.cn,zhouyanqing@genomics.cn" TargetMode="External"/><Relationship Id="rId3312" Type="http://schemas.openxmlformats.org/officeDocument/2006/relationships/hyperlink" Target="mailto:wangmiao@cgichina.cn" TargetMode="External"/><Relationship Id="rId1" Type="http://schemas.openxmlformats.org/officeDocument/2006/relationships/hyperlink" Target="mailto:liangjinlong@genomics.cn;liuxuanzhu@genomics.cn;dailanlan@genomics.cn" TargetMode="External"/><Relationship Id="rId233" Type="http://schemas.openxmlformats.org/officeDocument/2006/relationships/hyperlink" Target="mailto:zhushida@genomics.cn;xuzijing@genomics.cn;linannan@genomics.cn;liudongbing@genomics.cn" TargetMode="External"/><Relationship Id="rId440" Type="http://schemas.openxmlformats.org/officeDocument/2006/relationships/hyperlink" Target="mailto:caodandan@genomics.cn;zhangruifang@genomics.cn" TargetMode="External"/><Relationship Id="rId678" Type="http://schemas.openxmlformats.org/officeDocument/2006/relationships/hyperlink" Target="mailto:xuhanshi@genomics.cn" TargetMode="External"/><Relationship Id="rId885" Type="http://schemas.openxmlformats.org/officeDocument/2006/relationships/hyperlink" Target="mailto:xuhanshi@genomics.cn" TargetMode="External"/><Relationship Id="rId1070" Type="http://schemas.openxmlformats.org/officeDocument/2006/relationships/hyperlink" Target="mailto:xuhanshi@genomics.cn" TargetMode="External"/><Relationship Id="rId2121" Type="http://schemas.openxmlformats.org/officeDocument/2006/relationships/hyperlink" Target="mailto:wangxiaohong@genomics.cn" TargetMode="External"/><Relationship Id="rId2359" Type="http://schemas.openxmlformats.org/officeDocument/2006/relationships/hyperlink" Target="mailto:xuhanshi@genomics.cn" TargetMode="External"/><Relationship Id="rId2566" Type="http://schemas.openxmlformats.org/officeDocument/2006/relationships/hyperlink" Target="mailto:&#24464;&#20964;&#33805;xufengping@genomics.cn&#34945;&#21073;&#39062;yuanjianying@genomics.cn" TargetMode="External"/><Relationship Id="rId2773" Type="http://schemas.openxmlformats.org/officeDocument/2006/relationships/hyperlink" Target="mailto:&#29579;&#25991;&#23143;wangwenjing@genomics.cn&#38472;&#33395;chenyan@genomics.cn" TargetMode="External"/><Relationship Id="rId2980" Type="http://schemas.openxmlformats.org/officeDocument/2006/relationships/hyperlink" Target="mailto:&#29579;&#25991;&#23143;wangwenjing@genomics.cn&#34945;&#21073;&#39062;yuanjianying@genomics.cn&#21494;&#29618;&#39134;yelingfei@genomics.cn" TargetMode="External"/><Relationship Id="rId3617" Type="http://schemas.openxmlformats.org/officeDocument/2006/relationships/hyperlink" Target="mailto:huangpeide@genomics.cn&#65307;liubo2@genomics.cn" TargetMode="External"/><Relationship Id="rId300" Type="http://schemas.openxmlformats.org/officeDocument/2006/relationships/hyperlink" Target="mailto:&#33891;&#26771;&#29790;dongzirui@genomics.cn&#38472;&#28023;&#21880;chenhaixiao@genomics.cn" TargetMode="External"/><Relationship Id="rId538" Type="http://schemas.openxmlformats.org/officeDocument/2006/relationships/hyperlink" Target="mailto:xuhanshi@genomics.cn" TargetMode="External"/><Relationship Id="rId745" Type="http://schemas.openxmlformats.org/officeDocument/2006/relationships/hyperlink" Target="mailto:xuhanshi@genomics.cn" TargetMode="External"/><Relationship Id="rId952" Type="http://schemas.openxmlformats.org/officeDocument/2006/relationships/hyperlink" Target="mailto:xuhanshi@genomics.cn" TargetMode="External"/><Relationship Id="rId1168" Type="http://schemas.openxmlformats.org/officeDocument/2006/relationships/hyperlink" Target="mailto:xuhanshi@genomics.cn" TargetMode="External"/><Relationship Id="rId1375" Type="http://schemas.openxmlformats.org/officeDocument/2006/relationships/hyperlink" Target="mailto:wangxiaohong@genomics.cn" TargetMode="External"/><Relationship Id="rId1582" Type="http://schemas.openxmlformats.org/officeDocument/2006/relationships/hyperlink" Target="mailto:xuhanshi@genomics.cn" TargetMode="External"/><Relationship Id="rId2219" Type="http://schemas.openxmlformats.org/officeDocument/2006/relationships/hyperlink" Target="mailto:xuhanshi@genomics.cn" TargetMode="External"/><Relationship Id="rId2426" Type="http://schemas.openxmlformats.org/officeDocument/2006/relationships/hyperlink" Target="mailto:xuhanshi@genomics.cn" TargetMode="External"/><Relationship Id="rId2633" Type="http://schemas.openxmlformats.org/officeDocument/2006/relationships/hyperlink" Target="mailto:Hanjing.Ma@bgitechsolutions.com;manfeng.feng@bgitechsolutions.com;" TargetMode="External"/><Relationship Id="rId81" Type="http://schemas.openxmlformats.org/officeDocument/2006/relationships/hyperlink" Target="mailto:liangjinlong@genomics.cn;liuxuanzhu@genomics.cn;dailanlan@genomics.cn" TargetMode="External"/><Relationship Id="rId605" Type="http://schemas.openxmlformats.org/officeDocument/2006/relationships/hyperlink" Target="mailto:xuhanshi@genomics.cn" TargetMode="External"/><Relationship Id="rId812" Type="http://schemas.openxmlformats.org/officeDocument/2006/relationships/hyperlink" Target="mailto:xuhanshi@genomics.cn" TargetMode="External"/><Relationship Id="rId1028" Type="http://schemas.openxmlformats.org/officeDocument/2006/relationships/hyperlink" Target="mailto:xuhanshi@genomics.cn" TargetMode="External"/><Relationship Id="rId1235" Type="http://schemas.openxmlformats.org/officeDocument/2006/relationships/hyperlink" Target="mailto:&#39640;&#29790;gaorui@genomics.cn;&#36213;&#32654;&#33593;zhaomr@genomics.cn;&#23385;&#38706;sunlu@genomics.cn;" TargetMode="External"/><Relationship Id="rId1442" Type="http://schemas.openxmlformats.org/officeDocument/2006/relationships/hyperlink" Target="mailto:xuhanshi@genomics.cn" TargetMode="External"/><Relationship Id="rId1887" Type="http://schemas.openxmlformats.org/officeDocument/2006/relationships/hyperlink" Target="mailto:xuhanshi@genomics.cn" TargetMode="External"/><Relationship Id="rId2840" Type="http://schemas.openxmlformats.org/officeDocument/2006/relationships/hyperlink" Target="mailto:lijiaping@genomcis.cn;yelingfei@genomics.cn;yuanjianying@genomics.cn" TargetMode="External"/><Relationship Id="rId2938" Type="http://schemas.openxmlformats.org/officeDocument/2006/relationships/hyperlink" Target="mailto:lijiaping@genomcis.cn;yelingfei@genomics.cn;yuanjianying@genomics.cn" TargetMode="External"/><Relationship Id="rId1302" Type="http://schemas.openxmlformats.org/officeDocument/2006/relationships/hyperlink" Target="mailto:wangxiaohong@genomics.cn" TargetMode="External"/><Relationship Id="rId1747" Type="http://schemas.openxmlformats.org/officeDocument/2006/relationships/hyperlink" Target="mailto:xuhanshi@genomics.cn" TargetMode="External"/><Relationship Id="rId1954" Type="http://schemas.openxmlformats.org/officeDocument/2006/relationships/hyperlink" Target="mailto:xuhanshi@genomics.cn" TargetMode="External"/><Relationship Id="rId2700" Type="http://schemas.openxmlformats.org/officeDocument/2006/relationships/hyperlink" Target="mailto:wangxiaohong@genomics.cn&#65307;zhouyanqing@genomics.cn" TargetMode="External"/><Relationship Id="rId39" Type="http://schemas.openxmlformats.org/officeDocument/2006/relationships/hyperlink" Target="mailto:liangjinlong@genomics.cn;liuxuanzhu@genomics.cn;dailanlan@genomics.cn" TargetMode="External"/><Relationship Id="rId1607" Type="http://schemas.openxmlformats.org/officeDocument/2006/relationships/hyperlink" Target="mailto:xuhanshi@genomics.cn" TargetMode="External"/><Relationship Id="rId1814" Type="http://schemas.openxmlformats.org/officeDocument/2006/relationships/hyperlink" Target="mailto:xuhanshi@genomics.cn" TargetMode="External"/><Relationship Id="rId3267" Type="http://schemas.openxmlformats.org/officeDocument/2006/relationships/hyperlink" Target="http://192.168.224.217/newbms/sampleReport.htm?cmd=viewReport&amp;id=abd4843d-f7a3-41fd-a1e9-17b7029113ac&amp;language=eng&amp;pageFlag=&amp;redFlag=true" TargetMode="External"/><Relationship Id="rId188" Type="http://schemas.openxmlformats.org/officeDocument/2006/relationships/hyperlink" Target="mailto:panyanhong@genomics.cn;zhaodi@genomics.cn;gaorui@genomics.cn" TargetMode="External"/><Relationship Id="rId395" Type="http://schemas.openxmlformats.org/officeDocument/2006/relationships/hyperlink" Target="mailto:caodandan@genomics.cn;zhangruifang@genomics.cn" TargetMode="External"/><Relationship Id="rId207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74" Type="http://schemas.openxmlformats.org/officeDocument/2006/relationships/hyperlink" Target="mailto:zhouyanfei@genomics.cn&#65307;liubo2@genomics.cn&#65307;" TargetMode="External"/><Relationship Id="rId3681" Type="http://schemas.openxmlformats.org/officeDocument/2006/relationships/hyperlink" Target="mailto:huangpeide@cgichina.cn" TargetMode="External"/><Relationship Id="rId2283" Type="http://schemas.openxmlformats.org/officeDocument/2006/relationships/hyperlink" Target="mailto:xuhanshi@genomics.cn" TargetMode="External"/><Relationship Id="rId2490" Type="http://schemas.openxmlformats.org/officeDocument/2006/relationships/hyperlink" Target="mailto:xuhanshi@genomics.cn" TargetMode="External"/><Relationship Id="rId2588" Type="http://schemas.openxmlformats.org/officeDocument/2006/relationships/hyperlink" Target="mailto:&#24464;&#20964;&#33805;xufengping@genomics.cn&#34945;&#21073;&#39062;yuanjianying@genomics.cn" TargetMode="External"/><Relationship Id="rId3127" Type="http://schemas.openxmlformats.org/officeDocument/2006/relationships/hyperlink" Target="mailto:wangxiaohong@genomics.cn,zhouyanqing@genomics.cn" TargetMode="External"/><Relationship Id="rId3334" Type="http://schemas.openxmlformats.org/officeDocument/2006/relationships/hyperlink" Target="mailto:wangmiao@genomics.cn;liubo2@genomics.cn;" TargetMode="External"/><Relationship Id="rId3541" Type="http://schemas.openxmlformats.org/officeDocument/2006/relationships/hyperlink" Target="mailto:huangpeide@genomics.cn" TargetMode="External"/><Relationship Id="rId255" Type="http://schemas.openxmlformats.org/officeDocument/2006/relationships/hyperlink" Target="mailto:&#24464;&#20339;&#20339;xujiajia@genomics.cn" TargetMode="External"/><Relationship Id="rId462" Type="http://schemas.openxmlformats.org/officeDocument/2006/relationships/hyperlink" Target="mailto:caodandan@genomics.cn;zhangruifang@genomics.cn" TargetMode="External"/><Relationship Id="rId1092" Type="http://schemas.openxmlformats.org/officeDocument/2006/relationships/hyperlink" Target="mailto:xuhanshi@genomics.cn" TargetMode="External"/><Relationship Id="rId1397" Type="http://schemas.openxmlformats.org/officeDocument/2006/relationships/hyperlink" Target="mailto:wangxiaohong@genomics.cn" TargetMode="External"/><Relationship Id="rId2143" Type="http://schemas.openxmlformats.org/officeDocument/2006/relationships/hyperlink" Target="mailto:wangxiaohong@genomics.cn" TargetMode="External"/><Relationship Id="rId2350" Type="http://schemas.openxmlformats.org/officeDocument/2006/relationships/hyperlink" Target="mailto:xuhanshi@genomics.cn" TargetMode="External"/><Relationship Id="rId2795" Type="http://schemas.openxmlformats.org/officeDocument/2006/relationships/hyperlink" Target="mailto:lijiaping@genomcis.cn;yelingfei@genomics.cn;yuanjianying@genomics.cn" TargetMode="External"/><Relationship Id="rId3401" Type="http://schemas.openxmlformats.org/officeDocument/2006/relationships/hyperlink" Target="mailto:zhouyanfei@genomics.cn&#65307;liubo2@genomics.cn&#65307;" TargetMode="External"/><Relationship Id="rId3639" Type="http://schemas.openxmlformats.org/officeDocument/2006/relationships/hyperlink" Target="mailto:huangpeide@genomics.cn&#65307;liubo2@genomics.cn" TargetMode="External"/><Relationship Id="rId115" Type="http://schemas.openxmlformats.org/officeDocument/2006/relationships/hyperlink" Target="mailto:zhushida@genomics.cn;xuzijing@genomics.cn;linannan@genomics.cn;liudongbing@genomics.cn" TargetMode="External"/><Relationship Id="rId322" Type="http://schemas.openxmlformats.org/officeDocument/2006/relationships/hyperlink" Target="mailto:yanzengli@geomics.cn&#65307;wukui@genomics.cn" TargetMode="External"/><Relationship Id="rId767" Type="http://schemas.openxmlformats.org/officeDocument/2006/relationships/hyperlink" Target="mailto:xuhanshi@genomics.cn" TargetMode="External"/><Relationship Id="rId974" Type="http://schemas.openxmlformats.org/officeDocument/2006/relationships/hyperlink" Target="mailto:xuhanshi@genomics.cn" TargetMode="External"/><Relationship Id="rId2003" Type="http://schemas.openxmlformats.org/officeDocument/2006/relationships/hyperlink" Target="mailto:xuhanshi@genomics.cn" TargetMode="External"/><Relationship Id="rId2210" Type="http://schemas.openxmlformats.org/officeDocument/2006/relationships/hyperlink" Target="mailto:xuhanshi@genomics.cn" TargetMode="External"/><Relationship Id="rId2448" Type="http://schemas.openxmlformats.org/officeDocument/2006/relationships/hyperlink" Target="mailto:xuhanshi@genomics.cn" TargetMode="External"/><Relationship Id="rId2655" Type="http://schemas.openxmlformats.org/officeDocument/2006/relationships/hyperlink" Target="mailto:wangxiaohong@genomics.cn&#65307;zhouyanqing@genomics.cn" TargetMode="External"/><Relationship Id="rId2862" Type="http://schemas.openxmlformats.org/officeDocument/2006/relationships/hyperlink" Target="mailto:lijiaping@genomcis.cn;yelingfei@genomics.cn;yuanjianying@genomics.cn" TargetMode="External"/><Relationship Id="rId3706" Type="http://schemas.openxmlformats.org/officeDocument/2006/relationships/hyperlink" Target="mailto:huangpeide@cgichina.cn" TargetMode="External"/><Relationship Id="rId627" Type="http://schemas.openxmlformats.org/officeDocument/2006/relationships/hyperlink" Target="mailto:xuhanshi@genomics.cn" TargetMode="External"/><Relationship Id="rId834" Type="http://schemas.openxmlformats.org/officeDocument/2006/relationships/hyperlink" Target="mailto:xuhanshi@genomics.cn" TargetMode="External"/><Relationship Id="rId1257" Type="http://schemas.openxmlformats.org/officeDocument/2006/relationships/hyperlink" Target="mailto:&#39640;&#29790;gaorui@genomics.cn;&#36213;&#32654;&#33593;zhaomr@genomics.cn;&#23385;&#38706;sunlu@genomics.cn;" TargetMode="External"/><Relationship Id="rId1464" Type="http://schemas.openxmlformats.org/officeDocument/2006/relationships/hyperlink" Target="mailto:xuhanshi@genomics.cn" TargetMode="External"/><Relationship Id="rId1671" Type="http://schemas.openxmlformats.org/officeDocument/2006/relationships/hyperlink" Target="mailto:xuhanshi@genomics.cn" TargetMode="External"/><Relationship Id="rId2308" Type="http://schemas.openxmlformats.org/officeDocument/2006/relationships/hyperlink" Target="mailto:xuhanshi@genomics.cn" TargetMode="External"/><Relationship Id="rId2515" Type="http://schemas.openxmlformats.org/officeDocument/2006/relationships/hyperlink" Target="mailto:&#24464;&#20964;&#33805;xufengping@genomics.cn&#34945;&#21073;&#39062;yuanjianying@genomics.cn&#21494;&#29618;&#39134;yelingfei@genomics.cn" TargetMode="External"/><Relationship Id="rId2722" Type="http://schemas.openxmlformats.org/officeDocument/2006/relationships/hyperlink" Target="mailto:wangxiaohong@genomics.cn&#65307;zhouyanqing@genomics.cn" TargetMode="External"/><Relationship Id="rId901" Type="http://schemas.openxmlformats.org/officeDocument/2006/relationships/hyperlink" Target="mailto:xuhanshi@genomics.cn" TargetMode="External"/><Relationship Id="rId1117" Type="http://schemas.openxmlformats.org/officeDocument/2006/relationships/hyperlink" Target="mailto:xuhanshi@genomics.cn" TargetMode="External"/><Relationship Id="rId1324" Type="http://schemas.openxmlformats.org/officeDocument/2006/relationships/hyperlink" Target="mailto:wangxiaohong@genomics.cn" TargetMode="External"/><Relationship Id="rId1531" Type="http://schemas.openxmlformats.org/officeDocument/2006/relationships/hyperlink" Target="mailto:xuhanshi@genomics.cn" TargetMode="External"/><Relationship Id="rId1769" Type="http://schemas.openxmlformats.org/officeDocument/2006/relationships/hyperlink" Target="mailto:xuhanshi@genomics.cn" TargetMode="External"/><Relationship Id="rId1976" Type="http://schemas.openxmlformats.org/officeDocument/2006/relationships/hyperlink" Target="mailto:xuhanshi@genomics.cn" TargetMode="External"/><Relationship Id="rId3191" Type="http://schemas.openxmlformats.org/officeDocument/2006/relationships/hyperlink" Target="mailto:&#29579;&#25991;&#23143;wangwenjing@genomics.cn&#38472;&#33395;chenyan@genomics.cn" TargetMode="External"/><Relationship Id="rId30" Type="http://schemas.openxmlformats.org/officeDocument/2006/relationships/hyperlink" Target="mailto:liangjinlong@genomics.cn;liuxuanzhu@genomics.cn;dailanlan@genomics.cn" TargetMode="External"/><Relationship Id="rId1629" Type="http://schemas.openxmlformats.org/officeDocument/2006/relationships/hyperlink" Target="mailto:xuhanshi@genomics.cn" TargetMode="External"/><Relationship Id="rId1836" Type="http://schemas.openxmlformats.org/officeDocument/2006/relationships/hyperlink" Target="mailto:xuhanshi@genomics.cn" TargetMode="External"/><Relationship Id="rId3289" Type="http://schemas.openxmlformats.org/officeDocument/2006/relationships/hyperlink" Target="mailto:wangmiao@cgichina.cn" TargetMode="External"/><Relationship Id="rId3496" Type="http://schemas.openxmlformats.org/officeDocument/2006/relationships/hyperlink" Target="mailto:zhouyanfei@genomics.cn&#65307;liubo2@genomics.cn&#65307;" TargetMode="External"/><Relationship Id="rId1903" Type="http://schemas.openxmlformats.org/officeDocument/2006/relationships/hyperlink" Target="mailto:xuhanshi@genomics.cn" TargetMode="External"/><Relationship Id="rId2098" Type="http://schemas.openxmlformats.org/officeDocument/2006/relationships/hyperlink" Target="mailto:&#33891;&#26771;&#29790;dongzirui@genomics.cn&#21494;&#29618;&#39134;yelingfei@genomics.cn" TargetMode="External"/><Relationship Id="rId3051" Type="http://schemas.openxmlformats.org/officeDocument/2006/relationships/hyperlink" Target="mailto:&#29579;&#25991;&#23143;wangwenjing@genomics.cn&#34945;&#21073;&#39062;yuanjianying@genomics.cn&#21494;&#29618;&#39134;yelingfei@genomics.cn" TargetMode="External"/><Relationship Id="rId3149" Type="http://schemas.openxmlformats.org/officeDocument/2006/relationships/hyperlink" Target="mailto:wangxiaohong@genomics.cn,zhouyanqing@genomics.cn" TargetMode="External"/><Relationship Id="rId3356" Type="http://schemas.openxmlformats.org/officeDocument/2006/relationships/hyperlink" Target="mailto:wangmiao@genomics.cn;liubo2@genomics.cn;" TargetMode="External"/><Relationship Id="rId3563" Type="http://schemas.openxmlformats.org/officeDocument/2006/relationships/hyperlink" Target="mailto:huangpeide@genomics.cn" TargetMode="External"/><Relationship Id="rId277" Type="http://schemas.openxmlformats.org/officeDocument/2006/relationships/hyperlink" Target="mailto:yanzengli@geomics.cn&#65307;wukui@genomics.cn" TargetMode="External"/><Relationship Id="rId484" Type="http://schemas.openxmlformats.org/officeDocument/2006/relationships/hyperlink" Target="mailto:caodandan@genomics.cn;zhangruifang@genomics.cn" TargetMode="External"/><Relationship Id="rId2165" Type="http://schemas.openxmlformats.org/officeDocument/2006/relationships/hyperlink" Target="mailto:wangxiaohong@genomics.cn" TargetMode="External"/><Relationship Id="rId3009" Type="http://schemas.openxmlformats.org/officeDocument/2006/relationships/hyperlink" Target="mailto:&#29579;&#25991;&#23143;wangwenjing@genomics.cn&#34945;&#21073;&#39062;yuanjianying@genomics.cn&#21494;&#29618;&#39134;yelingfei@genomics.cn" TargetMode="External"/><Relationship Id="rId3216" Type="http://schemas.openxmlformats.org/officeDocument/2006/relationships/hyperlink" Target="mailto:leiying@bgitechsolutions.com" TargetMode="External"/><Relationship Id="rId137" Type="http://schemas.openxmlformats.org/officeDocument/2006/relationships/hyperlink" Target="mailto:&#24464;&#20339;&#20339;xujiajia@genomics.cn" TargetMode="External"/><Relationship Id="rId344" Type="http://schemas.openxmlformats.org/officeDocument/2006/relationships/hyperlink" Target="mailto:yanzengli@geomics.cn&#65307;wukui@genomics.cn" TargetMode="External"/><Relationship Id="rId691" Type="http://schemas.openxmlformats.org/officeDocument/2006/relationships/hyperlink" Target="mailto:xuhanshi@genomics.cn" TargetMode="External"/><Relationship Id="rId789" Type="http://schemas.openxmlformats.org/officeDocument/2006/relationships/hyperlink" Target="mailto:xuhanshi@genomics.cn" TargetMode="External"/><Relationship Id="rId996" Type="http://schemas.openxmlformats.org/officeDocument/2006/relationships/hyperlink" Target="mailto:xuhanshi@genomics.cn" TargetMode="External"/><Relationship Id="rId2025" Type="http://schemas.openxmlformats.org/officeDocument/2006/relationships/hyperlink" Target="mailto:xuhanshi@genomics.cn" TargetMode="External"/><Relationship Id="rId2372" Type="http://schemas.openxmlformats.org/officeDocument/2006/relationships/hyperlink" Target="mailto:xuhanshi@genomics.cn" TargetMode="External"/><Relationship Id="rId2677" Type="http://schemas.openxmlformats.org/officeDocument/2006/relationships/hyperlink" Target="mailto:wangxiaohong@genomics.cn&#65307;zhouyanqing@genomics.cn" TargetMode="External"/><Relationship Id="rId2884" Type="http://schemas.openxmlformats.org/officeDocument/2006/relationships/hyperlink" Target="mailto:lijiaping@genomcis.cn;yelingfei@genomics.cn;yuanjianying@genomics.cn" TargetMode="External"/><Relationship Id="rId3423" Type="http://schemas.openxmlformats.org/officeDocument/2006/relationships/hyperlink" Target="mailto:zhouyanfei@genomics.cn&#65307;liubo2@genomics.cn&#65307;" TargetMode="External"/><Relationship Id="rId3630" Type="http://schemas.openxmlformats.org/officeDocument/2006/relationships/hyperlink" Target="mailto:huangpeide@genomics.cn&#65307;liubo2@genomics.cn" TargetMode="External"/><Relationship Id="rId551" Type="http://schemas.openxmlformats.org/officeDocument/2006/relationships/hyperlink" Target="mailto:xuhanshi@genomics.cn" TargetMode="External"/><Relationship Id="rId649" Type="http://schemas.openxmlformats.org/officeDocument/2006/relationships/hyperlink" Target="mailto:xuhanshi@genomics.cn" TargetMode="External"/><Relationship Id="rId856" Type="http://schemas.openxmlformats.org/officeDocument/2006/relationships/hyperlink" Target="mailto:xuhanshi@genomics.cn" TargetMode="External"/><Relationship Id="rId1181" Type="http://schemas.openxmlformats.org/officeDocument/2006/relationships/hyperlink" Target="mailto:xuhanshi@genomics.cn" TargetMode="External"/><Relationship Id="rId1279" Type="http://schemas.openxmlformats.org/officeDocument/2006/relationships/hyperlink" Target="mailto:&#33891;&#26771;&#29790;dongzirui@genomics.cn&#21494;&#29618;&#39134;yelingfei@genomics.cn" TargetMode="External"/><Relationship Id="rId1486" Type="http://schemas.openxmlformats.org/officeDocument/2006/relationships/hyperlink" Target="mailto:xuhanshi@genomics.cn" TargetMode="External"/><Relationship Id="rId2232" Type="http://schemas.openxmlformats.org/officeDocument/2006/relationships/hyperlink" Target="mailto:xuhanshi@genomics.cn" TargetMode="External"/><Relationship Id="rId2537" Type="http://schemas.openxmlformats.org/officeDocument/2006/relationships/hyperlink" Target="mailto:&#24464;&#20964;&#33805;xufengping@genomics.cn&#34945;&#21073;&#39062;yuanjianying@genomics.cn&#21494;&#29618;&#39134;yelingfei@genomics.cn" TargetMode="External"/><Relationship Id="rId204" Type="http://schemas.openxmlformats.org/officeDocument/2006/relationships/hyperlink" Target="mailto:panyanhong@genomics.cn;zhaodi@genomics.cn;gaorui@genomics.cn" TargetMode="External"/><Relationship Id="rId411" Type="http://schemas.openxmlformats.org/officeDocument/2006/relationships/hyperlink" Target="mailto:caodandan@genomics.cn;zhangruifang@genomics.cn" TargetMode="External"/><Relationship Id="rId509" Type="http://schemas.openxmlformats.org/officeDocument/2006/relationships/hyperlink" Target="mailto:caodandan@genomics.cn;zhangruifang@genomics.cn" TargetMode="External"/><Relationship Id="rId1041" Type="http://schemas.openxmlformats.org/officeDocument/2006/relationships/hyperlink" Target="mailto:xuhanshi@genomics.cn" TargetMode="External"/><Relationship Id="rId1139" Type="http://schemas.openxmlformats.org/officeDocument/2006/relationships/hyperlink" Target="mailto:xuhanshi@genomics.cn" TargetMode="External"/><Relationship Id="rId1346" Type="http://schemas.openxmlformats.org/officeDocument/2006/relationships/hyperlink" Target="mailto:wangxiaohong@genomics.cn" TargetMode="External"/><Relationship Id="rId1693" Type="http://schemas.openxmlformats.org/officeDocument/2006/relationships/hyperlink" Target="mailto:xuhanshi@genomics.cn" TargetMode="External"/><Relationship Id="rId1998" Type="http://schemas.openxmlformats.org/officeDocument/2006/relationships/hyperlink" Target="mailto:xuhanshi@genomics.cn" TargetMode="External"/><Relationship Id="rId2744" Type="http://schemas.openxmlformats.org/officeDocument/2006/relationships/hyperlink" Target="mailto:wangxiaohong@genomics.cn&#65307;zhouyanqing@genomics.cn" TargetMode="External"/><Relationship Id="rId2951" Type="http://schemas.openxmlformats.org/officeDocument/2006/relationships/hyperlink" Target="mailto:lijiaping@genomcis.cn;yelingfei@genomics.cn;yuanjianying@genomics.cn" TargetMode="External"/><Relationship Id="rId716" Type="http://schemas.openxmlformats.org/officeDocument/2006/relationships/hyperlink" Target="mailto:xuhanshi@genomics.cn" TargetMode="External"/><Relationship Id="rId923" Type="http://schemas.openxmlformats.org/officeDocument/2006/relationships/hyperlink" Target="mailto:xuhanshi@genomics.cn" TargetMode="External"/><Relationship Id="rId1553" Type="http://schemas.openxmlformats.org/officeDocument/2006/relationships/hyperlink" Target="mailto:xuhanshi@genomics.cn" TargetMode="External"/><Relationship Id="rId1760" Type="http://schemas.openxmlformats.org/officeDocument/2006/relationships/hyperlink" Target="mailto:xuhanshi@genomics.cn" TargetMode="External"/><Relationship Id="rId1858" Type="http://schemas.openxmlformats.org/officeDocument/2006/relationships/hyperlink" Target="mailto:xuhanshi@genomics.cn" TargetMode="External"/><Relationship Id="rId2604" Type="http://schemas.openxmlformats.org/officeDocument/2006/relationships/hyperlink" Target="mailto:&#24464;&#20964;&#33805;xufengping@genomics.cn&#34945;&#21073;&#39062;yuanjianying@genomics.cn" TargetMode="External"/><Relationship Id="rId2811" Type="http://schemas.openxmlformats.org/officeDocument/2006/relationships/hyperlink" Target="mailto:lijiaping@genomcis.cn;yelingfei@genomics.cn;yuanjianying@genomics.cn" TargetMode="External"/><Relationship Id="rId52" Type="http://schemas.openxmlformats.org/officeDocument/2006/relationships/hyperlink" Target="mailto:liangjinlong@genomics.cn;liuxuanzhu@genomics.cn;dailanlan@genomics.cn" TargetMode="External"/><Relationship Id="rId1206" Type="http://schemas.openxmlformats.org/officeDocument/2006/relationships/hyperlink" Target="mailto:xuhanshi@genomics.cn" TargetMode="External"/><Relationship Id="rId1413" Type="http://schemas.openxmlformats.org/officeDocument/2006/relationships/hyperlink" Target="mailto:xuhanshi@genomics.cn" TargetMode="External"/><Relationship Id="rId1620" Type="http://schemas.openxmlformats.org/officeDocument/2006/relationships/hyperlink" Target="mailto:xuhanshi@genomics.cn" TargetMode="External"/><Relationship Id="rId2909" Type="http://schemas.openxmlformats.org/officeDocument/2006/relationships/hyperlink" Target="mailto:lijiaping@genomcis.cn;yelingfei@genomics.cn;yuanjianying@genomics.cn" TargetMode="External"/><Relationship Id="rId3073" Type="http://schemas.openxmlformats.org/officeDocument/2006/relationships/hyperlink" Target="mailto:wangxiaohong@genomics.cn,zhouyanqing@genomics.cn" TargetMode="External"/><Relationship Id="rId3280" Type="http://schemas.openxmlformats.org/officeDocument/2006/relationships/hyperlink" Target="mailto:wangmiao@cgichina.cn" TargetMode="External"/><Relationship Id="rId1718" Type="http://schemas.openxmlformats.org/officeDocument/2006/relationships/hyperlink" Target="mailto:xuhanshi@genomics.cn" TargetMode="External"/><Relationship Id="rId1925" Type="http://schemas.openxmlformats.org/officeDocument/2006/relationships/hyperlink" Target="mailto:xuhanshi@genomics.cn" TargetMode="External"/><Relationship Id="rId3140" Type="http://schemas.openxmlformats.org/officeDocument/2006/relationships/hyperlink" Target="mailto:wangxiaohong@genomics.cn,zhouyanqing@genomics.cn" TargetMode="External"/><Relationship Id="rId3378" Type="http://schemas.openxmlformats.org/officeDocument/2006/relationships/hyperlink" Target="mailto:zhouyanfei@genomics.cn&#65307;liubo2@genomics.cn&#65307;" TargetMode="External"/><Relationship Id="rId3585" Type="http://schemas.openxmlformats.org/officeDocument/2006/relationships/hyperlink" Target="mailto:huangpeide@cgichina.cn" TargetMode="External"/><Relationship Id="rId299" Type="http://schemas.openxmlformats.org/officeDocument/2006/relationships/hyperlink" Target="mailto:&#33891;&#26771;&#29790;dongzirui@genomics.cn&#38472;&#28023;&#21880;chenhaixiao@genomics.cn" TargetMode="External"/><Relationship Id="rId2187" Type="http://schemas.openxmlformats.org/officeDocument/2006/relationships/hyperlink" Target="mailto:wangxiaohong@genomics.cn" TargetMode="External"/><Relationship Id="rId2394" Type="http://schemas.openxmlformats.org/officeDocument/2006/relationships/hyperlink" Target="mailto:xuhanshi@genomics.cn" TargetMode="External"/><Relationship Id="rId3238" Type="http://schemas.openxmlformats.org/officeDocument/2006/relationships/hyperlink" Target="mailto:wangxiaohong@genomics.cn,zhouyanqing@genomics.cn" TargetMode="External"/><Relationship Id="rId3445" Type="http://schemas.openxmlformats.org/officeDocument/2006/relationships/hyperlink" Target="mailto:zhouyanfei@genomics.cn&#65307;liubo2@genomics.cn&#65307;" TargetMode="External"/><Relationship Id="rId3652" Type="http://schemas.openxmlformats.org/officeDocument/2006/relationships/hyperlink" Target="mailto:huangpeide@genomics.cn&#65307;liubo2@genomics.cn" TargetMode="External"/><Relationship Id="rId159" Type="http://schemas.openxmlformats.org/officeDocument/2006/relationships/hyperlink" Target="mailto:&#24464;&#20339;&#20339;xujiajia@genomics.cn" TargetMode="External"/><Relationship Id="rId366" Type="http://schemas.openxmlformats.org/officeDocument/2006/relationships/hyperlink" Target="mailto:yanzengli@geomics.cn&#65307;wukui@genomics.cn" TargetMode="External"/><Relationship Id="rId573" Type="http://schemas.openxmlformats.org/officeDocument/2006/relationships/hyperlink" Target="mailto:xuhanshi@genomics.cn" TargetMode="External"/><Relationship Id="rId780" Type="http://schemas.openxmlformats.org/officeDocument/2006/relationships/hyperlink" Target="mailto:xuhanshi@genomics.cn" TargetMode="External"/><Relationship Id="rId2047" Type="http://schemas.openxmlformats.org/officeDocument/2006/relationships/hyperlink" Target="mailto:xuhanshi@genomics.cn" TargetMode="External"/><Relationship Id="rId2254" Type="http://schemas.openxmlformats.org/officeDocument/2006/relationships/hyperlink" Target="mailto:xuhanshi@genomics.cn" TargetMode="External"/><Relationship Id="rId2461" Type="http://schemas.openxmlformats.org/officeDocument/2006/relationships/hyperlink" Target="mailto:xuhanshi@genomics.cn" TargetMode="External"/><Relationship Id="rId2699" Type="http://schemas.openxmlformats.org/officeDocument/2006/relationships/hyperlink" Target="mailto:wangxiaohong@genomics.cn&#65307;zhouyanqing@genomics.cn" TargetMode="External"/><Relationship Id="rId3000" Type="http://schemas.openxmlformats.org/officeDocument/2006/relationships/hyperlink" Target="mailto:&#29579;&#25991;&#23143;wangwenjing@genomics.cn&#34945;&#21073;&#39062;yuanjianying@genomics.cn&#21494;&#29618;&#39134;yelingfei@genomics.cn" TargetMode="External"/><Relationship Id="rId3305" Type="http://schemas.openxmlformats.org/officeDocument/2006/relationships/hyperlink" Target="mailto:wangmiao@cgichina.cn" TargetMode="External"/><Relationship Id="rId3512" Type="http://schemas.openxmlformats.org/officeDocument/2006/relationships/hyperlink" Target="mailto:zhouyanfei@genomics.cn&#65307;liubo2@genomics.cn&#65307;" TargetMode="External"/><Relationship Id="rId226" Type="http://schemas.openxmlformats.org/officeDocument/2006/relationships/hyperlink" Target="mailto:zhushida@genomics.cn;xuzijing@genomics.cn;linannan@genomics.cn;liudongbing@genomics.cn" TargetMode="External"/><Relationship Id="rId433" Type="http://schemas.openxmlformats.org/officeDocument/2006/relationships/hyperlink" Target="mailto:caodandan@genomics.cn;zhangruifang@genomics.cn" TargetMode="External"/><Relationship Id="rId878" Type="http://schemas.openxmlformats.org/officeDocument/2006/relationships/hyperlink" Target="mailto:xuhanshi@genomics.cn" TargetMode="External"/><Relationship Id="rId1063" Type="http://schemas.openxmlformats.org/officeDocument/2006/relationships/hyperlink" Target="mailto:xuhanshi@genomics.cn" TargetMode="External"/><Relationship Id="rId1270" Type="http://schemas.openxmlformats.org/officeDocument/2006/relationships/hyperlink" Target="mailto:&#39640;&#29790;gaorui@genomics.cn;&#36213;&#32654;&#33593;zhaomr@genomics.cn;&#23385;&#38706;sunlu@genomics.cn;" TargetMode="External"/><Relationship Id="rId2114" Type="http://schemas.openxmlformats.org/officeDocument/2006/relationships/hyperlink" Target="mailto:wangxiaohong@genomics.cn" TargetMode="External"/><Relationship Id="rId2559" Type="http://schemas.openxmlformats.org/officeDocument/2006/relationships/hyperlink" Target="mailto:&#24464;&#20964;&#33805;xufengping@genomics.cn&#34945;&#21073;&#39062;yuanjianying@genomics.cn" TargetMode="External"/><Relationship Id="rId2766" Type="http://schemas.openxmlformats.org/officeDocument/2006/relationships/hyperlink" Target="mailto:&#29579;&#25991;&#23143;wangwenjing@genomics.cn&#38472;&#33395;chenyan@genomics.cn" TargetMode="External"/><Relationship Id="rId2973" Type="http://schemas.openxmlformats.org/officeDocument/2006/relationships/hyperlink" Target="mailto:&#29579;&#25991;&#23143;wangwenjing@genomics.cn&#34945;&#21073;&#39062;yuanjianying@genomics.cn&#21494;&#29618;&#39134;yelingfei@genomics.cn" TargetMode="External"/><Relationship Id="rId640" Type="http://schemas.openxmlformats.org/officeDocument/2006/relationships/hyperlink" Target="mailto:xuhanshi@genomics.cn" TargetMode="External"/><Relationship Id="rId738" Type="http://schemas.openxmlformats.org/officeDocument/2006/relationships/hyperlink" Target="mailto:xuhanshi@genomics.cn" TargetMode="External"/><Relationship Id="rId945" Type="http://schemas.openxmlformats.org/officeDocument/2006/relationships/hyperlink" Target="mailto:xuhanshi@genomics.cn" TargetMode="External"/><Relationship Id="rId1368" Type="http://schemas.openxmlformats.org/officeDocument/2006/relationships/hyperlink" Target="mailto:wangxiaohong@genomics.cn" TargetMode="External"/><Relationship Id="rId1575" Type="http://schemas.openxmlformats.org/officeDocument/2006/relationships/hyperlink" Target="mailto:xuhanshi@genomics.cn" TargetMode="External"/><Relationship Id="rId1782" Type="http://schemas.openxmlformats.org/officeDocument/2006/relationships/hyperlink" Target="mailto:xuhanshi@genomics.cn" TargetMode="External"/><Relationship Id="rId2321" Type="http://schemas.openxmlformats.org/officeDocument/2006/relationships/hyperlink" Target="mailto:xuhanshi@genomics.cn" TargetMode="External"/><Relationship Id="rId2419" Type="http://schemas.openxmlformats.org/officeDocument/2006/relationships/hyperlink" Target="mailto:xuhanshi@genomics.cn" TargetMode="External"/><Relationship Id="rId2626" Type="http://schemas.openxmlformats.org/officeDocument/2006/relationships/hyperlink" Target="mailto:wukui@genomics.cn;liguanglei@genomics.cn;jiangrunze@genomics.cn" TargetMode="External"/><Relationship Id="rId2833" Type="http://schemas.openxmlformats.org/officeDocument/2006/relationships/hyperlink" Target="mailto:lijiaping@genomcis.cn;yelingfei@genomics.cn;yuanjianying@genomics.cn" TargetMode="External"/><Relationship Id="rId74" Type="http://schemas.openxmlformats.org/officeDocument/2006/relationships/hyperlink" Target="mailto:liangjinlong@genomics.cn;liuxuanzhu@genomics.cn;dailanlan@genomics.cn" TargetMode="External"/><Relationship Id="rId500" Type="http://schemas.openxmlformats.org/officeDocument/2006/relationships/hyperlink" Target="mailto:caodandan@genomics.cn;zhangruifang@genomics.cn" TargetMode="External"/><Relationship Id="rId805" Type="http://schemas.openxmlformats.org/officeDocument/2006/relationships/hyperlink" Target="mailto:xuhanshi@genomics.cn" TargetMode="External"/><Relationship Id="rId1130" Type="http://schemas.openxmlformats.org/officeDocument/2006/relationships/hyperlink" Target="mailto:xuhanshi@genomics.cn" TargetMode="External"/><Relationship Id="rId1228" Type="http://schemas.openxmlformats.org/officeDocument/2006/relationships/hyperlink" Target="mailto:zhangxiandong@genomics.org.cn" TargetMode="External"/><Relationship Id="rId1435" Type="http://schemas.openxmlformats.org/officeDocument/2006/relationships/hyperlink" Target="mailto:xuhanshi@genomics.cn" TargetMode="External"/><Relationship Id="rId1642" Type="http://schemas.openxmlformats.org/officeDocument/2006/relationships/hyperlink" Target="mailto:xuhanshi@genomics.cn" TargetMode="External"/><Relationship Id="rId1947" Type="http://schemas.openxmlformats.org/officeDocument/2006/relationships/hyperlink" Target="mailto:xuhanshi@genomics.cn" TargetMode="External"/><Relationship Id="rId2900" Type="http://schemas.openxmlformats.org/officeDocument/2006/relationships/hyperlink" Target="mailto:lijiaping@genomcis.cn;yelingfei@genomics.cn;yuanjianying@genomics.cn" TargetMode="External"/><Relationship Id="rId3095" Type="http://schemas.openxmlformats.org/officeDocument/2006/relationships/hyperlink" Target="mailto:wangxiaohong@genomics.cn,zhouyanqing@genomics.cn" TargetMode="External"/><Relationship Id="rId1502" Type="http://schemas.openxmlformats.org/officeDocument/2006/relationships/hyperlink" Target="mailto:xuhanshi@genomics.cn" TargetMode="External"/><Relationship Id="rId1807" Type="http://schemas.openxmlformats.org/officeDocument/2006/relationships/hyperlink" Target="mailto:xuhanshi@genomics.cn" TargetMode="External"/><Relationship Id="rId3162" Type="http://schemas.openxmlformats.org/officeDocument/2006/relationships/hyperlink" Target="mailto:wangxiaohong@genomics.cn,zhouyanqing@genomics.cn" TargetMode="External"/><Relationship Id="rId290" Type="http://schemas.openxmlformats.org/officeDocument/2006/relationships/hyperlink" Target="mailto:&#33891;&#26771;&#29790;dongzirui@genomics.cn&#38472;&#28023;&#21880;chenhaixiao@genomics.cn" TargetMode="External"/><Relationship Id="rId388" Type="http://schemas.openxmlformats.org/officeDocument/2006/relationships/hyperlink" Target="mailto:caodandan@genomics.cn;zhangruifang@genomics.cn" TargetMode="External"/><Relationship Id="rId2069" Type="http://schemas.openxmlformats.org/officeDocument/2006/relationships/hyperlink" Target="mailto:&#33891;&#26771;&#29790;dongzirui@genomics.cn&#21494;&#29618;&#39134;yelingfei@genomics.cn" TargetMode="External"/><Relationship Id="rId3022" Type="http://schemas.openxmlformats.org/officeDocument/2006/relationships/hyperlink" Target="mailto:&#29579;&#25991;&#23143;wangwenjing@genomics.cn&#34945;&#21073;&#39062;yuanjianying@genomics.cn&#21494;&#29618;&#39134;yelingfei@genomics.cn" TargetMode="External"/><Relationship Id="rId3467" Type="http://schemas.openxmlformats.org/officeDocument/2006/relationships/hyperlink" Target="mailto:zhouyanfei@genomics.cn&#65307;liubo2@genomics.cn&#65307;" TargetMode="External"/><Relationship Id="rId3674" Type="http://schemas.openxmlformats.org/officeDocument/2006/relationships/hyperlink" Target="mailto:huangpeide@cgichina.cn" TargetMode="External"/><Relationship Id="rId150" Type="http://schemas.openxmlformats.org/officeDocument/2006/relationships/hyperlink" Target="mailto:&#24464;&#20339;&#20339;xujiajia@genomics.cn" TargetMode="External"/><Relationship Id="rId595" Type="http://schemas.openxmlformats.org/officeDocument/2006/relationships/hyperlink" Target="mailto:xuhanshi@genomics.cn" TargetMode="External"/><Relationship Id="rId2276" Type="http://schemas.openxmlformats.org/officeDocument/2006/relationships/hyperlink" Target="mailto:xuhanshi@genomics.cn" TargetMode="External"/><Relationship Id="rId2483" Type="http://schemas.openxmlformats.org/officeDocument/2006/relationships/hyperlink" Target="mailto:xuhanshi@genomics.cn" TargetMode="External"/><Relationship Id="rId2690" Type="http://schemas.openxmlformats.org/officeDocument/2006/relationships/hyperlink" Target="mailto:wangxiaohong@genomics.cn&#65307;zhouyanqing@genomics.cn" TargetMode="External"/><Relationship Id="rId3327" Type="http://schemas.openxmlformats.org/officeDocument/2006/relationships/hyperlink" Target="mailto:wangmiao@genomics.cn;liubo2@genomics.cn;" TargetMode="External"/><Relationship Id="rId3534" Type="http://schemas.openxmlformats.org/officeDocument/2006/relationships/hyperlink" Target="mailto:wangmiao@bgitechsolutions.com;bgitechsolutions.com;Joanna.wu@bgitechsolutions.com;liubo2@genomics.cn;" TargetMode="External"/><Relationship Id="rId248" Type="http://schemas.openxmlformats.org/officeDocument/2006/relationships/hyperlink" Target="mailto:&#24464;&#20339;&#20339;xujiajia@genomics.cn" TargetMode="External"/><Relationship Id="rId455" Type="http://schemas.openxmlformats.org/officeDocument/2006/relationships/hyperlink" Target="mailto:caodandan@genomics.cn;zhangruifang@genomics.cn" TargetMode="External"/><Relationship Id="rId662" Type="http://schemas.openxmlformats.org/officeDocument/2006/relationships/hyperlink" Target="mailto:xuhanshi@genomics.cn" TargetMode="External"/><Relationship Id="rId1085" Type="http://schemas.openxmlformats.org/officeDocument/2006/relationships/hyperlink" Target="mailto:xuhanshi@genomics.cn" TargetMode="External"/><Relationship Id="rId1292" Type="http://schemas.openxmlformats.org/officeDocument/2006/relationships/hyperlink" Target="mailto:wangxiaohong@genomics.cn" TargetMode="External"/><Relationship Id="rId2136" Type="http://schemas.openxmlformats.org/officeDocument/2006/relationships/hyperlink" Target="mailto:wangxiaohong@genomics.cn" TargetMode="External"/><Relationship Id="rId2343" Type="http://schemas.openxmlformats.org/officeDocument/2006/relationships/hyperlink" Target="mailto:xuhanshi@genomics.cn" TargetMode="External"/><Relationship Id="rId2550" Type="http://schemas.openxmlformats.org/officeDocument/2006/relationships/hyperlink" Target="mailto:&#24464;&#20964;&#33805;xufengping@genomics.cn&#34945;&#21073;&#39062;yuanjianying@genomics.cn&#21494;&#29618;&#39134;yelingfei@genomics.cn" TargetMode="External"/><Relationship Id="rId2788" Type="http://schemas.openxmlformats.org/officeDocument/2006/relationships/hyperlink" Target="mailto:lijiaping@genomcis.cn;yelingfei@genomics.cn;yuanjianying@genomics.cn" TargetMode="External"/><Relationship Id="rId2995" Type="http://schemas.openxmlformats.org/officeDocument/2006/relationships/hyperlink" Target="mailto:&#29579;&#25991;&#23143;wangwenjing@genomics.cn&#34945;&#21073;&#39062;yuanjianying@genomics.cn&#21494;&#29618;&#39134;yelingfei@genomics.cn" TargetMode="External"/><Relationship Id="rId3601" Type="http://schemas.openxmlformats.org/officeDocument/2006/relationships/hyperlink" Target="mailto:huangpeide@genomics.cn&#65307;liubo2@genomics.cn" TargetMode="External"/><Relationship Id="rId108" Type="http://schemas.openxmlformats.org/officeDocument/2006/relationships/hyperlink" Target="mailto:zhushida@genomics.cn;xuzijing@genomics.cn;linannan@genomics.cn;liudongbing@genomics.cn" TargetMode="External"/><Relationship Id="rId315" Type="http://schemas.openxmlformats.org/officeDocument/2006/relationships/hyperlink" Target="mailto:yanzengli@geomics.cn&#65307;wukui@genomics.cn" TargetMode="External"/><Relationship Id="rId522" Type="http://schemas.openxmlformats.org/officeDocument/2006/relationships/hyperlink" Target="mailto:caodandan@genomics.cn;zhangruifang@genomics.cn" TargetMode="External"/><Relationship Id="rId967" Type="http://schemas.openxmlformats.org/officeDocument/2006/relationships/hyperlink" Target="mailto:xuhanshi@genomics.cn" TargetMode="External"/><Relationship Id="rId1152" Type="http://schemas.openxmlformats.org/officeDocument/2006/relationships/hyperlink" Target="mailto:xuhanshi@genomics.cn" TargetMode="External"/><Relationship Id="rId1597" Type="http://schemas.openxmlformats.org/officeDocument/2006/relationships/hyperlink" Target="mailto:xuhanshi@genomics.cn" TargetMode="External"/><Relationship Id="rId2203" Type="http://schemas.openxmlformats.org/officeDocument/2006/relationships/hyperlink" Target="mailto:xuhanshi@genomics.cn" TargetMode="External"/><Relationship Id="rId2410" Type="http://schemas.openxmlformats.org/officeDocument/2006/relationships/hyperlink" Target="mailto:xuhanshi@genomics.cn" TargetMode="External"/><Relationship Id="rId2648" Type="http://schemas.openxmlformats.org/officeDocument/2006/relationships/hyperlink" Target="mailto:wangxiaohong@genomics.cn&#65307;zhouyanqing@genomics.cn" TargetMode="External"/><Relationship Id="rId2855" Type="http://schemas.openxmlformats.org/officeDocument/2006/relationships/hyperlink" Target="mailto:lijiaping@genomcis.cn;yelingfei@genomics.cn;yuanjianying@genomics.cn" TargetMode="External"/><Relationship Id="rId96" Type="http://schemas.openxmlformats.org/officeDocument/2006/relationships/hyperlink" Target="mailto:zhushida@genomics.cn;xuzijing@genomics.cn;linannan@genomics.cn;liudongbing@genomics.cn" TargetMode="External"/><Relationship Id="rId827" Type="http://schemas.openxmlformats.org/officeDocument/2006/relationships/hyperlink" Target="mailto:xuhanshi@genomics.cn" TargetMode="External"/><Relationship Id="rId1012" Type="http://schemas.openxmlformats.org/officeDocument/2006/relationships/hyperlink" Target="mailto:xuhanshi@genomics.cn" TargetMode="External"/><Relationship Id="rId1457" Type="http://schemas.openxmlformats.org/officeDocument/2006/relationships/hyperlink" Target="mailto:xuhanshi@genomics.cn" TargetMode="External"/><Relationship Id="rId1664" Type="http://schemas.openxmlformats.org/officeDocument/2006/relationships/hyperlink" Target="mailto:xuhanshi@genomics.cn" TargetMode="External"/><Relationship Id="rId1871" Type="http://schemas.openxmlformats.org/officeDocument/2006/relationships/hyperlink" Target="mailto:xuhanshi@genomics.cn" TargetMode="External"/><Relationship Id="rId2508" Type="http://schemas.openxmlformats.org/officeDocument/2006/relationships/hyperlink" Target="mailto:&#24464;&#20964;&#33805;xufengping@genomics.cn&#34945;&#21073;&#39062;yuanjianying@genomics.cn&#21494;&#29618;&#39134;yelingfei@genomics.cn" TargetMode="External"/><Relationship Id="rId2715" Type="http://schemas.openxmlformats.org/officeDocument/2006/relationships/hyperlink" Target="mailto:wangxiaohong@genomics.cn&#65307;zhouyanqing@genomics.cn" TargetMode="External"/><Relationship Id="rId2922" Type="http://schemas.openxmlformats.org/officeDocument/2006/relationships/hyperlink" Target="mailto:lijiaping@genomcis.cn;yelingfei@genomics.cn;yuanjianying@genomics.cn" TargetMode="External"/><Relationship Id="rId1317" Type="http://schemas.openxmlformats.org/officeDocument/2006/relationships/hyperlink" Target="mailto:wangxiaohong@genomics.cn" TargetMode="External"/><Relationship Id="rId1524" Type="http://schemas.openxmlformats.org/officeDocument/2006/relationships/hyperlink" Target="mailto:xuhanshi@genomics.cn" TargetMode="External"/><Relationship Id="rId1731" Type="http://schemas.openxmlformats.org/officeDocument/2006/relationships/hyperlink" Target="mailto:xuhanshi@genomics.cn" TargetMode="External"/><Relationship Id="rId1969" Type="http://schemas.openxmlformats.org/officeDocument/2006/relationships/hyperlink" Target="mailto:xuhanshi@genomics.cn" TargetMode="External"/><Relationship Id="rId3184" Type="http://schemas.openxmlformats.org/officeDocument/2006/relationships/hyperlink" Target="mailto:&#29579;&#25991;&#23143;wangwenjing@genomics.cn&#38472;&#33395;chenyan@genomics.cn" TargetMode="External"/><Relationship Id="rId23" Type="http://schemas.openxmlformats.org/officeDocument/2006/relationships/hyperlink" Target="mailto:liangjinlong@genomics.cn;liuxuanzhu@genomics.cn;dailanlan@genomics.cn" TargetMode="External"/><Relationship Id="rId1829" Type="http://schemas.openxmlformats.org/officeDocument/2006/relationships/hyperlink" Target="mailto:xuhanshi@genomics.cn" TargetMode="External"/><Relationship Id="rId3391" Type="http://schemas.openxmlformats.org/officeDocument/2006/relationships/hyperlink" Target="mailto:zhouyanfei@genomics.cn&#65307;liubo2@genomics.cn&#65307;" TargetMode="External"/><Relationship Id="rId3489" Type="http://schemas.openxmlformats.org/officeDocument/2006/relationships/hyperlink" Target="mailto:zhouyanfei@genomics.cn&#65307;liubo2@genomics.cn&#65307;" TargetMode="External"/><Relationship Id="rId3696" Type="http://schemas.openxmlformats.org/officeDocument/2006/relationships/hyperlink" Target="mailto:huangpeide@cgichina.cn" TargetMode="External"/><Relationship Id="rId2298" Type="http://schemas.openxmlformats.org/officeDocument/2006/relationships/hyperlink" Target="mailto:xuhanshi@genomics.cn" TargetMode="External"/><Relationship Id="rId3044" Type="http://schemas.openxmlformats.org/officeDocument/2006/relationships/hyperlink" Target="mailto:&#29579;&#25991;&#23143;wangwenjing@genomics.cn&#34945;&#21073;&#39062;yuanjianying@genomics.cn&#21494;&#29618;&#39134;yelingfei@genomics.cn" TargetMode="External"/><Relationship Id="rId3251" Type="http://schemas.openxmlformats.org/officeDocument/2006/relationships/hyperlink" Target="http://192.168.224.217/newbms/sampleReport.htm?cmd=viewReport&amp;id=b8d02e3c-7a65-4990-a5e6-ece6753b2f39&amp;language=chi&amp;pageFlag=&amp;redFlag=true" TargetMode="External"/><Relationship Id="rId3349" Type="http://schemas.openxmlformats.org/officeDocument/2006/relationships/hyperlink" Target="mailto:wangmiao@genomics.cn;liubo2@genomics.cn;" TargetMode="External"/><Relationship Id="rId3556" Type="http://schemas.openxmlformats.org/officeDocument/2006/relationships/hyperlink" Target="mailto:huangpeide@genomics.cn" TargetMode="External"/><Relationship Id="rId172" Type="http://schemas.openxmlformats.org/officeDocument/2006/relationships/hyperlink" Target="mailto:linliya@genomics.cn" TargetMode="External"/><Relationship Id="rId477" Type="http://schemas.openxmlformats.org/officeDocument/2006/relationships/hyperlink" Target="mailto:caodandan@genomics.cn;zhangruifang@genomics.cn" TargetMode="External"/><Relationship Id="rId684" Type="http://schemas.openxmlformats.org/officeDocument/2006/relationships/hyperlink" Target="mailto:xuhanshi@genomics.cn" TargetMode="External"/><Relationship Id="rId2060" Type="http://schemas.openxmlformats.org/officeDocument/2006/relationships/hyperlink" Target="mailto:xuhanshi@genomics.cn" TargetMode="External"/><Relationship Id="rId2158" Type="http://schemas.openxmlformats.org/officeDocument/2006/relationships/hyperlink" Target="mailto:wangxiaohong@genomics.cn" TargetMode="External"/><Relationship Id="rId2365" Type="http://schemas.openxmlformats.org/officeDocument/2006/relationships/hyperlink" Target="mailto:xuhanshi@genomics.cn" TargetMode="External"/><Relationship Id="rId3111" Type="http://schemas.openxmlformats.org/officeDocument/2006/relationships/hyperlink" Target="mailto:wangxiaohong@genomics.cn,zhouyanqing@genomics.cn" TargetMode="External"/><Relationship Id="rId3209" Type="http://schemas.openxmlformats.org/officeDocument/2006/relationships/hyperlink" Target="mailto:&#21016;&#29983;&#33538;liushengmao@genomics.cn" TargetMode="External"/><Relationship Id="rId337" Type="http://schemas.openxmlformats.org/officeDocument/2006/relationships/hyperlink" Target="mailto:yanzengli@geomics.cn&#65307;wukui@genomics.cn" TargetMode="External"/><Relationship Id="rId891" Type="http://schemas.openxmlformats.org/officeDocument/2006/relationships/hyperlink" Target="mailto:xuhanshi@genomics.cn" TargetMode="External"/><Relationship Id="rId989" Type="http://schemas.openxmlformats.org/officeDocument/2006/relationships/hyperlink" Target="mailto:xuhanshi@genomics.cn" TargetMode="External"/><Relationship Id="rId2018" Type="http://schemas.openxmlformats.org/officeDocument/2006/relationships/hyperlink" Target="mailto:xuhanshi@genomics.cn" TargetMode="External"/><Relationship Id="rId2572" Type="http://schemas.openxmlformats.org/officeDocument/2006/relationships/hyperlink" Target="mailto:&#24464;&#20964;&#33805;xufengping@genomics.cn&#34945;&#21073;&#39062;yuanjianying@genomics.cn" TargetMode="External"/><Relationship Id="rId2877" Type="http://schemas.openxmlformats.org/officeDocument/2006/relationships/hyperlink" Target="mailto:lijiaping@genomcis.cn;yelingfei@genomics.cn;yuanjianying@genomics.cn" TargetMode="External"/><Relationship Id="rId3416" Type="http://schemas.openxmlformats.org/officeDocument/2006/relationships/hyperlink" Target="mailto:zhouyanfei@genomics.cn&#65307;liubo2@genomics.cn&#65307;" TargetMode="External"/><Relationship Id="rId3623" Type="http://schemas.openxmlformats.org/officeDocument/2006/relationships/hyperlink" Target="mailto:huangpeide@genomics.cn&#65307;liubo2@genomics.cn" TargetMode="External"/><Relationship Id="rId544" Type="http://schemas.openxmlformats.org/officeDocument/2006/relationships/hyperlink" Target="mailto:xuhanshi@genomics.cn" TargetMode="External"/><Relationship Id="rId751" Type="http://schemas.openxmlformats.org/officeDocument/2006/relationships/hyperlink" Target="mailto:xuhanshi@genomics.cn" TargetMode="External"/><Relationship Id="rId849" Type="http://schemas.openxmlformats.org/officeDocument/2006/relationships/hyperlink" Target="mailto:xuhanshi@genomics.cn" TargetMode="External"/><Relationship Id="rId1174" Type="http://schemas.openxmlformats.org/officeDocument/2006/relationships/hyperlink" Target="mailto:xuhanshi@genomics.cn" TargetMode="External"/><Relationship Id="rId1381" Type="http://schemas.openxmlformats.org/officeDocument/2006/relationships/hyperlink" Target="mailto:wangxiaohong@genomics.cn" TargetMode="External"/><Relationship Id="rId1479" Type="http://schemas.openxmlformats.org/officeDocument/2006/relationships/hyperlink" Target="mailto:xuhanshi@genomics.cn" TargetMode="External"/><Relationship Id="rId1686" Type="http://schemas.openxmlformats.org/officeDocument/2006/relationships/hyperlink" Target="mailto:xuhanshi@genomics.cn" TargetMode="External"/><Relationship Id="rId2225" Type="http://schemas.openxmlformats.org/officeDocument/2006/relationships/hyperlink" Target="mailto:xuhanshi@genomics.cn" TargetMode="External"/><Relationship Id="rId2432" Type="http://schemas.openxmlformats.org/officeDocument/2006/relationships/hyperlink" Target="mailto:xuhanshi@genomics.cn" TargetMode="External"/><Relationship Id="rId404" Type="http://schemas.openxmlformats.org/officeDocument/2006/relationships/hyperlink" Target="mailto:caodandan@genomics.cn;zhangruifang@genomics.cn" TargetMode="External"/><Relationship Id="rId611" Type="http://schemas.openxmlformats.org/officeDocument/2006/relationships/hyperlink" Target="mailto:xuhanshi@genomics.cn" TargetMode="External"/><Relationship Id="rId1034" Type="http://schemas.openxmlformats.org/officeDocument/2006/relationships/hyperlink" Target="mailto:xuhanshi@genomics.cn" TargetMode="External"/><Relationship Id="rId1241" Type="http://schemas.openxmlformats.org/officeDocument/2006/relationships/hyperlink" Target="mailto:&#39640;&#29790;gaorui@genomics.cn;&#36213;&#32654;&#33593;zhaomr@genomics.cn;&#23385;&#38706;sunlu@genomics.cn;" TargetMode="External"/><Relationship Id="rId1339" Type="http://schemas.openxmlformats.org/officeDocument/2006/relationships/hyperlink" Target="mailto:wangxiaohong@genomics.cn" TargetMode="External"/><Relationship Id="rId1893" Type="http://schemas.openxmlformats.org/officeDocument/2006/relationships/hyperlink" Target="mailto:xuhanshi@genomics.cn" TargetMode="External"/><Relationship Id="rId2737" Type="http://schemas.openxmlformats.org/officeDocument/2006/relationships/hyperlink" Target="mailto:wangxiaohong@genomics.cn&#65307;zhouyanqing@genomics.cn" TargetMode="External"/><Relationship Id="rId2944" Type="http://schemas.openxmlformats.org/officeDocument/2006/relationships/hyperlink" Target="mailto:lijiaping@genomcis.cn;yelingfei@genomics.cn;yuanjianying@genomics.cn" TargetMode="External"/><Relationship Id="rId709" Type="http://schemas.openxmlformats.org/officeDocument/2006/relationships/hyperlink" Target="mailto:xuhanshi@genomics.cn" TargetMode="External"/><Relationship Id="rId916" Type="http://schemas.openxmlformats.org/officeDocument/2006/relationships/hyperlink" Target="mailto:xuhanshi@genomics.cn" TargetMode="External"/><Relationship Id="rId1101" Type="http://schemas.openxmlformats.org/officeDocument/2006/relationships/hyperlink" Target="mailto:xuhanshi@genomics.cn" TargetMode="External"/><Relationship Id="rId1546" Type="http://schemas.openxmlformats.org/officeDocument/2006/relationships/hyperlink" Target="mailto:xuhanshi@genomics.cn" TargetMode="External"/><Relationship Id="rId1753" Type="http://schemas.openxmlformats.org/officeDocument/2006/relationships/hyperlink" Target="mailto:xuhanshi@genomics.cn" TargetMode="External"/><Relationship Id="rId1960" Type="http://schemas.openxmlformats.org/officeDocument/2006/relationships/hyperlink" Target="mailto:xuhanshi@genomics.cn" TargetMode="External"/><Relationship Id="rId2804" Type="http://schemas.openxmlformats.org/officeDocument/2006/relationships/hyperlink" Target="mailto:lijiaping@genomcis.cn;yelingfei@genomics.cn;yuanjianying@genomics.cn" TargetMode="External"/><Relationship Id="rId45" Type="http://schemas.openxmlformats.org/officeDocument/2006/relationships/hyperlink" Target="mailto:liangjinlong@genomics.cn;liuxuanzhu@genomics.cn;dailanlan@genomics.cn" TargetMode="External"/><Relationship Id="rId1406" Type="http://schemas.openxmlformats.org/officeDocument/2006/relationships/hyperlink" Target="mailto:xuhanshi@genomics.cn" TargetMode="External"/><Relationship Id="rId1613" Type="http://schemas.openxmlformats.org/officeDocument/2006/relationships/hyperlink" Target="mailto:xuhanshi@genomics.cn" TargetMode="External"/><Relationship Id="rId1820" Type="http://schemas.openxmlformats.org/officeDocument/2006/relationships/hyperlink" Target="mailto:xuhanshi@genomics.cn" TargetMode="External"/><Relationship Id="rId3066" Type="http://schemas.openxmlformats.org/officeDocument/2006/relationships/hyperlink" Target="mailto:&#29579;&#25991;&#23143;wangwenjing@genomics.cn&#34945;&#21073;&#39062;yuanjianying@genomics.cn&#21494;&#29618;&#39134;yelingfei@genomics.cn" TargetMode="External"/><Relationship Id="rId3273" Type="http://schemas.openxmlformats.org/officeDocument/2006/relationships/hyperlink" Target="mailto:wangmiao@cgichina.cn" TargetMode="External"/><Relationship Id="rId3480" Type="http://schemas.openxmlformats.org/officeDocument/2006/relationships/hyperlink" Target="mailto:zhouyanfei@genomics.cn&#65307;liubo2@genomics.cn&#65307;" TargetMode="External"/><Relationship Id="rId194" Type="http://schemas.openxmlformats.org/officeDocument/2006/relationships/hyperlink" Target="mailto:panyanhong@genomics.cn;zhaodi@genomics.cn;gaorui@genomics.cn" TargetMode="External"/><Relationship Id="rId1918" Type="http://schemas.openxmlformats.org/officeDocument/2006/relationships/hyperlink" Target="mailto:xuhanshi@genomics.cn" TargetMode="External"/><Relationship Id="rId208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3" Type="http://schemas.openxmlformats.org/officeDocument/2006/relationships/hyperlink" Target="mailto:wangxiaohong@genomics.cn,zhouyanqing@genomics.cn" TargetMode="External"/><Relationship Id="rId3578" Type="http://schemas.openxmlformats.org/officeDocument/2006/relationships/hyperlink" Target="mailto:huangpeide@genomics.cn" TargetMode="External"/><Relationship Id="rId261" Type="http://schemas.openxmlformats.org/officeDocument/2006/relationships/hyperlink" Target="mailto:&#24464;&#20339;&#20339;xujiajia@genomics.cn" TargetMode="External"/><Relationship Id="rId499" Type="http://schemas.openxmlformats.org/officeDocument/2006/relationships/hyperlink" Target="mailto:caodandan@genomics.cn;zhangruifang@genomics.cn" TargetMode="External"/><Relationship Id="rId2387" Type="http://schemas.openxmlformats.org/officeDocument/2006/relationships/hyperlink" Target="mailto:xuhanshi@genomics.cn" TargetMode="External"/><Relationship Id="rId2594" Type="http://schemas.openxmlformats.org/officeDocument/2006/relationships/hyperlink" Target="mailto:&#24464;&#20964;&#33805;xufengping@genomics.cn&#34945;&#21073;&#39062;yuanjianying@genomics.cn" TargetMode="External"/><Relationship Id="rId3340" Type="http://schemas.openxmlformats.org/officeDocument/2006/relationships/hyperlink" Target="mailto:wangmiao@genomics.cn;liubo2@genomics.cn;" TargetMode="External"/><Relationship Id="rId3438" Type="http://schemas.openxmlformats.org/officeDocument/2006/relationships/hyperlink" Target="mailto:zhouyanfei@genomics.cn&#65307;liubo2@genomics.cn&#65307;" TargetMode="External"/><Relationship Id="rId3645" Type="http://schemas.openxmlformats.org/officeDocument/2006/relationships/hyperlink" Target="mailto:huangpeide@genomics.cn&#65307;liubo2@genomics.cn" TargetMode="External"/><Relationship Id="rId359" Type="http://schemas.openxmlformats.org/officeDocument/2006/relationships/hyperlink" Target="mailto:yanzengli@geomics.cn&#65307;wukui@genomics.cn" TargetMode="External"/><Relationship Id="rId566" Type="http://schemas.openxmlformats.org/officeDocument/2006/relationships/hyperlink" Target="mailto:xuhanshi@genomics.cn" TargetMode="External"/><Relationship Id="rId773" Type="http://schemas.openxmlformats.org/officeDocument/2006/relationships/hyperlink" Target="mailto:xuhanshi@genomics.cn" TargetMode="External"/><Relationship Id="rId1196" Type="http://schemas.openxmlformats.org/officeDocument/2006/relationships/hyperlink" Target="mailto:xuhanshi@genomics.cn" TargetMode="External"/><Relationship Id="rId2247" Type="http://schemas.openxmlformats.org/officeDocument/2006/relationships/hyperlink" Target="mailto:xuhanshi@genomics.cn" TargetMode="External"/><Relationship Id="rId2454" Type="http://schemas.openxmlformats.org/officeDocument/2006/relationships/hyperlink" Target="mailto:xuhanshi@genomics.cn" TargetMode="External"/><Relationship Id="rId2899" Type="http://schemas.openxmlformats.org/officeDocument/2006/relationships/hyperlink" Target="mailto:lijiaping@genomcis.cn;yelingfei@genomics.cn;yuanjianying@genomics.cn" TargetMode="External"/><Relationship Id="rId3200" Type="http://schemas.openxmlformats.org/officeDocument/2006/relationships/hyperlink" Target="mailto:&#29579;&#25991;&#23143;wangwenjing@genomics.cn&#38472;&#33395;chenyan@genomics.cn" TargetMode="External"/><Relationship Id="rId3505" Type="http://schemas.openxmlformats.org/officeDocument/2006/relationships/hyperlink" Target="mailto:zhouyanfei@genomics.cn&#65307;liubo2@genomics.cn&#65307;" TargetMode="External"/><Relationship Id="rId121" Type="http://schemas.openxmlformats.org/officeDocument/2006/relationships/hyperlink" Target="mailto:zhushida@genomics.cn;xuzijing@genomics.cn;linannan@genomics.cn;liudongbing@genomics.cn" TargetMode="External"/><Relationship Id="rId219" Type="http://schemas.openxmlformats.org/officeDocument/2006/relationships/hyperlink" Target="mailto:zhushida@genomics.cn;xuzijing@genomics.cn;linannan@genomics.cn;liudongbing@genomics.cn" TargetMode="External"/><Relationship Id="rId426" Type="http://schemas.openxmlformats.org/officeDocument/2006/relationships/hyperlink" Target="mailto:caodandan@genomics.cn;zhangruifang@genomics.cn" TargetMode="External"/><Relationship Id="rId633" Type="http://schemas.openxmlformats.org/officeDocument/2006/relationships/hyperlink" Target="mailto:xuhanshi@genomics.cn" TargetMode="External"/><Relationship Id="rId980" Type="http://schemas.openxmlformats.org/officeDocument/2006/relationships/hyperlink" Target="mailto:xuhanshi@genomics.cn" TargetMode="External"/><Relationship Id="rId1056" Type="http://schemas.openxmlformats.org/officeDocument/2006/relationships/hyperlink" Target="mailto:xuhanshi@genomics.cn" TargetMode="External"/><Relationship Id="rId1263" Type="http://schemas.openxmlformats.org/officeDocument/2006/relationships/hyperlink" Target="mailto:&#39640;&#29790;gaorui@genomics.cn;&#36213;&#32654;&#33593;zhaomr@genomics.cn;&#23385;&#38706;sunlu@genomics.cn;" TargetMode="External"/><Relationship Id="rId2107" Type="http://schemas.openxmlformats.org/officeDocument/2006/relationships/hyperlink" Target="mailto:wangxiaohong@genomics.cn" TargetMode="External"/><Relationship Id="rId2314" Type="http://schemas.openxmlformats.org/officeDocument/2006/relationships/hyperlink" Target="mailto:xuhanshi@genomics.cn" TargetMode="External"/><Relationship Id="rId2661" Type="http://schemas.openxmlformats.org/officeDocument/2006/relationships/hyperlink" Target="mailto:wangxiaohong@genomics.cn&#65307;zhouyanqing@genomics.cn" TargetMode="External"/><Relationship Id="rId2759" Type="http://schemas.openxmlformats.org/officeDocument/2006/relationships/hyperlink" Target="mailto:&#21016;&#29983;&#33538;liushengmao@genomics.cn" TargetMode="External"/><Relationship Id="rId2966" Type="http://schemas.openxmlformats.org/officeDocument/2006/relationships/hyperlink" Target="mailto:&#29579;&#25991;&#23143;wangwenjing@genomics.cn&#34945;&#21073;&#39062;yuanjianying@genomics.cn&#21494;&#29618;&#39134;yelingfei@genomics.cn" TargetMode="External"/><Relationship Id="rId3712" Type="http://schemas.openxmlformats.org/officeDocument/2006/relationships/hyperlink" Target="mailto:liubo2@genomics.cn;lianglu@genomics.cn;lianglu@genomics.cn" TargetMode="External"/><Relationship Id="rId840" Type="http://schemas.openxmlformats.org/officeDocument/2006/relationships/hyperlink" Target="mailto:xuhanshi@genomics.cn" TargetMode="External"/><Relationship Id="rId938" Type="http://schemas.openxmlformats.org/officeDocument/2006/relationships/hyperlink" Target="mailto:xuhanshi@genomics.cn" TargetMode="External"/><Relationship Id="rId1470" Type="http://schemas.openxmlformats.org/officeDocument/2006/relationships/hyperlink" Target="mailto:xuhanshi@genomics.cn" TargetMode="External"/><Relationship Id="rId1568" Type="http://schemas.openxmlformats.org/officeDocument/2006/relationships/hyperlink" Target="mailto:xuhanshi@genomics.cn" TargetMode="External"/><Relationship Id="rId1775" Type="http://schemas.openxmlformats.org/officeDocument/2006/relationships/hyperlink" Target="mailto:xuhanshi@genomics.cn" TargetMode="External"/><Relationship Id="rId2521" Type="http://schemas.openxmlformats.org/officeDocument/2006/relationships/hyperlink" Target="mailto:&#24464;&#20964;&#33805;xufengping@genomics.cn&#34945;&#21073;&#39062;yuanjianying@genomics.cn&#21494;&#29618;&#39134;yelingfei@genomics.cn" TargetMode="External"/><Relationship Id="rId2619" Type="http://schemas.openxmlformats.org/officeDocument/2006/relationships/hyperlink" Target="mailto:&#24464;&#20964;&#33805;xufengping@genomics.cn&#34945;&#21073;&#39062;yuanjianying@genomics.cn" TargetMode="External"/><Relationship Id="rId2826" Type="http://schemas.openxmlformats.org/officeDocument/2006/relationships/hyperlink" Target="mailto:lijiaping@genomcis.cn;yelingfei@genomics.cn;yuanjianying@genomics.cn" TargetMode="External"/><Relationship Id="rId67" Type="http://schemas.openxmlformats.org/officeDocument/2006/relationships/hyperlink" Target="mailto:liangjinlong@genomics.cn;liuxuanzhu@genomics.cn;dailanlan@genomics.cn" TargetMode="External"/><Relationship Id="rId700" Type="http://schemas.openxmlformats.org/officeDocument/2006/relationships/hyperlink" Target="mailto:xuhanshi@genomics.cn" TargetMode="External"/><Relationship Id="rId1123" Type="http://schemas.openxmlformats.org/officeDocument/2006/relationships/hyperlink" Target="mailto:xuhanshi@genomics.cn" TargetMode="External"/><Relationship Id="rId1330" Type="http://schemas.openxmlformats.org/officeDocument/2006/relationships/hyperlink" Target="mailto:wangxiaohong@genomics.cn" TargetMode="External"/><Relationship Id="rId1428" Type="http://schemas.openxmlformats.org/officeDocument/2006/relationships/hyperlink" Target="mailto:xuhanshi@genomics.cn" TargetMode="External"/><Relationship Id="rId1635" Type="http://schemas.openxmlformats.org/officeDocument/2006/relationships/hyperlink" Target="mailto:xuhanshi@genomics.cn" TargetMode="External"/><Relationship Id="rId1982" Type="http://schemas.openxmlformats.org/officeDocument/2006/relationships/hyperlink" Target="mailto:xuhanshi@genomics.cn" TargetMode="External"/><Relationship Id="rId3088" Type="http://schemas.openxmlformats.org/officeDocument/2006/relationships/hyperlink" Target="mailto:wangxiaohong@genomics.cn,zhouyanqing@genomics.cn" TargetMode="External"/><Relationship Id="rId1842" Type="http://schemas.openxmlformats.org/officeDocument/2006/relationships/hyperlink" Target="mailto:xuhanshi@genomics.cn" TargetMode="External"/><Relationship Id="rId3295" Type="http://schemas.openxmlformats.org/officeDocument/2006/relationships/hyperlink" Target="mailto:wangmiao@cgichina.cn" TargetMode="External"/><Relationship Id="rId1702" Type="http://schemas.openxmlformats.org/officeDocument/2006/relationships/hyperlink" Target="mailto:xuhanshi@genomics.cn" TargetMode="External"/><Relationship Id="rId3155" Type="http://schemas.openxmlformats.org/officeDocument/2006/relationships/hyperlink" Target="mailto:wangxiaohong@genomics.cn,zhouyanqing@genomics.cn" TargetMode="External"/><Relationship Id="rId3362" Type="http://schemas.openxmlformats.org/officeDocument/2006/relationships/hyperlink" Target="mailto:wangmiao@genomics.cn;liubo2@genomics.cn;" TargetMode="External"/><Relationship Id="rId283" Type="http://schemas.openxmlformats.org/officeDocument/2006/relationships/hyperlink" Target="mailto:yanzengli@geomics.cn&#65307;wukui@genomics.cn" TargetMode="External"/><Relationship Id="rId490" Type="http://schemas.openxmlformats.org/officeDocument/2006/relationships/hyperlink" Target="mailto:caodandan@genomics.cn;zhangruifang@genomics.cn" TargetMode="External"/><Relationship Id="rId2171" Type="http://schemas.openxmlformats.org/officeDocument/2006/relationships/hyperlink" Target="mailto:wangxiaohong@genomics.cn" TargetMode="External"/><Relationship Id="rId3015" Type="http://schemas.openxmlformats.org/officeDocument/2006/relationships/hyperlink" Target="mailto:&#29579;&#25991;&#23143;wangwenjing@genomics.cn&#34945;&#21073;&#39062;yuanjianying@genomics.cn&#21494;&#29618;&#39134;yelingfei@genomics.cn" TargetMode="External"/><Relationship Id="rId3222" Type="http://schemas.openxmlformats.org/officeDocument/2006/relationships/hyperlink" Target="mailto:wangxiaohong@genomics.cn,zhouyanqing@genomics.cn" TargetMode="External"/><Relationship Id="rId3667" Type="http://schemas.openxmlformats.org/officeDocument/2006/relationships/hyperlink" Target="mailto:huangpeide@cgichina.cn" TargetMode="External"/><Relationship Id="rId143" Type="http://schemas.openxmlformats.org/officeDocument/2006/relationships/hyperlink" Target="mailto:&#24464;&#20339;&#20339;xujiajia@genomics.cn" TargetMode="External"/><Relationship Id="rId350" Type="http://schemas.openxmlformats.org/officeDocument/2006/relationships/hyperlink" Target="mailto:yanzengli@geomics.cn&#65307;wukui@genomics.cn" TargetMode="External"/><Relationship Id="rId588" Type="http://schemas.openxmlformats.org/officeDocument/2006/relationships/hyperlink" Target="mailto:xuhanshi@genomics.cn" TargetMode="External"/><Relationship Id="rId795" Type="http://schemas.openxmlformats.org/officeDocument/2006/relationships/hyperlink" Target="mailto:xuhanshi@genomics.cn" TargetMode="External"/><Relationship Id="rId2031" Type="http://schemas.openxmlformats.org/officeDocument/2006/relationships/hyperlink" Target="mailto:xuhanshi@genomics.cn" TargetMode="External"/><Relationship Id="rId2269" Type="http://schemas.openxmlformats.org/officeDocument/2006/relationships/hyperlink" Target="mailto:xuhanshi@genomics.cn" TargetMode="External"/><Relationship Id="rId2476" Type="http://schemas.openxmlformats.org/officeDocument/2006/relationships/hyperlink" Target="mailto:xuhanshi@genomics.cn" TargetMode="External"/><Relationship Id="rId2683" Type="http://schemas.openxmlformats.org/officeDocument/2006/relationships/hyperlink" Target="mailto:wangxiaohong@genomics.cn&#65307;zhouyanqing@genomics.cn" TargetMode="External"/><Relationship Id="rId2890" Type="http://schemas.openxmlformats.org/officeDocument/2006/relationships/hyperlink" Target="mailto:lijiaping@genomcis.cn;yelingfei@genomics.cn;yuanjianying@genomics.cn" TargetMode="External"/><Relationship Id="rId3527" Type="http://schemas.openxmlformats.org/officeDocument/2006/relationships/hyperlink" Target="mailto:zhouyanfei@genomics.cn&#65307;liubo2@genomics.cn&#65307;" TargetMode="External"/><Relationship Id="rId9" Type="http://schemas.openxmlformats.org/officeDocument/2006/relationships/hyperlink" Target="mailto:liangjinlong@genomics.cn;liuxuanzhu@genomics.cn;dailanlan@genomics.cn" TargetMode="External"/><Relationship Id="rId210" Type="http://schemas.openxmlformats.org/officeDocument/2006/relationships/hyperlink" Target="mailto:panyanhong@genomics.cn;zhaodi@genomics.cn;gaorui@genomics.cn" TargetMode="External"/><Relationship Id="rId448" Type="http://schemas.openxmlformats.org/officeDocument/2006/relationships/hyperlink" Target="mailto:caodandan@genomics.cn;zhangruifang@genomics.cn" TargetMode="External"/><Relationship Id="rId655" Type="http://schemas.openxmlformats.org/officeDocument/2006/relationships/hyperlink" Target="mailto:xuhanshi@genomics.cn" TargetMode="External"/><Relationship Id="rId862" Type="http://schemas.openxmlformats.org/officeDocument/2006/relationships/hyperlink" Target="mailto:xuhanshi@genomics.cn" TargetMode="External"/><Relationship Id="rId1078" Type="http://schemas.openxmlformats.org/officeDocument/2006/relationships/hyperlink" Target="mailto:xuhanshi@genomics.cn" TargetMode="External"/><Relationship Id="rId1285" Type="http://schemas.openxmlformats.org/officeDocument/2006/relationships/hyperlink" Target="mailto:wangxiaohong@genomics.cn" TargetMode="External"/><Relationship Id="rId1492" Type="http://schemas.openxmlformats.org/officeDocument/2006/relationships/hyperlink" Target="mailto:xuhanshi@genomics.cn" TargetMode="External"/><Relationship Id="rId2129" Type="http://schemas.openxmlformats.org/officeDocument/2006/relationships/hyperlink" Target="mailto:wangxiaohong@genomics.cn" TargetMode="External"/><Relationship Id="rId2336" Type="http://schemas.openxmlformats.org/officeDocument/2006/relationships/hyperlink" Target="mailto:xuhanshi@genomics.cn" TargetMode="External"/><Relationship Id="rId2543" Type="http://schemas.openxmlformats.org/officeDocument/2006/relationships/hyperlink" Target="mailto:&#24464;&#20964;&#33805;xufengping@genomics.cn&#34945;&#21073;&#39062;yuanjianying@genomics.cn&#21494;&#29618;&#39134;yelingfei@genomics.cn" TargetMode="External"/><Relationship Id="rId2750" Type="http://schemas.openxmlformats.org/officeDocument/2006/relationships/hyperlink" Target="mailto:wangxiaohong@genomics.cn&#65307;zhouyanqing@genomics.cn" TargetMode="External"/><Relationship Id="rId2988" Type="http://schemas.openxmlformats.org/officeDocument/2006/relationships/hyperlink" Target="mailto:&#29579;&#25991;&#23143;wangwenjing@genomics.cn&#34945;&#21073;&#39062;yuanjianying@genomics.cn&#21494;&#29618;&#39134;yelingfei@genomics.cn" TargetMode="External"/><Relationship Id="rId308" Type="http://schemas.openxmlformats.org/officeDocument/2006/relationships/hyperlink" Target="mailto:yanzengli@geomics.cn&#65307;wukui@genomics.cn" TargetMode="External"/><Relationship Id="rId515" Type="http://schemas.openxmlformats.org/officeDocument/2006/relationships/hyperlink" Target="mailto:caodandan@genomics.cn;zhangruifang@genomics.cn" TargetMode="External"/><Relationship Id="rId722" Type="http://schemas.openxmlformats.org/officeDocument/2006/relationships/hyperlink" Target="mailto:xuhanshi@genomics.cn" TargetMode="External"/><Relationship Id="rId1145" Type="http://schemas.openxmlformats.org/officeDocument/2006/relationships/hyperlink" Target="mailto:xuhanshi@genomics.cn" TargetMode="External"/><Relationship Id="rId1352" Type="http://schemas.openxmlformats.org/officeDocument/2006/relationships/hyperlink" Target="mailto:wangxiaohong@genomics.cn" TargetMode="External"/><Relationship Id="rId1797" Type="http://schemas.openxmlformats.org/officeDocument/2006/relationships/hyperlink" Target="mailto:xuhanshi@genomics.cn" TargetMode="External"/><Relationship Id="rId2403" Type="http://schemas.openxmlformats.org/officeDocument/2006/relationships/hyperlink" Target="mailto:xuhanshi@genomics.cn" TargetMode="External"/><Relationship Id="rId2848" Type="http://schemas.openxmlformats.org/officeDocument/2006/relationships/hyperlink" Target="mailto:lijiaping@genomcis.cn;yelingfei@genomics.cn;yuanjianying@genomics.cn" TargetMode="External"/><Relationship Id="rId89" Type="http://schemas.openxmlformats.org/officeDocument/2006/relationships/hyperlink" Target="mailto:dongzirui@genomics.cn;yangchuangchun@genomics.cn;chenhaixiao@genomics.cn" TargetMode="External"/><Relationship Id="rId1005" Type="http://schemas.openxmlformats.org/officeDocument/2006/relationships/hyperlink" Target="mailto:xuhanshi@genomics.cn" TargetMode="External"/><Relationship Id="rId1212" Type="http://schemas.openxmlformats.org/officeDocument/2006/relationships/hyperlink" Target="mailto:xuhanshi@genomics.cn" TargetMode="External"/><Relationship Id="rId1657" Type="http://schemas.openxmlformats.org/officeDocument/2006/relationships/hyperlink" Target="mailto:xuhanshi@genomics.cn" TargetMode="External"/><Relationship Id="rId1864" Type="http://schemas.openxmlformats.org/officeDocument/2006/relationships/hyperlink" Target="mailto:xuhanshi@genomics.cn" TargetMode="External"/><Relationship Id="rId2610" Type="http://schemas.openxmlformats.org/officeDocument/2006/relationships/hyperlink" Target="mailto:&#24464;&#20964;&#33805;xufengping@genomics.cn&#34945;&#21073;&#39062;yuanjianying@genomics.cn" TargetMode="External"/><Relationship Id="rId2708" Type="http://schemas.openxmlformats.org/officeDocument/2006/relationships/hyperlink" Target="mailto:wangxiaohong@genomics.cn&#65307;zhouyanqing@genomics.cn" TargetMode="External"/><Relationship Id="rId2915" Type="http://schemas.openxmlformats.org/officeDocument/2006/relationships/hyperlink" Target="mailto:lijiaping@genomcis.cn;yelingfei@genomics.cn;yuanjianying@genomics.cn" TargetMode="External"/><Relationship Id="rId1517" Type="http://schemas.openxmlformats.org/officeDocument/2006/relationships/hyperlink" Target="mailto:xuhanshi@genomics.cn" TargetMode="External"/><Relationship Id="rId1724" Type="http://schemas.openxmlformats.org/officeDocument/2006/relationships/hyperlink" Target="mailto:xuhanshi@genomics.cn" TargetMode="External"/><Relationship Id="rId3177" Type="http://schemas.openxmlformats.org/officeDocument/2006/relationships/hyperlink" Target="mailto:wangxiaohong@genomics.cn,zhouyanqing@genomics.cn" TargetMode="External"/><Relationship Id="rId16" Type="http://schemas.openxmlformats.org/officeDocument/2006/relationships/hyperlink" Target="mailto:liangjinlong@genomics.cn;liuxuanzhu@genomics.cn;dailanlan@genomics.cn" TargetMode="External"/><Relationship Id="rId1931" Type="http://schemas.openxmlformats.org/officeDocument/2006/relationships/hyperlink" Target="mailto:xuhanshi@genomics.cn" TargetMode="External"/><Relationship Id="rId3037" Type="http://schemas.openxmlformats.org/officeDocument/2006/relationships/hyperlink" Target="mailto:&#29579;&#25991;&#23143;wangwenjing@genomics.cn&#34945;&#21073;&#39062;yuanjianying@genomics.cn&#21494;&#29618;&#39134;yelingfei@genomics.cn" TargetMode="External"/><Relationship Id="rId3384" Type="http://schemas.openxmlformats.org/officeDocument/2006/relationships/hyperlink" Target="mailto:zhouyanfei@genomics.cn&#65307;liubo2@genomics.cn&#65307;" TargetMode="External"/><Relationship Id="rId3591" Type="http://schemas.openxmlformats.org/officeDocument/2006/relationships/hyperlink" Target="mailto:huguohai@genomics.cn;shaolei@genomics.cn" TargetMode="External"/><Relationship Id="rId3689" Type="http://schemas.openxmlformats.org/officeDocument/2006/relationships/hyperlink" Target="mailto:huangpeide@cgichina.cn" TargetMode="External"/><Relationship Id="rId2193" Type="http://schemas.openxmlformats.org/officeDocument/2006/relationships/hyperlink" Target="mailto:wangxiaohong@genomics.cn" TargetMode="External"/><Relationship Id="rId2498" Type="http://schemas.openxmlformats.org/officeDocument/2006/relationships/hyperlink" Target="mailto:xuhanshi@genomics.cn" TargetMode="External"/><Relationship Id="rId3244" Type="http://schemas.openxmlformats.org/officeDocument/2006/relationships/hyperlink" Target="mailto:wangxiaohong@genomics.cn,zhouyanqing@genomics.cn" TargetMode="External"/><Relationship Id="rId3451" Type="http://schemas.openxmlformats.org/officeDocument/2006/relationships/hyperlink" Target="mailto:zhouyanfei@genomics.cn&#65307;liubo2@genomics.cn&#65307;" TargetMode="External"/><Relationship Id="rId3549" Type="http://schemas.openxmlformats.org/officeDocument/2006/relationships/hyperlink" Target="mailto:huangpeide@genomics.cn" TargetMode="External"/><Relationship Id="rId165" Type="http://schemas.openxmlformats.org/officeDocument/2006/relationships/hyperlink" Target="mailto:&#24464;&#20339;&#20339;xujiajia@genomics.cn" TargetMode="External"/><Relationship Id="rId372" Type="http://schemas.openxmlformats.org/officeDocument/2006/relationships/hyperlink" Target="mailto:yanzengli@geomics.cn&#65307;wukui@genomics.cn" TargetMode="External"/><Relationship Id="rId677" Type="http://schemas.openxmlformats.org/officeDocument/2006/relationships/hyperlink" Target="mailto:xuhanshi@genomics.cn" TargetMode="External"/><Relationship Id="rId2053" Type="http://schemas.openxmlformats.org/officeDocument/2006/relationships/hyperlink" Target="mailto:xuhanshi@genomics.cn" TargetMode="External"/><Relationship Id="rId2260" Type="http://schemas.openxmlformats.org/officeDocument/2006/relationships/hyperlink" Target="mailto:xuhanshi@genomics.cn" TargetMode="External"/><Relationship Id="rId2358" Type="http://schemas.openxmlformats.org/officeDocument/2006/relationships/hyperlink" Target="mailto:xuhanshi@genomics.cn" TargetMode="External"/><Relationship Id="rId3104" Type="http://schemas.openxmlformats.org/officeDocument/2006/relationships/hyperlink" Target="mailto:wangxiaohong@genomics.cn,zhouyanqing@genomics.cn" TargetMode="External"/><Relationship Id="rId3311" Type="http://schemas.openxmlformats.org/officeDocument/2006/relationships/hyperlink" Target="mailto:wangmiao@cgichina.cn" TargetMode="External"/><Relationship Id="rId232" Type="http://schemas.openxmlformats.org/officeDocument/2006/relationships/hyperlink" Target="mailto:zhushida@genomics.cn;xuzijing@genomics.cn;linannan@genomics.cn;liudongbing@genomics.cn" TargetMode="External"/><Relationship Id="rId884" Type="http://schemas.openxmlformats.org/officeDocument/2006/relationships/hyperlink" Target="mailto:xuhanshi@genomics.cn" TargetMode="External"/><Relationship Id="rId2120" Type="http://schemas.openxmlformats.org/officeDocument/2006/relationships/hyperlink" Target="mailto:wangxiaohong@genomics.cn" TargetMode="External"/><Relationship Id="rId2565" Type="http://schemas.openxmlformats.org/officeDocument/2006/relationships/hyperlink" Target="mailto:&#24464;&#20964;&#33805;xufengping@genomics.cn&#34945;&#21073;&#39062;yuanjianying@genomics.cn" TargetMode="External"/><Relationship Id="rId2772" Type="http://schemas.openxmlformats.org/officeDocument/2006/relationships/hyperlink" Target="mailto:&#29579;&#25991;&#23143;wangwenjing@genomics.cn&#38472;&#33395;chenyan@genomics.cn" TargetMode="External"/><Relationship Id="rId3409" Type="http://schemas.openxmlformats.org/officeDocument/2006/relationships/hyperlink" Target="mailto:zhouyanfei@genomics.cn&#65307;liubo2@genomics.cn&#65307;" TargetMode="External"/><Relationship Id="rId3616" Type="http://schemas.openxmlformats.org/officeDocument/2006/relationships/hyperlink" Target="mailto:huangpeide@genomics.cn&#65307;liubo2@genomics.cn" TargetMode="External"/><Relationship Id="rId537" Type="http://schemas.openxmlformats.org/officeDocument/2006/relationships/hyperlink" Target="mailto:caodandan@genomics.cn;zhangruifang@genomics.cn" TargetMode="External"/><Relationship Id="rId744" Type="http://schemas.openxmlformats.org/officeDocument/2006/relationships/hyperlink" Target="mailto:xuhanshi@genomics.cn" TargetMode="External"/><Relationship Id="rId951" Type="http://schemas.openxmlformats.org/officeDocument/2006/relationships/hyperlink" Target="mailto:xuhanshi@genomics.cn" TargetMode="External"/><Relationship Id="rId1167" Type="http://schemas.openxmlformats.org/officeDocument/2006/relationships/hyperlink" Target="mailto:xuhanshi@genomics.cn" TargetMode="External"/><Relationship Id="rId1374" Type="http://schemas.openxmlformats.org/officeDocument/2006/relationships/hyperlink" Target="mailto:wangxiaohong@genomics.cn" TargetMode="External"/><Relationship Id="rId1581" Type="http://schemas.openxmlformats.org/officeDocument/2006/relationships/hyperlink" Target="mailto:xuhanshi@genomics.cn" TargetMode="External"/><Relationship Id="rId1679" Type="http://schemas.openxmlformats.org/officeDocument/2006/relationships/hyperlink" Target="mailto:xuhanshi@genomics.cn" TargetMode="External"/><Relationship Id="rId2218" Type="http://schemas.openxmlformats.org/officeDocument/2006/relationships/hyperlink" Target="mailto:xuhanshi@genomics.cn" TargetMode="External"/><Relationship Id="rId2425" Type="http://schemas.openxmlformats.org/officeDocument/2006/relationships/hyperlink" Target="mailto:xuhanshi@genomics.cn" TargetMode="External"/><Relationship Id="rId2632" Type="http://schemas.openxmlformats.org/officeDocument/2006/relationships/hyperlink" Target="mailto:Hanjing.Ma@bgitechsolutions.com;manfeng.feng@bgitechsolutions.com;" TargetMode="External"/><Relationship Id="rId80" Type="http://schemas.openxmlformats.org/officeDocument/2006/relationships/hyperlink" Target="mailto:liangjinlong@genomics.cn;liuxuanzhu@genomics.cn;dailanlan@genomics.cn" TargetMode="External"/><Relationship Id="rId604" Type="http://schemas.openxmlformats.org/officeDocument/2006/relationships/hyperlink" Target="mailto:xuhanshi@genomics.cn" TargetMode="External"/><Relationship Id="rId811" Type="http://schemas.openxmlformats.org/officeDocument/2006/relationships/hyperlink" Target="mailto:xuhanshi@genomics.cn" TargetMode="External"/><Relationship Id="rId1027" Type="http://schemas.openxmlformats.org/officeDocument/2006/relationships/hyperlink" Target="mailto:xuhanshi@genomics.cn" TargetMode="External"/><Relationship Id="rId1234" Type="http://schemas.openxmlformats.org/officeDocument/2006/relationships/hyperlink" Target="mailto:&#39640;&#29790;gaorui@genomics.cn;&#36213;&#32654;&#33593;zhaomr@genomics.cn;&#23385;&#38706;sunlu@genomics.cn;" TargetMode="External"/><Relationship Id="rId1441" Type="http://schemas.openxmlformats.org/officeDocument/2006/relationships/hyperlink" Target="mailto:xuhanshi@genomics.cn" TargetMode="External"/><Relationship Id="rId1886" Type="http://schemas.openxmlformats.org/officeDocument/2006/relationships/hyperlink" Target="mailto:xuhanshi@genomics.cn" TargetMode="External"/><Relationship Id="rId2937" Type="http://schemas.openxmlformats.org/officeDocument/2006/relationships/hyperlink" Target="mailto:lijiaping@genomcis.cn;yelingfei@genomics.cn;yuanjianying@genomics.cn" TargetMode="External"/><Relationship Id="rId909" Type="http://schemas.openxmlformats.org/officeDocument/2006/relationships/hyperlink" Target="mailto:xuhanshi@genomics.cn" TargetMode="External"/><Relationship Id="rId1301" Type="http://schemas.openxmlformats.org/officeDocument/2006/relationships/hyperlink" Target="mailto:wangxiaohong@genomics.cn" TargetMode="External"/><Relationship Id="rId1539" Type="http://schemas.openxmlformats.org/officeDocument/2006/relationships/hyperlink" Target="mailto:xuhanshi@genomics.cn" TargetMode="External"/><Relationship Id="rId1746" Type="http://schemas.openxmlformats.org/officeDocument/2006/relationships/hyperlink" Target="mailto:xuhanshi@genomics.cn" TargetMode="External"/><Relationship Id="rId1953" Type="http://schemas.openxmlformats.org/officeDocument/2006/relationships/hyperlink" Target="mailto:xuhanshi@genomics.cn" TargetMode="External"/><Relationship Id="rId3199" Type="http://schemas.openxmlformats.org/officeDocument/2006/relationships/hyperlink" Target="mailto:&#29579;&#25991;&#23143;wangwenjing@genomics.cn&#38472;&#33395;chenyan@genomics.cn" TargetMode="External"/><Relationship Id="rId38" Type="http://schemas.openxmlformats.org/officeDocument/2006/relationships/hyperlink" Target="mailto:liangjinlong@genomics.cn;liuxuanzhu@genomics.cn;dailanlan@genomics.cn" TargetMode="External"/><Relationship Id="rId1606" Type="http://schemas.openxmlformats.org/officeDocument/2006/relationships/hyperlink" Target="mailto:xuhanshi@genomics.cn" TargetMode="External"/><Relationship Id="rId1813" Type="http://schemas.openxmlformats.org/officeDocument/2006/relationships/hyperlink" Target="mailto:xuhanshi@genomics.cn" TargetMode="External"/><Relationship Id="rId3059" Type="http://schemas.openxmlformats.org/officeDocument/2006/relationships/hyperlink" Target="mailto:&#29579;&#25991;&#23143;wangwenjing@genomics.cn&#34945;&#21073;&#39062;yuanjianying@genomics.cn&#21494;&#29618;&#39134;yelingfei@genomics.cn" TargetMode="External"/><Relationship Id="rId3266" Type="http://schemas.openxmlformats.org/officeDocument/2006/relationships/hyperlink" Target="mailto:wangmiao@genomics.cn;liubo2@genomics.cn;" TargetMode="External"/><Relationship Id="rId3473" Type="http://schemas.openxmlformats.org/officeDocument/2006/relationships/hyperlink" Target="mailto:zhouyanfei@genomics.cn&#65307;liubo2@genomics.cn&#65307;" TargetMode="External"/><Relationship Id="rId187" Type="http://schemas.openxmlformats.org/officeDocument/2006/relationships/hyperlink" Target="mailto:panyanhong@genomics.cn;zhaodi@genomics.cn;gaorui@genomics.cn" TargetMode="External"/><Relationship Id="rId394" Type="http://schemas.openxmlformats.org/officeDocument/2006/relationships/hyperlink" Target="mailto:caodandan@genomics.cn;zhangruifang@genomics.cn" TargetMode="External"/><Relationship Id="rId2075" Type="http://schemas.openxmlformats.org/officeDocument/2006/relationships/hyperlink" Target="mailto:&#27431;&#38451;&#20255;&#27721;ouyangwiehan@genomics.cn" TargetMode="External"/><Relationship Id="rId2282" Type="http://schemas.openxmlformats.org/officeDocument/2006/relationships/hyperlink" Target="mailto:xuhanshi@genomics.cn" TargetMode="External"/><Relationship Id="rId3126" Type="http://schemas.openxmlformats.org/officeDocument/2006/relationships/hyperlink" Target="mailto:wangxiaohong@genomics.cn,zhouyanqing@genomics.cn" TargetMode="External"/><Relationship Id="rId3680" Type="http://schemas.openxmlformats.org/officeDocument/2006/relationships/hyperlink" Target="mailto:huangpeide@cgichina.cn" TargetMode="External"/><Relationship Id="rId254" Type="http://schemas.openxmlformats.org/officeDocument/2006/relationships/hyperlink" Target="mailto:&#24464;&#20339;&#20339;xujiajia@genomics.cn" TargetMode="External"/><Relationship Id="rId699" Type="http://schemas.openxmlformats.org/officeDocument/2006/relationships/hyperlink" Target="mailto:xuhanshi@genomics.cn" TargetMode="External"/><Relationship Id="rId1091" Type="http://schemas.openxmlformats.org/officeDocument/2006/relationships/hyperlink" Target="mailto:xuhanshi@genomics.cn" TargetMode="External"/><Relationship Id="rId2587" Type="http://schemas.openxmlformats.org/officeDocument/2006/relationships/hyperlink" Target="mailto:&#24464;&#20964;&#33805;xufengping@genomics.cn&#34945;&#21073;&#39062;yuanjianying@genomics.cn" TargetMode="External"/><Relationship Id="rId2794" Type="http://schemas.openxmlformats.org/officeDocument/2006/relationships/hyperlink" Target="mailto:lijiaping@genomcis.cn;yelingfei@genomics.cn;yuanjianying@genomics.cn" TargetMode="External"/><Relationship Id="rId3333" Type="http://schemas.openxmlformats.org/officeDocument/2006/relationships/hyperlink" Target="mailto:wangmiao@genomics.cn;liubo2@genomics.cn;" TargetMode="External"/><Relationship Id="rId3540" Type="http://schemas.openxmlformats.org/officeDocument/2006/relationships/hyperlink" Target="mailto:wangmiao@bgitechsolutions.com;bgitechsolutions.com;Joanna.wu@bgitechsolutions.com;liubo2@genomics.cn;" TargetMode="External"/><Relationship Id="rId3638" Type="http://schemas.openxmlformats.org/officeDocument/2006/relationships/hyperlink" Target="mailto:huangpeide@genomics.cn&#65307;liubo2@genomics.cn" TargetMode="External"/><Relationship Id="rId114" Type="http://schemas.openxmlformats.org/officeDocument/2006/relationships/hyperlink" Target="mailto:zhushida@genomics.cn;xuzijing@genomics.cn;linannan@genomics.cn;liudongbing@genomics.cn" TargetMode="External"/><Relationship Id="rId461" Type="http://schemas.openxmlformats.org/officeDocument/2006/relationships/hyperlink" Target="mailto:caodandan@genomics.cn;zhangruifang@genomics.cn" TargetMode="External"/><Relationship Id="rId559" Type="http://schemas.openxmlformats.org/officeDocument/2006/relationships/hyperlink" Target="mailto:xuhanshi@genomics.cn" TargetMode="External"/><Relationship Id="rId766" Type="http://schemas.openxmlformats.org/officeDocument/2006/relationships/hyperlink" Target="mailto:xuhanshi@genomics.cn" TargetMode="External"/><Relationship Id="rId1189" Type="http://schemas.openxmlformats.org/officeDocument/2006/relationships/hyperlink" Target="mailto:xuhanshi@genomics.cn" TargetMode="External"/><Relationship Id="rId1396" Type="http://schemas.openxmlformats.org/officeDocument/2006/relationships/hyperlink" Target="mailto:wangxiaohong@genomics.cn" TargetMode="External"/><Relationship Id="rId2142" Type="http://schemas.openxmlformats.org/officeDocument/2006/relationships/hyperlink" Target="mailto:wangxiaohong@genomics.cn" TargetMode="External"/><Relationship Id="rId2447" Type="http://schemas.openxmlformats.org/officeDocument/2006/relationships/hyperlink" Target="mailto:xuhanshi@genomics.cn" TargetMode="External"/><Relationship Id="rId3400" Type="http://schemas.openxmlformats.org/officeDocument/2006/relationships/hyperlink" Target="mailto:zhouyanfei@genomics.cn&#65307;liubo2@genomics.cn&#65307;" TargetMode="External"/><Relationship Id="rId321" Type="http://schemas.openxmlformats.org/officeDocument/2006/relationships/hyperlink" Target="mailto:yanzengli@geomics.cn&#65307;wukui@genomics.cn" TargetMode="External"/><Relationship Id="rId419" Type="http://schemas.openxmlformats.org/officeDocument/2006/relationships/hyperlink" Target="mailto:caodandan@genomics.cn;zhangruifang@genomics.cn" TargetMode="External"/><Relationship Id="rId626" Type="http://schemas.openxmlformats.org/officeDocument/2006/relationships/hyperlink" Target="mailto:xuhanshi@genomics.cn" TargetMode="External"/><Relationship Id="rId973" Type="http://schemas.openxmlformats.org/officeDocument/2006/relationships/hyperlink" Target="mailto:xuhanshi@genomics.cn" TargetMode="External"/><Relationship Id="rId1049" Type="http://schemas.openxmlformats.org/officeDocument/2006/relationships/hyperlink" Target="mailto:xuhanshi@genomics.cn" TargetMode="External"/><Relationship Id="rId1256" Type="http://schemas.openxmlformats.org/officeDocument/2006/relationships/hyperlink" Target="mailto:&#39640;&#29790;gaorui@genomics.cn;&#36213;&#32654;&#33593;zhaomr@genomics.cn;&#23385;&#38706;sunlu@genomics.cn;" TargetMode="External"/><Relationship Id="rId2002" Type="http://schemas.openxmlformats.org/officeDocument/2006/relationships/hyperlink" Target="mailto:xuhanshi@genomics.cn" TargetMode="External"/><Relationship Id="rId2307" Type="http://schemas.openxmlformats.org/officeDocument/2006/relationships/hyperlink" Target="mailto:xuhanshi@genomics.cn" TargetMode="External"/><Relationship Id="rId2654" Type="http://schemas.openxmlformats.org/officeDocument/2006/relationships/hyperlink" Target="mailto:wangxiaohong@genomics.cn&#65307;zhouyanqing@genomics.cn" TargetMode="External"/><Relationship Id="rId2861" Type="http://schemas.openxmlformats.org/officeDocument/2006/relationships/hyperlink" Target="mailto:lijiaping@genomcis.cn;yelingfei@genomics.cn;yuanjianying@genomics.cn" TargetMode="External"/><Relationship Id="rId2959" Type="http://schemas.openxmlformats.org/officeDocument/2006/relationships/hyperlink" Target="mailto:chenrihong@genomics.cn\suzheng@genomics.cn" TargetMode="External"/><Relationship Id="rId3705" Type="http://schemas.openxmlformats.org/officeDocument/2006/relationships/hyperlink" Target="mailto:huangpeide@cgichina.cn" TargetMode="External"/><Relationship Id="rId833" Type="http://schemas.openxmlformats.org/officeDocument/2006/relationships/hyperlink" Target="mailto:xuhanshi@genomics.cn" TargetMode="External"/><Relationship Id="rId1116" Type="http://schemas.openxmlformats.org/officeDocument/2006/relationships/hyperlink" Target="mailto:xuhanshi@genomics.cn" TargetMode="External"/><Relationship Id="rId1463" Type="http://schemas.openxmlformats.org/officeDocument/2006/relationships/hyperlink" Target="mailto:xuhanshi@genomics.cn" TargetMode="External"/><Relationship Id="rId1670" Type="http://schemas.openxmlformats.org/officeDocument/2006/relationships/hyperlink" Target="mailto:xuhanshi@genomics.cn" TargetMode="External"/><Relationship Id="rId1768" Type="http://schemas.openxmlformats.org/officeDocument/2006/relationships/hyperlink" Target="mailto:xuhanshi@genomics.cn" TargetMode="External"/><Relationship Id="rId2514" Type="http://schemas.openxmlformats.org/officeDocument/2006/relationships/hyperlink" Target="mailto:&#24464;&#20964;&#33805;xufengping@genomics.cn&#34945;&#21073;&#39062;yuanjianying@genomics.cn&#21494;&#29618;&#39134;yelingfei@genomics.cn" TargetMode="External"/><Relationship Id="rId2721" Type="http://schemas.openxmlformats.org/officeDocument/2006/relationships/hyperlink" Target="mailto:wangxiaohong@genomics.cn&#65307;zhouyanqing@genomics.cn" TargetMode="External"/><Relationship Id="rId2819" Type="http://schemas.openxmlformats.org/officeDocument/2006/relationships/hyperlink" Target="mailto:lijiaping@genomcis.cn;yelingfei@genomics.cn;yuanjianying@genomics.cn" TargetMode="External"/><Relationship Id="rId900" Type="http://schemas.openxmlformats.org/officeDocument/2006/relationships/hyperlink" Target="mailto:xuhanshi@genomics.cn" TargetMode="External"/><Relationship Id="rId1323" Type="http://schemas.openxmlformats.org/officeDocument/2006/relationships/hyperlink" Target="mailto:wangxiaohong@genomics.cn" TargetMode="External"/><Relationship Id="rId1530" Type="http://schemas.openxmlformats.org/officeDocument/2006/relationships/hyperlink" Target="mailto:xuhanshi@genomics.cn" TargetMode="External"/><Relationship Id="rId1628" Type="http://schemas.openxmlformats.org/officeDocument/2006/relationships/hyperlink" Target="mailto:xuhanshi@genomics.cn" TargetMode="External"/><Relationship Id="rId1975" Type="http://schemas.openxmlformats.org/officeDocument/2006/relationships/hyperlink" Target="mailto:xuhanshi@genomics.cn" TargetMode="External"/><Relationship Id="rId3190" Type="http://schemas.openxmlformats.org/officeDocument/2006/relationships/hyperlink" Target="mailto:&#29579;&#25991;&#23143;wangwenjing@genomics.cn&#38472;&#33395;chenyan@genomics.cn" TargetMode="External"/><Relationship Id="rId1835" Type="http://schemas.openxmlformats.org/officeDocument/2006/relationships/hyperlink" Target="mailto:xuhanshi@genomics.cn" TargetMode="External"/><Relationship Id="rId3050" Type="http://schemas.openxmlformats.org/officeDocument/2006/relationships/hyperlink" Target="mailto:&#29579;&#25991;&#23143;wangwenjing@genomics.cn&#34945;&#21073;&#39062;yuanjianying@genomics.cn&#21494;&#29618;&#39134;yelingfei@genomics.cn" TargetMode="External"/><Relationship Id="rId3288" Type="http://schemas.openxmlformats.org/officeDocument/2006/relationships/hyperlink" Target="mailto:wangmiao@cgichina.cn" TargetMode="External"/><Relationship Id="rId3495" Type="http://schemas.openxmlformats.org/officeDocument/2006/relationships/hyperlink" Target="mailto:zhouyanfei@genomics.cn&#65307;liubo2@genomics.cn&#65307;" TargetMode="External"/><Relationship Id="rId1902" Type="http://schemas.openxmlformats.org/officeDocument/2006/relationships/hyperlink" Target="mailto:xuhanshi@genomics.cn" TargetMode="External"/><Relationship Id="rId2097" Type="http://schemas.openxmlformats.org/officeDocument/2006/relationships/hyperlink" Target="mailto:&#33891;&#26771;&#29790;dongzirui@genomics.cn&#21494;&#29618;&#39134;yelingfei@genomics.cn" TargetMode="External"/><Relationship Id="rId3148" Type="http://schemas.openxmlformats.org/officeDocument/2006/relationships/hyperlink" Target="mailto:wangxiaohong@genomics.cn,zhouyanqing@genomics.cn" TargetMode="External"/><Relationship Id="rId3355" Type="http://schemas.openxmlformats.org/officeDocument/2006/relationships/hyperlink" Target="mailto:wangmiao@genomics.cn;liubo2@genomics.cn;" TargetMode="External"/><Relationship Id="rId3562" Type="http://schemas.openxmlformats.org/officeDocument/2006/relationships/hyperlink" Target="mailto:huangpeide@genomics.cn" TargetMode="External"/><Relationship Id="rId276" Type="http://schemas.openxmlformats.org/officeDocument/2006/relationships/hyperlink" Target="mailto:yanzengli@geomics.cn&#65307;wukui@genomics.cn" TargetMode="External"/><Relationship Id="rId483" Type="http://schemas.openxmlformats.org/officeDocument/2006/relationships/hyperlink" Target="mailto:caodandan@genomics.cn;zhangruifang@genomics.cn" TargetMode="External"/><Relationship Id="rId690" Type="http://schemas.openxmlformats.org/officeDocument/2006/relationships/hyperlink" Target="mailto:xuhanshi@genomics.cn" TargetMode="External"/><Relationship Id="rId2164" Type="http://schemas.openxmlformats.org/officeDocument/2006/relationships/hyperlink" Target="mailto:wangxiaohong@genomics.cn" TargetMode="External"/><Relationship Id="rId2371" Type="http://schemas.openxmlformats.org/officeDocument/2006/relationships/hyperlink" Target="mailto:xuhanshi@genomics.cn" TargetMode="External"/><Relationship Id="rId3008" Type="http://schemas.openxmlformats.org/officeDocument/2006/relationships/hyperlink" Target="mailto:&#29579;&#25991;&#23143;wangwenjing@genomics.cn&#34945;&#21073;&#39062;yuanjianying@genomics.cn&#21494;&#29618;&#39134;yelingfei@genomics.cn" TargetMode="External"/><Relationship Id="rId3215" Type="http://schemas.openxmlformats.org/officeDocument/2006/relationships/hyperlink" Target="mailto:leiying@bgitechsolutions.com" TargetMode="External"/><Relationship Id="rId3422" Type="http://schemas.openxmlformats.org/officeDocument/2006/relationships/hyperlink" Target="mailto:zhouyanfei@genomics.cn&#65307;liubo2@genomics.cn&#65307;" TargetMode="External"/><Relationship Id="rId136" Type="http://schemas.openxmlformats.org/officeDocument/2006/relationships/hyperlink" Target="mailto:&#24464;&#20339;&#20339;xujiajia@genomics.cn" TargetMode="External"/><Relationship Id="rId343" Type="http://schemas.openxmlformats.org/officeDocument/2006/relationships/hyperlink" Target="mailto:yanzengli@geomics.cn&#65307;wukui@genomics.cn" TargetMode="External"/><Relationship Id="rId550" Type="http://schemas.openxmlformats.org/officeDocument/2006/relationships/hyperlink" Target="mailto:xuhanshi@genomics.cn" TargetMode="External"/><Relationship Id="rId788" Type="http://schemas.openxmlformats.org/officeDocument/2006/relationships/hyperlink" Target="mailto:xuhanshi@genomics.cn" TargetMode="External"/><Relationship Id="rId995" Type="http://schemas.openxmlformats.org/officeDocument/2006/relationships/hyperlink" Target="mailto:xuhanshi@genomics.cn" TargetMode="External"/><Relationship Id="rId1180" Type="http://schemas.openxmlformats.org/officeDocument/2006/relationships/hyperlink" Target="mailto:xuhanshi@genomics.cn" TargetMode="External"/><Relationship Id="rId2024" Type="http://schemas.openxmlformats.org/officeDocument/2006/relationships/hyperlink" Target="mailto:xuhanshi@genomics.cn" TargetMode="External"/><Relationship Id="rId2231" Type="http://schemas.openxmlformats.org/officeDocument/2006/relationships/hyperlink" Target="mailto:xuhanshi@genomics.cn" TargetMode="External"/><Relationship Id="rId2469" Type="http://schemas.openxmlformats.org/officeDocument/2006/relationships/hyperlink" Target="mailto:xuhanshi@genomics.cn" TargetMode="External"/><Relationship Id="rId2676" Type="http://schemas.openxmlformats.org/officeDocument/2006/relationships/hyperlink" Target="mailto:wangxiaohong@genomics.cn&#65307;zhouyanqing@genomics.cn" TargetMode="External"/><Relationship Id="rId2883" Type="http://schemas.openxmlformats.org/officeDocument/2006/relationships/hyperlink" Target="mailto:lijiaping@genomcis.cn;yelingfei@genomics.cn;yuanjianying@genomics.cn" TargetMode="External"/><Relationship Id="rId203" Type="http://schemas.openxmlformats.org/officeDocument/2006/relationships/hyperlink" Target="mailto:panyanhong@genomics.cn;zhaodi@genomics.cn;gaorui@genomics.cn" TargetMode="External"/><Relationship Id="rId648" Type="http://schemas.openxmlformats.org/officeDocument/2006/relationships/hyperlink" Target="mailto:xuhanshi@genomics.cn" TargetMode="External"/><Relationship Id="rId855" Type="http://schemas.openxmlformats.org/officeDocument/2006/relationships/hyperlink" Target="mailto:xuhanshi@genomics.cn" TargetMode="External"/><Relationship Id="rId1040" Type="http://schemas.openxmlformats.org/officeDocument/2006/relationships/hyperlink" Target="mailto:xuhanshi@genomics.cn" TargetMode="External"/><Relationship Id="rId1278" Type="http://schemas.openxmlformats.org/officeDocument/2006/relationships/hyperlink" Target="mailto:&#33891;&#26771;&#29790;dongzirui@genomics.cn&#21494;&#29618;&#39134;yelingfei@genomics.cn" TargetMode="External"/><Relationship Id="rId1485" Type="http://schemas.openxmlformats.org/officeDocument/2006/relationships/hyperlink" Target="mailto:xuhanshi@genomics.cn" TargetMode="External"/><Relationship Id="rId1692" Type="http://schemas.openxmlformats.org/officeDocument/2006/relationships/hyperlink" Target="mailto:xuhanshi@genomics.cn" TargetMode="External"/><Relationship Id="rId2329" Type="http://schemas.openxmlformats.org/officeDocument/2006/relationships/hyperlink" Target="mailto:xuhanshi@genomics.cn" TargetMode="External"/><Relationship Id="rId2536" Type="http://schemas.openxmlformats.org/officeDocument/2006/relationships/hyperlink" Target="mailto:&#24464;&#20964;&#33805;xufengping@genomics.cn&#34945;&#21073;&#39062;yuanjianying@genomics.cn&#21494;&#29618;&#39134;yelingfei@genomics.cn" TargetMode="External"/><Relationship Id="rId2743" Type="http://schemas.openxmlformats.org/officeDocument/2006/relationships/hyperlink" Target="mailto:wangxiaohong@genomics.cn&#65307;zhouyanqing@genomics.cn" TargetMode="External"/><Relationship Id="rId410" Type="http://schemas.openxmlformats.org/officeDocument/2006/relationships/hyperlink" Target="mailto:caodandan@genomics.cn;zhangruifang@genomics.cn" TargetMode="External"/><Relationship Id="rId508" Type="http://schemas.openxmlformats.org/officeDocument/2006/relationships/hyperlink" Target="mailto:caodandan@genomics.cn;zhangruifang@genomics.cn" TargetMode="External"/><Relationship Id="rId715" Type="http://schemas.openxmlformats.org/officeDocument/2006/relationships/hyperlink" Target="mailto:xuhanshi@genomics.cn" TargetMode="External"/><Relationship Id="rId922" Type="http://schemas.openxmlformats.org/officeDocument/2006/relationships/hyperlink" Target="mailto:xuhanshi@genomics.cn" TargetMode="External"/><Relationship Id="rId1138" Type="http://schemas.openxmlformats.org/officeDocument/2006/relationships/hyperlink" Target="mailto:xuhanshi@genomics.cn" TargetMode="External"/><Relationship Id="rId1345" Type="http://schemas.openxmlformats.org/officeDocument/2006/relationships/hyperlink" Target="mailto:wangxiaohong@genomics.cn" TargetMode="External"/><Relationship Id="rId1552" Type="http://schemas.openxmlformats.org/officeDocument/2006/relationships/hyperlink" Target="mailto:xuhanshi@genomics.cn" TargetMode="External"/><Relationship Id="rId1997" Type="http://schemas.openxmlformats.org/officeDocument/2006/relationships/hyperlink" Target="mailto:xuhanshi@genomics.cn" TargetMode="External"/><Relationship Id="rId2603" Type="http://schemas.openxmlformats.org/officeDocument/2006/relationships/hyperlink" Target="mailto:&#24464;&#20964;&#33805;xufengping@genomics.cn&#34945;&#21073;&#39062;yuanjianying@genomics.cn" TargetMode="External"/><Relationship Id="rId2950" Type="http://schemas.openxmlformats.org/officeDocument/2006/relationships/hyperlink" Target="mailto:lijiaping@genomcis.cn;yelingfei@genomics.cn;yuanjianying@genomics.cn" TargetMode="External"/><Relationship Id="rId1205" Type="http://schemas.openxmlformats.org/officeDocument/2006/relationships/hyperlink" Target="mailto:xuhanshi@genomics.cn" TargetMode="External"/><Relationship Id="rId1857" Type="http://schemas.openxmlformats.org/officeDocument/2006/relationships/hyperlink" Target="mailto:xuhanshi@genomics.cn" TargetMode="External"/><Relationship Id="rId2810" Type="http://schemas.openxmlformats.org/officeDocument/2006/relationships/hyperlink" Target="mailto:lijiaping@genomcis.cn;yelingfei@genomics.cn;yuanjianying@genomics.cn" TargetMode="External"/><Relationship Id="rId2908" Type="http://schemas.openxmlformats.org/officeDocument/2006/relationships/hyperlink" Target="mailto:lijiaping@genomcis.cn;yelingfei@genomics.cn;yuanjianying@genomics.cn" TargetMode="External"/><Relationship Id="rId51" Type="http://schemas.openxmlformats.org/officeDocument/2006/relationships/hyperlink" Target="mailto:liangjinlong@genomics.cn;liuxuanzhu@genomics.cn;dailanlan@genomics.cn" TargetMode="External"/><Relationship Id="rId1412" Type="http://schemas.openxmlformats.org/officeDocument/2006/relationships/hyperlink" Target="mailto:xuhanshi@genomics.cn" TargetMode="External"/><Relationship Id="rId1717" Type="http://schemas.openxmlformats.org/officeDocument/2006/relationships/hyperlink" Target="mailto:xuhanshi@genomics.cn" TargetMode="External"/><Relationship Id="rId1924" Type="http://schemas.openxmlformats.org/officeDocument/2006/relationships/hyperlink" Target="mailto:xuhanshi@genomics.cn" TargetMode="External"/><Relationship Id="rId3072" Type="http://schemas.openxmlformats.org/officeDocument/2006/relationships/hyperlink" Target="mailto:wangxiaohong@genomics.cn,zhouyanqing@genomics.cn" TargetMode="External"/><Relationship Id="rId3377" Type="http://schemas.openxmlformats.org/officeDocument/2006/relationships/hyperlink" Target="mailto:zhouyanfei@genomics.cn&#65307;liubo2@genomics.cn&#65307;" TargetMode="External"/><Relationship Id="rId298" Type="http://schemas.openxmlformats.org/officeDocument/2006/relationships/hyperlink" Target="mailto:&#33891;&#26771;&#29790;dongzirui@genomics.cn&#38472;&#28023;&#21880;chenhaixiao@genomics.cn" TargetMode="External"/><Relationship Id="rId3584" Type="http://schemas.openxmlformats.org/officeDocument/2006/relationships/hyperlink" Target="mailto:huangpeide@cgichina.cn" TargetMode="External"/><Relationship Id="rId158" Type="http://schemas.openxmlformats.org/officeDocument/2006/relationships/hyperlink" Target="mailto:&#24464;&#20339;&#20339;xujiajia@genomics.cn" TargetMode="External"/><Relationship Id="rId2186" Type="http://schemas.openxmlformats.org/officeDocument/2006/relationships/hyperlink" Target="mailto:wangxiaohong@genomics.cn" TargetMode="External"/><Relationship Id="rId2393" Type="http://schemas.openxmlformats.org/officeDocument/2006/relationships/hyperlink" Target="mailto:xuhanshi@genomics.cn" TargetMode="External"/><Relationship Id="rId2698" Type="http://schemas.openxmlformats.org/officeDocument/2006/relationships/hyperlink" Target="mailto:wangxiaohong@genomics.cn&#65307;zhouyanqing@genomics.cn" TargetMode="External"/><Relationship Id="rId3237" Type="http://schemas.openxmlformats.org/officeDocument/2006/relationships/hyperlink" Target="mailto:wangxiaohong@genomics.cn,zhouyanqing@genomics.cn" TargetMode="External"/><Relationship Id="rId3444" Type="http://schemas.openxmlformats.org/officeDocument/2006/relationships/hyperlink" Target="mailto:zhouyanfei@genomics.cn&#65307;liubo2@genomics.cn&#65307;" TargetMode="External"/><Relationship Id="rId3651" Type="http://schemas.openxmlformats.org/officeDocument/2006/relationships/hyperlink" Target="mailto:huangpeide@genomics.cn&#65307;liubo2@genomics.cn" TargetMode="External"/><Relationship Id="rId365" Type="http://schemas.openxmlformats.org/officeDocument/2006/relationships/hyperlink" Target="mailto:yanzengli@geomics.cn&#65307;wukui@genomics.cn" TargetMode="External"/><Relationship Id="rId572" Type="http://schemas.openxmlformats.org/officeDocument/2006/relationships/hyperlink" Target="mailto:xuhanshi@genomics.cn" TargetMode="External"/><Relationship Id="rId2046" Type="http://schemas.openxmlformats.org/officeDocument/2006/relationships/hyperlink" Target="mailto:xuhanshi@genomics.cn" TargetMode="External"/><Relationship Id="rId2253" Type="http://schemas.openxmlformats.org/officeDocument/2006/relationships/hyperlink" Target="mailto:xuhanshi@genomics.cn" TargetMode="External"/><Relationship Id="rId2460" Type="http://schemas.openxmlformats.org/officeDocument/2006/relationships/hyperlink" Target="mailto:xuhanshi@genomics.cn" TargetMode="External"/><Relationship Id="rId3304" Type="http://schemas.openxmlformats.org/officeDocument/2006/relationships/hyperlink" Target="mailto:wangmiao@cgichina.cn" TargetMode="External"/><Relationship Id="rId3511" Type="http://schemas.openxmlformats.org/officeDocument/2006/relationships/hyperlink" Target="mailto:zhouyanfei@genomics.cn&#65307;liubo2@genomics.cn&#65307;" TargetMode="External"/><Relationship Id="rId225" Type="http://schemas.openxmlformats.org/officeDocument/2006/relationships/hyperlink" Target="mailto:zhushida@genomics.cn;xuzijing@genomics.cn;linannan@genomics.cn;liudongbing@genomics.cn" TargetMode="External"/><Relationship Id="rId432" Type="http://schemas.openxmlformats.org/officeDocument/2006/relationships/hyperlink" Target="mailto:caodandan@genomics.cn;zhangruifang@genomics.cn" TargetMode="External"/><Relationship Id="rId877" Type="http://schemas.openxmlformats.org/officeDocument/2006/relationships/hyperlink" Target="mailto:xuhanshi@genomics.cn" TargetMode="External"/><Relationship Id="rId1062" Type="http://schemas.openxmlformats.org/officeDocument/2006/relationships/hyperlink" Target="mailto:xuhanshi@genomics.cn" TargetMode="External"/><Relationship Id="rId2113" Type="http://schemas.openxmlformats.org/officeDocument/2006/relationships/hyperlink" Target="mailto:wangxiaohong@genomics.cn" TargetMode="External"/><Relationship Id="rId2320" Type="http://schemas.openxmlformats.org/officeDocument/2006/relationships/hyperlink" Target="mailto:xuhanshi@genomics.cn" TargetMode="External"/><Relationship Id="rId2558" Type="http://schemas.openxmlformats.org/officeDocument/2006/relationships/hyperlink" Target="mailto:&#24464;&#20964;&#33805;xufengping@genomics.cn&#34945;&#21073;&#39062;yuanjianying@genomics.cn" TargetMode="External"/><Relationship Id="rId2765" Type="http://schemas.openxmlformats.org/officeDocument/2006/relationships/hyperlink" Target="mailto:&#29579;&#25991;&#23143;wangwenjing@genomics.cn&#38472;&#33395;chenyan@genomics.cn" TargetMode="External"/><Relationship Id="rId2972" Type="http://schemas.openxmlformats.org/officeDocument/2006/relationships/hyperlink" Target="mailto:&#29579;&#25991;&#23143;wangwenjing@genomics.cn&#34945;&#21073;&#39062;yuanjianying@genomics.cn&#21494;&#29618;&#39134;yelingfei@genomics.cn" TargetMode="External"/><Relationship Id="rId3609" Type="http://schemas.openxmlformats.org/officeDocument/2006/relationships/hyperlink" Target="mailto:huangpeide@genomics.cn&#65307;liubo2@genomics.cn" TargetMode="External"/><Relationship Id="rId737" Type="http://schemas.openxmlformats.org/officeDocument/2006/relationships/hyperlink" Target="mailto:xuhanshi@genomics.cn" TargetMode="External"/><Relationship Id="rId944" Type="http://schemas.openxmlformats.org/officeDocument/2006/relationships/hyperlink" Target="mailto:xuhanshi@genomics.cn" TargetMode="External"/><Relationship Id="rId1367" Type="http://schemas.openxmlformats.org/officeDocument/2006/relationships/hyperlink" Target="mailto:wangxiaohong@genomics.cn" TargetMode="External"/><Relationship Id="rId1574" Type="http://schemas.openxmlformats.org/officeDocument/2006/relationships/hyperlink" Target="mailto:xuhanshi@genomics.cn" TargetMode="External"/><Relationship Id="rId1781" Type="http://schemas.openxmlformats.org/officeDocument/2006/relationships/hyperlink" Target="mailto:xuhanshi@genomics.cn" TargetMode="External"/><Relationship Id="rId2418" Type="http://schemas.openxmlformats.org/officeDocument/2006/relationships/hyperlink" Target="mailto:xuhanshi@genomics.cn" TargetMode="External"/><Relationship Id="rId2625" Type="http://schemas.openxmlformats.org/officeDocument/2006/relationships/hyperlink" Target="mailto:wukui@genomics.cn;liguanglei@genomics.cn;jiangrunze@genomics.cn" TargetMode="External"/><Relationship Id="rId2832" Type="http://schemas.openxmlformats.org/officeDocument/2006/relationships/hyperlink" Target="mailto:lijiaping@genomcis.cn;yelingfei@genomics.cn;yuanjianying@genomics.cn" TargetMode="External"/><Relationship Id="rId73" Type="http://schemas.openxmlformats.org/officeDocument/2006/relationships/hyperlink" Target="mailto:liangjinlong@genomics.cn;liuxuanzhu@genomics.cn;dailanlan@genomics.cn" TargetMode="External"/><Relationship Id="rId804" Type="http://schemas.openxmlformats.org/officeDocument/2006/relationships/hyperlink" Target="mailto:xuhanshi@genomics.cn" TargetMode="External"/><Relationship Id="rId1227" Type="http://schemas.openxmlformats.org/officeDocument/2006/relationships/hyperlink" Target="mailto:zhangxiandong@genomics.org.cn" TargetMode="External"/><Relationship Id="rId1434" Type="http://schemas.openxmlformats.org/officeDocument/2006/relationships/hyperlink" Target="mailto:xuhanshi@genomics.cn" TargetMode="External"/><Relationship Id="rId1641" Type="http://schemas.openxmlformats.org/officeDocument/2006/relationships/hyperlink" Target="mailto:xuhanshi@genomics.cn" TargetMode="External"/><Relationship Id="rId1879" Type="http://schemas.openxmlformats.org/officeDocument/2006/relationships/hyperlink" Target="mailto:xuhanshi@genomics.cn" TargetMode="External"/><Relationship Id="rId3094" Type="http://schemas.openxmlformats.org/officeDocument/2006/relationships/hyperlink" Target="mailto:wangxiaohong@genomics.cn,zhouyanqing@genomics.cn" TargetMode="External"/><Relationship Id="rId1501" Type="http://schemas.openxmlformats.org/officeDocument/2006/relationships/hyperlink" Target="mailto:xuhanshi@genomics.cn" TargetMode="External"/><Relationship Id="rId1739" Type="http://schemas.openxmlformats.org/officeDocument/2006/relationships/hyperlink" Target="mailto:xuhanshi@genomics.cn" TargetMode="External"/><Relationship Id="rId1946" Type="http://schemas.openxmlformats.org/officeDocument/2006/relationships/hyperlink" Target="mailto:xuhanshi@genomics.cn" TargetMode="External"/><Relationship Id="rId3399" Type="http://schemas.openxmlformats.org/officeDocument/2006/relationships/hyperlink" Target="mailto:zhouyanfei@genomics.cn&#65307;liubo2@genomics.cn&#65307;" TargetMode="External"/><Relationship Id="rId1806" Type="http://schemas.openxmlformats.org/officeDocument/2006/relationships/hyperlink" Target="mailto:xuhanshi@genomics.cn" TargetMode="External"/><Relationship Id="rId3161" Type="http://schemas.openxmlformats.org/officeDocument/2006/relationships/hyperlink" Target="mailto:wangxiaohong@genomics.cn,zhouyanqing@genomics.cn" TargetMode="External"/><Relationship Id="rId3259" Type="http://schemas.openxmlformats.org/officeDocument/2006/relationships/hyperlink" Target="mailto:huangdanyang@genomics.cn;liubo2@genomics.cn;" TargetMode="External"/><Relationship Id="rId3466" Type="http://schemas.openxmlformats.org/officeDocument/2006/relationships/hyperlink" Target="mailto:zhouyanfei@genomics.cn&#65307;liubo2@genomics.cn&#65307;" TargetMode="External"/><Relationship Id="rId387" Type="http://schemas.openxmlformats.org/officeDocument/2006/relationships/hyperlink" Target="mailto:caodandan@genomics.cn;zhangruifang@genomics.cn" TargetMode="External"/><Relationship Id="rId594" Type="http://schemas.openxmlformats.org/officeDocument/2006/relationships/hyperlink" Target="mailto:xuhanshi@genomics.cn" TargetMode="External"/><Relationship Id="rId2068" Type="http://schemas.openxmlformats.org/officeDocument/2006/relationships/hyperlink" Target="mailto:&#33891;&#26771;&#29790;dongzirui@genomics.cn&#21494;&#29618;&#39134;yelingfei@genomics.cn" TargetMode="External"/><Relationship Id="rId2275" Type="http://schemas.openxmlformats.org/officeDocument/2006/relationships/hyperlink" Target="mailto:xuhanshi@genomics.cn" TargetMode="External"/><Relationship Id="rId3021" Type="http://schemas.openxmlformats.org/officeDocument/2006/relationships/hyperlink" Target="mailto:&#29579;&#25991;&#23143;wangwenjing@genomics.cn&#34945;&#21073;&#39062;yuanjianying@genomics.cn&#21494;&#29618;&#39134;yelingfei@genomics.cn" TargetMode="External"/><Relationship Id="rId3119" Type="http://schemas.openxmlformats.org/officeDocument/2006/relationships/hyperlink" Target="mailto:wangxiaohong@genomics.cn,zhouyanqing@genomics.cn" TargetMode="External"/><Relationship Id="rId3326" Type="http://schemas.openxmlformats.org/officeDocument/2006/relationships/hyperlink" Target="mailto:wangmiao@genomics.cn;liubo2@genomics.cn;" TargetMode="External"/><Relationship Id="rId3673" Type="http://schemas.openxmlformats.org/officeDocument/2006/relationships/hyperlink" Target="mailto:huangpeide@cgichina.cn" TargetMode="External"/><Relationship Id="rId247" Type="http://schemas.openxmlformats.org/officeDocument/2006/relationships/hyperlink" Target="mailto:&#24464;&#20339;&#20339;xujiajia@genomics.cn" TargetMode="External"/><Relationship Id="rId899" Type="http://schemas.openxmlformats.org/officeDocument/2006/relationships/hyperlink" Target="mailto:xuhanshi@genomics.cn" TargetMode="External"/><Relationship Id="rId1084" Type="http://schemas.openxmlformats.org/officeDocument/2006/relationships/hyperlink" Target="mailto:xuhanshi@genomics.cn" TargetMode="External"/><Relationship Id="rId2482" Type="http://schemas.openxmlformats.org/officeDocument/2006/relationships/hyperlink" Target="mailto:xuhanshi@genomics.cn" TargetMode="External"/><Relationship Id="rId2787" Type="http://schemas.openxmlformats.org/officeDocument/2006/relationships/hyperlink" Target="mailto:lijiaping@genomcis.cn;yelingfei@genomics.cn;yuanjianying@genomics.cn" TargetMode="External"/><Relationship Id="rId3533" Type="http://schemas.openxmlformats.org/officeDocument/2006/relationships/hyperlink" Target="mailto:zhouyanfei@genomics.cn&#65307;liubo2@genomics.cn&#65307;" TargetMode="External"/><Relationship Id="rId107" Type="http://schemas.openxmlformats.org/officeDocument/2006/relationships/hyperlink" Target="mailto:zhushida@genomics.cn;xuzijing@genomics.cn;linannan@genomics.cn;liudongbing@genomics.cn" TargetMode="External"/><Relationship Id="rId454" Type="http://schemas.openxmlformats.org/officeDocument/2006/relationships/hyperlink" Target="mailto:caodandan@genomics.cn;zhangruifang@genomics.cn" TargetMode="External"/><Relationship Id="rId661" Type="http://schemas.openxmlformats.org/officeDocument/2006/relationships/hyperlink" Target="mailto:xuhanshi@genomics.cn" TargetMode="External"/><Relationship Id="rId759" Type="http://schemas.openxmlformats.org/officeDocument/2006/relationships/hyperlink" Target="mailto:xuhanshi@genomics.cn" TargetMode="External"/><Relationship Id="rId966" Type="http://schemas.openxmlformats.org/officeDocument/2006/relationships/hyperlink" Target="mailto:xuhanshi@genomics.cn" TargetMode="External"/><Relationship Id="rId1291" Type="http://schemas.openxmlformats.org/officeDocument/2006/relationships/hyperlink" Target="mailto:wangxiaohong@genomics.cn" TargetMode="External"/><Relationship Id="rId1389" Type="http://schemas.openxmlformats.org/officeDocument/2006/relationships/hyperlink" Target="mailto:wangxiaohong@genomics.cn" TargetMode="External"/><Relationship Id="rId1596" Type="http://schemas.openxmlformats.org/officeDocument/2006/relationships/hyperlink" Target="mailto:xuhanshi@genomics.cn" TargetMode="External"/><Relationship Id="rId2135" Type="http://schemas.openxmlformats.org/officeDocument/2006/relationships/hyperlink" Target="mailto:wangxiaohong@genomics.cn" TargetMode="External"/><Relationship Id="rId2342" Type="http://schemas.openxmlformats.org/officeDocument/2006/relationships/hyperlink" Target="mailto:xuhanshi@genomics.cn" TargetMode="External"/><Relationship Id="rId2647" Type="http://schemas.openxmlformats.org/officeDocument/2006/relationships/hyperlink" Target="mailto:wangxiaohong@genomics.cn&#65307;zhouyanqing@genomics.cn" TargetMode="External"/><Relationship Id="rId2994" Type="http://schemas.openxmlformats.org/officeDocument/2006/relationships/hyperlink" Target="mailto:&#29579;&#25991;&#23143;wangwenjing@genomics.cn&#34945;&#21073;&#39062;yuanjianying@genomics.cn&#21494;&#29618;&#39134;yelingfei@genomics.cn" TargetMode="External"/><Relationship Id="rId3600" Type="http://schemas.openxmlformats.org/officeDocument/2006/relationships/hyperlink" Target="mailto:huangpeide@genomics.cn&#65307;liubo2@genomics.cn" TargetMode="External"/><Relationship Id="rId314" Type="http://schemas.openxmlformats.org/officeDocument/2006/relationships/hyperlink" Target="mailto:yanzengli@geomics.cn&#65307;wukui@genomics.cn" TargetMode="External"/><Relationship Id="rId521" Type="http://schemas.openxmlformats.org/officeDocument/2006/relationships/hyperlink" Target="mailto:caodandan@genomics.cn;zhangruifang@genomics.cn" TargetMode="External"/><Relationship Id="rId619" Type="http://schemas.openxmlformats.org/officeDocument/2006/relationships/hyperlink" Target="mailto:xuhanshi@genomics.cn" TargetMode="External"/><Relationship Id="rId1151" Type="http://schemas.openxmlformats.org/officeDocument/2006/relationships/hyperlink" Target="mailto:xuhanshi@genomics.cn" TargetMode="External"/><Relationship Id="rId1249" Type="http://schemas.openxmlformats.org/officeDocument/2006/relationships/hyperlink" Target="mailto:&#39640;&#29790;gaorui@genomics.cn;&#36213;&#32654;&#33593;zhaomr@genomics.cn;&#23385;&#38706;sunlu@genomics.cn;" TargetMode="External"/><Relationship Id="rId2202" Type="http://schemas.openxmlformats.org/officeDocument/2006/relationships/hyperlink" Target="mailto:xuhanshi@genomics.cn" TargetMode="External"/><Relationship Id="rId2854" Type="http://schemas.openxmlformats.org/officeDocument/2006/relationships/hyperlink" Target="mailto:lijiaping@genomcis.cn;yelingfei@genomics.cn;yuanjianying@genomics.cn" TargetMode="External"/><Relationship Id="rId95" Type="http://schemas.openxmlformats.org/officeDocument/2006/relationships/hyperlink" Target="mailto:zhushida@genomics.cn;xuzijing@genomics.cn;linannan@genomics.cn;liudongbing@genomics.cn" TargetMode="External"/><Relationship Id="rId826" Type="http://schemas.openxmlformats.org/officeDocument/2006/relationships/hyperlink" Target="mailto:xuhanshi@genomics.cn" TargetMode="External"/><Relationship Id="rId1011" Type="http://schemas.openxmlformats.org/officeDocument/2006/relationships/hyperlink" Target="mailto:xuhanshi@genomics.cn" TargetMode="External"/><Relationship Id="rId1109" Type="http://schemas.openxmlformats.org/officeDocument/2006/relationships/hyperlink" Target="mailto:xuhanshi@genomics.cn" TargetMode="External"/><Relationship Id="rId1456" Type="http://schemas.openxmlformats.org/officeDocument/2006/relationships/hyperlink" Target="mailto:xuhanshi@genomics.cn" TargetMode="External"/><Relationship Id="rId1663" Type="http://schemas.openxmlformats.org/officeDocument/2006/relationships/hyperlink" Target="mailto:xuhanshi@genomics.cn" TargetMode="External"/><Relationship Id="rId1870" Type="http://schemas.openxmlformats.org/officeDocument/2006/relationships/hyperlink" Target="mailto:xuhanshi@genomics.cn" TargetMode="External"/><Relationship Id="rId1968" Type="http://schemas.openxmlformats.org/officeDocument/2006/relationships/hyperlink" Target="mailto:xuhanshi@genomics.cn" TargetMode="External"/><Relationship Id="rId2507" Type="http://schemas.openxmlformats.org/officeDocument/2006/relationships/hyperlink" Target="mailto:&#24464;&#20964;&#33805;xufengping@genomics.cn&#34945;&#21073;&#39062;yuanjianying@genomics.cn&#21494;&#29618;&#39134;yelingfei@genomics.cn" TargetMode="External"/><Relationship Id="rId2714" Type="http://schemas.openxmlformats.org/officeDocument/2006/relationships/hyperlink" Target="mailto:wangxiaohong@genomics.cn&#65307;zhouyanqing@genomics.cn" TargetMode="External"/><Relationship Id="rId2921" Type="http://schemas.openxmlformats.org/officeDocument/2006/relationships/hyperlink" Target="mailto:lijiaping@genomcis.cn;yelingfei@genomics.cn;yuanjianying@genomics.cn" TargetMode="External"/><Relationship Id="rId1316" Type="http://schemas.openxmlformats.org/officeDocument/2006/relationships/hyperlink" Target="mailto:wangxiaohong@genomics.cn" TargetMode="External"/><Relationship Id="rId1523" Type="http://schemas.openxmlformats.org/officeDocument/2006/relationships/hyperlink" Target="mailto:xuhanshi@genomics.cn" TargetMode="External"/><Relationship Id="rId1730" Type="http://schemas.openxmlformats.org/officeDocument/2006/relationships/hyperlink" Target="mailto:xuhanshi@genomics.cn" TargetMode="External"/><Relationship Id="rId3183" Type="http://schemas.openxmlformats.org/officeDocument/2006/relationships/hyperlink" Target="mailto:&#29579;&#25991;&#23143;wangwenjing@genomics.cn&#38472;&#33395;chenyan@genomics.cn" TargetMode="External"/><Relationship Id="rId3390" Type="http://schemas.openxmlformats.org/officeDocument/2006/relationships/hyperlink" Target="mailto:zhouyanfei@genomics.cn&#65307;liubo2@genomics.cn&#65307;" TargetMode="External"/><Relationship Id="rId22" Type="http://schemas.openxmlformats.org/officeDocument/2006/relationships/hyperlink" Target="mailto:liangjinlong@genomics.cn;liuxuanzhu@genomics.cn;dailanlan@genomics.cn" TargetMode="External"/><Relationship Id="rId1828" Type="http://schemas.openxmlformats.org/officeDocument/2006/relationships/hyperlink" Target="mailto:xuhanshi@genomics.cn" TargetMode="External"/><Relationship Id="rId3043" Type="http://schemas.openxmlformats.org/officeDocument/2006/relationships/hyperlink" Target="mailto:&#29579;&#25991;&#23143;wangwenjing@genomics.cn&#34945;&#21073;&#39062;yuanjianying@genomics.cn&#21494;&#29618;&#39134;yelingfei@genomics.cn" TargetMode="External"/><Relationship Id="rId3250" Type="http://schemas.openxmlformats.org/officeDocument/2006/relationships/hyperlink" Target="mailto:wangmiao@cgichina.cn" TargetMode="External"/><Relationship Id="rId3488" Type="http://schemas.openxmlformats.org/officeDocument/2006/relationships/hyperlink" Target="mailto:zhouyanfei@genomics.cn&#65307;liubo2@genomics.cn&#65307;" TargetMode="External"/><Relationship Id="rId3695" Type="http://schemas.openxmlformats.org/officeDocument/2006/relationships/hyperlink" Target="mailto:huangpeide@cgichina.cn" TargetMode="External"/><Relationship Id="rId171" Type="http://schemas.openxmlformats.org/officeDocument/2006/relationships/hyperlink" Target="mailto:&#29579;&#26195;&#23439;wangxiaohong@genomics.cn;&#38472;&#20581;&#21326;chenjianhua@genomics.cn" TargetMode="External"/><Relationship Id="rId2297" Type="http://schemas.openxmlformats.org/officeDocument/2006/relationships/hyperlink" Target="mailto:xuhanshi@genomics.cn" TargetMode="External"/><Relationship Id="rId3348" Type="http://schemas.openxmlformats.org/officeDocument/2006/relationships/hyperlink" Target="mailto:wangmiao@genomics.cn;liubo2@genomics.cn;" TargetMode="External"/><Relationship Id="rId3555" Type="http://schemas.openxmlformats.org/officeDocument/2006/relationships/hyperlink" Target="mailto:huangpeide@genomics.cn" TargetMode="External"/><Relationship Id="rId269" Type="http://schemas.openxmlformats.org/officeDocument/2006/relationships/hyperlink" Target="mailto:yanzengli@geomics.cn&#65307;wukui@genomics.cn" TargetMode="External"/><Relationship Id="rId476" Type="http://schemas.openxmlformats.org/officeDocument/2006/relationships/hyperlink" Target="mailto:caodandan@genomics.cn;zhangruifang@genomics.cn" TargetMode="External"/><Relationship Id="rId683" Type="http://schemas.openxmlformats.org/officeDocument/2006/relationships/hyperlink" Target="mailto:xuhanshi@genomics.cn" TargetMode="External"/><Relationship Id="rId890" Type="http://schemas.openxmlformats.org/officeDocument/2006/relationships/hyperlink" Target="mailto:xuhanshi@genomics.cn" TargetMode="External"/><Relationship Id="rId2157" Type="http://schemas.openxmlformats.org/officeDocument/2006/relationships/hyperlink" Target="mailto:wangxiaohong@genomics.cn" TargetMode="External"/><Relationship Id="rId2364" Type="http://schemas.openxmlformats.org/officeDocument/2006/relationships/hyperlink" Target="mailto:xuhanshi@genomics.cn" TargetMode="External"/><Relationship Id="rId2571" Type="http://schemas.openxmlformats.org/officeDocument/2006/relationships/hyperlink" Target="mailto:&#24464;&#20964;&#33805;xufengping@genomics.cn&#34945;&#21073;&#39062;yuanjianying@genomics.cn" TargetMode="External"/><Relationship Id="rId3110" Type="http://schemas.openxmlformats.org/officeDocument/2006/relationships/hyperlink" Target="mailto:wangxiaohong@genomics.cn,zhouyanqing@genomics.cn" TargetMode="External"/><Relationship Id="rId3208" Type="http://schemas.openxmlformats.org/officeDocument/2006/relationships/hyperlink" Target="mailto:&#21016;&#29983;&#33538;liushengmao@genomics.cn" TargetMode="External"/><Relationship Id="rId3415" Type="http://schemas.openxmlformats.org/officeDocument/2006/relationships/hyperlink" Target="mailto:zhouyanfei@genomics.cn&#65307;liubo2@genomics.cn&#65307;" TargetMode="External"/><Relationship Id="rId129" Type="http://schemas.openxmlformats.org/officeDocument/2006/relationships/hyperlink" Target="mailto:&#24464;&#20339;&#20339;xujiajia@genomics.cn" TargetMode="External"/><Relationship Id="rId336" Type="http://schemas.openxmlformats.org/officeDocument/2006/relationships/hyperlink" Target="mailto:yanzengli@geomics.cn&#65307;wukui@genomics.cn" TargetMode="External"/><Relationship Id="rId543" Type="http://schemas.openxmlformats.org/officeDocument/2006/relationships/hyperlink" Target="mailto:xuhanshi@genomics.cn" TargetMode="External"/><Relationship Id="rId988" Type="http://schemas.openxmlformats.org/officeDocument/2006/relationships/hyperlink" Target="mailto:xuhanshi@genomics.cn" TargetMode="External"/><Relationship Id="rId1173" Type="http://schemas.openxmlformats.org/officeDocument/2006/relationships/hyperlink" Target="mailto:xuhanshi@genomics.cn" TargetMode="External"/><Relationship Id="rId1380" Type="http://schemas.openxmlformats.org/officeDocument/2006/relationships/hyperlink" Target="mailto:wangxiaohong@genomics.cn" TargetMode="External"/><Relationship Id="rId2017" Type="http://schemas.openxmlformats.org/officeDocument/2006/relationships/hyperlink" Target="mailto:xuhanshi@genomics.cn" TargetMode="External"/><Relationship Id="rId2224" Type="http://schemas.openxmlformats.org/officeDocument/2006/relationships/hyperlink" Target="mailto:xuhanshi@genomics.cn" TargetMode="External"/><Relationship Id="rId2669" Type="http://schemas.openxmlformats.org/officeDocument/2006/relationships/hyperlink" Target="mailto:wangxiaohong@genomics.cn&#65307;zhouyanqing@genomics.cn" TargetMode="External"/><Relationship Id="rId2876" Type="http://schemas.openxmlformats.org/officeDocument/2006/relationships/hyperlink" Target="mailto:lijiaping@genomcis.cn;yelingfei@genomics.cn;yuanjianying@genomics.cn" TargetMode="External"/><Relationship Id="rId3622" Type="http://schemas.openxmlformats.org/officeDocument/2006/relationships/hyperlink" Target="mailto:huangpeide@genomics.cn&#65307;liubo2@genomics.cn" TargetMode="External"/><Relationship Id="rId403" Type="http://schemas.openxmlformats.org/officeDocument/2006/relationships/hyperlink" Target="mailto:caodandan@genomics.cn;zhangruifang@genomics.cn" TargetMode="External"/><Relationship Id="rId750" Type="http://schemas.openxmlformats.org/officeDocument/2006/relationships/hyperlink" Target="mailto:xuhanshi@genomics.cn" TargetMode="External"/><Relationship Id="rId848" Type="http://schemas.openxmlformats.org/officeDocument/2006/relationships/hyperlink" Target="mailto:xuhanshi@genomics.cn" TargetMode="External"/><Relationship Id="rId1033" Type="http://schemas.openxmlformats.org/officeDocument/2006/relationships/hyperlink" Target="mailto:xuhanshi@genomics.cn" TargetMode="External"/><Relationship Id="rId1478" Type="http://schemas.openxmlformats.org/officeDocument/2006/relationships/hyperlink" Target="mailto:xuhanshi@genomics.cn" TargetMode="External"/><Relationship Id="rId1685" Type="http://schemas.openxmlformats.org/officeDocument/2006/relationships/hyperlink" Target="mailto:xuhanshi@genomics.cn" TargetMode="External"/><Relationship Id="rId1892" Type="http://schemas.openxmlformats.org/officeDocument/2006/relationships/hyperlink" Target="mailto:xuhanshi@genomics.cn" TargetMode="External"/><Relationship Id="rId2431" Type="http://schemas.openxmlformats.org/officeDocument/2006/relationships/hyperlink" Target="mailto:xuhanshi@genomics.cn" TargetMode="External"/><Relationship Id="rId2529" Type="http://schemas.openxmlformats.org/officeDocument/2006/relationships/hyperlink" Target="mailto:&#24464;&#20964;&#33805;xufengping@genomics.cn&#34945;&#21073;&#39062;yuanjianying@genomics.cn&#21494;&#29618;&#39134;yelingfei@genomics.cn" TargetMode="External"/><Relationship Id="rId2736" Type="http://schemas.openxmlformats.org/officeDocument/2006/relationships/hyperlink" Target="mailto:wangxiaohong@genomics.cn&#65307;zhouyanqing@genomics.cn" TargetMode="External"/><Relationship Id="rId610" Type="http://schemas.openxmlformats.org/officeDocument/2006/relationships/hyperlink" Target="mailto:xuhanshi@genomics.cn" TargetMode="External"/><Relationship Id="rId708" Type="http://schemas.openxmlformats.org/officeDocument/2006/relationships/hyperlink" Target="mailto:xuhanshi@genomics.cn" TargetMode="External"/><Relationship Id="rId915" Type="http://schemas.openxmlformats.org/officeDocument/2006/relationships/hyperlink" Target="mailto:xuhanshi@genomics.cn" TargetMode="External"/><Relationship Id="rId1240" Type="http://schemas.openxmlformats.org/officeDocument/2006/relationships/hyperlink" Target="mailto:&#39640;&#29790;gaorui@genomics.cn;&#36213;&#32654;&#33593;zhaomr@genomics.cn;&#23385;&#38706;sunlu@genomics.cn;" TargetMode="External"/><Relationship Id="rId1338" Type="http://schemas.openxmlformats.org/officeDocument/2006/relationships/hyperlink" Target="mailto:wangxiaohong@genomics.cn" TargetMode="External"/><Relationship Id="rId1545" Type="http://schemas.openxmlformats.org/officeDocument/2006/relationships/hyperlink" Target="mailto:xuhanshi@genomics.cn" TargetMode="External"/><Relationship Id="rId2943" Type="http://schemas.openxmlformats.org/officeDocument/2006/relationships/hyperlink" Target="mailto:lijiaping@genomcis.cn;yelingfei@genomics.cn;yuanjianying@genomics.cn" TargetMode="External"/><Relationship Id="rId1100" Type="http://schemas.openxmlformats.org/officeDocument/2006/relationships/hyperlink" Target="mailto:xuhanshi@genomics.cn" TargetMode="External"/><Relationship Id="rId1405" Type="http://schemas.openxmlformats.org/officeDocument/2006/relationships/hyperlink" Target="mailto:xuhanshi@genomics.cn" TargetMode="External"/><Relationship Id="rId1752" Type="http://schemas.openxmlformats.org/officeDocument/2006/relationships/hyperlink" Target="mailto:xuhanshi@genomics.cn" TargetMode="External"/><Relationship Id="rId2803" Type="http://schemas.openxmlformats.org/officeDocument/2006/relationships/hyperlink" Target="mailto:lijiaping@genomcis.cn;yelingfei@genomics.cn;yuanjianying@genomics.cn" TargetMode="External"/><Relationship Id="rId44" Type="http://schemas.openxmlformats.org/officeDocument/2006/relationships/hyperlink" Target="mailto:liangjinlong@genomics.cn;liuxuanzhu@genomics.cn;dailanlan@genomics.cn" TargetMode="External"/><Relationship Id="rId1612" Type="http://schemas.openxmlformats.org/officeDocument/2006/relationships/hyperlink" Target="mailto:xuhanshi@genomics.cn" TargetMode="External"/><Relationship Id="rId1917" Type="http://schemas.openxmlformats.org/officeDocument/2006/relationships/hyperlink" Target="mailto:xuhanshi@genomics.cn" TargetMode="External"/><Relationship Id="rId3065" Type="http://schemas.openxmlformats.org/officeDocument/2006/relationships/hyperlink" Target="mailto:&#29579;&#25991;&#23143;wangwenjing@genomics.cn&#34945;&#21073;&#39062;yuanjianying@genomics.cn&#21494;&#29618;&#39134;yelingfei@genomics.cn" TargetMode="External"/><Relationship Id="rId3272" Type="http://schemas.openxmlformats.org/officeDocument/2006/relationships/hyperlink" Target="mailto:wangmiao@cgichina.cn" TargetMode="External"/><Relationship Id="rId193" Type="http://schemas.openxmlformats.org/officeDocument/2006/relationships/hyperlink" Target="mailto:panyanhong@genomics.cn;zhaodi@genomics.cn;gaorui@genomics.cn" TargetMode="External"/><Relationship Id="rId498" Type="http://schemas.openxmlformats.org/officeDocument/2006/relationships/hyperlink" Target="mailto:caodandan@genomics.cn;zhangruifang@genomics.cn" TargetMode="External"/><Relationship Id="rId208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79" Type="http://schemas.openxmlformats.org/officeDocument/2006/relationships/hyperlink" Target="mailto:wangxiaohong@genomics.cn" TargetMode="External"/><Relationship Id="rId3132" Type="http://schemas.openxmlformats.org/officeDocument/2006/relationships/hyperlink" Target="mailto:wangxiaohong@genomics.cn,zhouyanqing@genomics.cn" TargetMode="External"/><Relationship Id="rId3577" Type="http://schemas.openxmlformats.org/officeDocument/2006/relationships/hyperlink" Target="mailto:huangpeide@genomics.cn" TargetMode="External"/><Relationship Id="rId260" Type="http://schemas.openxmlformats.org/officeDocument/2006/relationships/hyperlink" Target="mailto:&#24464;&#20339;&#20339;xujiajia@genomics.cn" TargetMode="External"/><Relationship Id="rId2386" Type="http://schemas.openxmlformats.org/officeDocument/2006/relationships/hyperlink" Target="mailto:xuhanshi@genomics.cn" TargetMode="External"/><Relationship Id="rId2593" Type="http://schemas.openxmlformats.org/officeDocument/2006/relationships/hyperlink" Target="mailto:&#24464;&#20964;&#33805;xufengping@genomics.cn&#34945;&#21073;&#39062;yuanjianying@genomics.cn" TargetMode="External"/><Relationship Id="rId3437" Type="http://schemas.openxmlformats.org/officeDocument/2006/relationships/hyperlink" Target="mailto:zhouyanfei@genomics.cn&#65307;liubo2@genomics.cn&#65307;" TargetMode="External"/><Relationship Id="rId3644" Type="http://schemas.openxmlformats.org/officeDocument/2006/relationships/hyperlink" Target="mailto:huangpeide@genomics.cn&#65307;liubo2@genomics.cn" TargetMode="External"/><Relationship Id="rId120" Type="http://schemas.openxmlformats.org/officeDocument/2006/relationships/hyperlink" Target="mailto:zhushida@genomics.cn;xuzijing@genomics.cn;linannan@genomics.cn;liudongbing@genomics.cn" TargetMode="External"/><Relationship Id="rId358" Type="http://schemas.openxmlformats.org/officeDocument/2006/relationships/hyperlink" Target="mailto:yanzengli@geomics.cn&#65307;wukui@genomics.cn" TargetMode="External"/><Relationship Id="rId565" Type="http://schemas.openxmlformats.org/officeDocument/2006/relationships/hyperlink" Target="mailto:xuhanshi@genomics.cn" TargetMode="External"/><Relationship Id="rId772" Type="http://schemas.openxmlformats.org/officeDocument/2006/relationships/hyperlink" Target="mailto:xuhanshi@genomics.cn" TargetMode="External"/><Relationship Id="rId1195" Type="http://schemas.openxmlformats.org/officeDocument/2006/relationships/hyperlink" Target="mailto:xuhanshi@genomics.cn" TargetMode="External"/><Relationship Id="rId2039" Type="http://schemas.openxmlformats.org/officeDocument/2006/relationships/hyperlink" Target="mailto:xuhanshi@genomics.cn" TargetMode="External"/><Relationship Id="rId2246" Type="http://schemas.openxmlformats.org/officeDocument/2006/relationships/hyperlink" Target="mailto:xuhanshi@genomics.cn" TargetMode="External"/><Relationship Id="rId2453" Type="http://schemas.openxmlformats.org/officeDocument/2006/relationships/hyperlink" Target="mailto:xuhanshi@genomics.cn" TargetMode="External"/><Relationship Id="rId2660" Type="http://schemas.openxmlformats.org/officeDocument/2006/relationships/hyperlink" Target="mailto:wangxiaohong@genomics.cn&#65307;zhouyanqing@genomics.cn" TargetMode="External"/><Relationship Id="rId2898" Type="http://schemas.openxmlformats.org/officeDocument/2006/relationships/hyperlink" Target="mailto:lijiaping@genomcis.cn;yelingfei@genomics.cn;yuanjianying@genomics.cn" TargetMode="External"/><Relationship Id="rId3504" Type="http://schemas.openxmlformats.org/officeDocument/2006/relationships/hyperlink" Target="mailto:zhouyanfei@genomics.cn&#65307;liubo2@genomics.cn&#65307;" TargetMode="External"/><Relationship Id="rId3711" Type="http://schemas.openxmlformats.org/officeDocument/2006/relationships/hyperlink" Target="mailto:huangpeide@cgichina.cn" TargetMode="External"/><Relationship Id="rId218" Type="http://schemas.openxmlformats.org/officeDocument/2006/relationships/hyperlink" Target="mailto:zhushida@genomics.cn;xuzijing@genomics.cn;linannan@genomics.cn;liudongbing@genomics.cn" TargetMode="External"/><Relationship Id="rId425" Type="http://schemas.openxmlformats.org/officeDocument/2006/relationships/hyperlink" Target="mailto:caodandan@genomics.cn;zhangruifang@genomics.cn" TargetMode="External"/><Relationship Id="rId632" Type="http://schemas.openxmlformats.org/officeDocument/2006/relationships/hyperlink" Target="mailto:xuhanshi@genomics.cn" TargetMode="External"/><Relationship Id="rId1055" Type="http://schemas.openxmlformats.org/officeDocument/2006/relationships/hyperlink" Target="mailto:xuhanshi@genomics.cn" TargetMode="External"/><Relationship Id="rId1262" Type="http://schemas.openxmlformats.org/officeDocument/2006/relationships/hyperlink" Target="mailto:&#39640;&#29790;gaorui@genomics.cn;&#36213;&#32654;&#33593;zhaomr@genomics.cn;&#23385;&#38706;sunlu@genomics.cn;" TargetMode="External"/><Relationship Id="rId2106" Type="http://schemas.openxmlformats.org/officeDocument/2006/relationships/hyperlink" Target="mailto:wangxiaohong@genomics.cn" TargetMode="External"/><Relationship Id="rId2313" Type="http://schemas.openxmlformats.org/officeDocument/2006/relationships/hyperlink" Target="mailto:xuhanshi@genomics.cn" TargetMode="External"/><Relationship Id="rId2520" Type="http://schemas.openxmlformats.org/officeDocument/2006/relationships/hyperlink" Target="mailto:&#24464;&#20964;&#33805;xufengping@genomics.cn&#34945;&#21073;&#39062;yuanjianying@genomics.cn&#21494;&#29618;&#39134;yelingfei@genomics.cn" TargetMode="External"/><Relationship Id="rId2758" Type="http://schemas.openxmlformats.org/officeDocument/2006/relationships/hyperlink" Target="mailto:&#21016;&#29983;&#33538;liushengmao@genomics.cn" TargetMode="External"/><Relationship Id="rId2965" Type="http://schemas.openxmlformats.org/officeDocument/2006/relationships/hyperlink" Target="mailto:&#29579;&#25991;&#23143;wangwenjing@genomics.cn&#34945;&#21073;&#39062;yuanjianying@genomics.cn&#21494;&#29618;&#39134;yelingfei@genomics.cn" TargetMode="External"/><Relationship Id="rId937" Type="http://schemas.openxmlformats.org/officeDocument/2006/relationships/hyperlink" Target="mailto:xuhanshi@genomics.cn" TargetMode="External"/><Relationship Id="rId1122" Type="http://schemas.openxmlformats.org/officeDocument/2006/relationships/hyperlink" Target="mailto:xuhanshi@genomics.cn" TargetMode="External"/><Relationship Id="rId1567" Type="http://schemas.openxmlformats.org/officeDocument/2006/relationships/hyperlink" Target="mailto:xuhanshi@genomics.cn" TargetMode="External"/><Relationship Id="rId1774" Type="http://schemas.openxmlformats.org/officeDocument/2006/relationships/hyperlink" Target="mailto:xuhanshi@genomics.cn" TargetMode="External"/><Relationship Id="rId1981" Type="http://schemas.openxmlformats.org/officeDocument/2006/relationships/hyperlink" Target="mailto:xuhanshi@genomics.cn" TargetMode="External"/><Relationship Id="rId2618" Type="http://schemas.openxmlformats.org/officeDocument/2006/relationships/hyperlink" Target="mailto:&#24464;&#20964;&#33805;xufengping@genomics.cn&#34945;&#21073;&#39062;yuanjianying@genomics.cn" TargetMode="External"/><Relationship Id="rId2825" Type="http://schemas.openxmlformats.org/officeDocument/2006/relationships/hyperlink" Target="mailto:lijiaping@genomcis.cn;yelingfei@genomics.cn;yuanjianying@genomics.cn" TargetMode="External"/><Relationship Id="rId66" Type="http://schemas.openxmlformats.org/officeDocument/2006/relationships/hyperlink" Target="mailto:liangjinlong@genomics.cn;liuxuanzhu@genomics.cn;dailanlan@genomics.cn" TargetMode="External"/><Relationship Id="rId1427" Type="http://schemas.openxmlformats.org/officeDocument/2006/relationships/hyperlink" Target="mailto:xuhanshi@genomics.cn" TargetMode="External"/><Relationship Id="rId1634" Type="http://schemas.openxmlformats.org/officeDocument/2006/relationships/hyperlink" Target="mailto:xuhanshi@genomics.cn" TargetMode="External"/><Relationship Id="rId1841" Type="http://schemas.openxmlformats.org/officeDocument/2006/relationships/hyperlink" Target="mailto:xuhanshi@genomics.cn" TargetMode="External"/><Relationship Id="rId3087" Type="http://schemas.openxmlformats.org/officeDocument/2006/relationships/hyperlink" Target="mailto:wangxiaohong@genomics.cn,zhouyanqing@genomics.cn" TargetMode="External"/><Relationship Id="rId3294" Type="http://schemas.openxmlformats.org/officeDocument/2006/relationships/hyperlink" Target="mailto:wangmiao@cgichina.cn" TargetMode="External"/><Relationship Id="rId1939" Type="http://schemas.openxmlformats.org/officeDocument/2006/relationships/hyperlink" Target="mailto:xuhanshi@genomics.cn" TargetMode="External"/><Relationship Id="rId3599" Type="http://schemas.openxmlformats.org/officeDocument/2006/relationships/hyperlink" Target="mailto:huangpeide@genomics.cn&#65307;liubo2@genomics.cn" TargetMode="External"/><Relationship Id="rId1701" Type="http://schemas.openxmlformats.org/officeDocument/2006/relationships/hyperlink" Target="mailto:xuhanshi@genomics.cn" TargetMode="External"/><Relationship Id="rId3154" Type="http://schemas.openxmlformats.org/officeDocument/2006/relationships/hyperlink" Target="mailto:wangxiaohong@genomics.cn,zhouyanqing@genomics.cn" TargetMode="External"/><Relationship Id="rId3361" Type="http://schemas.openxmlformats.org/officeDocument/2006/relationships/hyperlink" Target="mailto:wangmiao@genomics.cn;liubo2@genomics.cn;" TargetMode="External"/><Relationship Id="rId3459" Type="http://schemas.openxmlformats.org/officeDocument/2006/relationships/hyperlink" Target="mailto:zhouyanfei@genomics.cn&#65307;liubo2@genomics.cn&#65307;" TargetMode="External"/><Relationship Id="rId3666" Type="http://schemas.openxmlformats.org/officeDocument/2006/relationships/hyperlink" Target="mailto:huangpeide@cgichina.cn" TargetMode="External"/><Relationship Id="rId282" Type="http://schemas.openxmlformats.org/officeDocument/2006/relationships/hyperlink" Target="mailto:yanzengli@geomics.cn&#65307;wukui@genomics.cn" TargetMode="External"/><Relationship Id="rId587" Type="http://schemas.openxmlformats.org/officeDocument/2006/relationships/hyperlink" Target="mailto:xuhanshi@genomics.cn" TargetMode="External"/><Relationship Id="rId2170" Type="http://schemas.openxmlformats.org/officeDocument/2006/relationships/hyperlink" Target="mailto:wangxiaohong@genomics.cn" TargetMode="External"/><Relationship Id="rId2268" Type="http://schemas.openxmlformats.org/officeDocument/2006/relationships/hyperlink" Target="mailto:xuhanshi@genomics.cn" TargetMode="External"/><Relationship Id="rId3014" Type="http://schemas.openxmlformats.org/officeDocument/2006/relationships/hyperlink" Target="mailto:&#29579;&#25991;&#23143;wangwenjing@genomics.cn&#34945;&#21073;&#39062;yuanjianying@genomics.cn&#21494;&#29618;&#39134;yelingfei@genomics.cn" TargetMode="External"/><Relationship Id="rId3221" Type="http://schemas.openxmlformats.org/officeDocument/2006/relationships/hyperlink" Target="mailto:wangxiaohong@genomics.cn,zhouyanqing@genomics.cn" TargetMode="External"/><Relationship Id="rId3319" Type="http://schemas.openxmlformats.org/officeDocument/2006/relationships/hyperlink" Target="mailto:wangmiao@genomics.cn;liubo2@genomics.cn;" TargetMode="External"/><Relationship Id="rId8" Type="http://schemas.openxmlformats.org/officeDocument/2006/relationships/hyperlink" Target="mailto:liangjinlong@genomics.cn;liuxuanzhu@genomics.cn;dailanlan@genomics.cn" TargetMode="External"/><Relationship Id="rId142" Type="http://schemas.openxmlformats.org/officeDocument/2006/relationships/hyperlink" Target="mailto:&#24464;&#20339;&#20339;xujiajia@genomics.cn" TargetMode="External"/><Relationship Id="rId447" Type="http://schemas.openxmlformats.org/officeDocument/2006/relationships/hyperlink" Target="mailto:caodandan@genomics.cn;zhangruifang@genomics.cn" TargetMode="External"/><Relationship Id="rId794" Type="http://schemas.openxmlformats.org/officeDocument/2006/relationships/hyperlink" Target="mailto:xuhanshi@genomics.cn" TargetMode="External"/><Relationship Id="rId1077" Type="http://schemas.openxmlformats.org/officeDocument/2006/relationships/hyperlink" Target="mailto:xuhanshi@genomics.cn" TargetMode="External"/><Relationship Id="rId2030" Type="http://schemas.openxmlformats.org/officeDocument/2006/relationships/hyperlink" Target="mailto:xuhanshi@genomics.cn" TargetMode="External"/><Relationship Id="rId2128" Type="http://schemas.openxmlformats.org/officeDocument/2006/relationships/hyperlink" Target="mailto:wangxiaohong@genomics.cn" TargetMode="External"/><Relationship Id="rId2475" Type="http://schemas.openxmlformats.org/officeDocument/2006/relationships/hyperlink" Target="mailto:xuhanshi@genomics.cn" TargetMode="External"/><Relationship Id="rId2682" Type="http://schemas.openxmlformats.org/officeDocument/2006/relationships/hyperlink" Target="mailto:wangxiaohong@genomics.cn&#65307;zhouyanqing@genomics.cn" TargetMode="External"/><Relationship Id="rId2987" Type="http://schemas.openxmlformats.org/officeDocument/2006/relationships/hyperlink" Target="mailto:&#29579;&#25991;&#23143;wangwenjing@genomics.cn&#34945;&#21073;&#39062;yuanjianying@genomics.cn&#21494;&#29618;&#39134;yelingfei@genomics.cn" TargetMode="External"/><Relationship Id="rId3526" Type="http://schemas.openxmlformats.org/officeDocument/2006/relationships/hyperlink" Target="mailto:zhouyanfei@genomics.cn&#65307;liubo2@genomics.cn&#65307;" TargetMode="External"/><Relationship Id="rId654" Type="http://schemas.openxmlformats.org/officeDocument/2006/relationships/hyperlink" Target="mailto:xuhanshi@genomics.cn" TargetMode="External"/><Relationship Id="rId861" Type="http://schemas.openxmlformats.org/officeDocument/2006/relationships/hyperlink" Target="mailto:xuhanshi@genomics.cn" TargetMode="External"/><Relationship Id="rId959" Type="http://schemas.openxmlformats.org/officeDocument/2006/relationships/hyperlink" Target="mailto:xuhanshi@genomics.cn" TargetMode="External"/><Relationship Id="rId1284" Type="http://schemas.openxmlformats.org/officeDocument/2006/relationships/hyperlink" Target="mailto:&#33891;&#26771;&#29790;dongzirui@genomics.cn&#21494;&#29618;&#39134;yelingfei@genomics.cn" TargetMode="External"/><Relationship Id="rId1491" Type="http://schemas.openxmlformats.org/officeDocument/2006/relationships/hyperlink" Target="mailto:xuhanshi@genomics.cn" TargetMode="External"/><Relationship Id="rId1589" Type="http://schemas.openxmlformats.org/officeDocument/2006/relationships/hyperlink" Target="mailto:xuhanshi@genomics.cn" TargetMode="External"/><Relationship Id="rId2335" Type="http://schemas.openxmlformats.org/officeDocument/2006/relationships/hyperlink" Target="mailto:xuhanshi@genomics.cn" TargetMode="External"/><Relationship Id="rId2542" Type="http://schemas.openxmlformats.org/officeDocument/2006/relationships/hyperlink" Target="mailto:&#24464;&#20964;&#33805;xufengping@genomics.cn&#34945;&#21073;&#39062;yuanjianying@genomics.cn&#21494;&#29618;&#39134;yelingfei@genomics.cn" TargetMode="External"/><Relationship Id="rId307" Type="http://schemas.openxmlformats.org/officeDocument/2006/relationships/hyperlink" Target="mailto:yanzengli@geomics.cn&#65307;wukui@genomics.cn" TargetMode="External"/><Relationship Id="rId514" Type="http://schemas.openxmlformats.org/officeDocument/2006/relationships/hyperlink" Target="mailto:caodandan@genomics.cn;zhangruifang@genomics.cn" TargetMode="External"/><Relationship Id="rId721" Type="http://schemas.openxmlformats.org/officeDocument/2006/relationships/hyperlink" Target="mailto:xuhanshi@genomics.cn" TargetMode="External"/><Relationship Id="rId1144" Type="http://schemas.openxmlformats.org/officeDocument/2006/relationships/hyperlink" Target="mailto:xuhanshi@genomics.cn" TargetMode="External"/><Relationship Id="rId1351" Type="http://schemas.openxmlformats.org/officeDocument/2006/relationships/hyperlink" Target="mailto:wangxiaohong@genomics.cn" TargetMode="External"/><Relationship Id="rId1449" Type="http://schemas.openxmlformats.org/officeDocument/2006/relationships/hyperlink" Target="mailto:xuhanshi@genomics.cn" TargetMode="External"/><Relationship Id="rId1796" Type="http://schemas.openxmlformats.org/officeDocument/2006/relationships/hyperlink" Target="mailto:xuhanshi@genomics.cn" TargetMode="External"/><Relationship Id="rId2402" Type="http://schemas.openxmlformats.org/officeDocument/2006/relationships/hyperlink" Target="mailto:xuhanshi@genomics.cn" TargetMode="External"/><Relationship Id="rId2847" Type="http://schemas.openxmlformats.org/officeDocument/2006/relationships/hyperlink" Target="mailto:lijiaping@genomcis.cn;yelingfei@genomics.cn;yuanjianying@genomics.cn" TargetMode="External"/><Relationship Id="rId88" Type="http://schemas.openxmlformats.org/officeDocument/2006/relationships/hyperlink" Target="mailto:&#26446;&#36149;&#27874;liguibo@genomics.cn" TargetMode="External"/><Relationship Id="rId819" Type="http://schemas.openxmlformats.org/officeDocument/2006/relationships/hyperlink" Target="mailto:xuhanshi@genomics.cn" TargetMode="External"/><Relationship Id="rId1004" Type="http://schemas.openxmlformats.org/officeDocument/2006/relationships/hyperlink" Target="mailto:xuhanshi@genomics.cn" TargetMode="External"/><Relationship Id="rId1211" Type="http://schemas.openxmlformats.org/officeDocument/2006/relationships/hyperlink" Target="mailto:xuhanshi@genomics.cn" TargetMode="External"/><Relationship Id="rId1656" Type="http://schemas.openxmlformats.org/officeDocument/2006/relationships/hyperlink" Target="mailto:xuhanshi@genomics.cn" TargetMode="External"/><Relationship Id="rId1863" Type="http://schemas.openxmlformats.org/officeDocument/2006/relationships/hyperlink" Target="mailto:xuhanshi@genomics.cn" TargetMode="External"/><Relationship Id="rId2707" Type="http://schemas.openxmlformats.org/officeDocument/2006/relationships/hyperlink" Target="mailto:wangxiaohong@genomics.cn&#65307;zhouyanqing@genomics.cn" TargetMode="External"/><Relationship Id="rId2914" Type="http://schemas.openxmlformats.org/officeDocument/2006/relationships/hyperlink" Target="mailto:lijiaping@genomcis.cn;yelingfei@genomics.cn;yuanjianying@genomics.cn" TargetMode="External"/><Relationship Id="rId1309" Type="http://schemas.openxmlformats.org/officeDocument/2006/relationships/hyperlink" Target="mailto:wangxiaohong@genomics.cn" TargetMode="External"/><Relationship Id="rId1516" Type="http://schemas.openxmlformats.org/officeDocument/2006/relationships/hyperlink" Target="mailto:xuhanshi@genomics.cn" TargetMode="External"/><Relationship Id="rId1723" Type="http://schemas.openxmlformats.org/officeDocument/2006/relationships/hyperlink" Target="mailto:xuhanshi@genomics.cn" TargetMode="External"/><Relationship Id="rId1930" Type="http://schemas.openxmlformats.org/officeDocument/2006/relationships/hyperlink" Target="mailto:xuhanshi@genomics.cn" TargetMode="External"/><Relationship Id="rId3176" Type="http://schemas.openxmlformats.org/officeDocument/2006/relationships/hyperlink" Target="mailto:wangxiaohong@genomics.cn,zhouyanqing@genomics.cn" TargetMode="External"/><Relationship Id="rId3383" Type="http://schemas.openxmlformats.org/officeDocument/2006/relationships/hyperlink" Target="mailto:zhouyanfei@genomics.cn&#65307;liubo2@genomics.cn&#65307;" TargetMode="External"/><Relationship Id="rId3590" Type="http://schemas.openxmlformats.org/officeDocument/2006/relationships/hyperlink" Target="mailto:wangmiao@" TargetMode="External"/><Relationship Id="rId15" Type="http://schemas.openxmlformats.org/officeDocument/2006/relationships/hyperlink" Target="mailto:liangjinlong@genomics.cn;liuxuanzhu@genomics.cn;dailanlan@genomics.cn" TargetMode="External"/><Relationship Id="rId2192" Type="http://schemas.openxmlformats.org/officeDocument/2006/relationships/hyperlink" Target="mailto:wangxiaohong@genomics.cn" TargetMode="External"/><Relationship Id="rId3036" Type="http://schemas.openxmlformats.org/officeDocument/2006/relationships/hyperlink" Target="mailto:&#29579;&#25991;&#23143;wangwenjing@genomics.cn&#34945;&#21073;&#39062;yuanjianying@genomics.cn&#21494;&#29618;&#39134;yelingfei@genomics.cn" TargetMode="External"/><Relationship Id="rId3243" Type="http://schemas.openxmlformats.org/officeDocument/2006/relationships/hyperlink" Target="mailto:wangxiaohong@genomics.cn,zhouyanqing@genomics.cn" TargetMode="External"/><Relationship Id="rId3688" Type="http://schemas.openxmlformats.org/officeDocument/2006/relationships/hyperlink" Target="mailto:huangpeide@cgichina.cn" TargetMode="External"/><Relationship Id="rId164" Type="http://schemas.openxmlformats.org/officeDocument/2006/relationships/hyperlink" Target="mailto:&#24464;&#20339;&#20339;xujiajia@genomics.cn" TargetMode="External"/><Relationship Id="rId371" Type="http://schemas.openxmlformats.org/officeDocument/2006/relationships/hyperlink" Target="mailto:yanzengli@geomics.cn&#65307;wukui@genomics.cn" TargetMode="External"/><Relationship Id="rId2052" Type="http://schemas.openxmlformats.org/officeDocument/2006/relationships/hyperlink" Target="mailto:xuhanshi@genomics.cn" TargetMode="External"/><Relationship Id="rId2497" Type="http://schemas.openxmlformats.org/officeDocument/2006/relationships/hyperlink" Target="mailto:xuhanshi@genomics.cn" TargetMode="External"/><Relationship Id="rId3450" Type="http://schemas.openxmlformats.org/officeDocument/2006/relationships/hyperlink" Target="mailto:zhouyanfei@genomics.cn&#65307;liubo2@genomics.cn&#65307;" TargetMode="External"/><Relationship Id="rId3548" Type="http://schemas.openxmlformats.org/officeDocument/2006/relationships/hyperlink" Target="mailto:huangpeide@genomics.cn" TargetMode="External"/><Relationship Id="rId469" Type="http://schemas.openxmlformats.org/officeDocument/2006/relationships/hyperlink" Target="mailto:caodandan@genomics.cn;zhangruifang@genomics.cn" TargetMode="External"/><Relationship Id="rId676" Type="http://schemas.openxmlformats.org/officeDocument/2006/relationships/hyperlink" Target="mailto:xuhanshi@genomics.cn" TargetMode="External"/><Relationship Id="rId883" Type="http://schemas.openxmlformats.org/officeDocument/2006/relationships/hyperlink" Target="mailto:xuhanshi@genomics.cn" TargetMode="External"/><Relationship Id="rId1099" Type="http://schemas.openxmlformats.org/officeDocument/2006/relationships/hyperlink" Target="mailto:xuhanshi@genomics.cn" TargetMode="External"/><Relationship Id="rId2357" Type="http://schemas.openxmlformats.org/officeDocument/2006/relationships/hyperlink" Target="mailto:xuhanshi@genomics.cn" TargetMode="External"/><Relationship Id="rId2564" Type="http://schemas.openxmlformats.org/officeDocument/2006/relationships/hyperlink" Target="mailto:&#24464;&#20964;&#33805;xufengping@genomics.cn&#34945;&#21073;&#39062;yuanjianying@genomics.cn" TargetMode="External"/><Relationship Id="rId3103" Type="http://schemas.openxmlformats.org/officeDocument/2006/relationships/hyperlink" Target="mailto:wangxiaohong@genomics.cn,zhouyanqing@genomics.cn" TargetMode="External"/><Relationship Id="rId3310" Type="http://schemas.openxmlformats.org/officeDocument/2006/relationships/hyperlink" Target="mailto:wangmiao@cgichina.cn" TargetMode="External"/><Relationship Id="rId3408" Type="http://schemas.openxmlformats.org/officeDocument/2006/relationships/hyperlink" Target="mailto:zhouyanfei@genomics.cn&#65307;liubo2@genomics.cn&#65307;" TargetMode="External"/><Relationship Id="rId3615" Type="http://schemas.openxmlformats.org/officeDocument/2006/relationships/hyperlink" Target="mailto:huangpeide@genomics.cn&#65307;liubo2@genomics.cn" TargetMode="External"/><Relationship Id="rId231" Type="http://schemas.openxmlformats.org/officeDocument/2006/relationships/hyperlink" Target="mailto:zhushida@genomics.cn;xuzijing@genomics.cn;linannan@genomics.cn;liudongbing@genomics.cn" TargetMode="External"/><Relationship Id="rId329" Type="http://schemas.openxmlformats.org/officeDocument/2006/relationships/hyperlink" Target="mailto:yanzengli@geomics.cn&#65307;wukui@genomics.cn" TargetMode="External"/><Relationship Id="rId536" Type="http://schemas.openxmlformats.org/officeDocument/2006/relationships/hyperlink" Target="mailto:caodandan@genomics.cn;zhangruifang@genomics.cn" TargetMode="External"/><Relationship Id="rId1166" Type="http://schemas.openxmlformats.org/officeDocument/2006/relationships/hyperlink" Target="mailto:xuhanshi@genomics.cn" TargetMode="External"/><Relationship Id="rId1373" Type="http://schemas.openxmlformats.org/officeDocument/2006/relationships/hyperlink" Target="mailto:wangxiaohong@genomics.cn" TargetMode="External"/><Relationship Id="rId2217" Type="http://schemas.openxmlformats.org/officeDocument/2006/relationships/hyperlink" Target="mailto:xuhanshi@genomics.cn" TargetMode="External"/><Relationship Id="rId2771" Type="http://schemas.openxmlformats.org/officeDocument/2006/relationships/hyperlink" Target="mailto:&#29579;&#25991;&#23143;wangwenjing@genomics.cn&#38472;&#33395;chenyan@genomics.cn" TargetMode="External"/><Relationship Id="rId2869" Type="http://schemas.openxmlformats.org/officeDocument/2006/relationships/hyperlink" Target="mailto:lijiaping@genomcis.cn;yelingfei@genomics.cn;yuanjianying@genomics.cn" TargetMode="External"/><Relationship Id="rId743" Type="http://schemas.openxmlformats.org/officeDocument/2006/relationships/hyperlink" Target="mailto:xuhanshi@genomics.cn" TargetMode="External"/><Relationship Id="rId950" Type="http://schemas.openxmlformats.org/officeDocument/2006/relationships/hyperlink" Target="mailto:xuhanshi@genomics.cn" TargetMode="External"/><Relationship Id="rId1026" Type="http://schemas.openxmlformats.org/officeDocument/2006/relationships/hyperlink" Target="mailto:xuhanshi@genomics.cn" TargetMode="External"/><Relationship Id="rId1580" Type="http://schemas.openxmlformats.org/officeDocument/2006/relationships/hyperlink" Target="mailto:xuhanshi@genomics.cn" TargetMode="External"/><Relationship Id="rId1678" Type="http://schemas.openxmlformats.org/officeDocument/2006/relationships/hyperlink" Target="mailto:xuhanshi@genomics.cn" TargetMode="External"/><Relationship Id="rId1885" Type="http://schemas.openxmlformats.org/officeDocument/2006/relationships/hyperlink" Target="mailto:xuhanshi@genomics.cn" TargetMode="External"/><Relationship Id="rId2424" Type="http://schemas.openxmlformats.org/officeDocument/2006/relationships/hyperlink" Target="mailto:xuhanshi@genomics.cn" TargetMode="External"/><Relationship Id="rId2631" Type="http://schemas.openxmlformats.org/officeDocument/2006/relationships/hyperlink" Target="mailto:Hanjing.Ma@bgitechsolutions.com;manfeng.feng@bgitechsolutions.com;" TargetMode="External"/><Relationship Id="rId2729" Type="http://schemas.openxmlformats.org/officeDocument/2006/relationships/hyperlink" Target="mailto:wangxiaohong@genomics.cn&#65307;zhouyanqing@genomics.cn" TargetMode="External"/><Relationship Id="rId2936" Type="http://schemas.openxmlformats.org/officeDocument/2006/relationships/hyperlink" Target="mailto:lijiaping@genomcis.cn;yelingfei@genomics.cn;yuanjianying@genomics.cn" TargetMode="External"/><Relationship Id="rId603" Type="http://schemas.openxmlformats.org/officeDocument/2006/relationships/hyperlink" Target="mailto:xuhanshi@genomics.cn" TargetMode="External"/><Relationship Id="rId810" Type="http://schemas.openxmlformats.org/officeDocument/2006/relationships/hyperlink" Target="mailto:xuhanshi@genomics.cn" TargetMode="External"/><Relationship Id="rId908" Type="http://schemas.openxmlformats.org/officeDocument/2006/relationships/hyperlink" Target="mailto:xuhanshi@genomics.cn" TargetMode="External"/><Relationship Id="rId1233" Type="http://schemas.openxmlformats.org/officeDocument/2006/relationships/hyperlink" Target="mailto:&#39640;&#29790;gaorui@genomics.cn;&#36213;&#32654;&#33593;zhaomr@genomics.cn;&#23385;&#38706;sunlu@genomics.cn;" TargetMode="External"/><Relationship Id="rId1440" Type="http://schemas.openxmlformats.org/officeDocument/2006/relationships/hyperlink" Target="mailto:xuhanshi@genomics.cn" TargetMode="External"/><Relationship Id="rId1538" Type="http://schemas.openxmlformats.org/officeDocument/2006/relationships/hyperlink" Target="mailto:xuhanshi@genomics.cn" TargetMode="External"/><Relationship Id="rId1300" Type="http://schemas.openxmlformats.org/officeDocument/2006/relationships/hyperlink" Target="mailto:wangxiaohong@genomics.cn" TargetMode="External"/><Relationship Id="rId1745" Type="http://schemas.openxmlformats.org/officeDocument/2006/relationships/hyperlink" Target="mailto:xuhanshi@genomics.cn" TargetMode="External"/><Relationship Id="rId1952" Type="http://schemas.openxmlformats.org/officeDocument/2006/relationships/hyperlink" Target="mailto:xuhanshi@genomics.cn" TargetMode="External"/><Relationship Id="rId3198" Type="http://schemas.openxmlformats.org/officeDocument/2006/relationships/hyperlink" Target="mailto:&#29579;&#25991;&#23143;wangwenjing@genomics.cn&#38472;&#33395;chenyan@genomics.cn" TargetMode="External"/><Relationship Id="rId37" Type="http://schemas.openxmlformats.org/officeDocument/2006/relationships/hyperlink" Target="mailto:liangjinlong@genomics.cn;liuxuanzhu@genomics.cn;dailanlan@genomics.cn" TargetMode="External"/><Relationship Id="rId1605" Type="http://schemas.openxmlformats.org/officeDocument/2006/relationships/hyperlink" Target="mailto:xuhanshi@genomics.cn" TargetMode="External"/><Relationship Id="rId1812" Type="http://schemas.openxmlformats.org/officeDocument/2006/relationships/hyperlink" Target="mailto:xuhanshi@genomics.cn" TargetMode="External"/><Relationship Id="rId3058" Type="http://schemas.openxmlformats.org/officeDocument/2006/relationships/hyperlink" Target="mailto:&#29579;&#25991;&#23143;wangwenjing@genomics.cn&#34945;&#21073;&#39062;yuanjianying@genomics.cn&#21494;&#29618;&#39134;yelingfei@genomics.cn" TargetMode="External"/><Relationship Id="rId3265" Type="http://schemas.openxmlformats.org/officeDocument/2006/relationships/hyperlink" Target="mailto:wangmiao@cgichina.cn" TargetMode="External"/><Relationship Id="rId3472" Type="http://schemas.openxmlformats.org/officeDocument/2006/relationships/hyperlink" Target="mailto:zhouyanfei@genomics.cn&#65307;liubo2@genomics.cn&#65307;" TargetMode="External"/><Relationship Id="rId186" Type="http://schemas.openxmlformats.org/officeDocument/2006/relationships/hyperlink" Target="mailto:panyanhong@genomics.cn;zhaodi@genomics.cn;gaorui@genomics.cn" TargetMode="External"/><Relationship Id="rId393" Type="http://schemas.openxmlformats.org/officeDocument/2006/relationships/hyperlink" Target="mailto:caodandan@genomics.cn;zhangruifang@genomics.cn" TargetMode="External"/><Relationship Id="rId2074" Type="http://schemas.openxmlformats.org/officeDocument/2006/relationships/hyperlink" Target="mailto:&#27431;&#38451;&#20255;&#27721;ouyangwiehan@genomics.cn" TargetMode="External"/><Relationship Id="rId2281" Type="http://schemas.openxmlformats.org/officeDocument/2006/relationships/hyperlink" Target="mailto:xuhanshi@genomics.cn" TargetMode="External"/><Relationship Id="rId3125" Type="http://schemas.openxmlformats.org/officeDocument/2006/relationships/hyperlink" Target="mailto:wangxiaohong@genomics.cn,zhouyanqing@genomics.cn" TargetMode="External"/><Relationship Id="rId3332" Type="http://schemas.openxmlformats.org/officeDocument/2006/relationships/hyperlink" Target="mailto:wangmiao@genomics.cn;liubo2@genomics.cn;" TargetMode="External"/><Relationship Id="rId253" Type="http://schemas.openxmlformats.org/officeDocument/2006/relationships/hyperlink" Target="mailto:&#24464;&#20339;&#20339;xujiajia@genomics.cn" TargetMode="External"/><Relationship Id="rId460" Type="http://schemas.openxmlformats.org/officeDocument/2006/relationships/hyperlink" Target="mailto:caodandan@genomics.cn;zhangruifang@genomics.cn" TargetMode="External"/><Relationship Id="rId698" Type="http://schemas.openxmlformats.org/officeDocument/2006/relationships/hyperlink" Target="mailto:xuhanshi@genomics.cn" TargetMode="External"/><Relationship Id="rId1090" Type="http://schemas.openxmlformats.org/officeDocument/2006/relationships/hyperlink" Target="mailto:xuhanshi@genomics.cn" TargetMode="External"/><Relationship Id="rId2141" Type="http://schemas.openxmlformats.org/officeDocument/2006/relationships/hyperlink" Target="mailto:wangxiaohong@genomics.cn" TargetMode="External"/><Relationship Id="rId2379" Type="http://schemas.openxmlformats.org/officeDocument/2006/relationships/hyperlink" Target="mailto:xuhanshi@genomics.cn" TargetMode="External"/><Relationship Id="rId2586" Type="http://schemas.openxmlformats.org/officeDocument/2006/relationships/hyperlink" Target="mailto:&#24464;&#20964;&#33805;xufengping@genomics.cn&#34945;&#21073;&#39062;yuanjianying@genomics.cn" TargetMode="External"/><Relationship Id="rId2793" Type="http://schemas.openxmlformats.org/officeDocument/2006/relationships/hyperlink" Target="mailto:lijiaping@genomcis.cn;yelingfei@genomics.cn;yuanjianying@genomics.cn" TargetMode="External"/><Relationship Id="rId3637" Type="http://schemas.openxmlformats.org/officeDocument/2006/relationships/hyperlink" Target="mailto:huangpeide@genomics.cn&#65307;liubo2@genomics.cn" TargetMode="External"/><Relationship Id="rId113" Type="http://schemas.openxmlformats.org/officeDocument/2006/relationships/hyperlink" Target="mailto:zhushida@genomics.cn;xuzijing@genomics.cn;linannan@genomics.cn;liudongbing@genomics.cn" TargetMode="External"/><Relationship Id="rId320" Type="http://schemas.openxmlformats.org/officeDocument/2006/relationships/hyperlink" Target="mailto:yanzengli@geomics.cn&#65307;wukui@genomics.cn" TargetMode="External"/><Relationship Id="rId558" Type="http://schemas.openxmlformats.org/officeDocument/2006/relationships/hyperlink" Target="mailto:xuhanshi@genomics.cn" TargetMode="External"/><Relationship Id="rId765" Type="http://schemas.openxmlformats.org/officeDocument/2006/relationships/hyperlink" Target="mailto:xuhanshi@genomics.cn" TargetMode="External"/><Relationship Id="rId972" Type="http://schemas.openxmlformats.org/officeDocument/2006/relationships/hyperlink" Target="mailto:xuhanshi@genomics.cn" TargetMode="External"/><Relationship Id="rId1188" Type="http://schemas.openxmlformats.org/officeDocument/2006/relationships/hyperlink" Target="mailto:xuhanshi@genomics.cn" TargetMode="External"/><Relationship Id="rId1395" Type="http://schemas.openxmlformats.org/officeDocument/2006/relationships/hyperlink" Target="mailto:wangxiaohong@genomics.cn" TargetMode="External"/><Relationship Id="rId2001" Type="http://schemas.openxmlformats.org/officeDocument/2006/relationships/hyperlink" Target="mailto:xuhanshi@genomics.cn" TargetMode="External"/><Relationship Id="rId2239" Type="http://schemas.openxmlformats.org/officeDocument/2006/relationships/hyperlink" Target="mailto:xuhanshi@genomics.cn" TargetMode="External"/><Relationship Id="rId2446" Type="http://schemas.openxmlformats.org/officeDocument/2006/relationships/hyperlink" Target="mailto:xuhanshi@genomics.cn" TargetMode="External"/><Relationship Id="rId2653" Type="http://schemas.openxmlformats.org/officeDocument/2006/relationships/hyperlink" Target="mailto:wangxiaohong@genomics.cn&#65307;zhouyanqing@genomics.cn" TargetMode="External"/><Relationship Id="rId2860" Type="http://schemas.openxmlformats.org/officeDocument/2006/relationships/hyperlink" Target="mailto:lijiaping@genomcis.cn;yelingfei@genomics.cn;yuanjianying@genomics.cn" TargetMode="External"/><Relationship Id="rId3704" Type="http://schemas.openxmlformats.org/officeDocument/2006/relationships/hyperlink" Target="mailto:huangpeide@cgichina.cn" TargetMode="External"/><Relationship Id="rId418" Type="http://schemas.openxmlformats.org/officeDocument/2006/relationships/hyperlink" Target="mailto:caodandan@genomics.cn;zhangruifang@genomics.cn" TargetMode="External"/><Relationship Id="rId625" Type="http://schemas.openxmlformats.org/officeDocument/2006/relationships/hyperlink" Target="mailto:xuhanshi@genomics.cn" TargetMode="External"/><Relationship Id="rId832" Type="http://schemas.openxmlformats.org/officeDocument/2006/relationships/hyperlink" Target="mailto:xuhanshi@genomics.cn" TargetMode="External"/><Relationship Id="rId1048" Type="http://schemas.openxmlformats.org/officeDocument/2006/relationships/hyperlink" Target="mailto:xuhanshi@genomics.cn" TargetMode="External"/><Relationship Id="rId1255" Type="http://schemas.openxmlformats.org/officeDocument/2006/relationships/hyperlink" Target="mailto:&#39640;&#29790;gaorui@genomics.cn;&#36213;&#32654;&#33593;zhaomr@genomics.cn;&#23385;&#38706;sunlu@genomics.cn;" TargetMode="External"/><Relationship Id="rId1462" Type="http://schemas.openxmlformats.org/officeDocument/2006/relationships/hyperlink" Target="mailto:xuhanshi@genomics.cn" TargetMode="External"/><Relationship Id="rId2306" Type="http://schemas.openxmlformats.org/officeDocument/2006/relationships/hyperlink" Target="mailto:xuhanshi@genomics.cn" TargetMode="External"/><Relationship Id="rId2513" Type="http://schemas.openxmlformats.org/officeDocument/2006/relationships/hyperlink" Target="mailto:&#24464;&#20964;&#33805;xufengping@genomics.cn&#34945;&#21073;&#39062;yuanjianying@genomics.cn&#21494;&#29618;&#39134;yelingfei@genomics.cn" TargetMode="External"/><Relationship Id="rId2958" Type="http://schemas.openxmlformats.org/officeDocument/2006/relationships/hyperlink" Target="mailto:lijiaping@genomcis.cn;yelingfei@genomics.cn;yuanjianying@genomics.cn" TargetMode="External"/><Relationship Id="rId1115" Type="http://schemas.openxmlformats.org/officeDocument/2006/relationships/hyperlink" Target="mailto:xuhanshi@genomics.cn" TargetMode="External"/><Relationship Id="rId1322" Type="http://schemas.openxmlformats.org/officeDocument/2006/relationships/hyperlink" Target="mailto:wangxiaohong@genomics.cn" TargetMode="External"/><Relationship Id="rId1767" Type="http://schemas.openxmlformats.org/officeDocument/2006/relationships/hyperlink" Target="mailto:xuhanshi@genomics.cn" TargetMode="External"/><Relationship Id="rId1974" Type="http://schemas.openxmlformats.org/officeDocument/2006/relationships/hyperlink" Target="mailto:xuhanshi@genomics.cn" TargetMode="External"/><Relationship Id="rId2720" Type="http://schemas.openxmlformats.org/officeDocument/2006/relationships/hyperlink" Target="mailto:wangxiaohong@genomics.cn&#65307;zhouyanqing@genomics.cn" TargetMode="External"/><Relationship Id="rId2818" Type="http://schemas.openxmlformats.org/officeDocument/2006/relationships/hyperlink" Target="mailto:lijiaping@genomcis.cn;yelingfei@genomics.cn;yuanjianying@genomics.cn" TargetMode="External"/><Relationship Id="rId59" Type="http://schemas.openxmlformats.org/officeDocument/2006/relationships/hyperlink" Target="mailto:liangjinlong@genomics.cn;liuxuanzhu@genomics.cn;dailanlan@genomics.cn" TargetMode="External"/><Relationship Id="rId1627" Type="http://schemas.openxmlformats.org/officeDocument/2006/relationships/hyperlink" Target="mailto:xuhanshi@genomics.cn" TargetMode="External"/><Relationship Id="rId1834" Type="http://schemas.openxmlformats.org/officeDocument/2006/relationships/hyperlink" Target="mailto:xuhanshi@genomics.cn" TargetMode="External"/><Relationship Id="rId3287" Type="http://schemas.openxmlformats.org/officeDocument/2006/relationships/hyperlink" Target="mailto:wangmiao@cgichina.cn" TargetMode="External"/><Relationship Id="rId209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4" Type="http://schemas.openxmlformats.org/officeDocument/2006/relationships/hyperlink" Target="mailto:zhouyanfei@genomics.cn&#65307;liubo2@genomics.cn&#65307;" TargetMode="External"/><Relationship Id="rId1901" Type="http://schemas.openxmlformats.org/officeDocument/2006/relationships/hyperlink" Target="mailto:xuhanshi@genomics.cn" TargetMode="External"/><Relationship Id="rId3147" Type="http://schemas.openxmlformats.org/officeDocument/2006/relationships/hyperlink" Target="mailto:wangxiaohong@genomics.cn,zhouyanqing@genomics.cn" TargetMode="External"/><Relationship Id="rId3354" Type="http://schemas.openxmlformats.org/officeDocument/2006/relationships/hyperlink" Target="mailto:wangmiao@genomics.cn;liubo2@genomics.cn;" TargetMode="External"/><Relationship Id="rId3561" Type="http://schemas.openxmlformats.org/officeDocument/2006/relationships/hyperlink" Target="mailto:huangpeide@genomics.cn" TargetMode="External"/><Relationship Id="rId3659" Type="http://schemas.openxmlformats.org/officeDocument/2006/relationships/hyperlink" Target="mailto:huangpeide@cgichina.cn" TargetMode="External"/><Relationship Id="rId275" Type="http://schemas.openxmlformats.org/officeDocument/2006/relationships/hyperlink" Target="mailto:yanzengli@geomics.cn&#65307;wukui@genomics.cn" TargetMode="External"/><Relationship Id="rId482" Type="http://schemas.openxmlformats.org/officeDocument/2006/relationships/hyperlink" Target="mailto:caodandan@genomics.cn;zhangruifang@genomics.cn" TargetMode="External"/><Relationship Id="rId2163" Type="http://schemas.openxmlformats.org/officeDocument/2006/relationships/hyperlink" Target="mailto:wangxiaohong@genomics.cn" TargetMode="External"/><Relationship Id="rId2370" Type="http://schemas.openxmlformats.org/officeDocument/2006/relationships/hyperlink" Target="mailto:xuhanshi@genomics.cn" TargetMode="External"/><Relationship Id="rId3007" Type="http://schemas.openxmlformats.org/officeDocument/2006/relationships/hyperlink" Target="mailto:&#29579;&#25991;&#23143;wangwenjing@genomics.cn&#34945;&#21073;&#39062;yuanjianying@genomics.cn&#21494;&#29618;&#39134;yelingfei@genomics.cn" TargetMode="External"/><Relationship Id="rId3214" Type="http://schemas.openxmlformats.org/officeDocument/2006/relationships/hyperlink" Target="mailto:chenxiaoli@genomics.cn" TargetMode="External"/><Relationship Id="rId3421" Type="http://schemas.openxmlformats.org/officeDocument/2006/relationships/hyperlink" Target="mailto:zhouyanfei@genomics.cn&#65307;liubo2@genomics.cn&#65307;" TargetMode="External"/><Relationship Id="rId135" Type="http://schemas.openxmlformats.org/officeDocument/2006/relationships/hyperlink" Target="mailto:&#24464;&#20339;&#20339;xujiajia@genomics.cn" TargetMode="External"/><Relationship Id="rId342" Type="http://schemas.openxmlformats.org/officeDocument/2006/relationships/hyperlink" Target="mailto:yanzengli@geomics.cn&#65307;wukui@genomics.cn" TargetMode="External"/><Relationship Id="rId787" Type="http://schemas.openxmlformats.org/officeDocument/2006/relationships/hyperlink" Target="mailto:xuhanshi@genomics.cn" TargetMode="External"/><Relationship Id="rId994" Type="http://schemas.openxmlformats.org/officeDocument/2006/relationships/hyperlink" Target="mailto:xuhanshi@genomics.cn" TargetMode="External"/><Relationship Id="rId2023" Type="http://schemas.openxmlformats.org/officeDocument/2006/relationships/hyperlink" Target="mailto:xuhanshi@genomics.cn" TargetMode="External"/><Relationship Id="rId2230" Type="http://schemas.openxmlformats.org/officeDocument/2006/relationships/hyperlink" Target="mailto:xuhanshi@genomics.cn" TargetMode="External"/><Relationship Id="rId2468" Type="http://schemas.openxmlformats.org/officeDocument/2006/relationships/hyperlink" Target="mailto:xuhanshi@genomics.cn" TargetMode="External"/><Relationship Id="rId2675" Type="http://schemas.openxmlformats.org/officeDocument/2006/relationships/hyperlink" Target="mailto:wangxiaohong@genomics.cn&#65307;zhouyanqing@genomics.cn" TargetMode="External"/><Relationship Id="rId2882" Type="http://schemas.openxmlformats.org/officeDocument/2006/relationships/hyperlink" Target="mailto:lijiaping@genomcis.cn;yelingfei@genomics.cn;yuanjianying@genomics.cn" TargetMode="External"/><Relationship Id="rId3519" Type="http://schemas.openxmlformats.org/officeDocument/2006/relationships/hyperlink" Target="mailto:zhouyanfei@genomics.cn&#65307;liubo2@genomics.cn&#65307;" TargetMode="External"/><Relationship Id="rId202" Type="http://schemas.openxmlformats.org/officeDocument/2006/relationships/hyperlink" Target="mailto:panyanhong@genomics.cn;zhaodi@genomics.cn;gaorui@genomics.cn" TargetMode="External"/><Relationship Id="rId647" Type="http://schemas.openxmlformats.org/officeDocument/2006/relationships/hyperlink" Target="mailto:xuhanshi@genomics.cn" TargetMode="External"/><Relationship Id="rId854" Type="http://schemas.openxmlformats.org/officeDocument/2006/relationships/hyperlink" Target="mailto:xuhanshi@genomics.cn" TargetMode="External"/><Relationship Id="rId1277" Type="http://schemas.openxmlformats.org/officeDocument/2006/relationships/hyperlink" Target="mailto:&#33891;&#26771;&#29790;dongzirui@genomics.cn&#21494;&#29618;&#39134;yelingfei@genomics.cn" TargetMode="External"/><Relationship Id="rId1484" Type="http://schemas.openxmlformats.org/officeDocument/2006/relationships/hyperlink" Target="mailto:xuhanshi@genomics.cn" TargetMode="External"/><Relationship Id="rId1691" Type="http://schemas.openxmlformats.org/officeDocument/2006/relationships/hyperlink" Target="mailto:xuhanshi@genomics.cn" TargetMode="External"/><Relationship Id="rId2328" Type="http://schemas.openxmlformats.org/officeDocument/2006/relationships/hyperlink" Target="mailto:xuhanshi@genomics.cn" TargetMode="External"/><Relationship Id="rId2535" Type="http://schemas.openxmlformats.org/officeDocument/2006/relationships/hyperlink" Target="mailto:&#24464;&#20964;&#33805;xufengping@genomics.cn&#34945;&#21073;&#39062;yuanjianying@genomics.cn&#21494;&#29618;&#39134;yelingfei@genomics.cn" TargetMode="External"/><Relationship Id="rId2742" Type="http://schemas.openxmlformats.org/officeDocument/2006/relationships/hyperlink" Target="mailto:wangxiaohong@genomics.cn&#65307;zhouyanqing@genomics.cn" TargetMode="External"/><Relationship Id="rId507" Type="http://schemas.openxmlformats.org/officeDocument/2006/relationships/hyperlink" Target="mailto:caodandan@genomics.cn;zhangruifang@genomics.cn" TargetMode="External"/><Relationship Id="rId714" Type="http://schemas.openxmlformats.org/officeDocument/2006/relationships/hyperlink" Target="mailto:xuhanshi@genomics.cn" TargetMode="External"/><Relationship Id="rId921" Type="http://schemas.openxmlformats.org/officeDocument/2006/relationships/hyperlink" Target="mailto:xuhanshi@genomics.cn" TargetMode="External"/><Relationship Id="rId1137" Type="http://schemas.openxmlformats.org/officeDocument/2006/relationships/hyperlink" Target="mailto:xuhanshi@genomics.cn" TargetMode="External"/><Relationship Id="rId1344" Type="http://schemas.openxmlformats.org/officeDocument/2006/relationships/hyperlink" Target="mailto:wangxiaohong@genomics.cn" TargetMode="External"/><Relationship Id="rId1551" Type="http://schemas.openxmlformats.org/officeDocument/2006/relationships/hyperlink" Target="mailto:xuhanshi@genomics.cn" TargetMode="External"/><Relationship Id="rId1789" Type="http://schemas.openxmlformats.org/officeDocument/2006/relationships/hyperlink" Target="mailto:xuhanshi@genomics.cn" TargetMode="External"/><Relationship Id="rId1996" Type="http://schemas.openxmlformats.org/officeDocument/2006/relationships/hyperlink" Target="mailto:xuhanshi@genomics.cn" TargetMode="External"/><Relationship Id="rId2602" Type="http://schemas.openxmlformats.org/officeDocument/2006/relationships/hyperlink" Target="mailto:&#24464;&#20964;&#33805;xufengping@genomics.cn&#34945;&#21073;&#39062;yuanjianying@genomics.cn" TargetMode="External"/><Relationship Id="rId50" Type="http://schemas.openxmlformats.org/officeDocument/2006/relationships/hyperlink" Target="mailto:liangjinlong@genomics.cn;liuxuanzhu@genomics.cn;dailanlan@genomics.cn" TargetMode="External"/><Relationship Id="rId1204" Type="http://schemas.openxmlformats.org/officeDocument/2006/relationships/hyperlink" Target="mailto:xuhanshi@genomics.cn" TargetMode="External"/><Relationship Id="rId1411" Type="http://schemas.openxmlformats.org/officeDocument/2006/relationships/hyperlink" Target="mailto:xuhanshi@genomics.cn" TargetMode="External"/><Relationship Id="rId1649" Type="http://schemas.openxmlformats.org/officeDocument/2006/relationships/hyperlink" Target="mailto:xuhanshi@genomics.cn" TargetMode="External"/><Relationship Id="rId1856" Type="http://schemas.openxmlformats.org/officeDocument/2006/relationships/hyperlink" Target="mailto:xuhanshi@genomics.cn" TargetMode="External"/><Relationship Id="rId2907" Type="http://schemas.openxmlformats.org/officeDocument/2006/relationships/hyperlink" Target="mailto:lijiaping@genomcis.cn;yelingfei@genomics.cn;yuanjianying@genomics.cn" TargetMode="External"/><Relationship Id="rId3071" Type="http://schemas.openxmlformats.org/officeDocument/2006/relationships/hyperlink" Target="mailto:wangxiaohong@genomics.cn,zhouyanqing@genomics.cn" TargetMode="External"/><Relationship Id="rId1509" Type="http://schemas.openxmlformats.org/officeDocument/2006/relationships/hyperlink" Target="mailto:xuhanshi@genomics.cn" TargetMode="External"/><Relationship Id="rId1716" Type="http://schemas.openxmlformats.org/officeDocument/2006/relationships/hyperlink" Target="mailto:xuhanshi@genomics.cn" TargetMode="External"/><Relationship Id="rId1923" Type="http://schemas.openxmlformats.org/officeDocument/2006/relationships/hyperlink" Target="mailto:xuhanshi@genomics.cn" TargetMode="External"/><Relationship Id="rId3169" Type="http://schemas.openxmlformats.org/officeDocument/2006/relationships/hyperlink" Target="mailto:wangxiaohong@genomics.cn,zhouyanqing@genomics.cn" TargetMode="External"/><Relationship Id="rId3376" Type="http://schemas.openxmlformats.org/officeDocument/2006/relationships/hyperlink" Target="mailto:zhouyanfei@genomics.cn&#65307;liubo2@genomics.cn&#65307;" TargetMode="External"/><Relationship Id="rId3583" Type="http://schemas.openxmlformats.org/officeDocument/2006/relationships/hyperlink" Target="mailto:wangmiao@" TargetMode="External"/><Relationship Id="rId297" Type="http://schemas.openxmlformats.org/officeDocument/2006/relationships/hyperlink" Target="mailto:&#33891;&#26771;&#29790;dongzirui@genomics.cn&#38472;&#28023;&#21880;chenhaixiao@genomics.cn" TargetMode="External"/><Relationship Id="rId2185" Type="http://schemas.openxmlformats.org/officeDocument/2006/relationships/hyperlink" Target="mailto:wangxiaohong@genomics.cn" TargetMode="External"/><Relationship Id="rId2392" Type="http://schemas.openxmlformats.org/officeDocument/2006/relationships/hyperlink" Target="mailto:xuhanshi@genomics.cn" TargetMode="External"/><Relationship Id="rId3029" Type="http://schemas.openxmlformats.org/officeDocument/2006/relationships/hyperlink" Target="mailto:&#29579;&#25991;&#23143;wangwenjing@genomics.cn&#34945;&#21073;&#39062;yuanjianying@genomics.cn&#21494;&#29618;&#39134;yelingfei@genomics.cn" TargetMode="External"/><Relationship Id="rId3236" Type="http://schemas.openxmlformats.org/officeDocument/2006/relationships/hyperlink" Target="mailto:wangxiaohong@genomics.cn,zhouyanqing@genomics.cn" TargetMode="External"/><Relationship Id="rId157" Type="http://schemas.openxmlformats.org/officeDocument/2006/relationships/hyperlink" Target="mailto:&#24464;&#20339;&#20339;xujiajia@genomics.cn" TargetMode="External"/><Relationship Id="rId364" Type="http://schemas.openxmlformats.org/officeDocument/2006/relationships/hyperlink" Target="mailto:yanzengli@geomics.cn&#65307;wukui@genomics.cn" TargetMode="External"/><Relationship Id="rId2045" Type="http://schemas.openxmlformats.org/officeDocument/2006/relationships/hyperlink" Target="mailto:xuhanshi@genomics.cn" TargetMode="External"/><Relationship Id="rId2697" Type="http://schemas.openxmlformats.org/officeDocument/2006/relationships/hyperlink" Target="mailto:wangxiaohong@genomics.cn&#65307;zhouyanqing@genomics.cn" TargetMode="External"/><Relationship Id="rId3443" Type="http://schemas.openxmlformats.org/officeDocument/2006/relationships/hyperlink" Target="mailto:zhouyanfei@genomics.cn&#65307;liubo2@genomics.cn&#65307;" TargetMode="External"/><Relationship Id="rId3650" Type="http://schemas.openxmlformats.org/officeDocument/2006/relationships/hyperlink" Target="mailto:huangpeide@genomics.cn&#65307;liubo2@genomics.cn" TargetMode="External"/><Relationship Id="rId571" Type="http://schemas.openxmlformats.org/officeDocument/2006/relationships/hyperlink" Target="mailto:xuhanshi@genomics.cn" TargetMode="External"/><Relationship Id="rId669" Type="http://schemas.openxmlformats.org/officeDocument/2006/relationships/hyperlink" Target="mailto:xuhanshi@genomics.cn" TargetMode="External"/><Relationship Id="rId876" Type="http://schemas.openxmlformats.org/officeDocument/2006/relationships/hyperlink" Target="mailto:xuhanshi@genomics.cn" TargetMode="External"/><Relationship Id="rId1299" Type="http://schemas.openxmlformats.org/officeDocument/2006/relationships/hyperlink" Target="mailto:wangxiaohong@genomics.cn" TargetMode="External"/><Relationship Id="rId2252" Type="http://schemas.openxmlformats.org/officeDocument/2006/relationships/hyperlink" Target="mailto:xuhanshi@genomics.cn" TargetMode="External"/><Relationship Id="rId2557" Type="http://schemas.openxmlformats.org/officeDocument/2006/relationships/hyperlink" Target="mailto:&#24464;&#20964;&#33805;xufengping@genomics.cn&#34945;&#21073;&#39062;yuanjianying@genomics.cn" TargetMode="External"/><Relationship Id="rId3303" Type="http://schemas.openxmlformats.org/officeDocument/2006/relationships/hyperlink" Target="mailto:wangmiao@cgichina.cn" TargetMode="External"/><Relationship Id="rId3510" Type="http://schemas.openxmlformats.org/officeDocument/2006/relationships/hyperlink" Target="mailto:zhouyanfei@genomics.cn&#65307;liubo2@genomics.cn&#65307;" TargetMode="External"/><Relationship Id="rId3608" Type="http://schemas.openxmlformats.org/officeDocument/2006/relationships/hyperlink" Target="mailto:huangpeide@genomics.cn&#65307;liubo2@genomics.cn" TargetMode="External"/><Relationship Id="rId224" Type="http://schemas.openxmlformats.org/officeDocument/2006/relationships/hyperlink" Target="mailto:zhushida@genomics.cn;xuzijing@genomics.cn;linannan@genomics.cn;liudongbing@genomics.cn" TargetMode="External"/><Relationship Id="rId431" Type="http://schemas.openxmlformats.org/officeDocument/2006/relationships/hyperlink" Target="mailto:caodandan@genomics.cn;zhangruifang@genomics.cn" TargetMode="External"/><Relationship Id="rId529" Type="http://schemas.openxmlformats.org/officeDocument/2006/relationships/hyperlink" Target="mailto:caodandan@genomics.cn;zhangruifang@genomics.cn" TargetMode="External"/><Relationship Id="rId736" Type="http://schemas.openxmlformats.org/officeDocument/2006/relationships/hyperlink" Target="mailto:xuhanshi@genomics.cn" TargetMode="External"/><Relationship Id="rId1061" Type="http://schemas.openxmlformats.org/officeDocument/2006/relationships/hyperlink" Target="mailto:xuhanshi@genomics.cn" TargetMode="External"/><Relationship Id="rId1159" Type="http://schemas.openxmlformats.org/officeDocument/2006/relationships/hyperlink" Target="mailto:xuhanshi@genomics.cn" TargetMode="External"/><Relationship Id="rId1366" Type="http://schemas.openxmlformats.org/officeDocument/2006/relationships/hyperlink" Target="mailto:wangxiaohong@genomics.cn" TargetMode="External"/><Relationship Id="rId2112" Type="http://schemas.openxmlformats.org/officeDocument/2006/relationships/hyperlink" Target="mailto:wangxiaohong@genomics.cn" TargetMode="External"/><Relationship Id="rId2417" Type="http://schemas.openxmlformats.org/officeDocument/2006/relationships/hyperlink" Target="mailto:xuhanshi@genomics.cn" TargetMode="External"/><Relationship Id="rId2764" Type="http://schemas.openxmlformats.org/officeDocument/2006/relationships/hyperlink" Target="mailto:&#29579;&#25991;&#23143;wangwenjing@genomics.cn&#38472;&#33395;chenyan@genomics.cn" TargetMode="External"/><Relationship Id="rId2971" Type="http://schemas.openxmlformats.org/officeDocument/2006/relationships/hyperlink" Target="mailto:&#29579;&#25991;&#23143;wangwenjing@genomics.cn&#34945;&#21073;&#39062;yuanjianying@genomics.cn&#21494;&#29618;&#39134;yelingfei@genomics.cn" TargetMode="External"/><Relationship Id="rId943" Type="http://schemas.openxmlformats.org/officeDocument/2006/relationships/hyperlink" Target="mailto:xuhanshi@genomics.cn" TargetMode="External"/><Relationship Id="rId1019" Type="http://schemas.openxmlformats.org/officeDocument/2006/relationships/hyperlink" Target="mailto:xuhanshi@genomics.cn" TargetMode="External"/><Relationship Id="rId1573" Type="http://schemas.openxmlformats.org/officeDocument/2006/relationships/hyperlink" Target="mailto:xuhanshi@genomics.cn" TargetMode="External"/><Relationship Id="rId1780" Type="http://schemas.openxmlformats.org/officeDocument/2006/relationships/hyperlink" Target="mailto:xuhanshi@genomics.cn" TargetMode="External"/><Relationship Id="rId1878" Type="http://schemas.openxmlformats.org/officeDocument/2006/relationships/hyperlink" Target="mailto:xuhanshi@genomics.cn" TargetMode="External"/><Relationship Id="rId2624" Type="http://schemas.openxmlformats.org/officeDocument/2006/relationships/hyperlink" Target="mailto:&#21016;&#29983;&#33538;liushengmao@genomics.cn;&#26045;&#30021;shichang1@genomics.cn;" TargetMode="External"/><Relationship Id="rId2831" Type="http://schemas.openxmlformats.org/officeDocument/2006/relationships/hyperlink" Target="mailto:lijiaping@genomcis.cn;yelingfei@genomics.cn;yuanjianying@genomics.cn" TargetMode="External"/><Relationship Id="rId2929" Type="http://schemas.openxmlformats.org/officeDocument/2006/relationships/hyperlink" Target="mailto:lijiaping@genomcis.cn;yelingfei@genomics.cn;yuanjianying@genomics.cn" TargetMode="External"/><Relationship Id="rId72" Type="http://schemas.openxmlformats.org/officeDocument/2006/relationships/hyperlink" Target="mailto:liangjinlong@genomics.cn;liuxuanzhu@genomics.cn;dailanlan@genomics.cn" TargetMode="External"/><Relationship Id="rId803" Type="http://schemas.openxmlformats.org/officeDocument/2006/relationships/hyperlink" Target="mailto:xuhanshi@genomics.cn" TargetMode="External"/><Relationship Id="rId1226" Type="http://schemas.openxmlformats.org/officeDocument/2006/relationships/hyperlink" Target="mailto:zhangxiandong@genomics.org.cn" TargetMode="External"/><Relationship Id="rId1433" Type="http://schemas.openxmlformats.org/officeDocument/2006/relationships/hyperlink" Target="mailto:xuhanshi@genomics.cn" TargetMode="External"/><Relationship Id="rId1640" Type="http://schemas.openxmlformats.org/officeDocument/2006/relationships/hyperlink" Target="mailto:xuhanshi@genomics.cn" TargetMode="External"/><Relationship Id="rId1738" Type="http://schemas.openxmlformats.org/officeDocument/2006/relationships/hyperlink" Target="mailto:xuhanshi@genomics.cn" TargetMode="External"/><Relationship Id="rId3093" Type="http://schemas.openxmlformats.org/officeDocument/2006/relationships/hyperlink" Target="mailto:wangxiaohong@genomics.cn,zhouyanqing@genomics.cn" TargetMode="External"/><Relationship Id="rId1500" Type="http://schemas.openxmlformats.org/officeDocument/2006/relationships/hyperlink" Target="mailto:xuhanshi@genomics.cn" TargetMode="External"/><Relationship Id="rId1945" Type="http://schemas.openxmlformats.org/officeDocument/2006/relationships/hyperlink" Target="mailto:xuhanshi@genomics.cn" TargetMode="External"/><Relationship Id="rId3160" Type="http://schemas.openxmlformats.org/officeDocument/2006/relationships/hyperlink" Target="mailto:wangxiaohong@genomics.cn,zhouyanqing@genomics.cn" TargetMode="External"/><Relationship Id="rId3398" Type="http://schemas.openxmlformats.org/officeDocument/2006/relationships/hyperlink" Target="mailto:zhouyanfei@genomics.cn&#65307;liubo2@genomics.cn&#65307;" TargetMode="External"/><Relationship Id="rId1805" Type="http://schemas.openxmlformats.org/officeDocument/2006/relationships/hyperlink" Target="mailto:xuhanshi@genomics.cn" TargetMode="External"/><Relationship Id="rId3020" Type="http://schemas.openxmlformats.org/officeDocument/2006/relationships/hyperlink" Target="mailto:&#29579;&#25991;&#23143;wangwenjing@genomics.cn&#34945;&#21073;&#39062;yuanjianying@genomics.cn&#21494;&#29618;&#39134;yelingfei@genomics.cn" TargetMode="External"/><Relationship Id="rId3258" Type="http://schemas.openxmlformats.org/officeDocument/2006/relationships/hyperlink" Target="http://192.168.224.217/newbms/sampleReport.htm?cmd=viewReport&amp;id=51fed9f7-f629-4556-b3c9-3590501fac97&amp;language=eng&amp;pageFlag=&amp;redFlag=true" TargetMode="External"/><Relationship Id="rId3465" Type="http://schemas.openxmlformats.org/officeDocument/2006/relationships/hyperlink" Target="mailto:zhouyanfei@genomics.cn&#65307;liubo2@genomics.cn&#65307;" TargetMode="External"/><Relationship Id="rId3672" Type="http://schemas.openxmlformats.org/officeDocument/2006/relationships/hyperlink" Target="mailto:huangpeide@cgichina.cn" TargetMode="External"/><Relationship Id="rId179" Type="http://schemas.openxmlformats.org/officeDocument/2006/relationships/hyperlink" Target="mailto:panyanhong@genomics.cn;zhaodi@genomics.cn;gaorui@genomics.cn" TargetMode="External"/><Relationship Id="rId386" Type="http://schemas.openxmlformats.org/officeDocument/2006/relationships/hyperlink" Target="mailto:caodandan@genomics.cn;zhangruifang@genomics.cn" TargetMode="External"/><Relationship Id="rId593" Type="http://schemas.openxmlformats.org/officeDocument/2006/relationships/hyperlink" Target="mailto:xuhanshi@genomics.cn" TargetMode="External"/><Relationship Id="rId2067" Type="http://schemas.openxmlformats.org/officeDocument/2006/relationships/hyperlink" Target="mailto:&#33891;&#26771;&#29790;dongzirui@genomics.cn&#21494;&#29618;&#39134;yelingfei@genomics.cn" TargetMode="External"/><Relationship Id="rId2274" Type="http://schemas.openxmlformats.org/officeDocument/2006/relationships/hyperlink" Target="mailto:xuhanshi@genomics.cn" TargetMode="External"/><Relationship Id="rId2481" Type="http://schemas.openxmlformats.org/officeDocument/2006/relationships/hyperlink" Target="mailto:xuhanshi@genomics.cn" TargetMode="External"/><Relationship Id="rId3118" Type="http://schemas.openxmlformats.org/officeDocument/2006/relationships/hyperlink" Target="mailto:wangxiaohong@genomics.cn,zhouyanqing@genomics.cn" TargetMode="External"/><Relationship Id="rId3325" Type="http://schemas.openxmlformats.org/officeDocument/2006/relationships/hyperlink" Target="mailto:wangmiao@genomics.cn;liubo2@genomics.cn;" TargetMode="External"/><Relationship Id="rId3532" Type="http://schemas.openxmlformats.org/officeDocument/2006/relationships/hyperlink" Target="mailto:zhouyanfei@genomics.cn&#65307;liubo2@genomics.cn&#65307;" TargetMode="External"/><Relationship Id="rId246" Type="http://schemas.openxmlformats.org/officeDocument/2006/relationships/hyperlink" Target="mailto:zhushida@genomics.cn;xuzijing@genomics.cn;linannan@genomics.cn;liudongbing@genomics.cn" TargetMode="External"/><Relationship Id="rId453" Type="http://schemas.openxmlformats.org/officeDocument/2006/relationships/hyperlink" Target="mailto:caodandan@genomics.cn;zhangruifang@genomics.cn" TargetMode="External"/><Relationship Id="rId660" Type="http://schemas.openxmlformats.org/officeDocument/2006/relationships/hyperlink" Target="mailto:xuhanshi@genomics.cn" TargetMode="External"/><Relationship Id="rId898" Type="http://schemas.openxmlformats.org/officeDocument/2006/relationships/hyperlink" Target="mailto:xuhanshi@genomics.cn" TargetMode="External"/><Relationship Id="rId1083" Type="http://schemas.openxmlformats.org/officeDocument/2006/relationships/hyperlink" Target="mailto:xuhanshi@genomics.cn" TargetMode="External"/><Relationship Id="rId1290" Type="http://schemas.openxmlformats.org/officeDocument/2006/relationships/hyperlink" Target="mailto:wangxiaohong@genomics.cn" TargetMode="External"/><Relationship Id="rId2134" Type="http://schemas.openxmlformats.org/officeDocument/2006/relationships/hyperlink" Target="mailto:wangxiaohong@genomics.cn" TargetMode="External"/><Relationship Id="rId2341" Type="http://schemas.openxmlformats.org/officeDocument/2006/relationships/hyperlink" Target="mailto:xuhanshi@genomics.cn" TargetMode="External"/><Relationship Id="rId2579" Type="http://schemas.openxmlformats.org/officeDocument/2006/relationships/hyperlink" Target="mailto:&#24464;&#20964;&#33805;xufengping@genomics.cn&#34945;&#21073;&#39062;yuanjianying@genomics.cn" TargetMode="External"/><Relationship Id="rId2786" Type="http://schemas.openxmlformats.org/officeDocument/2006/relationships/hyperlink" Target="mailto:lijiaping@genomcis.cn;yelingfei@genomics.cn;yuanjianying@genomics.cn" TargetMode="External"/><Relationship Id="rId2993" Type="http://schemas.openxmlformats.org/officeDocument/2006/relationships/hyperlink" Target="mailto:&#29579;&#25991;&#23143;wangwenjing@genomics.cn&#34945;&#21073;&#39062;yuanjianying@genomics.cn&#21494;&#29618;&#39134;yelingfei@genomics.cn" TargetMode="External"/><Relationship Id="rId106" Type="http://schemas.openxmlformats.org/officeDocument/2006/relationships/hyperlink" Target="mailto:zhushida@genomics.cn;xuzijing@genomics.cn;linannan@genomics.cn;liudongbing@genomics.cn" TargetMode="External"/><Relationship Id="rId313" Type="http://schemas.openxmlformats.org/officeDocument/2006/relationships/hyperlink" Target="mailto:yanzengli@geomics.cn&#65307;wukui@genomics.cn" TargetMode="External"/><Relationship Id="rId758" Type="http://schemas.openxmlformats.org/officeDocument/2006/relationships/hyperlink" Target="mailto:xuhanshi@genomics.cn" TargetMode="External"/><Relationship Id="rId965" Type="http://schemas.openxmlformats.org/officeDocument/2006/relationships/hyperlink" Target="mailto:xuhanshi@genomics.cn" TargetMode="External"/><Relationship Id="rId1150" Type="http://schemas.openxmlformats.org/officeDocument/2006/relationships/hyperlink" Target="mailto:xuhanshi@genomics.cn" TargetMode="External"/><Relationship Id="rId1388" Type="http://schemas.openxmlformats.org/officeDocument/2006/relationships/hyperlink" Target="mailto:wangxiaohong@genomics.cn" TargetMode="External"/><Relationship Id="rId1595" Type="http://schemas.openxmlformats.org/officeDocument/2006/relationships/hyperlink" Target="mailto:xuhanshi@genomics.cn" TargetMode="External"/><Relationship Id="rId2439" Type="http://schemas.openxmlformats.org/officeDocument/2006/relationships/hyperlink" Target="mailto:xuhanshi@genomics.cn" TargetMode="External"/><Relationship Id="rId2646" Type="http://schemas.openxmlformats.org/officeDocument/2006/relationships/hyperlink" Target="mailto:wangxiaohong@genomics.cn&#65307;zhouyanqing@genomics.cn" TargetMode="External"/><Relationship Id="rId2853" Type="http://schemas.openxmlformats.org/officeDocument/2006/relationships/hyperlink" Target="mailto:lijiaping@genomcis.cn;yelingfei@genomics.cn;yuanjianying@genomics.cn" TargetMode="External"/><Relationship Id="rId94" Type="http://schemas.openxmlformats.org/officeDocument/2006/relationships/hyperlink" Target="mailto:zhushida@genomics.cn;xuzijing@genomics.cn;linannan@genomics.cn;liudongbing@genomics.cn" TargetMode="External"/><Relationship Id="rId520" Type="http://schemas.openxmlformats.org/officeDocument/2006/relationships/hyperlink" Target="mailto:caodandan@genomics.cn;zhangruifang@genomics.cn" TargetMode="External"/><Relationship Id="rId618" Type="http://schemas.openxmlformats.org/officeDocument/2006/relationships/hyperlink" Target="mailto:xuhanshi@genomics.cn" TargetMode="External"/><Relationship Id="rId825" Type="http://schemas.openxmlformats.org/officeDocument/2006/relationships/hyperlink" Target="mailto:xuhanshi@genomics.cn" TargetMode="External"/><Relationship Id="rId1248" Type="http://schemas.openxmlformats.org/officeDocument/2006/relationships/hyperlink" Target="mailto:&#39640;&#29790;gaorui@genomics.cn;&#36213;&#32654;&#33593;zhaomr@genomics.cn;&#23385;&#38706;sunlu@genomics.cn;" TargetMode="External"/><Relationship Id="rId1455" Type="http://schemas.openxmlformats.org/officeDocument/2006/relationships/hyperlink" Target="mailto:xuhanshi@genomics.cn" TargetMode="External"/><Relationship Id="rId1662" Type="http://schemas.openxmlformats.org/officeDocument/2006/relationships/hyperlink" Target="mailto:xuhanshi@genomics.cn" TargetMode="External"/><Relationship Id="rId2201" Type="http://schemas.openxmlformats.org/officeDocument/2006/relationships/hyperlink" Target="mailto:xuhanshi@genomics.cn" TargetMode="External"/><Relationship Id="rId2506" Type="http://schemas.openxmlformats.org/officeDocument/2006/relationships/hyperlink" Target="mailto:&#24464;&#20964;&#33805;xufengping@genomics.cn&#34945;&#21073;&#39062;yuanjianying@genomics.cn&#21494;&#29618;&#39134;yelingfei@genomics.cn" TargetMode="External"/><Relationship Id="rId1010" Type="http://schemas.openxmlformats.org/officeDocument/2006/relationships/hyperlink" Target="mailto:xuhanshi@genomics.cn" TargetMode="External"/><Relationship Id="rId1108" Type="http://schemas.openxmlformats.org/officeDocument/2006/relationships/hyperlink" Target="mailto:xuhanshi@genomics.cn" TargetMode="External"/><Relationship Id="rId1315" Type="http://schemas.openxmlformats.org/officeDocument/2006/relationships/hyperlink" Target="mailto:wangxiaohong@genomics.cn" TargetMode="External"/><Relationship Id="rId1967" Type="http://schemas.openxmlformats.org/officeDocument/2006/relationships/hyperlink" Target="mailto:xuhanshi@genomics.cn" TargetMode="External"/><Relationship Id="rId2713" Type="http://schemas.openxmlformats.org/officeDocument/2006/relationships/hyperlink" Target="mailto:wangxiaohong@genomics.cn&#65307;zhouyanqing@genomics.cn" TargetMode="External"/><Relationship Id="rId2920" Type="http://schemas.openxmlformats.org/officeDocument/2006/relationships/hyperlink" Target="mailto:lijiaping@genomcis.cn;yelingfei@genomics.cn;yuanjianying@genomics.cn" TargetMode="External"/><Relationship Id="rId1522" Type="http://schemas.openxmlformats.org/officeDocument/2006/relationships/hyperlink" Target="mailto:xuhanshi@genomics.cn" TargetMode="External"/><Relationship Id="rId21" Type="http://schemas.openxmlformats.org/officeDocument/2006/relationships/hyperlink" Target="mailto:liangjinlong@genomics.cn;liuxuanzhu@genomics.cn;dailanlan@genomics.cn" TargetMode="External"/><Relationship Id="rId208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7" Type="http://schemas.openxmlformats.org/officeDocument/2006/relationships/hyperlink" Target="mailto:zhouyanfei@genomics.cn&#65307;liubo2@genomics.cn&#65307;" TargetMode="External"/><Relationship Id="rId3694" Type="http://schemas.openxmlformats.org/officeDocument/2006/relationships/hyperlink" Target="mailto:huangpeide@cgichina.cn" TargetMode="External"/><Relationship Id="rId2296" Type="http://schemas.openxmlformats.org/officeDocument/2006/relationships/hyperlink" Target="mailto:xuhanshi@genomics.cn" TargetMode="External"/><Relationship Id="rId3347" Type="http://schemas.openxmlformats.org/officeDocument/2006/relationships/hyperlink" Target="mailto:wangmiao@genomics.cn;liubo2@genomics.cn;" TargetMode="External"/><Relationship Id="rId3554" Type="http://schemas.openxmlformats.org/officeDocument/2006/relationships/hyperlink" Target="mailto:huangpeide@genomics.cn" TargetMode="External"/><Relationship Id="rId268" Type="http://schemas.openxmlformats.org/officeDocument/2006/relationships/hyperlink" Target="mailto:yanzengli@geomics.cn&#65307;wukui@genomics.cn" TargetMode="External"/><Relationship Id="rId475" Type="http://schemas.openxmlformats.org/officeDocument/2006/relationships/hyperlink" Target="mailto:caodandan@genomics.cn;zhangruifang@genomics.cn" TargetMode="External"/><Relationship Id="rId682" Type="http://schemas.openxmlformats.org/officeDocument/2006/relationships/hyperlink" Target="mailto:xuhanshi@genomics.cn" TargetMode="External"/><Relationship Id="rId2156" Type="http://schemas.openxmlformats.org/officeDocument/2006/relationships/hyperlink" Target="mailto:wangxiaohong@genomics.cn" TargetMode="External"/><Relationship Id="rId2363" Type="http://schemas.openxmlformats.org/officeDocument/2006/relationships/hyperlink" Target="mailto:xuhanshi@genomics.cn" TargetMode="External"/><Relationship Id="rId2570" Type="http://schemas.openxmlformats.org/officeDocument/2006/relationships/hyperlink" Target="mailto:&#24464;&#20964;&#33805;xufengping@genomics.cn&#34945;&#21073;&#39062;yuanjianying@genomics.cn" TargetMode="External"/><Relationship Id="rId3207" Type="http://schemas.openxmlformats.org/officeDocument/2006/relationships/hyperlink" Target="mailto:&#21016;&#29983;&#33538;liushengmao@genomics.cn" TargetMode="External"/><Relationship Id="rId3414" Type="http://schemas.openxmlformats.org/officeDocument/2006/relationships/hyperlink" Target="mailto:zhouyanfei@genomics.cn&#65307;liubo2@genomics.cn&#65307;" TargetMode="External"/><Relationship Id="rId3621" Type="http://schemas.openxmlformats.org/officeDocument/2006/relationships/hyperlink" Target="mailto:huangpeide@genomics.cn&#65307;liubo2@genomics.cn" TargetMode="External"/><Relationship Id="rId128" Type="http://schemas.openxmlformats.org/officeDocument/2006/relationships/hyperlink" Target="mailto:zhushida@genomics.cn;xuzijing@genomics.cn;linannan@genomics.cn;liudongbing@genomics.cn" TargetMode="External"/><Relationship Id="rId335" Type="http://schemas.openxmlformats.org/officeDocument/2006/relationships/hyperlink" Target="mailto:yanzengli@geomics.cn&#65307;wukui@genomics.cn" TargetMode="External"/><Relationship Id="rId542" Type="http://schemas.openxmlformats.org/officeDocument/2006/relationships/hyperlink" Target="mailto:xuhanshi@genomics.cn" TargetMode="External"/><Relationship Id="rId1172" Type="http://schemas.openxmlformats.org/officeDocument/2006/relationships/hyperlink" Target="mailto:xuhanshi@genomics.cn" TargetMode="External"/><Relationship Id="rId2016" Type="http://schemas.openxmlformats.org/officeDocument/2006/relationships/hyperlink" Target="mailto:xuhanshi@genomics.cn" TargetMode="External"/><Relationship Id="rId2223" Type="http://schemas.openxmlformats.org/officeDocument/2006/relationships/hyperlink" Target="mailto:xuhanshi@genomics.cn" TargetMode="External"/><Relationship Id="rId2430" Type="http://schemas.openxmlformats.org/officeDocument/2006/relationships/hyperlink" Target="mailto:xuhanshi@genomics.cn" TargetMode="External"/><Relationship Id="rId402" Type="http://schemas.openxmlformats.org/officeDocument/2006/relationships/hyperlink" Target="mailto:caodandan@genomics.cn;zhangruifang@genomics.cn" TargetMode="External"/><Relationship Id="rId1032" Type="http://schemas.openxmlformats.org/officeDocument/2006/relationships/hyperlink" Target="mailto:xuhanshi@genomics.cn" TargetMode="External"/><Relationship Id="rId1989" Type="http://schemas.openxmlformats.org/officeDocument/2006/relationships/hyperlink" Target="mailto:xuhanshi@genomics.cn" TargetMode="External"/><Relationship Id="rId1849" Type="http://schemas.openxmlformats.org/officeDocument/2006/relationships/hyperlink" Target="mailto:xuhanshi@genomics.cn" TargetMode="External"/><Relationship Id="rId3064" Type="http://schemas.openxmlformats.org/officeDocument/2006/relationships/hyperlink" Target="mailto:&#29579;&#25991;&#23143;wangwenjing@genomics.cn&#34945;&#21073;&#39062;yuanjianying@genomics.cn&#21494;&#29618;&#39134;yelingfei@genomics.cn" TargetMode="External"/><Relationship Id="rId192" Type="http://schemas.openxmlformats.org/officeDocument/2006/relationships/hyperlink" Target="mailto:panyanhong@genomics.cn;zhaodi@genomics.cn;gaorui@genomics.cn" TargetMode="External"/><Relationship Id="rId1709" Type="http://schemas.openxmlformats.org/officeDocument/2006/relationships/hyperlink" Target="mailto:xuhanshi@genomics.cn" TargetMode="External"/><Relationship Id="rId1916" Type="http://schemas.openxmlformats.org/officeDocument/2006/relationships/hyperlink" Target="mailto:xuhanshi@genomics.cn" TargetMode="External"/><Relationship Id="rId3271" Type="http://schemas.openxmlformats.org/officeDocument/2006/relationships/hyperlink" Target="mailto:wangmiao@cgichina.cn" TargetMode="External"/><Relationship Id="rId208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1" Type="http://schemas.openxmlformats.org/officeDocument/2006/relationships/hyperlink" Target="mailto:wangxiaohong@genomics.cn,zhouyanqing@genomics.cn" TargetMode="External"/><Relationship Id="rId2897" Type="http://schemas.openxmlformats.org/officeDocument/2006/relationships/hyperlink" Target="mailto:lijiaping@genomcis.cn;yelingfei@genomics.cn;yuanjianying@genomics.cn" TargetMode="External"/><Relationship Id="rId869" Type="http://schemas.openxmlformats.org/officeDocument/2006/relationships/hyperlink" Target="mailto:xuhanshi@genomics.cn" TargetMode="External"/><Relationship Id="rId1499" Type="http://schemas.openxmlformats.org/officeDocument/2006/relationships/hyperlink" Target="mailto:xuhanshi@genomics.cn" TargetMode="External"/><Relationship Id="rId729" Type="http://schemas.openxmlformats.org/officeDocument/2006/relationships/hyperlink" Target="mailto:xuhanshi@genomics.cn" TargetMode="External"/><Relationship Id="rId1359" Type="http://schemas.openxmlformats.org/officeDocument/2006/relationships/hyperlink" Target="mailto:wangxiaohong@genomics.cn" TargetMode="External"/><Relationship Id="rId2757" Type="http://schemas.openxmlformats.org/officeDocument/2006/relationships/hyperlink" Target="mailto:wangxiaohong@genomics.cn&#65307;zhouyanqing@genomics.cn" TargetMode="External"/><Relationship Id="rId2964" Type="http://schemas.openxmlformats.org/officeDocument/2006/relationships/hyperlink" Target="mailto:&#29579;&#25991;&#23143;wangwenjing@genomics.cn&#34945;&#21073;&#39062;yuanjianying@genomics.cn&#21494;&#29618;&#39134;yelingfei@genomics.cn" TargetMode="External"/><Relationship Id="rId936" Type="http://schemas.openxmlformats.org/officeDocument/2006/relationships/hyperlink" Target="mailto:xuhanshi@genomics.cn" TargetMode="External"/><Relationship Id="rId1219" Type="http://schemas.openxmlformats.org/officeDocument/2006/relationships/hyperlink" Target="mailto:zhuzhenzhen@genomics.cn" TargetMode="External"/><Relationship Id="rId1566" Type="http://schemas.openxmlformats.org/officeDocument/2006/relationships/hyperlink" Target="mailto:xuhanshi@genomics.cn" TargetMode="External"/><Relationship Id="rId1773" Type="http://schemas.openxmlformats.org/officeDocument/2006/relationships/hyperlink" Target="mailto:xuhanshi@genomics.cn" TargetMode="External"/><Relationship Id="rId1980" Type="http://schemas.openxmlformats.org/officeDocument/2006/relationships/hyperlink" Target="mailto:xuhanshi@genomics.cn" TargetMode="External"/><Relationship Id="rId2617" Type="http://schemas.openxmlformats.org/officeDocument/2006/relationships/hyperlink" Target="mailto:&#24464;&#20964;&#33805;xufengping@genomics.cn&#34945;&#21073;&#39062;yuanjianying@genomics.cn" TargetMode="External"/><Relationship Id="rId2824" Type="http://schemas.openxmlformats.org/officeDocument/2006/relationships/hyperlink" Target="mailto:lijiaping@genomcis.cn;yelingfei@genomics.cn;yuanjianying@genomics.cn" TargetMode="External"/><Relationship Id="rId65" Type="http://schemas.openxmlformats.org/officeDocument/2006/relationships/hyperlink" Target="mailto:liangjinlong@genomics.cn;liuxuanzhu@genomics.cn;dailanlan@genomics.cn" TargetMode="External"/><Relationship Id="rId1426" Type="http://schemas.openxmlformats.org/officeDocument/2006/relationships/hyperlink" Target="mailto:xuhanshi@genomics.cn" TargetMode="External"/><Relationship Id="rId1633" Type="http://schemas.openxmlformats.org/officeDocument/2006/relationships/hyperlink" Target="mailto:xuhanshi@genomics.cn" TargetMode="External"/><Relationship Id="rId1840" Type="http://schemas.openxmlformats.org/officeDocument/2006/relationships/hyperlink" Target="mailto:xuhanshi@genomics.cn" TargetMode="External"/><Relationship Id="rId1700" Type="http://schemas.openxmlformats.org/officeDocument/2006/relationships/hyperlink" Target="mailto:xuhanshi@genomics.cn" TargetMode="External"/><Relationship Id="rId3598" Type="http://schemas.openxmlformats.org/officeDocument/2006/relationships/hyperlink" Target="mailto:huangpeide@genomics.cn&#65307;liubo2@genomics.cn" TargetMode="External"/><Relationship Id="rId3458" Type="http://schemas.openxmlformats.org/officeDocument/2006/relationships/hyperlink" Target="mailto:zhouyanfei@genomics.cn&#65307;liubo2@genomics.cn&#65307;" TargetMode="External"/><Relationship Id="rId3665" Type="http://schemas.openxmlformats.org/officeDocument/2006/relationships/hyperlink" Target="mailto:huangpeide@cgichina.cn" TargetMode="External"/><Relationship Id="rId379" Type="http://schemas.openxmlformats.org/officeDocument/2006/relationships/hyperlink" Target="mailto:yanzengli@geomics.cn&#65307;wukui@genomics.cn" TargetMode="External"/><Relationship Id="rId586" Type="http://schemas.openxmlformats.org/officeDocument/2006/relationships/hyperlink" Target="mailto:xuhanshi@genomics.cn" TargetMode="External"/><Relationship Id="rId793" Type="http://schemas.openxmlformats.org/officeDocument/2006/relationships/hyperlink" Target="mailto:xuhanshi@genomics.cn" TargetMode="External"/><Relationship Id="rId2267" Type="http://schemas.openxmlformats.org/officeDocument/2006/relationships/hyperlink" Target="mailto:xuhanshi@genomics.cn" TargetMode="External"/><Relationship Id="rId2474" Type="http://schemas.openxmlformats.org/officeDocument/2006/relationships/hyperlink" Target="mailto:xuhanshi@genomics.cn" TargetMode="External"/><Relationship Id="rId2681" Type="http://schemas.openxmlformats.org/officeDocument/2006/relationships/hyperlink" Target="mailto:wangxiaohong@genomics.cn&#65307;zhouyanqing@genomics.cn" TargetMode="External"/><Relationship Id="rId3318" Type="http://schemas.openxmlformats.org/officeDocument/2006/relationships/hyperlink" Target="mailto:wangmiao@genomics.cn;liubo2@genomics.cn;" TargetMode="External"/><Relationship Id="rId3525" Type="http://schemas.openxmlformats.org/officeDocument/2006/relationships/hyperlink" Target="mailto:zhouyanfei@genomics.cn&#65307;liubo2@genomics.cn&#65307;" TargetMode="External"/><Relationship Id="rId239" Type="http://schemas.openxmlformats.org/officeDocument/2006/relationships/hyperlink" Target="mailto:zhushida@genomics.cn;xuzijing@genomics.cn;linannan@genomics.cn;liudongbing@genomics.cn" TargetMode="External"/><Relationship Id="rId446" Type="http://schemas.openxmlformats.org/officeDocument/2006/relationships/hyperlink" Target="mailto:caodandan@genomics.cn;zhangruifang@genomics.cn" TargetMode="External"/><Relationship Id="rId653" Type="http://schemas.openxmlformats.org/officeDocument/2006/relationships/hyperlink" Target="mailto:xuhanshi@genomics.cn" TargetMode="External"/><Relationship Id="rId1076" Type="http://schemas.openxmlformats.org/officeDocument/2006/relationships/hyperlink" Target="mailto:xuhanshi@genomics.cn" TargetMode="External"/><Relationship Id="rId1283" Type="http://schemas.openxmlformats.org/officeDocument/2006/relationships/hyperlink" Target="mailto:&#33891;&#26771;&#29790;dongzirui@genomics.cn&#21494;&#29618;&#39134;yelingfei@genomics.cn" TargetMode="External"/><Relationship Id="rId1490" Type="http://schemas.openxmlformats.org/officeDocument/2006/relationships/hyperlink" Target="mailto:xuhanshi@genomics.cn" TargetMode="External"/><Relationship Id="rId2127" Type="http://schemas.openxmlformats.org/officeDocument/2006/relationships/hyperlink" Target="mailto:wangxiaohong@genomics.cn" TargetMode="External"/><Relationship Id="rId2334" Type="http://schemas.openxmlformats.org/officeDocument/2006/relationships/hyperlink" Target="mailto:xuhanshi@genomics.cn" TargetMode="External"/><Relationship Id="rId306" Type="http://schemas.openxmlformats.org/officeDocument/2006/relationships/hyperlink" Target="mailto:yanzengli@geomics.cn&#65307;wukui@genomics.cn" TargetMode="External"/><Relationship Id="rId860" Type="http://schemas.openxmlformats.org/officeDocument/2006/relationships/hyperlink" Target="mailto:xuhanshi@genomics.cn" TargetMode="External"/><Relationship Id="rId1143" Type="http://schemas.openxmlformats.org/officeDocument/2006/relationships/hyperlink" Target="mailto:xuhanshi@genomics.cn" TargetMode="External"/><Relationship Id="rId2541" Type="http://schemas.openxmlformats.org/officeDocument/2006/relationships/hyperlink" Target="mailto:&#24464;&#20964;&#33805;xufengping@genomics.cn&#34945;&#21073;&#39062;yuanjianying@genomics.cn&#21494;&#29618;&#39134;yelingfei@genomics.cn" TargetMode="External"/><Relationship Id="rId513" Type="http://schemas.openxmlformats.org/officeDocument/2006/relationships/hyperlink" Target="mailto:caodandan@genomics.cn;zhangruifang@genomics.cn" TargetMode="External"/><Relationship Id="rId720" Type="http://schemas.openxmlformats.org/officeDocument/2006/relationships/hyperlink" Target="mailto:xuhanshi@genomics.cn" TargetMode="External"/><Relationship Id="rId1350" Type="http://schemas.openxmlformats.org/officeDocument/2006/relationships/hyperlink" Target="mailto:wangxiaohong@genomics.cn" TargetMode="External"/><Relationship Id="rId2401" Type="http://schemas.openxmlformats.org/officeDocument/2006/relationships/hyperlink" Target="mailto:xuhanshi@genomics.cn" TargetMode="External"/><Relationship Id="rId1003" Type="http://schemas.openxmlformats.org/officeDocument/2006/relationships/hyperlink" Target="mailto:xuhanshi@genomics.cn" TargetMode="External"/><Relationship Id="rId1210" Type="http://schemas.openxmlformats.org/officeDocument/2006/relationships/hyperlink" Target="mailto:xuhanshi@genomics.cn" TargetMode="External"/><Relationship Id="rId3175" Type="http://schemas.openxmlformats.org/officeDocument/2006/relationships/hyperlink" Target="mailto:wangxiaohong@genomics.cn,zhouyanqing@genomics.cn" TargetMode="External"/><Relationship Id="rId3382" Type="http://schemas.openxmlformats.org/officeDocument/2006/relationships/hyperlink" Target="mailto:zhouyanfei@genomics.cn&#65307;liubo2@genomics.cn&#65307;" TargetMode="External"/><Relationship Id="rId2191" Type="http://schemas.openxmlformats.org/officeDocument/2006/relationships/hyperlink" Target="mailto:wangxiaohong@genomics.cn" TargetMode="External"/><Relationship Id="rId3035" Type="http://schemas.openxmlformats.org/officeDocument/2006/relationships/hyperlink" Target="mailto:&#29579;&#25991;&#23143;wangwenjing@genomics.cn&#34945;&#21073;&#39062;yuanjianying@genomics.cn&#21494;&#29618;&#39134;yelingfei@genomics.cn" TargetMode="External"/><Relationship Id="rId3242" Type="http://schemas.openxmlformats.org/officeDocument/2006/relationships/hyperlink" Target="mailto:wangxiaohong@genomics.cn,zhouyanqing@genomics.cn" TargetMode="External"/><Relationship Id="rId163" Type="http://schemas.openxmlformats.org/officeDocument/2006/relationships/hyperlink" Target="mailto:&#24464;&#20339;&#20339;xujiajia@genomics.cn" TargetMode="External"/><Relationship Id="rId370" Type="http://schemas.openxmlformats.org/officeDocument/2006/relationships/hyperlink" Target="mailto:yanzengli@geomics.cn&#65307;wukui@genomics.cn" TargetMode="External"/><Relationship Id="rId2051" Type="http://schemas.openxmlformats.org/officeDocument/2006/relationships/hyperlink" Target="mailto:xuhanshi@genomics.cn" TargetMode="External"/><Relationship Id="rId3102" Type="http://schemas.openxmlformats.org/officeDocument/2006/relationships/hyperlink" Target="mailto:wangxiaohong@genomics.cn,zhouyanqing@genomics.cn" TargetMode="External"/><Relationship Id="rId230" Type="http://schemas.openxmlformats.org/officeDocument/2006/relationships/hyperlink" Target="mailto:zhushida@genomics.cn;xuzijing@genomics.cn;linannan@genomics.cn;liudongbing@genomics.cn" TargetMode="External"/><Relationship Id="rId2868" Type="http://schemas.openxmlformats.org/officeDocument/2006/relationships/hyperlink" Target="mailto:lijiaping@genomcis.cn;yelingfei@genomics.cn;yuanjianying@genomics.cn" TargetMode="External"/><Relationship Id="rId1677" Type="http://schemas.openxmlformats.org/officeDocument/2006/relationships/hyperlink" Target="mailto:xuhanshi@genomics.cn" TargetMode="External"/><Relationship Id="rId1884" Type="http://schemas.openxmlformats.org/officeDocument/2006/relationships/hyperlink" Target="mailto:xuhanshi@genomics.cn" TargetMode="External"/><Relationship Id="rId2728" Type="http://schemas.openxmlformats.org/officeDocument/2006/relationships/hyperlink" Target="mailto:wangxiaohong@genomics.cn&#65307;zhouyanqing@genomics.cn" TargetMode="External"/><Relationship Id="rId2935" Type="http://schemas.openxmlformats.org/officeDocument/2006/relationships/hyperlink" Target="mailto:lijiaping@genomcis.cn;yelingfei@genomics.cn;yuanjianying@genomics.cn" TargetMode="External"/><Relationship Id="rId907" Type="http://schemas.openxmlformats.org/officeDocument/2006/relationships/hyperlink" Target="mailto:xuhanshi@genomics.cn" TargetMode="External"/><Relationship Id="rId1537" Type="http://schemas.openxmlformats.org/officeDocument/2006/relationships/hyperlink" Target="mailto:xuhanshi@genomics.cn" TargetMode="External"/><Relationship Id="rId1744" Type="http://schemas.openxmlformats.org/officeDocument/2006/relationships/hyperlink" Target="mailto:xuhanshi@genomics.cn" TargetMode="External"/><Relationship Id="rId1951" Type="http://schemas.openxmlformats.org/officeDocument/2006/relationships/hyperlink" Target="mailto:xuhanshi@genomics.cn" TargetMode="External"/><Relationship Id="rId36" Type="http://schemas.openxmlformats.org/officeDocument/2006/relationships/hyperlink" Target="mailto:liangjinlong@genomics.cn;liuxuanzhu@genomics.cn;dailanlan@genomics.cn" TargetMode="External"/><Relationship Id="rId1604" Type="http://schemas.openxmlformats.org/officeDocument/2006/relationships/hyperlink" Target="mailto:xuhanshi@genomics.cn" TargetMode="External"/><Relationship Id="rId1811" Type="http://schemas.openxmlformats.org/officeDocument/2006/relationships/hyperlink" Target="mailto:xuhanshi@genomics.cn" TargetMode="External"/><Relationship Id="rId3569" Type="http://schemas.openxmlformats.org/officeDocument/2006/relationships/hyperlink" Target="mailto:huangpeide@genomics.cn" TargetMode="External"/><Relationship Id="rId697" Type="http://schemas.openxmlformats.org/officeDocument/2006/relationships/hyperlink" Target="mailto:xuhanshi@genomics.cn" TargetMode="External"/><Relationship Id="rId2378" Type="http://schemas.openxmlformats.org/officeDocument/2006/relationships/hyperlink" Target="mailto:xuhanshi@genomics.cn" TargetMode="External"/><Relationship Id="rId3429" Type="http://schemas.openxmlformats.org/officeDocument/2006/relationships/hyperlink" Target="mailto:zhouyanfei@genomics.cn&#65307;liubo2@genomics.cn&#65307;" TargetMode="External"/><Relationship Id="rId1187" Type="http://schemas.openxmlformats.org/officeDocument/2006/relationships/hyperlink" Target="mailto:xuhanshi@genomics.cn" TargetMode="External"/><Relationship Id="rId2585" Type="http://schemas.openxmlformats.org/officeDocument/2006/relationships/hyperlink" Target="mailto:&#24464;&#20964;&#33805;xufengping@genomics.cn&#34945;&#21073;&#39062;yuanjianying@genomics.cn" TargetMode="External"/><Relationship Id="rId2792" Type="http://schemas.openxmlformats.org/officeDocument/2006/relationships/hyperlink" Target="mailto:lijiaping@genomcis.cn;yelingfei@genomics.cn;yuanjianying@genomics.cn" TargetMode="External"/><Relationship Id="rId3636" Type="http://schemas.openxmlformats.org/officeDocument/2006/relationships/hyperlink" Target="mailto:huangpeide@genomics.cn&#65307;liubo2@genomics.cn" TargetMode="External"/><Relationship Id="rId557" Type="http://schemas.openxmlformats.org/officeDocument/2006/relationships/hyperlink" Target="mailto:xuhanshi@genomics.cn" TargetMode="External"/><Relationship Id="rId764" Type="http://schemas.openxmlformats.org/officeDocument/2006/relationships/hyperlink" Target="mailto:xuhanshi@genomics.cn" TargetMode="External"/><Relationship Id="rId971" Type="http://schemas.openxmlformats.org/officeDocument/2006/relationships/hyperlink" Target="mailto:xuhanshi@genomics.cn" TargetMode="External"/><Relationship Id="rId1394" Type="http://schemas.openxmlformats.org/officeDocument/2006/relationships/hyperlink" Target="mailto:wangxiaohong@genomics.cn" TargetMode="External"/><Relationship Id="rId2238" Type="http://schemas.openxmlformats.org/officeDocument/2006/relationships/hyperlink" Target="mailto:xuhanshi@genomics.cn" TargetMode="External"/><Relationship Id="rId2445" Type="http://schemas.openxmlformats.org/officeDocument/2006/relationships/hyperlink" Target="mailto:xuhanshi@genomics.cn" TargetMode="External"/><Relationship Id="rId2652" Type="http://schemas.openxmlformats.org/officeDocument/2006/relationships/hyperlink" Target="mailto:wangxiaohong@genomics.cn&#65307;zhouyanqing@genomics.cn" TargetMode="External"/><Relationship Id="rId3703" Type="http://schemas.openxmlformats.org/officeDocument/2006/relationships/hyperlink" Target="mailto:huangpeide@cgichina.cn" TargetMode="External"/><Relationship Id="rId417" Type="http://schemas.openxmlformats.org/officeDocument/2006/relationships/hyperlink" Target="mailto:caodandan@genomics.cn;zhangruifang@genomics.cn" TargetMode="External"/><Relationship Id="rId624" Type="http://schemas.openxmlformats.org/officeDocument/2006/relationships/hyperlink" Target="mailto:xuhanshi@genomics.cn" TargetMode="External"/><Relationship Id="rId831" Type="http://schemas.openxmlformats.org/officeDocument/2006/relationships/hyperlink" Target="mailto:xuhanshi@genomics.cn" TargetMode="External"/><Relationship Id="rId1047" Type="http://schemas.openxmlformats.org/officeDocument/2006/relationships/hyperlink" Target="mailto:xuhanshi@genomics.cn" TargetMode="External"/><Relationship Id="rId1254" Type="http://schemas.openxmlformats.org/officeDocument/2006/relationships/hyperlink" Target="mailto:&#39640;&#29790;gaorui@genomics.cn;&#36213;&#32654;&#33593;zhaomr@genomics.cn;&#23385;&#38706;sunlu@genomics.cn;" TargetMode="External"/><Relationship Id="rId1461" Type="http://schemas.openxmlformats.org/officeDocument/2006/relationships/hyperlink" Target="mailto:xuhanshi@genomics.cn" TargetMode="External"/><Relationship Id="rId2305" Type="http://schemas.openxmlformats.org/officeDocument/2006/relationships/hyperlink" Target="mailto:xuhanshi@genomics.cn" TargetMode="External"/><Relationship Id="rId2512" Type="http://schemas.openxmlformats.org/officeDocument/2006/relationships/hyperlink" Target="mailto:&#24464;&#20964;&#33805;xufengping@genomics.cn&#34945;&#21073;&#39062;yuanjianying@genomics.cn&#21494;&#29618;&#39134;yelingfei@genomics.cn" TargetMode="External"/><Relationship Id="rId1114" Type="http://schemas.openxmlformats.org/officeDocument/2006/relationships/hyperlink" Target="mailto:xuhanshi@genomics.cn" TargetMode="External"/><Relationship Id="rId1321" Type="http://schemas.openxmlformats.org/officeDocument/2006/relationships/hyperlink" Target="mailto:wangxiaohong@genomics.cn" TargetMode="External"/><Relationship Id="rId3079" Type="http://schemas.openxmlformats.org/officeDocument/2006/relationships/hyperlink" Target="mailto:wangxiaohong@genomics.cn,zhouyanqing@genomics.cn" TargetMode="External"/><Relationship Id="rId3286" Type="http://schemas.openxmlformats.org/officeDocument/2006/relationships/hyperlink" Target="mailto:wangmiao@cgichina.cn" TargetMode="External"/><Relationship Id="rId3493" Type="http://schemas.openxmlformats.org/officeDocument/2006/relationships/hyperlink" Target="mailto:zhouyanfei@genomics.cn&#65307;liubo2@genomics.cn&#65307;" TargetMode="External"/><Relationship Id="rId209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6" Type="http://schemas.openxmlformats.org/officeDocument/2006/relationships/hyperlink" Target="mailto:wangxiaohong@genomics.cn,zhouyanqing@genomics.cn" TargetMode="External"/><Relationship Id="rId3353" Type="http://schemas.openxmlformats.org/officeDocument/2006/relationships/hyperlink" Target="mailto:wangmiao@genomics.cn;liubo2@genomics.cn;" TargetMode="External"/><Relationship Id="rId274" Type="http://schemas.openxmlformats.org/officeDocument/2006/relationships/hyperlink" Target="mailto:yanzengli@geomics.cn&#65307;wukui@genomics.cn" TargetMode="External"/><Relationship Id="rId481" Type="http://schemas.openxmlformats.org/officeDocument/2006/relationships/hyperlink" Target="mailto:caodandan@genomics.cn;zhangruifang@genomics.cn" TargetMode="External"/><Relationship Id="rId2162" Type="http://schemas.openxmlformats.org/officeDocument/2006/relationships/hyperlink" Target="mailto:wangxiaohong@genomics.cn" TargetMode="External"/><Relationship Id="rId3006" Type="http://schemas.openxmlformats.org/officeDocument/2006/relationships/hyperlink" Target="mailto:&#29579;&#25991;&#23143;wangwenjing@genomics.cn&#34945;&#21073;&#39062;yuanjianying@genomics.cn&#21494;&#29618;&#39134;yelingfei@genomics.cn" TargetMode="External"/><Relationship Id="rId3560" Type="http://schemas.openxmlformats.org/officeDocument/2006/relationships/hyperlink" Target="mailto:huangpeide@genomics.cn" TargetMode="External"/><Relationship Id="rId134" Type="http://schemas.openxmlformats.org/officeDocument/2006/relationships/hyperlink" Target="mailto:&#24464;&#20339;&#20339;xujiajia@genomics.cn" TargetMode="External"/><Relationship Id="rId3213" Type="http://schemas.openxmlformats.org/officeDocument/2006/relationships/hyperlink" Target="mailto:chenxiaoli@genomics.cn" TargetMode="External"/><Relationship Id="rId3420" Type="http://schemas.openxmlformats.org/officeDocument/2006/relationships/hyperlink" Target="mailto:zhouyanfei@genomics.cn&#65307;liubo2@genomics.cn&#65307;" TargetMode="External"/><Relationship Id="rId341" Type="http://schemas.openxmlformats.org/officeDocument/2006/relationships/hyperlink" Target="mailto:yanzengli@geomics.cn&#65307;wukui@genomics.cn" TargetMode="External"/><Relationship Id="rId2022" Type="http://schemas.openxmlformats.org/officeDocument/2006/relationships/hyperlink" Target="mailto:xuhanshi@genomics.cn" TargetMode="External"/><Relationship Id="rId2979" Type="http://schemas.openxmlformats.org/officeDocument/2006/relationships/hyperlink" Target="mailto:&#29579;&#25991;&#23143;wangwenjing@genomics.cn&#34945;&#21073;&#39062;yuanjianying@genomics.cn&#21494;&#29618;&#39134;yelingfei@genomics.cn" TargetMode="External"/><Relationship Id="rId201" Type="http://schemas.openxmlformats.org/officeDocument/2006/relationships/hyperlink" Target="mailto:panyanhong@genomics.cn;zhaodi@genomics.cn;gaorui@genomics.cn" TargetMode="External"/><Relationship Id="rId1788" Type="http://schemas.openxmlformats.org/officeDocument/2006/relationships/hyperlink" Target="mailto:xuhanshi@genomics.cn" TargetMode="External"/><Relationship Id="rId1995" Type="http://schemas.openxmlformats.org/officeDocument/2006/relationships/hyperlink" Target="mailto:xuhanshi@genomics.cn" TargetMode="External"/><Relationship Id="rId2839" Type="http://schemas.openxmlformats.org/officeDocument/2006/relationships/hyperlink" Target="mailto:lijiaping@genomcis.cn;yelingfei@genomics.cn;yuanjianying@genomics.cn" TargetMode="External"/><Relationship Id="rId1648" Type="http://schemas.openxmlformats.org/officeDocument/2006/relationships/hyperlink" Target="mailto:xuhanshi@genomics.cn" TargetMode="External"/><Relationship Id="rId1508" Type="http://schemas.openxmlformats.org/officeDocument/2006/relationships/hyperlink" Target="mailto:xuhanshi@genomics.cn" TargetMode="External"/><Relationship Id="rId1855" Type="http://schemas.openxmlformats.org/officeDocument/2006/relationships/hyperlink" Target="mailto:xuhanshi@genomics.cn" TargetMode="External"/><Relationship Id="rId2906" Type="http://schemas.openxmlformats.org/officeDocument/2006/relationships/hyperlink" Target="mailto:lijiaping@genomcis.cn;yelingfei@genomics.cn;yuanjianying@genomics.cn" TargetMode="External"/><Relationship Id="rId3070" Type="http://schemas.openxmlformats.org/officeDocument/2006/relationships/hyperlink" Target="mailto:wangxiaohong@genomics.cn,zhouyanqing@genomics.cn" TargetMode="External"/><Relationship Id="rId1715" Type="http://schemas.openxmlformats.org/officeDocument/2006/relationships/hyperlink" Target="mailto:xuhanshi@genomics.cn" TargetMode="External"/><Relationship Id="rId1922" Type="http://schemas.openxmlformats.org/officeDocument/2006/relationships/hyperlink" Target="mailto:xuhanshi@genomics.cn" TargetMode="External"/><Relationship Id="rId2489" Type="http://schemas.openxmlformats.org/officeDocument/2006/relationships/hyperlink" Target="mailto:xuhanshi@genomics.cn" TargetMode="External"/><Relationship Id="rId2696" Type="http://schemas.openxmlformats.org/officeDocument/2006/relationships/hyperlink" Target="mailto:wangxiaohong@genomics.cn&#65307;zhouyanqing@genomics.cn" TargetMode="External"/><Relationship Id="rId668" Type="http://schemas.openxmlformats.org/officeDocument/2006/relationships/hyperlink" Target="mailto:xuhanshi@genomics.cn" TargetMode="External"/><Relationship Id="rId875" Type="http://schemas.openxmlformats.org/officeDocument/2006/relationships/hyperlink" Target="mailto:xuhanshi@genomics.cn" TargetMode="External"/><Relationship Id="rId1298" Type="http://schemas.openxmlformats.org/officeDocument/2006/relationships/hyperlink" Target="mailto:wangxiaohong@genomics.cn" TargetMode="External"/><Relationship Id="rId2349" Type="http://schemas.openxmlformats.org/officeDocument/2006/relationships/hyperlink" Target="mailto:xuhanshi@genomics.cn" TargetMode="External"/><Relationship Id="rId2556" Type="http://schemas.openxmlformats.org/officeDocument/2006/relationships/hyperlink" Target="mailto:&#24464;&#20964;&#33805;xufengping@genomics.cn&#34945;&#21073;&#39062;yuanjianying@genomics.cn" TargetMode="External"/><Relationship Id="rId2763" Type="http://schemas.openxmlformats.org/officeDocument/2006/relationships/hyperlink" Target="mailto:&#29579;&#25991;&#23143;wangwenjing@genomics.cn&#38472;&#33395;chenyan@genomics.cn" TargetMode="External"/><Relationship Id="rId2970" Type="http://schemas.openxmlformats.org/officeDocument/2006/relationships/hyperlink" Target="mailto:&#29579;&#25991;&#23143;wangwenjing@genomics.cn&#34945;&#21073;&#39062;yuanjianying@genomics.cn&#21494;&#29618;&#39134;yelingfei@genomics.cn" TargetMode="External"/><Relationship Id="rId3607" Type="http://schemas.openxmlformats.org/officeDocument/2006/relationships/hyperlink" Target="mailto:huangpeide@genomics.cn&#65307;liubo2@genomics.cn" TargetMode="External"/><Relationship Id="rId528" Type="http://schemas.openxmlformats.org/officeDocument/2006/relationships/hyperlink" Target="mailto:caodandan@genomics.cn;zhangruifang@genomics.cn" TargetMode="External"/><Relationship Id="rId735" Type="http://schemas.openxmlformats.org/officeDocument/2006/relationships/hyperlink" Target="mailto:xuhanshi@genomics.cn" TargetMode="External"/><Relationship Id="rId942" Type="http://schemas.openxmlformats.org/officeDocument/2006/relationships/hyperlink" Target="mailto:xuhanshi@genomics.cn" TargetMode="External"/><Relationship Id="rId1158" Type="http://schemas.openxmlformats.org/officeDocument/2006/relationships/hyperlink" Target="mailto:xuhanshi@genomics.cn" TargetMode="External"/><Relationship Id="rId1365" Type="http://schemas.openxmlformats.org/officeDocument/2006/relationships/hyperlink" Target="mailto:wangxiaohong@genomics.cn" TargetMode="External"/><Relationship Id="rId1572" Type="http://schemas.openxmlformats.org/officeDocument/2006/relationships/hyperlink" Target="mailto:xuhanshi@genomics.cn" TargetMode="External"/><Relationship Id="rId2209" Type="http://schemas.openxmlformats.org/officeDocument/2006/relationships/hyperlink" Target="mailto:xuhanshi@genomics.cn" TargetMode="External"/><Relationship Id="rId2416" Type="http://schemas.openxmlformats.org/officeDocument/2006/relationships/hyperlink" Target="mailto:xuhanshi@genomics.cn" TargetMode="External"/><Relationship Id="rId2623" Type="http://schemas.openxmlformats.org/officeDocument/2006/relationships/hyperlink" Target="mailto:&#24464;&#20964;&#33805;xufengping@genomics.cn&#34945;&#21073;&#39062;yuanjianying@genomics.cn" TargetMode="External"/><Relationship Id="rId1018" Type="http://schemas.openxmlformats.org/officeDocument/2006/relationships/hyperlink" Target="mailto:xuhanshi@genomics.cn" TargetMode="External"/><Relationship Id="rId1225" Type="http://schemas.openxmlformats.org/officeDocument/2006/relationships/hyperlink" Target="mailto:zhangxiandong@genomics.org.cn" TargetMode="External"/><Relationship Id="rId1432" Type="http://schemas.openxmlformats.org/officeDocument/2006/relationships/hyperlink" Target="mailto:xuhanshi@genomics.cn" TargetMode="External"/><Relationship Id="rId2830" Type="http://schemas.openxmlformats.org/officeDocument/2006/relationships/hyperlink" Target="mailto:lijiaping@genomcis.cn;yelingfei@genomics.cn;yuanjianying@genomics.cn" TargetMode="External"/><Relationship Id="rId71" Type="http://schemas.openxmlformats.org/officeDocument/2006/relationships/hyperlink" Target="mailto:liangjinlong@genomics.cn;liuxuanzhu@genomics.cn;dailanlan@genomics.cn" TargetMode="External"/><Relationship Id="rId802" Type="http://schemas.openxmlformats.org/officeDocument/2006/relationships/hyperlink" Target="mailto:xuhanshi@genomics.cn" TargetMode="External"/><Relationship Id="rId3397" Type="http://schemas.openxmlformats.org/officeDocument/2006/relationships/hyperlink" Target="mailto:zhouyanfei@genomics.cn&#65307;liubo2@genomics.cn&#65307;" TargetMode="External"/><Relationship Id="rId178" Type="http://schemas.openxmlformats.org/officeDocument/2006/relationships/hyperlink" Target="mailto:zhangyanyan@genomics.cn" TargetMode="External"/><Relationship Id="rId3257" Type="http://schemas.openxmlformats.org/officeDocument/2006/relationships/hyperlink" Target="mailto:wangmiao@cgichina.cn" TargetMode="External"/><Relationship Id="rId3464" Type="http://schemas.openxmlformats.org/officeDocument/2006/relationships/hyperlink" Target="mailto:zhouyanfei@genomics.cn&#65307;liubo2@genomics.cn&#65307;" TargetMode="External"/><Relationship Id="rId3671" Type="http://schemas.openxmlformats.org/officeDocument/2006/relationships/hyperlink" Target="mailto:huangpeide@cgichina.cn" TargetMode="External"/><Relationship Id="rId385" Type="http://schemas.openxmlformats.org/officeDocument/2006/relationships/hyperlink" Target="mailto:caodandan@genomics.cn;zhangruifang@genomics.cn" TargetMode="External"/><Relationship Id="rId592" Type="http://schemas.openxmlformats.org/officeDocument/2006/relationships/hyperlink" Target="mailto:xuhanshi@genomics.cn" TargetMode="External"/><Relationship Id="rId2066" Type="http://schemas.openxmlformats.org/officeDocument/2006/relationships/hyperlink" Target="mailto:&#33891;&#26771;&#29790;dongzirui@genomics.cn&#21494;&#29618;&#39134;yelingfei@genomics.cn" TargetMode="External"/><Relationship Id="rId2273" Type="http://schemas.openxmlformats.org/officeDocument/2006/relationships/hyperlink" Target="mailto:xuhanshi@genomics.cn" TargetMode="External"/><Relationship Id="rId2480" Type="http://schemas.openxmlformats.org/officeDocument/2006/relationships/hyperlink" Target="mailto:xuhanshi@genomics.cn" TargetMode="External"/><Relationship Id="rId3117" Type="http://schemas.openxmlformats.org/officeDocument/2006/relationships/hyperlink" Target="mailto:wangxiaohong@genomics.cn,zhouyanqing@genomics.cn" TargetMode="External"/><Relationship Id="rId3324" Type="http://schemas.openxmlformats.org/officeDocument/2006/relationships/hyperlink" Target="mailto:wangmiao@genomics.cn;liubo2@genomics.cn;" TargetMode="External"/><Relationship Id="rId3531" Type="http://schemas.openxmlformats.org/officeDocument/2006/relationships/hyperlink" Target="mailto:zhouyanfei@genomics.cn&#65307;liubo2@genomics.cn&#65307;" TargetMode="External"/><Relationship Id="rId245" Type="http://schemas.openxmlformats.org/officeDocument/2006/relationships/hyperlink" Target="mailto:zhushida@genomics.cn;xuzijing@genomics.cn;linannan@genomics.cn;liudongbing@genomics.cn" TargetMode="External"/><Relationship Id="rId452" Type="http://schemas.openxmlformats.org/officeDocument/2006/relationships/hyperlink" Target="mailto:caodandan@genomics.cn;zhangruifang@genomics.cn" TargetMode="External"/><Relationship Id="rId1082" Type="http://schemas.openxmlformats.org/officeDocument/2006/relationships/hyperlink" Target="mailto:xuhanshi@genomics.cn" TargetMode="External"/><Relationship Id="rId2133" Type="http://schemas.openxmlformats.org/officeDocument/2006/relationships/hyperlink" Target="mailto:wangxiaohong@genomics.cn" TargetMode="External"/><Relationship Id="rId2340" Type="http://schemas.openxmlformats.org/officeDocument/2006/relationships/hyperlink" Target="mailto:xuhanshi@genomics.cn" TargetMode="External"/><Relationship Id="rId105" Type="http://schemas.openxmlformats.org/officeDocument/2006/relationships/hyperlink" Target="mailto:zhushida@genomics.cn;xuzijing@genomics.cn;linannan@genomics.cn;liudongbing@genomics.cn" TargetMode="External"/><Relationship Id="rId312" Type="http://schemas.openxmlformats.org/officeDocument/2006/relationships/hyperlink" Target="mailto:yanzengli@geomics.cn&#65307;wukui@genomics.cn" TargetMode="External"/><Relationship Id="rId2200" Type="http://schemas.openxmlformats.org/officeDocument/2006/relationships/hyperlink" Target="mailto:wangxiaohong@genomics.cn" TargetMode="External"/><Relationship Id="rId1899" Type="http://schemas.openxmlformats.org/officeDocument/2006/relationships/hyperlink" Target="mailto:xuhanshi@genomics.cn" TargetMode="External"/><Relationship Id="rId1759" Type="http://schemas.openxmlformats.org/officeDocument/2006/relationships/hyperlink" Target="mailto:xuhanshi@genomics.cn" TargetMode="External"/><Relationship Id="rId1966" Type="http://schemas.openxmlformats.org/officeDocument/2006/relationships/hyperlink" Target="mailto:xuhanshi@genomics.cn" TargetMode="External"/><Relationship Id="rId3181" Type="http://schemas.openxmlformats.org/officeDocument/2006/relationships/hyperlink" Target="mailto:&#29579;&#25991;&#23143;wangwenjing@genomics.cn&#38472;&#33395;chenyan@genomics.cn" TargetMode="External"/><Relationship Id="rId1619" Type="http://schemas.openxmlformats.org/officeDocument/2006/relationships/hyperlink" Target="mailto:xuhanshi@genomics.cn" TargetMode="External"/><Relationship Id="rId1826" Type="http://schemas.openxmlformats.org/officeDocument/2006/relationships/hyperlink" Target="mailto:xuhanshi@genomics.cn" TargetMode="External"/><Relationship Id="rId3041" Type="http://schemas.openxmlformats.org/officeDocument/2006/relationships/hyperlink" Target="mailto:&#29579;&#25991;&#23143;wangwenjing@genomics.cn&#34945;&#21073;&#39062;yuanjianying@genomics.cn&#21494;&#29618;&#39134;yelingfei@genomics.cn" TargetMode="External"/><Relationship Id="rId779" Type="http://schemas.openxmlformats.org/officeDocument/2006/relationships/hyperlink" Target="mailto:xuhanshi@genomics.cn" TargetMode="External"/><Relationship Id="rId986" Type="http://schemas.openxmlformats.org/officeDocument/2006/relationships/hyperlink" Target="mailto:xuhanshi@genomics.cn" TargetMode="External"/><Relationship Id="rId2667" Type="http://schemas.openxmlformats.org/officeDocument/2006/relationships/hyperlink" Target="mailto:wangxiaohong@genomics.cn&#65307;zhouyanqing@genomics.cn" TargetMode="External"/><Relationship Id="rId3718" Type="http://schemas.openxmlformats.org/officeDocument/2006/relationships/hyperlink" Target="mailto:wangwenjing@genomics.cnhuangjinrong" TargetMode="External"/><Relationship Id="rId639" Type="http://schemas.openxmlformats.org/officeDocument/2006/relationships/hyperlink" Target="mailto:xuhanshi@genomics.cn" TargetMode="External"/><Relationship Id="rId1269" Type="http://schemas.openxmlformats.org/officeDocument/2006/relationships/hyperlink" Target="mailto:&#39640;&#29790;gaorui@genomics.cn;&#36213;&#32654;&#33593;zhaomr@genomics.cn;&#23385;&#38706;sunlu@genomics.cn;" TargetMode="External"/><Relationship Id="rId1476" Type="http://schemas.openxmlformats.org/officeDocument/2006/relationships/hyperlink" Target="mailto:xuhanshi@genomics.cn" TargetMode="External"/><Relationship Id="rId2874" Type="http://schemas.openxmlformats.org/officeDocument/2006/relationships/hyperlink" Target="mailto:lijiaping@genomcis.cn;yelingfei@genomics.cn;yuanjianying@genomics.cn" TargetMode="External"/><Relationship Id="rId846" Type="http://schemas.openxmlformats.org/officeDocument/2006/relationships/hyperlink" Target="mailto:xuhanshi@genomics.cn" TargetMode="External"/><Relationship Id="rId1129" Type="http://schemas.openxmlformats.org/officeDocument/2006/relationships/hyperlink" Target="mailto:xuhanshi@genomics.cn" TargetMode="External"/><Relationship Id="rId1683" Type="http://schemas.openxmlformats.org/officeDocument/2006/relationships/hyperlink" Target="mailto:xuhanshi@genomics.cn" TargetMode="External"/><Relationship Id="rId1890" Type="http://schemas.openxmlformats.org/officeDocument/2006/relationships/hyperlink" Target="mailto:xuhanshi@genomics.cn" TargetMode="External"/><Relationship Id="rId2527" Type="http://schemas.openxmlformats.org/officeDocument/2006/relationships/hyperlink" Target="mailto:&#24464;&#20964;&#33805;xufengping@genomics.cn&#34945;&#21073;&#39062;yuanjianying@genomics.cn&#21494;&#29618;&#39134;yelingfei@genomics.cn" TargetMode="External"/><Relationship Id="rId2734" Type="http://schemas.openxmlformats.org/officeDocument/2006/relationships/hyperlink" Target="mailto:wangxiaohong@genomics.cn&#65307;zhouyanqing@genomics.cn" TargetMode="External"/><Relationship Id="rId2941" Type="http://schemas.openxmlformats.org/officeDocument/2006/relationships/hyperlink" Target="mailto:lijiaping@genomcis.cn;yelingfei@genomics.cn;yuanjianying@genomics.cn" TargetMode="External"/><Relationship Id="rId706" Type="http://schemas.openxmlformats.org/officeDocument/2006/relationships/hyperlink" Target="mailto:xuhanshi@genomics.cn" TargetMode="External"/><Relationship Id="rId913" Type="http://schemas.openxmlformats.org/officeDocument/2006/relationships/hyperlink" Target="mailto:xuhanshi@genomics.cn" TargetMode="External"/><Relationship Id="rId1336" Type="http://schemas.openxmlformats.org/officeDocument/2006/relationships/hyperlink" Target="mailto:wangxiaohong@genomics.cn" TargetMode="External"/><Relationship Id="rId1543" Type="http://schemas.openxmlformats.org/officeDocument/2006/relationships/hyperlink" Target="mailto:xuhanshi@genomics.cn" TargetMode="External"/><Relationship Id="rId1750" Type="http://schemas.openxmlformats.org/officeDocument/2006/relationships/hyperlink" Target="mailto:xuhanshi@genomics.cn" TargetMode="External"/><Relationship Id="rId2801" Type="http://schemas.openxmlformats.org/officeDocument/2006/relationships/hyperlink" Target="mailto:lijiaping@genomcis.cn;yelingfei@genomics.cn;yuanjianying@genomics.cn" TargetMode="External"/><Relationship Id="rId42" Type="http://schemas.openxmlformats.org/officeDocument/2006/relationships/hyperlink" Target="mailto:liangjinlong@genomics.cn;liuxuanzhu@genomics.cn;dailanlan@genomics.cn" TargetMode="External"/><Relationship Id="rId1403" Type="http://schemas.openxmlformats.org/officeDocument/2006/relationships/hyperlink" Target="mailto:xuhanshi@genomics.cn" TargetMode="External"/><Relationship Id="rId1610" Type="http://schemas.openxmlformats.org/officeDocument/2006/relationships/hyperlink" Target="mailto:xuhanshi@genomics.cn" TargetMode="External"/><Relationship Id="rId3368" Type="http://schemas.openxmlformats.org/officeDocument/2006/relationships/hyperlink" Target="mailto:zhouyanfei@genomics.cn&#65307;liubo2@genomics.cn&#65307;" TargetMode="External"/><Relationship Id="rId3575" Type="http://schemas.openxmlformats.org/officeDocument/2006/relationships/hyperlink" Target="mailto:huangpeide@genomics.cn" TargetMode="External"/><Relationship Id="rId289" Type="http://schemas.openxmlformats.org/officeDocument/2006/relationships/hyperlink" Target="mailto:&#33891;&#26771;&#29790;dongzirui@genomics.cn&#38472;&#28023;&#21880;chenhaixiao@genomics.cn" TargetMode="External"/><Relationship Id="rId496" Type="http://schemas.openxmlformats.org/officeDocument/2006/relationships/hyperlink" Target="mailto:caodandan@genomics.cn;zhangruifang@genomics.cn" TargetMode="External"/><Relationship Id="rId2177" Type="http://schemas.openxmlformats.org/officeDocument/2006/relationships/hyperlink" Target="mailto:wangxiaohong@genomics.cn" TargetMode="External"/><Relationship Id="rId2384" Type="http://schemas.openxmlformats.org/officeDocument/2006/relationships/hyperlink" Target="mailto:xuhanshi@genomics.cn" TargetMode="External"/><Relationship Id="rId2591" Type="http://schemas.openxmlformats.org/officeDocument/2006/relationships/hyperlink" Target="mailto:&#24464;&#20964;&#33805;xufengping@genomics.cn&#34945;&#21073;&#39062;yuanjianying@genomics.cn" TargetMode="External"/><Relationship Id="rId3228" Type="http://schemas.openxmlformats.org/officeDocument/2006/relationships/hyperlink" Target="mailto:wangxiaohong@genomics.cn,zhouyanqing@genomics.cn" TargetMode="External"/><Relationship Id="rId3435" Type="http://schemas.openxmlformats.org/officeDocument/2006/relationships/hyperlink" Target="mailto:zhouyanfei@genomics.cn&#65307;liubo2@genomics.cn&#65307;" TargetMode="External"/><Relationship Id="rId3642" Type="http://schemas.openxmlformats.org/officeDocument/2006/relationships/hyperlink" Target="mailto:huangpeide@genomics.cn&#65307;liubo2@genomics.cn" TargetMode="External"/><Relationship Id="rId149" Type="http://schemas.openxmlformats.org/officeDocument/2006/relationships/hyperlink" Target="mailto:&#24464;&#20339;&#20339;xujiajia@genomics.cn" TargetMode="External"/><Relationship Id="rId356" Type="http://schemas.openxmlformats.org/officeDocument/2006/relationships/hyperlink" Target="mailto:yanzengli@geomics.cn&#65307;wukui@genomics.cn" TargetMode="External"/><Relationship Id="rId563" Type="http://schemas.openxmlformats.org/officeDocument/2006/relationships/hyperlink" Target="mailto:xuhanshi@genomics.cn" TargetMode="External"/><Relationship Id="rId770" Type="http://schemas.openxmlformats.org/officeDocument/2006/relationships/hyperlink" Target="mailto:xuhanshi@genomics.cn" TargetMode="External"/><Relationship Id="rId1193" Type="http://schemas.openxmlformats.org/officeDocument/2006/relationships/hyperlink" Target="mailto:xuhanshi@genomics.cn" TargetMode="External"/><Relationship Id="rId2037" Type="http://schemas.openxmlformats.org/officeDocument/2006/relationships/hyperlink" Target="mailto:xuhanshi@genomics.cn" TargetMode="External"/><Relationship Id="rId2244" Type="http://schemas.openxmlformats.org/officeDocument/2006/relationships/hyperlink" Target="mailto:xuhanshi@genomics.cn" TargetMode="External"/><Relationship Id="rId2451" Type="http://schemas.openxmlformats.org/officeDocument/2006/relationships/hyperlink" Target="mailto:xuhanshi@genomics.cn" TargetMode="External"/><Relationship Id="rId216" Type="http://schemas.openxmlformats.org/officeDocument/2006/relationships/hyperlink" Target="mailto:zhushida@genomics.cn;xuzijing@genomics.cn;linannan@genomics.cn;liudongbing@genomics.cn" TargetMode="External"/><Relationship Id="rId423" Type="http://schemas.openxmlformats.org/officeDocument/2006/relationships/hyperlink" Target="mailto:caodandan@genomics.cn;zhangruifang@genomics.cn" TargetMode="External"/><Relationship Id="rId1053" Type="http://schemas.openxmlformats.org/officeDocument/2006/relationships/hyperlink" Target="mailto:xuhanshi@genomics.cn" TargetMode="External"/><Relationship Id="rId1260" Type="http://schemas.openxmlformats.org/officeDocument/2006/relationships/hyperlink" Target="mailto:&#39640;&#29790;gaorui@genomics.cn;&#36213;&#32654;&#33593;zhaomr@genomics.cn;&#23385;&#38706;sunlu@genomics.cn;" TargetMode="External"/><Relationship Id="rId2104" Type="http://schemas.openxmlformats.org/officeDocument/2006/relationships/hyperlink" Target="mailto:&#27431;&#38451;&#20255;&#27721;ouyangwiehan@genomics.cn" TargetMode="External"/><Relationship Id="rId3502" Type="http://schemas.openxmlformats.org/officeDocument/2006/relationships/hyperlink" Target="mailto:zhouyanfei@genomics.cn&#65307;liubo2@genomics.cn&#65307;" TargetMode="External"/><Relationship Id="rId630" Type="http://schemas.openxmlformats.org/officeDocument/2006/relationships/hyperlink" Target="mailto:xuhanshi@genomics.cn" TargetMode="External"/><Relationship Id="rId2311" Type="http://schemas.openxmlformats.org/officeDocument/2006/relationships/hyperlink" Target="mailto:xuhanshi@genomics.cn" TargetMode="External"/><Relationship Id="rId1120" Type="http://schemas.openxmlformats.org/officeDocument/2006/relationships/hyperlink" Target="mailto:xuhanshi@genomics.cn" TargetMode="External"/><Relationship Id="rId1937" Type="http://schemas.openxmlformats.org/officeDocument/2006/relationships/hyperlink" Target="mailto:xuhanshi@genomics.cn" TargetMode="External"/><Relationship Id="rId3085" Type="http://schemas.openxmlformats.org/officeDocument/2006/relationships/hyperlink" Target="mailto:wangxiaohong@genomics.cn,zhouyanqing@genomics.cn" TargetMode="External"/><Relationship Id="rId3292" Type="http://schemas.openxmlformats.org/officeDocument/2006/relationships/hyperlink" Target="mailto:wangmiao@cgichina.cn" TargetMode="External"/><Relationship Id="rId3152" Type="http://schemas.openxmlformats.org/officeDocument/2006/relationships/hyperlink" Target="mailto:wangxiaohong@genomics.cn,zhouyanqing@genomics.cn" TargetMode="External"/><Relationship Id="rId280" Type="http://schemas.openxmlformats.org/officeDocument/2006/relationships/hyperlink" Target="mailto:yanzengli@geomics.cn&#65307;wukui@genomics.cn" TargetMode="External"/><Relationship Id="rId3012" Type="http://schemas.openxmlformats.org/officeDocument/2006/relationships/hyperlink" Target="mailto:&#29579;&#25991;&#23143;wangwenjing@genomics.cn&#34945;&#21073;&#39062;yuanjianying@genomics.cn&#21494;&#29618;&#39134;yelingfei@genomics.cn" TargetMode="External"/><Relationship Id="rId140" Type="http://schemas.openxmlformats.org/officeDocument/2006/relationships/hyperlink" Target="mailto:&#24464;&#20339;&#20339;xujiajia@genomics.cn" TargetMode="External"/><Relationship Id="rId6" Type="http://schemas.openxmlformats.org/officeDocument/2006/relationships/hyperlink" Target="mailto:liangjinlong@genomics.cn;liuxuanzhu@genomics.cn;dailanlan@genomics.cn" TargetMode="External"/><Relationship Id="rId2778" Type="http://schemas.openxmlformats.org/officeDocument/2006/relationships/hyperlink" Target="mailto:&#21016;&#29983;&#33538;liushengmao@genomics.cn" TargetMode="External"/><Relationship Id="rId2985" Type="http://schemas.openxmlformats.org/officeDocument/2006/relationships/hyperlink" Target="mailto:&#29579;&#25991;&#23143;wangwenjing@genomics.cn&#34945;&#21073;&#39062;yuanjianying@genomics.cn&#21494;&#29618;&#39134;yelingfei@genomics.cn" TargetMode="External"/><Relationship Id="rId957" Type="http://schemas.openxmlformats.org/officeDocument/2006/relationships/hyperlink" Target="mailto:xuhanshi@genomics.cn" TargetMode="External"/><Relationship Id="rId1587" Type="http://schemas.openxmlformats.org/officeDocument/2006/relationships/hyperlink" Target="mailto:xuhanshi@genomics.cn" TargetMode="External"/><Relationship Id="rId1794" Type="http://schemas.openxmlformats.org/officeDocument/2006/relationships/hyperlink" Target="mailto:xuhanshi@genomics.cn" TargetMode="External"/><Relationship Id="rId2638" Type="http://schemas.openxmlformats.org/officeDocument/2006/relationships/hyperlink" Target="mailto:Hanjing.Ma@bgitechsolutions.com;manfeng.feng@bgitechsolutions.com;" TargetMode="External"/><Relationship Id="rId2845" Type="http://schemas.openxmlformats.org/officeDocument/2006/relationships/hyperlink" Target="mailto:lijiaping@genomcis.cn;yelingfei@genomics.cn;yuanjianying@genomics.cn" TargetMode="External"/><Relationship Id="rId86" Type="http://schemas.openxmlformats.org/officeDocument/2006/relationships/hyperlink" Target="mailto:liangjinlong@genomics.cn;liuxuanzhu@genomics.cn;dailanlan@genomics.cn" TargetMode="External"/><Relationship Id="rId817" Type="http://schemas.openxmlformats.org/officeDocument/2006/relationships/hyperlink" Target="mailto:xuhanshi@genomics.cn" TargetMode="External"/><Relationship Id="rId1447" Type="http://schemas.openxmlformats.org/officeDocument/2006/relationships/hyperlink" Target="mailto:xuhanshi@genomics.cn" TargetMode="External"/><Relationship Id="rId1654" Type="http://schemas.openxmlformats.org/officeDocument/2006/relationships/hyperlink" Target="mailto:xuhanshi@genomics.cn" TargetMode="External"/><Relationship Id="rId1861" Type="http://schemas.openxmlformats.org/officeDocument/2006/relationships/hyperlink" Target="mailto:xuhanshi@genomics.cn" TargetMode="External"/><Relationship Id="rId2705" Type="http://schemas.openxmlformats.org/officeDocument/2006/relationships/hyperlink" Target="mailto:wangxiaohong@genomics.cn&#65307;zhouyanqing@genomics.cn" TargetMode="External"/><Relationship Id="rId2912" Type="http://schemas.openxmlformats.org/officeDocument/2006/relationships/hyperlink" Target="mailto:lijiaping@genomcis.cn;yelingfei@genomics.cn;yuanjianying@genomics.cn" TargetMode="External"/><Relationship Id="rId1307" Type="http://schemas.openxmlformats.org/officeDocument/2006/relationships/hyperlink" Target="mailto:wangxiaohong@genomics.cn" TargetMode="External"/><Relationship Id="rId1514" Type="http://schemas.openxmlformats.org/officeDocument/2006/relationships/hyperlink" Target="mailto:xuhanshi@genomics.cn" TargetMode="External"/><Relationship Id="rId1721" Type="http://schemas.openxmlformats.org/officeDocument/2006/relationships/hyperlink" Target="mailto:xuhanshi@genomics.cn" TargetMode="External"/><Relationship Id="rId13" Type="http://schemas.openxmlformats.org/officeDocument/2006/relationships/hyperlink" Target="mailto:liangjinlong@genomics.cn;liuxuanzhu@genomics.cn;dailanlan@genomics.cn" TargetMode="External"/><Relationship Id="rId3479" Type="http://schemas.openxmlformats.org/officeDocument/2006/relationships/hyperlink" Target="mailto:zhouyanfei@genomics.cn&#65307;liubo2@genomics.cn&#65307;" TargetMode="External"/><Relationship Id="rId3686" Type="http://schemas.openxmlformats.org/officeDocument/2006/relationships/hyperlink" Target="mailto:huangpeide@cgichina.cn" TargetMode="External"/><Relationship Id="rId2288" Type="http://schemas.openxmlformats.org/officeDocument/2006/relationships/hyperlink" Target="mailto:xuhanshi@genomics.cn" TargetMode="External"/><Relationship Id="rId2495" Type="http://schemas.openxmlformats.org/officeDocument/2006/relationships/hyperlink" Target="mailto:xuhanshi@genomics.cn" TargetMode="External"/><Relationship Id="rId3339" Type="http://schemas.openxmlformats.org/officeDocument/2006/relationships/hyperlink" Target="mailto:wangmiao@genomics.cn;liubo2@genomics.cn;" TargetMode="External"/><Relationship Id="rId467" Type="http://schemas.openxmlformats.org/officeDocument/2006/relationships/hyperlink" Target="mailto:caodandan@genomics.cn;zhangruifang@genomics.cn" TargetMode="External"/><Relationship Id="rId1097" Type="http://schemas.openxmlformats.org/officeDocument/2006/relationships/hyperlink" Target="mailto:xuhanshi@genomics.cn" TargetMode="External"/><Relationship Id="rId2148" Type="http://schemas.openxmlformats.org/officeDocument/2006/relationships/hyperlink" Target="mailto:wangxiaohong@genomics.cn" TargetMode="External"/><Relationship Id="rId3546" Type="http://schemas.openxmlformats.org/officeDocument/2006/relationships/hyperlink" Target="mailto:huangpeide@genomics.cn" TargetMode="External"/><Relationship Id="rId674" Type="http://schemas.openxmlformats.org/officeDocument/2006/relationships/hyperlink" Target="mailto:xuhanshi@genomics.cn" TargetMode="External"/><Relationship Id="rId881" Type="http://schemas.openxmlformats.org/officeDocument/2006/relationships/hyperlink" Target="mailto:xuhanshi@genomics.cn" TargetMode="External"/><Relationship Id="rId2355" Type="http://schemas.openxmlformats.org/officeDocument/2006/relationships/hyperlink" Target="mailto:xuhanshi@genomics.cn" TargetMode="External"/><Relationship Id="rId2562" Type="http://schemas.openxmlformats.org/officeDocument/2006/relationships/hyperlink" Target="mailto:&#24464;&#20964;&#33805;xufengping@genomics.cn&#34945;&#21073;&#39062;yuanjianying@genomics.cn" TargetMode="External"/><Relationship Id="rId3406" Type="http://schemas.openxmlformats.org/officeDocument/2006/relationships/hyperlink" Target="mailto:zhouyanfei@genomics.cn&#65307;liubo2@genomics.cn&#65307;" TargetMode="External"/><Relationship Id="rId3613" Type="http://schemas.openxmlformats.org/officeDocument/2006/relationships/hyperlink" Target="mailto:huangpeide@genomics.cn&#65307;liubo2@genomics.cn" TargetMode="External"/><Relationship Id="rId327" Type="http://schemas.openxmlformats.org/officeDocument/2006/relationships/hyperlink" Target="mailto:yanzengli@geomics.cn&#65307;wukui@genomics.cn" TargetMode="External"/><Relationship Id="rId534" Type="http://schemas.openxmlformats.org/officeDocument/2006/relationships/hyperlink" Target="mailto:caodandan@genomics.cn;zhangruifang@genomics.cn" TargetMode="External"/><Relationship Id="rId741" Type="http://schemas.openxmlformats.org/officeDocument/2006/relationships/hyperlink" Target="mailto:xuhanshi@genomics.cn" TargetMode="External"/><Relationship Id="rId1164" Type="http://schemas.openxmlformats.org/officeDocument/2006/relationships/hyperlink" Target="mailto:xuhanshi@genomics.cn" TargetMode="External"/><Relationship Id="rId1371" Type="http://schemas.openxmlformats.org/officeDocument/2006/relationships/hyperlink" Target="mailto:wangxiaohong@genomics.cn" TargetMode="External"/><Relationship Id="rId2008" Type="http://schemas.openxmlformats.org/officeDocument/2006/relationships/hyperlink" Target="mailto:xuhanshi@genomics.cn" TargetMode="External"/><Relationship Id="rId2215" Type="http://schemas.openxmlformats.org/officeDocument/2006/relationships/hyperlink" Target="mailto:xuhanshi@genomics.cn" TargetMode="External"/><Relationship Id="rId2422" Type="http://schemas.openxmlformats.org/officeDocument/2006/relationships/hyperlink" Target="mailto:xuhanshi@genomics.cn" TargetMode="External"/><Relationship Id="rId601" Type="http://schemas.openxmlformats.org/officeDocument/2006/relationships/hyperlink" Target="mailto:xuhanshi@genomics.cn" TargetMode="External"/><Relationship Id="rId1024" Type="http://schemas.openxmlformats.org/officeDocument/2006/relationships/hyperlink" Target="mailto:xuhanshi@genomics.cn" TargetMode="External"/><Relationship Id="rId1231" Type="http://schemas.openxmlformats.org/officeDocument/2006/relationships/hyperlink" Target="mailto:&#39640;&#29790;gaorui@genomics.cn;&#36213;&#32654;&#33593;zhaomr@genomics.cn;&#23385;&#38706;sunlu@genomics.cn;" TargetMode="External"/><Relationship Id="rId3196" Type="http://schemas.openxmlformats.org/officeDocument/2006/relationships/hyperlink" Target="mailto:&#29579;&#25991;&#23143;wangwenjing@genomics.cn&#38472;&#33395;chenyan@genomics.cn" TargetMode="External"/><Relationship Id="rId3056" Type="http://schemas.openxmlformats.org/officeDocument/2006/relationships/hyperlink" Target="mailto:&#29579;&#25991;&#23143;wangwenjing@genomics.cn&#34945;&#21073;&#39062;yuanjianying@genomics.cn&#21494;&#29618;&#39134;yelingfei@genomics.cn" TargetMode="External"/><Relationship Id="rId3263" Type="http://schemas.openxmlformats.org/officeDocument/2006/relationships/hyperlink" Target="mailto:wangmiao@cgichina.cn" TargetMode="External"/><Relationship Id="rId3470" Type="http://schemas.openxmlformats.org/officeDocument/2006/relationships/hyperlink" Target="mailto:zhouyanfei@genomics.cn&#65307;liubo2@genomics.cn&#65307;" TargetMode="External"/><Relationship Id="rId184" Type="http://schemas.openxmlformats.org/officeDocument/2006/relationships/hyperlink" Target="mailto:panyanhong@genomics.cn;zhaodi@genomics.cn;gaorui@genomics.cn" TargetMode="External"/><Relationship Id="rId391" Type="http://schemas.openxmlformats.org/officeDocument/2006/relationships/hyperlink" Target="mailto:caodandan@genomics.cn;zhangruifang@genomics.cn" TargetMode="External"/><Relationship Id="rId1908" Type="http://schemas.openxmlformats.org/officeDocument/2006/relationships/hyperlink" Target="mailto:xuhanshi@genomics.cn" TargetMode="External"/><Relationship Id="rId2072" Type="http://schemas.openxmlformats.org/officeDocument/2006/relationships/hyperlink" Target="mailto:&#27431;&#38451;&#20255;&#27721;ouyangwiehan@genomics.cn" TargetMode="External"/><Relationship Id="rId3123" Type="http://schemas.openxmlformats.org/officeDocument/2006/relationships/hyperlink" Target="mailto:wangxiaohong@genomics.cn,zhouyanqing@genomics.cn" TargetMode="External"/><Relationship Id="rId251" Type="http://schemas.openxmlformats.org/officeDocument/2006/relationships/hyperlink" Target="mailto:&#24464;&#20339;&#20339;xujiajia@genomics.cn" TargetMode="External"/><Relationship Id="rId3330" Type="http://schemas.openxmlformats.org/officeDocument/2006/relationships/hyperlink" Target="mailto:wangmiao@genomics.cn;liubo2@genomics.cn;" TargetMode="External"/><Relationship Id="rId2889" Type="http://schemas.openxmlformats.org/officeDocument/2006/relationships/hyperlink" Target="mailto:lijiaping@genomcis.cn;yelingfei@genomics.cn;yuanjianying@genomics.cn" TargetMode="External"/><Relationship Id="rId111" Type="http://schemas.openxmlformats.org/officeDocument/2006/relationships/hyperlink" Target="mailto:zhushida@genomics.cn;xuzijing@genomics.cn;linannan@genomics.cn;liudongbing@genomics.cn" TargetMode="External"/><Relationship Id="rId1698" Type="http://schemas.openxmlformats.org/officeDocument/2006/relationships/hyperlink" Target="mailto:xuhanshi@genomics.cn" TargetMode="External"/><Relationship Id="rId2749" Type="http://schemas.openxmlformats.org/officeDocument/2006/relationships/hyperlink" Target="mailto:wangxiaohong@genomics.cn&#65307;zhouyanqing@genomics.cn" TargetMode="External"/><Relationship Id="rId2956" Type="http://schemas.openxmlformats.org/officeDocument/2006/relationships/hyperlink" Target="mailto:lijiaping@genomcis.cn;yelingfei@genomics.cn;yuanjianying@genomics.cn" TargetMode="External"/><Relationship Id="rId928" Type="http://schemas.openxmlformats.org/officeDocument/2006/relationships/hyperlink" Target="mailto:xuhanshi@genomics.cn" TargetMode="External"/><Relationship Id="rId1558" Type="http://schemas.openxmlformats.org/officeDocument/2006/relationships/hyperlink" Target="mailto:xuhanshi@genomics.cn" TargetMode="External"/><Relationship Id="rId1765" Type="http://schemas.openxmlformats.org/officeDocument/2006/relationships/hyperlink" Target="mailto:xuhanshi@genomics.cn" TargetMode="External"/><Relationship Id="rId2609" Type="http://schemas.openxmlformats.org/officeDocument/2006/relationships/hyperlink" Target="mailto:&#24464;&#20964;&#33805;xufengping@genomics.cn&#34945;&#21073;&#39062;yuanjianying@genomics.cn" TargetMode="External"/><Relationship Id="rId57" Type="http://schemas.openxmlformats.org/officeDocument/2006/relationships/hyperlink" Target="mailto:liangjinlong@genomics.cn;liuxuanzhu@genomics.cn;dailanlan@genomics.cn" TargetMode="External"/><Relationship Id="rId1418" Type="http://schemas.openxmlformats.org/officeDocument/2006/relationships/hyperlink" Target="mailto:xuhanshi@genomics.cn" TargetMode="External"/><Relationship Id="rId1972" Type="http://schemas.openxmlformats.org/officeDocument/2006/relationships/hyperlink" Target="mailto:xuhanshi@genomics.cn" TargetMode="External"/><Relationship Id="rId2816" Type="http://schemas.openxmlformats.org/officeDocument/2006/relationships/hyperlink" Target="mailto:lijiaping@genomcis.cn;yelingfei@genomics.cn;yuanjianying@genomics.cn" TargetMode="External"/><Relationship Id="rId1625" Type="http://schemas.openxmlformats.org/officeDocument/2006/relationships/hyperlink" Target="mailto:xuhanshi@genomics.cn" TargetMode="External"/><Relationship Id="rId1832" Type="http://schemas.openxmlformats.org/officeDocument/2006/relationships/hyperlink" Target="mailto:xuhanshi@genomics.cn" TargetMode="External"/><Relationship Id="rId2399" Type="http://schemas.openxmlformats.org/officeDocument/2006/relationships/hyperlink" Target="mailto:xuhanshi@genomics.cn" TargetMode="External"/><Relationship Id="rId3657" Type="http://schemas.openxmlformats.org/officeDocument/2006/relationships/hyperlink" Target="mailto:huangpeide@cgichina.cn" TargetMode="External"/><Relationship Id="rId578" Type="http://schemas.openxmlformats.org/officeDocument/2006/relationships/hyperlink" Target="mailto:xuhanshi@genomics.cn" TargetMode="External"/><Relationship Id="rId785" Type="http://schemas.openxmlformats.org/officeDocument/2006/relationships/hyperlink" Target="mailto:xuhanshi@genomics.cn" TargetMode="External"/><Relationship Id="rId992" Type="http://schemas.openxmlformats.org/officeDocument/2006/relationships/hyperlink" Target="mailto:xuhanshi@genomics.cn" TargetMode="External"/><Relationship Id="rId2259" Type="http://schemas.openxmlformats.org/officeDocument/2006/relationships/hyperlink" Target="mailto:xuhanshi@genomics.cn" TargetMode="External"/><Relationship Id="rId2466" Type="http://schemas.openxmlformats.org/officeDocument/2006/relationships/hyperlink" Target="mailto:xuhanshi@genomics.cn" TargetMode="External"/><Relationship Id="rId2673" Type="http://schemas.openxmlformats.org/officeDocument/2006/relationships/hyperlink" Target="mailto:wangxiaohong@genomics.cn&#65307;zhouyanqing@genomics.cn" TargetMode="External"/><Relationship Id="rId2880" Type="http://schemas.openxmlformats.org/officeDocument/2006/relationships/hyperlink" Target="mailto:lijiaping@genomcis.cn;yelingfei@genomics.cn;yuanjianying@genomics.cn" TargetMode="External"/><Relationship Id="rId3517" Type="http://schemas.openxmlformats.org/officeDocument/2006/relationships/hyperlink" Target="mailto:zhouyanfei@genomics.cn&#65307;liubo2@genomics.cn&#65307;" TargetMode="External"/><Relationship Id="rId438" Type="http://schemas.openxmlformats.org/officeDocument/2006/relationships/hyperlink" Target="mailto:caodandan@genomics.cn;zhangruifang@genomics.cn" TargetMode="External"/><Relationship Id="rId645" Type="http://schemas.openxmlformats.org/officeDocument/2006/relationships/hyperlink" Target="mailto:xuhanshi@genomics.cn" TargetMode="External"/><Relationship Id="rId852" Type="http://schemas.openxmlformats.org/officeDocument/2006/relationships/hyperlink" Target="mailto:xuhanshi@genomics.cn" TargetMode="External"/><Relationship Id="rId1068" Type="http://schemas.openxmlformats.org/officeDocument/2006/relationships/hyperlink" Target="mailto:xuhanshi@genomics.cn" TargetMode="External"/><Relationship Id="rId1275" Type="http://schemas.openxmlformats.org/officeDocument/2006/relationships/hyperlink" Target="mailto:&#39640;&#29790;gaorui@genomics.cn;&#36213;&#32654;&#33593;zhaomr@genomics.cn;&#23385;&#38706;sunlu@genomics.cn;" TargetMode="External"/><Relationship Id="rId1482" Type="http://schemas.openxmlformats.org/officeDocument/2006/relationships/hyperlink" Target="mailto:xuhanshi@genomics.cn" TargetMode="External"/><Relationship Id="rId2119" Type="http://schemas.openxmlformats.org/officeDocument/2006/relationships/hyperlink" Target="mailto:wangxiaohong@genomics.cn" TargetMode="External"/><Relationship Id="rId2326" Type="http://schemas.openxmlformats.org/officeDocument/2006/relationships/hyperlink" Target="mailto:xuhanshi@genomics.cn" TargetMode="External"/><Relationship Id="rId2533" Type="http://schemas.openxmlformats.org/officeDocument/2006/relationships/hyperlink" Target="mailto:&#24464;&#20964;&#33805;xufengping@genomics.cn&#34945;&#21073;&#39062;yuanjianying@genomics.cn&#21494;&#29618;&#39134;yelingfei@genomics.cn" TargetMode="External"/><Relationship Id="rId2740" Type="http://schemas.openxmlformats.org/officeDocument/2006/relationships/hyperlink" Target="mailto:wangxiaohong@genomics.cn&#65307;zhouyanqing@genomics.cn" TargetMode="External"/><Relationship Id="rId505" Type="http://schemas.openxmlformats.org/officeDocument/2006/relationships/hyperlink" Target="mailto:caodandan@genomics.cn;zhangruifang@genomics.cn" TargetMode="External"/><Relationship Id="rId712" Type="http://schemas.openxmlformats.org/officeDocument/2006/relationships/hyperlink" Target="mailto:xuhanshi@genomics.cn" TargetMode="External"/><Relationship Id="rId1135" Type="http://schemas.openxmlformats.org/officeDocument/2006/relationships/hyperlink" Target="mailto:xuhanshi@genomics.cn" TargetMode="External"/><Relationship Id="rId1342" Type="http://schemas.openxmlformats.org/officeDocument/2006/relationships/hyperlink" Target="mailto:wangxiaohong@genomics.cn" TargetMode="External"/><Relationship Id="rId1202" Type="http://schemas.openxmlformats.org/officeDocument/2006/relationships/hyperlink" Target="mailto:xuhanshi@genomics.cn" TargetMode="External"/><Relationship Id="rId2600" Type="http://schemas.openxmlformats.org/officeDocument/2006/relationships/hyperlink" Target="mailto:&#24464;&#20964;&#33805;xufengping@genomics.cn&#34945;&#21073;&#39062;yuanjianying@genomics.cn" TargetMode="External"/><Relationship Id="rId3167" Type="http://schemas.openxmlformats.org/officeDocument/2006/relationships/hyperlink" Target="mailto:wangxiaohong@genomics.cn,zhouyanqing@genomics.cn" TargetMode="External"/><Relationship Id="rId295" Type="http://schemas.openxmlformats.org/officeDocument/2006/relationships/hyperlink" Target="mailto:&#33891;&#26771;&#29790;dongzirui@genomics.cn&#38472;&#28023;&#21880;chenhaixiao@genomics.cn" TargetMode="External"/><Relationship Id="rId3374" Type="http://schemas.openxmlformats.org/officeDocument/2006/relationships/hyperlink" Target="mailto:zhouyanfei@genomics.cn&#65307;liubo2@genomics.cn&#65307;" TargetMode="External"/><Relationship Id="rId3581" Type="http://schemas.openxmlformats.org/officeDocument/2006/relationships/hyperlink" Target="mailto:wangmiao@bgitechsolutions.com;bgitechsolutions.com;Joanna.wu@bgitechsolutions.com" TargetMode="External"/><Relationship Id="rId2183" Type="http://schemas.openxmlformats.org/officeDocument/2006/relationships/hyperlink" Target="mailto:wangxiaohong@genomics.cn" TargetMode="External"/><Relationship Id="rId2390" Type="http://schemas.openxmlformats.org/officeDocument/2006/relationships/hyperlink" Target="mailto:xuhanshi@genomics.cn" TargetMode="External"/><Relationship Id="rId3027" Type="http://schemas.openxmlformats.org/officeDocument/2006/relationships/hyperlink" Target="mailto:&#29579;&#25991;&#23143;wangwenjing@genomics.cn&#34945;&#21073;&#39062;yuanjianying@genomics.cn&#21494;&#29618;&#39134;yelingfei@genomics.cn" TargetMode="External"/><Relationship Id="rId3234" Type="http://schemas.openxmlformats.org/officeDocument/2006/relationships/hyperlink" Target="mailto:wangxiaohong@genomics.cn,zhouyanqing@genomics.cn" TargetMode="External"/><Relationship Id="rId3441" Type="http://schemas.openxmlformats.org/officeDocument/2006/relationships/hyperlink" Target="mailto:zhouyanfei@genomics.cn&#65307;liubo2@genomics.cn&#65307;" TargetMode="External"/><Relationship Id="rId155" Type="http://schemas.openxmlformats.org/officeDocument/2006/relationships/hyperlink" Target="mailto:&#24464;&#20339;&#20339;xujiajia@genomics.cn" TargetMode="External"/><Relationship Id="rId362" Type="http://schemas.openxmlformats.org/officeDocument/2006/relationships/hyperlink" Target="mailto:yanzengli@geomics.cn&#65307;wukui@genomics.cn" TargetMode="External"/><Relationship Id="rId2043" Type="http://schemas.openxmlformats.org/officeDocument/2006/relationships/hyperlink" Target="mailto:xuhanshi@genomics.cn" TargetMode="External"/><Relationship Id="rId2250" Type="http://schemas.openxmlformats.org/officeDocument/2006/relationships/hyperlink" Target="mailto:xuhanshi@genomics.cn" TargetMode="External"/><Relationship Id="rId3301" Type="http://schemas.openxmlformats.org/officeDocument/2006/relationships/hyperlink" Target="mailto:wangmiao@cgichina.cn" TargetMode="External"/><Relationship Id="rId222" Type="http://schemas.openxmlformats.org/officeDocument/2006/relationships/hyperlink" Target="mailto:zhushida@genomics.cn;xuzijing@genomics.cn;linannan@genomics.cn;liudongbing@genomics.cn" TargetMode="External"/><Relationship Id="rId2110" Type="http://schemas.openxmlformats.org/officeDocument/2006/relationships/hyperlink" Target="mailto:wangxiaohong@genomics.cn" TargetMode="External"/><Relationship Id="rId1669" Type="http://schemas.openxmlformats.org/officeDocument/2006/relationships/hyperlink" Target="mailto:xuhanshi@genomics.cn" TargetMode="External"/><Relationship Id="rId1876" Type="http://schemas.openxmlformats.org/officeDocument/2006/relationships/hyperlink" Target="mailto:xuhanshi@genomics.cn" TargetMode="External"/><Relationship Id="rId2927" Type="http://schemas.openxmlformats.org/officeDocument/2006/relationships/hyperlink" Target="mailto:lijiaping@genomcis.cn;yelingfei@genomics.cn;yuanjianying@genomics.cn" TargetMode="External"/><Relationship Id="rId3091" Type="http://schemas.openxmlformats.org/officeDocument/2006/relationships/hyperlink" Target="mailto:wangxiaohong@genomics.cn,zhouyanqing@genomics.cn" TargetMode="External"/><Relationship Id="rId1529" Type="http://schemas.openxmlformats.org/officeDocument/2006/relationships/hyperlink" Target="mailto:xuhanshi@genomics.cn" TargetMode="External"/><Relationship Id="rId1736" Type="http://schemas.openxmlformats.org/officeDocument/2006/relationships/hyperlink" Target="mailto:xuhanshi@genomics.cn" TargetMode="External"/><Relationship Id="rId1943" Type="http://schemas.openxmlformats.org/officeDocument/2006/relationships/hyperlink" Target="mailto:xuhanshi@genomics.c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shaokang@genomics.cn" TargetMode="External"/><Relationship Id="rId299" Type="http://schemas.openxmlformats.org/officeDocument/2006/relationships/hyperlink" Target="mailto:&#26446;&#20426;&#26726;lijunhua@genomics.cn" TargetMode="External"/><Relationship Id="rId21" Type="http://schemas.openxmlformats.org/officeDocument/2006/relationships/hyperlink" Target="mailto:&#33891;&#26771;&#29790;dongzirui@genomics.cn;&#26472;&#20256;&#26149;yangchuanchun@genomics.cn;&#38472;&#24800;chenhui@genomics.cn" TargetMode="External"/><Relationship Id="rId63" Type="http://schemas.openxmlformats.org/officeDocument/2006/relationships/hyperlink" Target="mailto:gengchunyu@genomics.cn&#65307;zhuzhenzhen@genomics.cn" TargetMode="External"/><Relationship Id="rId159" Type="http://schemas.openxmlformats.org/officeDocument/2006/relationships/hyperlink" Target="mailto:&#26519;&#23431;&#32724;linyuxiang@genomics.cn" TargetMode="External"/><Relationship Id="rId324" Type="http://schemas.openxmlformats.org/officeDocument/2006/relationships/hyperlink" Target="mailto:&#26446;&#20426;&#26726;lijunhua@genomics.cn" TargetMode="External"/><Relationship Id="rId366" Type="http://schemas.openxmlformats.org/officeDocument/2006/relationships/hyperlink" Target="mailto:&#26446;&#20426;&#26726;lijunhua@genomics.cn" TargetMode="External"/><Relationship Id="rId531" Type="http://schemas.openxmlformats.org/officeDocument/2006/relationships/hyperlink" Target="mailto:&#32831;&#26149;&#38632;gengchunyu@genomics.cn" TargetMode="External"/><Relationship Id="rId573" Type="http://schemas.openxmlformats.org/officeDocument/2006/relationships/hyperlink" Target="mailto:caixiongying@genomics.cn;zongliang@genomics.cn" TargetMode="External"/><Relationship Id="rId170" Type="http://schemas.openxmlformats.org/officeDocument/2006/relationships/hyperlink" Target="mailto:&#26519;&#23431;&#32724;linyuxiang@genomics.cn" TargetMode="External"/><Relationship Id="rId226" Type="http://schemas.openxmlformats.org/officeDocument/2006/relationships/hyperlink" Target="mailto:&#26446;&#20426;&#26726;lijunhua@genomics.cn" TargetMode="External"/><Relationship Id="rId433" Type="http://schemas.openxmlformats.org/officeDocument/2006/relationships/hyperlink" Target="mailto:&#26446;&#20426;&#26726;lijunhua@genomics.cn" TargetMode="External"/><Relationship Id="rId268" Type="http://schemas.openxmlformats.org/officeDocument/2006/relationships/hyperlink" Target="mailto:&#26446;&#20426;&#26726;lijunhua@genomics.cn" TargetMode="External"/><Relationship Id="rId475" Type="http://schemas.openxmlformats.org/officeDocument/2006/relationships/hyperlink" Target="mailto:&#32831;&#26149;&#38632;gengchunyu@genomics.cn" TargetMode="External"/><Relationship Id="rId32" Type="http://schemas.openxmlformats.org/officeDocument/2006/relationships/hyperlink" Target="mailto:&#33891;&#26771;&#29790;dongzirui@genomics.cn&#26472;&#20256;&#26149;yangchuanchun@genomics.cn" TargetMode="External"/><Relationship Id="rId74" Type="http://schemas.openxmlformats.org/officeDocument/2006/relationships/hyperlink" Target="mailto:chenxiaoli@genomics.cn" TargetMode="External"/><Relationship Id="rId128" Type="http://schemas.openxmlformats.org/officeDocument/2006/relationships/hyperlink" Target="mailto:shaokang@genomics.cn" TargetMode="External"/><Relationship Id="rId335" Type="http://schemas.openxmlformats.org/officeDocument/2006/relationships/hyperlink" Target="mailto:&#26446;&#20426;&#26726;lijunhua@genomics.cn" TargetMode="External"/><Relationship Id="rId377" Type="http://schemas.openxmlformats.org/officeDocument/2006/relationships/hyperlink" Target="mailto:&#26446;&#20426;&#26726;lijunhua@genomics.cn" TargetMode="External"/><Relationship Id="rId500" Type="http://schemas.openxmlformats.org/officeDocument/2006/relationships/hyperlink" Target="mailto:&#32831;&#26149;&#38632;gengchunyu@genomics.cn" TargetMode="External"/><Relationship Id="rId542" Type="http://schemas.openxmlformats.org/officeDocument/2006/relationships/hyperlink" Target="mailto:chenxiaoli@genomics.cn;maodanqing@genomics.cn;chudan@genomics.cn" TargetMode="External"/><Relationship Id="rId5" Type="http://schemas.openxmlformats.org/officeDocument/2006/relationships/hyperlink" Target="mailto:&#33891;&#26771;&#29790;dongzirui@genomics.cn&#26472;&#20256;&#26149;yangchuanchun@genomics.cn" TargetMode="External"/><Relationship Id="rId181" Type="http://schemas.openxmlformats.org/officeDocument/2006/relationships/hyperlink" Target="mailto:&#26446;&#20426;&#26726;lijunhua@genomics.cn" TargetMode="External"/><Relationship Id="rId237" Type="http://schemas.openxmlformats.org/officeDocument/2006/relationships/hyperlink" Target="mailto:&#26446;&#20426;&#26726;lijunhua@genomics.cn" TargetMode="External"/><Relationship Id="rId402" Type="http://schemas.openxmlformats.org/officeDocument/2006/relationships/hyperlink" Target="mailto:&#26446;&#20426;&#26726;lijunhua@genomics.cn" TargetMode="External"/><Relationship Id="rId279" Type="http://schemas.openxmlformats.org/officeDocument/2006/relationships/hyperlink" Target="mailto:&#26446;&#20426;&#26726;lijunhua@genomics.cn" TargetMode="External"/><Relationship Id="rId444" Type="http://schemas.openxmlformats.org/officeDocument/2006/relationships/hyperlink" Target="mailto:&#26446;&#20426;&#26726;lijunhua@genomics.cn" TargetMode="External"/><Relationship Id="rId486" Type="http://schemas.openxmlformats.org/officeDocument/2006/relationships/hyperlink" Target="mailto:chenxiaoli@genomics.cn" TargetMode="External"/><Relationship Id="rId43" Type="http://schemas.openxmlformats.org/officeDocument/2006/relationships/hyperlink" Target="mailto:&#38472;&#21033;chenli@genomics.cn&#65292;&#21016;&#29983;&#33538;liushengmao@genomics.cn" TargetMode="External"/><Relationship Id="rId139" Type="http://schemas.openxmlformats.org/officeDocument/2006/relationships/hyperlink" Target="mailto:shaokang@genomics.cn" TargetMode="External"/><Relationship Id="rId290" Type="http://schemas.openxmlformats.org/officeDocument/2006/relationships/hyperlink" Target="mailto:&#26446;&#20426;&#26726;lijunhua@genomics.cn" TargetMode="External"/><Relationship Id="rId304" Type="http://schemas.openxmlformats.org/officeDocument/2006/relationships/hyperlink" Target="mailto:&#26446;&#20426;&#26726;lijunhua@genomics.cn" TargetMode="External"/><Relationship Id="rId346" Type="http://schemas.openxmlformats.org/officeDocument/2006/relationships/hyperlink" Target="mailto:&#26446;&#20426;&#26726;lijunhua@genomics.cn" TargetMode="External"/><Relationship Id="rId388" Type="http://schemas.openxmlformats.org/officeDocument/2006/relationships/hyperlink" Target="mailto:&#26446;&#20426;&#26726;lijunhua@genomics.cn" TargetMode="External"/><Relationship Id="rId511" Type="http://schemas.openxmlformats.org/officeDocument/2006/relationships/hyperlink" Target="mailto:chenxiaoli@genomics.cn%20%20;maodanqing@genomics.cn" TargetMode="External"/><Relationship Id="rId553" Type="http://schemas.openxmlformats.org/officeDocument/2006/relationships/hyperlink" Target="mailto:&#32831;&#26149;&#38632;gengchunyu@genomics.cn" TargetMode="External"/><Relationship Id="rId85" Type="http://schemas.openxmlformats.org/officeDocument/2006/relationships/hyperlink" Target="mailto:shaokang@genomics.cn" TargetMode="External"/><Relationship Id="rId150" Type="http://schemas.openxmlformats.org/officeDocument/2006/relationships/hyperlink" Target="mailto:shaokang@genomics.cn" TargetMode="External"/><Relationship Id="rId192" Type="http://schemas.openxmlformats.org/officeDocument/2006/relationships/hyperlink" Target="mailto:&#26446;&#20426;&#26726;lijunhua@genomics.cn" TargetMode="External"/><Relationship Id="rId206" Type="http://schemas.openxmlformats.org/officeDocument/2006/relationships/hyperlink" Target="mailto:&#26446;&#20426;&#26726;lijunhua@genomics.cn" TargetMode="External"/><Relationship Id="rId413" Type="http://schemas.openxmlformats.org/officeDocument/2006/relationships/hyperlink" Target="mailto:&#26446;&#20426;&#26726;lijunhua@genomics.cn" TargetMode="External"/><Relationship Id="rId248" Type="http://schemas.openxmlformats.org/officeDocument/2006/relationships/hyperlink" Target="mailto:&#26446;&#20426;&#26726;lijunhua@genomics.cn" TargetMode="External"/><Relationship Id="rId455" Type="http://schemas.openxmlformats.org/officeDocument/2006/relationships/hyperlink" Target="mailto:&#26446;&#20426;&#26726;lijunhua@genomics.cn" TargetMode="External"/><Relationship Id="rId497" Type="http://schemas.openxmlformats.org/officeDocument/2006/relationships/hyperlink" Target="mailto:&#32831;&#26149;&#38632;gengchunyu@genomics.cn" TargetMode="External"/><Relationship Id="rId12" Type="http://schemas.openxmlformats.org/officeDocument/2006/relationships/hyperlink" Target="mailto:&#33891;&#26771;&#29790;dongzirui@genomics.cn;&#26472;&#20256;&#26149;yangchuanchun@genomics.cn;&#38472;&#24800;chenhui@genomics.cn" TargetMode="External"/><Relationship Id="rId108" Type="http://schemas.openxmlformats.org/officeDocument/2006/relationships/hyperlink" Target="mailto:shaokang@genomics.cn" TargetMode="External"/><Relationship Id="rId315" Type="http://schemas.openxmlformats.org/officeDocument/2006/relationships/hyperlink" Target="mailto:&#26446;&#20426;&#26726;lijunhua@genomics.cn" TargetMode="External"/><Relationship Id="rId357" Type="http://schemas.openxmlformats.org/officeDocument/2006/relationships/hyperlink" Target="mailto:&#26446;&#20426;&#26726;lijunhua@genomics.cn" TargetMode="External"/><Relationship Id="rId522" Type="http://schemas.openxmlformats.org/officeDocument/2006/relationships/hyperlink" Target="mailto:&#32831;&#26149;&#38632;gengchunyu@genomics.cn" TargetMode="External"/><Relationship Id="rId54" Type="http://schemas.openxmlformats.org/officeDocument/2006/relationships/hyperlink" Target="mailto:&#38047;&#28949;&#23039;zhonghuanzi@genomics.cn" TargetMode="External"/><Relationship Id="rId96" Type="http://schemas.openxmlformats.org/officeDocument/2006/relationships/hyperlink" Target="mailto:shaokang@genomics.cn" TargetMode="External"/><Relationship Id="rId161" Type="http://schemas.openxmlformats.org/officeDocument/2006/relationships/hyperlink" Target="mailto:&#26519;&#23431;&#32724;linyuxiang@genomics.cn" TargetMode="External"/><Relationship Id="rId217" Type="http://schemas.openxmlformats.org/officeDocument/2006/relationships/hyperlink" Target="mailto:&#26446;&#20426;&#26726;lijunhua@genomics.cn" TargetMode="External"/><Relationship Id="rId399" Type="http://schemas.openxmlformats.org/officeDocument/2006/relationships/hyperlink" Target="mailto:&#26446;&#20426;&#26726;lijunhua@genomics.cn" TargetMode="External"/><Relationship Id="rId564" Type="http://schemas.openxmlformats.org/officeDocument/2006/relationships/hyperlink" Target="mailto:andan2@genomics.cn" TargetMode="External"/><Relationship Id="rId259" Type="http://schemas.openxmlformats.org/officeDocument/2006/relationships/hyperlink" Target="mailto:&#26446;&#20426;&#26726;lijunhua@genomics.cn" TargetMode="External"/><Relationship Id="rId424" Type="http://schemas.openxmlformats.org/officeDocument/2006/relationships/hyperlink" Target="mailto:&#26446;&#20426;&#26726;lijunhua@genomics.cn" TargetMode="External"/><Relationship Id="rId466" Type="http://schemas.openxmlformats.org/officeDocument/2006/relationships/hyperlink" Target="mailto:&#32831;&#26149;&#38632;gengchunyu@genomics.cn" TargetMode="External"/><Relationship Id="rId23" Type="http://schemas.openxmlformats.org/officeDocument/2006/relationships/hyperlink" Target="mailto:&#33891;&#26771;&#29790;dongzirui@genomics.cn;&#26472;&#20256;&#26149;yangchuanchun@genomics.cn;&#38472;&#24800;chenhui@genomics.cn" TargetMode="External"/><Relationship Id="rId119" Type="http://schemas.openxmlformats.org/officeDocument/2006/relationships/hyperlink" Target="mailto:shaokang@genomics.cn" TargetMode="External"/><Relationship Id="rId270" Type="http://schemas.openxmlformats.org/officeDocument/2006/relationships/hyperlink" Target="mailto:&#26446;&#20426;&#26726;lijunhua@genomics.cn" TargetMode="External"/><Relationship Id="rId326" Type="http://schemas.openxmlformats.org/officeDocument/2006/relationships/hyperlink" Target="mailto:&#26446;&#20426;&#26726;lijunhua@genomics.cn" TargetMode="External"/><Relationship Id="rId533" Type="http://schemas.openxmlformats.org/officeDocument/2006/relationships/hyperlink" Target="mailto:&#32831;&#26149;&#38632;gengchunyu@genomics.cn" TargetMode="External"/><Relationship Id="rId65" Type="http://schemas.openxmlformats.org/officeDocument/2006/relationships/hyperlink" Target="mailto:gengchunyu@genomics.cn&#65307;zhuzhenzhen@genomics.cn" TargetMode="External"/><Relationship Id="rId130" Type="http://schemas.openxmlformats.org/officeDocument/2006/relationships/hyperlink" Target="mailto:shaokang@genomics.cn" TargetMode="External"/><Relationship Id="rId368" Type="http://schemas.openxmlformats.org/officeDocument/2006/relationships/hyperlink" Target="mailto:&#26446;&#20426;&#26726;lijunhua@genomics.cn" TargetMode="External"/><Relationship Id="rId575" Type="http://schemas.openxmlformats.org/officeDocument/2006/relationships/hyperlink" Target="mailto:caixiongying@genomics.cn;zongliang@genomics.cn" TargetMode="External"/><Relationship Id="rId172" Type="http://schemas.openxmlformats.org/officeDocument/2006/relationships/hyperlink" Target="mailto:&#26519;&#23431;&#32724;linyuxiang@genomics.cn" TargetMode="External"/><Relationship Id="rId228" Type="http://schemas.openxmlformats.org/officeDocument/2006/relationships/hyperlink" Target="mailto:&#26446;&#20426;&#26726;lijunhua@genomics.cn" TargetMode="External"/><Relationship Id="rId435" Type="http://schemas.openxmlformats.org/officeDocument/2006/relationships/hyperlink" Target="mailto:&#26446;&#20426;&#26726;lijunhua@genomics.cn" TargetMode="External"/><Relationship Id="rId477" Type="http://schemas.openxmlformats.org/officeDocument/2006/relationships/hyperlink" Target="mailto:&#32831;&#26149;&#38632;gengchunyu@genomics.cn" TargetMode="External"/><Relationship Id="rId281" Type="http://schemas.openxmlformats.org/officeDocument/2006/relationships/hyperlink" Target="mailto:&#26446;&#20426;&#26726;lijunhua@genomics.cn" TargetMode="External"/><Relationship Id="rId337" Type="http://schemas.openxmlformats.org/officeDocument/2006/relationships/hyperlink" Target="mailto:&#26446;&#20426;&#26726;lijunhua@genomics.cn" TargetMode="External"/><Relationship Id="rId502" Type="http://schemas.openxmlformats.org/officeDocument/2006/relationships/hyperlink" Target="mailto:&#32831;&#26149;&#38632;gengchunyu@genomics.cn" TargetMode="External"/><Relationship Id="rId34" Type="http://schemas.openxmlformats.org/officeDocument/2006/relationships/hyperlink" Target="mailto:&#38472;&#21033;chenli@genomics.cn&#65292;&#21016;&#29983;&#33538;liushengmao@genomics.cn" TargetMode="External"/><Relationship Id="rId76" Type="http://schemas.openxmlformats.org/officeDocument/2006/relationships/hyperlink" Target="mailto:chenxiaoli@genomics.cn" TargetMode="External"/><Relationship Id="rId141" Type="http://schemas.openxmlformats.org/officeDocument/2006/relationships/hyperlink" Target="mailto:shaokang@genomics.cn" TargetMode="External"/><Relationship Id="rId379" Type="http://schemas.openxmlformats.org/officeDocument/2006/relationships/hyperlink" Target="mailto:&#26446;&#20426;&#26726;lijunhua@genomics.cn" TargetMode="External"/><Relationship Id="rId544" Type="http://schemas.openxmlformats.org/officeDocument/2006/relationships/hyperlink" Target="mailto:chenxiaoli@genomics.cn;maodanqing@genomics.cn;chudan@genomics.cn;wangyang6@genomics.cn" TargetMode="External"/><Relationship Id="rId7" Type="http://schemas.openxmlformats.org/officeDocument/2006/relationships/hyperlink" Target="mailto:&#33891;&#26771;&#29790;dongzirui@genomics.cn&#26472;&#20256;&#26149;yangchuanchun@genomics.cn" TargetMode="External"/><Relationship Id="rId183" Type="http://schemas.openxmlformats.org/officeDocument/2006/relationships/hyperlink" Target="mailto:&#26446;&#20426;&#26726;lijunhua@genomics.cn" TargetMode="External"/><Relationship Id="rId239" Type="http://schemas.openxmlformats.org/officeDocument/2006/relationships/hyperlink" Target="mailto:&#26446;&#20426;&#26726;lijunhua@genomics.cn" TargetMode="External"/><Relationship Id="rId390" Type="http://schemas.openxmlformats.org/officeDocument/2006/relationships/hyperlink" Target="mailto:&#26446;&#20426;&#26726;lijunhua@genomics.cn" TargetMode="External"/><Relationship Id="rId404" Type="http://schemas.openxmlformats.org/officeDocument/2006/relationships/hyperlink" Target="mailto:&#26446;&#20426;&#26726;lijunhua@genomics.cn" TargetMode="External"/><Relationship Id="rId446" Type="http://schemas.openxmlformats.org/officeDocument/2006/relationships/hyperlink" Target="mailto:&#26446;&#20426;&#26726;lijunhua@genomics.cn" TargetMode="External"/><Relationship Id="rId250" Type="http://schemas.openxmlformats.org/officeDocument/2006/relationships/hyperlink" Target="mailto:&#26446;&#20426;&#26726;lijunhua@genomics.cn" TargetMode="External"/><Relationship Id="rId292" Type="http://schemas.openxmlformats.org/officeDocument/2006/relationships/hyperlink" Target="mailto:&#26446;&#20426;&#26726;lijunhua@genomics.cn" TargetMode="External"/><Relationship Id="rId306" Type="http://schemas.openxmlformats.org/officeDocument/2006/relationships/hyperlink" Target="mailto:&#26446;&#20426;&#26726;lijunhua@genomics.cn" TargetMode="External"/><Relationship Id="rId488" Type="http://schemas.openxmlformats.org/officeDocument/2006/relationships/hyperlink" Target="mailto:&#32831;&#26149;&#38632;gengchunyu@genomics.cn" TargetMode="External"/><Relationship Id="rId45" Type="http://schemas.openxmlformats.org/officeDocument/2006/relationships/hyperlink" Target="mailto:&#38472;&#21033;chenli@genomics.cn&#65292;&#21016;&#29983;&#33538;liushengmao@genomics.cn" TargetMode="External"/><Relationship Id="rId87" Type="http://schemas.openxmlformats.org/officeDocument/2006/relationships/hyperlink" Target="mailto:shaokang@genomics.cn" TargetMode="External"/><Relationship Id="rId110" Type="http://schemas.openxmlformats.org/officeDocument/2006/relationships/hyperlink" Target="mailto:shaokang@genomics.cn" TargetMode="External"/><Relationship Id="rId348" Type="http://schemas.openxmlformats.org/officeDocument/2006/relationships/hyperlink" Target="mailto:&#26446;&#20426;&#26726;lijunhua@genomics.cn" TargetMode="External"/><Relationship Id="rId513" Type="http://schemas.openxmlformats.org/officeDocument/2006/relationships/hyperlink" Target="mailto:chenxiaoli@genomics.cn%20%20;maodanqing@genomics.cn" TargetMode="External"/><Relationship Id="rId555" Type="http://schemas.openxmlformats.org/officeDocument/2006/relationships/hyperlink" Target="mailto:&#32831;&#26149;&#38632;gengchunyu@genomics.cn" TargetMode="External"/><Relationship Id="rId152" Type="http://schemas.openxmlformats.org/officeDocument/2006/relationships/hyperlink" Target="mailto:shaokang@genomics.cn" TargetMode="External"/><Relationship Id="rId194" Type="http://schemas.openxmlformats.org/officeDocument/2006/relationships/hyperlink" Target="mailto:&#26446;&#20426;&#26726;lijunhua@genomics.cn" TargetMode="External"/><Relationship Id="rId208" Type="http://schemas.openxmlformats.org/officeDocument/2006/relationships/hyperlink" Target="mailto:&#26446;&#20426;&#26726;lijunhua@genomics.cn" TargetMode="External"/><Relationship Id="rId415" Type="http://schemas.openxmlformats.org/officeDocument/2006/relationships/hyperlink" Target="mailto:&#26446;&#20426;&#26726;lijunhua@genomics.cn" TargetMode="External"/><Relationship Id="rId457" Type="http://schemas.openxmlformats.org/officeDocument/2006/relationships/hyperlink" Target="mailto:&#26446;&#20426;&#26726;lijunhua@genomics.cn" TargetMode="External"/><Relationship Id="rId261" Type="http://schemas.openxmlformats.org/officeDocument/2006/relationships/hyperlink" Target="mailto:&#26446;&#20426;&#26726;lijunhua@genomics.cn" TargetMode="External"/><Relationship Id="rId499" Type="http://schemas.openxmlformats.org/officeDocument/2006/relationships/hyperlink" Target="mailto:&#32831;&#26149;&#38632;gengchunyu@genomics.cn" TargetMode="External"/><Relationship Id="rId14" Type="http://schemas.openxmlformats.org/officeDocument/2006/relationships/hyperlink" Target="mailto:&#33891;&#26771;&#29790;dongzirui@genomics.cn;&#26472;&#20256;&#26149;yangchuanchun@genomics.cn;&#38472;&#24800;chenhui@genomics.cn" TargetMode="External"/><Relationship Id="rId56" Type="http://schemas.openxmlformats.org/officeDocument/2006/relationships/hyperlink" Target="mailto:&#38047;&#28949;&#23039;zhonghuanzi@genomics.cn" TargetMode="External"/><Relationship Id="rId317" Type="http://schemas.openxmlformats.org/officeDocument/2006/relationships/hyperlink" Target="mailto:&#26446;&#20426;&#26726;lijunhua@genomics.cn" TargetMode="External"/><Relationship Id="rId359" Type="http://schemas.openxmlformats.org/officeDocument/2006/relationships/hyperlink" Target="mailto:&#26446;&#20426;&#26726;lijunhua@genomics.cn" TargetMode="External"/><Relationship Id="rId524" Type="http://schemas.openxmlformats.org/officeDocument/2006/relationships/hyperlink" Target="mailto:&#32831;&#26149;&#38632;gengchunyu@genomics.cn" TargetMode="External"/><Relationship Id="rId566" Type="http://schemas.openxmlformats.org/officeDocument/2006/relationships/hyperlink" Target="mailto:gengchunyu@genomics.cn&#65292;zhuzhenzhen@genomics.cn" TargetMode="External"/><Relationship Id="rId98" Type="http://schemas.openxmlformats.org/officeDocument/2006/relationships/hyperlink" Target="mailto:shaokang@genomics.cn" TargetMode="External"/><Relationship Id="rId121" Type="http://schemas.openxmlformats.org/officeDocument/2006/relationships/hyperlink" Target="mailto:shaokang@genomics.cn" TargetMode="External"/><Relationship Id="rId163" Type="http://schemas.openxmlformats.org/officeDocument/2006/relationships/hyperlink" Target="mailto:&#26519;&#23431;&#32724;linyuxiang@genomics.cn" TargetMode="External"/><Relationship Id="rId219" Type="http://schemas.openxmlformats.org/officeDocument/2006/relationships/hyperlink" Target="mailto:&#26446;&#20426;&#26726;lijunhua@genomics.cn" TargetMode="External"/><Relationship Id="rId370" Type="http://schemas.openxmlformats.org/officeDocument/2006/relationships/hyperlink" Target="mailto:&#26446;&#20426;&#26726;lijunhua@genomics.cn" TargetMode="External"/><Relationship Id="rId426" Type="http://schemas.openxmlformats.org/officeDocument/2006/relationships/hyperlink" Target="mailto:&#26446;&#20426;&#26726;lijunhua@genomics.cn" TargetMode="External"/><Relationship Id="rId230" Type="http://schemas.openxmlformats.org/officeDocument/2006/relationships/hyperlink" Target="mailto:&#26446;&#20426;&#26726;lijunhua@genomics.cn" TargetMode="External"/><Relationship Id="rId468" Type="http://schemas.openxmlformats.org/officeDocument/2006/relationships/hyperlink" Target="mailto:&#32831;&#26149;&#38632;gengchunyu@genomics.cn" TargetMode="External"/><Relationship Id="rId25" Type="http://schemas.openxmlformats.org/officeDocument/2006/relationships/hyperlink" Target="mailto:&#33891;&#26771;&#29790;dongzirui@genomics.cn&#26472;&#20256;&#26149;yangchuanchun@genomics.cn" TargetMode="External"/><Relationship Id="rId67" Type="http://schemas.openxmlformats.org/officeDocument/2006/relationships/hyperlink" Target="mailto:zouliangying@genomics.cn" TargetMode="External"/><Relationship Id="rId272" Type="http://schemas.openxmlformats.org/officeDocument/2006/relationships/hyperlink" Target="mailto:&#26446;&#20426;&#26726;lijunhua@genomics.cn" TargetMode="External"/><Relationship Id="rId328" Type="http://schemas.openxmlformats.org/officeDocument/2006/relationships/hyperlink" Target="mailto:&#26446;&#20426;&#26726;lijunhua@genomics.cn" TargetMode="External"/><Relationship Id="rId535" Type="http://schemas.openxmlformats.org/officeDocument/2006/relationships/hyperlink" Target="mailto:&#32831;&#26149;&#38632;gengchunyu@genomics.cn" TargetMode="External"/><Relationship Id="rId577" Type="http://schemas.openxmlformats.org/officeDocument/2006/relationships/hyperlink" Target="mailto:huangpeide@cgichina.cn" TargetMode="External"/><Relationship Id="rId132" Type="http://schemas.openxmlformats.org/officeDocument/2006/relationships/hyperlink" Target="mailto:shaokang@genomics.cn" TargetMode="External"/><Relationship Id="rId174" Type="http://schemas.openxmlformats.org/officeDocument/2006/relationships/hyperlink" Target="mailto:&#26446;&#20426;&#26726;lijunhua@genomics.cn" TargetMode="External"/><Relationship Id="rId381" Type="http://schemas.openxmlformats.org/officeDocument/2006/relationships/hyperlink" Target="mailto:&#26446;&#20426;&#26726;lijunhua@genomics.cn" TargetMode="External"/><Relationship Id="rId241" Type="http://schemas.openxmlformats.org/officeDocument/2006/relationships/hyperlink" Target="mailto:&#26446;&#20426;&#26726;lijunhua@genomics.cn" TargetMode="External"/><Relationship Id="rId437" Type="http://schemas.openxmlformats.org/officeDocument/2006/relationships/hyperlink" Target="mailto:&#26446;&#20426;&#26726;lijunhua@genomics.cn" TargetMode="External"/><Relationship Id="rId479" Type="http://schemas.openxmlformats.org/officeDocument/2006/relationships/hyperlink" Target="mailto:&#32831;&#26149;&#38632;gengchunyu@genomics.cn" TargetMode="External"/><Relationship Id="rId36" Type="http://schemas.openxmlformats.org/officeDocument/2006/relationships/hyperlink" Target="mailto:&#38472;&#21033;chenli@genomics.cn&#65292;&#21016;&#29983;&#33538;liushengmao@genomics.cn" TargetMode="External"/><Relationship Id="rId283" Type="http://schemas.openxmlformats.org/officeDocument/2006/relationships/hyperlink" Target="mailto:&#26446;&#20426;&#26726;lijunhua@genomics.cn" TargetMode="External"/><Relationship Id="rId339" Type="http://schemas.openxmlformats.org/officeDocument/2006/relationships/hyperlink" Target="mailto:&#26446;&#20426;&#26726;lijunhua@genomics.cn" TargetMode="External"/><Relationship Id="rId490" Type="http://schemas.openxmlformats.org/officeDocument/2006/relationships/hyperlink" Target="mailto:&#32831;&#26149;&#38632;gengchunyu@genomics.cn" TargetMode="External"/><Relationship Id="rId504" Type="http://schemas.openxmlformats.org/officeDocument/2006/relationships/hyperlink" Target="mailto:&#32831;&#26149;&#38632;gengchunyu@genomics.cn" TargetMode="External"/><Relationship Id="rId546" Type="http://schemas.openxmlformats.org/officeDocument/2006/relationships/hyperlink" Target="mailto:chenxiaoli@genomics.cn;maodanqing@genomics.cn;chudan@genomics.cn;wangyang6@genomics.cn" TargetMode="External"/><Relationship Id="rId78" Type="http://schemas.openxmlformats.org/officeDocument/2006/relationships/hyperlink" Target="mailto:shaokang@genomics.cn" TargetMode="External"/><Relationship Id="rId101" Type="http://schemas.openxmlformats.org/officeDocument/2006/relationships/hyperlink" Target="mailto:shaokang@genomics.cn" TargetMode="External"/><Relationship Id="rId143" Type="http://schemas.openxmlformats.org/officeDocument/2006/relationships/hyperlink" Target="mailto:shaokang@genomics.cn" TargetMode="External"/><Relationship Id="rId185" Type="http://schemas.openxmlformats.org/officeDocument/2006/relationships/hyperlink" Target="mailto:&#26446;&#20426;&#26726;lijunhua@genomics.cn" TargetMode="External"/><Relationship Id="rId350" Type="http://schemas.openxmlformats.org/officeDocument/2006/relationships/hyperlink" Target="mailto:&#26446;&#20426;&#26726;lijunhua@genomics.cn" TargetMode="External"/><Relationship Id="rId406" Type="http://schemas.openxmlformats.org/officeDocument/2006/relationships/hyperlink" Target="mailto:&#26446;&#20426;&#26726;lijunhua@genomics.cn" TargetMode="External"/><Relationship Id="rId9" Type="http://schemas.openxmlformats.org/officeDocument/2006/relationships/hyperlink" Target="mailto:&#33891;&#26771;&#29790;dongzirui@genomics.cn;&#26472;&#20256;&#26149;yangchuanchun@genomics.cn;&#38472;&#24800;chenhui@genomics.cn" TargetMode="External"/><Relationship Id="rId210" Type="http://schemas.openxmlformats.org/officeDocument/2006/relationships/hyperlink" Target="mailto:&#26446;&#20426;&#26726;lijunhua@genomics.cn" TargetMode="External"/><Relationship Id="rId392" Type="http://schemas.openxmlformats.org/officeDocument/2006/relationships/hyperlink" Target="mailto:&#26446;&#20426;&#26726;lijunhua@genomics.cn" TargetMode="External"/><Relationship Id="rId448" Type="http://schemas.openxmlformats.org/officeDocument/2006/relationships/hyperlink" Target="mailto:&#26446;&#20426;&#26726;lijunhua@genomics.cn" TargetMode="External"/><Relationship Id="rId252" Type="http://schemas.openxmlformats.org/officeDocument/2006/relationships/hyperlink" Target="mailto:&#26446;&#20426;&#26726;lijunhua@genomics.cn" TargetMode="External"/><Relationship Id="rId294" Type="http://schemas.openxmlformats.org/officeDocument/2006/relationships/hyperlink" Target="mailto:&#26446;&#20426;&#26726;lijunhua@genomics.cn" TargetMode="External"/><Relationship Id="rId308" Type="http://schemas.openxmlformats.org/officeDocument/2006/relationships/hyperlink" Target="mailto:&#26446;&#20426;&#26726;lijunhua@genomics.cn" TargetMode="External"/><Relationship Id="rId515" Type="http://schemas.openxmlformats.org/officeDocument/2006/relationships/hyperlink" Target="mailto:&#32831;&#26149;&#38632;gengchunyu@genomics.cn" TargetMode="External"/><Relationship Id="rId47" Type="http://schemas.openxmlformats.org/officeDocument/2006/relationships/hyperlink" Target="mailto:&#38472;&#21033;chenli@genomics.cn&#65292;&#21016;&#29983;&#33538;liushengmao@genomics.cn" TargetMode="External"/><Relationship Id="rId68" Type="http://schemas.openxmlformats.org/officeDocument/2006/relationships/hyperlink" Target="mailto:&#27611;&#20025;&#38738;maodanqing@genomics.cn;&#38472;&#26195;&#20029;chenxiaoli@genomics.cn;&#27754;&#27915;wangyang6@genomics.cn;&#20648;&#20025;chudan@genomics.cn;" TargetMode="External"/><Relationship Id="rId89" Type="http://schemas.openxmlformats.org/officeDocument/2006/relationships/hyperlink" Target="mailto:shaokang@genomics.cn" TargetMode="External"/><Relationship Id="rId112" Type="http://schemas.openxmlformats.org/officeDocument/2006/relationships/hyperlink" Target="mailto:shaokang@genomics.cn" TargetMode="External"/><Relationship Id="rId133" Type="http://schemas.openxmlformats.org/officeDocument/2006/relationships/hyperlink" Target="mailto:shaokang@genomics.cn" TargetMode="External"/><Relationship Id="rId154" Type="http://schemas.openxmlformats.org/officeDocument/2006/relationships/hyperlink" Target="mailto:shaokang@genomics.cn" TargetMode="External"/><Relationship Id="rId175" Type="http://schemas.openxmlformats.org/officeDocument/2006/relationships/hyperlink" Target="mailto:&#26446;&#20426;&#26726;lijunhua@genomics.cn" TargetMode="External"/><Relationship Id="rId340" Type="http://schemas.openxmlformats.org/officeDocument/2006/relationships/hyperlink" Target="mailto:&#26446;&#20426;&#26726;lijunhua@genomics.cn" TargetMode="External"/><Relationship Id="rId361" Type="http://schemas.openxmlformats.org/officeDocument/2006/relationships/hyperlink" Target="mailto:&#26446;&#20426;&#26726;lijunhua@genomics.cn" TargetMode="External"/><Relationship Id="rId557" Type="http://schemas.openxmlformats.org/officeDocument/2006/relationships/hyperlink" Target="mailto:&#32831;&#26149;&#38632;gengchunyu@genomics.cn" TargetMode="External"/><Relationship Id="rId578" Type="http://schemas.openxmlformats.org/officeDocument/2006/relationships/hyperlink" Target="mailto:huangpeide@cgichina.cn" TargetMode="External"/><Relationship Id="rId196" Type="http://schemas.openxmlformats.org/officeDocument/2006/relationships/hyperlink" Target="mailto:&#26446;&#20426;&#26726;lijunhua@genomics.cn" TargetMode="External"/><Relationship Id="rId200" Type="http://schemas.openxmlformats.org/officeDocument/2006/relationships/hyperlink" Target="mailto:&#26446;&#20426;&#26726;lijunhua@genomics.cn" TargetMode="External"/><Relationship Id="rId382" Type="http://schemas.openxmlformats.org/officeDocument/2006/relationships/hyperlink" Target="mailto:&#26446;&#20426;&#26726;lijunhua@genomics.cn" TargetMode="External"/><Relationship Id="rId417" Type="http://schemas.openxmlformats.org/officeDocument/2006/relationships/hyperlink" Target="mailto:&#26446;&#20426;&#26726;lijunhua@genomics.cn" TargetMode="External"/><Relationship Id="rId438" Type="http://schemas.openxmlformats.org/officeDocument/2006/relationships/hyperlink" Target="mailto:&#26446;&#20426;&#26726;lijunhua@genomics.cn" TargetMode="External"/><Relationship Id="rId459" Type="http://schemas.openxmlformats.org/officeDocument/2006/relationships/hyperlink" Target="mailto:&#26446;&#20426;&#26726;lijunhua@genomics.cn" TargetMode="External"/><Relationship Id="rId16" Type="http://schemas.openxmlformats.org/officeDocument/2006/relationships/hyperlink" Target="mailto:&#33891;&#26771;&#29790;dongzirui@genomics.cn;&#26472;&#20256;&#26149;yangchuanchun@genomics.cn;&#38472;&#24800;chenhui@genomics.cn" TargetMode="External"/><Relationship Id="rId221" Type="http://schemas.openxmlformats.org/officeDocument/2006/relationships/hyperlink" Target="mailto:&#26446;&#20426;&#26726;lijunhua@genomics.cn" TargetMode="External"/><Relationship Id="rId242" Type="http://schemas.openxmlformats.org/officeDocument/2006/relationships/hyperlink" Target="mailto:&#26446;&#20426;&#26726;lijunhua@genomics.cn" TargetMode="External"/><Relationship Id="rId263" Type="http://schemas.openxmlformats.org/officeDocument/2006/relationships/hyperlink" Target="mailto:&#26446;&#20426;&#26726;lijunhua@genomics.cn" TargetMode="External"/><Relationship Id="rId284" Type="http://schemas.openxmlformats.org/officeDocument/2006/relationships/hyperlink" Target="mailto:&#26446;&#20426;&#26726;lijunhua@genomics.cn" TargetMode="External"/><Relationship Id="rId319" Type="http://schemas.openxmlformats.org/officeDocument/2006/relationships/hyperlink" Target="mailto:&#26446;&#20426;&#26726;lijunhua@genomics.cn" TargetMode="External"/><Relationship Id="rId470" Type="http://schemas.openxmlformats.org/officeDocument/2006/relationships/hyperlink" Target="mailto:&#32831;&#26149;&#38632;gengchunyu@genomics.cn" TargetMode="External"/><Relationship Id="rId491" Type="http://schemas.openxmlformats.org/officeDocument/2006/relationships/hyperlink" Target="mailto:&#32831;&#26149;&#38632;gengchunyu@genomics.cn" TargetMode="External"/><Relationship Id="rId505" Type="http://schemas.openxmlformats.org/officeDocument/2006/relationships/hyperlink" Target="mailto:liguibo@genomics.cn;linxinxin@genomics.cn" TargetMode="External"/><Relationship Id="rId526" Type="http://schemas.openxmlformats.org/officeDocument/2006/relationships/hyperlink" Target="mailto:&#32831;&#26149;&#38632;gengchunyu@genomics.cn" TargetMode="External"/><Relationship Id="rId37" Type="http://schemas.openxmlformats.org/officeDocument/2006/relationships/hyperlink" Target="mailto:&#38472;&#21033;chenli@genomics.cn&#65292;&#21016;&#29983;&#33538;liushengmao@genomics.cn" TargetMode="External"/><Relationship Id="rId58" Type="http://schemas.openxmlformats.org/officeDocument/2006/relationships/hyperlink" Target="mailto:&#21608;&#37995;&#20848;zhouxinlan@genomics.cn;&#36213;&#37995;zhaoxin@genomics.cn" TargetMode="External"/><Relationship Id="rId79" Type="http://schemas.openxmlformats.org/officeDocument/2006/relationships/hyperlink" Target="mailto:shaokang@genomics.cn" TargetMode="External"/><Relationship Id="rId102" Type="http://schemas.openxmlformats.org/officeDocument/2006/relationships/hyperlink" Target="mailto:shaokang@genomics.cn" TargetMode="External"/><Relationship Id="rId123" Type="http://schemas.openxmlformats.org/officeDocument/2006/relationships/hyperlink" Target="mailto:shaokang@genomics.cn" TargetMode="External"/><Relationship Id="rId144" Type="http://schemas.openxmlformats.org/officeDocument/2006/relationships/hyperlink" Target="mailto:shaokang@genomics.cn" TargetMode="External"/><Relationship Id="rId330" Type="http://schemas.openxmlformats.org/officeDocument/2006/relationships/hyperlink" Target="mailto:&#26446;&#20426;&#26726;lijunhua@genomics.cn" TargetMode="External"/><Relationship Id="rId547" Type="http://schemas.openxmlformats.org/officeDocument/2006/relationships/hyperlink" Target="mailto:chenxiaoli@genomics.cn;maodanqing@genomics.cn;chudan@genomics.cn;wangyang6@genomics.cn" TargetMode="External"/><Relationship Id="rId568" Type="http://schemas.openxmlformats.org/officeDocument/2006/relationships/hyperlink" Target="mailto:liguibo@genomics.cn;linxinxin@genomics.cn" TargetMode="External"/><Relationship Id="rId90" Type="http://schemas.openxmlformats.org/officeDocument/2006/relationships/hyperlink" Target="mailto:shaokang@genomics.cn" TargetMode="External"/><Relationship Id="rId165" Type="http://schemas.openxmlformats.org/officeDocument/2006/relationships/hyperlink" Target="mailto:&#26519;&#23431;&#32724;linyuxiang@genomics.cn" TargetMode="External"/><Relationship Id="rId186" Type="http://schemas.openxmlformats.org/officeDocument/2006/relationships/hyperlink" Target="mailto:&#26446;&#20426;&#26726;lijunhua@genomics.cn" TargetMode="External"/><Relationship Id="rId351" Type="http://schemas.openxmlformats.org/officeDocument/2006/relationships/hyperlink" Target="mailto:&#26446;&#20426;&#26726;lijunhua@genomics.cn" TargetMode="External"/><Relationship Id="rId372" Type="http://schemas.openxmlformats.org/officeDocument/2006/relationships/hyperlink" Target="mailto:&#26446;&#20426;&#26726;lijunhua@genomics.cn" TargetMode="External"/><Relationship Id="rId393" Type="http://schemas.openxmlformats.org/officeDocument/2006/relationships/hyperlink" Target="mailto:&#26446;&#20426;&#26726;lijunhua@genomics.cn" TargetMode="External"/><Relationship Id="rId407" Type="http://schemas.openxmlformats.org/officeDocument/2006/relationships/hyperlink" Target="mailto:&#26446;&#20426;&#26726;lijunhua@genomics.cn" TargetMode="External"/><Relationship Id="rId428" Type="http://schemas.openxmlformats.org/officeDocument/2006/relationships/hyperlink" Target="mailto:&#26446;&#20426;&#26726;lijunhua@genomics.cn" TargetMode="External"/><Relationship Id="rId449" Type="http://schemas.openxmlformats.org/officeDocument/2006/relationships/hyperlink" Target="mailto:&#26446;&#20426;&#26726;lijunhua@genomics.cn" TargetMode="External"/><Relationship Id="rId211" Type="http://schemas.openxmlformats.org/officeDocument/2006/relationships/hyperlink" Target="mailto:&#26446;&#20426;&#26726;lijunhua@genomics.cn" TargetMode="External"/><Relationship Id="rId232" Type="http://schemas.openxmlformats.org/officeDocument/2006/relationships/hyperlink" Target="mailto:&#26446;&#20426;&#26726;lijunhua@genomics.cn" TargetMode="External"/><Relationship Id="rId253" Type="http://schemas.openxmlformats.org/officeDocument/2006/relationships/hyperlink" Target="mailto:&#26446;&#20426;&#26726;lijunhua@genomics.cn" TargetMode="External"/><Relationship Id="rId274" Type="http://schemas.openxmlformats.org/officeDocument/2006/relationships/hyperlink" Target="mailto:&#26446;&#20426;&#26726;lijunhua@genomics.cn" TargetMode="External"/><Relationship Id="rId295" Type="http://schemas.openxmlformats.org/officeDocument/2006/relationships/hyperlink" Target="mailto:&#26446;&#20426;&#26726;lijunhua@genomics.cn" TargetMode="External"/><Relationship Id="rId309" Type="http://schemas.openxmlformats.org/officeDocument/2006/relationships/hyperlink" Target="mailto:&#26446;&#20426;&#26726;lijunhua@genomics.cn" TargetMode="External"/><Relationship Id="rId460" Type="http://schemas.openxmlformats.org/officeDocument/2006/relationships/hyperlink" Target="mailto:&#26446;&#20426;&#26726;lijunhua@genomics.cn" TargetMode="External"/><Relationship Id="rId481" Type="http://schemas.openxmlformats.org/officeDocument/2006/relationships/hyperlink" Target="mailto:&#32831;&#26149;&#38632;gengchunyu@genomics.cn" TargetMode="External"/><Relationship Id="rId516" Type="http://schemas.openxmlformats.org/officeDocument/2006/relationships/hyperlink" Target="mailto:&#32831;&#26149;&#38632;gengchunyu@genomics.cn" TargetMode="External"/><Relationship Id="rId27" Type="http://schemas.openxmlformats.org/officeDocument/2006/relationships/hyperlink" Target="mailto:&#33891;&#26771;&#29790;dongzirui@genomics.cn&#26472;&#20256;&#26149;yangchuanchun@genomics.cn" TargetMode="External"/><Relationship Id="rId48" Type="http://schemas.openxmlformats.org/officeDocument/2006/relationships/hyperlink" Target="mailto:&#38472;&#21033;chenli@genomics.cn&#65292;&#21016;&#29983;&#33538;liushengmao@genomics.cn" TargetMode="External"/><Relationship Id="rId69" Type="http://schemas.openxmlformats.org/officeDocument/2006/relationships/hyperlink" Target="mailto:&#27611;&#20025;&#38738;maodanqing@genomics.cn;&#38472;&#26195;&#20029;chenxiaoli@genomics.cn;&#27754;&#27915;wangyang6@genomics.cn;&#20648;&#20025;chudan@genomics.cn;" TargetMode="External"/><Relationship Id="rId113" Type="http://schemas.openxmlformats.org/officeDocument/2006/relationships/hyperlink" Target="mailto:shaokang@genomics.cn" TargetMode="External"/><Relationship Id="rId134" Type="http://schemas.openxmlformats.org/officeDocument/2006/relationships/hyperlink" Target="mailto:shaokang@genomics.cn" TargetMode="External"/><Relationship Id="rId320" Type="http://schemas.openxmlformats.org/officeDocument/2006/relationships/hyperlink" Target="mailto:&#26446;&#20426;&#26726;lijunhua@genomics.cn" TargetMode="External"/><Relationship Id="rId537" Type="http://schemas.openxmlformats.org/officeDocument/2006/relationships/hyperlink" Target="mailto:&#32831;&#26149;&#38632;gengchunyu@genomics.cn" TargetMode="External"/><Relationship Id="rId558" Type="http://schemas.openxmlformats.org/officeDocument/2006/relationships/hyperlink" Target="mailto:&#32831;&#26149;&#38632;gengchunyu@genomics.cn" TargetMode="External"/><Relationship Id="rId579" Type="http://schemas.openxmlformats.org/officeDocument/2006/relationships/hyperlink" Target="mailto:liguibo@genomics.cn;linxinxin@genomics.cn" TargetMode="External"/><Relationship Id="rId80" Type="http://schemas.openxmlformats.org/officeDocument/2006/relationships/hyperlink" Target="mailto:shaokang@genomics.cn" TargetMode="External"/><Relationship Id="rId155" Type="http://schemas.openxmlformats.org/officeDocument/2006/relationships/hyperlink" Target="mailto:shaokang@genomics.cn" TargetMode="External"/><Relationship Id="rId176" Type="http://schemas.openxmlformats.org/officeDocument/2006/relationships/hyperlink" Target="mailto:&#26446;&#20426;&#26726;lijunhua@genomics.cn" TargetMode="External"/><Relationship Id="rId197" Type="http://schemas.openxmlformats.org/officeDocument/2006/relationships/hyperlink" Target="mailto:&#26446;&#20426;&#26726;lijunhua@genomics.cn" TargetMode="External"/><Relationship Id="rId341" Type="http://schemas.openxmlformats.org/officeDocument/2006/relationships/hyperlink" Target="mailto:&#26446;&#20426;&#26726;lijunhua@genomics.cn" TargetMode="External"/><Relationship Id="rId362" Type="http://schemas.openxmlformats.org/officeDocument/2006/relationships/hyperlink" Target="mailto:&#26446;&#20426;&#26726;lijunhua@genomics.cn" TargetMode="External"/><Relationship Id="rId383" Type="http://schemas.openxmlformats.org/officeDocument/2006/relationships/hyperlink" Target="mailto:&#26446;&#20426;&#26726;lijunhua@genomics.cn" TargetMode="External"/><Relationship Id="rId418" Type="http://schemas.openxmlformats.org/officeDocument/2006/relationships/hyperlink" Target="mailto:&#26446;&#20426;&#26726;lijunhua@genomics.cn" TargetMode="External"/><Relationship Id="rId439" Type="http://schemas.openxmlformats.org/officeDocument/2006/relationships/hyperlink" Target="mailto:&#26446;&#20426;&#26726;lijunhua@genomics.cn" TargetMode="External"/><Relationship Id="rId201" Type="http://schemas.openxmlformats.org/officeDocument/2006/relationships/hyperlink" Target="mailto:&#26446;&#20426;&#26726;lijunhua@genomics.cn" TargetMode="External"/><Relationship Id="rId222" Type="http://schemas.openxmlformats.org/officeDocument/2006/relationships/hyperlink" Target="mailto:&#26446;&#20426;&#26726;lijunhua@genomics.cn" TargetMode="External"/><Relationship Id="rId243" Type="http://schemas.openxmlformats.org/officeDocument/2006/relationships/hyperlink" Target="mailto:&#26446;&#20426;&#26726;lijunhua@genomics.cn" TargetMode="External"/><Relationship Id="rId264" Type="http://schemas.openxmlformats.org/officeDocument/2006/relationships/hyperlink" Target="mailto:&#26446;&#20426;&#26726;lijunhua@genomics.cn" TargetMode="External"/><Relationship Id="rId285" Type="http://schemas.openxmlformats.org/officeDocument/2006/relationships/hyperlink" Target="mailto:&#26446;&#20426;&#26726;lijunhua@genomics.cn" TargetMode="External"/><Relationship Id="rId450" Type="http://schemas.openxmlformats.org/officeDocument/2006/relationships/hyperlink" Target="mailto:&#26446;&#20426;&#26726;lijunhua@genomics.cn" TargetMode="External"/><Relationship Id="rId471" Type="http://schemas.openxmlformats.org/officeDocument/2006/relationships/hyperlink" Target="mailto:&#32831;&#26149;&#38632;gengchunyu@genomics.cn" TargetMode="External"/><Relationship Id="rId506" Type="http://schemas.openxmlformats.org/officeDocument/2006/relationships/hyperlink" Target="mailto:liguibo@genomics.cn;linxinxin@genomics.cn" TargetMode="External"/><Relationship Id="rId17" Type="http://schemas.openxmlformats.org/officeDocument/2006/relationships/hyperlink" Target="mailto:&#33891;&#26771;&#29790;dongzirui@genomics.cn;&#26472;&#20256;&#26149;yangchuanchun@genomics.cn;&#38472;&#24800;chenhui@genomics.cn" TargetMode="External"/><Relationship Id="rId38" Type="http://schemas.openxmlformats.org/officeDocument/2006/relationships/hyperlink" Target="mailto:&#38472;&#21033;chenli@genomics.cn&#65292;&#21016;&#29983;&#33538;liushengmao@genomics.cn" TargetMode="External"/><Relationship Id="rId59" Type="http://schemas.openxmlformats.org/officeDocument/2006/relationships/hyperlink" Target="mailto:zouliangying@genomics.cn" TargetMode="External"/><Relationship Id="rId103" Type="http://schemas.openxmlformats.org/officeDocument/2006/relationships/hyperlink" Target="mailto:shaokang@genomics.cn" TargetMode="External"/><Relationship Id="rId124" Type="http://schemas.openxmlformats.org/officeDocument/2006/relationships/hyperlink" Target="mailto:shaokang@genomics.cn" TargetMode="External"/><Relationship Id="rId310" Type="http://schemas.openxmlformats.org/officeDocument/2006/relationships/hyperlink" Target="mailto:&#26446;&#20426;&#26726;lijunhua@genomics.cn" TargetMode="External"/><Relationship Id="rId492" Type="http://schemas.openxmlformats.org/officeDocument/2006/relationships/hyperlink" Target="mailto:&#32831;&#26149;&#38632;gengchunyu@genomics.cn" TargetMode="External"/><Relationship Id="rId527" Type="http://schemas.openxmlformats.org/officeDocument/2006/relationships/hyperlink" Target="mailto:&#32831;&#26149;&#38632;gengchunyu@genomics.cn" TargetMode="External"/><Relationship Id="rId548" Type="http://schemas.openxmlformats.org/officeDocument/2006/relationships/hyperlink" Target="mailto:chenxiaoli@genomics.cn;maodanqing@genomics.cn;chudan@genomics.cn;wangyang6@genomics.cn" TargetMode="External"/><Relationship Id="rId569" Type="http://schemas.openxmlformats.org/officeDocument/2006/relationships/hyperlink" Target="mailto:liguibo@genomics.cn;linxinxin@genomics.cn" TargetMode="External"/><Relationship Id="rId70" Type="http://schemas.openxmlformats.org/officeDocument/2006/relationships/hyperlink" Target="mailto:&#27611;&#20025;&#38738;maodanqing@genomics.cn;&#38472;&#26195;&#20029;chenxiaoli@genomics.cn;&#27754;&#27915;wangyang6@genomics.cn;&#20648;&#20025;chudan@genomics.cn;" TargetMode="External"/><Relationship Id="rId91" Type="http://schemas.openxmlformats.org/officeDocument/2006/relationships/hyperlink" Target="mailto:shaokang@genomics.cn" TargetMode="External"/><Relationship Id="rId145" Type="http://schemas.openxmlformats.org/officeDocument/2006/relationships/hyperlink" Target="mailto:shaokang@genomics.cn" TargetMode="External"/><Relationship Id="rId166" Type="http://schemas.openxmlformats.org/officeDocument/2006/relationships/hyperlink" Target="mailto:&#26519;&#23431;&#32724;linyuxiang@genomics.cn" TargetMode="External"/><Relationship Id="rId187" Type="http://schemas.openxmlformats.org/officeDocument/2006/relationships/hyperlink" Target="mailto:&#26446;&#20426;&#26726;lijunhua@genomics.cn" TargetMode="External"/><Relationship Id="rId331" Type="http://schemas.openxmlformats.org/officeDocument/2006/relationships/hyperlink" Target="mailto:&#26446;&#20426;&#26726;lijunhua@genomics.cn" TargetMode="External"/><Relationship Id="rId352" Type="http://schemas.openxmlformats.org/officeDocument/2006/relationships/hyperlink" Target="mailto:&#26446;&#20426;&#26726;lijunhua@genomics.cn" TargetMode="External"/><Relationship Id="rId373" Type="http://schemas.openxmlformats.org/officeDocument/2006/relationships/hyperlink" Target="mailto:&#26446;&#20426;&#26726;lijunhua@genomics.cn" TargetMode="External"/><Relationship Id="rId394" Type="http://schemas.openxmlformats.org/officeDocument/2006/relationships/hyperlink" Target="mailto:&#26446;&#20426;&#26726;lijunhua@genomics.cn" TargetMode="External"/><Relationship Id="rId408" Type="http://schemas.openxmlformats.org/officeDocument/2006/relationships/hyperlink" Target="mailto:&#26446;&#20426;&#26726;lijunhua@genomics.cn" TargetMode="External"/><Relationship Id="rId429" Type="http://schemas.openxmlformats.org/officeDocument/2006/relationships/hyperlink" Target="mailto:&#26446;&#20426;&#26726;lijunhua@genomics.cn" TargetMode="External"/><Relationship Id="rId580" Type="http://schemas.openxmlformats.org/officeDocument/2006/relationships/vmlDrawing" Target="../drawings/vmlDrawing2.vml"/><Relationship Id="rId1" Type="http://schemas.openxmlformats.org/officeDocument/2006/relationships/hyperlink" Target="mailto:&#33891;&#26771;&#29790;dongzirui@genomics.cn&#26472;&#20256;&#26149;yangchuanchun@genomics.cn" TargetMode="External"/><Relationship Id="rId212" Type="http://schemas.openxmlformats.org/officeDocument/2006/relationships/hyperlink" Target="mailto:&#26446;&#20426;&#26726;lijunhua@genomics.cn" TargetMode="External"/><Relationship Id="rId233" Type="http://schemas.openxmlformats.org/officeDocument/2006/relationships/hyperlink" Target="mailto:&#26446;&#20426;&#26726;lijunhua@genomics.cn" TargetMode="External"/><Relationship Id="rId254" Type="http://schemas.openxmlformats.org/officeDocument/2006/relationships/hyperlink" Target="mailto:&#26446;&#20426;&#26726;lijunhua@genomics.cn" TargetMode="External"/><Relationship Id="rId440" Type="http://schemas.openxmlformats.org/officeDocument/2006/relationships/hyperlink" Target="mailto:&#26446;&#20426;&#26726;lijunhua@genomics.cn" TargetMode="External"/><Relationship Id="rId28" Type="http://schemas.openxmlformats.org/officeDocument/2006/relationships/hyperlink" Target="mailto:&#33891;&#26771;&#29790;dongzirui@genomics.cn&#26472;&#20256;&#26149;yangchuanchun@genomics.cn" TargetMode="External"/><Relationship Id="rId49" Type="http://schemas.openxmlformats.org/officeDocument/2006/relationships/hyperlink" Target="mailto:&#38047;&#28949;&#23039;zhonghuanzi@genomics.cn" TargetMode="External"/><Relationship Id="rId114" Type="http://schemas.openxmlformats.org/officeDocument/2006/relationships/hyperlink" Target="mailto:shaokang@genomics.cn" TargetMode="External"/><Relationship Id="rId275" Type="http://schemas.openxmlformats.org/officeDocument/2006/relationships/hyperlink" Target="mailto:&#26446;&#20426;&#26726;lijunhua@genomics.cn" TargetMode="External"/><Relationship Id="rId296" Type="http://schemas.openxmlformats.org/officeDocument/2006/relationships/hyperlink" Target="mailto:&#26446;&#20426;&#26726;lijunhua@genomics.cn" TargetMode="External"/><Relationship Id="rId300" Type="http://schemas.openxmlformats.org/officeDocument/2006/relationships/hyperlink" Target="mailto:&#26446;&#20426;&#26726;lijunhua@genomics.cn" TargetMode="External"/><Relationship Id="rId461" Type="http://schemas.openxmlformats.org/officeDocument/2006/relationships/hyperlink" Target="mailto:&#32831;&#26149;&#38632;gengchunyu@genomics.cn" TargetMode="External"/><Relationship Id="rId482" Type="http://schemas.openxmlformats.org/officeDocument/2006/relationships/hyperlink" Target="mailto:gengchunyu@genomics.cn&#65307;zhuzhenzhen@genomics.cn" TargetMode="External"/><Relationship Id="rId517" Type="http://schemas.openxmlformats.org/officeDocument/2006/relationships/hyperlink" Target="mailto:&#32831;&#26149;&#38632;gengchunyu@genomics.cn" TargetMode="External"/><Relationship Id="rId538" Type="http://schemas.openxmlformats.org/officeDocument/2006/relationships/hyperlink" Target="mailto:&#32831;&#26149;&#38632;gengchunyu@genomics.cn" TargetMode="External"/><Relationship Id="rId559" Type="http://schemas.openxmlformats.org/officeDocument/2006/relationships/hyperlink" Target="mailto:&#32831;&#26149;&#38632;gengchunyu@genomics.cn" TargetMode="External"/><Relationship Id="rId60" Type="http://schemas.openxmlformats.org/officeDocument/2006/relationships/hyperlink" Target="mailto:zouliangying@genomics.cn" TargetMode="External"/><Relationship Id="rId81" Type="http://schemas.openxmlformats.org/officeDocument/2006/relationships/hyperlink" Target="mailto:shaokang@genomics.cn" TargetMode="External"/><Relationship Id="rId135" Type="http://schemas.openxmlformats.org/officeDocument/2006/relationships/hyperlink" Target="mailto:shaokang@genomics.cn" TargetMode="External"/><Relationship Id="rId156" Type="http://schemas.openxmlformats.org/officeDocument/2006/relationships/hyperlink" Target="mailto:shaokang@genomics.cn" TargetMode="External"/><Relationship Id="rId177" Type="http://schemas.openxmlformats.org/officeDocument/2006/relationships/hyperlink" Target="mailto:&#26446;&#20426;&#26726;lijunhua@genomics.cn" TargetMode="External"/><Relationship Id="rId198" Type="http://schemas.openxmlformats.org/officeDocument/2006/relationships/hyperlink" Target="mailto:&#26446;&#20426;&#26726;lijunhua@genomics.cn" TargetMode="External"/><Relationship Id="rId321" Type="http://schemas.openxmlformats.org/officeDocument/2006/relationships/hyperlink" Target="mailto:&#26446;&#20426;&#26726;lijunhua@genomics.cn" TargetMode="External"/><Relationship Id="rId342" Type="http://schemas.openxmlformats.org/officeDocument/2006/relationships/hyperlink" Target="mailto:&#26446;&#20426;&#26726;lijunhua@genomics.cn" TargetMode="External"/><Relationship Id="rId363" Type="http://schemas.openxmlformats.org/officeDocument/2006/relationships/hyperlink" Target="mailto:&#26446;&#20426;&#26726;lijunhua@genomics.cn" TargetMode="External"/><Relationship Id="rId384" Type="http://schemas.openxmlformats.org/officeDocument/2006/relationships/hyperlink" Target="mailto:&#26446;&#20426;&#26726;lijunhua@genomics.cn" TargetMode="External"/><Relationship Id="rId419" Type="http://schemas.openxmlformats.org/officeDocument/2006/relationships/hyperlink" Target="mailto:&#26446;&#20426;&#26726;lijunhua@genomics.cn" TargetMode="External"/><Relationship Id="rId570" Type="http://schemas.openxmlformats.org/officeDocument/2006/relationships/hyperlink" Target="mailto:caixiongying@genomics.cn;Viki.Lee@genomics.cn" TargetMode="External"/><Relationship Id="rId202" Type="http://schemas.openxmlformats.org/officeDocument/2006/relationships/hyperlink" Target="mailto:&#26446;&#20426;&#26726;lijunhua@genomics.cn" TargetMode="External"/><Relationship Id="rId223" Type="http://schemas.openxmlformats.org/officeDocument/2006/relationships/hyperlink" Target="mailto:&#26446;&#20426;&#26726;lijunhua@genomics.cn" TargetMode="External"/><Relationship Id="rId244" Type="http://schemas.openxmlformats.org/officeDocument/2006/relationships/hyperlink" Target="mailto:&#26446;&#20426;&#26726;lijunhua@genomics.cn" TargetMode="External"/><Relationship Id="rId430" Type="http://schemas.openxmlformats.org/officeDocument/2006/relationships/hyperlink" Target="mailto:&#26446;&#20426;&#26726;lijunhua@genomics.cn" TargetMode="External"/><Relationship Id="rId18" Type="http://schemas.openxmlformats.org/officeDocument/2006/relationships/hyperlink" Target="mailto:&#33891;&#26771;&#29790;dongzirui@genomics.cn;&#26472;&#20256;&#26149;yangchuanchun@genomics.cn;&#38472;&#24800;chenhui@genomics.cn" TargetMode="External"/><Relationship Id="rId39" Type="http://schemas.openxmlformats.org/officeDocument/2006/relationships/hyperlink" Target="mailto:&#38472;&#21033;chenli@genomics.cn&#65292;&#21016;&#29983;&#33538;liushengmao@genomics.cn" TargetMode="External"/><Relationship Id="rId265" Type="http://schemas.openxmlformats.org/officeDocument/2006/relationships/hyperlink" Target="mailto:&#26446;&#20426;&#26726;lijunhua@genomics.cn" TargetMode="External"/><Relationship Id="rId286" Type="http://schemas.openxmlformats.org/officeDocument/2006/relationships/hyperlink" Target="mailto:&#26446;&#20426;&#26726;lijunhua@genomics.cn" TargetMode="External"/><Relationship Id="rId451" Type="http://schemas.openxmlformats.org/officeDocument/2006/relationships/hyperlink" Target="mailto:&#26446;&#20426;&#26726;lijunhua@genomics.cn" TargetMode="External"/><Relationship Id="rId472" Type="http://schemas.openxmlformats.org/officeDocument/2006/relationships/hyperlink" Target="mailto:&#32831;&#26149;&#38632;gengchunyu@genomics.cn" TargetMode="External"/><Relationship Id="rId493" Type="http://schemas.openxmlformats.org/officeDocument/2006/relationships/hyperlink" Target="mailto:&#32831;&#26149;&#38632;gengchunyu@genomics.cn" TargetMode="External"/><Relationship Id="rId507" Type="http://schemas.openxmlformats.org/officeDocument/2006/relationships/hyperlink" Target="mailto:chenxiaoli@genomics.cn%20%20;maodanqing@genomics.cn" TargetMode="External"/><Relationship Id="rId528" Type="http://schemas.openxmlformats.org/officeDocument/2006/relationships/hyperlink" Target="mailto:&#32831;&#26149;&#38632;gengchunyu@genomics.cn" TargetMode="External"/><Relationship Id="rId549" Type="http://schemas.openxmlformats.org/officeDocument/2006/relationships/hyperlink" Target="mailto:chenxiaoli@genomics.cn;maodanqing@genomics.cn;chudan@genomics.cn;wangyang6@genomics.cn" TargetMode="External"/><Relationship Id="rId50" Type="http://schemas.openxmlformats.org/officeDocument/2006/relationships/hyperlink" Target="mailto:&#38047;&#28949;&#23039;zhonghuanzi@genomics.cn" TargetMode="External"/><Relationship Id="rId104" Type="http://schemas.openxmlformats.org/officeDocument/2006/relationships/hyperlink" Target="mailto:shaokang@genomics.cn" TargetMode="External"/><Relationship Id="rId125" Type="http://schemas.openxmlformats.org/officeDocument/2006/relationships/hyperlink" Target="mailto:shaokang@genomics.cn" TargetMode="External"/><Relationship Id="rId146" Type="http://schemas.openxmlformats.org/officeDocument/2006/relationships/hyperlink" Target="mailto:shaokang@genomics.cn" TargetMode="External"/><Relationship Id="rId167" Type="http://schemas.openxmlformats.org/officeDocument/2006/relationships/hyperlink" Target="mailto:&#26519;&#23431;&#32724;linyuxiang@genomics.cn" TargetMode="External"/><Relationship Id="rId188" Type="http://schemas.openxmlformats.org/officeDocument/2006/relationships/hyperlink" Target="mailto:&#26446;&#20426;&#26726;lijunhua@genomics.cn" TargetMode="External"/><Relationship Id="rId311" Type="http://schemas.openxmlformats.org/officeDocument/2006/relationships/hyperlink" Target="mailto:&#26446;&#20426;&#26726;lijunhua@genomics.cn" TargetMode="External"/><Relationship Id="rId332" Type="http://schemas.openxmlformats.org/officeDocument/2006/relationships/hyperlink" Target="mailto:&#26446;&#20426;&#26726;lijunhua@genomics.cn" TargetMode="External"/><Relationship Id="rId353" Type="http://schemas.openxmlformats.org/officeDocument/2006/relationships/hyperlink" Target="mailto:&#26446;&#20426;&#26726;lijunhua@genomics.cn" TargetMode="External"/><Relationship Id="rId374" Type="http://schemas.openxmlformats.org/officeDocument/2006/relationships/hyperlink" Target="mailto:&#26446;&#20426;&#26726;lijunhua@genomics.cn" TargetMode="External"/><Relationship Id="rId395" Type="http://schemas.openxmlformats.org/officeDocument/2006/relationships/hyperlink" Target="mailto:&#26446;&#20426;&#26726;lijunhua@genomics.cn" TargetMode="External"/><Relationship Id="rId409" Type="http://schemas.openxmlformats.org/officeDocument/2006/relationships/hyperlink" Target="mailto:&#26446;&#20426;&#26726;lijunhua@genomics.cn" TargetMode="External"/><Relationship Id="rId560" Type="http://schemas.openxmlformats.org/officeDocument/2006/relationships/hyperlink" Target="mailto:&#32831;&#26149;&#38632;gengchunyu@genomics.cn" TargetMode="External"/><Relationship Id="rId581" Type="http://schemas.openxmlformats.org/officeDocument/2006/relationships/comments" Target="../comments2.xml"/><Relationship Id="rId71" Type="http://schemas.openxmlformats.org/officeDocument/2006/relationships/hyperlink" Target="mailto:chenxiaoli@genomics.cn" TargetMode="External"/><Relationship Id="rId92" Type="http://schemas.openxmlformats.org/officeDocument/2006/relationships/hyperlink" Target="mailto:shaokang@genomics.cn" TargetMode="External"/><Relationship Id="rId213" Type="http://schemas.openxmlformats.org/officeDocument/2006/relationships/hyperlink" Target="mailto:&#26446;&#20426;&#26726;lijunhua@genomics.cn" TargetMode="External"/><Relationship Id="rId234" Type="http://schemas.openxmlformats.org/officeDocument/2006/relationships/hyperlink" Target="mailto:&#26446;&#20426;&#26726;lijunhua@genomics.cn" TargetMode="External"/><Relationship Id="rId420" Type="http://schemas.openxmlformats.org/officeDocument/2006/relationships/hyperlink" Target="mailto:&#26446;&#20426;&#26726;lijunhua@genomics.cn" TargetMode="External"/><Relationship Id="rId2" Type="http://schemas.openxmlformats.org/officeDocument/2006/relationships/hyperlink" Target="mailto:&#33891;&#26771;&#29790;dongzirui@genomics.cn&#26472;&#20256;&#26149;yangchuanchun@genomics.cn" TargetMode="External"/><Relationship Id="rId29" Type="http://schemas.openxmlformats.org/officeDocument/2006/relationships/hyperlink" Target="mailto:&#33891;&#26771;&#29790;dongzirui@genomics.cn&#26472;&#20256;&#26149;yangchuanchun@genomics.cn" TargetMode="External"/><Relationship Id="rId255" Type="http://schemas.openxmlformats.org/officeDocument/2006/relationships/hyperlink" Target="mailto:&#26446;&#20426;&#26726;lijunhua@genomics.cn" TargetMode="External"/><Relationship Id="rId276" Type="http://schemas.openxmlformats.org/officeDocument/2006/relationships/hyperlink" Target="mailto:&#26446;&#20426;&#26726;lijunhua@genomics.cn" TargetMode="External"/><Relationship Id="rId297" Type="http://schemas.openxmlformats.org/officeDocument/2006/relationships/hyperlink" Target="mailto:&#26446;&#20426;&#26726;lijunhua@genomics.cn" TargetMode="External"/><Relationship Id="rId441" Type="http://schemas.openxmlformats.org/officeDocument/2006/relationships/hyperlink" Target="mailto:&#26446;&#20426;&#26726;lijunhua@genomics.cn" TargetMode="External"/><Relationship Id="rId462" Type="http://schemas.openxmlformats.org/officeDocument/2006/relationships/hyperlink" Target="mailto:&#32831;&#26149;&#38632;gengchunyu@genomics.cn" TargetMode="External"/><Relationship Id="rId483" Type="http://schemas.openxmlformats.org/officeDocument/2006/relationships/hyperlink" Target="mailto:chenxiaoli@genomics.cn" TargetMode="External"/><Relationship Id="rId518" Type="http://schemas.openxmlformats.org/officeDocument/2006/relationships/hyperlink" Target="mailto:&#32831;&#26149;&#38632;gengchunyu@genomics.cn" TargetMode="External"/><Relationship Id="rId539" Type="http://schemas.openxmlformats.org/officeDocument/2006/relationships/hyperlink" Target="mailto:liguibo@genomics.cn;linxinxin@genomics.cn" TargetMode="External"/><Relationship Id="rId40" Type="http://schemas.openxmlformats.org/officeDocument/2006/relationships/hyperlink" Target="mailto:&#38472;&#21033;chenli@genomics.cn&#65292;&#21016;&#29983;&#33538;liushengmao@genomics.cn" TargetMode="External"/><Relationship Id="rId115" Type="http://schemas.openxmlformats.org/officeDocument/2006/relationships/hyperlink" Target="mailto:shaokang@genomics.cn" TargetMode="External"/><Relationship Id="rId136" Type="http://schemas.openxmlformats.org/officeDocument/2006/relationships/hyperlink" Target="mailto:shaokang@genomics.cn" TargetMode="External"/><Relationship Id="rId157" Type="http://schemas.openxmlformats.org/officeDocument/2006/relationships/hyperlink" Target="mailto:shaokang@genomics.cn" TargetMode="External"/><Relationship Id="rId178" Type="http://schemas.openxmlformats.org/officeDocument/2006/relationships/hyperlink" Target="mailto:&#26446;&#20426;&#26726;lijunhua@genomics.cn" TargetMode="External"/><Relationship Id="rId301" Type="http://schemas.openxmlformats.org/officeDocument/2006/relationships/hyperlink" Target="mailto:&#26446;&#20426;&#26726;lijunhua@genomics.cn" TargetMode="External"/><Relationship Id="rId322" Type="http://schemas.openxmlformats.org/officeDocument/2006/relationships/hyperlink" Target="mailto:&#26446;&#20426;&#26726;lijunhua@genomics.cn" TargetMode="External"/><Relationship Id="rId343" Type="http://schemas.openxmlformats.org/officeDocument/2006/relationships/hyperlink" Target="mailto:&#26446;&#20426;&#26726;lijunhua@genomics.cn" TargetMode="External"/><Relationship Id="rId364" Type="http://schemas.openxmlformats.org/officeDocument/2006/relationships/hyperlink" Target="mailto:&#26446;&#20426;&#26726;lijunhua@genomics.cn" TargetMode="External"/><Relationship Id="rId550" Type="http://schemas.openxmlformats.org/officeDocument/2006/relationships/hyperlink" Target="mailto:chenxiaoli@genomics.cn%20%20;maodanqing@genomics.cn" TargetMode="External"/><Relationship Id="rId61" Type="http://schemas.openxmlformats.org/officeDocument/2006/relationships/hyperlink" Target="mailto:gengchunyu@genomics.cn&#65307;zhuzhenzhen@genomics.cn" TargetMode="External"/><Relationship Id="rId82" Type="http://schemas.openxmlformats.org/officeDocument/2006/relationships/hyperlink" Target="mailto:shaokang@genomics.cn" TargetMode="External"/><Relationship Id="rId199" Type="http://schemas.openxmlformats.org/officeDocument/2006/relationships/hyperlink" Target="mailto:&#26446;&#20426;&#26726;lijunhua@genomics.cn" TargetMode="External"/><Relationship Id="rId203" Type="http://schemas.openxmlformats.org/officeDocument/2006/relationships/hyperlink" Target="mailto:&#26446;&#20426;&#26726;lijunhua@genomics.cn" TargetMode="External"/><Relationship Id="rId385" Type="http://schemas.openxmlformats.org/officeDocument/2006/relationships/hyperlink" Target="mailto:&#26446;&#20426;&#26726;lijunhua@genomics.cn" TargetMode="External"/><Relationship Id="rId571" Type="http://schemas.openxmlformats.org/officeDocument/2006/relationships/hyperlink" Target="mailto:caixiongying@genomics.cn;Viki.Lee@genomics.cn" TargetMode="External"/><Relationship Id="rId19" Type="http://schemas.openxmlformats.org/officeDocument/2006/relationships/hyperlink" Target="mailto:&#33891;&#26771;&#29790;dongzirui@genomics.cn;&#26472;&#20256;&#26149;yangchuanchun@genomics.cn;&#38472;&#24800;chenhui@genomics.cn" TargetMode="External"/><Relationship Id="rId224" Type="http://schemas.openxmlformats.org/officeDocument/2006/relationships/hyperlink" Target="mailto:&#26446;&#20426;&#26726;lijunhua@genomics.cn" TargetMode="External"/><Relationship Id="rId245" Type="http://schemas.openxmlformats.org/officeDocument/2006/relationships/hyperlink" Target="mailto:&#26446;&#20426;&#26726;lijunhua@genomics.cn" TargetMode="External"/><Relationship Id="rId266" Type="http://schemas.openxmlformats.org/officeDocument/2006/relationships/hyperlink" Target="mailto:&#26446;&#20426;&#26726;lijunhua@genomics.cn" TargetMode="External"/><Relationship Id="rId287" Type="http://schemas.openxmlformats.org/officeDocument/2006/relationships/hyperlink" Target="mailto:&#26446;&#20426;&#26726;lijunhua@genomics.cn" TargetMode="External"/><Relationship Id="rId410" Type="http://schemas.openxmlformats.org/officeDocument/2006/relationships/hyperlink" Target="mailto:&#26446;&#20426;&#26726;lijunhua@genomics.cn" TargetMode="External"/><Relationship Id="rId431" Type="http://schemas.openxmlformats.org/officeDocument/2006/relationships/hyperlink" Target="mailto:&#26446;&#20426;&#26726;lijunhua@genomics.cn" TargetMode="External"/><Relationship Id="rId452" Type="http://schemas.openxmlformats.org/officeDocument/2006/relationships/hyperlink" Target="mailto:&#26446;&#20426;&#26726;lijunhua@genomics.cn" TargetMode="External"/><Relationship Id="rId473" Type="http://schemas.openxmlformats.org/officeDocument/2006/relationships/hyperlink" Target="mailto:&#32831;&#26149;&#38632;gengchunyu@genomics.cn" TargetMode="External"/><Relationship Id="rId494" Type="http://schemas.openxmlformats.org/officeDocument/2006/relationships/hyperlink" Target="mailto:&#32831;&#26149;&#38632;gengchunyu@genomics.cn" TargetMode="External"/><Relationship Id="rId508" Type="http://schemas.openxmlformats.org/officeDocument/2006/relationships/hyperlink" Target="mailto:chenxiaoli@genomics.cn%20%20;maodanqing@genomics.cn" TargetMode="External"/><Relationship Id="rId529" Type="http://schemas.openxmlformats.org/officeDocument/2006/relationships/hyperlink" Target="mailto:&#32831;&#26149;&#38632;gengchunyu@genomics.cn" TargetMode="External"/><Relationship Id="rId30" Type="http://schemas.openxmlformats.org/officeDocument/2006/relationships/hyperlink" Target="mailto:&#33891;&#26771;&#29790;dongzirui@genomics.cn&#26472;&#20256;&#26149;yangchuanchun@genomics.cn" TargetMode="External"/><Relationship Id="rId105" Type="http://schemas.openxmlformats.org/officeDocument/2006/relationships/hyperlink" Target="mailto:shaokang@genomics.cn" TargetMode="External"/><Relationship Id="rId126" Type="http://schemas.openxmlformats.org/officeDocument/2006/relationships/hyperlink" Target="mailto:shaokang@genomics.cn" TargetMode="External"/><Relationship Id="rId147" Type="http://schemas.openxmlformats.org/officeDocument/2006/relationships/hyperlink" Target="mailto:shaokang@genomics.cn" TargetMode="External"/><Relationship Id="rId168" Type="http://schemas.openxmlformats.org/officeDocument/2006/relationships/hyperlink" Target="mailto:&#26519;&#23431;&#32724;linyuxiang@genomics.cn" TargetMode="External"/><Relationship Id="rId312" Type="http://schemas.openxmlformats.org/officeDocument/2006/relationships/hyperlink" Target="mailto:&#26446;&#20426;&#26726;lijunhua@genomics.cn" TargetMode="External"/><Relationship Id="rId333" Type="http://schemas.openxmlformats.org/officeDocument/2006/relationships/hyperlink" Target="mailto:&#26446;&#20426;&#26726;lijunhua@genomics.cn" TargetMode="External"/><Relationship Id="rId354" Type="http://schemas.openxmlformats.org/officeDocument/2006/relationships/hyperlink" Target="mailto:&#26446;&#20426;&#26726;lijunhua@genomics.cn" TargetMode="External"/><Relationship Id="rId540" Type="http://schemas.openxmlformats.org/officeDocument/2006/relationships/hyperlink" Target="mailto:liguibo@genomics.cn;linxinxin@genomics.cn" TargetMode="External"/><Relationship Id="rId51" Type="http://schemas.openxmlformats.org/officeDocument/2006/relationships/hyperlink" Target="mailto:&#38047;&#28949;&#23039;zhonghuanzi@genomics.cn" TargetMode="External"/><Relationship Id="rId72" Type="http://schemas.openxmlformats.org/officeDocument/2006/relationships/hyperlink" Target="mailto:chenxiaoli@genomics.cn" TargetMode="External"/><Relationship Id="rId93" Type="http://schemas.openxmlformats.org/officeDocument/2006/relationships/hyperlink" Target="mailto:shaokang@genomics.cn" TargetMode="External"/><Relationship Id="rId189" Type="http://schemas.openxmlformats.org/officeDocument/2006/relationships/hyperlink" Target="mailto:&#26446;&#20426;&#26726;lijunhua@genomics.cn" TargetMode="External"/><Relationship Id="rId375" Type="http://schemas.openxmlformats.org/officeDocument/2006/relationships/hyperlink" Target="mailto:&#26446;&#20426;&#26726;lijunhua@genomics.cn" TargetMode="External"/><Relationship Id="rId396" Type="http://schemas.openxmlformats.org/officeDocument/2006/relationships/hyperlink" Target="mailto:&#26446;&#20426;&#26726;lijunhua@genomics.cn" TargetMode="External"/><Relationship Id="rId561" Type="http://schemas.openxmlformats.org/officeDocument/2006/relationships/hyperlink" Target="mailto:&#32831;&#26149;&#38632;gengchunyu@genomics.cn" TargetMode="External"/><Relationship Id="rId3" Type="http://schemas.openxmlformats.org/officeDocument/2006/relationships/hyperlink" Target="mailto:&#33891;&#26771;&#29790;dongzirui@genomics.cn&#26472;&#20256;&#26149;yangchuanchun@genomics.cn" TargetMode="External"/><Relationship Id="rId214" Type="http://schemas.openxmlformats.org/officeDocument/2006/relationships/hyperlink" Target="mailto:&#26446;&#20426;&#26726;lijunhua@genomics.cn" TargetMode="External"/><Relationship Id="rId235" Type="http://schemas.openxmlformats.org/officeDocument/2006/relationships/hyperlink" Target="mailto:&#26446;&#20426;&#26726;lijunhua@genomics.cn" TargetMode="External"/><Relationship Id="rId256" Type="http://schemas.openxmlformats.org/officeDocument/2006/relationships/hyperlink" Target="mailto:&#26446;&#20426;&#26726;lijunhua@genomics.cn" TargetMode="External"/><Relationship Id="rId277" Type="http://schemas.openxmlformats.org/officeDocument/2006/relationships/hyperlink" Target="mailto:&#26446;&#20426;&#26726;lijunhua@genomics.cn" TargetMode="External"/><Relationship Id="rId298" Type="http://schemas.openxmlformats.org/officeDocument/2006/relationships/hyperlink" Target="mailto:&#26446;&#20426;&#26726;lijunhua@genomics.cn" TargetMode="External"/><Relationship Id="rId400" Type="http://schemas.openxmlformats.org/officeDocument/2006/relationships/hyperlink" Target="mailto:&#26446;&#20426;&#26726;lijunhua@genomics.cn" TargetMode="External"/><Relationship Id="rId421" Type="http://schemas.openxmlformats.org/officeDocument/2006/relationships/hyperlink" Target="mailto:&#26446;&#20426;&#26726;lijunhua@genomics.cn" TargetMode="External"/><Relationship Id="rId442" Type="http://schemas.openxmlformats.org/officeDocument/2006/relationships/hyperlink" Target="mailto:&#26446;&#20426;&#26726;lijunhua@genomics.cn" TargetMode="External"/><Relationship Id="rId463" Type="http://schemas.openxmlformats.org/officeDocument/2006/relationships/hyperlink" Target="mailto:&#32831;&#26149;&#38632;gengchunyu@genomics.cn" TargetMode="External"/><Relationship Id="rId484" Type="http://schemas.openxmlformats.org/officeDocument/2006/relationships/hyperlink" Target="mailto:chenxiaoli@genomics.cn" TargetMode="External"/><Relationship Id="rId519" Type="http://schemas.openxmlformats.org/officeDocument/2006/relationships/hyperlink" Target="mailto:&#32831;&#26149;&#38632;gengchunyu@genomics.cn" TargetMode="External"/><Relationship Id="rId116" Type="http://schemas.openxmlformats.org/officeDocument/2006/relationships/hyperlink" Target="mailto:shaokang@genomics.cn" TargetMode="External"/><Relationship Id="rId137" Type="http://schemas.openxmlformats.org/officeDocument/2006/relationships/hyperlink" Target="mailto:shaokang@genomics.cn" TargetMode="External"/><Relationship Id="rId158" Type="http://schemas.openxmlformats.org/officeDocument/2006/relationships/hyperlink" Target="mailto:&#26519;&#23431;&#32724;linyuxiang@genomics.cn" TargetMode="External"/><Relationship Id="rId302" Type="http://schemas.openxmlformats.org/officeDocument/2006/relationships/hyperlink" Target="mailto:&#26446;&#20426;&#26726;lijunhua@genomics.cn" TargetMode="External"/><Relationship Id="rId323" Type="http://schemas.openxmlformats.org/officeDocument/2006/relationships/hyperlink" Target="mailto:&#26446;&#20426;&#26726;lijunhua@genomics.cn" TargetMode="External"/><Relationship Id="rId344" Type="http://schemas.openxmlformats.org/officeDocument/2006/relationships/hyperlink" Target="mailto:&#26446;&#20426;&#26726;lijunhua@genomics.cn" TargetMode="External"/><Relationship Id="rId530" Type="http://schemas.openxmlformats.org/officeDocument/2006/relationships/hyperlink" Target="mailto:&#32831;&#26149;&#38632;gengchunyu@genomics.cn" TargetMode="External"/><Relationship Id="rId20" Type="http://schemas.openxmlformats.org/officeDocument/2006/relationships/hyperlink" Target="mailto:&#33891;&#26771;&#29790;dongzirui@genomics.cn;&#26472;&#20256;&#26149;yangchuanchun@genomics.cn;&#38472;&#24800;chenhui@genomics.cn" TargetMode="External"/><Relationship Id="rId41" Type="http://schemas.openxmlformats.org/officeDocument/2006/relationships/hyperlink" Target="mailto:&#38472;&#21033;chenli@genomics.cn&#65292;&#21016;&#29983;&#33538;liushengmao@genomics.cn" TargetMode="External"/><Relationship Id="rId62" Type="http://schemas.openxmlformats.org/officeDocument/2006/relationships/hyperlink" Target="mailto:gengchunyu@genomics.cn&#65307;zhuzhenzhen@genomics.cn" TargetMode="External"/><Relationship Id="rId83" Type="http://schemas.openxmlformats.org/officeDocument/2006/relationships/hyperlink" Target="mailto:shaokang@genomics.cn" TargetMode="External"/><Relationship Id="rId179" Type="http://schemas.openxmlformats.org/officeDocument/2006/relationships/hyperlink" Target="mailto:&#26446;&#20426;&#26726;lijunhua@genomics.cn" TargetMode="External"/><Relationship Id="rId365" Type="http://schemas.openxmlformats.org/officeDocument/2006/relationships/hyperlink" Target="mailto:&#26446;&#20426;&#26726;lijunhua@genomics.cn" TargetMode="External"/><Relationship Id="rId386" Type="http://schemas.openxmlformats.org/officeDocument/2006/relationships/hyperlink" Target="mailto:&#26446;&#20426;&#26726;lijunhua@genomics.cn" TargetMode="External"/><Relationship Id="rId551" Type="http://schemas.openxmlformats.org/officeDocument/2006/relationships/hyperlink" Target="mailto:&#32831;&#26149;&#38632;gengchunyu@genomics.cn" TargetMode="External"/><Relationship Id="rId572" Type="http://schemas.openxmlformats.org/officeDocument/2006/relationships/hyperlink" Target="mailto:caixiongying@genomics.cn;Viki.Lee@genomics.cn" TargetMode="External"/><Relationship Id="rId190" Type="http://schemas.openxmlformats.org/officeDocument/2006/relationships/hyperlink" Target="mailto:&#26446;&#20426;&#26726;lijunhua@genomics.cn" TargetMode="External"/><Relationship Id="rId204" Type="http://schemas.openxmlformats.org/officeDocument/2006/relationships/hyperlink" Target="mailto:&#26446;&#20426;&#26726;lijunhua@genomics.cn" TargetMode="External"/><Relationship Id="rId225" Type="http://schemas.openxmlformats.org/officeDocument/2006/relationships/hyperlink" Target="mailto:&#26446;&#20426;&#26726;lijunhua@genomics.cn" TargetMode="External"/><Relationship Id="rId246" Type="http://schemas.openxmlformats.org/officeDocument/2006/relationships/hyperlink" Target="mailto:&#26446;&#20426;&#26726;lijunhua@genomics.cn" TargetMode="External"/><Relationship Id="rId267" Type="http://schemas.openxmlformats.org/officeDocument/2006/relationships/hyperlink" Target="mailto:&#26446;&#20426;&#26726;lijunhua@genomics.cn" TargetMode="External"/><Relationship Id="rId288" Type="http://schemas.openxmlformats.org/officeDocument/2006/relationships/hyperlink" Target="mailto:&#26446;&#20426;&#26726;lijunhua@genomics.cn" TargetMode="External"/><Relationship Id="rId411" Type="http://schemas.openxmlformats.org/officeDocument/2006/relationships/hyperlink" Target="mailto:&#26446;&#20426;&#26726;lijunhua@genomics.cn" TargetMode="External"/><Relationship Id="rId432" Type="http://schemas.openxmlformats.org/officeDocument/2006/relationships/hyperlink" Target="mailto:&#26446;&#20426;&#26726;lijunhua@genomics.cn" TargetMode="External"/><Relationship Id="rId453" Type="http://schemas.openxmlformats.org/officeDocument/2006/relationships/hyperlink" Target="mailto:&#26446;&#20426;&#26726;lijunhua@genomics.cn" TargetMode="External"/><Relationship Id="rId474" Type="http://schemas.openxmlformats.org/officeDocument/2006/relationships/hyperlink" Target="mailto:&#32831;&#26149;&#38632;gengchunyu@genomics.cn" TargetMode="External"/><Relationship Id="rId509" Type="http://schemas.openxmlformats.org/officeDocument/2006/relationships/hyperlink" Target="mailto:chenxiaoli@genomics.cn%20%20;maodanqing@genomics.cn" TargetMode="External"/><Relationship Id="rId106" Type="http://schemas.openxmlformats.org/officeDocument/2006/relationships/hyperlink" Target="mailto:shaokang@genomics.cn" TargetMode="External"/><Relationship Id="rId127" Type="http://schemas.openxmlformats.org/officeDocument/2006/relationships/hyperlink" Target="mailto:shaokang@genomics.cn" TargetMode="External"/><Relationship Id="rId313" Type="http://schemas.openxmlformats.org/officeDocument/2006/relationships/hyperlink" Target="mailto:&#26446;&#20426;&#26726;lijunhua@genomics.cn" TargetMode="External"/><Relationship Id="rId495" Type="http://schemas.openxmlformats.org/officeDocument/2006/relationships/hyperlink" Target="mailto:&#32831;&#26149;&#38632;gengchunyu@genomics.cn" TargetMode="External"/><Relationship Id="rId10" Type="http://schemas.openxmlformats.org/officeDocument/2006/relationships/hyperlink" Target="mailto:&#33891;&#26771;&#29790;dongzirui@genomics.cn;&#26472;&#20256;&#26149;yangchuanchun@genomics.cn;&#38472;&#24800;chenhui@genomics.cn" TargetMode="External"/><Relationship Id="rId31" Type="http://schemas.openxmlformats.org/officeDocument/2006/relationships/hyperlink" Target="mailto:&#33891;&#26771;&#29790;dongzirui@genomics.cn&#26472;&#20256;&#26149;yangchuanchun@genomics.cn" TargetMode="External"/><Relationship Id="rId52" Type="http://schemas.openxmlformats.org/officeDocument/2006/relationships/hyperlink" Target="mailto:&#38047;&#28949;&#23039;zhonghuanzi@genomics.cn" TargetMode="External"/><Relationship Id="rId73" Type="http://schemas.openxmlformats.org/officeDocument/2006/relationships/hyperlink" Target="mailto:chenxiaoli@genomics.cn" TargetMode="External"/><Relationship Id="rId94" Type="http://schemas.openxmlformats.org/officeDocument/2006/relationships/hyperlink" Target="mailto:shaokang@genomics.cn" TargetMode="External"/><Relationship Id="rId148" Type="http://schemas.openxmlformats.org/officeDocument/2006/relationships/hyperlink" Target="mailto:shaokang@genomics.cn" TargetMode="External"/><Relationship Id="rId169" Type="http://schemas.openxmlformats.org/officeDocument/2006/relationships/hyperlink" Target="mailto:&#26519;&#23431;&#32724;linyuxiang@genomics.cn" TargetMode="External"/><Relationship Id="rId334" Type="http://schemas.openxmlformats.org/officeDocument/2006/relationships/hyperlink" Target="mailto:&#26446;&#20426;&#26726;lijunhua@genomics.cn" TargetMode="External"/><Relationship Id="rId355" Type="http://schemas.openxmlformats.org/officeDocument/2006/relationships/hyperlink" Target="mailto:&#26446;&#20426;&#26726;lijunhua@genomics.cn" TargetMode="External"/><Relationship Id="rId376" Type="http://schemas.openxmlformats.org/officeDocument/2006/relationships/hyperlink" Target="mailto:&#26446;&#20426;&#26726;lijunhua@genomics.cn" TargetMode="External"/><Relationship Id="rId397" Type="http://schemas.openxmlformats.org/officeDocument/2006/relationships/hyperlink" Target="mailto:&#26446;&#20426;&#26726;lijunhua@genomics.cn" TargetMode="External"/><Relationship Id="rId520" Type="http://schemas.openxmlformats.org/officeDocument/2006/relationships/hyperlink" Target="mailto:&#32831;&#26149;&#38632;gengchunyu@genomics.cn" TargetMode="External"/><Relationship Id="rId541" Type="http://schemas.openxmlformats.org/officeDocument/2006/relationships/hyperlink" Target="mailto:&#32831;&#26149;&#38632;gengchunyu@genomics.cn" TargetMode="External"/><Relationship Id="rId562" Type="http://schemas.openxmlformats.org/officeDocument/2006/relationships/hyperlink" Target="mailto:liguibo@genomics.cn;linxinxin@genomics.cn" TargetMode="External"/><Relationship Id="rId4" Type="http://schemas.openxmlformats.org/officeDocument/2006/relationships/hyperlink" Target="mailto:&#33891;&#26771;&#29790;dongzirui@genomics.cn&#26472;&#20256;&#26149;yangchuanchun@genomics.cn" TargetMode="External"/><Relationship Id="rId180" Type="http://schemas.openxmlformats.org/officeDocument/2006/relationships/hyperlink" Target="mailto:&#26446;&#20426;&#26726;lijunhua@genomics.cn" TargetMode="External"/><Relationship Id="rId215" Type="http://schemas.openxmlformats.org/officeDocument/2006/relationships/hyperlink" Target="mailto:&#26446;&#20426;&#26726;lijunhua@genomics.cn" TargetMode="External"/><Relationship Id="rId236" Type="http://schemas.openxmlformats.org/officeDocument/2006/relationships/hyperlink" Target="mailto:&#26446;&#20426;&#26726;lijunhua@genomics.cn" TargetMode="External"/><Relationship Id="rId257" Type="http://schemas.openxmlformats.org/officeDocument/2006/relationships/hyperlink" Target="mailto:&#26446;&#20426;&#26726;lijunhua@genomics.cn" TargetMode="External"/><Relationship Id="rId278" Type="http://schemas.openxmlformats.org/officeDocument/2006/relationships/hyperlink" Target="mailto:&#26446;&#20426;&#26726;lijunhua@genomics.cn" TargetMode="External"/><Relationship Id="rId401" Type="http://schemas.openxmlformats.org/officeDocument/2006/relationships/hyperlink" Target="mailto:&#26446;&#20426;&#26726;lijunhua@genomics.cn" TargetMode="External"/><Relationship Id="rId422" Type="http://schemas.openxmlformats.org/officeDocument/2006/relationships/hyperlink" Target="mailto:&#26446;&#20426;&#26726;lijunhua@genomics.cn" TargetMode="External"/><Relationship Id="rId443" Type="http://schemas.openxmlformats.org/officeDocument/2006/relationships/hyperlink" Target="mailto:&#26446;&#20426;&#26726;lijunhua@genomics.cn" TargetMode="External"/><Relationship Id="rId464" Type="http://schemas.openxmlformats.org/officeDocument/2006/relationships/hyperlink" Target="mailto:&#32831;&#26149;&#38632;gengchunyu@genomics.cn" TargetMode="External"/><Relationship Id="rId303" Type="http://schemas.openxmlformats.org/officeDocument/2006/relationships/hyperlink" Target="mailto:&#26446;&#20426;&#26726;lijunhua@genomics.cn" TargetMode="External"/><Relationship Id="rId485" Type="http://schemas.openxmlformats.org/officeDocument/2006/relationships/hyperlink" Target="mailto:chenxiaoli@genomics.cn" TargetMode="External"/><Relationship Id="rId42" Type="http://schemas.openxmlformats.org/officeDocument/2006/relationships/hyperlink" Target="mailto:&#38472;&#21033;chenli@genomics.cn&#65292;&#21016;&#29983;&#33538;liushengmao@genomics.cn" TargetMode="External"/><Relationship Id="rId84" Type="http://schemas.openxmlformats.org/officeDocument/2006/relationships/hyperlink" Target="mailto:shaokang@genomics.cn" TargetMode="External"/><Relationship Id="rId138" Type="http://schemas.openxmlformats.org/officeDocument/2006/relationships/hyperlink" Target="mailto:shaokang@genomics.cn" TargetMode="External"/><Relationship Id="rId345" Type="http://schemas.openxmlformats.org/officeDocument/2006/relationships/hyperlink" Target="mailto:&#26446;&#20426;&#26726;lijunhua@genomics.cn" TargetMode="External"/><Relationship Id="rId387" Type="http://schemas.openxmlformats.org/officeDocument/2006/relationships/hyperlink" Target="mailto:&#26446;&#20426;&#26726;lijunhua@genomics.cn" TargetMode="External"/><Relationship Id="rId510" Type="http://schemas.openxmlformats.org/officeDocument/2006/relationships/hyperlink" Target="mailto:chenxiaoli@genomics.cn%20%20;maodanqing@genomics.cn" TargetMode="External"/><Relationship Id="rId552" Type="http://schemas.openxmlformats.org/officeDocument/2006/relationships/hyperlink" Target="mailto:&#32831;&#26149;&#38632;gengchunyu@genomics.cn" TargetMode="External"/><Relationship Id="rId191" Type="http://schemas.openxmlformats.org/officeDocument/2006/relationships/hyperlink" Target="mailto:&#26446;&#20426;&#26726;lijunhua@genomics.cn" TargetMode="External"/><Relationship Id="rId205" Type="http://schemas.openxmlformats.org/officeDocument/2006/relationships/hyperlink" Target="mailto:&#26446;&#20426;&#26726;lijunhua@genomics.cn" TargetMode="External"/><Relationship Id="rId247" Type="http://schemas.openxmlformats.org/officeDocument/2006/relationships/hyperlink" Target="mailto:&#26446;&#20426;&#26726;lijunhua@genomics.cn" TargetMode="External"/><Relationship Id="rId412" Type="http://schemas.openxmlformats.org/officeDocument/2006/relationships/hyperlink" Target="mailto:&#26446;&#20426;&#26726;lijunhua@genomics.cn" TargetMode="External"/><Relationship Id="rId107" Type="http://schemas.openxmlformats.org/officeDocument/2006/relationships/hyperlink" Target="mailto:shaokang@genomics.cn" TargetMode="External"/><Relationship Id="rId289" Type="http://schemas.openxmlformats.org/officeDocument/2006/relationships/hyperlink" Target="mailto:&#26446;&#20426;&#26726;lijunhua@genomics.cn" TargetMode="External"/><Relationship Id="rId454" Type="http://schemas.openxmlformats.org/officeDocument/2006/relationships/hyperlink" Target="mailto:&#26446;&#20426;&#26726;lijunhua@genomics.cn" TargetMode="External"/><Relationship Id="rId496" Type="http://schemas.openxmlformats.org/officeDocument/2006/relationships/hyperlink" Target="mailto:&#32831;&#26149;&#38632;gengchunyu@genomics.cn" TargetMode="External"/><Relationship Id="rId11" Type="http://schemas.openxmlformats.org/officeDocument/2006/relationships/hyperlink" Target="mailto:&#33891;&#26771;&#29790;dongzirui@genomics.cn;&#26472;&#20256;&#26149;yangchuanchun@genomics.cn;&#38472;&#24800;chenhui@genomics.cn" TargetMode="External"/><Relationship Id="rId53" Type="http://schemas.openxmlformats.org/officeDocument/2006/relationships/hyperlink" Target="mailto:&#38047;&#28949;&#23039;zhonghuanzi@genomics.cn" TargetMode="External"/><Relationship Id="rId149" Type="http://schemas.openxmlformats.org/officeDocument/2006/relationships/hyperlink" Target="mailto:shaokang@genomics.cn" TargetMode="External"/><Relationship Id="rId314" Type="http://schemas.openxmlformats.org/officeDocument/2006/relationships/hyperlink" Target="mailto:&#26446;&#20426;&#26726;lijunhua@genomics.cn" TargetMode="External"/><Relationship Id="rId356" Type="http://schemas.openxmlformats.org/officeDocument/2006/relationships/hyperlink" Target="mailto:&#26446;&#20426;&#26726;lijunhua@genomics.cn" TargetMode="External"/><Relationship Id="rId398" Type="http://schemas.openxmlformats.org/officeDocument/2006/relationships/hyperlink" Target="mailto:&#26446;&#20426;&#26726;lijunhua@genomics.cn" TargetMode="External"/><Relationship Id="rId521" Type="http://schemas.openxmlformats.org/officeDocument/2006/relationships/hyperlink" Target="mailto:&#32831;&#26149;&#38632;gengchunyu@genomics.cn" TargetMode="External"/><Relationship Id="rId563" Type="http://schemas.openxmlformats.org/officeDocument/2006/relationships/hyperlink" Target="mailto:liguibo@genomics.cn;linxinxin@genomics.cn" TargetMode="External"/><Relationship Id="rId95" Type="http://schemas.openxmlformats.org/officeDocument/2006/relationships/hyperlink" Target="mailto:shaokang@genomics.cn" TargetMode="External"/><Relationship Id="rId160" Type="http://schemas.openxmlformats.org/officeDocument/2006/relationships/hyperlink" Target="mailto:&#26519;&#23431;&#32724;linyuxiang@genomics.cn" TargetMode="External"/><Relationship Id="rId216" Type="http://schemas.openxmlformats.org/officeDocument/2006/relationships/hyperlink" Target="mailto:&#26446;&#20426;&#26726;lijunhua@genomics.cn" TargetMode="External"/><Relationship Id="rId423" Type="http://schemas.openxmlformats.org/officeDocument/2006/relationships/hyperlink" Target="mailto:&#26446;&#20426;&#26726;lijunhua@genomics.cn" TargetMode="External"/><Relationship Id="rId258" Type="http://schemas.openxmlformats.org/officeDocument/2006/relationships/hyperlink" Target="mailto:&#26446;&#20426;&#26726;lijunhua@genomics.cn" TargetMode="External"/><Relationship Id="rId465" Type="http://schemas.openxmlformats.org/officeDocument/2006/relationships/hyperlink" Target="mailto:&#32831;&#26149;&#38632;gengchunyu@genomics.cn" TargetMode="External"/><Relationship Id="rId22" Type="http://schemas.openxmlformats.org/officeDocument/2006/relationships/hyperlink" Target="mailto:&#33891;&#26771;&#29790;dongzirui@genomics.cn;&#26472;&#20256;&#26149;yangchuanchun@genomics.cn;&#38472;&#24800;chenhui@genomics.cn" TargetMode="External"/><Relationship Id="rId64" Type="http://schemas.openxmlformats.org/officeDocument/2006/relationships/hyperlink" Target="mailto:gengchunyu@genomics.cn&#65307;zhuzhenzhen@genomics.cn" TargetMode="External"/><Relationship Id="rId118" Type="http://schemas.openxmlformats.org/officeDocument/2006/relationships/hyperlink" Target="mailto:shaokang@genomics.cn" TargetMode="External"/><Relationship Id="rId325" Type="http://schemas.openxmlformats.org/officeDocument/2006/relationships/hyperlink" Target="mailto:&#26446;&#20426;&#26726;lijunhua@genomics.cn" TargetMode="External"/><Relationship Id="rId367" Type="http://schemas.openxmlformats.org/officeDocument/2006/relationships/hyperlink" Target="mailto:&#26446;&#20426;&#26726;lijunhua@genomics.cn" TargetMode="External"/><Relationship Id="rId532" Type="http://schemas.openxmlformats.org/officeDocument/2006/relationships/hyperlink" Target="mailto:&#32831;&#26149;&#38632;gengchunyu@genomics.cn" TargetMode="External"/><Relationship Id="rId574" Type="http://schemas.openxmlformats.org/officeDocument/2006/relationships/hyperlink" Target="mailto:caixiongying@genomics.cn;zongliang@genomics.cn" TargetMode="External"/><Relationship Id="rId171" Type="http://schemas.openxmlformats.org/officeDocument/2006/relationships/hyperlink" Target="mailto:&#26519;&#23431;&#32724;linyuxiang@genomics.cn" TargetMode="External"/><Relationship Id="rId227" Type="http://schemas.openxmlformats.org/officeDocument/2006/relationships/hyperlink" Target="mailto:&#26446;&#20426;&#26726;lijunhua@genomics.cn" TargetMode="External"/><Relationship Id="rId269" Type="http://schemas.openxmlformats.org/officeDocument/2006/relationships/hyperlink" Target="mailto:&#26446;&#20426;&#26726;lijunhua@genomics.cn" TargetMode="External"/><Relationship Id="rId434" Type="http://schemas.openxmlformats.org/officeDocument/2006/relationships/hyperlink" Target="mailto:&#26446;&#20426;&#26726;lijunhua@genomics.cn" TargetMode="External"/><Relationship Id="rId476" Type="http://schemas.openxmlformats.org/officeDocument/2006/relationships/hyperlink" Target="mailto:&#32831;&#26149;&#38632;gengchunyu@genomics.cn" TargetMode="External"/><Relationship Id="rId33" Type="http://schemas.openxmlformats.org/officeDocument/2006/relationships/hyperlink" Target="mailto:&#38472;&#21033;chenli@genomics.cn&#65292;&#21016;&#29983;&#33538;liushengmao@genomics.cn" TargetMode="External"/><Relationship Id="rId129" Type="http://schemas.openxmlformats.org/officeDocument/2006/relationships/hyperlink" Target="mailto:shaokang@genomics.cn" TargetMode="External"/><Relationship Id="rId280" Type="http://schemas.openxmlformats.org/officeDocument/2006/relationships/hyperlink" Target="mailto:&#26446;&#20426;&#26726;lijunhua@genomics.cn" TargetMode="External"/><Relationship Id="rId336" Type="http://schemas.openxmlformats.org/officeDocument/2006/relationships/hyperlink" Target="mailto:&#26446;&#20426;&#26726;lijunhua@genomics.cn" TargetMode="External"/><Relationship Id="rId501" Type="http://schemas.openxmlformats.org/officeDocument/2006/relationships/hyperlink" Target="mailto:&#32831;&#26149;&#38632;gengchunyu@genomics.cn" TargetMode="External"/><Relationship Id="rId543" Type="http://schemas.openxmlformats.org/officeDocument/2006/relationships/hyperlink" Target="mailto:chenxiaoli@genomics.cn;maodanqing@genomics.cn;chudan@genomics.cn;wangyang6@genomics.cn" TargetMode="External"/><Relationship Id="rId75" Type="http://schemas.openxmlformats.org/officeDocument/2006/relationships/hyperlink" Target="mailto:chenxiaoli@genomics.cn" TargetMode="External"/><Relationship Id="rId140" Type="http://schemas.openxmlformats.org/officeDocument/2006/relationships/hyperlink" Target="mailto:shaokang@genomics.cn" TargetMode="External"/><Relationship Id="rId182" Type="http://schemas.openxmlformats.org/officeDocument/2006/relationships/hyperlink" Target="mailto:&#26446;&#20426;&#26726;lijunhua@genomics.cn" TargetMode="External"/><Relationship Id="rId378" Type="http://schemas.openxmlformats.org/officeDocument/2006/relationships/hyperlink" Target="mailto:&#26446;&#20426;&#26726;lijunhua@genomics.cn" TargetMode="External"/><Relationship Id="rId403" Type="http://schemas.openxmlformats.org/officeDocument/2006/relationships/hyperlink" Target="mailto:&#26446;&#20426;&#26726;lijunhua@genomics.cn" TargetMode="External"/><Relationship Id="rId6" Type="http://schemas.openxmlformats.org/officeDocument/2006/relationships/hyperlink" Target="mailto:&#33891;&#26771;&#29790;dongzirui@genomics.cn&#26472;&#20256;&#26149;yangchuanchun@genomics.cn" TargetMode="External"/><Relationship Id="rId238" Type="http://schemas.openxmlformats.org/officeDocument/2006/relationships/hyperlink" Target="mailto:&#26446;&#20426;&#26726;lijunhua@genomics.cn" TargetMode="External"/><Relationship Id="rId445" Type="http://schemas.openxmlformats.org/officeDocument/2006/relationships/hyperlink" Target="mailto:&#26446;&#20426;&#26726;lijunhua@genomics.cn" TargetMode="External"/><Relationship Id="rId487" Type="http://schemas.openxmlformats.org/officeDocument/2006/relationships/hyperlink" Target="mailto:chenxiaoli@genomics.cn" TargetMode="External"/><Relationship Id="rId291" Type="http://schemas.openxmlformats.org/officeDocument/2006/relationships/hyperlink" Target="mailto:&#26446;&#20426;&#26726;lijunhua@genomics.cn" TargetMode="External"/><Relationship Id="rId305" Type="http://schemas.openxmlformats.org/officeDocument/2006/relationships/hyperlink" Target="mailto:&#26446;&#20426;&#26726;lijunhua@genomics.cn" TargetMode="External"/><Relationship Id="rId347" Type="http://schemas.openxmlformats.org/officeDocument/2006/relationships/hyperlink" Target="mailto:&#26446;&#20426;&#26726;lijunhua@genomics.cn" TargetMode="External"/><Relationship Id="rId512" Type="http://schemas.openxmlformats.org/officeDocument/2006/relationships/hyperlink" Target="mailto:chenxiaoli@genomics.cn%20%20;maodanqing@genomics.cn" TargetMode="External"/><Relationship Id="rId44" Type="http://schemas.openxmlformats.org/officeDocument/2006/relationships/hyperlink" Target="mailto:&#38472;&#21033;chenli@genomics.cn&#65292;&#21016;&#29983;&#33538;liushengmao@genomics.cn" TargetMode="External"/><Relationship Id="rId86" Type="http://schemas.openxmlformats.org/officeDocument/2006/relationships/hyperlink" Target="mailto:shaokang@genomics.cn" TargetMode="External"/><Relationship Id="rId151" Type="http://schemas.openxmlformats.org/officeDocument/2006/relationships/hyperlink" Target="mailto:shaokang@genomics.cn" TargetMode="External"/><Relationship Id="rId389" Type="http://schemas.openxmlformats.org/officeDocument/2006/relationships/hyperlink" Target="mailto:&#26446;&#20426;&#26726;lijunhua@genomics.cn" TargetMode="External"/><Relationship Id="rId554" Type="http://schemas.openxmlformats.org/officeDocument/2006/relationships/hyperlink" Target="mailto:&#32831;&#26149;&#38632;gengchunyu@genomics.cn" TargetMode="External"/><Relationship Id="rId193" Type="http://schemas.openxmlformats.org/officeDocument/2006/relationships/hyperlink" Target="mailto:&#26446;&#20426;&#26726;lijunhua@genomics.cn" TargetMode="External"/><Relationship Id="rId207" Type="http://schemas.openxmlformats.org/officeDocument/2006/relationships/hyperlink" Target="mailto:&#26446;&#20426;&#26726;lijunhua@genomics.cn" TargetMode="External"/><Relationship Id="rId249" Type="http://schemas.openxmlformats.org/officeDocument/2006/relationships/hyperlink" Target="mailto:&#26446;&#20426;&#26726;lijunhua@genomics.cn" TargetMode="External"/><Relationship Id="rId414" Type="http://schemas.openxmlformats.org/officeDocument/2006/relationships/hyperlink" Target="mailto:&#26446;&#20426;&#26726;lijunhua@genomics.cn" TargetMode="External"/><Relationship Id="rId456" Type="http://schemas.openxmlformats.org/officeDocument/2006/relationships/hyperlink" Target="mailto:&#26446;&#20426;&#26726;lijunhua@genomics.cn" TargetMode="External"/><Relationship Id="rId498" Type="http://schemas.openxmlformats.org/officeDocument/2006/relationships/hyperlink" Target="mailto:&#32831;&#26149;&#38632;gengchunyu@genomics.cn" TargetMode="External"/><Relationship Id="rId13" Type="http://schemas.openxmlformats.org/officeDocument/2006/relationships/hyperlink" Target="mailto:&#33891;&#26771;&#29790;dongzirui@genomics.cn;&#26472;&#20256;&#26149;yangchuanchun@genomics.cn;&#38472;&#24800;chenhui@genomics.cn" TargetMode="External"/><Relationship Id="rId109" Type="http://schemas.openxmlformats.org/officeDocument/2006/relationships/hyperlink" Target="mailto:shaokang@genomics.cn" TargetMode="External"/><Relationship Id="rId260" Type="http://schemas.openxmlformats.org/officeDocument/2006/relationships/hyperlink" Target="mailto:&#26446;&#20426;&#26726;lijunhua@genomics.cn" TargetMode="External"/><Relationship Id="rId316" Type="http://schemas.openxmlformats.org/officeDocument/2006/relationships/hyperlink" Target="mailto:&#26446;&#20426;&#26726;lijunhua@genomics.cn" TargetMode="External"/><Relationship Id="rId523" Type="http://schemas.openxmlformats.org/officeDocument/2006/relationships/hyperlink" Target="mailto:&#32831;&#26149;&#38632;gengchunyu@genomics.cn" TargetMode="External"/><Relationship Id="rId55" Type="http://schemas.openxmlformats.org/officeDocument/2006/relationships/hyperlink" Target="mailto:&#38047;&#28949;&#23039;zhonghuanzi@genomics.cn" TargetMode="External"/><Relationship Id="rId97" Type="http://schemas.openxmlformats.org/officeDocument/2006/relationships/hyperlink" Target="mailto:shaokang@genomics.cn" TargetMode="External"/><Relationship Id="rId120" Type="http://schemas.openxmlformats.org/officeDocument/2006/relationships/hyperlink" Target="mailto:shaokang@genomics.cn" TargetMode="External"/><Relationship Id="rId358" Type="http://schemas.openxmlformats.org/officeDocument/2006/relationships/hyperlink" Target="mailto:&#26446;&#20426;&#26726;lijunhua@genomics.cn" TargetMode="External"/><Relationship Id="rId565" Type="http://schemas.openxmlformats.org/officeDocument/2006/relationships/hyperlink" Target="mailto:andan2@genomics.cn" TargetMode="External"/><Relationship Id="rId162" Type="http://schemas.openxmlformats.org/officeDocument/2006/relationships/hyperlink" Target="mailto:&#26519;&#23431;&#32724;linyuxiang@genomics.cn" TargetMode="External"/><Relationship Id="rId218" Type="http://schemas.openxmlformats.org/officeDocument/2006/relationships/hyperlink" Target="mailto:&#26446;&#20426;&#26726;lijunhua@genomics.cn" TargetMode="External"/><Relationship Id="rId425" Type="http://schemas.openxmlformats.org/officeDocument/2006/relationships/hyperlink" Target="mailto:&#26446;&#20426;&#26726;lijunhua@genomics.cn" TargetMode="External"/><Relationship Id="rId467" Type="http://schemas.openxmlformats.org/officeDocument/2006/relationships/hyperlink" Target="mailto:&#32831;&#26149;&#38632;gengchunyu@genomics.cn" TargetMode="External"/><Relationship Id="rId271" Type="http://schemas.openxmlformats.org/officeDocument/2006/relationships/hyperlink" Target="mailto:&#26446;&#20426;&#26726;lijunhua@genomics.cn" TargetMode="External"/><Relationship Id="rId24" Type="http://schemas.openxmlformats.org/officeDocument/2006/relationships/hyperlink" Target="mailto:&#33891;&#26771;&#29790;dongzirui@genomics.cn;&#26472;&#20256;&#26149;yangchuanchun@genomics.cn;&#38472;&#24800;chenhui@genomics.cn" TargetMode="External"/><Relationship Id="rId66" Type="http://schemas.openxmlformats.org/officeDocument/2006/relationships/hyperlink" Target="mailto:gengchunyu@genomics.cn&#65307;zhuzhenzhen@genomics.cn" TargetMode="External"/><Relationship Id="rId131" Type="http://schemas.openxmlformats.org/officeDocument/2006/relationships/hyperlink" Target="mailto:shaokang@genomics.cn" TargetMode="External"/><Relationship Id="rId327" Type="http://schemas.openxmlformats.org/officeDocument/2006/relationships/hyperlink" Target="mailto:&#26446;&#20426;&#26726;lijunhua@genomics.cn" TargetMode="External"/><Relationship Id="rId369" Type="http://schemas.openxmlformats.org/officeDocument/2006/relationships/hyperlink" Target="mailto:&#26446;&#20426;&#26726;lijunhua@genomics.cn" TargetMode="External"/><Relationship Id="rId534" Type="http://schemas.openxmlformats.org/officeDocument/2006/relationships/hyperlink" Target="mailto:&#32831;&#26149;&#38632;gengchunyu@genomics.cn" TargetMode="External"/><Relationship Id="rId576" Type="http://schemas.openxmlformats.org/officeDocument/2006/relationships/hyperlink" Target="mailto:liguibo@genomics.cn;linxinxin@genomics.cn" TargetMode="External"/><Relationship Id="rId173" Type="http://schemas.openxmlformats.org/officeDocument/2006/relationships/hyperlink" Target="mailto:&#26446;&#20426;&#26726;lijunhua@genomics.cn" TargetMode="External"/><Relationship Id="rId229" Type="http://schemas.openxmlformats.org/officeDocument/2006/relationships/hyperlink" Target="mailto:&#26446;&#20426;&#26726;lijunhua@genomics.cn" TargetMode="External"/><Relationship Id="rId380" Type="http://schemas.openxmlformats.org/officeDocument/2006/relationships/hyperlink" Target="mailto:&#26446;&#20426;&#26726;lijunhua@genomics.cn" TargetMode="External"/><Relationship Id="rId436" Type="http://schemas.openxmlformats.org/officeDocument/2006/relationships/hyperlink" Target="mailto:&#26446;&#20426;&#26726;lijunhua@genomics.cn" TargetMode="External"/><Relationship Id="rId240" Type="http://schemas.openxmlformats.org/officeDocument/2006/relationships/hyperlink" Target="mailto:&#26446;&#20426;&#26726;lijunhua@genomics.cn" TargetMode="External"/><Relationship Id="rId478" Type="http://schemas.openxmlformats.org/officeDocument/2006/relationships/hyperlink" Target="mailto:&#32831;&#26149;&#38632;gengchunyu@genomics.cn" TargetMode="External"/><Relationship Id="rId35" Type="http://schemas.openxmlformats.org/officeDocument/2006/relationships/hyperlink" Target="mailto:&#38472;&#21033;chenli@genomics.cn&#65292;&#21016;&#29983;&#33538;liushengmao@genomics.cn" TargetMode="External"/><Relationship Id="rId77" Type="http://schemas.openxmlformats.org/officeDocument/2006/relationships/hyperlink" Target="mailto:chenxiaoli@genomics.cn" TargetMode="External"/><Relationship Id="rId100" Type="http://schemas.openxmlformats.org/officeDocument/2006/relationships/hyperlink" Target="mailto:shaokang@genomics.cn" TargetMode="External"/><Relationship Id="rId282" Type="http://schemas.openxmlformats.org/officeDocument/2006/relationships/hyperlink" Target="mailto:&#26446;&#20426;&#26726;lijunhua@genomics.cn" TargetMode="External"/><Relationship Id="rId338" Type="http://schemas.openxmlformats.org/officeDocument/2006/relationships/hyperlink" Target="mailto:&#26446;&#20426;&#26726;lijunhua@genomics.cn" TargetMode="External"/><Relationship Id="rId503" Type="http://schemas.openxmlformats.org/officeDocument/2006/relationships/hyperlink" Target="mailto:&#32831;&#26149;&#38632;gengchunyu@genomics.cn" TargetMode="External"/><Relationship Id="rId545" Type="http://schemas.openxmlformats.org/officeDocument/2006/relationships/hyperlink" Target="mailto:chenxiaoli@genomics.cn;maodanqing@genomics.cn;chudan@genomics.cn;wangyang6@genomics.cn" TargetMode="External"/><Relationship Id="rId8" Type="http://schemas.openxmlformats.org/officeDocument/2006/relationships/hyperlink" Target="mailto:&#33891;&#26771;&#29790;dongzirui@genomics.cn&#26472;&#20256;&#26149;yangchuanchun@genomics.cn" TargetMode="External"/><Relationship Id="rId142" Type="http://schemas.openxmlformats.org/officeDocument/2006/relationships/hyperlink" Target="mailto:shaokang@genomics.cn" TargetMode="External"/><Relationship Id="rId184" Type="http://schemas.openxmlformats.org/officeDocument/2006/relationships/hyperlink" Target="mailto:&#26446;&#20426;&#26726;lijunhua@genomics.cn" TargetMode="External"/><Relationship Id="rId391" Type="http://schemas.openxmlformats.org/officeDocument/2006/relationships/hyperlink" Target="mailto:&#26446;&#20426;&#26726;lijunhua@genomics.cn" TargetMode="External"/><Relationship Id="rId405" Type="http://schemas.openxmlformats.org/officeDocument/2006/relationships/hyperlink" Target="mailto:&#26446;&#20426;&#26726;lijunhua@genomics.cn" TargetMode="External"/><Relationship Id="rId447" Type="http://schemas.openxmlformats.org/officeDocument/2006/relationships/hyperlink" Target="mailto:&#26446;&#20426;&#26726;lijunhua@genomics.cn" TargetMode="External"/><Relationship Id="rId251" Type="http://schemas.openxmlformats.org/officeDocument/2006/relationships/hyperlink" Target="mailto:&#26446;&#20426;&#26726;lijunhua@genomics.cn" TargetMode="External"/><Relationship Id="rId489" Type="http://schemas.openxmlformats.org/officeDocument/2006/relationships/hyperlink" Target="mailto:&#32831;&#26149;&#38632;gengchunyu@genomics.cn" TargetMode="External"/><Relationship Id="rId46" Type="http://schemas.openxmlformats.org/officeDocument/2006/relationships/hyperlink" Target="mailto:&#38472;&#21033;chenli@genomics.cn&#65292;&#21016;&#29983;&#33538;liushengmao@genomics.cn" TargetMode="External"/><Relationship Id="rId293" Type="http://schemas.openxmlformats.org/officeDocument/2006/relationships/hyperlink" Target="mailto:&#26446;&#20426;&#26726;lijunhua@genomics.cn" TargetMode="External"/><Relationship Id="rId307" Type="http://schemas.openxmlformats.org/officeDocument/2006/relationships/hyperlink" Target="mailto:&#26446;&#20426;&#26726;lijunhua@genomics.cn" TargetMode="External"/><Relationship Id="rId349" Type="http://schemas.openxmlformats.org/officeDocument/2006/relationships/hyperlink" Target="mailto:&#26446;&#20426;&#26726;lijunhua@genomics.cn" TargetMode="External"/><Relationship Id="rId514" Type="http://schemas.openxmlformats.org/officeDocument/2006/relationships/hyperlink" Target="mailto:chenxiaoli@genomics.cn%20%20;maodanqing@genomics.cn" TargetMode="External"/><Relationship Id="rId556" Type="http://schemas.openxmlformats.org/officeDocument/2006/relationships/hyperlink" Target="mailto:&#32831;&#26149;&#38632;gengchunyu@genomics.cn" TargetMode="External"/><Relationship Id="rId88" Type="http://schemas.openxmlformats.org/officeDocument/2006/relationships/hyperlink" Target="mailto:shaokang@genomics.cn" TargetMode="External"/><Relationship Id="rId111" Type="http://schemas.openxmlformats.org/officeDocument/2006/relationships/hyperlink" Target="mailto:shaokang@genomics.cn" TargetMode="External"/><Relationship Id="rId153" Type="http://schemas.openxmlformats.org/officeDocument/2006/relationships/hyperlink" Target="mailto:shaokang@genomics.cn" TargetMode="External"/><Relationship Id="rId195" Type="http://schemas.openxmlformats.org/officeDocument/2006/relationships/hyperlink" Target="mailto:&#26446;&#20426;&#26726;lijunhua@genomics.cn" TargetMode="External"/><Relationship Id="rId209" Type="http://schemas.openxmlformats.org/officeDocument/2006/relationships/hyperlink" Target="mailto:&#26446;&#20426;&#26726;lijunhua@genomics.cn" TargetMode="External"/><Relationship Id="rId360" Type="http://schemas.openxmlformats.org/officeDocument/2006/relationships/hyperlink" Target="mailto:&#26446;&#20426;&#26726;lijunhua@genomics.cn" TargetMode="External"/><Relationship Id="rId416" Type="http://schemas.openxmlformats.org/officeDocument/2006/relationships/hyperlink" Target="mailto:&#26446;&#20426;&#26726;lijunhua@genomics.cn" TargetMode="External"/><Relationship Id="rId220" Type="http://schemas.openxmlformats.org/officeDocument/2006/relationships/hyperlink" Target="mailto:&#26446;&#20426;&#26726;lijunhua@genomics.cn" TargetMode="External"/><Relationship Id="rId458" Type="http://schemas.openxmlformats.org/officeDocument/2006/relationships/hyperlink" Target="mailto:&#26446;&#20426;&#26726;lijunhua@genomics.cn" TargetMode="External"/><Relationship Id="rId15" Type="http://schemas.openxmlformats.org/officeDocument/2006/relationships/hyperlink" Target="mailto:&#33891;&#26771;&#29790;dongzirui@genomics.cn;&#26472;&#20256;&#26149;yangchuanchun@genomics.cn;&#38472;&#24800;chenhui@genomics.cn" TargetMode="External"/><Relationship Id="rId57" Type="http://schemas.openxmlformats.org/officeDocument/2006/relationships/hyperlink" Target="mailto:zouliangying@genomics.cn" TargetMode="External"/><Relationship Id="rId262" Type="http://schemas.openxmlformats.org/officeDocument/2006/relationships/hyperlink" Target="mailto:&#26446;&#20426;&#26726;lijunhua@genomics.cn" TargetMode="External"/><Relationship Id="rId318" Type="http://schemas.openxmlformats.org/officeDocument/2006/relationships/hyperlink" Target="mailto:&#26446;&#20426;&#26726;lijunhua@genomics.cn" TargetMode="External"/><Relationship Id="rId525" Type="http://schemas.openxmlformats.org/officeDocument/2006/relationships/hyperlink" Target="mailto:&#32831;&#26149;&#38632;gengchunyu@genomics.cn" TargetMode="External"/><Relationship Id="rId567" Type="http://schemas.openxmlformats.org/officeDocument/2006/relationships/hyperlink" Target="mailto:gengchunyu@genomics.cn&#65292;zhuzhenzhen@genomics.cn" TargetMode="External"/><Relationship Id="rId99" Type="http://schemas.openxmlformats.org/officeDocument/2006/relationships/hyperlink" Target="mailto:shaokang@genomics.cn" TargetMode="External"/><Relationship Id="rId122" Type="http://schemas.openxmlformats.org/officeDocument/2006/relationships/hyperlink" Target="mailto:shaokang@genomics.cn" TargetMode="External"/><Relationship Id="rId164" Type="http://schemas.openxmlformats.org/officeDocument/2006/relationships/hyperlink" Target="mailto:&#26519;&#23431;&#32724;linyuxiang@genomics.cn" TargetMode="External"/><Relationship Id="rId371" Type="http://schemas.openxmlformats.org/officeDocument/2006/relationships/hyperlink" Target="mailto:&#26446;&#20426;&#26726;lijunhua@genomics.cn" TargetMode="External"/><Relationship Id="rId427" Type="http://schemas.openxmlformats.org/officeDocument/2006/relationships/hyperlink" Target="mailto:&#26446;&#20426;&#26726;lijunhua@genomics.cn" TargetMode="External"/><Relationship Id="rId469" Type="http://schemas.openxmlformats.org/officeDocument/2006/relationships/hyperlink" Target="mailto:&#32831;&#26149;&#38632;gengchunyu@genomics.cn" TargetMode="External"/><Relationship Id="rId26" Type="http://schemas.openxmlformats.org/officeDocument/2006/relationships/hyperlink" Target="mailto:&#33891;&#26771;&#29790;dongzirui@genomics.cn&#26472;&#20256;&#26149;yangchuanchun@genomics.cn" TargetMode="External"/><Relationship Id="rId231" Type="http://schemas.openxmlformats.org/officeDocument/2006/relationships/hyperlink" Target="mailto:&#26446;&#20426;&#26726;lijunhua@genomics.cn" TargetMode="External"/><Relationship Id="rId273" Type="http://schemas.openxmlformats.org/officeDocument/2006/relationships/hyperlink" Target="mailto:&#26446;&#20426;&#26726;lijunhua@genomics.cn" TargetMode="External"/><Relationship Id="rId329" Type="http://schemas.openxmlformats.org/officeDocument/2006/relationships/hyperlink" Target="mailto:&#26446;&#20426;&#26726;lijunhua@genomics.cn" TargetMode="External"/><Relationship Id="rId480" Type="http://schemas.openxmlformats.org/officeDocument/2006/relationships/hyperlink" Target="mailto:&#32831;&#26149;&#38632;gengchunyu@genomics.cn" TargetMode="External"/><Relationship Id="rId536" Type="http://schemas.openxmlformats.org/officeDocument/2006/relationships/hyperlink" Target="mailto:&#32831;&#26149;&#38632;gengchunyu@genomics.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7510"/>
  <sheetViews>
    <sheetView tabSelected="1" zoomScale="80" zoomScaleNormal="80" workbookViewId="0">
      <pane ySplit="1" topLeftCell="A2" activePane="bottomLeft" state="frozen"/>
      <selection pane="bottomLeft" sqref="A1:XFD34"/>
    </sheetView>
  </sheetViews>
  <sheetFormatPr defaultRowHeight="13.5"/>
  <cols>
    <col min="1" max="1" width="34.5" style="267" customWidth="1"/>
    <col min="2" max="2" width="20.375" style="267" bestFit="1" customWidth="1"/>
    <col min="3" max="3" width="16.125" style="267" customWidth="1"/>
    <col min="4" max="4" width="21.375" style="267" bestFit="1" customWidth="1"/>
    <col min="5" max="5" width="17.5" style="267" customWidth="1"/>
    <col min="6" max="6" width="14.75" style="267" customWidth="1"/>
    <col min="7" max="7" width="60.75" style="267" customWidth="1"/>
    <col min="8" max="8" width="26.875" style="267" customWidth="1"/>
    <col min="9" max="9" width="17" style="210" customWidth="1"/>
    <col min="10" max="10" width="21.5" style="210" customWidth="1"/>
    <col min="11" max="11" width="13.375" style="267" customWidth="1"/>
    <col min="12" max="12" width="24.5" style="267" customWidth="1"/>
    <col min="13" max="13" width="20.75" style="267" customWidth="1"/>
    <col min="14" max="14" width="14.875" style="267" customWidth="1"/>
    <col min="15" max="15" width="15.125" style="267" customWidth="1"/>
    <col min="16" max="16" width="10.875" style="267" customWidth="1"/>
    <col min="17" max="18" width="11.25" style="267" customWidth="1"/>
    <col min="19" max="19" width="8.875" style="267" customWidth="1"/>
    <col min="20" max="20" width="10.375" style="267" customWidth="1"/>
    <col min="21" max="21" width="22" style="267" bestFit="1" customWidth="1"/>
    <col min="22" max="22" width="13.125" style="267" customWidth="1"/>
    <col min="23" max="23" width="24.375" style="267" bestFit="1" customWidth="1"/>
    <col min="24" max="24" width="17.5" style="267" bestFit="1" customWidth="1"/>
    <col min="25" max="25" width="13.25" style="267" customWidth="1"/>
    <col min="26" max="26" width="25.625" style="267" customWidth="1"/>
    <col min="27" max="27" width="19.625" style="267" customWidth="1"/>
    <col min="28" max="28" width="16.25" style="267" customWidth="1"/>
    <col min="29" max="29" width="17.5" style="267" bestFit="1" customWidth="1"/>
    <col min="30" max="30" width="16.25" style="267" customWidth="1"/>
    <col min="31" max="31" width="9.625" style="210" customWidth="1"/>
    <col min="32" max="32" width="15.875" style="210" customWidth="1"/>
    <col min="33" max="33" width="12.5" style="210" customWidth="1"/>
    <col min="34" max="34" width="11.625" style="210" bestFit="1" customWidth="1"/>
    <col min="35" max="35" width="12.125" style="267" bestFit="1" customWidth="1"/>
    <col min="36" max="36" width="21" style="267" bestFit="1" customWidth="1"/>
    <col min="37" max="16384" width="9" style="267"/>
  </cols>
  <sheetData>
    <row r="1" spans="1:36" s="56" customFormat="1" ht="25.5" customHeight="1">
      <c r="A1" s="56" t="s">
        <v>0</v>
      </c>
      <c r="B1" s="56" t="s">
        <v>1</v>
      </c>
      <c r="C1" s="56" t="s">
        <v>2</v>
      </c>
      <c r="D1" s="56" t="s">
        <v>3</v>
      </c>
      <c r="E1" s="56" t="s">
        <v>4</v>
      </c>
      <c r="F1" s="56" t="s">
        <v>5</v>
      </c>
      <c r="G1" s="56" t="s">
        <v>6</v>
      </c>
      <c r="H1" s="56" t="s">
        <v>7</v>
      </c>
      <c r="I1" s="159" t="s">
        <v>8</v>
      </c>
      <c r="J1" s="159" t="s">
        <v>9</v>
      </c>
      <c r="K1" s="121" t="s">
        <v>10</v>
      </c>
      <c r="L1" s="156" t="s">
        <v>11</v>
      </c>
      <c r="M1" s="128" t="s">
        <v>12</v>
      </c>
      <c r="N1" s="121" t="s">
        <v>13</v>
      </c>
      <c r="O1" s="1" t="s">
        <v>14</v>
      </c>
      <c r="P1" s="56" t="s">
        <v>15</v>
      </c>
      <c r="Q1" s="1" t="s">
        <v>16</v>
      </c>
      <c r="R1" s="1" t="s">
        <v>17</v>
      </c>
      <c r="S1" s="25" t="s">
        <v>18</v>
      </c>
      <c r="T1" s="128" t="s">
        <v>19</v>
      </c>
      <c r="U1" s="121" t="s">
        <v>20</v>
      </c>
      <c r="V1" s="1" t="s">
        <v>21</v>
      </c>
      <c r="W1" s="121" t="s">
        <v>22</v>
      </c>
      <c r="X1" s="121" t="s">
        <v>23</v>
      </c>
      <c r="Y1" s="121" t="s">
        <v>24</v>
      </c>
      <c r="Z1" s="25" t="s">
        <v>25</v>
      </c>
      <c r="AA1" s="56" t="s">
        <v>26</v>
      </c>
      <c r="AB1" s="26" t="s">
        <v>27</v>
      </c>
      <c r="AC1" s="56" t="s">
        <v>28</v>
      </c>
      <c r="AD1" s="26" t="s">
        <v>29</v>
      </c>
      <c r="AE1" s="159" t="s">
        <v>30</v>
      </c>
      <c r="AF1" s="159" t="s">
        <v>31</v>
      </c>
      <c r="AG1" s="159" t="s">
        <v>32</v>
      </c>
      <c r="AH1" s="159" t="s">
        <v>33</v>
      </c>
      <c r="AI1" s="26" t="s">
        <v>19515</v>
      </c>
      <c r="AJ1" s="56" t="s">
        <v>19514</v>
      </c>
    </row>
    <row r="2" spans="1:36" s="56" customFormat="1" ht="13.5" customHeight="1">
      <c r="C2" s="56" t="s">
        <v>19521</v>
      </c>
      <c r="D2" s="56" t="s">
        <v>19518</v>
      </c>
      <c r="H2" s="179" t="s">
        <v>36</v>
      </c>
      <c r="K2" s="2" t="s">
        <v>37</v>
      </c>
      <c r="L2" s="3" t="s">
        <v>38</v>
      </c>
      <c r="T2" s="26">
        <v>1</v>
      </c>
      <c r="U2" s="56" t="s">
        <v>39</v>
      </c>
      <c r="W2" s="56">
        <f t="shared" ref="W2:W30" si="0">AC2*15</f>
        <v>15</v>
      </c>
      <c r="X2" s="56">
        <v>300</v>
      </c>
      <c r="Y2" s="56">
        <v>204</v>
      </c>
      <c r="AA2" s="56" t="s">
        <v>40</v>
      </c>
      <c r="AB2" s="2" t="s">
        <v>41</v>
      </c>
      <c r="AC2" s="56">
        <v>1</v>
      </c>
      <c r="AD2" s="56">
        <f t="shared" ref="AD2:AD30" si="1">AC2*5.85</f>
        <v>5.85</v>
      </c>
      <c r="AE2" s="159"/>
      <c r="AF2" s="159">
        <v>41460</v>
      </c>
      <c r="AG2" s="159">
        <v>41467</v>
      </c>
      <c r="AH2" s="159">
        <v>41479</v>
      </c>
    </row>
    <row r="3" spans="1:36" s="56" customFormat="1">
      <c r="C3" s="56" t="s">
        <v>34</v>
      </c>
      <c r="D3" s="56" t="s">
        <v>35</v>
      </c>
      <c r="H3" s="179" t="s">
        <v>36</v>
      </c>
      <c r="K3" s="2" t="s">
        <v>37</v>
      </c>
      <c r="L3" s="3" t="s">
        <v>38</v>
      </c>
      <c r="T3" s="26">
        <v>1</v>
      </c>
      <c r="U3" s="56" t="s">
        <v>39</v>
      </c>
      <c r="W3" s="56">
        <f t="shared" si="0"/>
        <v>15</v>
      </c>
      <c r="X3" s="56">
        <v>300</v>
      </c>
      <c r="Y3" s="56">
        <v>204</v>
      </c>
      <c r="AA3" s="56" t="s">
        <v>42</v>
      </c>
      <c r="AB3" s="2" t="s">
        <v>41</v>
      </c>
      <c r="AC3" s="56">
        <v>1</v>
      </c>
      <c r="AD3" s="56">
        <f t="shared" si="1"/>
        <v>5.85</v>
      </c>
      <c r="AE3" s="159"/>
      <c r="AF3" s="159">
        <v>41460</v>
      </c>
      <c r="AG3" s="159">
        <v>41467</v>
      </c>
      <c r="AH3" s="159">
        <v>41479</v>
      </c>
    </row>
    <row r="4" spans="1:36" s="56" customFormat="1">
      <c r="C4" s="56" t="s">
        <v>34</v>
      </c>
      <c r="D4" s="56" t="s">
        <v>35</v>
      </c>
      <c r="H4" s="179" t="s">
        <v>36</v>
      </c>
      <c r="K4" s="2" t="s">
        <v>43</v>
      </c>
      <c r="L4" s="3" t="s">
        <v>44</v>
      </c>
      <c r="T4" s="26">
        <v>1</v>
      </c>
      <c r="U4" s="56" t="s">
        <v>39</v>
      </c>
      <c r="W4" s="56">
        <f t="shared" si="0"/>
        <v>15</v>
      </c>
      <c r="X4" s="56">
        <v>300</v>
      </c>
      <c r="Y4" s="56">
        <v>131</v>
      </c>
      <c r="AA4" s="56" t="s">
        <v>45</v>
      </c>
      <c r="AB4" s="2" t="s">
        <v>41</v>
      </c>
      <c r="AC4" s="56">
        <v>1</v>
      </c>
      <c r="AD4" s="56">
        <f t="shared" si="1"/>
        <v>5.85</v>
      </c>
      <c r="AE4" s="159"/>
      <c r="AF4" s="159">
        <v>41460</v>
      </c>
      <c r="AG4" s="159">
        <v>41467</v>
      </c>
      <c r="AH4" s="159">
        <v>41479</v>
      </c>
    </row>
    <row r="5" spans="1:36" s="56" customFormat="1">
      <c r="C5" s="56" t="s">
        <v>34</v>
      </c>
      <c r="D5" s="56" t="s">
        <v>35</v>
      </c>
      <c r="H5" s="179" t="s">
        <v>36</v>
      </c>
      <c r="K5" s="2" t="s">
        <v>46</v>
      </c>
      <c r="L5" s="3" t="s">
        <v>47</v>
      </c>
      <c r="T5" s="26">
        <v>1</v>
      </c>
      <c r="U5" s="56" t="s">
        <v>39</v>
      </c>
      <c r="W5" s="56">
        <f t="shared" si="0"/>
        <v>15</v>
      </c>
      <c r="X5" s="56">
        <v>300</v>
      </c>
      <c r="Y5" s="56">
        <v>163</v>
      </c>
      <c r="AA5" s="56" t="s">
        <v>48</v>
      </c>
      <c r="AB5" s="2" t="s">
        <v>41</v>
      </c>
      <c r="AC5" s="56">
        <v>1</v>
      </c>
      <c r="AD5" s="56">
        <f t="shared" si="1"/>
        <v>5.85</v>
      </c>
      <c r="AE5" s="159"/>
      <c r="AF5" s="159">
        <v>41460</v>
      </c>
      <c r="AG5" s="159">
        <v>41467</v>
      </c>
      <c r="AH5" s="159">
        <v>41479</v>
      </c>
    </row>
    <row r="6" spans="1:36" s="56" customFormat="1">
      <c r="C6" s="56" t="s">
        <v>34</v>
      </c>
      <c r="D6" s="56" t="s">
        <v>35</v>
      </c>
      <c r="H6" s="179" t="s">
        <v>36</v>
      </c>
      <c r="K6" s="2" t="s">
        <v>49</v>
      </c>
      <c r="L6" s="3" t="s">
        <v>50</v>
      </c>
      <c r="T6" s="26">
        <v>1</v>
      </c>
      <c r="U6" s="56" t="s">
        <v>39</v>
      </c>
      <c r="W6" s="56">
        <f t="shared" si="0"/>
        <v>15</v>
      </c>
      <c r="X6" s="56">
        <v>300</v>
      </c>
      <c r="Y6" s="56">
        <v>90</v>
      </c>
      <c r="AA6" s="56" t="s">
        <v>51</v>
      </c>
      <c r="AB6" s="2" t="s">
        <v>41</v>
      </c>
      <c r="AC6" s="56">
        <v>1</v>
      </c>
      <c r="AD6" s="56">
        <f t="shared" si="1"/>
        <v>5.85</v>
      </c>
      <c r="AE6" s="159"/>
      <c r="AF6" s="159">
        <v>41460</v>
      </c>
      <c r="AG6" s="159">
        <v>41467</v>
      </c>
      <c r="AH6" s="159">
        <v>41479</v>
      </c>
    </row>
    <row r="7" spans="1:36" s="56" customFormat="1">
      <c r="C7" s="56" t="s">
        <v>34</v>
      </c>
      <c r="D7" s="56" t="s">
        <v>35</v>
      </c>
      <c r="H7" s="179" t="s">
        <v>36</v>
      </c>
      <c r="K7" s="2" t="s">
        <v>52</v>
      </c>
      <c r="L7" s="3" t="s">
        <v>53</v>
      </c>
      <c r="T7" s="26">
        <v>1</v>
      </c>
      <c r="U7" s="56" t="s">
        <v>39</v>
      </c>
      <c r="W7" s="56">
        <f t="shared" si="0"/>
        <v>15</v>
      </c>
      <c r="X7" s="56">
        <v>300</v>
      </c>
      <c r="Y7" s="56">
        <v>200</v>
      </c>
      <c r="AA7" s="56" t="s">
        <v>54</v>
      </c>
      <c r="AB7" s="2" t="s">
        <v>41</v>
      </c>
      <c r="AC7" s="56">
        <v>1</v>
      </c>
      <c r="AD7" s="56">
        <f t="shared" si="1"/>
        <v>5.85</v>
      </c>
      <c r="AE7" s="159"/>
      <c r="AF7" s="159">
        <v>41460</v>
      </c>
      <c r="AG7" s="159">
        <v>41467</v>
      </c>
      <c r="AH7" s="159">
        <v>41479</v>
      </c>
    </row>
    <row r="8" spans="1:36" s="56" customFormat="1">
      <c r="C8" s="56" t="s">
        <v>34</v>
      </c>
      <c r="D8" s="56" t="s">
        <v>35</v>
      </c>
      <c r="H8" s="179" t="s">
        <v>36</v>
      </c>
      <c r="K8" s="2" t="s">
        <v>52</v>
      </c>
      <c r="L8" s="3" t="s">
        <v>53</v>
      </c>
      <c r="T8" s="26">
        <v>1</v>
      </c>
      <c r="U8" s="56" t="s">
        <v>39</v>
      </c>
      <c r="W8" s="56">
        <f t="shared" si="0"/>
        <v>15</v>
      </c>
      <c r="X8" s="56">
        <v>300</v>
      </c>
      <c r="Y8" s="56">
        <v>200</v>
      </c>
      <c r="AA8" s="56" t="s">
        <v>55</v>
      </c>
      <c r="AB8" s="2" t="s">
        <v>41</v>
      </c>
      <c r="AC8" s="56">
        <v>1</v>
      </c>
      <c r="AD8" s="56">
        <f t="shared" si="1"/>
        <v>5.85</v>
      </c>
      <c r="AE8" s="159"/>
      <c r="AF8" s="159">
        <v>41460</v>
      </c>
      <c r="AG8" s="159">
        <v>41467</v>
      </c>
      <c r="AH8" s="159">
        <v>41479</v>
      </c>
    </row>
    <row r="9" spans="1:36" s="56" customFormat="1">
      <c r="C9" s="56" t="s">
        <v>56</v>
      </c>
      <c r="D9" s="56" t="s">
        <v>57</v>
      </c>
      <c r="H9" s="179" t="s">
        <v>58</v>
      </c>
      <c r="K9" s="2" t="s">
        <v>59</v>
      </c>
      <c r="L9" s="4" t="s">
        <v>60</v>
      </c>
      <c r="T9" s="26">
        <v>1</v>
      </c>
      <c r="U9" s="56" t="s">
        <v>39</v>
      </c>
      <c r="W9" s="56">
        <f t="shared" si="0"/>
        <v>165</v>
      </c>
      <c r="X9" s="56">
        <v>135</v>
      </c>
      <c r="Y9" s="56">
        <v>72</v>
      </c>
      <c r="AA9" s="56" t="s">
        <v>61</v>
      </c>
      <c r="AB9" s="2" t="s">
        <v>62</v>
      </c>
      <c r="AC9" s="56">
        <v>11</v>
      </c>
      <c r="AD9" s="56">
        <f t="shared" si="1"/>
        <v>64.349999999999994</v>
      </c>
      <c r="AE9" s="159"/>
      <c r="AF9" s="159">
        <v>41460</v>
      </c>
      <c r="AG9" s="159">
        <v>41467</v>
      </c>
      <c r="AH9" s="159">
        <v>41479</v>
      </c>
    </row>
    <row r="10" spans="1:36" s="56" customFormat="1">
      <c r="C10" s="56" t="s">
        <v>63</v>
      </c>
      <c r="D10" s="56" t="s">
        <v>64</v>
      </c>
      <c r="H10" s="179" t="s">
        <v>58</v>
      </c>
      <c r="K10" s="2" t="s">
        <v>65</v>
      </c>
      <c r="L10" s="4" t="s">
        <v>66</v>
      </c>
      <c r="T10" s="26">
        <v>1</v>
      </c>
      <c r="U10" s="56" t="s">
        <v>39</v>
      </c>
      <c r="W10" s="56">
        <f t="shared" si="0"/>
        <v>165</v>
      </c>
      <c r="X10" s="56">
        <v>55</v>
      </c>
      <c r="Y10" s="56">
        <v>93.3</v>
      </c>
      <c r="AA10" s="56" t="s">
        <v>67</v>
      </c>
      <c r="AB10" s="2" t="s">
        <v>62</v>
      </c>
      <c r="AC10" s="56">
        <v>11</v>
      </c>
      <c r="AD10" s="56">
        <f t="shared" si="1"/>
        <v>64.349999999999994</v>
      </c>
      <c r="AE10" s="159"/>
      <c r="AF10" s="159">
        <v>41460</v>
      </c>
      <c r="AG10" s="159">
        <v>41467</v>
      </c>
      <c r="AH10" s="159">
        <v>41479</v>
      </c>
    </row>
    <row r="11" spans="1:36" s="56" customFormat="1">
      <c r="C11" s="56" t="s">
        <v>63</v>
      </c>
      <c r="D11" s="56" t="s">
        <v>64</v>
      </c>
      <c r="H11" s="179" t="s">
        <v>58</v>
      </c>
      <c r="K11" s="2" t="s">
        <v>68</v>
      </c>
      <c r="L11" s="4" t="s">
        <v>69</v>
      </c>
      <c r="T11" s="26">
        <v>1</v>
      </c>
      <c r="U11" s="56" t="s">
        <v>39</v>
      </c>
      <c r="W11" s="56">
        <f t="shared" si="0"/>
        <v>165</v>
      </c>
      <c r="X11" s="56">
        <v>85</v>
      </c>
      <c r="Y11" s="56">
        <v>51.4</v>
      </c>
      <c r="AA11" s="56" t="s">
        <v>70</v>
      </c>
      <c r="AB11" s="2" t="s">
        <v>62</v>
      </c>
      <c r="AC11" s="56">
        <v>11</v>
      </c>
      <c r="AD11" s="56">
        <f t="shared" si="1"/>
        <v>64.349999999999994</v>
      </c>
      <c r="AE11" s="159"/>
      <c r="AF11" s="159">
        <v>41460</v>
      </c>
      <c r="AG11" s="159">
        <v>41467</v>
      </c>
      <c r="AH11" s="159">
        <v>41479</v>
      </c>
    </row>
    <row r="12" spans="1:36" s="56" customFormat="1">
      <c r="C12" s="56" t="s">
        <v>71</v>
      </c>
      <c r="D12" s="56" t="s">
        <v>72</v>
      </c>
      <c r="H12" s="179" t="s">
        <v>58</v>
      </c>
      <c r="K12" s="2" t="s">
        <v>73</v>
      </c>
      <c r="L12" s="4" t="s">
        <v>74</v>
      </c>
      <c r="T12" s="26">
        <v>1</v>
      </c>
      <c r="U12" s="56" t="s">
        <v>39</v>
      </c>
      <c r="W12" s="56">
        <f t="shared" si="0"/>
        <v>165</v>
      </c>
      <c r="X12" s="56">
        <v>34</v>
      </c>
      <c r="Y12" s="56">
        <v>218</v>
      </c>
      <c r="AA12" s="56" t="s">
        <v>75</v>
      </c>
      <c r="AB12" s="2" t="s">
        <v>62</v>
      </c>
      <c r="AC12" s="56">
        <v>11</v>
      </c>
      <c r="AD12" s="56">
        <f t="shared" si="1"/>
        <v>64.349999999999994</v>
      </c>
      <c r="AE12" s="159"/>
      <c r="AF12" s="159">
        <v>41460</v>
      </c>
      <c r="AG12" s="159">
        <v>41467</v>
      </c>
      <c r="AH12" s="159">
        <v>41479</v>
      </c>
    </row>
    <row r="13" spans="1:36" s="56" customFormat="1">
      <c r="C13" s="56" t="s">
        <v>76</v>
      </c>
      <c r="D13" s="56" t="s">
        <v>77</v>
      </c>
      <c r="H13" s="179" t="s">
        <v>58</v>
      </c>
      <c r="K13" s="2" t="s">
        <v>78</v>
      </c>
      <c r="L13" s="4" t="s">
        <v>79</v>
      </c>
      <c r="T13" s="26">
        <v>1</v>
      </c>
      <c r="U13" s="56" t="s">
        <v>39</v>
      </c>
      <c r="W13" s="56">
        <f t="shared" si="0"/>
        <v>165</v>
      </c>
      <c r="X13" s="56">
        <v>10</v>
      </c>
      <c r="Y13" s="56">
        <v>228</v>
      </c>
      <c r="AA13" s="56" t="s">
        <v>80</v>
      </c>
      <c r="AB13" s="2" t="s">
        <v>62</v>
      </c>
      <c r="AC13" s="56">
        <v>11</v>
      </c>
      <c r="AD13" s="56">
        <f t="shared" si="1"/>
        <v>64.349999999999994</v>
      </c>
      <c r="AE13" s="159"/>
      <c r="AF13" s="159">
        <v>41460</v>
      </c>
      <c r="AG13" s="159">
        <v>41467</v>
      </c>
      <c r="AH13" s="159">
        <v>41479</v>
      </c>
    </row>
    <row r="14" spans="1:36" s="56" customFormat="1">
      <c r="C14" s="56" t="s">
        <v>81</v>
      </c>
      <c r="D14" s="56" t="s">
        <v>82</v>
      </c>
      <c r="H14" s="179" t="s">
        <v>58</v>
      </c>
      <c r="K14" s="2" t="s">
        <v>83</v>
      </c>
      <c r="L14" s="4" t="s">
        <v>84</v>
      </c>
      <c r="T14" s="26">
        <v>1</v>
      </c>
      <c r="U14" s="56" t="s">
        <v>39</v>
      </c>
      <c r="W14" s="56">
        <f t="shared" si="0"/>
        <v>165</v>
      </c>
      <c r="X14" s="56">
        <v>55</v>
      </c>
      <c r="Y14" s="56">
        <v>260</v>
      </c>
      <c r="AA14" s="56" t="s">
        <v>85</v>
      </c>
      <c r="AB14" s="2" t="s">
        <v>62</v>
      </c>
      <c r="AC14" s="56">
        <v>11</v>
      </c>
      <c r="AD14" s="56">
        <f t="shared" si="1"/>
        <v>64.349999999999994</v>
      </c>
      <c r="AE14" s="159"/>
      <c r="AF14" s="159">
        <v>41460</v>
      </c>
      <c r="AG14" s="159">
        <v>41467</v>
      </c>
      <c r="AH14" s="159">
        <v>41479</v>
      </c>
    </row>
    <row r="15" spans="1:36" s="56" customFormat="1">
      <c r="C15" s="179" t="s">
        <v>86</v>
      </c>
      <c r="D15" s="179" t="s">
        <v>87</v>
      </c>
      <c r="H15" s="179" t="s">
        <v>88</v>
      </c>
      <c r="K15" s="2" t="s">
        <v>89</v>
      </c>
      <c r="L15" s="2" t="s">
        <v>89</v>
      </c>
      <c r="T15" s="26">
        <v>1</v>
      </c>
      <c r="U15" s="56" t="s">
        <v>39</v>
      </c>
      <c r="W15" s="56">
        <f t="shared" si="0"/>
        <v>165</v>
      </c>
      <c r="X15" s="56">
        <v>130</v>
      </c>
      <c r="Y15" s="56">
        <v>88.6</v>
      </c>
      <c r="AA15" s="56" t="s">
        <v>90</v>
      </c>
      <c r="AB15" s="2" t="s">
        <v>91</v>
      </c>
      <c r="AC15" s="56">
        <v>11</v>
      </c>
      <c r="AD15" s="56">
        <f t="shared" si="1"/>
        <v>64.349999999999994</v>
      </c>
      <c r="AE15" s="159"/>
      <c r="AF15" s="159">
        <v>41460</v>
      </c>
      <c r="AG15" s="159">
        <v>41467</v>
      </c>
      <c r="AH15" s="159">
        <v>41479</v>
      </c>
    </row>
    <row r="16" spans="1:36" s="56" customFormat="1">
      <c r="H16" s="179" t="s">
        <v>92</v>
      </c>
      <c r="I16" s="159"/>
      <c r="J16" s="159"/>
      <c r="K16" s="2" t="s">
        <v>93</v>
      </c>
      <c r="L16" s="2" t="s">
        <v>93</v>
      </c>
      <c r="T16" s="26">
        <v>1</v>
      </c>
      <c r="U16" s="56" t="s">
        <v>39</v>
      </c>
      <c r="W16" s="56">
        <f t="shared" si="0"/>
        <v>120</v>
      </c>
      <c r="X16" s="56">
        <v>300</v>
      </c>
      <c r="Y16" s="56">
        <v>110</v>
      </c>
      <c r="AA16" s="56" t="s">
        <v>94</v>
      </c>
      <c r="AB16" s="5" t="s">
        <v>95</v>
      </c>
      <c r="AC16" s="56">
        <v>8</v>
      </c>
      <c r="AD16" s="56">
        <f t="shared" si="1"/>
        <v>46.8</v>
      </c>
      <c r="AE16" s="159"/>
      <c r="AF16" s="159">
        <v>41460</v>
      </c>
      <c r="AG16" s="159">
        <v>41467</v>
      </c>
      <c r="AH16" s="159">
        <v>41479</v>
      </c>
    </row>
    <row r="17" spans="1:34" s="56" customFormat="1">
      <c r="C17" s="179" t="s">
        <v>96</v>
      </c>
      <c r="D17" s="179" t="s">
        <v>19520</v>
      </c>
      <c r="H17" s="179" t="s">
        <v>19519</v>
      </c>
      <c r="I17" s="159"/>
      <c r="J17" s="159"/>
      <c r="K17" s="2" t="s">
        <v>99</v>
      </c>
      <c r="L17" s="2" t="s">
        <v>100</v>
      </c>
      <c r="T17" s="26">
        <v>1</v>
      </c>
      <c r="U17" s="56" t="s">
        <v>39</v>
      </c>
      <c r="W17" s="56">
        <f t="shared" si="0"/>
        <v>15</v>
      </c>
      <c r="X17" s="56">
        <v>600</v>
      </c>
      <c r="Y17" s="56">
        <v>8.3000000000000007</v>
      </c>
      <c r="AA17" s="56" t="s">
        <v>101</v>
      </c>
      <c r="AB17" s="2" t="s">
        <v>102</v>
      </c>
      <c r="AC17" s="56">
        <v>1</v>
      </c>
      <c r="AD17" s="56">
        <f t="shared" si="1"/>
        <v>5.85</v>
      </c>
      <c r="AE17" s="159"/>
      <c r="AF17" s="159">
        <v>41460</v>
      </c>
      <c r="AG17" s="159">
        <v>41467</v>
      </c>
      <c r="AH17" s="159">
        <v>41479</v>
      </c>
    </row>
    <row r="18" spans="1:34" s="56" customFormat="1">
      <c r="C18" s="179" t="s">
        <v>96</v>
      </c>
      <c r="D18" s="179" t="s">
        <v>97</v>
      </c>
      <c r="H18" s="179" t="s">
        <v>98</v>
      </c>
      <c r="I18" s="159"/>
      <c r="J18" s="159"/>
      <c r="K18" s="2" t="s">
        <v>99</v>
      </c>
      <c r="L18" s="6" t="s">
        <v>100</v>
      </c>
      <c r="T18" s="26">
        <v>1</v>
      </c>
      <c r="U18" s="56" t="s">
        <v>39</v>
      </c>
      <c r="W18" s="56">
        <f t="shared" si="0"/>
        <v>15</v>
      </c>
      <c r="X18" s="56">
        <v>600</v>
      </c>
      <c r="Y18" s="56">
        <v>8.3000000000000007</v>
      </c>
      <c r="AA18" s="56" t="s">
        <v>103</v>
      </c>
      <c r="AB18" s="2" t="s">
        <v>102</v>
      </c>
      <c r="AC18" s="56">
        <v>1</v>
      </c>
      <c r="AD18" s="56">
        <f t="shared" si="1"/>
        <v>5.85</v>
      </c>
      <c r="AE18" s="159"/>
      <c r="AF18" s="159">
        <v>41460</v>
      </c>
      <c r="AG18" s="159">
        <v>41467</v>
      </c>
      <c r="AH18" s="159">
        <v>41479</v>
      </c>
    </row>
    <row r="19" spans="1:34" s="56" customFormat="1">
      <c r="C19" s="179" t="s">
        <v>96</v>
      </c>
      <c r="D19" s="179" t="s">
        <v>97</v>
      </c>
      <c r="H19" s="179" t="s">
        <v>98</v>
      </c>
      <c r="I19" s="159"/>
      <c r="J19" s="159"/>
      <c r="K19" s="2" t="s">
        <v>99</v>
      </c>
      <c r="L19" s="6" t="s">
        <v>100</v>
      </c>
      <c r="T19" s="26">
        <v>1</v>
      </c>
      <c r="U19" s="56" t="s">
        <v>39</v>
      </c>
      <c r="W19" s="56">
        <f t="shared" si="0"/>
        <v>15</v>
      </c>
      <c r="X19" s="56">
        <v>600</v>
      </c>
      <c r="Y19" s="56">
        <v>8.3000000000000007</v>
      </c>
      <c r="AA19" s="56" t="s">
        <v>104</v>
      </c>
      <c r="AB19" s="2" t="s">
        <v>102</v>
      </c>
      <c r="AC19" s="56">
        <v>1</v>
      </c>
      <c r="AD19" s="56">
        <f t="shared" si="1"/>
        <v>5.85</v>
      </c>
      <c r="AE19" s="159"/>
      <c r="AF19" s="159">
        <v>41460</v>
      </c>
      <c r="AG19" s="159">
        <v>41467</v>
      </c>
      <c r="AH19" s="159">
        <v>41479</v>
      </c>
    </row>
    <row r="20" spans="1:34" s="56" customFormat="1">
      <c r="C20" s="179" t="s">
        <v>96</v>
      </c>
      <c r="D20" s="179" t="s">
        <v>97</v>
      </c>
      <c r="H20" s="179" t="s">
        <v>98</v>
      </c>
      <c r="I20" s="159"/>
      <c r="J20" s="159"/>
      <c r="K20" s="2" t="s">
        <v>99</v>
      </c>
      <c r="L20" s="6" t="s">
        <v>100</v>
      </c>
      <c r="T20" s="26">
        <v>1</v>
      </c>
      <c r="U20" s="56" t="s">
        <v>39</v>
      </c>
      <c r="W20" s="56">
        <f t="shared" si="0"/>
        <v>15</v>
      </c>
      <c r="X20" s="56">
        <v>600</v>
      </c>
      <c r="Y20" s="56">
        <v>8.3000000000000007</v>
      </c>
      <c r="AA20" s="56" t="s">
        <v>105</v>
      </c>
      <c r="AB20" s="2" t="s">
        <v>102</v>
      </c>
      <c r="AC20" s="56">
        <v>1</v>
      </c>
      <c r="AD20" s="56">
        <f t="shared" si="1"/>
        <v>5.85</v>
      </c>
      <c r="AE20" s="159"/>
      <c r="AF20" s="159">
        <v>41460</v>
      </c>
      <c r="AG20" s="159">
        <v>41467</v>
      </c>
      <c r="AH20" s="159">
        <v>41479</v>
      </c>
    </row>
    <row r="21" spans="1:34" s="56" customFormat="1">
      <c r="C21" s="179" t="s">
        <v>96</v>
      </c>
      <c r="D21" s="179" t="s">
        <v>97</v>
      </c>
      <c r="H21" s="179" t="s">
        <v>98</v>
      </c>
      <c r="I21" s="159"/>
      <c r="J21" s="159"/>
      <c r="K21" s="2" t="s">
        <v>106</v>
      </c>
      <c r="L21" s="6" t="s">
        <v>107</v>
      </c>
      <c r="T21" s="26">
        <v>1</v>
      </c>
      <c r="U21" s="56" t="s">
        <v>39</v>
      </c>
      <c r="W21" s="56">
        <f t="shared" si="0"/>
        <v>15</v>
      </c>
      <c r="X21" s="56">
        <v>844</v>
      </c>
      <c r="Y21" s="56">
        <v>5.9</v>
      </c>
      <c r="AA21" s="56" t="s">
        <v>108</v>
      </c>
      <c r="AB21" s="2" t="s">
        <v>102</v>
      </c>
      <c r="AC21" s="56">
        <v>1</v>
      </c>
      <c r="AD21" s="56">
        <f t="shared" si="1"/>
        <v>5.85</v>
      </c>
      <c r="AE21" s="159"/>
      <c r="AF21" s="159">
        <v>41460</v>
      </c>
      <c r="AG21" s="159">
        <v>41467</v>
      </c>
      <c r="AH21" s="159">
        <v>41479</v>
      </c>
    </row>
    <row r="22" spans="1:34" s="56" customFormat="1">
      <c r="C22" s="179" t="s">
        <v>96</v>
      </c>
      <c r="D22" s="179" t="s">
        <v>97</v>
      </c>
      <c r="H22" s="179" t="s">
        <v>98</v>
      </c>
      <c r="I22" s="159"/>
      <c r="J22" s="159"/>
      <c r="K22" s="2" t="s">
        <v>106</v>
      </c>
      <c r="L22" s="6" t="s">
        <v>107</v>
      </c>
      <c r="T22" s="26">
        <v>1</v>
      </c>
      <c r="U22" s="56" t="s">
        <v>39</v>
      </c>
      <c r="W22" s="56">
        <f t="shared" si="0"/>
        <v>15</v>
      </c>
      <c r="X22" s="56">
        <v>844</v>
      </c>
      <c r="Y22" s="56">
        <v>5.9</v>
      </c>
      <c r="AA22" s="56" t="s">
        <v>109</v>
      </c>
      <c r="AB22" s="2" t="s">
        <v>102</v>
      </c>
      <c r="AC22" s="56">
        <v>1</v>
      </c>
      <c r="AD22" s="56">
        <f t="shared" si="1"/>
        <v>5.85</v>
      </c>
      <c r="AE22" s="159"/>
      <c r="AF22" s="159">
        <v>41460</v>
      </c>
      <c r="AG22" s="159">
        <v>41467</v>
      </c>
      <c r="AH22" s="159">
        <v>41479</v>
      </c>
    </row>
    <row r="23" spans="1:34" s="56" customFormat="1">
      <c r="C23" s="179" t="s">
        <v>96</v>
      </c>
      <c r="D23" s="179" t="s">
        <v>97</v>
      </c>
      <c r="H23" s="179" t="s">
        <v>98</v>
      </c>
      <c r="I23" s="159"/>
      <c r="J23" s="159"/>
      <c r="K23" s="2" t="s">
        <v>106</v>
      </c>
      <c r="L23" s="6" t="s">
        <v>107</v>
      </c>
      <c r="T23" s="26">
        <v>1</v>
      </c>
      <c r="U23" s="56" t="s">
        <v>39</v>
      </c>
      <c r="W23" s="56">
        <f t="shared" si="0"/>
        <v>15</v>
      </c>
      <c r="X23" s="56">
        <v>844</v>
      </c>
      <c r="Y23" s="56">
        <v>5.9</v>
      </c>
      <c r="AA23" s="56" t="s">
        <v>110</v>
      </c>
      <c r="AB23" s="2" t="s">
        <v>111</v>
      </c>
      <c r="AC23" s="56">
        <v>1</v>
      </c>
      <c r="AD23" s="56">
        <f t="shared" si="1"/>
        <v>5.85</v>
      </c>
      <c r="AE23" s="159"/>
      <c r="AF23" s="159">
        <v>41460</v>
      </c>
      <c r="AG23" s="159">
        <v>41467</v>
      </c>
      <c r="AH23" s="159">
        <v>41479</v>
      </c>
    </row>
    <row r="24" spans="1:34" s="56" customFormat="1">
      <c r="C24" s="179" t="s">
        <v>96</v>
      </c>
      <c r="D24" s="179" t="s">
        <v>97</v>
      </c>
      <c r="H24" s="179" t="s">
        <v>98</v>
      </c>
      <c r="I24" s="159"/>
      <c r="J24" s="159"/>
      <c r="K24" s="2" t="s">
        <v>106</v>
      </c>
      <c r="L24" s="6" t="s">
        <v>107</v>
      </c>
      <c r="T24" s="26">
        <v>1</v>
      </c>
      <c r="U24" s="56" t="s">
        <v>39</v>
      </c>
      <c r="W24" s="56">
        <f t="shared" si="0"/>
        <v>15</v>
      </c>
      <c r="X24" s="56">
        <v>844</v>
      </c>
      <c r="Y24" s="56">
        <v>5.9</v>
      </c>
      <c r="AA24" s="56" t="s">
        <v>112</v>
      </c>
      <c r="AB24" s="2" t="s">
        <v>102</v>
      </c>
      <c r="AC24" s="56">
        <v>1</v>
      </c>
      <c r="AD24" s="56">
        <f t="shared" si="1"/>
        <v>5.85</v>
      </c>
      <c r="AE24" s="159"/>
      <c r="AF24" s="159">
        <v>41460</v>
      </c>
      <c r="AG24" s="159">
        <v>41467</v>
      </c>
      <c r="AH24" s="159">
        <v>41479</v>
      </c>
    </row>
    <row r="25" spans="1:34" s="56" customFormat="1">
      <c r="C25" s="179" t="s">
        <v>96</v>
      </c>
      <c r="D25" s="179" t="s">
        <v>97</v>
      </c>
      <c r="H25" s="7" t="s">
        <v>113</v>
      </c>
      <c r="I25" s="159"/>
      <c r="J25" s="159"/>
      <c r="K25" s="2" t="s">
        <v>114</v>
      </c>
      <c r="L25" s="2" t="s">
        <v>114</v>
      </c>
      <c r="N25" s="56" t="s">
        <v>115</v>
      </c>
      <c r="T25" s="26">
        <v>1</v>
      </c>
      <c r="U25" s="56" t="s">
        <v>39</v>
      </c>
      <c r="W25" s="56">
        <f t="shared" si="0"/>
        <v>30</v>
      </c>
      <c r="X25" s="56">
        <v>477</v>
      </c>
      <c r="Y25" s="56">
        <v>100</v>
      </c>
      <c r="AA25" s="56" t="s">
        <v>116</v>
      </c>
      <c r="AB25" s="2" t="s">
        <v>117</v>
      </c>
      <c r="AC25" s="56">
        <v>2</v>
      </c>
      <c r="AD25" s="56">
        <f t="shared" si="1"/>
        <v>11.7</v>
      </c>
      <c r="AE25" s="159"/>
      <c r="AF25" s="159">
        <v>41460</v>
      </c>
      <c r="AG25" s="159">
        <v>41467</v>
      </c>
      <c r="AH25" s="159">
        <v>41479</v>
      </c>
    </row>
    <row r="26" spans="1:34" s="56" customFormat="1">
      <c r="C26" s="179" t="s">
        <v>96</v>
      </c>
      <c r="D26" s="179" t="s">
        <v>97</v>
      </c>
      <c r="H26" s="7" t="s">
        <v>113</v>
      </c>
      <c r="I26" s="159"/>
      <c r="J26" s="159"/>
      <c r="K26" s="2" t="s">
        <v>114</v>
      </c>
      <c r="L26" s="2" t="s">
        <v>114</v>
      </c>
      <c r="N26" s="56" t="s">
        <v>115</v>
      </c>
      <c r="T26" s="26">
        <v>1</v>
      </c>
      <c r="U26" s="56" t="s">
        <v>39</v>
      </c>
      <c r="W26" s="56">
        <f t="shared" si="0"/>
        <v>30</v>
      </c>
      <c r="X26" s="56">
        <v>477</v>
      </c>
      <c r="Y26" s="56">
        <v>100</v>
      </c>
      <c r="AA26" s="56" t="s">
        <v>118</v>
      </c>
      <c r="AB26" s="2" t="s">
        <v>119</v>
      </c>
      <c r="AC26" s="56">
        <v>2</v>
      </c>
      <c r="AD26" s="56">
        <f t="shared" si="1"/>
        <v>11.7</v>
      </c>
      <c r="AE26" s="159"/>
      <c r="AF26" s="159">
        <v>41460</v>
      </c>
      <c r="AG26" s="159">
        <v>41467</v>
      </c>
      <c r="AH26" s="159">
        <v>41479</v>
      </c>
    </row>
    <row r="27" spans="1:34" s="56" customFormat="1">
      <c r="C27" s="179" t="s">
        <v>96</v>
      </c>
      <c r="D27" s="179" t="s">
        <v>97</v>
      </c>
      <c r="H27" s="7" t="s">
        <v>113</v>
      </c>
      <c r="I27" s="159"/>
      <c r="J27" s="159"/>
      <c r="K27" s="2" t="s">
        <v>114</v>
      </c>
      <c r="L27" s="2" t="s">
        <v>114</v>
      </c>
      <c r="N27" s="56" t="s">
        <v>115</v>
      </c>
      <c r="T27" s="26">
        <v>1</v>
      </c>
      <c r="U27" s="56" t="s">
        <v>39</v>
      </c>
      <c r="W27" s="56">
        <f t="shared" si="0"/>
        <v>30</v>
      </c>
      <c r="X27" s="56">
        <v>477</v>
      </c>
      <c r="Y27" s="56">
        <v>100</v>
      </c>
      <c r="AA27" s="56" t="s">
        <v>120</v>
      </c>
      <c r="AB27" s="2" t="s">
        <v>121</v>
      </c>
      <c r="AC27" s="56">
        <v>2</v>
      </c>
      <c r="AD27" s="56">
        <f t="shared" si="1"/>
        <v>11.7</v>
      </c>
      <c r="AE27" s="159"/>
      <c r="AF27" s="159">
        <v>41460</v>
      </c>
      <c r="AG27" s="159">
        <v>41467</v>
      </c>
      <c r="AH27" s="159">
        <v>41479</v>
      </c>
    </row>
    <row r="28" spans="1:34" s="26" customFormat="1">
      <c r="C28" s="7" t="s">
        <v>96</v>
      </c>
      <c r="D28" s="7" t="s">
        <v>97</v>
      </c>
      <c r="H28" s="7" t="s">
        <v>113</v>
      </c>
      <c r="I28" s="8"/>
      <c r="J28" s="8"/>
      <c r="K28" s="2" t="s">
        <v>114</v>
      </c>
      <c r="L28" s="2" t="s">
        <v>114</v>
      </c>
      <c r="N28" s="56" t="s">
        <v>115</v>
      </c>
      <c r="T28" s="26">
        <v>1</v>
      </c>
      <c r="U28" s="56" t="s">
        <v>39</v>
      </c>
      <c r="V28" s="56"/>
      <c r="W28" s="56">
        <f t="shared" si="0"/>
        <v>30</v>
      </c>
      <c r="X28" s="26">
        <v>477</v>
      </c>
      <c r="Y28" s="26">
        <v>100</v>
      </c>
      <c r="AA28" s="26" t="s">
        <v>122</v>
      </c>
      <c r="AB28" s="2" t="s">
        <v>123</v>
      </c>
      <c r="AC28" s="26">
        <v>2</v>
      </c>
      <c r="AD28" s="26">
        <f t="shared" si="1"/>
        <v>11.7</v>
      </c>
      <c r="AE28" s="8"/>
      <c r="AF28" s="8">
        <v>41460</v>
      </c>
      <c r="AG28" s="8">
        <v>41467</v>
      </c>
      <c r="AH28" s="8">
        <v>41479</v>
      </c>
    </row>
    <row r="29" spans="1:34" s="26" customFormat="1">
      <c r="C29" s="7" t="s">
        <v>96</v>
      </c>
      <c r="D29" s="7" t="s">
        <v>97</v>
      </c>
      <c r="H29" s="7" t="s">
        <v>113</v>
      </c>
      <c r="I29" s="8"/>
      <c r="J29" s="8"/>
      <c r="K29" s="2" t="s">
        <v>114</v>
      </c>
      <c r="L29" s="2" t="s">
        <v>114</v>
      </c>
      <c r="N29" s="56" t="s">
        <v>115</v>
      </c>
      <c r="T29" s="26">
        <v>1</v>
      </c>
      <c r="U29" s="56" t="s">
        <v>39</v>
      </c>
      <c r="V29" s="56"/>
      <c r="W29" s="56">
        <f t="shared" si="0"/>
        <v>30</v>
      </c>
      <c r="X29" s="26">
        <v>477</v>
      </c>
      <c r="Y29" s="26">
        <v>100</v>
      </c>
      <c r="AA29" s="26" t="s">
        <v>124</v>
      </c>
      <c r="AB29" s="2" t="s">
        <v>125</v>
      </c>
      <c r="AC29" s="26">
        <v>2</v>
      </c>
      <c r="AD29" s="26">
        <f t="shared" si="1"/>
        <v>11.7</v>
      </c>
      <c r="AE29" s="8"/>
      <c r="AF29" s="8">
        <v>41460</v>
      </c>
      <c r="AG29" s="8">
        <v>41467</v>
      </c>
      <c r="AH29" s="8">
        <v>41479</v>
      </c>
    </row>
    <row r="30" spans="1:34" s="26" customFormat="1">
      <c r="C30" s="7" t="s">
        <v>96</v>
      </c>
      <c r="D30" s="7" t="s">
        <v>97</v>
      </c>
      <c r="H30" s="7" t="s">
        <v>113</v>
      </c>
      <c r="I30" s="8"/>
      <c r="J30" s="8"/>
      <c r="K30" s="2" t="s">
        <v>114</v>
      </c>
      <c r="L30" s="2" t="s">
        <v>114</v>
      </c>
      <c r="N30" s="56" t="s">
        <v>115</v>
      </c>
      <c r="T30" s="26">
        <v>1</v>
      </c>
      <c r="U30" s="56" t="s">
        <v>39</v>
      </c>
      <c r="V30" s="56"/>
      <c r="W30" s="56">
        <f t="shared" si="0"/>
        <v>30</v>
      </c>
      <c r="X30" s="26">
        <v>477</v>
      </c>
      <c r="Y30" s="26">
        <v>100</v>
      </c>
      <c r="AA30" s="26" t="s">
        <v>126</v>
      </c>
      <c r="AB30" s="2" t="s">
        <v>127</v>
      </c>
      <c r="AC30" s="26">
        <v>2</v>
      </c>
      <c r="AD30" s="26">
        <f t="shared" si="1"/>
        <v>11.7</v>
      </c>
      <c r="AE30" s="8"/>
      <c r="AF30" s="8">
        <v>41460</v>
      </c>
      <c r="AG30" s="8">
        <v>41467</v>
      </c>
      <c r="AH30" s="8">
        <v>41479</v>
      </c>
    </row>
    <row r="32" spans="1:34" s="56" customFormat="1">
      <c r="A32" s="26" t="s">
        <v>128</v>
      </c>
      <c r="C32" s="56" t="s">
        <v>129</v>
      </c>
      <c r="D32" s="56" t="s">
        <v>130</v>
      </c>
      <c r="E32" s="56" t="s">
        <v>131</v>
      </c>
      <c r="F32" s="56" t="s">
        <v>132</v>
      </c>
      <c r="H32" s="9" t="s">
        <v>133</v>
      </c>
      <c r="I32" s="10"/>
      <c r="J32" s="159"/>
      <c r="K32" s="56" t="s">
        <v>134</v>
      </c>
      <c r="L32" s="56" t="s">
        <v>135</v>
      </c>
      <c r="N32" s="56" t="s">
        <v>136</v>
      </c>
      <c r="T32" s="26">
        <v>1</v>
      </c>
      <c r="U32" s="56" t="s">
        <v>39</v>
      </c>
      <c r="W32" s="56">
        <f t="shared" ref="W32:W77" si="2">AC32*15</f>
        <v>150</v>
      </c>
      <c r="X32" s="56">
        <v>14</v>
      </c>
      <c r="Y32" s="56">
        <v>747</v>
      </c>
      <c r="AA32" s="56" t="s">
        <v>137</v>
      </c>
      <c r="AB32" s="2" t="s">
        <v>138</v>
      </c>
      <c r="AC32" s="56">
        <v>10</v>
      </c>
      <c r="AD32" s="26">
        <f t="shared" ref="AD32:AD77" si="3">AC32*5.85</f>
        <v>58.5</v>
      </c>
      <c r="AE32" s="159">
        <v>41484</v>
      </c>
      <c r="AF32" s="159">
        <v>41495</v>
      </c>
      <c r="AG32" s="159">
        <v>41498</v>
      </c>
      <c r="AH32" s="8">
        <v>41513</v>
      </c>
    </row>
    <row r="33" spans="1:34" s="56" customFormat="1">
      <c r="A33" s="26" t="s">
        <v>139</v>
      </c>
      <c r="C33" s="56" t="s">
        <v>129</v>
      </c>
      <c r="D33" s="56" t="s">
        <v>130</v>
      </c>
      <c r="E33" s="56" t="s">
        <v>131</v>
      </c>
      <c r="F33" s="56" t="s">
        <v>132</v>
      </c>
      <c r="H33" s="9" t="s">
        <v>140</v>
      </c>
      <c r="I33" s="10"/>
      <c r="J33" s="159"/>
      <c r="K33" s="56" t="s">
        <v>141</v>
      </c>
      <c r="L33" s="56" t="s">
        <v>142</v>
      </c>
      <c r="N33" s="56" t="s">
        <v>143</v>
      </c>
      <c r="T33" s="26">
        <v>1</v>
      </c>
      <c r="U33" s="56" t="s">
        <v>144</v>
      </c>
      <c r="W33" s="56">
        <f t="shared" si="2"/>
        <v>150</v>
      </c>
      <c r="X33" s="56">
        <v>15</v>
      </c>
      <c r="Y33" s="56">
        <v>763</v>
      </c>
      <c r="AA33" s="56" t="s">
        <v>145</v>
      </c>
      <c r="AB33" s="2" t="s">
        <v>138</v>
      </c>
      <c r="AC33" s="56">
        <v>10</v>
      </c>
      <c r="AD33" s="26">
        <f t="shared" si="3"/>
        <v>58.5</v>
      </c>
      <c r="AE33" s="159">
        <v>41484</v>
      </c>
      <c r="AF33" s="159">
        <v>41495</v>
      </c>
      <c r="AG33" s="159">
        <v>41498</v>
      </c>
      <c r="AH33" s="8">
        <v>41513</v>
      </c>
    </row>
    <row r="34" spans="1:34" s="56" customFormat="1">
      <c r="A34" s="26" t="s">
        <v>139</v>
      </c>
      <c r="C34" s="56" t="s">
        <v>129</v>
      </c>
      <c r="D34" s="56" t="s">
        <v>130</v>
      </c>
      <c r="E34" s="56" t="s">
        <v>131</v>
      </c>
      <c r="F34" s="56" t="s">
        <v>132</v>
      </c>
      <c r="H34" s="9" t="s">
        <v>140</v>
      </c>
      <c r="I34" s="10"/>
      <c r="J34" s="159"/>
      <c r="K34" s="56" t="s">
        <v>146</v>
      </c>
      <c r="L34" s="56" t="s">
        <v>147</v>
      </c>
      <c r="N34" s="56" t="s">
        <v>143</v>
      </c>
      <c r="T34" s="26">
        <v>1</v>
      </c>
      <c r="U34" s="56" t="s">
        <v>144</v>
      </c>
      <c r="W34" s="56">
        <f t="shared" si="2"/>
        <v>150</v>
      </c>
      <c r="X34" s="56">
        <v>16</v>
      </c>
      <c r="Y34" s="56">
        <v>798</v>
      </c>
      <c r="AA34" s="56" t="s">
        <v>148</v>
      </c>
      <c r="AB34" s="2" t="s">
        <v>138</v>
      </c>
      <c r="AC34" s="56">
        <v>10</v>
      </c>
      <c r="AD34" s="26">
        <f t="shared" si="3"/>
        <v>58.5</v>
      </c>
      <c r="AE34" s="159">
        <v>41484</v>
      </c>
      <c r="AF34" s="159">
        <v>41495</v>
      </c>
      <c r="AG34" s="159">
        <v>41498</v>
      </c>
      <c r="AH34" s="8">
        <v>41513</v>
      </c>
    </row>
    <row r="35" spans="1:34" s="56" customFormat="1">
      <c r="A35" s="26" t="s">
        <v>139</v>
      </c>
      <c r="C35" s="56" t="s">
        <v>129</v>
      </c>
      <c r="D35" s="56" t="s">
        <v>130</v>
      </c>
      <c r="E35" s="56" t="s">
        <v>131</v>
      </c>
      <c r="F35" s="56" t="s">
        <v>132</v>
      </c>
      <c r="H35" s="9" t="s">
        <v>140</v>
      </c>
      <c r="I35" s="10"/>
      <c r="J35" s="159"/>
      <c r="K35" s="56" t="s">
        <v>149</v>
      </c>
      <c r="L35" s="56" t="s">
        <v>150</v>
      </c>
      <c r="N35" s="56" t="s">
        <v>143</v>
      </c>
      <c r="T35" s="26">
        <v>1</v>
      </c>
      <c r="U35" s="56" t="s">
        <v>144</v>
      </c>
      <c r="W35" s="56">
        <f t="shared" si="2"/>
        <v>150</v>
      </c>
      <c r="X35" s="56">
        <v>14</v>
      </c>
      <c r="Y35" s="56">
        <v>741</v>
      </c>
      <c r="AA35" s="56" t="s">
        <v>151</v>
      </c>
      <c r="AB35" s="2" t="s">
        <v>138</v>
      </c>
      <c r="AC35" s="56">
        <v>10</v>
      </c>
      <c r="AD35" s="26">
        <f t="shared" si="3"/>
        <v>58.5</v>
      </c>
      <c r="AE35" s="159">
        <v>41484</v>
      </c>
      <c r="AF35" s="159">
        <v>41495</v>
      </c>
      <c r="AG35" s="159">
        <v>41498</v>
      </c>
      <c r="AH35" s="8">
        <v>41513</v>
      </c>
    </row>
    <row r="36" spans="1:34" s="56" customFormat="1">
      <c r="A36" s="26" t="s">
        <v>139</v>
      </c>
      <c r="C36" s="56" t="s">
        <v>129</v>
      </c>
      <c r="D36" s="56" t="s">
        <v>130</v>
      </c>
      <c r="E36" s="56" t="s">
        <v>131</v>
      </c>
      <c r="F36" s="56" t="s">
        <v>132</v>
      </c>
      <c r="H36" s="9" t="s">
        <v>140</v>
      </c>
      <c r="I36" s="10"/>
      <c r="J36" s="159"/>
      <c r="K36" s="56" t="s">
        <v>152</v>
      </c>
      <c r="L36" s="56" t="s">
        <v>153</v>
      </c>
      <c r="N36" s="56" t="s">
        <v>143</v>
      </c>
      <c r="T36" s="26">
        <v>1</v>
      </c>
      <c r="U36" s="56" t="s">
        <v>144</v>
      </c>
      <c r="W36" s="56">
        <f t="shared" si="2"/>
        <v>150</v>
      </c>
      <c r="X36" s="56">
        <v>14</v>
      </c>
      <c r="Y36" s="56">
        <v>766</v>
      </c>
      <c r="AA36" s="56" t="s">
        <v>154</v>
      </c>
      <c r="AB36" s="2" t="s">
        <v>138</v>
      </c>
      <c r="AC36" s="56">
        <v>10</v>
      </c>
      <c r="AD36" s="26">
        <f t="shared" si="3"/>
        <v>58.5</v>
      </c>
      <c r="AE36" s="159">
        <v>41484</v>
      </c>
      <c r="AF36" s="159">
        <v>41495</v>
      </c>
      <c r="AG36" s="159">
        <v>41498</v>
      </c>
      <c r="AH36" s="8">
        <v>41513</v>
      </c>
    </row>
    <row r="37" spans="1:34" s="56" customFormat="1">
      <c r="A37" s="26" t="s">
        <v>139</v>
      </c>
      <c r="C37" s="56" t="s">
        <v>129</v>
      </c>
      <c r="D37" s="56" t="s">
        <v>130</v>
      </c>
      <c r="E37" s="56" t="s">
        <v>131</v>
      </c>
      <c r="F37" s="56" t="s">
        <v>132</v>
      </c>
      <c r="H37" s="9" t="s">
        <v>140</v>
      </c>
      <c r="I37" s="10"/>
      <c r="J37" s="159"/>
      <c r="K37" s="56" t="s">
        <v>155</v>
      </c>
      <c r="L37" s="56" t="s">
        <v>156</v>
      </c>
      <c r="N37" s="56" t="s">
        <v>143</v>
      </c>
      <c r="T37" s="26">
        <v>1</v>
      </c>
      <c r="U37" s="56" t="s">
        <v>144</v>
      </c>
      <c r="W37" s="56">
        <f t="shared" si="2"/>
        <v>150</v>
      </c>
      <c r="X37" s="56">
        <v>10</v>
      </c>
      <c r="Y37" s="56">
        <v>122</v>
      </c>
      <c r="AA37" s="56" t="s">
        <v>157</v>
      </c>
      <c r="AB37" s="2" t="s">
        <v>158</v>
      </c>
      <c r="AC37" s="56">
        <v>10</v>
      </c>
      <c r="AD37" s="26">
        <f t="shared" si="3"/>
        <v>58.5</v>
      </c>
      <c r="AE37" s="159">
        <v>41484</v>
      </c>
      <c r="AF37" s="159">
        <v>41495</v>
      </c>
      <c r="AG37" s="159">
        <v>41498</v>
      </c>
      <c r="AH37" s="8">
        <v>41513</v>
      </c>
    </row>
    <row r="38" spans="1:34" s="56" customFormat="1">
      <c r="A38" s="26" t="s">
        <v>139</v>
      </c>
      <c r="C38" s="56" t="s">
        <v>129</v>
      </c>
      <c r="D38" s="56" t="s">
        <v>130</v>
      </c>
      <c r="E38" s="56" t="s">
        <v>131</v>
      </c>
      <c r="F38" s="56" t="s">
        <v>132</v>
      </c>
      <c r="H38" s="9" t="s">
        <v>140</v>
      </c>
      <c r="I38" s="10"/>
      <c r="J38" s="159"/>
      <c r="K38" s="56" t="s">
        <v>159</v>
      </c>
      <c r="L38" s="56" t="s">
        <v>160</v>
      </c>
      <c r="N38" s="56" t="s">
        <v>143</v>
      </c>
      <c r="T38" s="26">
        <v>1</v>
      </c>
      <c r="U38" s="56" t="s">
        <v>144</v>
      </c>
      <c r="W38" s="56">
        <f t="shared" si="2"/>
        <v>150</v>
      </c>
      <c r="X38" s="56">
        <v>15</v>
      </c>
      <c r="Y38" s="56">
        <v>904</v>
      </c>
      <c r="AA38" s="56" t="s">
        <v>161</v>
      </c>
      <c r="AB38" s="2" t="s">
        <v>138</v>
      </c>
      <c r="AC38" s="56">
        <v>10</v>
      </c>
      <c r="AD38" s="26">
        <f t="shared" si="3"/>
        <v>58.5</v>
      </c>
      <c r="AE38" s="159">
        <v>41484</v>
      </c>
      <c r="AF38" s="159">
        <v>41495</v>
      </c>
      <c r="AG38" s="159">
        <v>41498</v>
      </c>
      <c r="AH38" s="8">
        <v>41513</v>
      </c>
    </row>
    <row r="39" spans="1:34" s="56" customFormat="1">
      <c r="A39" s="26" t="s">
        <v>139</v>
      </c>
      <c r="C39" s="56" t="s">
        <v>129</v>
      </c>
      <c r="D39" s="56" t="s">
        <v>130</v>
      </c>
      <c r="E39" s="56" t="s">
        <v>131</v>
      </c>
      <c r="F39" s="56" t="s">
        <v>132</v>
      </c>
      <c r="H39" s="9" t="s">
        <v>140</v>
      </c>
      <c r="I39" s="10"/>
      <c r="J39" s="159"/>
      <c r="K39" s="56" t="s">
        <v>162</v>
      </c>
      <c r="L39" s="56" t="s">
        <v>163</v>
      </c>
      <c r="N39" s="56" t="s">
        <v>143</v>
      </c>
      <c r="T39" s="26">
        <v>1</v>
      </c>
      <c r="U39" s="56" t="s">
        <v>144</v>
      </c>
      <c r="W39" s="56">
        <f t="shared" si="2"/>
        <v>150</v>
      </c>
      <c r="X39" s="56">
        <v>15</v>
      </c>
      <c r="Y39" s="56">
        <v>821</v>
      </c>
      <c r="AA39" s="56" t="s">
        <v>164</v>
      </c>
      <c r="AB39" s="2" t="s">
        <v>138</v>
      </c>
      <c r="AC39" s="56">
        <v>10</v>
      </c>
      <c r="AD39" s="26">
        <f t="shared" si="3"/>
        <v>58.5</v>
      </c>
      <c r="AE39" s="159">
        <v>41484</v>
      </c>
      <c r="AF39" s="159">
        <v>41495</v>
      </c>
      <c r="AG39" s="159">
        <v>41498</v>
      </c>
      <c r="AH39" s="8">
        <v>41513</v>
      </c>
    </row>
    <row r="40" spans="1:34" s="56" customFormat="1">
      <c r="A40" s="26" t="s">
        <v>139</v>
      </c>
      <c r="C40" s="56" t="s">
        <v>129</v>
      </c>
      <c r="D40" s="56" t="s">
        <v>130</v>
      </c>
      <c r="E40" s="56" t="s">
        <v>131</v>
      </c>
      <c r="F40" s="56" t="s">
        <v>132</v>
      </c>
      <c r="H40" s="9" t="s">
        <v>140</v>
      </c>
      <c r="I40" s="10"/>
      <c r="J40" s="159"/>
      <c r="K40" s="56" t="s">
        <v>165</v>
      </c>
      <c r="L40" s="56" t="s">
        <v>166</v>
      </c>
      <c r="N40" s="56" t="s">
        <v>143</v>
      </c>
      <c r="T40" s="26">
        <v>1</v>
      </c>
      <c r="U40" s="56" t="s">
        <v>144</v>
      </c>
      <c r="W40" s="56">
        <f t="shared" si="2"/>
        <v>150</v>
      </c>
      <c r="X40" s="56">
        <v>15</v>
      </c>
      <c r="Y40" s="56">
        <v>943</v>
      </c>
      <c r="AA40" s="56" t="s">
        <v>167</v>
      </c>
      <c r="AB40" s="2" t="s">
        <v>138</v>
      </c>
      <c r="AC40" s="56">
        <v>10</v>
      </c>
      <c r="AD40" s="26">
        <f t="shared" si="3"/>
        <v>58.5</v>
      </c>
      <c r="AE40" s="159">
        <v>41484</v>
      </c>
      <c r="AF40" s="159">
        <v>41495</v>
      </c>
      <c r="AG40" s="159">
        <v>41498</v>
      </c>
      <c r="AH40" s="8">
        <v>41513</v>
      </c>
    </row>
    <row r="41" spans="1:34" s="56" customFormat="1">
      <c r="A41" s="26" t="s">
        <v>139</v>
      </c>
      <c r="C41" s="56" t="s">
        <v>129</v>
      </c>
      <c r="D41" s="56" t="s">
        <v>130</v>
      </c>
      <c r="E41" s="56" t="s">
        <v>131</v>
      </c>
      <c r="F41" s="56" t="s">
        <v>132</v>
      </c>
      <c r="H41" s="9" t="s">
        <v>140</v>
      </c>
      <c r="I41" s="10"/>
      <c r="J41" s="159"/>
      <c r="K41" s="56" t="s">
        <v>168</v>
      </c>
      <c r="L41" s="56" t="s">
        <v>169</v>
      </c>
      <c r="N41" s="56" t="s">
        <v>143</v>
      </c>
      <c r="T41" s="26">
        <v>1</v>
      </c>
      <c r="U41" s="56" t="s">
        <v>144</v>
      </c>
      <c r="W41" s="56">
        <f t="shared" si="2"/>
        <v>150</v>
      </c>
      <c r="X41" s="56">
        <v>14</v>
      </c>
      <c r="Y41" s="56">
        <v>805</v>
      </c>
      <c r="AA41" s="56" t="s">
        <v>170</v>
      </c>
      <c r="AB41" s="2" t="s">
        <v>138</v>
      </c>
      <c r="AC41" s="56">
        <v>10</v>
      </c>
      <c r="AD41" s="26">
        <f t="shared" si="3"/>
        <v>58.5</v>
      </c>
      <c r="AE41" s="159">
        <v>41484</v>
      </c>
      <c r="AF41" s="159">
        <v>41495</v>
      </c>
      <c r="AG41" s="159">
        <v>41498</v>
      </c>
      <c r="AH41" s="8">
        <v>41513</v>
      </c>
    </row>
    <row r="42" spans="1:34" s="56" customFormat="1">
      <c r="A42" s="26" t="s">
        <v>139</v>
      </c>
      <c r="C42" s="56" t="s">
        <v>129</v>
      </c>
      <c r="D42" s="56" t="s">
        <v>130</v>
      </c>
      <c r="E42" s="56" t="s">
        <v>131</v>
      </c>
      <c r="F42" s="56" t="s">
        <v>132</v>
      </c>
      <c r="H42" s="9" t="s">
        <v>140</v>
      </c>
      <c r="I42" s="10"/>
      <c r="J42" s="159"/>
      <c r="K42" s="56" t="s">
        <v>171</v>
      </c>
      <c r="L42" s="56" t="s">
        <v>172</v>
      </c>
      <c r="N42" s="56" t="s">
        <v>143</v>
      </c>
      <c r="T42" s="26">
        <v>1</v>
      </c>
      <c r="U42" s="56" t="s">
        <v>144</v>
      </c>
      <c r="W42" s="56">
        <f t="shared" si="2"/>
        <v>150</v>
      </c>
      <c r="X42" s="56">
        <v>13</v>
      </c>
      <c r="Y42" s="56">
        <v>750</v>
      </c>
      <c r="AA42" s="56" t="s">
        <v>173</v>
      </c>
      <c r="AB42" s="2" t="s">
        <v>138</v>
      </c>
      <c r="AC42" s="56">
        <v>10</v>
      </c>
      <c r="AD42" s="26">
        <f t="shared" si="3"/>
        <v>58.5</v>
      </c>
      <c r="AE42" s="159">
        <v>41484</v>
      </c>
      <c r="AF42" s="159">
        <v>41495</v>
      </c>
      <c r="AG42" s="159">
        <v>41498</v>
      </c>
      <c r="AH42" s="8">
        <v>41513</v>
      </c>
    </row>
    <row r="43" spans="1:34" s="56" customFormat="1">
      <c r="A43" s="26" t="s">
        <v>139</v>
      </c>
      <c r="C43" s="56" t="s">
        <v>129</v>
      </c>
      <c r="D43" s="56" t="s">
        <v>130</v>
      </c>
      <c r="E43" s="56" t="s">
        <v>131</v>
      </c>
      <c r="F43" s="56" t="s">
        <v>132</v>
      </c>
      <c r="H43" s="9" t="s">
        <v>140</v>
      </c>
      <c r="I43" s="10"/>
      <c r="J43" s="159"/>
      <c r="K43" s="56" t="s">
        <v>174</v>
      </c>
      <c r="L43" s="56" t="s">
        <v>175</v>
      </c>
      <c r="N43" s="56" t="s">
        <v>143</v>
      </c>
      <c r="T43" s="26">
        <v>1</v>
      </c>
      <c r="U43" s="56" t="s">
        <v>144</v>
      </c>
      <c r="W43" s="56">
        <f t="shared" si="2"/>
        <v>150</v>
      </c>
      <c r="X43" s="56">
        <v>8</v>
      </c>
      <c r="Y43" s="56">
        <v>180</v>
      </c>
      <c r="AA43" s="56" t="s">
        <v>176</v>
      </c>
      <c r="AB43" s="2" t="s">
        <v>177</v>
      </c>
      <c r="AC43" s="56">
        <v>10</v>
      </c>
      <c r="AD43" s="26">
        <f t="shared" si="3"/>
        <v>58.5</v>
      </c>
      <c r="AE43" s="159">
        <v>41484</v>
      </c>
      <c r="AF43" s="159">
        <v>41495</v>
      </c>
      <c r="AG43" s="159">
        <v>41498</v>
      </c>
      <c r="AH43" s="8">
        <v>41513</v>
      </c>
    </row>
    <row r="44" spans="1:34" s="56" customFormat="1">
      <c r="A44" s="26" t="s">
        <v>139</v>
      </c>
      <c r="C44" s="56" t="s">
        <v>129</v>
      </c>
      <c r="D44" s="56" t="s">
        <v>130</v>
      </c>
      <c r="E44" s="56" t="s">
        <v>131</v>
      </c>
      <c r="F44" s="56" t="s">
        <v>132</v>
      </c>
      <c r="H44" s="9" t="s">
        <v>140</v>
      </c>
      <c r="I44" s="10"/>
      <c r="J44" s="159"/>
      <c r="K44" s="56" t="s">
        <v>178</v>
      </c>
      <c r="L44" s="56" t="s">
        <v>179</v>
      </c>
      <c r="N44" s="56" t="s">
        <v>143</v>
      </c>
      <c r="T44" s="26">
        <v>1</v>
      </c>
      <c r="U44" s="56" t="s">
        <v>144</v>
      </c>
      <c r="W44" s="56">
        <f t="shared" si="2"/>
        <v>150</v>
      </c>
      <c r="X44" s="56">
        <v>6</v>
      </c>
      <c r="Y44" s="56">
        <v>993</v>
      </c>
      <c r="AA44" s="56" t="s">
        <v>180</v>
      </c>
      <c r="AB44" s="2" t="s">
        <v>138</v>
      </c>
      <c r="AC44" s="56">
        <v>10</v>
      </c>
      <c r="AD44" s="26">
        <f t="shared" si="3"/>
        <v>58.5</v>
      </c>
      <c r="AE44" s="159">
        <v>41484</v>
      </c>
      <c r="AF44" s="159">
        <v>41495</v>
      </c>
      <c r="AG44" s="159">
        <v>41498</v>
      </c>
      <c r="AH44" s="8">
        <v>41513</v>
      </c>
    </row>
    <row r="45" spans="1:34" s="56" customFormat="1">
      <c r="A45" s="26" t="s">
        <v>139</v>
      </c>
      <c r="C45" s="56" t="s">
        <v>129</v>
      </c>
      <c r="D45" s="56" t="s">
        <v>130</v>
      </c>
      <c r="E45" s="56" t="s">
        <v>131</v>
      </c>
      <c r="F45" s="56" t="s">
        <v>132</v>
      </c>
      <c r="H45" s="9" t="s">
        <v>140</v>
      </c>
      <c r="I45" s="10"/>
      <c r="J45" s="159"/>
      <c r="K45" s="56" t="s">
        <v>181</v>
      </c>
      <c r="L45" s="56" t="s">
        <v>182</v>
      </c>
      <c r="N45" s="56" t="s">
        <v>143</v>
      </c>
      <c r="T45" s="26">
        <v>1</v>
      </c>
      <c r="U45" s="56" t="s">
        <v>144</v>
      </c>
      <c r="W45" s="56">
        <f t="shared" si="2"/>
        <v>150</v>
      </c>
      <c r="X45" s="56">
        <v>10</v>
      </c>
      <c r="Y45" s="56">
        <v>286</v>
      </c>
      <c r="AA45" s="56" t="s">
        <v>183</v>
      </c>
      <c r="AB45" s="2" t="s">
        <v>184</v>
      </c>
      <c r="AC45" s="56">
        <v>10</v>
      </c>
      <c r="AD45" s="26">
        <f t="shared" si="3"/>
        <v>58.5</v>
      </c>
      <c r="AE45" s="159">
        <v>41484</v>
      </c>
      <c r="AF45" s="159">
        <v>41495</v>
      </c>
      <c r="AG45" s="159">
        <v>41498</v>
      </c>
      <c r="AH45" s="8">
        <v>41513</v>
      </c>
    </row>
    <row r="46" spans="1:34" s="56" customFormat="1">
      <c r="A46" s="26" t="s">
        <v>139</v>
      </c>
      <c r="C46" s="56" t="s">
        <v>129</v>
      </c>
      <c r="D46" s="56" t="s">
        <v>130</v>
      </c>
      <c r="E46" s="56" t="s">
        <v>131</v>
      </c>
      <c r="F46" s="56" t="s">
        <v>132</v>
      </c>
      <c r="H46" s="9" t="s">
        <v>140</v>
      </c>
      <c r="I46" s="10"/>
      <c r="J46" s="159"/>
      <c r="K46" s="56" t="s">
        <v>185</v>
      </c>
      <c r="L46" s="56" t="s">
        <v>186</v>
      </c>
      <c r="N46" s="56" t="s">
        <v>143</v>
      </c>
      <c r="T46" s="26">
        <v>1</v>
      </c>
      <c r="U46" s="56" t="s">
        <v>144</v>
      </c>
      <c r="W46" s="56">
        <f t="shared" si="2"/>
        <v>150</v>
      </c>
      <c r="X46" s="56">
        <v>6</v>
      </c>
      <c r="Y46" s="56">
        <v>942</v>
      </c>
      <c r="AA46" s="56" t="s">
        <v>187</v>
      </c>
      <c r="AB46" s="5" t="s">
        <v>138</v>
      </c>
      <c r="AC46" s="56">
        <v>10</v>
      </c>
      <c r="AD46" s="26">
        <f t="shared" si="3"/>
        <v>58.5</v>
      </c>
      <c r="AE46" s="159">
        <v>41484</v>
      </c>
      <c r="AF46" s="159">
        <v>41495</v>
      </c>
      <c r="AG46" s="159">
        <v>41498</v>
      </c>
      <c r="AH46" s="8">
        <v>41513</v>
      </c>
    </row>
    <row r="47" spans="1:34" s="56" customFormat="1">
      <c r="A47" s="26" t="s">
        <v>139</v>
      </c>
      <c r="C47" s="56" t="s">
        <v>129</v>
      </c>
      <c r="D47" s="56" t="s">
        <v>130</v>
      </c>
      <c r="E47" s="56" t="s">
        <v>131</v>
      </c>
      <c r="F47" s="56" t="s">
        <v>132</v>
      </c>
      <c r="H47" s="9" t="s">
        <v>140</v>
      </c>
      <c r="I47" s="10"/>
      <c r="J47" s="159"/>
      <c r="K47" s="56" t="s">
        <v>188</v>
      </c>
      <c r="L47" s="56" t="s">
        <v>189</v>
      </c>
      <c r="N47" s="56" t="s">
        <v>143</v>
      </c>
      <c r="T47" s="26">
        <v>1</v>
      </c>
      <c r="U47" s="56" t="s">
        <v>144</v>
      </c>
      <c r="W47" s="56">
        <f t="shared" si="2"/>
        <v>150</v>
      </c>
      <c r="X47" s="56">
        <v>7</v>
      </c>
      <c r="Y47" s="56">
        <v>895</v>
      </c>
      <c r="AA47" s="56" t="s">
        <v>190</v>
      </c>
      <c r="AB47" s="2" t="s">
        <v>138</v>
      </c>
      <c r="AC47" s="56">
        <v>10</v>
      </c>
      <c r="AD47" s="26">
        <f t="shared" si="3"/>
        <v>58.5</v>
      </c>
      <c r="AE47" s="159">
        <v>41484</v>
      </c>
      <c r="AF47" s="159">
        <v>41495</v>
      </c>
      <c r="AG47" s="159">
        <v>41498</v>
      </c>
      <c r="AH47" s="8">
        <v>41513</v>
      </c>
    </row>
    <row r="48" spans="1:34" s="56" customFormat="1">
      <c r="A48" s="26" t="s">
        <v>139</v>
      </c>
      <c r="C48" s="56" t="s">
        <v>129</v>
      </c>
      <c r="D48" s="56" t="s">
        <v>130</v>
      </c>
      <c r="E48" s="56" t="s">
        <v>131</v>
      </c>
      <c r="F48" s="56" t="s">
        <v>132</v>
      </c>
      <c r="H48" s="9" t="s">
        <v>140</v>
      </c>
      <c r="I48" s="10"/>
      <c r="J48" s="159"/>
      <c r="K48" s="56" t="s">
        <v>191</v>
      </c>
      <c r="L48" s="56" t="s">
        <v>192</v>
      </c>
      <c r="N48" s="56" t="s">
        <v>143</v>
      </c>
      <c r="T48" s="26">
        <v>1</v>
      </c>
      <c r="U48" s="56" t="s">
        <v>144</v>
      </c>
      <c r="W48" s="56">
        <f t="shared" si="2"/>
        <v>150</v>
      </c>
      <c r="X48" s="56">
        <v>7</v>
      </c>
      <c r="Y48" s="56">
        <v>1000</v>
      </c>
      <c r="AA48" s="56" t="s">
        <v>193</v>
      </c>
      <c r="AB48" s="2" t="s">
        <v>138</v>
      </c>
      <c r="AC48" s="56">
        <v>10</v>
      </c>
      <c r="AD48" s="26">
        <f t="shared" si="3"/>
        <v>58.5</v>
      </c>
      <c r="AE48" s="159">
        <v>41484</v>
      </c>
      <c r="AF48" s="159">
        <v>41495</v>
      </c>
      <c r="AG48" s="159">
        <v>41498</v>
      </c>
      <c r="AH48" s="8">
        <v>41513</v>
      </c>
    </row>
    <row r="49" spans="1:34" s="56" customFormat="1">
      <c r="A49" s="26" t="s">
        <v>139</v>
      </c>
      <c r="C49" s="56" t="s">
        <v>129</v>
      </c>
      <c r="D49" s="56" t="s">
        <v>130</v>
      </c>
      <c r="E49" s="56" t="s">
        <v>131</v>
      </c>
      <c r="F49" s="56" t="s">
        <v>132</v>
      </c>
      <c r="H49" s="9" t="s">
        <v>140</v>
      </c>
      <c r="I49" s="10"/>
      <c r="J49" s="159"/>
      <c r="K49" s="56" t="s">
        <v>194</v>
      </c>
      <c r="L49" s="56" t="s">
        <v>195</v>
      </c>
      <c r="N49" s="56" t="s">
        <v>143</v>
      </c>
      <c r="T49" s="26">
        <v>1</v>
      </c>
      <c r="U49" s="56" t="s">
        <v>144</v>
      </c>
      <c r="W49" s="56">
        <f t="shared" si="2"/>
        <v>150</v>
      </c>
      <c r="X49" s="56">
        <v>12</v>
      </c>
      <c r="Y49" s="56">
        <v>396</v>
      </c>
      <c r="AA49" s="56" t="s">
        <v>196</v>
      </c>
      <c r="AB49" s="2" t="s">
        <v>138</v>
      </c>
      <c r="AC49" s="56">
        <v>10</v>
      </c>
      <c r="AD49" s="26">
        <f t="shared" si="3"/>
        <v>58.5</v>
      </c>
      <c r="AE49" s="159">
        <v>41484</v>
      </c>
      <c r="AF49" s="159">
        <v>41495</v>
      </c>
      <c r="AG49" s="159">
        <v>41498</v>
      </c>
      <c r="AH49" s="8">
        <v>41513</v>
      </c>
    </row>
    <row r="50" spans="1:34" s="56" customFormat="1">
      <c r="A50" s="26" t="s">
        <v>139</v>
      </c>
      <c r="C50" s="56" t="s">
        <v>129</v>
      </c>
      <c r="D50" s="56" t="s">
        <v>130</v>
      </c>
      <c r="E50" s="56" t="s">
        <v>131</v>
      </c>
      <c r="F50" s="56" t="s">
        <v>132</v>
      </c>
      <c r="H50" s="9" t="s">
        <v>140</v>
      </c>
      <c r="I50" s="10"/>
      <c r="J50" s="159"/>
      <c r="K50" s="56" t="s">
        <v>197</v>
      </c>
      <c r="L50" s="56" t="s">
        <v>198</v>
      </c>
      <c r="N50" s="56" t="s">
        <v>143</v>
      </c>
      <c r="T50" s="26">
        <v>1</v>
      </c>
      <c r="U50" s="56" t="s">
        <v>144</v>
      </c>
      <c r="W50" s="56">
        <f t="shared" si="2"/>
        <v>150</v>
      </c>
      <c r="X50" s="56">
        <v>7</v>
      </c>
      <c r="Y50" s="56">
        <v>795</v>
      </c>
      <c r="AA50" s="56" t="s">
        <v>199</v>
      </c>
      <c r="AB50" s="2" t="s">
        <v>138</v>
      </c>
      <c r="AC50" s="56">
        <v>10</v>
      </c>
      <c r="AD50" s="26">
        <f t="shared" si="3"/>
        <v>58.5</v>
      </c>
      <c r="AE50" s="159">
        <v>41484</v>
      </c>
      <c r="AF50" s="159">
        <v>41495</v>
      </c>
      <c r="AG50" s="159">
        <v>41498</v>
      </c>
      <c r="AH50" s="8">
        <v>41513</v>
      </c>
    </row>
    <row r="51" spans="1:34" s="56" customFormat="1">
      <c r="A51" s="26" t="s">
        <v>139</v>
      </c>
      <c r="C51" s="56" t="s">
        <v>129</v>
      </c>
      <c r="D51" s="56" t="s">
        <v>130</v>
      </c>
      <c r="E51" s="56" t="s">
        <v>131</v>
      </c>
      <c r="F51" s="56" t="s">
        <v>132</v>
      </c>
      <c r="H51" s="9" t="s">
        <v>140</v>
      </c>
      <c r="I51" s="10"/>
      <c r="J51" s="159"/>
      <c r="K51" s="56" t="s">
        <v>200</v>
      </c>
      <c r="L51" s="56" t="s">
        <v>201</v>
      </c>
      <c r="N51" s="56" t="s">
        <v>143</v>
      </c>
      <c r="T51" s="26">
        <v>1</v>
      </c>
      <c r="U51" s="56" t="s">
        <v>144</v>
      </c>
      <c r="W51" s="56">
        <f t="shared" si="2"/>
        <v>150</v>
      </c>
      <c r="X51" s="56">
        <v>8</v>
      </c>
      <c r="Y51" s="56">
        <v>736</v>
      </c>
      <c r="AA51" s="56" t="s">
        <v>202</v>
      </c>
      <c r="AB51" s="2" t="s">
        <v>138</v>
      </c>
      <c r="AC51" s="56">
        <v>10</v>
      </c>
      <c r="AD51" s="26">
        <f t="shared" si="3"/>
        <v>58.5</v>
      </c>
      <c r="AE51" s="159">
        <v>41484</v>
      </c>
      <c r="AF51" s="159">
        <v>41495</v>
      </c>
      <c r="AG51" s="159">
        <v>41498</v>
      </c>
      <c r="AH51" s="8">
        <v>41513</v>
      </c>
    </row>
    <row r="52" spans="1:34" s="11" customFormat="1">
      <c r="A52" s="26" t="s">
        <v>139</v>
      </c>
      <c r="C52" s="56" t="s">
        <v>129</v>
      </c>
      <c r="D52" s="56" t="s">
        <v>130</v>
      </c>
      <c r="E52" s="56" t="s">
        <v>131</v>
      </c>
      <c r="F52" s="56" t="s">
        <v>132</v>
      </c>
      <c r="G52" s="56"/>
      <c r="H52" s="9" t="s">
        <v>140</v>
      </c>
      <c r="I52" s="12"/>
      <c r="J52" s="159"/>
      <c r="K52" s="11" t="s">
        <v>203</v>
      </c>
      <c r="L52" s="11" t="s">
        <v>204</v>
      </c>
      <c r="N52" s="56" t="s">
        <v>143</v>
      </c>
      <c r="T52" s="26">
        <v>1</v>
      </c>
      <c r="U52" s="56" t="s">
        <v>144</v>
      </c>
      <c r="V52" s="56"/>
      <c r="W52" s="56">
        <f t="shared" si="2"/>
        <v>150</v>
      </c>
      <c r="X52" s="11">
        <v>7</v>
      </c>
      <c r="Y52" s="11">
        <v>727</v>
      </c>
      <c r="AA52" s="11" t="s">
        <v>205</v>
      </c>
      <c r="AB52" s="13" t="s">
        <v>138</v>
      </c>
      <c r="AC52" s="11">
        <v>10</v>
      </c>
      <c r="AD52" s="26">
        <f t="shared" si="3"/>
        <v>58.5</v>
      </c>
      <c r="AE52" s="159">
        <v>41484</v>
      </c>
      <c r="AF52" s="159">
        <v>41495</v>
      </c>
      <c r="AG52" s="159">
        <v>41498</v>
      </c>
      <c r="AH52" s="159">
        <v>41513</v>
      </c>
    </row>
    <row r="53" spans="1:34" s="11" customFormat="1">
      <c r="A53" s="26" t="s">
        <v>139</v>
      </c>
      <c r="C53" s="56" t="s">
        <v>129</v>
      </c>
      <c r="D53" s="56" t="s">
        <v>130</v>
      </c>
      <c r="E53" s="56" t="s">
        <v>131</v>
      </c>
      <c r="F53" s="56" t="s">
        <v>132</v>
      </c>
      <c r="G53" s="56"/>
      <c r="H53" s="9" t="s">
        <v>140</v>
      </c>
      <c r="I53" s="12"/>
      <c r="J53" s="159"/>
      <c r="K53" s="11" t="s">
        <v>206</v>
      </c>
      <c r="L53" s="11" t="s">
        <v>207</v>
      </c>
      <c r="N53" s="56" t="s">
        <v>143</v>
      </c>
      <c r="T53" s="26">
        <v>1</v>
      </c>
      <c r="U53" s="56" t="s">
        <v>144</v>
      </c>
      <c r="V53" s="56"/>
      <c r="W53" s="56">
        <f t="shared" si="2"/>
        <v>150</v>
      </c>
      <c r="X53" s="11">
        <v>7</v>
      </c>
      <c r="Y53" s="11">
        <v>816</v>
      </c>
      <c r="AA53" s="11" t="s">
        <v>208</v>
      </c>
      <c r="AB53" s="13" t="s">
        <v>138</v>
      </c>
      <c r="AC53" s="11">
        <v>10</v>
      </c>
      <c r="AD53" s="26">
        <f t="shared" si="3"/>
        <v>58.5</v>
      </c>
      <c r="AE53" s="159">
        <v>41484</v>
      </c>
      <c r="AF53" s="159">
        <v>41495</v>
      </c>
      <c r="AG53" s="159">
        <v>41498</v>
      </c>
      <c r="AH53" s="159">
        <v>41513</v>
      </c>
    </row>
    <row r="54" spans="1:34" s="11" customFormat="1">
      <c r="A54" s="26" t="s">
        <v>139</v>
      </c>
      <c r="C54" s="56" t="s">
        <v>129</v>
      </c>
      <c r="D54" s="56" t="s">
        <v>130</v>
      </c>
      <c r="E54" s="56" t="s">
        <v>131</v>
      </c>
      <c r="F54" s="56" t="s">
        <v>132</v>
      </c>
      <c r="G54" s="56"/>
      <c r="H54" s="9" t="s">
        <v>140</v>
      </c>
      <c r="I54" s="12"/>
      <c r="J54" s="159"/>
      <c r="K54" s="11" t="s">
        <v>209</v>
      </c>
      <c r="L54" s="11" t="s">
        <v>210</v>
      </c>
      <c r="N54" s="56" t="s">
        <v>143</v>
      </c>
      <c r="T54" s="26">
        <v>1</v>
      </c>
      <c r="U54" s="56" t="s">
        <v>144</v>
      </c>
      <c r="V54" s="56"/>
      <c r="W54" s="56">
        <f t="shared" si="2"/>
        <v>150</v>
      </c>
      <c r="X54" s="11">
        <v>7</v>
      </c>
      <c r="Y54" s="11">
        <v>820</v>
      </c>
      <c r="AA54" s="11" t="s">
        <v>211</v>
      </c>
      <c r="AB54" s="13" t="s">
        <v>138</v>
      </c>
      <c r="AC54" s="11">
        <v>10</v>
      </c>
      <c r="AD54" s="26">
        <f t="shared" si="3"/>
        <v>58.5</v>
      </c>
      <c r="AE54" s="159">
        <v>41484</v>
      </c>
      <c r="AF54" s="159">
        <v>41495</v>
      </c>
      <c r="AG54" s="159">
        <v>41498</v>
      </c>
      <c r="AH54" s="159">
        <v>41513</v>
      </c>
    </row>
    <row r="55" spans="1:34" s="11" customFormat="1">
      <c r="A55" s="26" t="s">
        <v>139</v>
      </c>
      <c r="C55" s="56" t="s">
        <v>129</v>
      </c>
      <c r="D55" s="56" t="s">
        <v>130</v>
      </c>
      <c r="E55" s="56" t="s">
        <v>131</v>
      </c>
      <c r="F55" s="56" t="s">
        <v>132</v>
      </c>
      <c r="G55" s="56"/>
      <c r="H55" s="9" t="s">
        <v>140</v>
      </c>
      <c r="I55" s="12"/>
      <c r="J55" s="159"/>
      <c r="K55" s="11" t="s">
        <v>212</v>
      </c>
      <c r="L55" s="11" t="s">
        <v>213</v>
      </c>
      <c r="N55" s="56" t="s">
        <v>143</v>
      </c>
      <c r="T55" s="26">
        <v>1</v>
      </c>
      <c r="U55" s="56" t="s">
        <v>144</v>
      </c>
      <c r="V55" s="56"/>
      <c r="W55" s="56">
        <f t="shared" si="2"/>
        <v>150</v>
      </c>
      <c r="X55" s="11">
        <v>33</v>
      </c>
      <c r="Y55" s="11">
        <v>84.2</v>
      </c>
      <c r="AA55" s="11" t="s">
        <v>214</v>
      </c>
      <c r="AB55" s="13" t="s">
        <v>215</v>
      </c>
      <c r="AC55" s="11">
        <v>10</v>
      </c>
      <c r="AD55" s="26">
        <f t="shared" si="3"/>
        <v>58.5</v>
      </c>
      <c r="AE55" s="159">
        <v>41484</v>
      </c>
      <c r="AF55" s="159">
        <v>41495</v>
      </c>
      <c r="AG55" s="159">
        <v>41498</v>
      </c>
      <c r="AH55" s="159">
        <v>41513</v>
      </c>
    </row>
    <row r="56" spans="1:34" s="11" customFormat="1">
      <c r="A56" s="26" t="s">
        <v>139</v>
      </c>
      <c r="C56" s="56" t="s">
        <v>129</v>
      </c>
      <c r="D56" s="56" t="s">
        <v>130</v>
      </c>
      <c r="E56" s="56" t="s">
        <v>131</v>
      </c>
      <c r="F56" s="56" t="s">
        <v>132</v>
      </c>
      <c r="G56" s="56"/>
      <c r="H56" s="9" t="s">
        <v>140</v>
      </c>
      <c r="I56" s="12"/>
      <c r="J56" s="159"/>
      <c r="K56" s="11" t="s">
        <v>216</v>
      </c>
      <c r="L56" s="11" t="s">
        <v>217</v>
      </c>
      <c r="N56" s="56" t="s">
        <v>143</v>
      </c>
      <c r="T56" s="26">
        <v>1</v>
      </c>
      <c r="U56" s="56" t="s">
        <v>144</v>
      </c>
      <c r="V56" s="56"/>
      <c r="W56" s="56">
        <f t="shared" si="2"/>
        <v>150</v>
      </c>
      <c r="X56" s="11">
        <v>7</v>
      </c>
      <c r="Y56" s="11">
        <v>694</v>
      </c>
      <c r="AA56" s="11" t="s">
        <v>218</v>
      </c>
      <c r="AB56" s="13" t="s">
        <v>138</v>
      </c>
      <c r="AC56" s="11">
        <v>10</v>
      </c>
      <c r="AD56" s="26">
        <f t="shared" si="3"/>
        <v>58.5</v>
      </c>
      <c r="AE56" s="159">
        <v>41484</v>
      </c>
      <c r="AF56" s="159">
        <v>41495</v>
      </c>
      <c r="AG56" s="159">
        <v>41498</v>
      </c>
      <c r="AH56" s="159">
        <v>41513</v>
      </c>
    </row>
    <row r="57" spans="1:34" s="11" customFormat="1">
      <c r="A57" s="26" t="s">
        <v>139</v>
      </c>
      <c r="C57" s="56" t="s">
        <v>129</v>
      </c>
      <c r="D57" s="56" t="s">
        <v>130</v>
      </c>
      <c r="E57" s="56" t="s">
        <v>131</v>
      </c>
      <c r="F57" s="56" t="s">
        <v>132</v>
      </c>
      <c r="G57" s="56"/>
      <c r="H57" s="9" t="s">
        <v>140</v>
      </c>
      <c r="I57" s="12"/>
      <c r="J57" s="159"/>
      <c r="K57" s="11" t="s">
        <v>219</v>
      </c>
      <c r="L57" s="11" t="s">
        <v>220</v>
      </c>
      <c r="N57" s="56" t="s">
        <v>143</v>
      </c>
      <c r="T57" s="26">
        <v>1</v>
      </c>
      <c r="U57" s="56" t="s">
        <v>144</v>
      </c>
      <c r="V57" s="56"/>
      <c r="W57" s="56">
        <f t="shared" si="2"/>
        <v>150</v>
      </c>
      <c r="X57" s="11">
        <v>8</v>
      </c>
      <c r="Y57" s="11">
        <v>728</v>
      </c>
      <c r="AA57" s="11" t="s">
        <v>221</v>
      </c>
      <c r="AB57" s="13" t="s">
        <v>138</v>
      </c>
      <c r="AC57" s="11">
        <v>10</v>
      </c>
      <c r="AD57" s="26">
        <f t="shared" si="3"/>
        <v>58.5</v>
      </c>
      <c r="AE57" s="159">
        <v>41484</v>
      </c>
      <c r="AF57" s="159">
        <v>41495</v>
      </c>
      <c r="AG57" s="159">
        <v>41498</v>
      </c>
      <c r="AH57" s="159">
        <v>41513</v>
      </c>
    </row>
    <row r="58" spans="1:34" s="11" customFormat="1">
      <c r="A58" s="26" t="s">
        <v>139</v>
      </c>
      <c r="C58" s="56" t="s">
        <v>129</v>
      </c>
      <c r="D58" s="56" t="s">
        <v>130</v>
      </c>
      <c r="E58" s="56" t="s">
        <v>131</v>
      </c>
      <c r="F58" s="56" t="s">
        <v>132</v>
      </c>
      <c r="G58" s="56"/>
      <c r="H58" s="9" t="s">
        <v>140</v>
      </c>
      <c r="I58" s="12"/>
      <c r="J58" s="159"/>
      <c r="K58" s="11" t="s">
        <v>222</v>
      </c>
      <c r="L58" s="11" t="s">
        <v>223</v>
      </c>
      <c r="N58" s="56" t="s">
        <v>143</v>
      </c>
      <c r="T58" s="26">
        <v>1</v>
      </c>
      <c r="U58" s="56" t="s">
        <v>144</v>
      </c>
      <c r="V58" s="56"/>
      <c r="W58" s="56">
        <f t="shared" si="2"/>
        <v>150</v>
      </c>
      <c r="X58" s="11">
        <v>7</v>
      </c>
      <c r="Y58" s="11">
        <v>909</v>
      </c>
      <c r="AA58" s="11" t="s">
        <v>224</v>
      </c>
      <c r="AB58" s="13" t="s">
        <v>138</v>
      </c>
      <c r="AC58" s="11">
        <v>10</v>
      </c>
      <c r="AD58" s="26">
        <f t="shared" si="3"/>
        <v>58.5</v>
      </c>
      <c r="AE58" s="159">
        <v>41484</v>
      </c>
      <c r="AF58" s="159">
        <v>41495</v>
      </c>
      <c r="AG58" s="159">
        <v>41498</v>
      </c>
      <c r="AH58" s="159">
        <v>41513</v>
      </c>
    </row>
    <row r="59" spans="1:34" s="56" customFormat="1">
      <c r="A59" s="26" t="s">
        <v>139</v>
      </c>
      <c r="C59" s="56" t="s">
        <v>129</v>
      </c>
      <c r="D59" s="56" t="s">
        <v>130</v>
      </c>
      <c r="E59" s="56" t="s">
        <v>131</v>
      </c>
      <c r="F59" s="56" t="s">
        <v>132</v>
      </c>
      <c r="H59" s="9" t="s">
        <v>140</v>
      </c>
      <c r="I59" s="10"/>
      <c r="J59" s="159"/>
      <c r="K59" s="56" t="s">
        <v>225</v>
      </c>
      <c r="L59" s="56" t="s">
        <v>226</v>
      </c>
      <c r="N59" s="56" t="s">
        <v>143</v>
      </c>
      <c r="T59" s="26">
        <v>1</v>
      </c>
      <c r="U59" s="56" t="s">
        <v>144</v>
      </c>
      <c r="W59" s="56">
        <f t="shared" si="2"/>
        <v>150</v>
      </c>
      <c r="X59" s="56">
        <v>7</v>
      </c>
      <c r="Y59" s="56">
        <v>971</v>
      </c>
      <c r="AA59" s="56" t="s">
        <v>227</v>
      </c>
      <c r="AB59" s="2" t="s">
        <v>138</v>
      </c>
      <c r="AC59" s="56">
        <v>10</v>
      </c>
      <c r="AD59" s="26">
        <f t="shared" si="3"/>
        <v>58.5</v>
      </c>
      <c r="AE59" s="159">
        <v>41484</v>
      </c>
      <c r="AF59" s="159">
        <v>41495</v>
      </c>
      <c r="AG59" s="159">
        <v>41498</v>
      </c>
      <c r="AH59" s="8">
        <v>41513</v>
      </c>
    </row>
    <row r="60" spans="1:34" s="56" customFormat="1">
      <c r="A60" s="26" t="s">
        <v>139</v>
      </c>
      <c r="C60" s="56" t="s">
        <v>129</v>
      </c>
      <c r="D60" s="56" t="s">
        <v>130</v>
      </c>
      <c r="E60" s="56" t="s">
        <v>131</v>
      </c>
      <c r="F60" s="56" t="s">
        <v>132</v>
      </c>
      <c r="H60" s="9" t="s">
        <v>140</v>
      </c>
      <c r="I60" s="10"/>
      <c r="J60" s="159"/>
      <c r="K60" s="56" t="s">
        <v>228</v>
      </c>
      <c r="L60" s="56" t="s">
        <v>229</v>
      </c>
      <c r="N60" s="56" t="s">
        <v>143</v>
      </c>
      <c r="T60" s="26">
        <v>1</v>
      </c>
      <c r="U60" s="56" t="s">
        <v>144</v>
      </c>
      <c r="W60" s="56">
        <f t="shared" si="2"/>
        <v>150</v>
      </c>
      <c r="X60" s="56">
        <v>5</v>
      </c>
      <c r="Y60" s="56">
        <v>1010</v>
      </c>
      <c r="AA60" s="56" t="s">
        <v>230</v>
      </c>
      <c r="AB60" s="2" t="s">
        <v>138</v>
      </c>
      <c r="AC60" s="56">
        <v>10</v>
      </c>
      <c r="AD60" s="26">
        <f t="shared" si="3"/>
        <v>58.5</v>
      </c>
      <c r="AE60" s="159">
        <v>41484</v>
      </c>
      <c r="AF60" s="159">
        <v>41495</v>
      </c>
      <c r="AG60" s="159">
        <v>41498</v>
      </c>
      <c r="AH60" s="8">
        <v>41513</v>
      </c>
    </row>
    <row r="61" spans="1:34" s="56" customFormat="1">
      <c r="A61" s="26" t="s">
        <v>139</v>
      </c>
      <c r="C61" s="56" t="s">
        <v>129</v>
      </c>
      <c r="D61" s="56" t="s">
        <v>130</v>
      </c>
      <c r="E61" s="56" t="s">
        <v>131</v>
      </c>
      <c r="F61" s="56" t="s">
        <v>132</v>
      </c>
      <c r="H61" s="9" t="s">
        <v>140</v>
      </c>
      <c r="I61" s="10"/>
      <c r="J61" s="159"/>
      <c r="K61" s="56" t="s">
        <v>231</v>
      </c>
      <c r="L61" s="56" t="s">
        <v>232</v>
      </c>
      <c r="N61" s="56" t="s">
        <v>143</v>
      </c>
      <c r="T61" s="26">
        <v>1</v>
      </c>
      <c r="U61" s="56" t="s">
        <v>144</v>
      </c>
      <c r="W61" s="56">
        <f t="shared" si="2"/>
        <v>150</v>
      </c>
      <c r="X61" s="56">
        <v>32</v>
      </c>
      <c r="Y61" s="56">
        <v>84.9</v>
      </c>
      <c r="AA61" s="56" t="s">
        <v>233</v>
      </c>
      <c r="AB61" s="2" t="s">
        <v>234</v>
      </c>
      <c r="AC61" s="56">
        <v>10</v>
      </c>
      <c r="AD61" s="26">
        <f t="shared" si="3"/>
        <v>58.5</v>
      </c>
      <c r="AE61" s="159">
        <v>41484</v>
      </c>
      <c r="AF61" s="159">
        <v>41495</v>
      </c>
      <c r="AG61" s="159">
        <v>41498</v>
      </c>
      <c r="AH61" s="8">
        <v>41513</v>
      </c>
    </row>
    <row r="62" spans="1:34" s="56" customFormat="1">
      <c r="A62" s="26" t="s">
        <v>139</v>
      </c>
      <c r="C62" s="56" t="s">
        <v>129</v>
      </c>
      <c r="D62" s="56" t="s">
        <v>130</v>
      </c>
      <c r="E62" s="56" t="s">
        <v>131</v>
      </c>
      <c r="F62" s="56" t="s">
        <v>132</v>
      </c>
      <c r="H62" s="9" t="s">
        <v>140</v>
      </c>
      <c r="I62" s="10"/>
      <c r="J62" s="159"/>
      <c r="K62" s="56" t="s">
        <v>235</v>
      </c>
      <c r="L62" s="56" t="s">
        <v>236</v>
      </c>
      <c r="N62" s="56" t="s">
        <v>143</v>
      </c>
      <c r="T62" s="26">
        <v>1</v>
      </c>
      <c r="U62" s="56" t="s">
        <v>144</v>
      </c>
      <c r="W62" s="56">
        <f t="shared" si="2"/>
        <v>150</v>
      </c>
      <c r="X62" s="56">
        <v>7</v>
      </c>
      <c r="Y62" s="56">
        <v>1100</v>
      </c>
      <c r="AA62" s="56" t="s">
        <v>237</v>
      </c>
      <c r="AB62" s="2" t="s">
        <v>138</v>
      </c>
      <c r="AC62" s="56">
        <v>10</v>
      </c>
      <c r="AD62" s="26">
        <f t="shared" si="3"/>
        <v>58.5</v>
      </c>
      <c r="AE62" s="159">
        <v>41484</v>
      </c>
      <c r="AF62" s="159">
        <v>41495</v>
      </c>
      <c r="AG62" s="159">
        <v>41498</v>
      </c>
      <c r="AH62" s="8">
        <v>41513</v>
      </c>
    </row>
    <row r="63" spans="1:34" s="56" customFormat="1">
      <c r="A63" s="26" t="s">
        <v>139</v>
      </c>
      <c r="C63" s="56" t="s">
        <v>129</v>
      </c>
      <c r="D63" s="56" t="s">
        <v>130</v>
      </c>
      <c r="E63" s="56" t="s">
        <v>131</v>
      </c>
      <c r="F63" s="56" t="s">
        <v>132</v>
      </c>
      <c r="H63" s="9" t="s">
        <v>140</v>
      </c>
      <c r="I63" s="10"/>
      <c r="J63" s="159"/>
      <c r="K63" s="56" t="s">
        <v>238</v>
      </c>
      <c r="L63" s="56" t="s">
        <v>239</v>
      </c>
      <c r="N63" s="56" t="s">
        <v>143</v>
      </c>
      <c r="T63" s="26">
        <v>1</v>
      </c>
      <c r="U63" s="56" t="s">
        <v>144</v>
      </c>
      <c r="W63" s="56">
        <f t="shared" si="2"/>
        <v>150</v>
      </c>
      <c r="X63" s="56">
        <v>7</v>
      </c>
      <c r="Y63" s="56">
        <v>1000</v>
      </c>
      <c r="AA63" s="56" t="s">
        <v>240</v>
      </c>
      <c r="AB63" s="2" t="s">
        <v>138</v>
      </c>
      <c r="AC63" s="56">
        <v>10</v>
      </c>
      <c r="AD63" s="26">
        <f t="shared" si="3"/>
        <v>58.5</v>
      </c>
      <c r="AE63" s="159">
        <v>41484</v>
      </c>
      <c r="AF63" s="159">
        <v>41495</v>
      </c>
      <c r="AG63" s="159">
        <v>41498</v>
      </c>
      <c r="AH63" s="8">
        <v>41513</v>
      </c>
    </row>
    <row r="64" spans="1:34" s="56" customFormat="1">
      <c r="A64" s="26" t="s">
        <v>139</v>
      </c>
      <c r="C64" s="56" t="s">
        <v>129</v>
      </c>
      <c r="D64" s="56" t="s">
        <v>130</v>
      </c>
      <c r="E64" s="56" t="s">
        <v>131</v>
      </c>
      <c r="F64" s="56" t="s">
        <v>132</v>
      </c>
      <c r="H64" s="9" t="s">
        <v>140</v>
      </c>
      <c r="I64" s="10"/>
      <c r="J64" s="159"/>
      <c r="K64" s="56" t="s">
        <v>241</v>
      </c>
      <c r="L64" s="56" t="s">
        <v>242</v>
      </c>
      <c r="N64" s="56" t="s">
        <v>143</v>
      </c>
      <c r="T64" s="26">
        <v>1</v>
      </c>
      <c r="U64" s="56" t="s">
        <v>144</v>
      </c>
      <c r="W64" s="56">
        <f t="shared" si="2"/>
        <v>150</v>
      </c>
      <c r="X64" s="56">
        <v>7</v>
      </c>
      <c r="Y64" s="56">
        <v>956</v>
      </c>
      <c r="AA64" s="56" t="s">
        <v>243</v>
      </c>
      <c r="AB64" s="2" t="s">
        <v>138</v>
      </c>
      <c r="AC64" s="56">
        <v>10</v>
      </c>
      <c r="AD64" s="26">
        <f t="shared" si="3"/>
        <v>58.5</v>
      </c>
      <c r="AE64" s="159">
        <v>41484</v>
      </c>
      <c r="AF64" s="159">
        <v>41495</v>
      </c>
      <c r="AG64" s="159">
        <v>41498</v>
      </c>
      <c r="AH64" s="8">
        <v>41513</v>
      </c>
    </row>
    <row r="65" spans="1:34" s="56" customFormat="1">
      <c r="A65" s="26" t="s">
        <v>139</v>
      </c>
      <c r="C65" s="56" t="s">
        <v>129</v>
      </c>
      <c r="D65" s="56" t="s">
        <v>130</v>
      </c>
      <c r="E65" s="56" t="s">
        <v>131</v>
      </c>
      <c r="F65" s="56" t="s">
        <v>132</v>
      </c>
      <c r="H65" s="9" t="s">
        <v>140</v>
      </c>
      <c r="I65" s="10"/>
      <c r="J65" s="159"/>
      <c r="K65" s="56" t="s">
        <v>244</v>
      </c>
      <c r="L65" s="56" t="s">
        <v>245</v>
      </c>
      <c r="N65" s="56" t="s">
        <v>143</v>
      </c>
      <c r="T65" s="26">
        <v>1</v>
      </c>
      <c r="U65" s="56" t="s">
        <v>144</v>
      </c>
      <c r="W65" s="56">
        <f t="shared" si="2"/>
        <v>150</v>
      </c>
      <c r="X65" s="56">
        <v>6</v>
      </c>
      <c r="Y65" s="56">
        <v>966</v>
      </c>
      <c r="AA65" s="56" t="s">
        <v>246</v>
      </c>
      <c r="AB65" s="2" t="s">
        <v>138</v>
      </c>
      <c r="AC65" s="56">
        <v>10</v>
      </c>
      <c r="AD65" s="26">
        <f t="shared" si="3"/>
        <v>58.5</v>
      </c>
      <c r="AE65" s="159">
        <v>41484</v>
      </c>
      <c r="AF65" s="159">
        <v>41495</v>
      </c>
      <c r="AG65" s="159">
        <v>41498</v>
      </c>
      <c r="AH65" s="8">
        <v>41513</v>
      </c>
    </row>
    <row r="66" spans="1:34" s="56" customFormat="1">
      <c r="A66" s="26" t="s">
        <v>139</v>
      </c>
      <c r="C66" s="56" t="s">
        <v>129</v>
      </c>
      <c r="D66" s="56" t="s">
        <v>130</v>
      </c>
      <c r="E66" s="56" t="s">
        <v>131</v>
      </c>
      <c r="F66" s="56" t="s">
        <v>132</v>
      </c>
      <c r="H66" s="9" t="s">
        <v>140</v>
      </c>
      <c r="I66" s="10"/>
      <c r="J66" s="159"/>
      <c r="K66" s="56" t="s">
        <v>247</v>
      </c>
      <c r="L66" s="56" t="s">
        <v>248</v>
      </c>
      <c r="N66" s="56" t="s">
        <v>143</v>
      </c>
      <c r="T66" s="26">
        <v>1</v>
      </c>
      <c r="U66" s="56" t="s">
        <v>144</v>
      </c>
      <c r="W66" s="56">
        <f t="shared" si="2"/>
        <v>150</v>
      </c>
      <c r="X66" s="56">
        <v>7</v>
      </c>
      <c r="Y66" s="56">
        <v>978</v>
      </c>
      <c r="AA66" s="56" t="s">
        <v>249</v>
      </c>
      <c r="AB66" s="2" t="s">
        <v>138</v>
      </c>
      <c r="AC66" s="56">
        <v>10</v>
      </c>
      <c r="AD66" s="26">
        <f t="shared" si="3"/>
        <v>58.5</v>
      </c>
      <c r="AE66" s="159">
        <v>41484</v>
      </c>
      <c r="AF66" s="159">
        <v>41495</v>
      </c>
      <c r="AG66" s="159">
        <v>41498</v>
      </c>
      <c r="AH66" s="8">
        <v>41513</v>
      </c>
    </row>
    <row r="67" spans="1:34" s="56" customFormat="1">
      <c r="A67" s="26" t="s">
        <v>139</v>
      </c>
      <c r="C67" s="56" t="s">
        <v>129</v>
      </c>
      <c r="D67" s="56" t="s">
        <v>130</v>
      </c>
      <c r="E67" s="56" t="s">
        <v>131</v>
      </c>
      <c r="F67" s="56" t="s">
        <v>132</v>
      </c>
      <c r="H67" s="9" t="s">
        <v>140</v>
      </c>
      <c r="I67" s="10"/>
      <c r="J67" s="159"/>
      <c r="K67" s="56" t="s">
        <v>250</v>
      </c>
      <c r="L67" s="56" t="s">
        <v>251</v>
      </c>
      <c r="N67" s="56" t="s">
        <v>143</v>
      </c>
      <c r="T67" s="26">
        <v>1</v>
      </c>
      <c r="U67" s="56" t="s">
        <v>144</v>
      </c>
      <c r="W67" s="56">
        <f t="shared" si="2"/>
        <v>150</v>
      </c>
      <c r="X67" s="56">
        <v>35</v>
      </c>
      <c r="Y67" s="56">
        <v>135</v>
      </c>
      <c r="AA67" s="56" t="s">
        <v>252</v>
      </c>
      <c r="AB67" s="2" t="s">
        <v>253</v>
      </c>
      <c r="AC67" s="56">
        <v>10</v>
      </c>
      <c r="AD67" s="26">
        <f t="shared" si="3"/>
        <v>58.5</v>
      </c>
      <c r="AE67" s="159">
        <v>41484</v>
      </c>
      <c r="AF67" s="159">
        <v>41495</v>
      </c>
      <c r="AG67" s="159">
        <v>41498</v>
      </c>
      <c r="AH67" s="8">
        <v>41513</v>
      </c>
    </row>
    <row r="68" spans="1:34" s="11" customFormat="1">
      <c r="C68" s="11" t="s">
        <v>254</v>
      </c>
      <c r="D68" s="14" t="s">
        <v>255</v>
      </c>
      <c r="H68" s="11" t="s">
        <v>256</v>
      </c>
      <c r="I68" s="12"/>
      <c r="J68" s="159"/>
      <c r="K68" s="11" t="s">
        <v>257</v>
      </c>
      <c r="L68" s="11" t="s">
        <v>258</v>
      </c>
      <c r="N68" s="56" t="s">
        <v>143</v>
      </c>
      <c r="T68" s="26">
        <v>1</v>
      </c>
      <c r="U68" s="56" t="s">
        <v>144</v>
      </c>
      <c r="V68" s="56"/>
      <c r="W68" s="56">
        <f t="shared" si="2"/>
        <v>300</v>
      </c>
      <c r="X68" s="11">
        <v>26</v>
      </c>
      <c r="Y68" s="11">
        <v>155</v>
      </c>
      <c r="AA68" s="11" t="s">
        <v>259</v>
      </c>
      <c r="AB68" s="13" t="s">
        <v>260</v>
      </c>
      <c r="AC68" s="11">
        <v>20</v>
      </c>
      <c r="AD68" s="26">
        <f t="shared" si="3"/>
        <v>117</v>
      </c>
      <c r="AE68" s="159">
        <v>41484</v>
      </c>
      <c r="AF68" s="159">
        <v>41495</v>
      </c>
      <c r="AG68" s="159">
        <v>41498</v>
      </c>
      <c r="AH68" s="159">
        <v>41513</v>
      </c>
    </row>
    <row r="69" spans="1:34" s="11" customFormat="1">
      <c r="C69" s="11" t="s">
        <v>254</v>
      </c>
      <c r="D69" s="14" t="s">
        <v>255</v>
      </c>
      <c r="H69" s="11" t="s">
        <v>256</v>
      </c>
      <c r="I69" s="12"/>
      <c r="J69" s="159"/>
      <c r="K69" s="11" t="s">
        <v>261</v>
      </c>
      <c r="L69" s="11" t="s">
        <v>262</v>
      </c>
      <c r="N69" s="56" t="s">
        <v>143</v>
      </c>
      <c r="T69" s="26">
        <v>1</v>
      </c>
      <c r="U69" s="56" t="s">
        <v>144</v>
      </c>
      <c r="V69" s="56"/>
      <c r="W69" s="56">
        <f t="shared" si="2"/>
        <v>300</v>
      </c>
      <c r="X69" s="11">
        <v>31</v>
      </c>
      <c r="Y69" s="11">
        <v>428</v>
      </c>
      <c r="AA69" s="11" t="s">
        <v>263</v>
      </c>
      <c r="AB69" s="13" t="s">
        <v>260</v>
      </c>
      <c r="AC69" s="11">
        <v>20</v>
      </c>
      <c r="AD69" s="26">
        <f t="shared" si="3"/>
        <v>117</v>
      </c>
      <c r="AE69" s="159">
        <v>41484</v>
      </c>
      <c r="AF69" s="159">
        <v>41495</v>
      </c>
      <c r="AG69" s="159">
        <v>41498</v>
      </c>
      <c r="AH69" s="159">
        <v>41513</v>
      </c>
    </row>
    <row r="70" spans="1:34" s="11" customFormat="1">
      <c r="C70" s="11" t="s">
        <v>254</v>
      </c>
      <c r="D70" s="14" t="s">
        <v>255</v>
      </c>
      <c r="H70" s="11" t="s">
        <v>256</v>
      </c>
      <c r="I70" s="12"/>
      <c r="J70" s="159"/>
      <c r="K70" s="11" t="s">
        <v>264</v>
      </c>
      <c r="L70" s="11" t="s">
        <v>265</v>
      </c>
      <c r="N70" s="56" t="s">
        <v>143</v>
      </c>
      <c r="T70" s="26">
        <v>1</v>
      </c>
      <c r="U70" s="56" t="s">
        <v>144</v>
      </c>
      <c r="V70" s="56"/>
      <c r="W70" s="56">
        <f t="shared" si="2"/>
        <v>300</v>
      </c>
      <c r="X70" s="11">
        <v>28</v>
      </c>
      <c r="Y70" s="11">
        <v>303</v>
      </c>
      <c r="AA70" s="11" t="s">
        <v>266</v>
      </c>
      <c r="AB70" s="13" t="s">
        <v>260</v>
      </c>
      <c r="AC70" s="11">
        <v>20</v>
      </c>
      <c r="AD70" s="26">
        <f t="shared" si="3"/>
        <v>117</v>
      </c>
      <c r="AE70" s="159">
        <v>41484</v>
      </c>
      <c r="AF70" s="159">
        <v>41495</v>
      </c>
      <c r="AG70" s="159">
        <v>41498</v>
      </c>
      <c r="AH70" s="159">
        <v>41513</v>
      </c>
    </row>
    <row r="71" spans="1:34" s="56" customFormat="1">
      <c r="A71" s="26" t="s">
        <v>267</v>
      </c>
      <c r="C71" s="56" t="s">
        <v>268</v>
      </c>
      <c r="D71" s="56" t="s">
        <v>269</v>
      </c>
      <c r="E71" s="56" t="s">
        <v>270</v>
      </c>
      <c r="F71" s="56" t="s">
        <v>271</v>
      </c>
      <c r="H71" s="56" t="s">
        <v>272</v>
      </c>
      <c r="I71" s="10"/>
      <c r="J71" s="159"/>
      <c r="K71" s="56" t="s">
        <v>273</v>
      </c>
      <c r="L71" s="56" t="s">
        <v>274</v>
      </c>
      <c r="N71" s="56" t="s">
        <v>143</v>
      </c>
      <c r="T71" s="26">
        <v>1</v>
      </c>
      <c r="U71" s="56" t="s">
        <v>144</v>
      </c>
      <c r="W71" s="56">
        <f t="shared" si="2"/>
        <v>15</v>
      </c>
      <c r="X71" s="56">
        <v>100</v>
      </c>
      <c r="Y71" s="56">
        <v>46.4</v>
      </c>
      <c r="AA71" s="56" t="s">
        <v>275</v>
      </c>
      <c r="AB71" s="2" t="s">
        <v>276</v>
      </c>
      <c r="AC71" s="56">
        <v>1</v>
      </c>
      <c r="AD71" s="26">
        <f t="shared" si="3"/>
        <v>5.85</v>
      </c>
      <c r="AE71" s="159">
        <v>41484</v>
      </c>
      <c r="AF71" s="159">
        <v>41495</v>
      </c>
      <c r="AG71" s="159">
        <v>41498</v>
      </c>
      <c r="AH71" s="8">
        <v>41513</v>
      </c>
    </row>
    <row r="72" spans="1:34" s="56" customFormat="1">
      <c r="A72" s="26" t="s">
        <v>267</v>
      </c>
      <c r="C72" s="56" t="s">
        <v>268</v>
      </c>
      <c r="D72" s="56" t="s">
        <v>269</v>
      </c>
      <c r="E72" s="56" t="s">
        <v>270</v>
      </c>
      <c r="F72" s="56" t="s">
        <v>271</v>
      </c>
      <c r="H72" s="56" t="s">
        <v>272</v>
      </c>
      <c r="I72" s="10"/>
      <c r="J72" s="159"/>
      <c r="K72" s="56" t="s">
        <v>277</v>
      </c>
      <c r="L72" s="56" t="s">
        <v>278</v>
      </c>
      <c r="N72" s="56" t="s">
        <v>143</v>
      </c>
      <c r="T72" s="26">
        <v>1</v>
      </c>
      <c r="U72" s="56" t="s">
        <v>144</v>
      </c>
      <c r="W72" s="56">
        <f t="shared" si="2"/>
        <v>15</v>
      </c>
      <c r="X72" s="56">
        <v>100</v>
      </c>
      <c r="Y72" s="56">
        <v>52.2</v>
      </c>
      <c r="AA72" s="56" t="s">
        <v>279</v>
      </c>
      <c r="AB72" s="2" t="s">
        <v>276</v>
      </c>
      <c r="AC72" s="56">
        <v>1</v>
      </c>
      <c r="AD72" s="26">
        <f t="shared" si="3"/>
        <v>5.85</v>
      </c>
      <c r="AE72" s="159">
        <v>41484</v>
      </c>
      <c r="AF72" s="159">
        <v>41495</v>
      </c>
      <c r="AG72" s="159">
        <v>41498</v>
      </c>
      <c r="AH72" s="8">
        <v>41513</v>
      </c>
    </row>
    <row r="73" spans="1:34" s="56" customFormat="1">
      <c r="A73" s="26" t="s">
        <v>267</v>
      </c>
      <c r="C73" s="56" t="s">
        <v>268</v>
      </c>
      <c r="D73" s="56" t="s">
        <v>269</v>
      </c>
      <c r="E73" s="56" t="s">
        <v>270</v>
      </c>
      <c r="F73" s="56" t="s">
        <v>271</v>
      </c>
      <c r="H73" s="56" t="s">
        <v>272</v>
      </c>
      <c r="I73" s="10"/>
      <c r="J73" s="159"/>
      <c r="K73" s="56" t="s">
        <v>280</v>
      </c>
      <c r="L73" s="56" t="s">
        <v>281</v>
      </c>
      <c r="N73" s="56" t="s">
        <v>143</v>
      </c>
      <c r="T73" s="26">
        <v>1</v>
      </c>
      <c r="U73" s="56" t="s">
        <v>144</v>
      </c>
      <c r="W73" s="56">
        <f t="shared" si="2"/>
        <v>15</v>
      </c>
      <c r="X73" s="56">
        <v>80</v>
      </c>
      <c r="Y73" s="56">
        <v>46.6</v>
      </c>
      <c r="AA73" s="56" t="s">
        <v>282</v>
      </c>
      <c r="AB73" s="2" t="s">
        <v>276</v>
      </c>
      <c r="AC73" s="56">
        <v>1</v>
      </c>
      <c r="AD73" s="26">
        <f t="shared" si="3"/>
        <v>5.85</v>
      </c>
      <c r="AE73" s="159">
        <v>41484</v>
      </c>
      <c r="AF73" s="159">
        <v>41495</v>
      </c>
      <c r="AG73" s="159">
        <v>41498</v>
      </c>
      <c r="AH73" s="8">
        <v>41513</v>
      </c>
    </row>
    <row r="74" spans="1:34" s="56" customFormat="1">
      <c r="A74" s="26" t="s">
        <v>267</v>
      </c>
      <c r="C74" s="56" t="s">
        <v>268</v>
      </c>
      <c r="D74" s="56" t="s">
        <v>269</v>
      </c>
      <c r="E74" s="56" t="s">
        <v>270</v>
      </c>
      <c r="F74" s="56" t="s">
        <v>271</v>
      </c>
      <c r="H74" s="56" t="s">
        <v>272</v>
      </c>
      <c r="I74" s="10"/>
      <c r="J74" s="159"/>
      <c r="K74" s="56" t="s">
        <v>283</v>
      </c>
      <c r="L74" s="56">
        <v>130608690</v>
      </c>
      <c r="N74" s="56" t="s">
        <v>143</v>
      </c>
      <c r="T74" s="26">
        <v>1</v>
      </c>
      <c r="U74" s="56" t="s">
        <v>144</v>
      </c>
      <c r="W74" s="56">
        <f t="shared" si="2"/>
        <v>15</v>
      </c>
      <c r="X74" s="56">
        <v>116</v>
      </c>
      <c r="Y74" s="56">
        <v>60</v>
      </c>
      <c r="AA74" s="56" t="s">
        <v>284</v>
      </c>
      <c r="AB74" s="2" t="s">
        <v>276</v>
      </c>
      <c r="AC74" s="56">
        <v>1</v>
      </c>
      <c r="AD74" s="26">
        <f t="shared" si="3"/>
        <v>5.85</v>
      </c>
      <c r="AE74" s="159">
        <v>41484</v>
      </c>
      <c r="AF74" s="159">
        <v>41495</v>
      </c>
      <c r="AG74" s="159">
        <v>41498</v>
      </c>
      <c r="AH74" s="8">
        <v>41513</v>
      </c>
    </row>
    <row r="75" spans="1:34" s="56" customFormat="1">
      <c r="A75" s="26" t="s">
        <v>267</v>
      </c>
      <c r="C75" s="56" t="s">
        <v>268</v>
      </c>
      <c r="D75" s="56" t="s">
        <v>269</v>
      </c>
      <c r="E75" s="56" t="s">
        <v>270</v>
      </c>
      <c r="F75" s="56" t="s">
        <v>271</v>
      </c>
      <c r="H75" s="56" t="s">
        <v>272</v>
      </c>
      <c r="I75" s="10"/>
      <c r="J75" s="159"/>
      <c r="K75" s="56" t="s">
        <v>285</v>
      </c>
      <c r="L75" s="56" t="s">
        <v>286</v>
      </c>
      <c r="N75" s="56" t="s">
        <v>143</v>
      </c>
      <c r="T75" s="26">
        <v>1</v>
      </c>
      <c r="U75" s="56" t="s">
        <v>144</v>
      </c>
      <c r="W75" s="56">
        <f t="shared" si="2"/>
        <v>15</v>
      </c>
      <c r="X75" s="56">
        <v>85</v>
      </c>
      <c r="Y75" s="56">
        <v>43.4</v>
      </c>
      <c r="AA75" s="56" t="s">
        <v>287</v>
      </c>
      <c r="AB75" s="2" t="s">
        <v>276</v>
      </c>
      <c r="AC75" s="56">
        <v>1</v>
      </c>
      <c r="AD75" s="26">
        <f t="shared" si="3"/>
        <v>5.85</v>
      </c>
      <c r="AE75" s="159">
        <v>41484</v>
      </c>
      <c r="AF75" s="159">
        <v>41495</v>
      </c>
      <c r="AG75" s="159">
        <v>41498</v>
      </c>
      <c r="AH75" s="8">
        <v>41513</v>
      </c>
    </row>
    <row r="76" spans="1:34" s="56" customFormat="1">
      <c r="A76" s="26" t="s">
        <v>267</v>
      </c>
      <c r="C76" s="56" t="s">
        <v>268</v>
      </c>
      <c r="D76" s="56" t="s">
        <v>269</v>
      </c>
      <c r="E76" s="56" t="s">
        <v>270</v>
      </c>
      <c r="F76" s="56" t="s">
        <v>271</v>
      </c>
      <c r="H76" s="56" t="s">
        <v>272</v>
      </c>
      <c r="I76" s="10"/>
      <c r="J76" s="159"/>
      <c r="K76" s="56" t="s">
        <v>288</v>
      </c>
      <c r="L76" s="56" t="s">
        <v>289</v>
      </c>
      <c r="N76" s="56" t="s">
        <v>143</v>
      </c>
      <c r="T76" s="26">
        <v>1</v>
      </c>
      <c r="U76" s="56" t="s">
        <v>144</v>
      </c>
      <c r="W76" s="56">
        <f t="shared" si="2"/>
        <v>15</v>
      </c>
      <c r="X76" s="56">
        <v>115</v>
      </c>
      <c r="Y76" s="56">
        <v>58.8</v>
      </c>
      <c r="AA76" s="56" t="s">
        <v>290</v>
      </c>
      <c r="AB76" s="2" t="s">
        <v>276</v>
      </c>
      <c r="AC76" s="56">
        <v>1</v>
      </c>
      <c r="AD76" s="26">
        <f t="shared" si="3"/>
        <v>5.85</v>
      </c>
      <c r="AE76" s="159">
        <v>41484</v>
      </c>
      <c r="AF76" s="159">
        <v>41495</v>
      </c>
      <c r="AG76" s="159">
        <v>41498</v>
      </c>
      <c r="AH76" s="8">
        <v>41513</v>
      </c>
    </row>
    <row r="77" spans="1:34" s="56" customFormat="1">
      <c r="A77" s="26" t="s">
        <v>267</v>
      </c>
      <c r="C77" s="56" t="s">
        <v>268</v>
      </c>
      <c r="D77" s="56" t="s">
        <v>269</v>
      </c>
      <c r="E77" s="56" t="s">
        <v>270</v>
      </c>
      <c r="F77" s="56" t="s">
        <v>271</v>
      </c>
      <c r="H77" s="56" t="s">
        <v>272</v>
      </c>
      <c r="I77" s="10"/>
      <c r="J77" s="159"/>
      <c r="K77" s="56" t="s">
        <v>291</v>
      </c>
      <c r="L77" s="56" t="s">
        <v>292</v>
      </c>
      <c r="N77" s="56" t="s">
        <v>143</v>
      </c>
      <c r="T77" s="26">
        <v>1</v>
      </c>
      <c r="U77" s="56" t="s">
        <v>144</v>
      </c>
      <c r="W77" s="56">
        <f t="shared" si="2"/>
        <v>15</v>
      </c>
      <c r="X77" s="56">
        <v>100</v>
      </c>
      <c r="Y77" s="56">
        <v>67.900000000000006</v>
      </c>
      <c r="AA77" s="56" t="s">
        <v>293</v>
      </c>
      <c r="AB77" s="2" t="s">
        <v>276</v>
      </c>
      <c r="AC77" s="56">
        <v>1</v>
      </c>
      <c r="AD77" s="26">
        <f t="shared" si="3"/>
        <v>5.85</v>
      </c>
      <c r="AE77" s="159">
        <v>41484</v>
      </c>
      <c r="AF77" s="159">
        <v>41495</v>
      </c>
      <c r="AG77" s="159">
        <v>41498</v>
      </c>
      <c r="AH77" s="8">
        <v>41513</v>
      </c>
    </row>
    <row r="79" spans="1:34" s="26" customFormat="1">
      <c r="A79" s="15" t="s">
        <v>294</v>
      </c>
      <c r="C79" s="26" t="s">
        <v>96</v>
      </c>
      <c r="D79" s="26" t="s">
        <v>295</v>
      </c>
      <c r="E79" s="15" t="s">
        <v>296</v>
      </c>
      <c r="F79" s="15" t="s">
        <v>297</v>
      </c>
      <c r="G79" s="15"/>
      <c r="H79" s="161" t="s">
        <v>298</v>
      </c>
      <c r="I79" s="16"/>
      <c r="J79" s="16"/>
      <c r="K79" s="161" t="s">
        <v>299</v>
      </c>
      <c r="L79" s="161" t="s">
        <v>300</v>
      </c>
      <c r="N79" s="26" t="s">
        <v>301</v>
      </c>
      <c r="U79" s="26" t="s">
        <v>144</v>
      </c>
      <c r="W79" s="26">
        <f>AC79*15</f>
        <v>90</v>
      </c>
      <c r="AA79" s="26" t="s">
        <v>302</v>
      </c>
      <c r="AB79" s="2" t="s">
        <v>303</v>
      </c>
      <c r="AC79" s="26">
        <v>6</v>
      </c>
      <c r="AD79" s="26">
        <f>AC79*5.85</f>
        <v>35.099999999999994</v>
      </c>
      <c r="AE79" s="16"/>
      <c r="AF79" s="16"/>
      <c r="AG79" s="8">
        <v>41498</v>
      </c>
      <c r="AH79" s="8">
        <v>41513</v>
      </c>
    </row>
    <row r="80" spans="1:34" s="26" customFormat="1">
      <c r="A80" s="15" t="s">
        <v>294</v>
      </c>
      <c r="C80" s="26" t="s">
        <v>96</v>
      </c>
      <c r="D80" s="26" t="s">
        <v>295</v>
      </c>
      <c r="E80" s="15" t="s">
        <v>296</v>
      </c>
      <c r="F80" s="15" t="s">
        <v>297</v>
      </c>
      <c r="G80" s="15"/>
      <c r="H80" s="161" t="s">
        <v>298</v>
      </c>
      <c r="I80" s="16"/>
      <c r="J80" s="16"/>
      <c r="K80" s="161" t="s">
        <v>299</v>
      </c>
      <c r="L80" s="161" t="s">
        <v>300</v>
      </c>
      <c r="N80" s="26" t="s">
        <v>301</v>
      </c>
      <c r="U80" s="26" t="s">
        <v>144</v>
      </c>
      <c r="W80" s="26">
        <f>AC80*15</f>
        <v>120</v>
      </c>
      <c r="AA80" s="26" t="s">
        <v>304</v>
      </c>
      <c r="AB80" s="2" t="s">
        <v>305</v>
      </c>
      <c r="AC80" s="26">
        <v>8</v>
      </c>
      <c r="AD80" s="26">
        <f>AC80*5.85</f>
        <v>46.8</v>
      </c>
      <c r="AE80" s="16"/>
      <c r="AF80" s="16"/>
      <c r="AG80" s="8">
        <v>41498</v>
      </c>
      <c r="AH80" s="8">
        <v>41513</v>
      </c>
    </row>
    <row r="81" spans="1:34" s="26" customFormat="1">
      <c r="A81" s="15" t="s">
        <v>294</v>
      </c>
      <c r="C81" s="26" t="s">
        <v>96</v>
      </c>
      <c r="D81" s="26" t="s">
        <v>295</v>
      </c>
      <c r="E81" s="15" t="s">
        <v>296</v>
      </c>
      <c r="F81" s="15" t="s">
        <v>297</v>
      </c>
      <c r="G81" s="15"/>
      <c r="H81" s="161" t="s">
        <v>298</v>
      </c>
      <c r="I81" s="16"/>
      <c r="J81" s="16"/>
      <c r="K81" s="161" t="s">
        <v>299</v>
      </c>
      <c r="L81" s="161" t="s">
        <v>300</v>
      </c>
      <c r="N81" s="26" t="s">
        <v>301</v>
      </c>
      <c r="U81" s="26" t="s">
        <v>144</v>
      </c>
      <c r="W81" s="26">
        <f>AC81*15</f>
        <v>120</v>
      </c>
      <c r="AA81" s="26" t="s">
        <v>306</v>
      </c>
      <c r="AB81" s="2" t="s">
        <v>305</v>
      </c>
      <c r="AC81" s="26">
        <v>8</v>
      </c>
      <c r="AD81" s="26">
        <f>AC81*5.85</f>
        <v>46.8</v>
      </c>
      <c r="AE81" s="16"/>
      <c r="AF81" s="16"/>
      <c r="AG81" s="8">
        <v>41498</v>
      </c>
      <c r="AH81" s="8">
        <v>41513</v>
      </c>
    </row>
    <row r="82" spans="1:34" s="26" customFormat="1">
      <c r="A82" s="15" t="s">
        <v>294</v>
      </c>
      <c r="C82" s="26" t="s">
        <v>96</v>
      </c>
      <c r="D82" s="26" t="s">
        <v>295</v>
      </c>
      <c r="E82" s="15" t="s">
        <v>296</v>
      </c>
      <c r="F82" s="15" t="s">
        <v>297</v>
      </c>
      <c r="G82" s="15"/>
      <c r="H82" s="161" t="s">
        <v>298</v>
      </c>
      <c r="I82" s="16"/>
      <c r="J82" s="16"/>
      <c r="K82" s="161" t="s">
        <v>299</v>
      </c>
      <c r="L82" s="161" t="s">
        <v>300</v>
      </c>
      <c r="N82" s="26" t="s">
        <v>301</v>
      </c>
      <c r="U82" s="26" t="s">
        <v>144</v>
      </c>
      <c r="W82" s="26">
        <f>AC82*15</f>
        <v>120</v>
      </c>
      <c r="AA82" s="26" t="s">
        <v>307</v>
      </c>
      <c r="AB82" s="2" t="s">
        <v>305</v>
      </c>
      <c r="AC82" s="26">
        <v>8</v>
      </c>
      <c r="AD82" s="26">
        <f>AC82*5.85</f>
        <v>46.8</v>
      </c>
      <c r="AE82" s="16"/>
      <c r="AF82" s="16"/>
      <c r="AG82" s="8">
        <v>41498</v>
      </c>
      <c r="AH82" s="8">
        <v>41513</v>
      </c>
    </row>
    <row r="83" spans="1:34" s="26" customFormat="1">
      <c r="A83" s="15" t="s">
        <v>294</v>
      </c>
      <c r="C83" s="26" t="s">
        <v>96</v>
      </c>
      <c r="D83" s="26" t="s">
        <v>295</v>
      </c>
      <c r="E83" s="15" t="s">
        <v>296</v>
      </c>
      <c r="F83" s="15" t="s">
        <v>297</v>
      </c>
      <c r="G83" s="15"/>
      <c r="H83" s="161" t="s">
        <v>298</v>
      </c>
      <c r="I83" s="16"/>
      <c r="J83" s="16"/>
      <c r="K83" s="161" t="s">
        <v>299</v>
      </c>
      <c r="L83" s="161" t="s">
        <v>300</v>
      </c>
      <c r="N83" s="26" t="s">
        <v>301</v>
      </c>
      <c r="U83" s="26" t="s">
        <v>144</v>
      </c>
      <c r="W83" s="26">
        <f>AC83*15</f>
        <v>120</v>
      </c>
      <c r="AA83" s="26" t="s">
        <v>308</v>
      </c>
      <c r="AB83" s="2" t="s">
        <v>305</v>
      </c>
      <c r="AC83" s="26">
        <v>8</v>
      </c>
      <c r="AD83" s="26">
        <f>AC83*5.85</f>
        <v>46.8</v>
      </c>
      <c r="AE83" s="16"/>
      <c r="AF83" s="16"/>
      <c r="AG83" s="8">
        <v>41498</v>
      </c>
      <c r="AH83" s="8">
        <v>41513</v>
      </c>
    </row>
    <row r="85" spans="1:34" s="26" customFormat="1">
      <c r="A85" s="26" t="s">
        <v>309</v>
      </c>
      <c r="C85" s="56" t="s">
        <v>310</v>
      </c>
      <c r="D85" s="56" t="s">
        <v>311</v>
      </c>
      <c r="E85" s="26" t="s">
        <v>312</v>
      </c>
      <c r="F85" s="26" t="s">
        <v>313</v>
      </c>
      <c r="H85" s="26" t="s">
        <v>314</v>
      </c>
      <c r="I85" s="17"/>
      <c r="J85" s="8"/>
      <c r="K85" s="161" t="s">
        <v>315</v>
      </c>
      <c r="L85" s="161" t="s">
        <v>316</v>
      </c>
      <c r="N85" s="26" t="s">
        <v>301</v>
      </c>
      <c r="P85" s="26" t="s">
        <v>317</v>
      </c>
      <c r="T85" s="26">
        <v>1</v>
      </c>
      <c r="U85" s="56" t="s">
        <v>144</v>
      </c>
      <c r="V85" s="56"/>
      <c r="W85" s="26">
        <v>45</v>
      </c>
      <c r="X85" s="26">
        <v>178</v>
      </c>
      <c r="Y85" s="26">
        <v>60.2</v>
      </c>
      <c r="AA85" s="26" t="s">
        <v>318</v>
      </c>
      <c r="AB85" s="25" t="s">
        <v>319</v>
      </c>
      <c r="AC85" s="26">
        <f t="shared" ref="AC85:AC143" si="4">W85/15</f>
        <v>3</v>
      </c>
      <c r="AD85" s="26">
        <f t="shared" ref="AD85:AD143" si="5">AC85*5.85</f>
        <v>17.549999999999997</v>
      </c>
      <c r="AE85" s="8">
        <v>41484</v>
      </c>
      <c r="AF85" s="8">
        <v>41501</v>
      </c>
      <c r="AG85" s="8">
        <v>41519</v>
      </c>
      <c r="AH85" s="8">
        <v>41534</v>
      </c>
    </row>
    <row r="86" spans="1:34" s="26" customFormat="1">
      <c r="A86" s="26" t="s">
        <v>309</v>
      </c>
      <c r="C86" s="56" t="s">
        <v>310</v>
      </c>
      <c r="D86" s="56" t="s">
        <v>311</v>
      </c>
      <c r="E86" s="26" t="s">
        <v>312</v>
      </c>
      <c r="F86" s="26" t="s">
        <v>313</v>
      </c>
      <c r="H86" s="26" t="s">
        <v>314</v>
      </c>
      <c r="I86" s="17"/>
      <c r="J86" s="8"/>
      <c r="K86" s="161" t="s">
        <v>320</v>
      </c>
      <c r="L86" s="161" t="s">
        <v>321</v>
      </c>
      <c r="N86" s="26" t="s">
        <v>301</v>
      </c>
      <c r="P86" s="26" t="s">
        <v>317</v>
      </c>
      <c r="T86" s="26">
        <v>1</v>
      </c>
      <c r="U86" s="56" t="s">
        <v>144</v>
      </c>
      <c r="V86" s="56"/>
      <c r="W86" s="26">
        <v>45</v>
      </c>
      <c r="X86" s="26">
        <v>178</v>
      </c>
      <c r="Y86" s="26">
        <v>47.6</v>
      </c>
      <c r="AA86" s="26" t="s">
        <v>322</v>
      </c>
      <c r="AB86" s="25" t="s">
        <v>319</v>
      </c>
      <c r="AC86" s="26">
        <f t="shared" si="4"/>
        <v>3</v>
      </c>
      <c r="AD86" s="26">
        <f t="shared" si="5"/>
        <v>17.549999999999997</v>
      </c>
      <c r="AE86" s="8">
        <v>41484</v>
      </c>
      <c r="AF86" s="8">
        <v>41501</v>
      </c>
      <c r="AG86" s="8">
        <v>41519</v>
      </c>
      <c r="AH86" s="8">
        <v>41534</v>
      </c>
    </row>
    <row r="87" spans="1:34" s="26" customFormat="1">
      <c r="A87" s="26" t="s">
        <v>323</v>
      </c>
      <c r="C87" s="56" t="s">
        <v>324</v>
      </c>
      <c r="D87" s="56" t="s">
        <v>325</v>
      </c>
      <c r="E87" s="26" t="s">
        <v>326</v>
      </c>
      <c r="F87" s="26" t="s">
        <v>327</v>
      </c>
      <c r="H87" s="26" t="s">
        <v>328</v>
      </c>
      <c r="I87" s="17"/>
      <c r="J87" s="8"/>
      <c r="K87" s="18" t="s">
        <v>329</v>
      </c>
      <c r="L87" s="19" t="s">
        <v>330</v>
      </c>
      <c r="N87" s="26" t="s">
        <v>301</v>
      </c>
      <c r="P87" s="26" t="s">
        <v>331</v>
      </c>
      <c r="T87" s="26">
        <v>1</v>
      </c>
      <c r="U87" s="56" t="s">
        <v>144</v>
      </c>
      <c r="V87" s="56"/>
      <c r="W87" s="26">
        <v>15</v>
      </c>
      <c r="X87" s="26">
        <v>17</v>
      </c>
      <c r="Y87" s="26">
        <v>74.7</v>
      </c>
      <c r="AA87" s="26" t="s">
        <v>332</v>
      </c>
      <c r="AB87" s="25" t="s">
        <v>333</v>
      </c>
      <c r="AC87" s="26">
        <f t="shared" si="4"/>
        <v>1</v>
      </c>
      <c r="AD87" s="26">
        <f t="shared" si="5"/>
        <v>5.85</v>
      </c>
      <c r="AE87" s="8">
        <v>41484</v>
      </c>
      <c r="AF87" s="8">
        <v>41501</v>
      </c>
      <c r="AG87" s="8">
        <v>41519</v>
      </c>
      <c r="AH87" s="8">
        <v>41534</v>
      </c>
    </row>
    <row r="88" spans="1:34" s="26" customFormat="1">
      <c r="A88" s="26" t="s">
        <v>323</v>
      </c>
      <c r="C88" s="56" t="s">
        <v>324</v>
      </c>
      <c r="D88" s="56" t="s">
        <v>325</v>
      </c>
      <c r="E88" s="26" t="s">
        <v>326</v>
      </c>
      <c r="F88" s="26" t="s">
        <v>327</v>
      </c>
      <c r="H88" s="26" t="s">
        <v>328</v>
      </c>
      <c r="I88" s="17"/>
      <c r="J88" s="8"/>
      <c r="K88" s="18" t="s">
        <v>334</v>
      </c>
      <c r="L88" s="19" t="s">
        <v>335</v>
      </c>
      <c r="N88" s="26" t="s">
        <v>301</v>
      </c>
      <c r="P88" s="26" t="s">
        <v>331</v>
      </c>
      <c r="T88" s="26">
        <v>1</v>
      </c>
      <c r="U88" s="56" t="s">
        <v>144</v>
      </c>
      <c r="V88" s="56"/>
      <c r="W88" s="26">
        <v>15</v>
      </c>
      <c r="X88" s="26">
        <v>16</v>
      </c>
      <c r="Y88" s="26">
        <v>86.5</v>
      </c>
      <c r="AA88" s="26" t="s">
        <v>336</v>
      </c>
      <c r="AB88" s="25" t="s">
        <v>333</v>
      </c>
      <c r="AC88" s="26">
        <f t="shared" si="4"/>
        <v>1</v>
      </c>
      <c r="AD88" s="26">
        <f t="shared" si="5"/>
        <v>5.85</v>
      </c>
      <c r="AE88" s="8">
        <v>41484</v>
      </c>
      <c r="AF88" s="8">
        <v>41501</v>
      </c>
      <c r="AG88" s="8">
        <v>41519</v>
      </c>
      <c r="AH88" s="8">
        <v>41534</v>
      </c>
    </row>
    <row r="89" spans="1:34" s="26" customFormat="1">
      <c r="A89" s="26" t="s">
        <v>323</v>
      </c>
      <c r="C89" s="56" t="s">
        <v>324</v>
      </c>
      <c r="D89" s="56" t="s">
        <v>325</v>
      </c>
      <c r="E89" s="26" t="s">
        <v>326</v>
      </c>
      <c r="F89" s="26" t="s">
        <v>327</v>
      </c>
      <c r="H89" s="26" t="s">
        <v>328</v>
      </c>
      <c r="I89" s="17"/>
      <c r="J89" s="8"/>
      <c r="K89" s="18" t="s">
        <v>337</v>
      </c>
      <c r="L89" s="19" t="s">
        <v>338</v>
      </c>
      <c r="N89" s="26" t="s">
        <v>301</v>
      </c>
      <c r="P89" s="26" t="s">
        <v>331</v>
      </c>
      <c r="T89" s="26">
        <v>1</v>
      </c>
      <c r="U89" s="56" t="s">
        <v>144</v>
      </c>
      <c r="V89" s="56"/>
      <c r="W89" s="26">
        <v>15</v>
      </c>
      <c r="X89" s="26">
        <v>16</v>
      </c>
      <c r="Y89" s="26">
        <v>75.400000000000006</v>
      </c>
      <c r="AA89" s="26" t="s">
        <v>339</v>
      </c>
      <c r="AB89" s="25" t="s">
        <v>333</v>
      </c>
      <c r="AC89" s="26">
        <f t="shared" si="4"/>
        <v>1</v>
      </c>
      <c r="AD89" s="26">
        <f t="shared" si="5"/>
        <v>5.85</v>
      </c>
      <c r="AE89" s="8">
        <v>41484</v>
      </c>
      <c r="AF89" s="8">
        <v>41501</v>
      </c>
      <c r="AG89" s="8">
        <v>41519</v>
      </c>
      <c r="AH89" s="8">
        <v>41534</v>
      </c>
    </row>
    <row r="90" spans="1:34" s="26" customFormat="1">
      <c r="A90" s="26" t="s">
        <v>323</v>
      </c>
      <c r="C90" s="56" t="s">
        <v>324</v>
      </c>
      <c r="D90" s="56" t="s">
        <v>325</v>
      </c>
      <c r="E90" s="26" t="s">
        <v>326</v>
      </c>
      <c r="F90" s="26" t="s">
        <v>327</v>
      </c>
      <c r="H90" s="26" t="s">
        <v>328</v>
      </c>
      <c r="I90" s="17"/>
      <c r="J90" s="8"/>
      <c r="K90" s="18" t="s">
        <v>340</v>
      </c>
      <c r="L90" s="19" t="s">
        <v>341</v>
      </c>
      <c r="N90" s="26" t="s">
        <v>301</v>
      </c>
      <c r="P90" s="26" t="s">
        <v>331</v>
      </c>
      <c r="T90" s="26">
        <v>1</v>
      </c>
      <c r="U90" s="56" t="s">
        <v>144</v>
      </c>
      <c r="V90" s="56"/>
      <c r="W90" s="26">
        <v>15</v>
      </c>
      <c r="X90" s="26">
        <v>16</v>
      </c>
      <c r="Y90" s="26">
        <v>80.900000000000006</v>
      </c>
      <c r="AA90" s="26" t="s">
        <v>342</v>
      </c>
      <c r="AB90" s="25" t="s">
        <v>333</v>
      </c>
      <c r="AC90" s="26">
        <f t="shared" si="4"/>
        <v>1</v>
      </c>
      <c r="AD90" s="26">
        <f t="shared" si="5"/>
        <v>5.85</v>
      </c>
      <c r="AE90" s="8">
        <v>41484</v>
      </c>
      <c r="AF90" s="8">
        <v>41501</v>
      </c>
      <c r="AG90" s="8">
        <v>41519</v>
      </c>
      <c r="AH90" s="8">
        <v>41534</v>
      </c>
    </row>
    <row r="91" spans="1:34" s="26" customFormat="1">
      <c r="A91" s="26" t="s">
        <v>323</v>
      </c>
      <c r="C91" s="56" t="s">
        <v>324</v>
      </c>
      <c r="D91" s="56" t="s">
        <v>325</v>
      </c>
      <c r="E91" s="26" t="s">
        <v>326</v>
      </c>
      <c r="F91" s="26" t="s">
        <v>327</v>
      </c>
      <c r="H91" s="26" t="s">
        <v>328</v>
      </c>
      <c r="I91" s="17"/>
      <c r="J91" s="8"/>
      <c r="K91" s="18" t="s">
        <v>343</v>
      </c>
      <c r="L91" s="19" t="s">
        <v>344</v>
      </c>
      <c r="N91" s="26" t="s">
        <v>301</v>
      </c>
      <c r="P91" s="26" t="s">
        <v>331</v>
      </c>
      <c r="T91" s="26">
        <v>1</v>
      </c>
      <c r="U91" s="56" t="s">
        <v>144</v>
      </c>
      <c r="V91" s="56"/>
      <c r="W91" s="26">
        <v>15</v>
      </c>
      <c r="X91" s="26">
        <v>23</v>
      </c>
      <c r="Y91" s="26">
        <v>52.7</v>
      </c>
      <c r="AA91" s="26" t="s">
        <v>345</v>
      </c>
      <c r="AB91" s="25" t="s">
        <v>333</v>
      </c>
      <c r="AC91" s="26">
        <f t="shared" si="4"/>
        <v>1</v>
      </c>
      <c r="AD91" s="26">
        <f t="shared" si="5"/>
        <v>5.85</v>
      </c>
      <c r="AE91" s="8">
        <v>41484</v>
      </c>
      <c r="AF91" s="8">
        <v>41501</v>
      </c>
      <c r="AG91" s="8">
        <v>41519</v>
      </c>
      <c r="AH91" s="8">
        <v>41534</v>
      </c>
    </row>
    <row r="92" spans="1:34" s="26" customFormat="1">
      <c r="A92" s="26" t="s">
        <v>323</v>
      </c>
      <c r="C92" s="56" t="s">
        <v>324</v>
      </c>
      <c r="D92" s="56" t="s">
        <v>325</v>
      </c>
      <c r="E92" s="26" t="s">
        <v>326</v>
      </c>
      <c r="F92" s="26" t="s">
        <v>327</v>
      </c>
      <c r="H92" s="26" t="s">
        <v>328</v>
      </c>
      <c r="I92" s="17"/>
      <c r="J92" s="8"/>
      <c r="K92" s="18" t="s">
        <v>346</v>
      </c>
      <c r="L92" s="19" t="s">
        <v>347</v>
      </c>
      <c r="N92" s="26" t="s">
        <v>301</v>
      </c>
      <c r="P92" s="26" t="s">
        <v>331</v>
      </c>
      <c r="T92" s="26">
        <v>1</v>
      </c>
      <c r="U92" s="56" t="s">
        <v>144</v>
      </c>
      <c r="V92" s="56"/>
      <c r="W92" s="26">
        <v>15</v>
      </c>
      <c r="X92" s="26">
        <v>20</v>
      </c>
      <c r="Y92" s="26">
        <v>65.3</v>
      </c>
      <c r="AA92" s="26" t="s">
        <v>348</v>
      </c>
      <c r="AB92" s="25" t="s">
        <v>333</v>
      </c>
      <c r="AC92" s="26">
        <f t="shared" si="4"/>
        <v>1</v>
      </c>
      <c r="AD92" s="26">
        <f t="shared" si="5"/>
        <v>5.85</v>
      </c>
      <c r="AE92" s="8">
        <v>41484</v>
      </c>
      <c r="AF92" s="8">
        <v>41501</v>
      </c>
      <c r="AG92" s="8">
        <v>41519</v>
      </c>
      <c r="AH92" s="8">
        <v>41534</v>
      </c>
    </row>
    <row r="93" spans="1:34" s="26" customFormat="1">
      <c r="A93" s="26" t="s">
        <v>323</v>
      </c>
      <c r="C93" s="56" t="s">
        <v>324</v>
      </c>
      <c r="D93" s="56" t="s">
        <v>325</v>
      </c>
      <c r="E93" s="26" t="s">
        <v>326</v>
      </c>
      <c r="F93" s="26" t="s">
        <v>327</v>
      </c>
      <c r="H93" s="26" t="s">
        <v>328</v>
      </c>
      <c r="I93" s="17"/>
      <c r="J93" s="8"/>
      <c r="K93" s="18" t="s">
        <v>349</v>
      </c>
      <c r="L93" s="19" t="s">
        <v>350</v>
      </c>
      <c r="N93" s="26" t="s">
        <v>301</v>
      </c>
      <c r="P93" s="26" t="s">
        <v>331</v>
      </c>
      <c r="T93" s="26">
        <v>1</v>
      </c>
      <c r="U93" s="56" t="s">
        <v>144</v>
      </c>
      <c r="V93" s="56"/>
      <c r="W93" s="26">
        <v>15</v>
      </c>
      <c r="X93" s="26">
        <v>16</v>
      </c>
      <c r="Y93" s="26">
        <v>96.5</v>
      </c>
      <c r="AA93" s="26" t="s">
        <v>351</v>
      </c>
      <c r="AB93" s="25" t="s">
        <v>333</v>
      </c>
      <c r="AC93" s="26">
        <f t="shared" si="4"/>
        <v>1</v>
      </c>
      <c r="AD93" s="26">
        <f t="shared" si="5"/>
        <v>5.85</v>
      </c>
      <c r="AE93" s="8">
        <v>41484</v>
      </c>
      <c r="AF93" s="8">
        <v>41501</v>
      </c>
      <c r="AG93" s="8">
        <v>41519</v>
      </c>
      <c r="AH93" s="8">
        <v>41534</v>
      </c>
    </row>
    <row r="94" spans="1:34" s="26" customFormat="1">
      <c r="A94" s="26" t="s">
        <v>323</v>
      </c>
      <c r="C94" s="56" t="s">
        <v>324</v>
      </c>
      <c r="D94" s="56" t="s">
        <v>325</v>
      </c>
      <c r="E94" s="26" t="s">
        <v>326</v>
      </c>
      <c r="F94" s="26" t="s">
        <v>327</v>
      </c>
      <c r="H94" s="26" t="s">
        <v>328</v>
      </c>
      <c r="I94" s="17"/>
      <c r="J94" s="8"/>
      <c r="K94" s="18" t="s">
        <v>352</v>
      </c>
      <c r="L94" s="19" t="s">
        <v>353</v>
      </c>
      <c r="N94" s="26" t="s">
        <v>301</v>
      </c>
      <c r="P94" s="26" t="s">
        <v>331</v>
      </c>
      <c r="T94" s="26">
        <v>1</v>
      </c>
      <c r="U94" s="56" t="s">
        <v>144</v>
      </c>
      <c r="V94" s="56"/>
      <c r="W94" s="26">
        <v>15</v>
      </c>
      <c r="X94" s="26">
        <v>18</v>
      </c>
      <c r="Y94" s="26">
        <v>85.4</v>
      </c>
      <c r="AA94" s="26" t="s">
        <v>354</v>
      </c>
      <c r="AB94" s="25" t="s">
        <v>333</v>
      </c>
      <c r="AC94" s="26">
        <f t="shared" si="4"/>
        <v>1</v>
      </c>
      <c r="AD94" s="26">
        <f t="shared" si="5"/>
        <v>5.85</v>
      </c>
      <c r="AE94" s="8">
        <v>41484</v>
      </c>
      <c r="AF94" s="8">
        <v>41501</v>
      </c>
      <c r="AG94" s="8">
        <v>41519</v>
      </c>
      <c r="AH94" s="8">
        <v>41534</v>
      </c>
    </row>
    <row r="95" spans="1:34" s="26" customFormat="1">
      <c r="A95" s="26" t="s">
        <v>323</v>
      </c>
      <c r="C95" s="56" t="s">
        <v>324</v>
      </c>
      <c r="D95" s="56" t="s">
        <v>325</v>
      </c>
      <c r="E95" s="26" t="s">
        <v>326</v>
      </c>
      <c r="F95" s="26" t="s">
        <v>327</v>
      </c>
      <c r="H95" s="26" t="s">
        <v>328</v>
      </c>
      <c r="I95" s="17"/>
      <c r="J95" s="8"/>
      <c r="K95" s="18" t="s">
        <v>355</v>
      </c>
      <c r="L95" s="19" t="s">
        <v>356</v>
      </c>
      <c r="N95" s="26" t="s">
        <v>301</v>
      </c>
      <c r="P95" s="26" t="s">
        <v>331</v>
      </c>
      <c r="T95" s="26">
        <v>1</v>
      </c>
      <c r="U95" s="56" t="s">
        <v>144</v>
      </c>
      <c r="V95" s="56"/>
      <c r="W95" s="26">
        <v>15</v>
      </c>
      <c r="X95" s="26">
        <v>18</v>
      </c>
      <c r="Y95" s="26">
        <v>104.4</v>
      </c>
      <c r="AA95" s="26" t="s">
        <v>357</v>
      </c>
      <c r="AB95" s="25" t="s">
        <v>333</v>
      </c>
      <c r="AC95" s="26">
        <f t="shared" si="4"/>
        <v>1</v>
      </c>
      <c r="AD95" s="26">
        <f t="shared" si="5"/>
        <v>5.85</v>
      </c>
      <c r="AE95" s="8">
        <v>41484</v>
      </c>
      <c r="AF95" s="8">
        <v>41501</v>
      </c>
      <c r="AG95" s="8">
        <v>41519</v>
      </c>
      <c r="AH95" s="8">
        <v>41534</v>
      </c>
    </row>
    <row r="96" spans="1:34" s="26" customFormat="1">
      <c r="A96" s="26" t="s">
        <v>323</v>
      </c>
      <c r="C96" s="56" t="s">
        <v>324</v>
      </c>
      <c r="D96" s="56" t="s">
        <v>325</v>
      </c>
      <c r="E96" s="26" t="s">
        <v>326</v>
      </c>
      <c r="F96" s="26" t="s">
        <v>327</v>
      </c>
      <c r="H96" s="26" t="s">
        <v>328</v>
      </c>
      <c r="I96" s="17"/>
      <c r="J96" s="8"/>
      <c r="K96" s="18" t="s">
        <v>358</v>
      </c>
      <c r="L96" s="19" t="s">
        <v>359</v>
      </c>
      <c r="N96" s="26" t="s">
        <v>301</v>
      </c>
      <c r="P96" s="26" t="s">
        <v>331</v>
      </c>
      <c r="T96" s="26">
        <v>1</v>
      </c>
      <c r="U96" s="56" t="s">
        <v>144</v>
      </c>
      <c r="V96" s="56"/>
      <c r="W96" s="26">
        <v>15</v>
      </c>
      <c r="X96" s="26">
        <v>18</v>
      </c>
      <c r="Y96" s="26">
        <v>115.3</v>
      </c>
      <c r="AA96" s="26" t="s">
        <v>360</v>
      </c>
      <c r="AB96" s="25" t="s">
        <v>333</v>
      </c>
      <c r="AC96" s="26">
        <f t="shared" si="4"/>
        <v>1</v>
      </c>
      <c r="AD96" s="26">
        <f t="shared" si="5"/>
        <v>5.85</v>
      </c>
      <c r="AE96" s="8">
        <v>41484</v>
      </c>
      <c r="AF96" s="8">
        <v>41501</v>
      </c>
      <c r="AG96" s="8">
        <v>41519</v>
      </c>
      <c r="AH96" s="8">
        <v>41534</v>
      </c>
    </row>
    <row r="97" spans="1:34" s="26" customFormat="1">
      <c r="A97" s="26" t="s">
        <v>323</v>
      </c>
      <c r="C97" s="56" t="s">
        <v>324</v>
      </c>
      <c r="D97" s="56" t="s">
        <v>325</v>
      </c>
      <c r="E97" s="26" t="s">
        <v>326</v>
      </c>
      <c r="F97" s="26" t="s">
        <v>327</v>
      </c>
      <c r="H97" s="26" t="s">
        <v>328</v>
      </c>
      <c r="I97" s="17"/>
      <c r="J97" s="8"/>
      <c r="K97" s="18" t="s">
        <v>361</v>
      </c>
      <c r="L97" s="19" t="s">
        <v>362</v>
      </c>
      <c r="N97" s="26" t="s">
        <v>301</v>
      </c>
      <c r="P97" s="26" t="s">
        <v>331</v>
      </c>
      <c r="T97" s="26">
        <v>1</v>
      </c>
      <c r="U97" s="56" t="s">
        <v>144</v>
      </c>
      <c r="V97" s="56"/>
      <c r="W97" s="26">
        <v>15</v>
      </c>
      <c r="X97" s="26">
        <v>16</v>
      </c>
      <c r="Y97" s="26">
        <v>87.9</v>
      </c>
      <c r="AA97" s="26" t="s">
        <v>363</v>
      </c>
      <c r="AB97" s="25" t="s">
        <v>333</v>
      </c>
      <c r="AC97" s="26">
        <f t="shared" si="4"/>
        <v>1</v>
      </c>
      <c r="AD97" s="26">
        <f t="shared" si="5"/>
        <v>5.85</v>
      </c>
      <c r="AE97" s="8">
        <v>41484</v>
      </c>
      <c r="AF97" s="8">
        <v>41501</v>
      </c>
      <c r="AG97" s="8">
        <v>41519</v>
      </c>
      <c r="AH97" s="8">
        <v>41534</v>
      </c>
    </row>
    <row r="98" spans="1:34" s="26" customFormat="1">
      <c r="A98" s="26" t="s">
        <v>323</v>
      </c>
      <c r="C98" s="56" t="s">
        <v>324</v>
      </c>
      <c r="D98" s="56" t="s">
        <v>325</v>
      </c>
      <c r="E98" s="26" t="s">
        <v>326</v>
      </c>
      <c r="F98" s="26" t="s">
        <v>327</v>
      </c>
      <c r="H98" s="26" t="s">
        <v>328</v>
      </c>
      <c r="I98" s="17"/>
      <c r="J98" s="8"/>
      <c r="K98" s="18" t="s">
        <v>364</v>
      </c>
      <c r="L98" s="19" t="s">
        <v>365</v>
      </c>
      <c r="N98" s="26" t="s">
        <v>301</v>
      </c>
      <c r="P98" s="26" t="s">
        <v>331</v>
      </c>
      <c r="T98" s="26">
        <v>1</v>
      </c>
      <c r="U98" s="56" t="s">
        <v>144</v>
      </c>
      <c r="V98" s="56"/>
      <c r="W98" s="26">
        <v>15</v>
      </c>
      <c r="X98" s="26">
        <v>16</v>
      </c>
      <c r="Y98" s="26">
        <v>103.1</v>
      </c>
      <c r="AA98" s="26" t="s">
        <v>366</v>
      </c>
      <c r="AB98" s="25" t="s">
        <v>333</v>
      </c>
      <c r="AC98" s="26">
        <f t="shared" si="4"/>
        <v>1</v>
      </c>
      <c r="AD98" s="26">
        <f t="shared" si="5"/>
        <v>5.85</v>
      </c>
      <c r="AE98" s="8">
        <v>41484</v>
      </c>
      <c r="AF98" s="8">
        <v>41501</v>
      </c>
      <c r="AG98" s="8">
        <v>41519</v>
      </c>
      <c r="AH98" s="8">
        <v>41534</v>
      </c>
    </row>
    <row r="99" spans="1:34" s="26" customFormat="1">
      <c r="A99" s="26" t="s">
        <v>323</v>
      </c>
      <c r="C99" s="56" t="s">
        <v>324</v>
      </c>
      <c r="D99" s="56" t="s">
        <v>325</v>
      </c>
      <c r="E99" s="26" t="s">
        <v>326</v>
      </c>
      <c r="F99" s="26" t="s">
        <v>327</v>
      </c>
      <c r="H99" s="26" t="s">
        <v>328</v>
      </c>
      <c r="I99" s="17"/>
      <c r="J99" s="8"/>
      <c r="K99" s="18" t="s">
        <v>367</v>
      </c>
      <c r="L99" s="19" t="s">
        <v>368</v>
      </c>
      <c r="N99" s="26" t="s">
        <v>301</v>
      </c>
      <c r="P99" s="26" t="s">
        <v>331</v>
      </c>
      <c r="T99" s="26">
        <v>1</v>
      </c>
      <c r="U99" s="56" t="s">
        <v>144</v>
      </c>
      <c r="V99" s="56"/>
      <c r="W99" s="26">
        <v>15</v>
      </c>
      <c r="X99" s="26">
        <v>20</v>
      </c>
      <c r="Y99" s="26">
        <v>104.4</v>
      </c>
      <c r="AA99" s="26" t="s">
        <v>369</v>
      </c>
      <c r="AB99" s="25" t="s">
        <v>333</v>
      </c>
      <c r="AC99" s="26">
        <f t="shared" si="4"/>
        <v>1</v>
      </c>
      <c r="AD99" s="26">
        <f t="shared" si="5"/>
        <v>5.85</v>
      </c>
      <c r="AE99" s="8">
        <v>41484</v>
      </c>
      <c r="AF99" s="8">
        <v>41501</v>
      </c>
      <c r="AG99" s="8">
        <v>41519</v>
      </c>
      <c r="AH99" s="8">
        <v>41534</v>
      </c>
    </row>
    <row r="100" spans="1:34" s="26" customFormat="1">
      <c r="A100" s="26" t="s">
        <v>323</v>
      </c>
      <c r="C100" s="56" t="s">
        <v>324</v>
      </c>
      <c r="D100" s="56" t="s">
        <v>325</v>
      </c>
      <c r="E100" s="26" t="s">
        <v>326</v>
      </c>
      <c r="F100" s="26" t="s">
        <v>327</v>
      </c>
      <c r="H100" s="26" t="s">
        <v>328</v>
      </c>
      <c r="I100" s="17"/>
      <c r="J100" s="8"/>
      <c r="K100" s="18" t="s">
        <v>370</v>
      </c>
      <c r="L100" s="19" t="s">
        <v>371</v>
      </c>
      <c r="N100" s="26" t="s">
        <v>301</v>
      </c>
      <c r="P100" s="26" t="s">
        <v>331</v>
      </c>
      <c r="T100" s="26">
        <v>1</v>
      </c>
      <c r="U100" s="56" t="s">
        <v>144</v>
      </c>
      <c r="V100" s="56"/>
      <c r="W100" s="26">
        <v>15</v>
      </c>
      <c r="X100" s="26">
        <v>16</v>
      </c>
      <c r="Y100" s="26">
        <v>115.3</v>
      </c>
      <c r="AA100" s="26" t="s">
        <v>372</v>
      </c>
      <c r="AB100" s="25" t="s">
        <v>333</v>
      </c>
      <c r="AC100" s="26">
        <f t="shared" si="4"/>
        <v>1</v>
      </c>
      <c r="AD100" s="26">
        <f t="shared" si="5"/>
        <v>5.85</v>
      </c>
      <c r="AE100" s="8">
        <v>41484</v>
      </c>
      <c r="AF100" s="8">
        <v>41501</v>
      </c>
      <c r="AG100" s="8">
        <v>41519</v>
      </c>
      <c r="AH100" s="8">
        <v>41534</v>
      </c>
    </row>
    <row r="101" spans="1:34" s="26" customFormat="1">
      <c r="A101" s="26" t="s">
        <v>323</v>
      </c>
      <c r="C101" s="56" t="s">
        <v>324</v>
      </c>
      <c r="D101" s="56" t="s">
        <v>325</v>
      </c>
      <c r="E101" s="26" t="s">
        <v>326</v>
      </c>
      <c r="F101" s="26" t="s">
        <v>327</v>
      </c>
      <c r="H101" s="26" t="s">
        <v>328</v>
      </c>
      <c r="I101" s="17"/>
      <c r="J101" s="8"/>
      <c r="K101" s="18" t="s">
        <v>373</v>
      </c>
      <c r="L101" s="19" t="s">
        <v>374</v>
      </c>
      <c r="N101" s="26" t="s">
        <v>301</v>
      </c>
      <c r="P101" s="26" t="s">
        <v>331</v>
      </c>
      <c r="T101" s="26">
        <v>1</v>
      </c>
      <c r="U101" s="56" t="s">
        <v>144</v>
      </c>
      <c r="V101" s="56"/>
      <c r="W101" s="26">
        <v>15</v>
      </c>
      <c r="X101" s="26">
        <v>16</v>
      </c>
      <c r="Y101" s="26">
        <v>101.4</v>
      </c>
      <c r="AA101" s="26" t="s">
        <v>375</v>
      </c>
      <c r="AB101" s="25" t="s">
        <v>333</v>
      </c>
      <c r="AC101" s="26">
        <f t="shared" si="4"/>
        <v>1</v>
      </c>
      <c r="AD101" s="26">
        <f t="shared" si="5"/>
        <v>5.85</v>
      </c>
      <c r="AE101" s="8">
        <v>41484</v>
      </c>
      <c r="AF101" s="8">
        <v>41501</v>
      </c>
      <c r="AG101" s="8">
        <v>41519</v>
      </c>
      <c r="AH101" s="8">
        <v>41534</v>
      </c>
    </row>
    <row r="102" spans="1:34" s="26" customFormat="1">
      <c r="A102" s="26" t="s">
        <v>323</v>
      </c>
      <c r="C102" s="56" t="s">
        <v>324</v>
      </c>
      <c r="D102" s="56" t="s">
        <v>325</v>
      </c>
      <c r="E102" s="26" t="s">
        <v>326</v>
      </c>
      <c r="F102" s="26" t="s">
        <v>327</v>
      </c>
      <c r="H102" s="26" t="s">
        <v>328</v>
      </c>
      <c r="I102" s="17"/>
      <c r="J102" s="8"/>
      <c r="K102" s="18" t="s">
        <v>376</v>
      </c>
      <c r="L102" s="19" t="s">
        <v>377</v>
      </c>
      <c r="N102" s="26" t="s">
        <v>301</v>
      </c>
      <c r="P102" s="26" t="s">
        <v>331</v>
      </c>
      <c r="T102" s="26">
        <v>1</v>
      </c>
      <c r="U102" s="56" t="s">
        <v>144</v>
      </c>
      <c r="V102" s="56"/>
      <c r="W102" s="26">
        <v>15</v>
      </c>
      <c r="X102" s="26">
        <v>16</v>
      </c>
      <c r="Y102" s="26">
        <v>107.5</v>
      </c>
      <c r="AA102" s="26" t="s">
        <v>378</v>
      </c>
      <c r="AB102" s="25" t="s">
        <v>333</v>
      </c>
      <c r="AC102" s="26">
        <f t="shared" si="4"/>
        <v>1</v>
      </c>
      <c r="AD102" s="26">
        <f t="shared" si="5"/>
        <v>5.85</v>
      </c>
      <c r="AE102" s="8">
        <v>41484</v>
      </c>
      <c r="AF102" s="8">
        <v>41501</v>
      </c>
      <c r="AG102" s="8">
        <v>41519</v>
      </c>
      <c r="AH102" s="8">
        <v>41534</v>
      </c>
    </row>
    <row r="103" spans="1:34" s="26" customFormat="1">
      <c r="A103" s="26" t="s">
        <v>323</v>
      </c>
      <c r="C103" s="56" t="s">
        <v>324</v>
      </c>
      <c r="D103" s="56" t="s">
        <v>325</v>
      </c>
      <c r="E103" s="26" t="s">
        <v>326</v>
      </c>
      <c r="F103" s="26" t="s">
        <v>327</v>
      </c>
      <c r="H103" s="26" t="s">
        <v>328</v>
      </c>
      <c r="I103" s="17"/>
      <c r="J103" s="8"/>
      <c r="K103" s="18" t="s">
        <v>379</v>
      </c>
      <c r="L103" s="19" t="s">
        <v>380</v>
      </c>
      <c r="N103" s="26" t="s">
        <v>301</v>
      </c>
      <c r="P103" s="26" t="s">
        <v>331</v>
      </c>
      <c r="T103" s="26">
        <v>1</v>
      </c>
      <c r="U103" s="56" t="s">
        <v>144</v>
      </c>
      <c r="V103" s="56"/>
      <c r="W103" s="26">
        <v>15</v>
      </c>
      <c r="X103" s="26">
        <v>18</v>
      </c>
      <c r="Y103" s="26">
        <v>91.1</v>
      </c>
      <c r="AA103" s="26" t="s">
        <v>381</v>
      </c>
      <c r="AB103" s="25" t="s">
        <v>333</v>
      </c>
      <c r="AC103" s="26">
        <f t="shared" si="4"/>
        <v>1</v>
      </c>
      <c r="AD103" s="26">
        <f t="shared" si="5"/>
        <v>5.85</v>
      </c>
      <c r="AE103" s="8">
        <v>41484</v>
      </c>
      <c r="AF103" s="8">
        <v>41501</v>
      </c>
      <c r="AG103" s="8">
        <v>41519</v>
      </c>
      <c r="AH103" s="8">
        <v>41534</v>
      </c>
    </row>
    <row r="104" spans="1:34" s="26" customFormat="1">
      <c r="A104" s="26" t="s">
        <v>323</v>
      </c>
      <c r="C104" s="56" t="s">
        <v>324</v>
      </c>
      <c r="D104" s="56" t="s">
        <v>325</v>
      </c>
      <c r="E104" s="26" t="s">
        <v>326</v>
      </c>
      <c r="F104" s="26" t="s">
        <v>327</v>
      </c>
      <c r="H104" s="26" t="s">
        <v>328</v>
      </c>
      <c r="I104" s="17"/>
      <c r="J104" s="8"/>
      <c r="K104" s="18" t="s">
        <v>382</v>
      </c>
      <c r="L104" s="19" t="s">
        <v>383</v>
      </c>
      <c r="N104" s="26" t="s">
        <v>301</v>
      </c>
      <c r="P104" s="26" t="s">
        <v>331</v>
      </c>
      <c r="T104" s="26">
        <v>1</v>
      </c>
      <c r="U104" s="56" t="s">
        <v>144</v>
      </c>
      <c r="V104" s="56"/>
      <c r="W104" s="26">
        <v>15</v>
      </c>
      <c r="X104" s="26">
        <v>30</v>
      </c>
      <c r="Y104" s="26">
        <v>52.3</v>
      </c>
      <c r="AA104" s="26" t="s">
        <v>384</v>
      </c>
      <c r="AB104" s="25" t="s">
        <v>333</v>
      </c>
      <c r="AC104" s="26">
        <f t="shared" si="4"/>
        <v>1</v>
      </c>
      <c r="AD104" s="26">
        <f t="shared" si="5"/>
        <v>5.85</v>
      </c>
      <c r="AE104" s="8">
        <v>41484</v>
      </c>
      <c r="AF104" s="8">
        <v>41501</v>
      </c>
      <c r="AG104" s="8">
        <v>41519</v>
      </c>
      <c r="AH104" s="8">
        <v>41534</v>
      </c>
    </row>
    <row r="105" spans="1:34" s="26" customFormat="1">
      <c r="A105" s="26" t="s">
        <v>323</v>
      </c>
      <c r="C105" s="56" t="s">
        <v>324</v>
      </c>
      <c r="D105" s="56" t="s">
        <v>325</v>
      </c>
      <c r="E105" s="26" t="s">
        <v>326</v>
      </c>
      <c r="F105" s="26" t="s">
        <v>327</v>
      </c>
      <c r="H105" s="26" t="s">
        <v>328</v>
      </c>
      <c r="I105" s="17"/>
      <c r="J105" s="8"/>
      <c r="K105" s="18" t="s">
        <v>385</v>
      </c>
      <c r="L105" s="19" t="s">
        <v>386</v>
      </c>
      <c r="N105" s="26" t="s">
        <v>301</v>
      </c>
      <c r="P105" s="26" t="s">
        <v>331</v>
      </c>
      <c r="T105" s="26">
        <v>1</v>
      </c>
      <c r="U105" s="56" t="s">
        <v>144</v>
      </c>
      <c r="V105" s="56"/>
      <c r="W105" s="26">
        <v>15</v>
      </c>
      <c r="X105" s="26">
        <v>16</v>
      </c>
      <c r="Y105" s="26">
        <v>77.8</v>
      </c>
      <c r="AA105" s="26" t="s">
        <v>387</v>
      </c>
      <c r="AB105" s="25" t="s">
        <v>333</v>
      </c>
      <c r="AC105" s="26">
        <f t="shared" si="4"/>
        <v>1</v>
      </c>
      <c r="AD105" s="26">
        <f t="shared" si="5"/>
        <v>5.85</v>
      </c>
      <c r="AE105" s="8">
        <v>41484</v>
      </c>
      <c r="AF105" s="8">
        <v>41501</v>
      </c>
      <c r="AG105" s="8">
        <v>41519</v>
      </c>
      <c r="AH105" s="8">
        <v>41534</v>
      </c>
    </row>
    <row r="106" spans="1:34" s="26" customFormat="1">
      <c r="A106" s="26" t="s">
        <v>323</v>
      </c>
      <c r="C106" s="56" t="s">
        <v>324</v>
      </c>
      <c r="D106" s="56" t="s">
        <v>325</v>
      </c>
      <c r="E106" s="26" t="s">
        <v>326</v>
      </c>
      <c r="F106" s="26" t="s">
        <v>327</v>
      </c>
      <c r="H106" s="26" t="s">
        <v>328</v>
      </c>
      <c r="I106" s="17"/>
      <c r="J106" s="8"/>
      <c r="K106" s="18" t="s">
        <v>388</v>
      </c>
      <c r="L106" s="19" t="s">
        <v>389</v>
      </c>
      <c r="N106" s="26" t="s">
        <v>301</v>
      </c>
      <c r="P106" s="26" t="s">
        <v>331</v>
      </c>
      <c r="T106" s="26">
        <v>1</v>
      </c>
      <c r="U106" s="56" t="s">
        <v>144</v>
      </c>
      <c r="V106" s="56"/>
      <c r="W106" s="26">
        <v>15</v>
      </c>
      <c r="X106" s="26">
        <v>15</v>
      </c>
      <c r="Y106" s="26">
        <v>101.6</v>
      </c>
      <c r="AA106" s="26" t="s">
        <v>390</v>
      </c>
      <c r="AB106" s="25" t="s">
        <v>333</v>
      </c>
      <c r="AC106" s="26">
        <f t="shared" si="4"/>
        <v>1</v>
      </c>
      <c r="AD106" s="26">
        <f t="shared" si="5"/>
        <v>5.85</v>
      </c>
      <c r="AE106" s="8">
        <v>41484</v>
      </c>
      <c r="AF106" s="8">
        <v>41501</v>
      </c>
      <c r="AG106" s="8">
        <v>41519</v>
      </c>
      <c r="AH106" s="8">
        <v>41534</v>
      </c>
    </row>
    <row r="107" spans="1:34" s="26" customFormat="1">
      <c r="A107" s="26" t="s">
        <v>323</v>
      </c>
      <c r="C107" s="56" t="s">
        <v>324</v>
      </c>
      <c r="D107" s="56" t="s">
        <v>325</v>
      </c>
      <c r="E107" s="26" t="s">
        <v>326</v>
      </c>
      <c r="F107" s="26" t="s">
        <v>327</v>
      </c>
      <c r="H107" s="26" t="s">
        <v>328</v>
      </c>
      <c r="I107" s="17"/>
      <c r="J107" s="8"/>
      <c r="K107" s="18" t="s">
        <v>391</v>
      </c>
      <c r="L107" s="19" t="s">
        <v>392</v>
      </c>
      <c r="N107" s="26" t="s">
        <v>301</v>
      </c>
      <c r="P107" s="26" t="s">
        <v>331</v>
      </c>
      <c r="T107" s="26">
        <v>1</v>
      </c>
      <c r="U107" s="56" t="s">
        <v>144</v>
      </c>
      <c r="V107" s="56"/>
      <c r="W107" s="26">
        <v>15</v>
      </c>
      <c r="X107" s="26">
        <v>16</v>
      </c>
      <c r="Y107" s="26">
        <v>82.2</v>
      </c>
      <c r="AA107" s="26" t="s">
        <v>393</v>
      </c>
      <c r="AB107" s="25" t="s">
        <v>333</v>
      </c>
      <c r="AC107" s="26">
        <f t="shared" si="4"/>
        <v>1</v>
      </c>
      <c r="AD107" s="26">
        <f t="shared" si="5"/>
        <v>5.85</v>
      </c>
      <c r="AE107" s="8">
        <v>41484</v>
      </c>
      <c r="AF107" s="8">
        <v>41501</v>
      </c>
      <c r="AG107" s="8">
        <v>41519</v>
      </c>
      <c r="AH107" s="8">
        <v>41534</v>
      </c>
    </row>
    <row r="108" spans="1:34" s="26" customFormat="1">
      <c r="A108" s="26" t="s">
        <v>323</v>
      </c>
      <c r="C108" s="56" t="s">
        <v>324</v>
      </c>
      <c r="D108" s="56" t="s">
        <v>325</v>
      </c>
      <c r="E108" s="26" t="s">
        <v>326</v>
      </c>
      <c r="F108" s="26" t="s">
        <v>327</v>
      </c>
      <c r="H108" s="26" t="s">
        <v>328</v>
      </c>
      <c r="I108" s="17"/>
      <c r="J108" s="8"/>
      <c r="K108" s="18" t="s">
        <v>394</v>
      </c>
      <c r="L108" s="19" t="s">
        <v>395</v>
      </c>
      <c r="N108" s="26" t="s">
        <v>301</v>
      </c>
      <c r="P108" s="26" t="s">
        <v>331</v>
      </c>
      <c r="T108" s="26">
        <v>1</v>
      </c>
      <c r="U108" s="56" t="s">
        <v>144</v>
      </c>
      <c r="V108" s="56"/>
      <c r="W108" s="26">
        <v>15</v>
      </c>
      <c r="X108" s="26">
        <v>18</v>
      </c>
      <c r="Y108" s="26">
        <v>71.5</v>
      </c>
      <c r="AA108" s="26" t="s">
        <v>396</v>
      </c>
      <c r="AB108" s="25" t="s">
        <v>333</v>
      </c>
      <c r="AC108" s="26">
        <f t="shared" si="4"/>
        <v>1</v>
      </c>
      <c r="AD108" s="26">
        <f t="shared" si="5"/>
        <v>5.85</v>
      </c>
      <c r="AE108" s="8">
        <v>41484</v>
      </c>
      <c r="AF108" s="8">
        <v>41501</v>
      </c>
      <c r="AG108" s="8">
        <v>41519</v>
      </c>
      <c r="AH108" s="8">
        <v>41534</v>
      </c>
    </row>
    <row r="109" spans="1:34" s="26" customFormat="1">
      <c r="A109" s="26" t="s">
        <v>323</v>
      </c>
      <c r="C109" s="56" t="s">
        <v>324</v>
      </c>
      <c r="D109" s="56" t="s">
        <v>325</v>
      </c>
      <c r="E109" s="26" t="s">
        <v>326</v>
      </c>
      <c r="F109" s="26" t="s">
        <v>327</v>
      </c>
      <c r="H109" s="26" t="s">
        <v>328</v>
      </c>
      <c r="I109" s="17"/>
      <c r="J109" s="8"/>
      <c r="K109" s="18" t="s">
        <v>397</v>
      </c>
      <c r="L109" s="19" t="s">
        <v>398</v>
      </c>
      <c r="N109" s="26" t="s">
        <v>301</v>
      </c>
      <c r="P109" s="26" t="s">
        <v>331</v>
      </c>
      <c r="T109" s="26">
        <v>1</v>
      </c>
      <c r="U109" s="56" t="s">
        <v>144</v>
      </c>
      <c r="V109" s="56"/>
      <c r="W109" s="26">
        <v>15</v>
      </c>
      <c r="X109" s="26">
        <v>20</v>
      </c>
      <c r="Y109" s="26">
        <v>76.900000000000006</v>
      </c>
      <c r="AA109" s="26" t="s">
        <v>399</v>
      </c>
      <c r="AB109" s="25" t="s">
        <v>333</v>
      </c>
      <c r="AC109" s="26">
        <f t="shared" si="4"/>
        <v>1</v>
      </c>
      <c r="AD109" s="26">
        <f t="shared" si="5"/>
        <v>5.85</v>
      </c>
      <c r="AE109" s="8">
        <v>41484</v>
      </c>
      <c r="AF109" s="8">
        <v>41501</v>
      </c>
      <c r="AG109" s="8">
        <v>41519</v>
      </c>
      <c r="AH109" s="8">
        <v>41534</v>
      </c>
    </row>
    <row r="110" spans="1:34" s="26" customFormat="1">
      <c r="A110" s="26" t="s">
        <v>323</v>
      </c>
      <c r="C110" s="56" t="s">
        <v>324</v>
      </c>
      <c r="D110" s="56" t="s">
        <v>325</v>
      </c>
      <c r="E110" s="26" t="s">
        <v>326</v>
      </c>
      <c r="F110" s="26" t="s">
        <v>327</v>
      </c>
      <c r="H110" s="26" t="s">
        <v>328</v>
      </c>
      <c r="I110" s="17"/>
      <c r="J110" s="8"/>
      <c r="K110" s="18" t="s">
        <v>400</v>
      </c>
      <c r="L110" s="19" t="s">
        <v>401</v>
      </c>
      <c r="N110" s="26" t="s">
        <v>301</v>
      </c>
      <c r="P110" s="26" t="s">
        <v>331</v>
      </c>
      <c r="T110" s="26">
        <v>1</v>
      </c>
      <c r="U110" s="56" t="s">
        <v>144</v>
      </c>
      <c r="V110" s="56"/>
      <c r="W110" s="26">
        <v>15</v>
      </c>
      <c r="X110" s="26">
        <v>16</v>
      </c>
      <c r="Y110" s="26">
        <v>151.9</v>
      </c>
      <c r="AA110" s="26" t="s">
        <v>402</v>
      </c>
      <c r="AB110" s="25" t="s">
        <v>333</v>
      </c>
      <c r="AC110" s="26">
        <f t="shared" si="4"/>
        <v>1</v>
      </c>
      <c r="AD110" s="26">
        <f t="shared" si="5"/>
        <v>5.85</v>
      </c>
      <c r="AE110" s="8">
        <v>41484</v>
      </c>
      <c r="AF110" s="8">
        <v>41501</v>
      </c>
      <c r="AG110" s="8">
        <v>41519</v>
      </c>
      <c r="AH110" s="8">
        <v>41534</v>
      </c>
    </row>
    <row r="111" spans="1:34" s="26" customFormat="1">
      <c r="A111" s="26" t="s">
        <v>323</v>
      </c>
      <c r="C111" s="56" t="s">
        <v>324</v>
      </c>
      <c r="D111" s="56" t="s">
        <v>325</v>
      </c>
      <c r="E111" s="26" t="s">
        <v>326</v>
      </c>
      <c r="F111" s="26" t="s">
        <v>327</v>
      </c>
      <c r="H111" s="26" t="s">
        <v>328</v>
      </c>
      <c r="I111" s="17"/>
      <c r="J111" s="8"/>
      <c r="K111" s="18" t="s">
        <v>403</v>
      </c>
      <c r="L111" s="19" t="s">
        <v>404</v>
      </c>
      <c r="N111" s="26" t="s">
        <v>301</v>
      </c>
      <c r="P111" s="26" t="s">
        <v>331</v>
      </c>
      <c r="T111" s="26">
        <v>1</v>
      </c>
      <c r="U111" s="56" t="s">
        <v>144</v>
      </c>
      <c r="V111" s="56"/>
      <c r="W111" s="26">
        <v>15</v>
      </c>
      <c r="X111" s="26">
        <v>16</v>
      </c>
      <c r="Y111" s="26">
        <v>118.5</v>
      </c>
      <c r="AA111" s="26" t="s">
        <v>405</v>
      </c>
      <c r="AB111" s="25" t="s">
        <v>333</v>
      </c>
      <c r="AC111" s="26">
        <f t="shared" si="4"/>
        <v>1</v>
      </c>
      <c r="AD111" s="26">
        <f t="shared" si="5"/>
        <v>5.85</v>
      </c>
      <c r="AE111" s="8">
        <v>41484</v>
      </c>
      <c r="AF111" s="8">
        <v>41501</v>
      </c>
      <c r="AG111" s="8">
        <v>41519</v>
      </c>
      <c r="AH111" s="8">
        <v>41534</v>
      </c>
    </row>
    <row r="112" spans="1:34" s="26" customFormat="1">
      <c r="A112" s="26" t="s">
        <v>323</v>
      </c>
      <c r="C112" s="56" t="s">
        <v>324</v>
      </c>
      <c r="D112" s="56" t="s">
        <v>325</v>
      </c>
      <c r="E112" s="26" t="s">
        <v>326</v>
      </c>
      <c r="F112" s="26" t="s">
        <v>327</v>
      </c>
      <c r="H112" s="26" t="s">
        <v>328</v>
      </c>
      <c r="I112" s="17"/>
      <c r="J112" s="8"/>
      <c r="K112" s="18" t="s">
        <v>406</v>
      </c>
      <c r="L112" s="19" t="s">
        <v>407</v>
      </c>
      <c r="N112" s="26" t="s">
        <v>301</v>
      </c>
      <c r="P112" s="26" t="s">
        <v>331</v>
      </c>
      <c r="T112" s="26">
        <v>1</v>
      </c>
      <c r="U112" s="56" t="s">
        <v>144</v>
      </c>
      <c r="V112" s="56"/>
      <c r="W112" s="26">
        <v>15</v>
      </c>
      <c r="X112" s="26">
        <v>20</v>
      </c>
      <c r="Y112" s="26">
        <v>94.6</v>
      </c>
      <c r="AA112" s="26" t="s">
        <v>408</v>
      </c>
      <c r="AB112" s="25" t="s">
        <v>333</v>
      </c>
      <c r="AC112" s="26">
        <f t="shared" si="4"/>
        <v>1</v>
      </c>
      <c r="AD112" s="26">
        <f t="shared" si="5"/>
        <v>5.85</v>
      </c>
      <c r="AE112" s="8">
        <v>41484</v>
      </c>
      <c r="AF112" s="8">
        <v>41501</v>
      </c>
      <c r="AG112" s="8">
        <v>41519</v>
      </c>
      <c r="AH112" s="8">
        <v>41534</v>
      </c>
    </row>
    <row r="113" spans="1:34" s="26" customFormat="1">
      <c r="A113" s="26" t="s">
        <v>323</v>
      </c>
      <c r="C113" s="56" t="s">
        <v>324</v>
      </c>
      <c r="D113" s="56" t="s">
        <v>325</v>
      </c>
      <c r="E113" s="26" t="s">
        <v>326</v>
      </c>
      <c r="F113" s="26" t="s">
        <v>327</v>
      </c>
      <c r="H113" s="26" t="s">
        <v>328</v>
      </c>
      <c r="I113" s="17"/>
      <c r="J113" s="8"/>
      <c r="K113" s="18" t="s">
        <v>409</v>
      </c>
      <c r="L113" s="19" t="s">
        <v>410</v>
      </c>
      <c r="N113" s="26" t="s">
        <v>301</v>
      </c>
      <c r="P113" s="26" t="s">
        <v>331</v>
      </c>
      <c r="T113" s="26">
        <v>1</v>
      </c>
      <c r="U113" s="56" t="s">
        <v>144</v>
      </c>
      <c r="V113" s="56"/>
      <c r="W113" s="26">
        <v>15</v>
      </c>
      <c r="X113" s="26">
        <v>30</v>
      </c>
      <c r="Y113" s="26">
        <v>48.4</v>
      </c>
      <c r="AA113" s="26" t="s">
        <v>411</v>
      </c>
      <c r="AB113" s="25" t="s">
        <v>333</v>
      </c>
      <c r="AC113" s="26">
        <f t="shared" si="4"/>
        <v>1</v>
      </c>
      <c r="AD113" s="26">
        <f t="shared" si="5"/>
        <v>5.85</v>
      </c>
      <c r="AE113" s="8">
        <v>41484</v>
      </c>
      <c r="AF113" s="8">
        <v>41501</v>
      </c>
      <c r="AG113" s="8">
        <v>41519</v>
      </c>
      <c r="AH113" s="8">
        <v>41534</v>
      </c>
    </row>
    <row r="114" spans="1:34" s="26" customFormat="1">
      <c r="A114" s="26" t="s">
        <v>323</v>
      </c>
      <c r="C114" s="56" t="s">
        <v>324</v>
      </c>
      <c r="D114" s="56" t="s">
        <v>325</v>
      </c>
      <c r="E114" s="26" t="s">
        <v>326</v>
      </c>
      <c r="F114" s="26" t="s">
        <v>327</v>
      </c>
      <c r="H114" s="26" t="s">
        <v>328</v>
      </c>
      <c r="I114" s="17"/>
      <c r="J114" s="8"/>
      <c r="K114" s="18" t="s">
        <v>412</v>
      </c>
      <c r="L114" s="19" t="s">
        <v>413</v>
      </c>
      <c r="N114" s="26" t="s">
        <v>301</v>
      </c>
      <c r="P114" s="26" t="s">
        <v>331</v>
      </c>
      <c r="T114" s="26">
        <v>1</v>
      </c>
      <c r="U114" s="56" t="s">
        <v>144</v>
      </c>
      <c r="V114" s="56"/>
      <c r="W114" s="26">
        <v>15</v>
      </c>
      <c r="X114" s="26">
        <v>35</v>
      </c>
      <c r="Y114" s="26">
        <v>49.9</v>
      </c>
      <c r="AA114" s="26" t="s">
        <v>414</v>
      </c>
      <c r="AB114" s="25" t="s">
        <v>333</v>
      </c>
      <c r="AC114" s="26">
        <f t="shared" si="4"/>
        <v>1</v>
      </c>
      <c r="AD114" s="26">
        <f t="shared" si="5"/>
        <v>5.85</v>
      </c>
      <c r="AE114" s="8">
        <v>41484</v>
      </c>
      <c r="AF114" s="8">
        <v>41501</v>
      </c>
      <c r="AG114" s="8">
        <v>41519</v>
      </c>
      <c r="AH114" s="8">
        <v>41534</v>
      </c>
    </row>
    <row r="115" spans="1:34" s="26" customFormat="1">
      <c r="A115" s="26" t="s">
        <v>323</v>
      </c>
      <c r="C115" s="56" t="s">
        <v>324</v>
      </c>
      <c r="D115" s="56" t="s">
        <v>325</v>
      </c>
      <c r="E115" s="26" t="s">
        <v>326</v>
      </c>
      <c r="F115" s="26" t="s">
        <v>327</v>
      </c>
      <c r="H115" s="26" t="s">
        <v>328</v>
      </c>
      <c r="I115" s="17"/>
      <c r="J115" s="8"/>
      <c r="K115" s="18" t="s">
        <v>415</v>
      </c>
      <c r="L115" s="19" t="s">
        <v>416</v>
      </c>
      <c r="N115" s="26" t="s">
        <v>301</v>
      </c>
      <c r="P115" s="26" t="s">
        <v>331</v>
      </c>
      <c r="T115" s="26">
        <v>1</v>
      </c>
      <c r="U115" s="56" t="s">
        <v>144</v>
      </c>
      <c r="V115" s="56"/>
      <c r="W115" s="26">
        <v>15</v>
      </c>
      <c r="X115" s="26">
        <v>16</v>
      </c>
      <c r="Y115" s="26">
        <v>84.9</v>
      </c>
      <c r="AA115" s="26" t="s">
        <v>417</v>
      </c>
      <c r="AB115" s="25" t="s">
        <v>333</v>
      </c>
      <c r="AC115" s="26">
        <f t="shared" si="4"/>
        <v>1</v>
      </c>
      <c r="AD115" s="26">
        <f t="shared" si="5"/>
        <v>5.85</v>
      </c>
      <c r="AE115" s="8">
        <v>41484</v>
      </c>
      <c r="AF115" s="8">
        <v>41501</v>
      </c>
      <c r="AG115" s="8">
        <v>41519</v>
      </c>
      <c r="AH115" s="8">
        <v>41534</v>
      </c>
    </row>
    <row r="116" spans="1:34" s="26" customFormat="1">
      <c r="A116" s="26" t="s">
        <v>323</v>
      </c>
      <c r="C116" s="56" t="s">
        <v>324</v>
      </c>
      <c r="D116" s="56" t="s">
        <v>325</v>
      </c>
      <c r="E116" s="26" t="s">
        <v>326</v>
      </c>
      <c r="F116" s="26" t="s">
        <v>327</v>
      </c>
      <c r="H116" s="26" t="s">
        <v>328</v>
      </c>
      <c r="I116" s="17"/>
      <c r="J116" s="8"/>
      <c r="K116" s="18" t="s">
        <v>418</v>
      </c>
      <c r="L116" s="19" t="s">
        <v>419</v>
      </c>
      <c r="N116" s="26" t="s">
        <v>301</v>
      </c>
      <c r="P116" s="26" t="s">
        <v>331</v>
      </c>
      <c r="T116" s="26">
        <v>1</v>
      </c>
      <c r="U116" s="56" t="s">
        <v>144</v>
      </c>
      <c r="V116" s="56"/>
      <c r="W116" s="26">
        <v>15</v>
      </c>
      <c r="X116" s="26">
        <v>20</v>
      </c>
      <c r="Y116" s="26">
        <v>102.2</v>
      </c>
      <c r="AA116" s="26" t="s">
        <v>420</v>
      </c>
      <c r="AB116" s="25" t="s">
        <v>333</v>
      </c>
      <c r="AC116" s="26">
        <f t="shared" si="4"/>
        <v>1</v>
      </c>
      <c r="AD116" s="26">
        <f t="shared" si="5"/>
        <v>5.85</v>
      </c>
      <c r="AE116" s="8">
        <v>41484</v>
      </c>
      <c r="AF116" s="8">
        <v>41501</v>
      </c>
      <c r="AG116" s="8">
        <v>41519</v>
      </c>
      <c r="AH116" s="8">
        <v>41534</v>
      </c>
    </row>
    <row r="117" spans="1:34" s="26" customFormat="1">
      <c r="A117" s="26" t="s">
        <v>323</v>
      </c>
      <c r="C117" s="56" t="s">
        <v>324</v>
      </c>
      <c r="D117" s="56" t="s">
        <v>325</v>
      </c>
      <c r="E117" s="26" t="s">
        <v>326</v>
      </c>
      <c r="F117" s="26" t="s">
        <v>327</v>
      </c>
      <c r="H117" s="26" t="s">
        <v>328</v>
      </c>
      <c r="I117" s="17"/>
      <c r="J117" s="8"/>
      <c r="K117" s="18" t="s">
        <v>421</v>
      </c>
      <c r="L117" s="19" t="s">
        <v>422</v>
      </c>
      <c r="N117" s="26" t="s">
        <v>301</v>
      </c>
      <c r="P117" s="26" t="s">
        <v>331</v>
      </c>
      <c r="T117" s="26">
        <v>1</v>
      </c>
      <c r="U117" s="56" t="s">
        <v>144</v>
      </c>
      <c r="V117" s="56"/>
      <c r="W117" s="26">
        <v>15</v>
      </c>
      <c r="X117" s="26">
        <v>23</v>
      </c>
      <c r="Y117" s="26">
        <v>167</v>
      </c>
      <c r="AA117" s="26" t="s">
        <v>423</v>
      </c>
      <c r="AB117" s="25" t="s">
        <v>333</v>
      </c>
      <c r="AC117" s="26">
        <f t="shared" si="4"/>
        <v>1</v>
      </c>
      <c r="AD117" s="26">
        <f t="shared" si="5"/>
        <v>5.85</v>
      </c>
      <c r="AE117" s="8">
        <v>41484</v>
      </c>
      <c r="AF117" s="8">
        <v>41501</v>
      </c>
      <c r="AG117" s="8">
        <v>41519</v>
      </c>
      <c r="AH117" s="8">
        <v>41534</v>
      </c>
    </row>
    <row r="118" spans="1:34" s="26" customFormat="1">
      <c r="A118" s="26" t="s">
        <v>323</v>
      </c>
      <c r="C118" s="56" t="s">
        <v>324</v>
      </c>
      <c r="D118" s="56" t="s">
        <v>325</v>
      </c>
      <c r="E118" s="26" t="s">
        <v>326</v>
      </c>
      <c r="F118" s="26" t="s">
        <v>327</v>
      </c>
      <c r="H118" s="26" t="s">
        <v>328</v>
      </c>
      <c r="I118" s="17"/>
      <c r="J118" s="8"/>
      <c r="K118" s="18" t="s">
        <v>424</v>
      </c>
      <c r="L118" s="19" t="s">
        <v>425</v>
      </c>
      <c r="N118" s="26" t="s">
        <v>301</v>
      </c>
      <c r="P118" s="26" t="s">
        <v>331</v>
      </c>
      <c r="T118" s="26">
        <v>1</v>
      </c>
      <c r="U118" s="56" t="s">
        <v>144</v>
      </c>
      <c r="V118" s="56"/>
      <c r="W118" s="26">
        <v>15</v>
      </c>
      <c r="X118" s="26">
        <v>16</v>
      </c>
      <c r="Y118" s="26">
        <v>124.6</v>
      </c>
      <c r="AA118" s="26" t="s">
        <v>426</v>
      </c>
      <c r="AB118" s="25" t="s">
        <v>333</v>
      </c>
      <c r="AC118" s="26">
        <f t="shared" si="4"/>
        <v>1</v>
      </c>
      <c r="AD118" s="26">
        <f t="shared" si="5"/>
        <v>5.85</v>
      </c>
      <c r="AE118" s="8">
        <v>41484</v>
      </c>
      <c r="AF118" s="8">
        <v>41501</v>
      </c>
      <c r="AG118" s="8">
        <v>41519</v>
      </c>
      <c r="AH118" s="8">
        <v>41534</v>
      </c>
    </row>
    <row r="119" spans="1:34" s="26" customFormat="1">
      <c r="A119" s="26" t="s">
        <v>323</v>
      </c>
      <c r="C119" s="56" t="s">
        <v>324</v>
      </c>
      <c r="D119" s="56" t="s">
        <v>325</v>
      </c>
      <c r="E119" s="26" t="s">
        <v>326</v>
      </c>
      <c r="F119" s="26" t="s">
        <v>327</v>
      </c>
      <c r="H119" s="26" t="s">
        <v>328</v>
      </c>
      <c r="I119" s="17"/>
      <c r="J119" s="8"/>
      <c r="K119" s="18" t="s">
        <v>427</v>
      </c>
      <c r="L119" s="19" t="s">
        <v>428</v>
      </c>
      <c r="N119" s="26" t="s">
        <v>301</v>
      </c>
      <c r="P119" s="26" t="s">
        <v>331</v>
      </c>
      <c r="T119" s="26">
        <v>1</v>
      </c>
      <c r="U119" s="56" t="s">
        <v>144</v>
      </c>
      <c r="V119" s="56"/>
      <c r="W119" s="26">
        <v>15</v>
      </c>
      <c r="X119" s="26">
        <v>16</v>
      </c>
      <c r="Y119" s="26">
        <v>77.2</v>
      </c>
      <c r="AA119" s="26" t="s">
        <v>429</v>
      </c>
      <c r="AB119" s="25" t="s">
        <v>333</v>
      </c>
      <c r="AC119" s="26">
        <f t="shared" si="4"/>
        <v>1</v>
      </c>
      <c r="AD119" s="26">
        <f t="shared" si="5"/>
        <v>5.85</v>
      </c>
      <c r="AE119" s="8">
        <v>41484</v>
      </c>
      <c r="AF119" s="8">
        <v>41501</v>
      </c>
      <c r="AG119" s="8">
        <v>41519</v>
      </c>
      <c r="AH119" s="8">
        <v>41534</v>
      </c>
    </row>
    <row r="120" spans="1:34" s="26" customFormat="1">
      <c r="A120" s="26" t="s">
        <v>323</v>
      </c>
      <c r="C120" s="56" t="s">
        <v>324</v>
      </c>
      <c r="D120" s="56" t="s">
        <v>325</v>
      </c>
      <c r="E120" s="26" t="s">
        <v>326</v>
      </c>
      <c r="F120" s="26" t="s">
        <v>327</v>
      </c>
      <c r="H120" s="26" t="s">
        <v>328</v>
      </c>
      <c r="I120" s="17"/>
      <c r="J120" s="8"/>
      <c r="K120" s="18" t="s">
        <v>430</v>
      </c>
      <c r="L120" s="19" t="s">
        <v>431</v>
      </c>
      <c r="N120" s="26" t="s">
        <v>301</v>
      </c>
      <c r="P120" s="26" t="s">
        <v>331</v>
      </c>
      <c r="T120" s="26">
        <v>1</v>
      </c>
      <c r="U120" s="56" t="s">
        <v>144</v>
      </c>
      <c r="V120" s="56"/>
      <c r="W120" s="26">
        <v>15</v>
      </c>
      <c r="X120" s="26">
        <v>17</v>
      </c>
      <c r="Y120" s="26">
        <v>116.8</v>
      </c>
      <c r="AA120" s="26" t="s">
        <v>432</v>
      </c>
      <c r="AB120" s="25" t="s">
        <v>333</v>
      </c>
      <c r="AC120" s="26">
        <f t="shared" si="4"/>
        <v>1</v>
      </c>
      <c r="AD120" s="26">
        <f t="shared" si="5"/>
        <v>5.85</v>
      </c>
      <c r="AE120" s="8">
        <v>41484</v>
      </c>
      <c r="AF120" s="8">
        <v>41501</v>
      </c>
      <c r="AG120" s="8">
        <v>41519</v>
      </c>
      <c r="AH120" s="8">
        <v>41534</v>
      </c>
    </row>
    <row r="121" spans="1:34" s="26" customFormat="1">
      <c r="A121" s="26" t="s">
        <v>323</v>
      </c>
      <c r="C121" s="56" t="s">
        <v>324</v>
      </c>
      <c r="D121" s="56" t="s">
        <v>325</v>
      </c>
      <c r="E121" s="26" t="s">
        <v>326</v>
      </c>
      <c r="F121" s="26" t="s">
        <v>327</v>
      </c>
      <c r="H121" s="26" t="s">
        <v>328</v>
      </c>
      <c r="I121" s="17"/>
      <c r="J121" s="8"/>
      <c r="K121" s="18" t="s">
        <v>433</v>
      </c>
      <c r="L121" s="19" t="s">
        <v>434</v>
      </c>
      <c r="N121" s="26" t="s">
        <v>301</v>
      </c>
      <c r="P121" s="26" t="s">
        <v>331</v>
      </c>
      <c r="T121" s="26">
        <v>1</v>
      </c>
      <c r="U121" s="56" t="s">
        <v>144</v>
      </c>
      <c r="V121" s="56"/>
      <c r="W121" s="26">
        <v>15</v>
      </c>
      <c r="X121" s="26">
        <v>23</v>
      </c>
      <c r="Y121" s="26">
        <v>166.5</v>
      </c>
      <c r="AA121" s="26" t="s">
        <v>435</v>
      </c>
      <c r="AB121" s="25" t="s">
        <v>333</v>
      </c>
      <c r="AC121" s="26">
        <f t="shared" si="4"/>
        <v>1</v>
      </c>
      <c r="AD121" s="26">
        <f t="shared" si="5"/>
        <v>5.85</v>
      </c>
      <c r="AE121" s="8">
        <v>41484</v>
      </c>
      <c r="AF121" s="8">
        <v>41501</v>
      </c>
      <c r="AG121" s="8">
        <v>41519</v>
      </c>
      <c r="AH121" s="8">
        <v>41534</v>
      </c>
    </row>
    <row r="122" spans="1:34" s="26" customFormat="1">
      <c r="A122" s="26" t="s">
        <v>323</v>
      </c>
      <c r="C122" s="56" t="s">
        <v>324</v>
      </c>
      <c r="D122" s="56" t="s">
        <v>325</v>
      </c>
      <c r="E122" s="26" t="s">
        <v>326</v>
      </c>
      <c r="F122" s="26" t="s">
        <v>327</v>
      </c>
      <c r="H122" s="26" t="s">
        <v>328</v>
      </c>
      <c r="I122" s="17"/>
      <c r="J122" s="8"/>
      <c r="K122" s="18" t="s">
        <v>436</v>
      </c>
      <c r="L122" s="19" t="s">
        <v>437</v>
      </c>
      <c r="N122" s="26" t="s">
        <v>301</v>
      </c>
      <c r="P122" s="26" t="s">
        <v>331</v>
      </c>
      <c r="T122" s="26">
        <v>1</v>
      </c>
      <c r="U122" s="56" t="s">
        <v>144</v>
      </c>
      <c r="V122" s="56"/>
      <c r="W122" s="26">
        <v>15</v>
      </c>
      <c r="X122" s="26">
        <v>16</v>
      </c>
      <c r="Y122" s="26">
        <v>107.1</v>
      </c>
      <c r="AA122" s="26" t="s">
        <v>438</v>
      </c>
      <c r="AB122" s="25" t="s">
        <v>333</v>
      </c>
      <c r="AC122" s="26">
        <f t="shared" si="4"/>
        <v>1</v>
      </c>
      <c r="AD122" s="26">
        <f t="shared" si="5"/>
        <v>5.85</v>
      </c>
      <c r="AE122" s="8">
        <v>41484</v>
      </c>
      <c r="AF122" s="8">
        <v>41501</v>
      </c>
      <c r="AG122" s="8">
        <v>41519</v>
      </c>
      <c r="AH122" s="8">
        <v>41534</v>
      </c>
    </row>
    <row r="123" spans="1:34" s="26" customFormat="1">
      <c r="A123" s="26" t="s">
        <v>323</v>
      </c>
      <c r="C123" s="56" t="s">
        <v>324</v>
      </c>
      <c r="D123" s="56" t="s">
        <v>325</v>
      </c>
      <c r="E123" s="26" t="s">
        <v>326</v>
      </c>
      <c r="F123" s="26" t="s">
        <v>327</v>
      </c>
      <c r="H123" s="26" t="s">
        <v>328</v>
      </c>
      <c r="I123" s="17"/>
      <c r="J123" s="8"/>
      <c r="K123" s="18" t="s">
        <v>439</v>
      </c>
      <c r="L123" s="19" t="s">
        <v>440</v>
      </c>
      <c r="N123" s="26" t="s">
        <v>301</v>
      </c>
      <c r="P123" s="26" t="s">
        <v>331</v>
      </c>
      <c r="T123" s="26">
        <v>1</v>
      </c>
      <c r="U123" s="56" t="s">
        <v>144</v>
      </c>
      <c r="V123" s="56"/>
      <c r="W123" s="26">
        <v>15</v>
      </c>
      <c r="X123" s="26">
        <v>16</v>
      </c>
      <c r="Y123" s="26">
        <v>114.8</v>
      </c>
      <c r="AA123" s="26" t="s">
        <v>441</v>
      </c>
      <c r="AB123" s="25" t="s">
        <v>333</v>
      </c>
      <c r="AC123" s="26">
        <f t="shared" si="4"/>
        <v>1</v>
      </c>
      <c r="AD123" s="26">
        <f t="shared" si="5"/>
        <v>5.85</v>
      </c>
      <c r="AE123" s="8">
        <v>41484</v>
      </c>
      <c r="AF123" s="8">
        <v>41501</v>
      </c>
      <c r="AG123" s="8">
        <v>41519</v>
      </c>
      <c r="AH123" s="8">
        <v>41534</v>
      </c>
    </row>
    <row r="124" spans="1:34" s="26" customFormat="1">
      <c r="A124" s="26" t="s">
        <v>323</v>
      </c>
      <c r="C124" s="56" t="s">
        <v>324</v>
      </c>
      <c r="D124" s="56" t="s">
        <v>325</v>
      </c>
      <c r="E124" s="26" t="s">
        <v>326</v>
      </c>
      <c r="F124" s="26" t="s">
        <v>327</v>
      </c>
      <c r="H124" s="26" t="s">
        <v>328</v>
      </c>
      <c r="I124" s="17"/>
      <c r="J124" s="8"/>
      <c r="K124" s="18" t="s">
        <v>442</v>
      </c>
      <c r="L124" s="19" t="s">
        <v>443</v>
      </c>
      <c r="N124" s="26" t="s">
        <v>301</v>
      </c>
      <c r="P124" s="26" t="s">
        <v>331</v>
      </c>
      <c r="T124" s="26">
        <v>1</v>
      </c>
      <c r="U124" s="56" t="s">
        <v>144</v>
      </c>
      <c r="V124" s="56"/>
      <c r="W124" s="26">
        <v>15</v>
      </c>
      <c r="X124" s="26">
        <v>18</v>
      </c>
      <c r="Y124" s="26">
        <v>104.3</v>
      </c>
      <c r="AA124" s="26" t="s">
        <v>444</v>
      </c>
      <c r="AB124" s="25" t="s">
        <v>333</v>
      </c>
      <c r="AC124" s="26">
        <f t="shared" si="4"/>
        <v>1</v>
      </c>
      <c r="AD124" s="26">
        <f t="shared" si="5"/>
        <v>5.85</v>
      </c>
      <c r="AE124" s="8">
        <v>41484</v>
      </c>
      <c r="AF124" s="8">
        <v>41501</v>
      </c>
      <c r="AG124" s="8">
        <v>41519</v>
      </c>
      <c r="AH124" s="8">
        <v>41534</v>
      </c>
    </row>
    <row r="125" spans="1:34" s="26" customFormat="1">
      <c r="A125" s="26" t="s">
        <v>323</v>
      </c>
      <c r="C125" s="56" t="s">
        <v>324</v>
      </c>
      <c r="D125" s="56" t="s">
        <v>325</v>
      </c>
      <c r="E125" s="26" t="s">
        <v>326</v>
      </c>
      <c r="F125" s="26" t="s">
        <v>327</v>
      </c>
      <c r="H125" s="26" t="s">
        <v>328</v>
      </c>
      <c r="I125" s="17"/>
      <c r="J125" s="8"/>
      <c r="K125" s="18" t="s">
        <v>445</v>
      </c>
      <c r="L125" s="19" t="s">
        <v>446</v>
      </c>
      <c r="N125" s="26" t="s">
        <v>301</v>
      </c>
      <c r="P125" s="26" t="s">
        <v>331</v>
      </c>
      <c r="T125" s="26">
        <v>1</v>
      </c>
      <c r="U125" s="56" t="s">
        <v>144</v>
      </c>
      <c r="V125" s="56"/>
      <c r="W125" s="26">
        <v>15</v>
      </c>
      <c r="X125" s="26">
        <v>16</v>
      </c>
      <c r="Y125" s="26">
        <v>85.5</v>
      </c>
      <c r="AA125" s="26" t="s">
        <v>447</v>
      </c>
      <c r="AB125" s="25" t="s">
        <v>333</v>
      </c>
      <c r="AC125" s="26">
        <f t="shared" si="4"/>
        <v>1</v>
      </c>
      <c r="AD125" s="26">
        <f t="shared" si="5"/>
        <v>5.85</v>
      </c>
      <c r="AE125" s="8">
        <v>41484</v>
      </c>
      <c r="AF125" s="8">
        <v>41501</v>
      </c>
      <c r="AG125" s="8">
        <v>41519</v>
      </c>
      <c r="AH125" s="8">
        <v>41534</v>
      </c>
    </row>
    <row r="126" spans="1:34" s="26" customFormat="1">
      <c r="A126" s="26" t="s">
        <v>323</v>
      </c>
      <c r="C126" s="56" t="s">
        <v>324</v>
      </c>
      <c r="D126" s="56" t="s">
        <v>325</v>
      </c>
      <c r="E126" s="26" t="s">
        <v>326</v>
      </c>
      <c r="F126" s="26" t="s">
        <v>327</v>
      </c>
      <c r="H126" s="26" t="s">
        <v>328</v>
      </c>
      <c r="I126" s="17"/>
      <c r="J126" s="8"/>
      <c r="K126" s="18" t="s">
        <v>448</v>
      </c>
      <c r="L126" s="19" t="s">
        <v>449</v>
      </c>
      <c r="N126" s="26" t="s">
        <v>301</v>
      </c>
      <c r="P126" s="26" t="s">
        <v>331</v>
      </c>
      <c r="T126" s="26">
        <v>1</v>
      </c>
      <c r="U126" s="56" t="s">
        <v>144</v>
      </c>
      <c r="V126" s="56"/>
      <c r="W126" s="26">
        <v>15</v>
      </c>
      <c r="X126" s="26">
        <v>22</v>
      </c>
      <c r="Y126" s="26">
        <v>98.3</v>
      </c>
      <c r="AA126" s="26" t="s">
        <v>450</v>
      </c>
      <c r="AB126" s="25" t="s">
        <v>333</v>
      </c>
      <c r="AC126" s="26">
        <f t="shared" si="4"/>
        <v>1</v>
      </c>
      <c r="AD126" s="26">
        <f t="shared" si="5"/>
        <v>5.85</v>
      </c>
      <c r="AE126" s="8">
        <v>41484</v>
      </c>
      <c r="AF126" s="8">
        <v>41501</v>
      </c>
      <c r="AG126" s="8">
        <v>41519</v>
      </c>
      <c r="AH126" s="8">
        <v>41534</v>
      </c>
    </row>
    <row r="127" spans="1:34" s="26" customFormat="1">
      <c r="A127" s="26" t="s">
        <v>323</v>
      </c>
      <c r="C127" s="56" t="s">
        <v>324</v>
      </c>
      <c r="D127" s="56" t="s">
        <v>325</v>
      </c>
      <c r="E127" s="26" t="s">
        <v>326</v>
      </c>
      <c r="F127" s="26" t="s">
        <v>327</v>
      </c>
      <c r="H127" s="26" t="s">
        <v>328</v>
      </c>
      <c r="I127" s="17"/>
      <c r="J127" s="8"/>
      <c r="K127" s="18" t="s">
        <v>451</v>
      </c>
      <c r="L127" s="19" t="s">
        <v>452</v>
      </c>
      <c r="N127" s="26" t="s">
        <v>301</v>
      </c>
      <c r="P127" s="26" t="s">
        <v>331</v>
      </c>
      <c r="T127" s="26">
        <v>1</v>
      </c>
      <c r="U127" s="56" t="s">
        <v>144</v>
      </c>
      <c r="V127" s="56"/>
      <c r="W127" s="26">
        <v>15</v>
      </c>
      <c r="X127" s="26">
        <v>18</v>
      </c>
      <c r="Y127" s="26">
        <v>95.6</v>
      </c>
      <c r="AA127" s="26" t="s">
        <v>453</v>
      </c>
      <c r="AB127" s="25" t="s">
        <v>333</v>
      </c>
      <c r="AC127" s="26">
        <f t="shared" si="4"/>
        <v>1</v>
      </c>
      <c r="AD127" s="26">
        <f t="shared" si="5"/>
        <v>5.85</v>
      </c>
      <c r="AE127" s="8">
        <v>41484</v>
      </c>
      <c r="AF127" s="8">
        <v>41501</v>
      </c>
      <c r="AG127" s="8">
        <v>41519</v>
      </c>
      <c r="AH127" s="8">
        <v>41534</v>
      </c>
    </row>
    <row r="128" spans="1:34" s="26" customFormat="1">
      <c r="A128" s="26" t="s">
        <v>323</v>
      </c>
      <c r="C128" s="56" t="s">
        <v>324</v>
      </c>
      <c r="D128" s="56" t="s">
        <v>325</v>
      </c>
      <c r="E128" s="26" t="s">
        <v>326</v>
      </c>
      <c r="F128" s="26" t="s">
        <v>327</v>
      </c>
      <c r="H128" s="26" t="s">
        <v>328</v>
      </c>
      <c r="I128" s="17"/>
      <c r="J128" s="8"/>
      <c r="K128" s="18" t="s">
        <v>454</v>
      </c>
      <c r="L128" s="19" t="s">
        <v>455</v>
      </c>
      <c r="N128" s="26" t="s">
        <v>301</v>
      </c>
      <c r="P128" s="26" t="s">
        <v>331</v>
      </c>
      <c r="T128" s="26">
        <v>1</v>
      </c>
      <c r="U128" s="56" t="s">
        <v>144</v>
      </c>
      <c r="V128" s="56"/>
      <c r="W128" s="26">
        <v>15</v>
      </c>
      <c r="X128" s="26">
        <v>18</v>
      </c>
      <c r="Y128" s="26">
        <v>87.9</v>
      </c>
      <c r="AA128" s="26" t="s">
        <v>456</v>
      </c>
      <c r="AB128" s="25" t="s">
        <v>333</v>
      </c>
      <c r="AC128" s="26">
        <f t="shared" si="4"/>
        <v>1</v>
      </c>
      <c r="AD128" s="26">
        <f t="shared" si="5"/>
        <v>5.85</v>
      </c>
      <c r="AE128" s="8">
        <v>41484</v>
      </c>
      <c r="AF128" s="8">
        <v>41501</v>
      </c>
      <c r="AG128" s="8">
        <v>41519</v>
      </c>
      <c r="AH128" s="8">
        <v>41534</v>
      </c>
    </row>
    <row r="129" spans="1:34" s="26" customFormat="1">
      <c r="A129" s="26" t="s">
        <v>323</v>
      </c>
      <c r="C129" s="56" t="s">
        <v>324</v>
      </c>
      <c r="D129" s="56" t="s">
        <v>325</v>
      </c>
      <c r="E129" s="26" t="s">
        <v>326</v>
      </c>
      <c r="F129" s="26" t="s">
        <v>327</v>
      </c>
      <c r="H129" s="26" t="s">
        <v>328</v>
      </c>
      <c r="I129" s="17"/>
      <c r="J129" s="8"/>
      <c r="K129" s="18" t="s">
        <v>457</v>
      </c>
      <c r="L129" s="19" t="s">
        <v>458</v>
      </c>
      <c r="N129" s="26" t="s">
        <v>301</v>
      </c>
      <c r="P129" s="26" t="s">
        <v>331</v>
      </c>
      <c r="T129" s="26">
        <v>1</v>
      </c>
      <c r="U129" s="56" t="s">
        <v>144</v>
      </c>
      <c r="V129" s="56"/>
      <c r="W129" s="26">
        <v>15</v>
      </c>
      <c r="X129" s="26">
        <v>18</v>
      </c>
      <c r="Y129" s="26">
        <v>85.5</v>
      </c>
      <c r="AA129" s="26" t="s">
        <v>459</v>
      </c>
      <c r="AB129" s="25" t="s">
        <v>333</v>
      </c>
      <c r="AC129" s="26">
        <f t="shared" si="4"/>
        <v>1</v>
      </c>
      <c r="AD129" s="26">
        <f t="shared" si="5"/>
        <v>5.85</v>
      </c>
      <c r="AE129" s="8">
        <v>41484</v>
      </c>
      <c r="AF129" s="8">
        <v>41501</v>
      </c>
      <c r="AG129" s="8">
        <v>41519</v>
      </c>
      <c r="AH129" s="8">
        <v>41534</v>
      </c>
    </row>
    <row r="130" spans="1:34" s="26" customFormat="1">
      <c r="A130" s="26" t="s">
        <v>323</v>
      </c>
      <c r="C130" s="56" t="s">
        <v>324</v>
      </c>
      <c r="D130" s="56" t="s">
        <v>325</v>
      </c>
      <c r="E130" s="26" t="s">
        <v>326</v>
      </c>
      <c r="F130" s="26" t="s">
        <v>327</v>
      </c>
      <c r="H130" s="26" t="s">
        <v>328</v>
      </c>
      <c r="I130" s="17"/>
      <c r="J130" s="8"/>
      <c r="K130" s="18" t="s">
        <v>460</v>
      </c>
      <c r="L130" s="19" t="s">
        <v>461</v>
      </c>
      <c r="N130" s="26" t="s">
        <v>301</v>
      </c>
      <c r="P130" s="26" t="s">
        <v>331</v>
      </c>
      <c r="T130" s="26">
        <v>1</v>
      </c>
      <c r="U130" s="56" t="s">
        <v>144</v>
      </c>
      <c r="V130" s="56"/>
      <c r="W130" s="26">
        <v>15</v>
      </c>
      <c r="X130" s="26">
        <v>20</v>
      </c>
      <c r="Y130" s="26">
        <v>91.2</v>
      </c>
      <c r="AA130" s="26" t="s">
        <v>462</v>
      </c>
      <c r="AB130" s="25" t="s">
        <v>333</v>
      </c>
      <c r="AC130" s="26">
        <f t="shared" si="4"/>
        <v>1</v>
      </c>
      <c r="AD130" s="26">
        <f t="shared" si="5"/>
        <v>5.85</v>
      </c>
      <c r="AE130" s="8">
        <v>41484</v>
      </c>
      <c r="AF130" s="8">
        <v>41501</v>
      </c>
      <c r="AG130" s="8">
        <v>41519</v>
      </c>
      <c r="AH130" s="8">
        <v>41534</v>
      </c>
    </row>
    <row r="131" spans="1:34" s="26" customFormat="1">
      <c r="A131" s="26" t="s">
        <v>323</v>
      </c>
      <c r="C131" s="56" t="s">
        <v>324</v>
      </c>
      <c r="D131" s="56" t="s">
        <v>325</v>
      </c>
      <c r="E131" s="26" t="s">
        <v>326</v>
      </c>
      <c r="F131" s="26" t="s">
        <v>327</v>
      </c>
      <c r="H131" s="26" t="s">
        <v>328</v>
      </c>
      <c r="I131" s="17"/>
      <c r="J131" s="8"/>
      <c r="K131" s="18" t="s">
        <v>463</v>
      </c>
      <c r="L131" s="19" t="s">
        <v>464</v>
      </c>
      <c r="N131" s="26" t="s">
        <v>301</v>
      </c>
      <c r="P131" s="26" t="s">
        <v>331</v>
      </c>
      <c r="T131" s="26">
        <v>1</v>
      </c>
      <c r="U131" s="56" t="s">
        <v>144</v>
      </c>
      <c r="V131" s="56"/>
      <c r="W131" s="26">
        <v>15</v>
      </c>
      <c r="X131" s="26">
        <v>16</v>
      </c>
      <c r="Y131" s="26">
        <v>142.4</v>
      </c>
      <c r="AA131" s="26" t="s">
        <v>465</v>
      </c>
      <c r="AB131" s="25" t="s">
        <v>333</v>
      </c>
      <c r="AC131" s="26">
        <f t="shared" si="4"/>
        <v>1</v>
      </c>
      <c r="AD131" s="26">
        <f t="shared" si="5"/>
        <v>5.85</v>
      </c>
      <c r="AE131" s="8">
        <v>41484</v>
      </c>
      <c r="AF131" s="8">
        <v>41501</v>
      </c>
      <c r="AG131" s="8">
        <v>41519</v>
      </c>
      <c r="AH131" s="8">
        <v>41534</v>
      </c>
    </row>
    <row r="132" spans="1:34" s="26" customFormat="1">
      <c r="A132" s="26" t="s">
        <v>323</v>
      </c>
      <c r="C132" s="56" t="s">
        <v>324</v>
      </c>
      <c r="D132" s="56" t="s">
        <v>325</v>
      </c>
      <c r="E132" s="26" t="s">
        <v>326</v>
      </c>
      <c r="F132" s="26" t="s">
        <v>327</v>
      </c>
      <c r="H132" s="26" t="s">
        <v>328</v>
      </c>
      <c r="I132" s="17"/>
      <c r="J132" s="8"/>
      <c r="K132" s="18" t="s">
        <v>466</v>
      </c>
      <c r="L132" s="19" t="s">
        <v>467</v>
      </c>
      <c r="N132" s="26" t="s">
        <v>301</v>
      </c>
      <c r="P132" s="26" t="s">
        <v>331</v>
      </c>
      <c r="T132" s="26">
        <v>1</v>
      </c>
      <c r="U132" s="56" t="s">
        <v>144</v>
      </c>
      <c r="V132" s="56"/>
      <c r="W132" s="26">
        <v>15</v>
      </c>
      <c r="X132" s="26">
        <v>20</v>
      </c>
      <c r="Y132" s="26">
        <v>90.3</v>
      </c>
      <c r="AA132" s="26" t="s">
        <v>468</v>
      </c>
      <c r="AB132" s="25" t="s">
        <v>333</v>
      </c>
      <c r="AC132" s="26">
        <f t="shared" si="4"/>
        <v>1</v>
      </c>
      <c r="AD132" s="26">
        <f t="shared" si="5"/>
        <v>5.85</v>
      </c>
      <c r="AE132" s="8">
        <v>41484</v>
      </c>
      <c r="AF132" s="8">
        <v>41501</v>
      </c>
      <c r="AG132" s="8">
        <v>41519</v>
      </c>
      <c r="AH132" s="8">
        <v>41534</v>
      </c>
    </row>
    <row r="133" spans="1:34" s="26" customFormat="1">
      <c r="A133" s="26" t="s">
        <v>323</v>
      </c>
      <c r="C133" s="56" t="s">
        <v>324</v>
      </c>
      <c r="D133" s="56" t="s">
        <v>325</v>
      </c>
      <c r="E133" s="26" t="s">
        <v>326</v>
      </c>
      <c r="F133" s="26" t="s">
        <v>327</v>
      </c>
      <c r="H133" s="26" t="s">
        <v>328</v>
      </c>
      <c r="I133" s="17"/>
      <c r="J133" s="8"/>
      <c r="K133" s="18" t="s">
        <v>469</v>
      </c>
      <c r="L133" s="19" t="s">
        <v>470</v>
      </c>
      <c r="N133" s="26" t="s">
        <v>301</v>
      </c>
      <c r="P133" s="26" t="s">
        <v>331</v>
      </c>
      <c r="T133" s="26">
        <v>1</v>
      </c>
      <c r="U133" s="56" t="s">
        <v>144</v>
      </c>
      <c r="V133" s="56"/>
      <c r="W133" s="26">
        <v>15</v>
      </c>
      <c r="X133" s="26">
        <v>18</v>
      </c>
      <c r="Y133" s="26">
        <v>77</v>
      </c>
      <c r="AA133" s="26" t="s">
        <v>471</v>
      </c>
      <c r="AB133" s="25" t="s">
        <v>333</v>
      </c>
      <c r="AC133" s="26">
        <f t="shared" si="4"/>
        <v>1</v>
      </c>
      <c r="AD133" s="26">
        <f t="shared" si="5"/>
        <v>5.85</v>
      </c>
      <c r="AE133" s="8">
        <v>41484</v>
      </c>
      <c r="AF133" s="8">
        <v>41501</v>
      </c>
      <c r="AG133" s="8">
        <v>41519</v>
      </c>
      <c r="AH133" s="8">
        <v>41534</v>
      </c>
    </row>
    <row r="134" spans="1:34" s="26" customFormat="1">
      <c r="A134" s="26" t="s">
        <v>323</v>
      </c>
      <c r="C134" s="56" t="s">
        <v>324</v>
      </c>
      <c r="D134" s="56" t="s">
        <v>325</v>
      </c>
      <c r="E134" s="26" t="s">
        <v>326</v>
      </c>
      <c r="F134" s="26" t="s">
        <v>327</v>
      </c>
      <c r="H134" s="26" t="s">
        <v>328</v>
      </c>
      <c r="I134" s="17"/>
      <c r="J134" s="8"/>
      <c r="K134" s="18" t="s">
        <v>472</v>
      </c>
      <c r="L134" s="19" t="s">
        <v>473</v>
      </c>
      <c r="N134" s="26" t="s">
        <v>301</v>
      </c>
      <c r="P134" s="26" t="s">
        <v>331</v>
      </c>
      <c r="T134" s="26">
        <v>1</v>
      </c>
      <c r="U134" s="56" t="s">
        <v>144</v>
      </c>
      <c r="V134" s="56"/>
      <c r="W134" s="26">
        <v>15</v>
      </c>
      <c r="X134" s="26">
        <v>20</v>
      </c>
      <c r="Y134" s="26">
        <v>70.3</v>
      </c>
      <c r="AA134" s="26" t="s">
        <v>474</v>
      </c>
      <c r="AB134" s="25" t="s">
        <v>333</v>
      </c>
      <c r="AC134" s="26">
        <f t="shared" si="4"/>
        <v>1</v>
      </c>
      <c r="AD134" s="26">
        <f t="shared" si="5"/>
        <v>5.85</v>
      </c>
      <c r="AE134" s="8">
        <v>41484</v>
      </c>
      <c r="AF134" s="8">
        <v>41501</v>
      </c>
      <c r="AG134" s="8">
        <v>41519</v>
      </c>
      <c r="AH134" s="8">
        <v>41534</v>
      </c>
    </row>
    <row r="135" spans="1:34" s="26" customFormat="1">
      <c r="A135" s="26" t="s">
        <v>323</v>
      </c>
      <c r="C135" s="56" t="s">
        <v>324</v>
      </c>
      <c r="D135" s="56" t="s">
        <v>325</v>
      </c>
      <c r="E135" s="26" t="s">
        <v>326</v>
      </c>
      <c r="F135" s="26" t="s">
        <v>327</v>
      </c>
      <c r="H135" s="26" t="s">
        <v>328</v>
      </c>
      <c r="I135" s="17"/>
      <c r="J135" s="8"/>
      <c r="K135" s="18" t="s">
        <v>475</v>
      </c>
      <c r="L135" s="19" t="s">
        <v>476</v>
      </c>
      <c r="N135" s="26" t="s">
        <v>301</v>
      </c>
      <c r="P135" s="26" t="s">
        <v>331</v>
      </c>
      <c r="T135" s="26">
        <v>1</v>
      </c>
      <c r="U135" s="56" t="s">
        <v>144</v>
      </c>
      <c r="V135" s="56"/>
      <c r="W135" s="26">
        <v>15</v>
      </c>
      <c r="X135" s="26">
        <v>14</v>
      </c>
      <c r="Y135" s="26">
        <v>133.80000000000001</v>
      </c>
      <c r="AA135" s="26" t="s">
        <v>477</v>
      </c>
      <c r="AB135" s="25" t="s">
        <v>333</v>
      </c>
      <c r="AC135" s="26">
        <f t="shared" si="4"/>
        <v>1</v>
      </c>
      <c r="AD135" s="26">
        <f t="shared" si="5"/>
        <v>5.85</v>
      </c>
      <c r="AE135" s="8">
        <v>41484</v>
      </c>
      <c r="AF135" s="8">
        <v>41501</v>
      </c>
      <c r="AG135" s="8">
        <v>41519</v>
      </c>
      <c r="AH135" s="8">
        <v>41534</v>
      </c>
    </row>
    <row r="136" spans="1:34" s="26" customFormat="1">
      <c r="A136" s="26" t="s">
        <v>323</v>
      </c>
      <c r="C136" s="56" t="s">
        <v>324</v>
      </c>
      <c r="D136" s="56" t="s">
        <v>325</v>
      </c>
      <c r="E136" s="26" t="s">
        <v>326</v>
      </c>
      <c r="F136" s="26" t="s">
        <v>327</v>
      </c>
      <c r="H136" s="26" t="s">
        <v>328</v>
      </c>
      <c r="I136" s="17"/>
      <c r="J136" s="8"/>
      <c r="K136" s="18" t="s">
        <v>478</v>
      </c>
      <c r="L136" s="19" t="s">
        <v>479</v>
      </c>
      <c r="N136" s="26" t="s">
        <v>301</v>
      </c>
      <c r="P136" s="26" t="s">
        <v>331</v>
      </c>
      <c r="T136" s="26">
        <v>1</v>
      </c>
      <c r="U136" s="56" t="s">
        <v>144</v>
      </c>
      <c r="V136" s="56"/>
      <c r="W136" s="26">
        <v>15</v>
      </c>
      <c r="X136" s="26">
        <v>24</v>
      </c>
      <c r="Y136" s="26">
        <v>76.400000000000006</v>
      </c>
      <c r="AA136" s="26" t="s">
        <v>480</v>
      </c>
      <c r="AB136" s="25" t="s">
        <v>333</v>
      </c>
      <c r="AC136" s="26">
        <f t="shared" si="4"/>
        <v>1</v>
      </c>
      <c r="AD136" s="26">
        <f t="shared" si="5"/>
        <v>5.85</v>
      </c>
      <c r="AE136" s="8">
        <v>41484</v>
      </c>
      <c r="AF136" s="8">
        <v>41501</v>
      </c>
      <c r="AG136" s="8">
        <v>41519</v>
      </c>
      <c r="AH136" s="8">
        <v>41534</v>
      </c>
    </row>
    <row r="137" spans="1:34" s="26" customFormat="1">
      <c r="A137" s="15" t="s">
        <v>481</v>
      </c>
      <c r="C137" s="56" t="s">
        <v>482</v>
      </c>
      <c r="D137" s="56" t="s">
        <v>483</v>
      </c>
      <c r="E137" s="15" t="s">
        <v>484</v>
      </c>
      <c r="F137" s="15" t="s">
        <v>485</v>
      </c>
      <c r="G137" s="15"/>
      <c r="H137" s="26" t="s">
        <v>486</v>
      </c>
      <c r="I137" s="17"/>
      <c r="J137" s="8"/>
      <c r="K137" s="161" t="s">
        <v>487</v>
      </c>
      <c r="L137" s="161" t="s">
        <v>488</v>
      </c>
      <c r="N137" s="26" t="s">
        <v>301</v>
      </c>
      <c r="P137" s="26" t="s">
        <v>317</v>
      </c>
      <c r="T137" s="26">
        <v>1</v>
      </c>
      <c r="U137" s="56" t="s">
        <v>144</v>
      </c>
      <c r="V137" s="56"/>
      <c r="W137" s="26">
        <v>15</v>
      </c>
      <c r="X137" s="26">
        <v>79</v>
      </c>
      <c r="Y137" s="26">
        <v>67.7</v>
      </c>
      <c r="AA137" s="26" t="s">
        <v>489</v>
      </c>
      <c r="AB137" s="26" t="s">
        <v>490</v>
      </c>
      <c r="AC137" s="26">
        <f t="shared" si="4"/>
        <v>1</v>
      </c>
      <c r="AD137" s="26">
        <f t="shared" si="5"/>
        <v>5.85</v>
      </c>
      <c r="AE137" s="8">
        <v>41484</v>
      </c>
      <c r="AF137" s="8">
        <v>41501</v>
      </c>
      <c r="AG137" s="8">
        <v>41519</v>
      </c>
      <c r="AH137" s="8">
        <v>41534</v>
      </c>
    </row>
    <row r="138" spans="1:34" s="26" customFormat="1">
      <c r="A138" s="15" t="s">
        <v>491</v>
      </c>
      <c r="C138" s="26" t="s">
        <v>96</v>
      </c>
      <c r="D138" s="26" t="s">
        <v>295</v>
      </c>
      <c r="E138" s="15" t="s">
        <v>296</v>
      </c>
      <c r="F138" s="15" t="s">
        <v>297</v>
      </c>
      <c r="G138" s="15"/>
      <c r="H138" s="161" t="s">
        <v>298</v>
      </c>
      <c r="I138" s="17"/>
      <c r="J138" s="8"/>
      <c r="K138" s="20"/>
      <c r="N138" s="26" t="s">
        <v>301</v>
      </c>
      <c r="P138" s="26" t="s">
        <v>317</v>
      </c>
      <c r="T138" s="26">
        <v>1</v>
      </c>
      <c r="U138" s="26" t="s">
        <v>144</v>
      </c>
      <c r="W138" s="26">
        <v>120</v>
      </c>
      <c r="AA138" s="26" t="s">
        <v>492</v>
      </c>
      <c r="AC138" s="26">
        <f t="shared" si="4"/>
        <v>8</v>
      </c>
      <c r="AD138" s="26">
        <f t="shared" si="5"/>
        <v>46.8</v>
      </c>
      <c r="AE138" s="8">
        <v>41484</v>
      </c>
      <c r="AF138" s="8">
        <v>41501</v>
      </c>
      <c r="AG138" s="8">
        <v>41519</v>
      </c>
      <c r="AH138" s="8">
        <v>41534</v>
      </c>
    </row>
    <row r="139" spans="1:34" s="26" customFormat="1">
      <c r="A139" s="15" t="s">
        <v>491</v>
      </c>
      <c r="C139" s="26" t="s">
        <v>96</v>
      </c>
      <c r="D139" s="26" t="s">
        <v>295</v>
      </c>
      <c r="E139" s="15" t="s">
        <v>296</v>
      </c>
      <c r="F139" s="15" t="s">
        <v>297</v>
      </c>
      <c r="G139" s="15"/>
      <c r="H139" s="161" t="s">
        <v>298</v>
      </c>
      <c r="I139" s="17"/>
      <c r="J139" s="8"/>
      <c r="N139" s="26" t="s">
        <v>301</v>
      </c>
      <c r="P139" s="26" t="s">
        <v>317</v>
      </c>
      <c r="T139" s="26">
        <v>1</v>
      </c>
      <c r="U139" s="26" t="s">
        <v>144</v>
      </c>
      <c r="W139" s="26">
        <v>30</v>
      </c>
      <c r="AA139" s="26" t="s">
        <v>493</v>
      </c>
      <c r="AC139" s="26">
        <f t="shared" si="4"/>
        <v>2</v>
      </c>
      <c r="AD139" s="26">
        <f t="shared" si="5"/>
        <v>11.7</v>
      </c>
      <c r="AE139" s="8">
        <v>41484</v>
      </c>
      <c r="AF139" s="8">
        <v>41501</v>
      </c>
      <c r="AG139" s="8">
        <v>41519</v>
      </c>
      <c r="AH139" s="8">
        <v>41534</v>
      </c>
    </row>
    <row r="140" spans="1:34" s="26" customFormat="1">
      <c r="A140" s="15" t="s">
        <v>491</v>
      </c>
      <c r="C140" s="26" t="s">
        <v>96</v>
      </c>
      <c r="D140" s="26" t="s">
        <v>295</v>
      </c>
      <c r="E140" s="15" t="s">
        <v>296</v>
      </c>
      <c r="F140" s="15" t="s">
        <v>297</v>
      </c>
      <c r="G140" s="15"/>
      <c r="H140" s="161" t="s">
        <v>298</v>
      </c>
      <c r="I140" s="17"/>
      <c r="J140" s="8"/>
      <c r="K140" s="15" t="s">
        <v>494</v>
      </c>
      <c r="L140" s="15" t="s">
        <v>495</v>
      </c>
      <c r="N140" s="26" t="s">
        <v>301</v>
      </c>
      <c r="P140" s="26" t="s">
        <v>317</v>
      </c>
      <c r="T140" s="26">
        <v>1</v>
      </c>
      <c r="U140" s="26" t="s">
        <v>144</v>
      </c>
      <c r="AA140" s="26" t="s">
        <v>496</v>
      </c>
      <c r="AB140" s="2" t="s">
        <v>497</v>
      </c>
      <c r="AC140" s="26">
        <f t="shared" si="4"/>
        <v>0</v>
      </c>
      <c r="AD140" s="26">
        <f t="shared" si="5"/>
        <v>0</v>
      </c>
      <c r="AE140" s="8">
        <v>41484</v>
      </c>
      <c r="AF140" s="8">
        <v>41501</v>
      </c>
      <c r="AG140" s="8">
        <v>41519</v>
      </c>
      <c r="AH140" s="8">
        <v>41534</v>
      </c>
    </row>
    <row r="141" spans="1:34" s="26" customFormat="1">
      <c r="A141" s="15" t="s">
        <v>491</v>
      </c>
      <c r="C141" s="26" t="s">
        <v>96</v>
      </c>
      <c r="D141" s="26" t="s">
        <v>295</v>
      </c>
      <c r="E141" s="15" t="s">
        <v>296</v>
      </c>
      <c r="F141" s="15" t="s">
        <v>297</v>
      </c>
      <c r="G141" s="15"/>
      <c r="H141" s="161" t="s">
        <v>298</v>
      </c>
      <c r="I141" s="17"/>
      <c r="J141" s="8"/>
      <c r="K141" s="15" t="s">
        <v>498</v>
      </c>
      <c r="L141" s="15" t="s">
        <v>499</v>
      </c>
      <c r="N141" s="26" t="s">
        <v>301</v>
      </c>
      <c r="P141" s="26" t="s">
        <v>317</v>
      </c>
      <c r="T141" s="26">
        <v>1</v>
      </c>
      <c r="U141" s="26" t="s">
        <v>144</v>
      </c>
      <c r="AA141" s="26" t="s">
        <v>500</v>
      </c>
      <c r="AB141" s="2" t="s">
        <v>497</v>
      </c>
      <c r="AC141" s="26">
        <f t="shared" si="4"/>
        <v>0</v>
      </c>
      <c r="AD141" s="26">
        <f t="shared" si="5"/>
        <v>0</v>
      </c>
      <c r="AE141" s="8">
        <v>41484</v>
      </c>
      <c r="AF141" s="8">
        <v>41501</v>
      </c>
      <c r="AG141" s="8">
        <v>41519</v>
      </c>
      <c r="AH141" s="8">
        <v>41534</v>
      </c>
    </row>
    <row r="142" spans="1:34" s="26" customFormat="1">
      <c r="A142" s="15" t="s">
        <v>491</v>
      </c>
      <c r="C142" s="26" t="s">
        <v>96</v>
      </c>
      <c r="D142" s="26" t="s">
        <v>295</v>
      </c>
      <c r="E142" s="15" t="s">
        <v>296</v>
      </c>
      <c r="F142" s="15" t="s">
        <v>297</v>
      </c>
      <c r="G142" s="15"/>
      <c r="H142" s="161" t="s">
        <v>298</v>
      </c>
      <c r="I142" s="17"/>
      <c r="J142" s="8"/>
      <c r="K142" s="2" t="s">
        <v>501</v>
      </c>
      <c r="L142" s="2" t="s">
        <v>502</v>
      </c>
      <c r="N142" s="26" t="s">
        <v>301</v>
      </c>
      <c r="P142" s="26" t="s">
        <v>317</v>
      </c>
      <c r="T142" s="26">
        <v>1</v>
      </c>
      <c r="U142" s="26" t="s">
        <v>144</v>
      </c>
      <c r="AA142" s="26" t="s">
        <v>503</v>
      </c>
      <c r="AB142" s="2" t="s">
        <v>504</v>
      </c>
      <c r="AC142" s="26">
        <f t="shared" si="4"/>
        <v>0</v>
      </c>
      <c r="AD142" s="26">
        <f t="shared" si="5"/>
        <v>0</v>
      </c>
      <c r="AE142" s="8">
        <v>41484</v>
      </c>
      <c r="AF142" s="8">
        <v>41501</v>
      </c>
      <c r="AG142" s="8">
        <v>41519</v>
      </c>
      <c r="AH142" s="8">
        <v>41534</v>
      </c>
    </row>
    <row r="143" spans="1:34" s="26" customFormat="1">
      <c r="A143" s="15" t="s">
        <v>491</v>
      </c>
      <c r="C143" s="26" t="s">
        <v>96</v>
      </c>
      <c r="D143" s="26" t="s">
        <v>295</v>
      </c>
      <c r="E143" s="15" t="s">
        <v>296</v>
      </c>
      <c r="F143" s="15" t="s">
        <v>297</v>
      </c>
      <c r="G143" s="15"/>
      <c r="H143" s="161" t="s">
        <v>298</v>
      </c>
      <c r="I143" s="17"/>
      <c r="J143" s="8"/>
      <c r="K143" s="2" t="s">
        <v>505</v>
      </c>
      <c r="L143" s="2" t="s">
        <v>506</v>
      </c>
      <c r="N143" s="26" t="s">
        <v>301</v>
      </c>
      <c r="P143" s="26" t="s">
        <v>317</v>
      </c>
      <c r="T143" s="26">
        <v>1</v>
      </c>
      <c r="U143" s="26" t="s">
        <v>144</v>
      </c>
      <c r="AA143" s="26" t="s">
        <v>507</v>
      </c>
      <c r="AB143" s="2" t="s">
        <v>504</v>
      </c>
      <c r="AC143" s="26">
        <f t="shared" si="4"/>
        <v>0</v>
      </c>
      <c r="AD143" s="26">
        <f t="shared" si="5"/>
        <v>0</v>
      </c>
      <c r="AE143" s="8">
        <v>41484</v>
      </c>
      <c r="AF143" s="8">
        <v>41501</v>
      </c>
      <c r="AG143" s="8">
        <v>41519</v>
      </c>
      <c r="AH143" s="8">
        <v>41534</v>
      </c>
    </row>
    <row r="144" spans="1:34" s="26" customFormat="1">
      <c r="I144" s="8"/>
      <c r="J144" s="8"/>
      <c r="AE144" s="8"/>
      <c r="AF144" s="8"/>
      <c r="AG144" s="8"/>
      <c r="AH144" s="8"/>
    </row>
    <row r="145" spans="1:34" s="26" customFormat="1">
      <c r="A145" s="161" t="s">
        <v>508</v>
      </c>
      <c r="C145" s="26" t="s">
        <v>509</v>
      </c>
      <c r="D145" s="26" t="s">
        <v>510</v>
      </c>
      <c r="E145" s="26" t="s">
        <v>511</v>
      </c>
      <c r="F145" s="26" t="s">
        <v>512</v>
      </c>
      <c r="H145" s="161" t="s">
        <v>513</v>
      </c>
      <c r="I145" s="16"/>
      <c r="J145" s="16"/>
      <c r="K145" s="161" t="s">
        <v>514</v>
      </c>
      <c r="L145" s="161" t="s">
        <v>515</v>
      </c>
      <c r="N145" s="26" t="s">
        <v>516</v>
      </c>
      <c r="P145" s="26" t="s">
        <v>517</v>
      </c>
      <c r="T145" s="26">
        <v>1</v>
      </c>
      <c r="U145" s="26" t="s">
        <v>144</v>
      </c>
      <c r="W145" s="26">
        <v>15</v>
      </c>
      <c r="X145" s="26">
        <v>100</v>
      </c>
      <c r="Y145" s="26">
        <v>114</v>
      </c>
      <c r="AA145" s="26" t="s">
        <v>518</v>
      </c>
      <c r="AB145" s="26" t="s">
        <v>519</v>
      </c>
      <c r="AC145" s="26">
        <f t="shared" ref="AC145:AC165" si="6">W145/15</f>
        <v>1</v>
      </c>
      <c r="AD145" s="26">
        <f t="shared" ref="AD145:AD166" si="7">AC145*5.85</f>
        <v>5.85</v>
      </c>
      <c r="AE145" s="8">
        <v>41519</v>
      </c>
      <c r="AF145" s="8">
        <v>41535</v>
      </c>
      <c r="AG145" s="8">
        <v>41549</v>
      </c>
      <c r="AH145" s="8">
        <v>41564</v>
      </c>
    </row>
    <row r="146" spans="1:34" s="26" customFormat="1">
      <c r="A146" s="161" t="s">
        <v>508</v>
      </c>
      <c r="C146" s="26" t="s">
        <v>509</v>
      </c>
      <c r="D146" s="26" t="s">
        <v>510</v>
      </c>
      <c r="E146" s="26" t="s">
        <v>511</v>
      </c>
      <c r="F146" s="26" t="s">
        <v>512</v>
      </c>
      <c r="H146" s="161" t="s">
        <v>513</v>
      </c>
      <c r="I146" s="16"/>
      <c r="J146" s="16"/>
      <c r="K146" s="161" t="s">
        <v>520</v>
      </c>
      <c r="L146" s="161" t="s">
        <v>521</v>
      </c>
      <c r="N146" s="26" t="s">
        <v>516</v>
      </c>
      <c r="P146" s="26" t="s">
        <v>517</v>
      </c>
      <c r="T146" s="26">
        <v>1</v>
      </c>
      <c r="U146" s="26" t="s">
        <v>144</v>
      </c>
      <c r="W146" s="26">
        <v>15</v>
      </c>
      <c r="X146" s="26">
        <v>100</v>
      </c>
      <c r="Y146" s="26">
        <v>101</v>
      </c>
      <c r="AA146" s="26" t="s">
        <v>522</v>
      </c>
      <c r="AB146" s="26" t="s">
        <v>519</v>
      </c>
      <c r="AC146" s="26">
        <f t="shared" si="6"/>
        <v>1</v>
      </c>
      <c r="AD146" s="26">
        <f t="shared" si="7"/>
        <v>5.85</v>
      </c>
      <c r="AE146" s="8">
        <v>41519</v>
      </c>
      <c r="AF146" s="8">
        <v>41535</v>
      </c>
      <c r="AG146" s="8">
        <v>41549</v>
      </c>
      <c r="AH146" s="8">
        <v>41564</v>
      </c>
    </row>
    <row r="147" spans="1:34" s="26" customFormat="1">
      <c r="A147" s="161" t="s">
        <v>508</v>
      </c>
      <c r="C147" s="26" t="s">
        <v>509</v>
      </c>
      <c r="D147" s="26" t="s">
        <v>510</v>
      </c>
      <c r="E147" s="26" t="s">
        <v>511</v>
      </c>
      <c r="F147" s="26" t="s">
        <v>512</v>
      </c>
      <c r="H147" s="161" t="s">
        <v>513</v>
      </c>
      <c r="I147" s="16"/>
      <c r="J147" s="16"/>
      <c r="K147" s="161" t="s">
        <v>523</v>
      </c>
      <c r="L147" s="161" t="s">
        <v>524</v>
      </c>
      <c r="N147" s="26" t="s">
        <v>516</v>
      </c>
      <c r="P147" s="26" t="s">
        <v>517</v>
      </c>
      <c r="T147" s="26">
        <v>1</v>
      </c>
      <c r="U147" s="26" t="s">
        <v>144</v>
      </c>
      <c r="W147" s="26">
        <v>15</v>
      </c>
      <c r="X147" s="26">
        <v>100</v>
      </c>
      <c r="Y147" s="26">
        <v>52.4</v>
      </c>
      <c r="AA147" s="26" t="s">
        <v>525</v>
      </c>
      <c r="AB147" s="26" t="s">
        <v>519</v>
      </c>
      <c r="AC147" s="26">
        <f t="shared" si="6"/>
        <v>1</v>
      </c>
      <c r="AD147" s="26">
        <f t="shared" si="7"/>
        <v>5.85</v>
      </c>
      <c r="AE147" s="8">
        <v>41519</v>
      </c>
      <c r="AF147" s="8">
        <v>41535</v>
      </c>
      <c r="AG147" s="8">
        <v>41549</v>
      </c>
      <c r="AH147" s="8">
        <v>41564</v>
      </c>
    </row>
    <row r="148" spans="1:34" s="26" customFormat="1">
      <c r="A148" s="161" t="s">
        <v>508</v>
      </c>
      <c r="C148" s="26" t="s">
        <v>509</v>
      </c>
      <c r="D148" s="26" t="s">
        <v>510</v>
      </c>
      <c r="E148" s="26" t="s">
        <v>511</v>
      </c>
      <c r="F148" s="26" t="s">
        <v>512</v>
      </c>
      <c r="H148" s="161" t="s">
        <v>513</v>
      </c>
      <c r="I148" s="16"/>
      <c r="J148" s="16"/>
      <c r="K148" s="161" t="s">
        <v>526</v>
      </c>
      <c r="L148" s="161" t="s">
        <v>527</v>
      </c>
      <c r="N148" s="26" t="s">
        <v>516</v>
      </c>
      <c r="P148" s="26" t="s">
        <v>517</v>
      </c>
      <c r="T148" s="26">
        <v>1</v>
      </c>
      <c r="U148" s="26" t="s">
        <v>144</v>
      </c>
      <c r="W148" s="26">
        <v>15</v>
      </c>
      <c r="X148" s="26">
        <v>100</v>
      </c>
      <c r="Y148" s="26">
        <v>149</v>
      </c>
      <c r="AA148" s="26" t="s">
        <v>528</v>
      </c>
      <c r="AB148" s="26" t="s">
        <v>519</v>
      </c>
      <c r="AC148" s="26">
        <f t="shared" si="6"/>
        <v>1</v>
      </c>
      <c r="AD148" s="26">
        <f t="shared" si="7"/>
        <v>5.85</v>
      </c>
      <c r="AE148" s="8">
        <v>41519</v>
      </c>
      <c r="AF148" s="8">
        <v>41535</v>
      </c>
      <c r="AG148" s="8">
        <v>41549</v>
      </c>
      <c r="AH148" s="8">
        <v>41564</v>
      </c>
    </row>
    <row r="149" spans="1:34" s="26" customFormat="1">
      <c r="A149" s="161" t="s">
        <v>508</v>
      </c>
      <c r="C149" s="26" t="s">
        <v>509</v>
      </c>
      <c r="D149" s="26" t="s">
        <v>510</v>
      </c>
      <c r="E149" s="26" t="s">
        <v>511</v>
      </c>
      <c r="F149" s="26" t="s">
        <v>512</v>
      </c>
      <c r="H149" s="161" t="s">
        <v>513</v>
      </c>
      <c r="I149" s="16"/>
      <c r="J149" s="16"/>
      <c r="K149" s="161" t="s">
        <v>529</v>
      </c>
      <c r="L149" s="161" t="s">
        <v>530</v>
      </c>
      <c r="N149" s="26" t="s">
        <v>516</v>
      </c>
      <c r="P149" s="26" t="s">
        <v>517</v>
      </c>
      <c r="T149" s="26">
        <v>1</v>
      </c>
      <c r="U149" s="26" t="s">
        <v>144</v>
      </c>
      <c r="W149" s="26">
        <v>15</v>
      </c>
      <c r="X149" s="26">
        <v>100</v>
      </c>
      <c r="Y149" s="26">
        <v>133</v>
      </c>
      <c r="AA149" s="26" t="s">
        <v>531</v>
      </c>
      <c r="AB149" s="26" t="s">
        <v>519</v>
      </c>
      <c r="AC149" s="26">
        <f t="shared" si="6"/>
        <v>1</v>
      </c>
      <c r="AD149" s="26">
        <f t="shared" si="7"/>
        <v>5.85</v>
      </c>
      <c r="AE149" s="8">
        <v>41519</v>
      </c>
      <c r="AF149" s="8">
        <v>41535</v>
      </c>
      <c r="AG149" s="8">
        <v>41549</v>
      </c>
      <c r="AH149" s="8">
        <v>41564</v>
      </c>
    </row>
    <row r="150" spans="1:34" s="26" customFormat="1">
      <c r="A150" s="161" t="s">
        <v>532</v>
      </c>
      <c r="C150" s="26" t="s">
        <v>533</v>
      </c>
      <c r="D150" s="26" t="s">
        <v>534</v>
      </c>
      <c r="E150" s="26" t="s">
        <v>535</v>
      </c>
      <c r="F150" s="26" t="s">
        <v>536</v>
      </c>
      <c r="H150" s="21" t="s">
        <v>537</v>
      </c>
      <c r="I150" s="16"/>
      <c r="J150" s="8"/>
      <c r="K150" s="161" t="s">
        <v>538</v>
      </c>
      <c r="L150" s="161" t="s">
        <v>539</v>
      </c>
      <c r="N150" s="26" t="s">
        <v>540</v>
      </c>
      <c r="T150" s="26">
        <v>1</v>
      </c>
      <c r="U150" s="26" t="s">
        <v>144</v>
      </c>
      <c r="W150" s="26">
        <v>15</v>
      </c>
      <c r="X150" s="26">
        <v>200</v>
      </c>
      <c r="Y150" s="26">
        <v>30</v>
      </c>
      <c r="AA150" s="26" t="s">
        <v>541</v>
      </c>
      <c r="AB150" s="26" t="s">
        <v>542</v>
      </c>
      <c r="AC150" s="26">
        <f t="shared" si="6"/>
        <v>1</v>
      </c>
      <c r="AD150" s="26">
        <f t="shared" si="7"/>
        <v>5.85</v>
      </c>
      <c r="AE150" s="8">
        <v>41519</v>
      </c>
      <c r="AF150" s="8">
        <v>41535</v>
      </c>
      <c r="AG150" s="8">
        <v>41549</v>
      </c>
      <c r="AH150" s="8">
        <v>41564</v>
      </c>
    </row>
    <row r="151" spans="1:34" s="26" customFormat="1">
      <c r="A151" s="161" t="s">
        <v>543</v>
      </c>
      <c r="C151" s="26" t="s">
        <v>544</v>
      </c>
      <c r="D151" s="26" t="s">
        <v>545</v>
      </c>
      <c r="E151" s="26" t="s">
        <v>546</v>
      </c>
      <c r="F151" s="26" t="s">
        <v>547</v>
      </c>
      <c r="H151" s="161" t="s">
        <v>548</v>
      </c>
      <c r="I151" s="16"/>
      <c r="J151" s="16"/>
      <c r="K151" s="161" t="s">
        <v>549</v>
      </c>
      <c r="L151" s="161" t="s">
        <v>550</v>
      </c>
      <c r="N151" s="26" t="s">
        <v>540</v>
      </c>
      <c r="T151" s="26">
        <v>1</v>
      </c>
      <c r="U151" s="26" t="s">
        <v>144</v>
      </c>
      <c r="W151" s="26">
        <v>15</v>
      </c>
      <c r="X151" s="26">
        <v>50</v>
      </c>
      <c r="Y151" s="26">
        <v>240</v>
      </c>
      <c r="AA151" s="26" t="s">
        <v>551</v>
      </c>
      <c r="AB151" s="26" t="s">
        <v>552</v>
      </c>
      <c r="AC151" s="26">
        <f t="shared" si="6"/>
        <v>1</v>
      </c>
      <c r="AD151" s="26">
        <f t="shared" si="7"/>
        <v>5.85</v>
      </c>
      <c r="AE151" s="8">
        <v>41519</v>
      </c>
      <c r="AF151" s="8">
        <v>41535</v>
      </c>
      <c r="AG151" s="8">
        <v>41549</v>
      </c>
      <c r="AH151" s="8">
        <v>41564</v>
      </c>
    </row>
    <row r="152" spans="1:34" s="26" customFormat="1">
      <c r="A152" s="161" t="s">
        <v>543</v>
      </c>
      <c r="C152" s="26" t="s">
        <v>544</v>
      </c>
      <c r="D152" s="26" t="s">
        <v>545</v>
      </c>
      <c r="E152" s="26" t="s">
        <v>546</v>
      </c>
      <c r="F152" s="26" t="s">
        <v>547</v>
      </c>
      <c r="H152" s="161" t="s">
        <v>548</v>
      </c>
      <c r="I152" s="16"/>
      <c r="J152" s="16"/>
      <c r="K152" s="161" t="s">
        <v>553</v>
      </c>
      <c r="L152" s="161" t="s">
        <v>554</v>
      </c>
      <c r="N152" s="26" t="s">
        <v>540</v>
      </c>
      <c r="T152" s="26">
        <v>1</v>
      </c>
      <c r="U152" s="26" t="s">
        <v>144</v>
      </c>
      <c r="W152" s="26">
        <v>15</v>
      </c>
      <c r="X152" s="26">
        <v>50</v>
      </c>
      <c r="Y152" s="26">
        <v>247</v>
      </c>
      <c r="AA152" s="26" t="s">
        <v>555</v>
      </c>
      <c r="AB152" s="26" t="s">
        <v>552</v>
      </c>
      <c r="AC152" s="26">
        <f t="shared" si="6"/>
        <v>1</v>
      </c>
      <c r="AD152" s="26">
        <f t="shared" si="7"/>
        <v>5.85</v>
      </c>
      <c r="AE152" s="8">
        <v>41519</v>
      </c>
      <c r="AF152" s="8">
        <v>41535</v>
      </c>
      <c r="AG152" s="8">
        <v>41549</v>
      </c>
      <c r="AH152" s="8">
        <v>41564</v>
      </c>
    </row>
    <row r="153" spans="1:34" s="26" customFormat="1">
      <c r="A153" s="161" t="s">
        <v>543</v>
      </c>
      <c r="C153" s="26" t="s">
        <v>544</v>
      </c>
      <c r="D153" s="26" t="s">
        <v>545</v>
      </c>
      <c r="E153" s="26" t="s">
        <v>546</v>
      </c>
      <c r="F153" s="26" t="s">
        <v>547</v>
      </c>
      <c r="H153" s="161" t="s">
        <v>548</v>
      </c>
      <c r="I153" s="16"/>
      <c r="J153" s="16"/>
      <c r="K153" s="2" t="s">
        <v>556</v>
      </c>
      <c r="L153" s="22" t="s">
        <v>557</v>
      </c>
      <c r="N153" s="26" t="s">
        <v>540</v>
      </c>
      <c r="T153" s="26">
        <v>1</v>
      </c>
      <c r="U153" s="26" t="s">
        <v>144</v>
      </c>
      <c r="W153" s="26">
        <v>15</v>
      </c>
      <c r="X153" s="26">
        <v>50</v>
      </c>
      <c r="Y153" s="26">
        <v>160</v>
      </c>
      <c r="AA153" s="26" t="s">
        <v>558</v>
      </c>
      <c r="AB153" s="26" t="s">
        <v>552</v>
      </c>
      <c r="AC153" s="26">
        <f t="shared" si="6"/>
        <v>1</v>
      </c>
      <c r="AD153" s="26">
        <f t="shared" si="7"/>
        <v>5.85</v>
      </c>
      <c r="AE153" s="8">
        <v>41519</v>
      </c>
      <c r="AF153" s="8">
        <v>41535</v>
      </c>
      <c r="AG153" s="8">
        <v>41549</v>
      </c>
      <c r="AH153" s="8">
        <v>41564</v>
      </c>
    </row>
    <row r="154" spans="1:34" s="26" customFormat="1">
      <c r="A154" s="161" t="s">
        <v>543</v>
      </c>
      <c r="C154" s="26" t="s">
        <v>544</v>
      </c>
      <c r="D154" s="26" t="s">
        <v>545</v>
      </c>
      <c r="E154" s="26" t="s">
        <v>546</v>
      </c>
      <c r="F154" s="26" t="s">
        <v>547</v>
      </c>
      <c r="H154" s="161" t="s">
        <v>548</v>
      </c>
      <c r="I154" s="16"/>
      <c r="J154" s="16"/>
      <c r="K154" s="2" t="s">
        <v>559</v>
      </c>
      <c r="L154" s="22" t="s">
        <v>560</v>
      </c>
      <c r="N154" s="26" t="s">
        <v>540</v>
      </c>
      <c r="T154" s="26">
        <v>1</v>
      </c>
      <c r="U154" s="26" t="s">
        <v>144</v>
      </c>
      <c r="W154" s="26">
        <v>15</v>
      </c>
      <c r="X154" s="26">
        <v>50</v>
      </c>
      <c r="Y154" s="26">
        <v>171</v>
      </c>
      <c r="AA154" s="26" t="s">
        <v>561</v>
      </c>
      <c r="AB154" s="26" t="s">
        <v>552</v>
      </c>
      <c r="AC154" s="26">
        <f t="shared" si="6"/>
        <v>1</v>
      </c>
      <c r="AD154" s="26">
        <f t="shared" si="7"/>
        <v>5.85</v>
      </c>
      <c r="AE154" s="8">
        <v>41519</v>
      </c>
      <c r="AF154" s="8">
        <v>41535</v>
      </c>
      <c r="AG154" s="8">
        <v>41549</v>
      </c>
      <c r="AH154" s="8">
        <v>41564</v>
      </c>
    </row>
    <row r="155" spans="1:34" s="26" customFormat="1">
      <c r="A155" s="161" t="s">
        <v>543</v>
      </c>
      <c r="C155" s="26" t="s">
        <v>544</v>
      </c>
      <c r="D155" s="26" t="s">
        <v>545</v>
      </c>
      <c r="E155" s="26" t="s">
        <v>546</v>
      </c>
      <c r="F155" s="26" t="s">
        <v>547</v>
      </c>
      <c r="H155" s="161" t="s">
        <v>548</v>
      </c>
      <c r="I155" s="16"/>
      <c r="J155" s="16"/>
      <c r="K155" s="2" t="s">
        <v>562</v>
      </c>
      <c r="L155" s="22" t="s">
        <v>563</v>
      </c>
      <c r="N155" s="26" t="s">
        <v>540</v>
      </c>
      <c r="T155" s="26">
        <v>1</v>
      </c>
      <c r="U155" s="26" t="s">
        <v>144</v>
      </c>
      <c r="W155" s="26">
        <v>15</v>
      </c>
      <c r="X155" s="26">
        <v>50</v>
      </c>
      <c r="Y155" s="26">
        <v>129</v>
      </c>
      <c r="AA155" s="26" t="s">
        <v>564</v>
      </c>
      <c r="AB155" s="26" t="s">
        <v>552</v>
      </c>
      <c r="AC155" s="26">
        <f t="shared" si="6"/>
        <v>1</v>
      </c>
      <c r="AD155" s="26">
        <f t="shared" si="7"/>
        <v>5.85</v>
      </c>
      <c r="AE155" s="8">
        <v>41519</v>
      </c>
      <c r="AF155" s="8">
        <v>41535</v>
      </c>
      <c r="AG155" s="8">
        <v>41549</v>
      </c>
      <c r="AH155" s="8">
        <v>41564</v>
      </c>
    </row>
    <row r="156" spans="1:34" s="26" customFormat="1">
      <c r="A156" s="161" t="s">
        <v>543</v>
      </c>
      <c r="C156" s="26" t="s">
        <v>544</v>
      </c>
      <c r="D156" s="26" t="s">
        <v>545</v>
      </c>
      <c r="E156" s="26" t="s">
        <v>546</v>
      </c>
      <c r="F156" s="26" t="s">
        <v>547</v>
      </c>
      <c r="H156" s="161" t="s">
        <v>548</v>
      </c>
      <c r="I156" s="16"/>
      <c r="J156" s="16"/>
      <c r="K156" s="2" t="s">
        <v>565</v>
      </c>
      <c r="L156" s="22" t="s">
        <v>566</v>
      </c>
      <c r="N156" s="26" t="s">
        <v>540</v>
      </c>
      <c r="T156" s="26">
        <v>1</v>
      </c>
      <c r="U156" s="26" t="s">
        <v>144</v>
      </c>
      <c r="W156" s="26">
        <v>15</v>
      </c>
      <c r="X156" s="26">
        <v>50</v>
      </c>
      <c r="Y156" s="26">
        <v>143</v>
      </c>
      <c r="AA156" s="26" t="s">
        <v>567</v>
      </c>
      <c r="AB156" s="26" t="s">
        <v>552</v>
      </c>
      <c r="AC156" s="26">
        <f t="shared" si="6"/>
        <v>1</v>
      </c>
      <c r="AD156" s="26">
        <f t="shared" si="7"/>
        <v>5.85</v>
      </c>
      <c r="AE156" s="8">
        <v>41519</v>
      </c>
      <c r="AF156" s="8">
        <v>41535</v>
      </c>
      <c r="AG156" s="8">
        <v>41549</v>
      </c>
      <c r="AH156" s="8">
        <v>41564</v>
      </c>
    </row>
    <row r="157" spans="1:34" s="26" customFormat="1">
      <c r="A157" s="161" t="s">
        <v>543</v>
      </c>
      <c r="C157" s="26" t="s">
        <v>544</v>
      </c>
      <c r="D157" s="26" t="s">
        <v>545</v>
      </c>
      <c r="E157" s="26" t="s">
        <v>546</v>
      </c>
      <c r="F157" s="26" t="s">
        <v>547</v>
      </c>
      <c r="H157" s="161" t="s">
        <v>548</v>
      </c>
      <c r="I157" s="16"/>
      <c r="J157" s="16"/>
      <c r="K157" s="2" t="s">
        <v>568</v>
      </c>
      <c r="L157" s="22" t="s">
        <v>569</v>
      </c>
      <c r="N157" s="26" t="s">
        <v>540</v>
      </c>
      <c r="T157" s="26">
        <v>1</v>
      </c>
      <c r="U157" s="26" t="s">
        <v>144</v>
      </c>
      <c r="W157" s="26">
        <v>15</v>
      </c>
      <c r="X157" s="26">
        <v>50</v>
      </c>
      <c r="Y157" s="26">
        <v>101</v>
      </c>
      <c r="AA157" s="26" t="s">
        <v>570</v>
      </c>
      <c r="AB157" s="26" t="s">
        <v>552</v>
      </c>
      <c r="AC157" s="26">
        <f t="shared" si="6"/>
        <v>1</v>
      </c>
      <c r="AD157" s="26">
        <f t="shared" si="7"/>
        <v>5.85</v>
      </c>
      <c r="AE157" s="8">
        <v>41519</v>
      </c>
      <c r="AF157" s="8">
        <v>41535</v>
      </c>
      <c r="AG157" s="8">
        <v>41549</v>
      </c>
      <c r="AH157" s="8">
        <v>41564</v>
      </c>
    </row>
    <row r="158" spans="1:34" s="26" customFormat="1">
      <c r="A158" s="161" t="s">
        <v>543</v>
      </c>
      <c r="C158" s="26" t="s">
        <v>544</v>
      </c>
      <c r="D158" s="26" t="s">
        <v>545</v>
      </c>
      <c r="E158" s="26" t="s">
        <v>546</v>
      </c>
      <c r="F158" s="26" t="s">
        <v>547</v>
      </c>
      <c r="H158" s="161" t="s">
        <v>548</v>
      </c>
      <c r="I158" s="16"/>
      <c r="J158" s="16"/>
      <c r="K158" s="2" t="s">
        <v>571</v>
      </c>
      <c r="L158" s="22" t="s">
        <v>572</v>
      </c>
      <c r="N158" s="26" t="s">
        <v>540</v>
      </c>
      <c r="T158" s="26">
        <v>1</v>
      </c>
      <c r="U158" s="26" t="s">
        <v>144</v>
      </c>
      <c r="W158" s="26">
        <v>15</v>
      </c>
      <c r="X158" s="26">
        <v>50</v>
      </c>
      <c r="Y158" s="26">
        <v>84.8</v>
      </c>
      <c r="AA158" s="26" t="s">
        <v>573</v>
      </c>
      <c r="AB158" s="26" t="s">
        <v>552</v>
      </c>
      <c r="AC158" s="26">
        <f t="shared" si="6"/>
        <v>1</v>
      </c>
      <c r="AD158" s="26">
        <f t="shared" si="7"/>
        <v>5.85</v>
      </c>
      <c r="AE158" s="8">
        <v>41519</v>
      </c>
      <c r="AF158" s="8">
        <v>41535</v>
      </c>
      <c r="AG158" s="8">
        <v>41549</v>
      </c>
      <c r="AH158" s="8">
        <v>41564</v>
      </c>
    </row>
    <row r="159" spans="1:34" s="26" customFormat="1">
      <c r="A159" s="161" t="s">
        <v>543</v>
      </c>
      <c r="C159" s="26" t="s">
        <v>544</v>
      </c>
      <c r="D159" s="26" t="s">
        <v>545</v>
      </c>
      <c r="E159" s="26" t="s">
        <v>546</v>
      </c>
      <c r="F159" s="26" t="s">
        <v>547</v>
      </c>
      <c r="H159" s="161" t="s">
        <v>548</v>
      </c>
      <c r="I159" s="16"/>
      <c r="J159" s="16"/>
      <c r="K159" s="2" t="s">
        <v>574</v>
      </c>
      <c r="L159" s="2" t="s">
        <v>575</v>
      </c>
      <c r="N159" s="26" t="s">
        <v>540</v>
      </c>
      <c r="T159" s="26">
        <v>1</v>
      </c>
      <c r="U159" s="26" t="s">
        <v>144</v>
      </c>
      <c r="W159" s="26">
        <v>15</v>
      </c>
      <c r="X159" s="26">
        <v>50</v>
      </c>
      <c r="Y159" s="26">
        <v>103</v>
      </c>
      <c r="AA159" s="26" t="s">
        <v>576</v>
      </c>
      <c r="AB159" s="26" t="s">
        <v>552</v>
      </c>
      <c r="AC159" s="26">
        <f t="shared" si="6"/>
        <v>1</v>
      </c>
      <c r="AD159" s="26">
        <f t="shared" si="7"/>
        <v>5.85</v>
      </c>
      <c r="AE159" s="8">
        <v>41519</v>
      </c>
      <c r="AF159" s="8">
        <v>41535</v>
      </c>
      <c r="AG159" s="8">
        <v>41549</v>
      </c>
      <c r="AH159" s="8">
        <v>41564</v>
      </c>
    </row>
    <row r="160" spans="1:34" s="26" customFormat="1">
      <c r="A160" s="161" t="s">
        <v>543</v>
      </c>
      <c r="C160" s="26" t="s">
        <v>544</v>
      </c>
      <c r="D160" s="26" t="s">
        <v>545</v>
      </c>
      <c r="E160" s="26" t="s">
        <v>546</v>
      </c>
      <c r="F160" s="26" t="s">
        <v>547</v>
      </c>
      <c r="H160" s="161" t="s">
        <v>548</v>
      </c>
      <c r="I160" s="16"/>
      <c r="J160" s="16"/>
      <c r="K160" s="2" t="s">
        <v>577</v>
      </c>
      <c r="L160" s="2" t="s">
        <v>578</v>
      </c>
      <c r="N160" s="26" t="s">
        <v>540</v>
      </c>
      <c r="T160" s="26">
        <v>1</v>
      </c>
      <c r="U160" s="26" t="s">
        <v>144</v>
      </c>
      <c r="W160" s="26">
        <v>15</v>
      </c>
      <c r="X160" s="26">
        <v>50</v>
      </c>
      <c r="Y160" s="26">
        <v>70.7</v>
      </c>
      <c r="AA160" s="26" t="s">
        <v>579</v>
      </c>
      <c r="AB160" s="26" t="s">
        <v>552</v>
      </c>
      <c r="AC160" s="26">
        <f t="shared" si="6"/>
        <v>1</v>
      </c>
      <c r="AD160" s="26">
        <f t="shared" si="7"/>
        <v>5.85</v>
      </c>
      <c r="AE160" s="8">
        <v>41519</v>
      </c>
      <c r="AF160" s="8">
        <v>41535</v>
      </c>
      <c r="AG160" s="8">
        <v>41549</v>
      </c>
      <c r="AH160" s="8">
        <v>41564</v>
      </c>
    </row>
    <row r="161" spans="1:34" s="26" customFormat="1">
      <c r="A161" s="161" t="s">
        <v>543</v>
      </c>
      <c r="C161" s="26" t="s">
        <v>544</v>
      </c>
      <c r="D161" s="26" t="s">
        <v>545</v>
      </c>
      <c r="E161" s="26" t="s">
        <v>546</v>
      </c>
      <c r="F161" s="26" t="s">
        <v>547</v>
      </c>
      <c r="H161" s="161" t="s">
        <v>548</v>
      </c>
      <c r="I161" s="16"/>
      <c r="J161" s="16"/>
      <c r="K161" s="2" t="s">
        <v>580</v>
      </c>
      <c r="L161" s="2" t="s">
        <v>581</v>
      </c>
      <c r="N161" s="26" t="s">
        <v>540</v>
      </c>
      <c r="T161" s="26">
        <v>1</v>
      </c>
      <c r="U161" s="26" t="s">
        <v>144</v>
      </c>
      <c r="W161" s="26">
        <v>150</v>
      </c>
      <c r="X161" s="26">
        <v>21</v>
      </c>
      <c r="Y161" s="26">
        <v>434</v>
      </c>
      <c r="AA161" s="26" t="s">
        <v>582</v>
      </c>
      <c r="AB161" s="26" t="s">
        <v>583</v>
      </c>
      <c r="AC161" s="26">
        <f t="shared" si="6"/>
        <v>10</v>
      </c>
      <c r="AD161" s="26">
        <f t="shared" si="7"/>
        <v>58.5</v>
      </c>
      <c r="AE161" s="8">
        <v>41519</v>
      </c>
      <c r="AF161" s="8">
        <v>41535</v>
      </c>
      <c r="AG161" s="8">
        <v>41549</v>
      </c>
      <c r="AH161" s="8">
        <v>41564</v>
      </c>
    </row>
    <row r="162" spans="1:34" s="26" customFormat="1">
      <c r="A162" s="161" t="s">
        <v>543</v>
      </c>
      <c r="C162" s="26" t="s">
        <v>544</v>
      </c>
      <c r="D162" s="26" t="s">
        <v>545</v>
      </c>
      <c r="E162" s="26" t="s">
        <v>546</v>
      </c>
      <c r="F162" s="26" t="s">
        <v>547</v>
      </c>
      <c r="H162" s="161" t="s">
        <v>548</v>
      </c>
      <c r="I162" s="16"/>
      <c r="J162" s="16"/>
      <c r="K162" s="2" t="s">
        <v>584</v>
      </c>
      <c r="L162" s="2" t="s">
        <v>585</v>
      </c>
      <c r="N162" s="26" t="s">
        <v>540</v>
      </c>
      <c r="T162" s="26">
        <v>1</v>
      </c>
      <c r="U162" s="26" t="s">
        <v>144</v>
      </c>
      <c r="W162" s="26">
        <v>150</v>
      </c>
      <c r="X162" s="26">
        <v>22</v>
      </c>
      <c r="Y162" s="26">
        <v>853</v>
      </c>
      <c r="AA162" s="26" t="s">
        <v>586</v>
      </c>
      <c r="AB162" s="26" t="s">
        <v>583</v>
      </c>
      <c r="AC162" s="26">
        <f t="shared" si="6"/>
        <v>10</v>
      </c>
      <c r="AD162" s="26">
        <f t="shared" si="7"/>
        <v>58.5</v>
      </c>
      <c r="AE162" s="8">
        <v>41519</v>
      </c>
      <c r="AF162" s="8">
        <v>41535</v>
      </c>
      <c r="AG162" s="8">
        <v>41549</v>
      </c>
      <c r="AH162" s="8">
        <v>41564</v>
      </c>
    </row>
    <row r="163" spans="1:34" s="26" customFormat="1">
      <c r="A163" s="161" t="s">
        <v>543</v>
      </c>
      <c r="C163" s="26" t="s">
        <v>544</v>
      </c>
      <c r="D163" s="26" t="s">
        <v>545</v>
      </c>
      <c r="E163" s="26" t="s">
        <v>546</v>
      </c>
      <c r="F163" s="26" t="s">
        <v>547</v>
      </c>
      <c r="H163" s="161" t="s">
        <v>548</v>
      </c>
      <c r="I163" s="16"/>
      <c r="J163" s="16"/>
      <c r="K163" s="2" t="s">
        <v>587</v>
      </c>
      <c r="L163" s="23" t="s">
        <v>588</v>
      </c>
      <c r="N163" s="26" t="s">
        <v>540</v>
      </c>
      <c r="T163" s="26">
        <v>1</v>
      </c>
      <c r="U163" s="26" t="s">
        <v>144</v>
      </c>
      <c r="W163" s="26">
        <v>150</v>
      </c>
      <c r="X163" s="26">
        <v>20</v>
      </c>
      <c r="Y163" s="26">
        <v>807</v>
      </c>
      <c r="AA163" s="26" t="s">
        <v>589</v>
      </c>
      <c r="AB163" s="26" t="s">
        <v>583</v>
      </c>
      <c r="AC163" s="26">
        <f t="shared" si="6"/>
        <v>10</v>
      </c>
      <c r="AD163" s="26">
        <f t="shared" si="7"/>
        <v>58.5</v>
      </c>
      <c r="AE163" s="8">
        <v>41519</v>
      </c>
      <c r="AF163" s="8">
        <v>41535</v>
      </c>
      <c r="AG163" s="8">
        <v>41549</v>
      </c>
      <c r="AH163" s="8">
        <v>41564</v>
      </c>
    </row>
    <row r="164" spans="1:34" s="26" customFormat="1">
      <c r="A164" s="161" t="s">
        <v>543</v>
      </c>
      <c r="C164" s="26" t="s">
        <v>544</v>
      </c>
      <c r="D164" s="26" t="s">
        <v>545</v>
      </c>
      <c r="E164" s="26" t="s">
        <v>546</v>
      </c>
      <c r="F164" s="26" t="s">
        <v>547</v>
      </c>
      <c r="H164" s="161" t="s">
        <v>548</v>
      </c>
      <c r="I164" s="16"/>
      <c r="J164" s="16"/>
      <c r="K164" s="2" t="s">
        <v>590</v>
      </c>
      <c r="L164" s="23" t="s">
        <v>591</v>
      </c>
      <c r="N164" s="26" t="s">
        <v>540</v>
      </c>
      <c r="T164" s="26">
        <v>1</v>
      </c>
      <c r="U164" s="26" t="s">
        <v>144</v>
      </c>
      <c r="W164" s="26">
        <v>150</v>
      </c>
      <c r="X164" s="26">
        <v>50</v>
      </c>
      <c r="Y164" s="26">
        <v>478</v>
      </c>
      <c r="AA164" s="26" t="s">
        <v>592</v>
      </c>
      <c r="AB164" s="26" t="s">
        <v>583</v>
      </c>
      <c r="AC164" s="26">
        <f t="shared" si="6"/>
        <v>10</v>
      </c>
      <c r="AD164" s="26">
        <f t="shared" si="7"/>
        <v>58.5</v>
      </c>
      <c r="AE164" s="8">
        <v>41519</v>
      </c>
      <c r="AF164" s="8">
        <v>41535</v>
      </c>
      <c r="AG164" s="8">
        <v>41549</v>
      </c>
      <c r="AH164" s="8">
        <v>41564</v>
      </c>
    </row>
    <row r="165" spans="1:34" s="26" customFormat="1">
      <c r="A165" s="161" t="s">
        <v>543</v>
      </c>
      <c r="C165" s="26" t="s">
        <v>544</v>
      </c>
      <c r="D165" s="26" t="s">
        <v>545</v>
      </c>
      <c r="E165" s="26" t="s">
        <v>546</v>
      </c>
      <c r="F165" s="26" t="s">
        <v>547</v>
      </c>
      <c r="H165" s="161" t="s">
        <v>548</v>
      </c>
      <c r="I165" s="16"/>
      <c r="J165" s="16"/>
      <c r="K165" s="2" t="s">
        <v>593</v>
      </c>
      <c r="L165" s="23" t="s">
        <v>594</v>
      </c>
      <c r="N165" s="26" t="s">
        <v>540</v>
      </c>
      <c r="T165" s="26">
        <v>1</v>
      </c>
      <c r="U165" s="26" t="s">
        <v>144</v>
      </c>
      <c r="W165" s="26">
        <v>150</v>
      </c>
      <c r="X165" s="26">
        <v>50</v>
      </c>
      <c r="Y165" s="26">
        <v>42.8</v>
      </c>
      <c r="AA165" s="26" t="s">
        <v>595</v>
      </c>
      <c r="AB165" s="26" t="s">
        <v>583</v>
      </c>
      <c r="AC165" s="26">
        <f t="shared" si="6"/>
        <v>10</v>
      </c>
      <c r="AD165" s="26">
        <f t="shared" si="7"/>
        <v>58.5</v>
      </c>
      <c r="AE165" s="8">
        <v>41519</v>
      </c>
      <c r="AF165" s="8">
        <v>41535</v>
      </c>
      <c r="AG165" s="8">
        <v>41549</v>
      </c>
      <c r="AH165" s="8">
        <v>41564</v>
      </c>
    </row>
    <row r="166" spans="1:34" s="26" customFormat="1" ht="13.5" customHeight="1">
      <c r="A166" s="161" t="s">
        <v>596</v>
      </c>
      <c r="C166" s="26" t="s">
        <v>597</v>
      </c>
      <c r="D166" s="26" t="s">
        <v>598</v>
      </c>
      <c r="E166" s="26" t="s">
        <v>599</v>
      </c>
      <c r="F166" s="26" t="s">
        <v>600</v>
      </c>
      <c r="H166" s="161" t="s">
        <v>601</v>
      </c>
      <c r="I166" s="16"/>
      <c r="J166" s="16"/>
      <c r="K166" s="179" t="s">
        <v>602</v>
      </c>
      <c r="L166" s="179" t="s">
        <v>603</v>
      </c>
      <c r="N166" s="26" t="s">
        <v>516</v>
      </c>
      <c r="O166" s="156"/>
      <c r="P166" s="121" t="s">
        <v>604</v>
      </c>
      <c r="Q166" s="156"/>
      <c r="R166" s="156"/>
      <c r="S166" s="128" t="s">
        <v>605</v>
      </c>
      <c r="T166" s="25">
        <v>1</v>
      </c>
      <c r="U166" s="121" t="s">
        <v>606</v>
      </c>
      <c r="V166" s="121"/>
      <c r="W166" s="25">
        <v>2.5</v>
      </c>
      <c r="X166" s="24">
        <v>5</v>
      </c>
      <c r="Y166" s="56">
        <v>748</v>
      </c>
      <c r="Z166" s="25" t="s">
        <v>607</v>
      </c>
      <c r="AA166" s="652" t="s">
        <v>608</v>
      </c>
      <c r="AB166" s="655" t="s">
        <v>609</v>
      </c>
      <c r="AC166" s="655">
        <v>1</v>
      </c>
      <c r="AD166" s="655">
        <f t="shared" si="7"/>
        <v>5.85</v>
      </c>
      <c r="AE166" s="8">
        <v>41519</v>
      </c>
      <c r="AF166" s="8">
        <v>41535</v>
      </c>
      <c r="AG166" s="8">
        <v>41549</v>
      </c>
      <c r="AH166" s="8">
        <v>41564</v>
      </c>
    </row>
    <row r="167" spans="1:34" s="26" customFormat="1" ht="13.5" customHeight="1">
      <c r="A167" s="161" t="s">
        <v>596</v>
      </c>
      <c r="C167" s="26" t="s">
        <v>597</v>
      </c>
      <c r="D167" s="26" t="s">
        <v>598</v>
      </c>
      <c r="E167" s="26" t="s">
        <v>599</v>
      </c>
      <c r="F167" s="26" t="s">
        <v>600</v>
      </c>
      <c r="H167" s="161" t="s">
        <v>601</v>
      </c>
      <c r="I167" s="16"/>
      <c r="J167" s="16"/>
      <c r="K167" s="179" t="s">
        <v>610</v>
      </c>
      <c r="L167" s="179" t="s">
        <v>611</v>
      </c>
      <c r="N167" s="26" t="s">
        <v>516</v>
      </c>
      <c r="O167" s="156"/>
      <c r="P167" s="121" t="s">
        <v>604</v>
      </c>
      <c r="Q167" s="156"/>
      <c r="R167" s="156"/>
      <c r="S167" s="128" t="s">
        <v>605</v>
      </c>
      <c r="T167" s="25">
        <v>1</v>
      </c>
      <c r="U167" s="121" t="s">
        <v>606</v>
      </c>
      <c r="V167" s="121"/>
      <c r="W167" s="25">
        <v>2.5</v>
      </c>
      <c r="X167" s="24">
        <v>5</v>
      </c>
      <c r="Y167" s="56">
        <v>652</v>
      </c>
      <c r="Z167" s="25" t="s">
        <v>607</v>
      </c>
      <c r="AA167" s="653"/>
      <c r="AB167" s="656"/>
      <c r="AC167" s="656"/>
      <c r="AD167" s="656"/>
      <c r="AE167" s="8">
        <v>41519</v>
      </c>
      <c r="AF167" s="8">
        <v>41535</v>
      </c>
      <c r="AG167" s="8">
        <v>41549</v>
      </c>
      <c r="AH167" s="8">
        <v>41564</v>
      </c>
    </row>
    <row r="168" spans="1:34" s="26" customFormat="1" ht="13.5" customHeight="1">
      <c r="A168" s="161" t="s">
        <v>596</v>
      </c>
      <c r="C168" s="26" t="s">
        <v>597</v>
      </c>
      <c r="D168" s="26" t="s">
        <v>598</v>
      </c>
      <c r="E168" s="26" t="s">
        <v>599</v>
      </c>
      <c r="F168" s="26" t="s">
        <v>600</v>
      </c>
      <c r="H168" s="161" t="s">
        <v>601</v>
      </c>
      <c r="I168" s="16"/>
      <c r="J168" s="16"/>
      <c r="K168" s="179" t="s">
        <v>612</v>
      </c>
      <c r="L168" s="179" t="s">
        <v>613</v>
      </c>
      <c r="N168" s="26" t="s">
        <v>516</v>
      </c>
      <c r="O168" s="156"/>
      <c r="P168" s="121" t="s">
        <v>604</v>
      </c>
      <c r="Q168" s="156"/>
      <c r="R168" s="156"/>
      <c r="S168" s="128" t="s">
        <v>605</v>
      </c>
      <c r="T168" s="25">
        <v>1</v>
      </c>
      <c r="U168" s="121" t="s">
        <v>606</v>
      </c>
      <c r="V168" s="121"/>
      <c r="W168" s="25">
        <v>2.5</v>
      </c>
      <c r="X168" s="24">
        <v>5</v>
      </c>
      <c r="Y168" s="56">
        <v>700</v>
      </c>
      <c r="Z168" s="25" t="s">
        <v>607</v>
      </c>
      <c r="AA168" s="653"/>
      <c r="AB168" s="656"/>
      <c r="AC168" s="656"/>
      <c r="AD168" s="656"/>
      <c r="AE168" s="8">
        <v>41519</v>
      </c>
      <c r="AF168" s="8">
        <v>41535</v>
      </c>
      <c r="AG168" s="8">
        <v>41549</v>
      </c>
      <c r="AH168" s="8">
        <v>41564</v>
      </c>
    </row>
    <row r="169" spans="1:34" s="26" customFormat="1" ht="13.5" customHeight="1">
      <c r="A169" s="161" t="s">
        <v>596</v>
      </c>
      <c r="C169" s="26" t="s">
        <v>597</v>
      </c>
      <c r="D169" s="26" t="s">
        <v>598</v>
      </c>
      <c r="E169" s="26" t="s">
        <v>599</v>
      </c>
      <c r="F169" s="26" t="s">
        <v>600</v>
      </c>
      <c r="H169" s="161" t="s">
        <v>601</v>
      </c>
      <c r="I169" s="16"/>
      <c r="J169" s="16"/>
      <c r="K169" s="179" t="s">
        <v>614</v>
      </c>
      <c r="L169" s="179" t="s">
        <v>615</v>
      </c>
      <c r="N169" s="26" t="s">
        <v>516</v>
      </c>
      <c r="O169" s="156"/>
      <c r="P169" s="121" t="s">
        <v>604</v>
      </c>
      <c r="Q169" s="156"/>
      <c r="R169" s="156"/>
      <c r="S169" s="128" t="s">
        <v>605</v>
      </c>
      <c r="T169" s="25">
        <v>1</v>
      </c>
      <c r="U169" s="121" t="s">
        <v>606</v>
      </c>
      <c r="V169" s="121"/>
      <c r="W169" s="25">
        <v>2.5</v>
      </c>
      <c r="X169" s="24">
        <v>5</v>
      </c>
      <c r="Y169" s="56">
        <v>916</v>
      </c>
      <c r="Z169" s="25" t="s">
        <v>607</v>
      </c>
      <c r="AA169" s="653"/>
      <c r="AB169" s="656"/>
      <c r="AC169" s="656"/>
      <c r="AD169" s="656"/>
      <c r="AE169" s="8">
        <v>41519</v>
      </c>
      <c r="AF169" s="8">
        <v>41535</v>
      </c>
      <c r="AG169" s="8">
        <v>41549</v>
      </c>
      <c r="AH169" s="8">
        <v>41564</v>
      </c>
    </row>
    <row r="170" spans="1:34" s="26" customFormat="1" ht="13.5" customHeight="1">
      <c r="A170" s="161" t="s">
        <v>596</v>
      </c>
      <c r="C170" s="26" t="s">
        <v>597</v>
      </c>
      <c r="D170" s="26" t="s">
        <v>598</v>
      </c>
      <c r="E170" s="26" t="s">
        <v>599</v>
      </c>
      <c r="F170" s="26" t="s">
        <v>600</v>
      </c>
      <c r="H170" s="161" t="s">
        <v>601</v>
      </c>
      <c r="I170" s="16"/>
      <c r="J170" s="16"/>
      <c r="K170" s="179" t="s">
        <v>616</v>
      </c>
      <c r="L170" s="179" t="s">
        <v>617</v>
      </c>
      <c r="N170" s="26" t="s">
        <v>516</v>
      </c>
      <c r="O170" s="156"/>
      <c r="P170" s="121" t="s">
        <v>604</v>
      </c>
      <c r="Q170" s="156"/>
      <c r="R170" s="156"/>
      <c r="S170" s="128" t="s">
        <v>605</v>
      </c>
      <c r="T170" s="25">
        <v>1</v>
      </c>
      <c r="U170" s="121" t="s">
        <v>606</v>
      </c>
      <c r="V170" s="121"/>
      <c r="W170" s="25">
        <v>2.5</v>
      </c>
      <c r="X170" s="24">
        <v>5</v>
      </c>
      <c r="Y170" s="161">
        <v>690</v>
      </c>
      <c r="Z170" s="25" t="s">
        <v>607</v>
      </c>
      <c r="AA170" s="653"/>
      <c r="AB170" s="656"/>
      <c r="AC170" s="656"/>
      <c r="AD170" s="656"/>
      <c r="AE170" s="8">
        <v>41519</v>
      </c>
      <c r="AF170" s="8">
        <v>41535</v>
      </c>
      <c r="AG170" s="8">
        <v>41549</v>
      </c>
      <c r="AH170" s="8">
        <v>41564</v>
      </c>
    </row>
    <row r="171" spans="1:34" s="26" customFormat="1" ht="13.5" customHeight="1">
      <c r="A171" s="161" t="s">
        <v>596</v>
      </c>
      <c r="C171" s="26" t="s">
        <v>597</v>
      </c>
      <c r="D171" s="26" t="s">
        <v>598</v>
      </c>
      <c r="E171" s="26" t="s">
        <v>599</v>
      </c>
      <c r="F171" s="26" t="s">
        <v>600</v>
      </c>
      <c r="H171" s="161" t="s">
        <v>601</v>
      </c>
      <c r="I171" s="16"/>
      <c r="J171" s="16"/>
      <c r="K171" s="179" t="s">
        <v>618</v>
      </c>
      <c r="L171" s="179" t="s">
        <v>619</v>
      </c>
      <c r="N171" s="26" t="s">
        <v>516</v>
      </c>
      <c r="O171" s="156"/>
      <c r="P171" s="121" t="s">
        <v>604</v>
      </c>
      <c r="Q171" s="156"/>
      <c r="R171" s="156"/>
      <c r="S171" s="128" t="s">
        <v>605</v>
      </c>
      <c r="T171" s="25">
        <v>1</v>
      </c>
      <c r="U171" s="121" t="s">
        <v>606</v>
      </c>
      <c r="V171" s="121"/>
      <c r="W171" s="25">
        <v>2.5</v>
      </c>
      <c r="X171" s="24">
        <v>90</v>
      </c>
      <c r="Y171" s="25">
        <v>35.5</v>
      </c>
      <c r="Z171" s="25" t="s">
        <v>607</v>
      </c>
      <c r="AA171" s="654"/>
      <c r="AB171" s="657"/>
      <c r="AC171" s="657"/>
      <c r="AD171" s="657"/>
      <c r="AE171" s="8">
        <v>41519</v>
      </c>
      <c r="AF171" s="8">
        <v>41535</v>
      </c>
      <c r="AG171" s="8">
        <v>41549</v>
      </c>
      <c r="AH171" s="8">
        <v>41564</v>
      </c>
    </row>
    <row r="172" spans="1:34" s="28" customFormat="1" ht="13.5" customHeight="1">
      <c r="A172" s="27" t="s">
        <v>620</v>
      </c>
      <c r="C172" s="28" t="s">
        <v>482</v>
      </c>
      <c r="D172" s="28" t="s">
        <v>483</v>
      </c>
      <c r="E172" s="28" t="s">
        <v>621</v>
      </c>
      <c r="F172" s="28" t="s">
        <v>485</v>
      </c>
      <c r="H172" s="29" t="s">
        <v>622</v>
      </c>
      <c r="I172" s="30"/>
      <c r="J172" s="30"/>
      <c r="K172" s="31" t="s">
        <v>623</v>
      </c>
      <c r="L172" s="32" t="s">
        <v>624</v>
      </c>
      <c r="N172" s="28" t="s">
        <v>516</v>
      </c>
      <c r="P172" s="28" t="s">
        <v>517</v>
      </c>
      <c r="T172" s="28">
        <v>1</v>
      </c>
      <c r="U172" s="28" t="s">
        <v>144</v>
      </c>
      <c r="W172" s="28">
        <v>15</v>
      </c>
      <c r="X172" s="28">
        <v>82</v>
      </c>
      <c r="Y172" s="28">
        <v>73.400000000000006</v>
      </c>
      <c r="AA172" s="28" t="s">
        <v>625</v>
      </c>
      <c r="AB172" s="28" t="s">
        <v>626</v>
      </c>
      <c r="AC172" s="28">
        <f>W172/15</f>
        <v>1</v>
      </c>
      <c r="AD172" s="28">
        <f>AC172*5.85</f>
        <v>5.85</v>
      </c>
      <c r="AE172" s="33">
        <v>41519</v>
      </c>
      <c r="AF172" s="33"/>
      <c r="AG172" s="33"/>
      <c r="AH172" s="33"/>
    </row>
    <row r="173" spans="1:34" s="28" customFormat="1" ht="13.5" customHeight="1">
      <c r="A173" s="27" t="s">
        <v>620</v>
      </c>
      <c r="C173" s="28" t="s">
        <v>482</v>
      </c>
      <c r="D173" s="28" t="s">
        <v>483</v>
      </c>
      <c r="E173" s="28" t="s">
        <v>621</v>
      </c>
      <c r="F173" s="28" t="s">
        <v>485</v>
      </c>
      <c r="H173" s="29" t="s">
        <v>622</v>
      </c>
      <c r="I173" s="30"/>
      <c r="J173" s="30"/>
      <c r="K173" s="31" t="s">
        <v>627</v>
      </c>
      <c r="L173" s="32" t="s">
        <v>628</v>
      </c>
      <c r="N173" s="28" t="s">
        <v>516</v>
      </c>
      <c r="P173" s="28" t="s">
        <v>517</v>
      </c>
      <c r="T173" s="28">
        <v>1</v>
      </c>
      <c r="U173" s="28" t="s">
        <v>144</v>
      </c>
      <c r="W173" s="28">
        <v>15</v>
      </c>
      <c r="X173" s="28">
        <v>42</v>
      </c>
      <c r="Y173" s="28">
        <v>39.1</v>
      </c>
      <c r="AA173" s="28" t="s">
        <v>629</v>
      </c>
      <c r="AB173" s="28" t="s">
        <v>626</v>
      </c>
      <c r="AC173" s="28">
        <f>W173/15</f>
        <v>1</v>
      </c>
      <c r="AD173" s="28">
        <f>AC173*5.85</f>
        <v>5.85</v>
      </c>
      <c r="AE173" s="33">
        <v>41519</v>
      </c>
      <c r="AF173" s="33"/>
      <c r="AG173" s="33"/>
      <c r="AH173" s="33"/>
    </row>
    <row r="175" spans="1:34" s="26" customFormat="1">
      <c r="C175" s="26" t="s">
        <v>268</v>
      </c>
      <c r="D175" s="26" t="s">
        <v>630</v>
      </c>
      <c r="H175" s="161" t="s">
        <v>631</v>
      </c>
      <c r="I175" s="8">
        <v>41527</v>
      </c>
      <c r="J175" s="8">
        <v>41587</v>
      </c>
      <c r="K175" s="161" t="s">
        <v>632</v>
      </c>
      <c r="L175" s="161" t="s">
        <v>633</v>
      </c>
      <c r="N175" s="26" t="s">
        <v>540</v>
      </c>
      <c r="T175" s="26">
        <v>1</v>
      </c>
      <c r="U175" s="26" t="s">
        <v>144</v>
      </c>
      <c r="W175" s="26">
        <v>15</v>
      </c>
      <c r="X175" s="26">
        <v>24</v>
      </c>
      <c r="Y175" s="26">
        <v>0.626</v>
      </c>
      <c r="AA175" s="26" t="s">
        <v>634</v>
      </c>
      <c r="AB175" s="2" t="s">
        <v>635</v>
      </c>
      <c r="AC175" s="26">
        <f t="shared" ref="AC175:AC194" si="8">W175/15</f>
        <v>1</v>
      </c>
      <c r="AD175" s="26">
        <f t="shared" ref="AD175:AD194" si="9">AC175*5.85</f>
        <v>5.85</v>
      </c>
      <c r="AE175" s="8">
        <v>41529</v>
      </c>
      <c r="AF175" s="8">
        <v>41544</v>
      </c>
      <c r="AG175" s="8">
        <v>41549</v>
      </c>
      <c r="AH175" s="8">
        <v>41564</v>
      </c>
    </row>
    <row r="176" spans="1:34" s="26" customFormat="1">
      <c r="C176" s="26" t="s">
        <v>268</v>
      </c>
      <c r="D176" s="26" t="s">
        <v>630</v>
      </c>
      <c r="H176" s="161" t="s">
        <v>636</v>
      </c>
      <c r="I176" s="8">
        <v>41527</v>
      </c>
      <c r="J176" s="8">
        <v>41587</v>
      </c>
      <c r="K176" s="161" t="s">
        <v>637</v>
      </c>
      <c r="L176" s="161" t="s">
        <v>638</v>
      </c>
      <c r="N176" s="26" t="s">
        <v>639</v>
      </c>
      <c r="T176" s="26">
        <v>1</v>
      </c>
      <c r="U176" s="26" t="s">
        <v>39</v>
      </c>
      <c r="W176" s="26">
        <v>15</v>
      </c>
      <c r="X176" s="26">
        <v>24</v>
      </c>
      <c r="Y176" s="26">
        <v>0.65300000000000002</v>
      </c>
      <c r="AA176" s="26" t="s">
        <v>640</v>
      </c>
      <c r="AB176" s="2" t="s">
        <v>641</v>
      </c>
      <c r="AC176" s="26">
        <f t="shared" si="8"/>
        <v>1</v>
      </c>
      <c r="AD176" s="26">
        <f t="shared" si="9"/>
        <v>5.85</v>
      </c>
      <c r="AE176" s="8">
        <v>41529</v>
      </c>
      <c r="AF176" s="8">
        <v>41544</v>
      </c>
      <c r="AG176" s="8">
        <v>41549</v>
      </c>
      <c r="AH176" s="8">
        <v>41564</v>
      </c>
    </row>
    <row r="177" spans="3:34" s="26" customFormat="1">
      <c r="C177" s="26" t="s">
        <v>268</v>
      </c>
      <c r="D177" s="26" t="s">
        <v>630</v>
      </c>
      <c r="H177" s="161" t="s">
        <v>636</v>
      </c>
      <c r="I177" s="8">
        <v>41527</v>
      </c>
      <c r="J177" s="8">
        <v>41587</v>
      </c>
      <c r="K177" s="161" t="s">
        <v>642</v>
      </c>
      <c r="L177" s="161" t="s">
        <v>643</v>
      </c>
      <c r="N177" s="26" t="s">
        <v>639</v>
      </c>
      <c r="T177" s="26">
        <v>1</v>
      </c>
      <c r="U177" s="26" t="s">
        <v>39</v>
      </c>
      <c r="W177" s="26">
        <v>15</v>
      </c>
      <c r="X177" s="26">
        <v>24</v>
      </c>
      <c r="Y177" s="26">
        <v>0.621</v>
      </c>
      <c r="AA177" s="26" t="s">
        <v>644</v>
      </c>
      <c r="AB177" s="2" t="s">
        <v>641</v>
      </c>
      <c r="AC177" s="26">
        <f t="shared" si="8"/>
        <v>1</v>
      </c>
      <c r="AD177" s="26">
        <f t="shared" si="9"/>
        <v>5.85</v>
      </c>
      <c r="AE177" s="8">
        <v>41529</v>
      </c>
      <c r="AF177" s="8">
        <v>41544</v>
      </c>
      <c r="AG177" s="8">
        <v>41549</v>
      </c>
      <c r="AH177" s="8">
        <v>41564</v>
      </c>
    </row>
    <row r="178" spans="3:34" s="26" customFormat="1">
      <c r="C178" s="26" t="s">
        <v>268</v>
      </c>
      <c r="D178" s="26" t="s">
        <v>630</v>
      </c>
      <c r="H178" s="161" t="s">
        <v>636</v>
      </c>
      <c r="I178" s="8">
        <v>41527</v>
      </c>
      <c r="J178" s="8">
        <v>41587</v>
      </c>
      <c r="K178" s="161" t="s">
        <v>645</v>
      </c>
      <c r="L178" s="161" t="s">
        <v>646</v>
      </c>
      <c r="N178" s="26" t="s">
        <v>639</v>
      </c>
      <c r="T178" s="26">
        <v>1</v>
      </c>
      <c r="U178" s="26" t="s">
        <v>39</v>
      </c>
      <c r="W178" s="26">
        <v>15</v>
      </c>
      <c r="X178" s="26">
        <v>24</v>
      </c>
      <c r="Y178" s="26">
        <v>0.57999999999999996</v>
      </c>
      <c r="AA178" s="26" t="s">
        <v>647</v>
      </c>
      <c r="AB178" s="2" t="s">
        <v>641</v>
      </c>
      <c r="AC178" s="26">
        <f t="shared" si="8"/>
        <v>1</v>
      </c>
      <c r="AD178" s="26">
        <f t="shared" si="9"/>
        <v>5.85</v>
      </c>
      <c r="AE178" s="8">
        <v>41529</v>
      </c>
      <c r="AF178" s="8">
        <v>41544</v>
      </c>
      <c r="AG178" s="8">
        <v>41549</v>
      </c>
      <c r="AH178" s="8">
        <v>41564</v>
      </c>
    </row>
    <row r="179" spans="3:34" s="26" customFormat="1">
      <c r="C179" s="26" t="s">
        <v>648</v>
      </c>
      <c r="H179" s="26" t="s">
        <v>649</v>
      </c>
      <c r="I179" s="8"/>
      <c r="J179" s="8"/>
      <c r="K179" s="26" t="s">
        <v>650</v>
      </c>
      <c r="L179" s="26" t="s">
        <v>651</v>
      </c>
      <c r="N179" s="26" t="s">
        <v>639</v>
      </c>
      <c r="T179" s="26">
        <v>1</v>
      </c>
      <c r="U179" s="26" t="s">
        <v>39</v>
      </c>
      <c r="W179" s="26">
        <v>15</v>
      </c>
      <c r="X179" s="26">
        <v>30</v>
      </c>
      <c r="Y179" s="26">
        <v>272</v>
      </c>
      <c r="AA179" s="26" t="s">
        <v>652</v>
      </c>
      <c r="AB179" s="2" t="s">
        <v>641</v>
      </c>
      <c r="AC179" s="26">
        <f t="shared" si="8"/>
        <v>1</v>
      </c>
      <c r="AD179" s="26">
        <f t="shared" si="9"/>
        <v>5.85</v>
      </c>
      <c r="AE179" s="8">
        <v>41529</v>
      </c>
      <c r="AF179" s="8">
        <v>41544</v>
      </c>
      <c r="AG179" s="8">
        <v>41549</v>
      </c>
      <c r="AH179" s="8">
        <v>41564</v>
      </c>
    </row>
    <row r="180" spans="3:34" s="26" customFormat="1">
      <c r="C180" s="26" t="s">
        <v>648</v>
      </c>
      <c r="H180" s="26" t="s">
        <v>649</v>
      </c>
      <c r="I180" s="8"/>
      <c r="J180" s="8"/>
      <c r="K180" s="26" t="s">
        <v>650</v>
      </c>
      <c r="L180" s="26" t="s">
        <v>651</v>
      </c>
      <c r="N180" s="26" t="s">
        <v>639</v>
      </c>
      <c r="T180" s="26">
        <v>1</v>
      </c>
      <c r="U180" s="26" t="s">
        <v>39</v>
      </c>
      <c r="W180" s="26">
        <v>15</v>
      </c>
      <c r="X180" s="26">
        <v>30</v>
      </c>
      <c r="Y180" s="26">
        <v>272</v>
      </c>
      <c r="AA180" s="26" t="s">
        <v>653</v>
      </c>
      <c r="AB180" s="2" t="s">
        <v>641</v>
      </c>
      <c r="AC180" s="26">
        <f t="shared" si="8"/>
        <v>1</v>
      </c>
      <c r="AD180" s="26">
        <f t="shared" si="9"/>
        <v>5.85</v>
      </c>
      <c r="AE180" s="8">
        <v>41529</v>
      </c>
      <c r="AF180" s="8">
        <v>41544</v>
      </c>
      <c r="AG180" s="8">
        <v>41549</v>
      </c>
      <c r="AH180" s="8">
        <v>41564</v>
      </c>
    </row>
    <row r="181" spans="3:34" s="26" customFormat="1">
      <c r="C181" s="26" t="s">
        <v>648</v>
      </c>
      <c r="H181" s="26" t="s">
        <v>649</v>
      </c>
      <c r="I181" s="8"/>
      <c r="J181" s="8"/>
      <c r="K181" s="26" t="s">
        <v>650</v>
      </c>
      <c r="L181" s="26" t="s">
        <v>654</v>
      </c>
      <c r="N181" s="26" t="s">
        <v>639</v>
      </c>
      <c r="T181" s="26">
        <v>1</v>
      </c>
      <c r="U181" s="26" t="s">
        <v>39</v>
      </c>
      <c r="W181" s="26">
        <v>15</v>
      </c>
      <c r="X181" s="26">
        <v>200</v>
      </c>
      <c r="Y181" s="26">
        <v>520</v>
      </c>
      <c r="AA181" s="26" t="s">
        <v>655</v>
      </c>
      <c r="AB181" s="2" t="s">
        <v>641</v>
      </c>
      <c r="AC181" s="26">
        <f t="shared" si="8"/>
        <v>1</v>
      </c>
      <c r="AD181" s="26">
        <f t="shared" si="9"/>
        <v>5.85</v>
      </c>
      <c r="AE181" s="8">
        <v>41529</v>
      </c>
      <c r="AF181" s="8">
        <v>41544</v>
      </c>
      <c r="AG181" s="8">
        <v>41549</v>
      </c>
      <c r="AH181" s="8">
        <v>41564</v>
      </c>
    </row>
    <row r="182" spans="3:34" s="26" customFormat="1">
      <c r="C182" s="26" t="s">
        <v>648</v>
      </c>
      <c r="H182" s="26" t="s">
        <v>649</v>
      </c>
      <c r="I182" s="8"/>
      <c r="J182" s="8"/>
      <c r="K182" s="26" t="s">
        <v>650</v>
      </c>
      <c r="L182" s="26" t="s">
        <v>654</v>
      </c>
      <c r="N182" s="26" t="s">
        <v>639</v>
      </c>
      <c r="T182" s="26">
        <v>1</v>
      </c>
      <c r="U182" s="26" t="s">
        <v>39</v>
      </c>
      <c r="W182" s="26">
        <v>15</v>
      </c>
      <c r="X182" s="26">
        <v>200</v>
      </c>
      <c r="Y182" s="26">
        <v>520</v>
      </c>
      <c r="AA182" s="26" t="s">
        <v>656</v>
      </c>
      <c r="AB182" s="2" t="s">
        <v>641</v>
      </c>
      <c r="AC182" s="26">
        <f t="shared" si="8"/>
        <v>1</v>
      </c>
      <c r="AD182" s="26">
        <f t="shared" si="9"/>
        <v>5.85</v>
      </c>
      <c r="AE182" s="8">
        <v>41529</v>
      </c>
      <c r="AF182" s="8">
        <v>41544</v>
      </c>
      <c r="AG182" s="8">
        <v>41549</v>
      </c>
      <c r="AH182" s="8">
        <v>41564</v>
      </c>
    </row>
    <row r="183" spans="3:34" s="26" customFormat="1">
      <c r="C183" s="26" t="s">
        <v>648</v>
      </c>
      <c r="H183" s="26" t="s">
        <v>649</v>
      </c>
      <c r="I183" s="8"/>
      <c r="J183" s="8"/>
      <c r="K183" s="26" t="s">
        <v>650</v>
      </c>
      <c r="L183" s="26" t="s">
        <v>654</v>
      </c>
      <c r="N183" s="26" t="s">
        <v>639</v>
      </c>
      <c r="T183" s="26">
        <v>1</v>
      </c>
      <c r="U183" s="26" t="s">
        <v>39</v>
      </c>
      <c r="W183" s="26">
        <v>15</v>
      </c>
      <c r="X183" s="26">
        <v>200</v>
      </c>
      <c r="Y183" s="26">
        <v>520</v>
      </c>
      <c r="AA183" s="26" t="s">
        <v>657</v>
      </c>
      <c r="AB183" s="2" t="s">
        <v>641</v>
      </c>
      <c r="AC183" s="26">
        <f t="shared" si="8"/>
        <v>1</v>
      </c>
      <c r="AD183" s="26">
        <f t="shared" si="9"/>
        <v>5.85</v>
      </c>
      <c r="AE183" s="8">
        <v>41529</v>
      </c>
      <c r="AF183" s="8">
        <v>41544</v>
      </c>
      <c r="AG183" s="8">
        <v>41549</v>
      </c>
      <c r="AH183" s="8">
        <v>41564</v>
      </c>
    </row>
    <row r="184" spans="3:34" s="26" customFormat="1">
      <c r="C184" s="26" t="s">
        <v>648</v>
      </c>
      <c r="H184" s="26" t="s">
        <v>649</v>
      </c>
      <c r="I184" s="8"/>
      <c r="J184" s="8"/>
      <c r="K184" s="26" t="s">
        <v>650</v>
      </c>
      <c r="L184" s="26" t="s">
        <v>654</v>
      </c>
      <c r="N184" s="26" t="s">
        <v>639</v>
      </c>
      <c r="T184" s="26">
        <v>1</v>
      </c>
      <c r="U184" s="26" t="s">
        <v>39</v>
      </c>
      <c r="W184" s="26">
        <v>15</v>
      </c>
      <c r="X184" s="26">
        <v>200</v>
      </c>
      <c r="Y184" s="26">
        <v>520</v>
      </c>
      <c r="AA184" s="26" t="s">
        <v>658</v>
      </c>
      <c r="AB184" s="2" t="s">
        <v>641</v>
      </c>
      <c r="AC184" s="26">
        <f t="shared" si="8"/>
        <v>1</v>
      </c>
      <c r="AD184" s="26">
        <f t="shared" si="9"/>
        <v>5.85</v>
      </c>
      <c r="AE184" s="8">
        <v>41529</v>
      </c>
      <c r="AF184" s="8">
        <v>41544</v>
      </c>
      <c r="AG184" s="8">
        <v>41549</v>
      </c>
      <c r="AH184" s="8">
        <v>41564</v>
      </c>
    </row>
    <row r="185" spans="3:34" s="26" customFormat="1">
      <c r="C185" s="26" t="s">
        <v>648</v>
      </c>
      <c r="H185" s="26" t="s">
        <v>649</v>
      </c>
      <c r="I185" s="8"/>
      <c r="J185" s="8"/>
      <c r="K185" s="26" t="s">
        <v>650</v>
      </c>
      <c r="L185" s="26" t="s">
        <v>654</v>
      </c>
      <c r="N185" s="26" t="s">
        <v>639</v>
      </c>
      <c r="T185" s="26">
        <v>1</v>
      </c>
      <c r="U185" s="26" t="s">
        <v>39</v>
      </c>
      <c r="W185" s="26">
        <v>15</v>
      </c>
      <c r="X185" s="26">
        <v>200</v>
      </c>
      <c r="Y185" s="26">
        <v>520</v>
      </c>
      <c r="AA185" s="26" t="s">
        <v>659</v>
      </c>
      <c r="AB185" s="2" t="s">
        <v>641</v>
      </c>
      <c r="AC185" s="26">
        <f t="shared" si="8"/>
        <v>1</v>
      </c>
      <c r="AD185" s="26">
        <f t="shared" si="9"/>
        <v>5.85</v>
      </c>
      <c r="AE185" s="8">
        <v>41529</v>
      </c>
      <c r="AF185" s="8">
        <v>41544</v>
      </c>
      <c r="AG185" s="8">
        <v>41549</v>
      </c>
      <c r="AH185" s="8">
        <v>41564</v>
      </c>
    </row>
    <row r="186" spans="3:34" s="26" customFormat="1">
      <c r="C186" s="26" t="s">
        <v>648</v>
      </c>
      <c r="H186" s="26" t="s">
        <v>649</v>
      </c>
      <c r="I186" s="8"/>
      <c r="J186" s="8"/>
      <c r="K186" s="26" t="s">
        <v>650</v>
      </c>
      <c r="L186" s="26" t="s">
        <v>654</v>
      </c>
      <c r="N186" s="26" t="s">
        <v>639</v>
      </c>
      <c r="T186" s="26">
        <v>1</v>
      </c>
      <c r="U186" s="26" t="s">
        <v>39</v>
      </c>
      <c r="W186" s="26">
        <v>15</v>
      </c>
      <c r="X186" s="26">
        <v>200</v>
      </c>
      <c r="Y186" s="26">
        <v>520</v>
      </c>
      <c r="AA186" s="26" t="s">
        <v>660</v>
      </c>
      <c r="AB186" s="2" t="s">
        <v>641</v>
      </c>
      <c r="AC186" s="26">
        <f t="shared" si="8"/>
        <v>1</v>
      </c>
      <c r="AD186" s="26">
        <f t="shared" si="9"/>
        <v>5.85</v>
      </c>
      <c r="AE186" s="8">
        <v>41529</v>
      </c>
      <c r="AF186" s="8">
        <v>41544</v>
      </c>
      <c r="AG186" s="8">
        <v>41549</v>
      </c>
      <c r="AH186" s="8">
        <v>41564</v>
      </c>
    </row>
    <row r="187" spans="3:34" s="26" customFormat="1">
      <c r="C187" s="26" t="s">
        <v>648</v>
      </c>
      <c r="H187" s="26" t="s">
        <v>649</v>
      </c>
      <c r="I187" s="8"/>
      <c r="J187" s="8"/>
      <c r="K187" s="161" t="s">
        <v>661</v>
      </c>
      <c r="L187" s="161" t="s">
        <v>662</v>
      </c>
      <c r="N187" s="26" t="s">
        <v>639</v>
      </c>
      <c r="T187" s="26">
        <v>1</v>
      </c>
      <c r="U187" s="26" t="s">
        <v>39</v>
      </c>
      <c r="W187" s="26">
        <v>15</v>
      </c>
      <c r="X187" s="26">
        <v>250</v>
      </c>
      <c r="Y187" s="26">
        <v>57</v>
      </c>
      <c r="AA187" s="26" t="s">
        <v>663</v>
      </c>
      <c r="AB187" s="2" t="s">
        <v>641</v>
      </c>
      <c r="AC187" s="26">
        <f t="shared" si="8"/>
        <v>1</v>
      </c>
      <c r="AD187" s="26">
        <f t="shared" si="9"/>
        <v>5.85</v>
      </c>
      <c r="AE187" s="8">
        <v>41529</v>
      </c>
      <c r="AF187" s="8">
        <v>41544</v>
      </c>
      <c r="AG187" s="8">
        <v>41549</v>
      </c>
      <c r="AH187" s="8">
        <v>41564</v>
      </c>
    </row>
    <row r="188" spans="3:34" s="26" customFormat="1">
      <c r="C188" s="26" t="s">
        <v>648</v>
      </c>
      <c r="H188" s="26" t="s">
        <v>649</v>
      </c>
      <c r="I188" s="8"/>
      <c r="J188" s="8"/>
      <c r="K188" s="161" t="s">
        <v>661</v>
      </c>
      <c r="L188" s="161" t="s">
        <v>662</v>
      </c>
      <c r="N188" s="26" t="s">
        <v>639</v>
      </c>
      <c r="T188" s="26">
        <v>1</v>
      </c>
      <c r="U188" s="26" t="s">
        <v>39</v>
      </c>
      <c r="W188" s="26">
        <v>15</v>
      </c>
      <c r="X188" s="26">
        <v>250</v>
      </c>
      <c r="Y188" s="26">
        <v>57</v>
      </c>
      <c r="AA188" s="26" t="s">
        <v>664</v>
      </c>
      <c r="AB188" s="2" t="s">
        <v>641</v>
      </c>
      <c r="AC188" s="26">
        <f t="shared" si="8"/>
        <v>1</v>
      </c>
      <c r="AD188" s="26">
        <f t="shared" si="9"/>
        <v>5.85</v>
      </c>
      <c r="AE188" s="8">
        <v>41529</v>
      </c>
      <c r="AF188" s="8">
        <v>41544</v>
      </c>
      <c r="AG188" s="8">
        <v>41549</v>
      </c>
      <c r="AH188" s="8">
        <v>41564</v>
      </c>
    </row>
    <row r="189" spans="3:34" s="26" customFormat="1">
      <c r="C189" s="26" t="s">
        <v>648</v>
      </c>
      <c r="H189" s="26" t="s">
        <v>649</v>
      </c>
      <c r="I189" s="8"/>
      <c r="J189" s="8"/>
      <c r="K189" s="161" t="s">
        <v>661</v>
      </c>
      <c r="L189" s="161" t="s">
        <v>662</v>
      </c>
      <c r="N189" s="26" t="s">
        <v>639</v>
      </c>
      <c r="T189" s="26">
        <v>1</v>
      </c>
      <c r="U189" s="26" t="s">
        <v>39</v>
      </c>
      <c r="W189" s="26">
        <v>15</v>
      </c>
      <c r="X189" s="26">
        <v>250</v>
      </c>
      <c r="Y189" s="26">
        <v>57</v>
      </c>
      <c r="AA189" s="26" t="s">
        <v>665</v>
      </c>
      <c r="AB189" s="2" t="s">
        <v>641</v>
      </c>
      <c r="AC189" s="26">
        <f t="shared" si="8"/>
        <v>1</v>
      </c>
      <c r="AD189" s="26">
        <f t="shared" si="9"/>
        <v>5.85</v>
      </c>
      <c r="AE189" s="8">
        <v>41529</v>
      </c>
      <c r="AF189" s="8">
        <v>41544</v>
      </c>
      <c r="AG189" s="8">
        <v>41549</v>
      </c>
      <c r="AH189" s="8">
        <v>41564</v>
      </c>
    </row>
    <row r="190" spans="3:34" s="26" customFormat="1">
      <c r="C190" s="26" t="s">
        <v>648</v>
      </c>
      <c r="H190" s="26" t="s">
        <v>649</v>
      </c>
      <c r="I190" s="8"/>
      <c r="J190" s="8"/>
      <c r="K190" s="161" t="s">
        <v>661</v>
      </c>
      <c r="L190" s="161" t="s">
        <v>662</v>
      </c>
      <c r="N190" s="26" t="s">
        <v>639</v>
      </c>
      <c r="T190" s="26">
        <v>1</v>
      </c>
      <c r="U190" s="26" t="s">
        <v>39</v>
      </c>
      <c r="W190" s="26">
        <v>15</v>
      </c>
      <c r="X190" s="26">
        <v>250</v>
      </c>
      <c r="Y190" s="26">
        <v>57</v>
      </c>
      <c r="AA190" s="26" t="s">
        <v>666</v>
      </c>
      <c r="AB190" s="2" t="s">
        <v>641</v>
      </c>
      <c r="AC190" s="26">
        <f t="shared" si="8"/>
        <v>1</v>
      </c>
      <c r="AD190" s="26">
        <f t="shared" si="9"/>
        <v>5.85</v>
      </c>
      <c r="AE190" s="8">
        <v>41529</v>
      </c>
      <c r="AF190" s="8">
        <v>41544</v>
      </c>
      <c r="AG190" s="8">
        <v>41549</v>
      </c>
      <c r="AH190" s="8">
        <v>41564</v>
      </c>
    </row>
    <row r="191" spans="3:34" s="26" customFormat="1">
      <c r="C191" s="26" t="s">
        <v>648</v>
      </c>
      <c r="H191" s="26" t="s">
        <v>649</v>
      </c>
      <c r="I191" s="8"/>
      <c r="J191" s="8"/>
      <c r="K191" s="161" t="s">
        <v>661</v>
      </c>
      <c r="L191" s="161" t="s">
        <v>662</v>
      </c>
      <c r="N191" s="26" t="s">
        <v>639</v>
      </c>
      <c r="T191" s="26">
        <v>1</v>
      </c>
      <c r="U191" s="26" t="s">
        <v>39</v>
      </c>
      <c r="W191" s="26">
        <v>15</v>
      </c>
      <c r="X191" s="26">
        <v>250</v>
      </c>
      <c r="Y191" s="26">
        <v>57</v>
      </c>
      <c r="AA191" s="8" t="s">
        <v>667</v>
      </c>
      <c r="AB191" s="2" t="s">
        <v>641</v>
      </c>
      <c r="AC191" s="26">
        <f t="shared" si="8"/>
        <v>1</v>
      </c>
      <c r="AD191" s="26">
        <f t="shared" si="9"/>
        <v>5.85</v>
      </c>
      <c r="AE191" s="8">
        <v>41529</v>
      </c>
      <c r="AF191" s="8">
        <v>41544</v>
      </c>
      <c r="AG191" s="8">
        <v>41549</v>
      </c>
      <c r="AH191" s="8">
        <v>41564</v>
      </c>
    </row>
    <row r="192" spans="3:34" s="26" customFormat="1">
      <c r="C192" s="26" t="s">
        <v>648</v>
      </c>
      <c r="H192" s="26" t="s">
        <v>649</v>
      </c>
      <c r="I192" s="8"/>
      <c r="J192" s="8"/>
      <c r="K192" s="161" t="s">
        <v>661</v>
      </c>
      <c r="L192" s="161" t="s">
        <v>662</v>
      </c>
      <c r="N192" s="26" t="s">
        <v>639</v>
      </c>
      <c r="T192" s="26">
        <v>1</v>
      </c>
      <c r="U192" s="26" t="s">
        <v>39</v>
      </c>
      <c r="W192" s="26">
        <v>15</v>
      </c>
      <c r="X192" s="26">
        <v>250</v>
      </c>
      <c r="Y192" s="26">
        <v>57</v>
      </c>
      <c r="AA192" s="8" t="s">
        <v>668</v>
      </c>
      <c r="AB192" s="2" t="s">
        <v>641</v>
      </c>
      <c r="AC192" s="26">
        <f t="shared" si="8"/>
        <v>1</v>
      </c>
      <c r="AD192" s="26">
        <f t="shared" si="9"/>
        <v>5.85</v>
      </c>
      <c r="AE192" s="8">
        <v>41529</v>
      </c>
      <c r="AF192" s="8">
        <v>41544</v>
      </c>
      <c r="AG192" s="8">
        <v>41549</v>
      </c>
      <c r="AH192" s="8">
        <v>41564</v>
      </c>
    </row>
    <row r="193" spans="1:34" s="26" customFormat="1">
      <c r="C193" s="26" t="s">
        <v>648</v>
      </c>
      <c r="H193" s="26" t="s">
        <v>649</v>
      </c>
      <c r="I193" s="8"/>
      <c r="J193" s="8"/>
      <c r="K193" s="161" t="s">
        <v>661</v>
      </c>
      <c r="L193" s="161" t="s">
        <v>662</v>
      </c>
      <c r="N193" s="26" t="s">
        <v>639</v>
      </c>
      <c r="T193" s="26">
        <v>1</v>
      </c>
      <c r="U193" s="26" t="s">
        <v>39</v>
      </c>
      <c r="W193" s="26">
        <v>15</v>
      </c>
      <c r="X193" s="26">
        <v>250</v>
      </c>
      <c r="Y193" s="26">
        <v>57</v>
      </c>
      <c r="AA193" s="8" t="s">
        <v>669</v>
      </c>
      <c r="AB193" s="2" t="s">
        <v>641</v>
      </c>
      <c r="AC193" s="26">
        <f t="shared" si="8"/>
        <v>1</v>
      </c>
      <c r="AD193" s="26">
        <f t="shared" si="9"/>
        <v>5.85</v>
      </c>
      <c r="AE193" s="8">
        <v>41529</v>
      </c>
      <c r="AF193" s="8">
        <v>41544</v>
      </c>
      <c r="AG193" s="8">
        <v>41549</v>
      </c>
      <c r="AH193" s="8">
        <v>41564</v>
      </c>
    </row>
    <row r="194" spans="1:34" s="26" customFormat="1">
      <c r="C194" s="26" t="s">
        <v>648</v>
      </c>
      <c r="H194" s="26" t="s">
        <v>649</v>
      </c>
      <c r="I194" s="8"/>
      <c r="J194" s="8"/>
      <c r="K194" s="161" t="s">
        <v>661</v>
      </c>
      <c r="L194" s="161" t="s">
        <v>662</v>
      </c>
      <c r="N194" s="26" t="s">
        <v>639</v>
      </c>
      <c r="T194" s="26">
        <v>1</v>
      </c>
      <c r="U194" s="26" t="s">
        <v>39</v>
      </c>
      <c r="W194" s="26">
        <v>15</v>
      </c>
      <c r="X194" s="26">
        <v>250</v>
      </c>
      <c r="Y194" s="26">
        <v>57</v>
      </c>
      <c r="AA194" s="8" t="s">
        <v>670</v>
      </c>
      <c r="AB194" s="2" t="s">
        <v>641</v>
      </c>
      <c r="AC194" s="26">
        <f t="shared" si="8"/>
        <v>1</v>
      </c>
      <c r="AD194" s="26">
        <f t="shared" si="9"/>
        <v>5.85</v>
      </c>
      <c r="AE194" s="8">
        <v>41529</v>
      </c>
      <c r="AF194" s="8">
        <v>41544</v>
      </c>
      <c r="AG194" s="8">
        <v>41549</v>
      </c>
      <c r="AH194" s="8">
        <v>41564</v>
      </c>
    </row>
    <row r="195" spans="1:34" s="56" customFormat="1">
      <c r="I195" s="159"/>
      <c r="J195" s="159"/>
      <c r="AE195" s="159"/>
      <c r="AF195" s="159"/>
      <c r="AG195" s="159"/>
      <c r="AH195" s="8"/>
    </row>
    <row r="196" spans="1:34" s="26" customFormat="1">
      <c r="C196" s="26" t="s">
        <v>671</v>
      </c>
      <c r="D196" s="26" t="s">
        <v>672</v>
      </c>
      <c r="H196" s="161" t="s">
        <v>636</v>
      </c>
      <c r="I196" s="16">
        <v>41522</v>
      </c>
      <c r="J196" s="16">
        <v>41583</v>
      </c>
      <c r="K196" s="161" t="s">
        <v>673</v>
      </c>
      <c r="L196" s="161" t="s">
        <v>674</v>
      </c>
      <c r="N196" s="26" t="s">
        <v>639</v>
      </c>
      <c r="T196" s="26">
        <v>1</v>
      </c>
      <c r="U196" s="26" t="s">
        <v>39</v>
      </c>
      <c r="W196" s="26">
        <v>120</v>
      </c>
      <c r="X196" s="26">
        <v>45</v>
      </c>
      <c r="Y196" s="26">
        <v>69</v>
      </c>
      <c r="AA196" s="26" t="s">
        <v>675</v>
      </c>
      <c r="AB196" s="2" t="s">
        <v>676</v>
      </c>
      <c r="AC196" s="26">
        <f>W196/15</f>
        <v>8</v>
      </c>
      <c r="AD196" s="26">
        <f>AC196*5.85</f>
        <v>46.8</v>
      </c>
      <c r="AE196" s="8">
        <v>41529</v>
      </c>
      <c r="AF196" s="8">
        <v>41544</v>
      </c>
      <c r="AG196" s="8">
        <v>41549</v>
      </c>
      <c r="AH196" s="8">
        <v>41564</v>
      </c>
    </row>
    <row r="197" spans="1:34" s="26" customFormat="1">
      <c r="C197" s="26" t="s">
        <v>671</v>
      </c>
      <c r="D197" s="26" t="s">
        <v>672</v>
      </c>
      <c r="H197" s="161" t="s">
        <v>636</v>
      </c>
      <c r="I197" s="16">
        <v>41522</v>
      </c>
      <c r="J197" s="16">
        <v>41583</v>
      </c>
      <c r="K197" s="161" t="s">
        <v>677</v>
      </c>
      <c r="L197" s="161" t="s">
        <v>678</v>
      </c>
      <c r="N197" s="26" t="s">
        <v>639</v>
      </c>
      <c r="T197" s="26">
        <v>1</v>
      </c>
      <c r="U197" s="26" t="s">
        <v>39</v>
      </c>
      <c r="W197" s="26">
        <v>120</v>
      </c>
      <c r="X197" s="26">
        <v>42</v>
      </c>
      <c r="Y197" s="26">
        <v>89.4</v>
      </c>
      <c r="AA197" s="26" t="s">
        <v>679</v>
      </c>
      <c r="AB197" s="2" t="s">
        <v>676</v>
      </c>
      <c r="AC197" s="26">
        <f>W197/15</f>
        <v>8</v>
      </c>
      <c r="AD197" s="26">
        <f>AC197*5.85</f>
        <v>46.8</v>
      </c>
      <c r="AE197" s="8">
        <v>41529</v>
      </c>
      <c r="AF197" s="8">
        <v>41544</v>
      </c>
      <c r="AG197" s="8">
        <v>41549</v>
      </c>
      <c r="AH197" s="8">
        <v>41564</v>
      </c>
    </row>
    <row r="198" spans="1:34" s="26" customFormat="1">
      <c r="C198" s="26" t="s">
        <v>671</v>
      </c>
      <c r="D198" s="26" t="s">
        <v>672</v>
      </c>
      <c r="H198" s="161" t="s">
        <v>636</v>
      </c>
      <c r="I198" s="16">
        <v>41522</v>
      </c>
      <c r="J198" s="16">
        <v>41583</v>
      </c>
      <c r="K198" s="161" t="s">
        <v>680</v>
      </c>
      <c r="L198" s="161" t="s">
        <v>681</v>
      </c>
      <c r="N198" s="26" t="s">
        <v>639</v>
      </c>
      <c r="T198" s="26">
        <v>1</v>
      </c>
      <c r="U198" s="26" t="s">
        <v>39</v>
      </c>
      <c r="W198" s="26">
        <v>120</v>
      </c>
      <c r="X198" s="26">
        <v>36</v>
      </c>
      <c r="Y198" s="26">
        <v>100</v>
      </c>
      <c r="AA198" s="26" t="s">
        <v>682</v>
      </c>
      <c r="AB198" s="2" t="s">
        <v>676</v>
      </c>
      <c r="AC198" s="26">
        <f>W198/15</f>
        <v>8</v>
      </c>
      <c r="AD198" s="26">
        <f>AC198*5.85</f>
        <v>46.8</v>
      </c>
      <c r="AE198" s="8">
        <v>41529</v>
      </c>
      <c r="AF198" s="8">
        <v>41544</v>
      </c>
      <c r="AG198" s="8">
        <v>41549</v>
      </c>
      <c r="AH198" s="8">
        <v>41564</v>
      </c>
    </row>
    <row r="199" spans="1:34" s="26" customFormat="1">
      <c r="C199" s="26" t="s">
        <v>671</v>
      </c>
      <c r="D199" s="26" t="s">
        <v>672</v>
      </c>
      <c r="H199" s="161" t="s">
        <v>683</v>
      </c>
      <c r="I199" s="16">
        <v>41522</v>
      </c>
      <c r="J199" s="16">
        <v>41583</v>
      </c>
      <c r="K199" s="161" t="s">
        <v>684</v>
      </c>
      <c r="L199" s="161" t="s">
        <v>685</v>
      </c>
      <c r="N199" s="26" t="s">
        <v>686</v>
      </c>
      <c r="T199" s="26">
        <v>1</v>
      </c>
      <c r="U199" s="26" t="s">
        <v>687</v>
      </c>
      <c r="W199" s="26">
        <v>120</v>
      </c>
      <c r="X199" s="26">
        <v>52</v>
      </c>
      <c r="Y199" s="26">
        <v>32</v>
      </c>
      <c r="AA199" s="26" t="s">
        <v>688</v>
      </c>
      <c r="AB199" s="2" t="s">
        <v>689</v>
      </c>
      <c r="AC199" s="26">
        <f>W199/15</f>
        <v>8</v>
      </c>
      <c r="AD199" s="26">
        <f>AC199*5.85</f>
        <v>46.8</v>
      </c>
      <c r="AE199" s="8">
        <v>41529</v>
      </c>
      <c r="AF199" s="8">
        <v>41544</v>
      </c>
      <c r="AG199" s="8">
        <v>41549</v>
      </c>
      <c r="AH199" s="8">
        <v>41564</v>
      </c>
    </row>
    <row r="201" spans="1:34" s="26" customFormat="1" ht="13.5" customHeight="1">
      <c r="A201" s="26" t="s">
        <v>690</v>
      </c>
      <c r="C201" s="26" t="s">
        <v>96</v>
      </c>
      <c r="D201" s="26" t="s">
        <v>295</v>
      </c>
      <c r="E201" s="26" t="s">
        <v>691</v>
      </c>
      <c r="F201" s="26" t="s">
        <v>692</v>
      </c>
      <c r="H201" s="34" t="s">
        <v>693</v>
      </c>
      <c r="I201" s="16">
        <v>41523</v>
      </c>
      <c r="J201" s="16">
        <v>41584</v>
      </c>
      <c r="K201" s="26">
        <v>1948433336</v>
      </c>
      <c r="L201" s="26" t="s">
        <v>694</v>
      </c>
      <c r="M201" s="35" t="s">
        <v>695</v>
      </c>
      <c r="N201" s="25" t="s">
        <v>696</v>
      </c>
      <c r="O201" s="25"/>
      <c r="P201" s="26" t="s">
        <v>517</v>
      </c>
      <c r="Q201" s="25"/>
      <c r="R201" s="25"/>
      <c r="S201" s="161" t="s">
        <v>605</v>
      </c>
      <c r="T201" s="25">
        <v>1</v>
      </c>
      <c r="U201" s="25" t="s">
        <v>606</v>
      </c>
      <c r="V201" s="25"/>
      <c r="W201" s="25">
        <v>15</v>
      </c>
      <c r="X201" s="26">
        <v>25</v>
      </c>
      <c r="Y201" s="26">
        <v>85.5</v>
      </c>
      <c r="AA201" s="26" t="s">
        <v>697</v>
      </c>
      <c r="AB201" s="2" t="s">
        <v>698</v>
      </c>
      <c r="AC201" s="26">
        <f t="shared" ref="AC201:AC264" si="10">W201/15</f>
        <v>1</v>
      </c>
      <c r="AD201" s="26">
        <f t="shared" ref="AD201:AD264" si="11">AC201*5.85</f>
        <v>5.85</v>
      </c>
      <c r="AE201" s="8">
        <v>41529</v>
      </c>
      <c r="AF201" s="8">
        <v>41548</v>
      </c>
      <c r="AG201" s="8">
        <v>41549</v>
      </c>
      <c r="AH201" s="8">
        <v>41564</v>
      </c>
    </row>
    <row r="202" spans="1:34" s="26" customFormat="1">
      <c r="A202" s="26" t="s">
        <v>690</v>
      </c>
      <c r="C202" s="26" t="s">
        <v>96</v>
      </c>
      <c r="D202" s="26" t="s">
        <v>699</v>
      </c>
      <c r="E202" s="26" t="s">
        <v>700</v>
      </c>
      <c r="F202" s="26" t="s">
        <v>692</v>
      </c>
      <c r="H202" s="34" t="s">
        <v>693</v>
      </c>
      <c r="I202" s="16">
        <v>41523</v>
      </c>
      <c r="J202" s="16">
        <v>41584</v>
      </c>
      <c r="K202" s="26">
        <v>2422525592</v>
      </c>
      <c r="L202" s="26" t="s">
        <v>701</v>
      </c>
      <c r="M202" s="35" t="s">
        <v>695</v>
      </c>
      <c r="N202" s="25" t="s">
        <v>696</v>
      </c>
      <c r="O202" s="25"/>
      <c r="P202" s="26" t="s">
        <v>517</v>
      </c>
      <c r="Q202" s="25"/>
      <c r="R202" s="25"/>
      <c r="S202" s="161" t="s">
        <v>605</v>
      </c>
      <c r="T202" s="25">
        <v>1</v>
      </c>
      <c r="U202" s="25" t="s">
        <v>606</v>
      </c>
      <c r="V202" s="25"/>
      <c r="W202" s="25">
        <v>15</v>
      </c>
      <c r="X202" s="26">
        <v>20</v>
      </c>
      <c r="Y202" s="26">
        <v>84.2</v>
      </c>
      <c r="AA202" s="26" t="s">
        <v>702</v>
      </c>
      <c r="AB202" s="2" t="s">
        <v>698</v>
      </c>
      <c r="AC202" s="26">
        <f t="shared" si="10"/>
        <v>1</v>
      </c>
      <c r="AD202" s="26">
        <f t="shared" si="11"/>
        <v>5.85</v>
      </c>
      <c r="AE202" s="8">
        <v>41529</v>
      </c>
      <c r="AF202" s="8">
        <v>41548</v>
      </c>
      <c r="AG202" s="8">
        <v>41549</v>
      </c>
      <c r="AH202" s="8">
        <v>41564</v>
      </c>
    </row>
    <row r="203" spans="1:34" s="26" customFormat="1">
      <c r="A203" s="26" t="s">
        <v>690</v>
      </c>
      <c r="C203" s="26" t="s">
        <v>96</v>
      </c>
      <c r="D203" s="26" t="s">
        <v>295</v>
      </c>
      <c r="E203" s="26" t="s">
        <v>703</v>
      </c>
      <c r="F203" s="26" t="s">
        <v>692</v>
      </c>
      <c r="H203" s="34" t="s">
        <v>693</v>
      </c>
      <c r="I203" s="16">
        <v>41523</v>
      </c>
      <c r="J203" s="16">
        <v>41584</v>
      </c>
      <c r="K203" s="26">
        <v>5469245996</v>
      </c>
      <c r="L203" s="26" t="s">
        <v>704</v>
      </c>
      <c r="M203" s="35" t="s">
        <v>695</v>
      </c>
      <c r="N203" s="25" t="s">
        <v>696</v>
      </c>
      <c r="O203" s="25"/>
      <c r="P203" s="26" t="s">
        <v>517</v>
      </c>
      <c r="Q203" s="25"/>
      <c r="R203" s="25"/>
      <c r="S203" s="161" t="s">
        <v>605</v>
      </c>
      <c r="T203" s="25">
        <v>1</v>
      </c>
      <c r="U203" s="25" t="s">
        <v>606</v>
      </c>
      <c r="V203" s="25"/>
      <c r="W203" s="25">
        <v>15</v>
      </c>
      <c r="X203" s="26">
        <v>40</v>
      </c>
      <c r="Y203" s="26">
        <v>69.099999999999994</v>
      </c>
      <c r="AA203" s="26" t="s">
        <v>705</v>
      </c>
      <c r="AB203" s="2" t="s">
        <v>698</v>
      </c>
      <c r="AC203" s="26">
        <f t="shared" si="10"/>
        <v>1</v>
      </c>
      <c r="AD203" s="26">
        <f t="shared" si="11"/>
        <v>5.85</v>
      </c>
      <c r="AE203" s="8">
        <v>41529</v>
      </c>
      <c r="AF203" s="8">
        <v>41548</v>
      </c>
      <c r="AG203" s="8">
        <v>41549</v>
      </c>
      <c r="AH203" s="8">
        <v>41564</v>
      </c>
    </row>
    <row r="204" spans="1:34" s="26" customFormat="1">
      <c r="A204" s="26" t="s">
        <v>690</v>
      </c>
      <c r="C204" s="26" t="s">
        <v>96</v>
      </c>
      <c r="D204" s="26" t="s">
        <v>295</v>
      </c>
      <c r="E204" s="26" t="s">
        <v>706</v>
      </c>
      <c r="F204" s="26" t="s">
        <v>692</v>
      </c>
      <c r="H204" s="34" t="s">
        <v>693</v>
      </c>
      <c r="I204" s="16">
        <v>41523</v>
      </c>
      <c r="J204" s="16">
        <v>41584</v>
      </c>
      <c r="K204" s="26">
        <v>5850604914</v>
      </c>
      <c r="L204" s="26" t="s">
        <v>707</v>
      </c>
      <c r="M204" s="35" t="s">
        <v>695</v>
      </c>
      <c r="N204" s="25" t="s">
        <v>696</v>
      </c>
      <c r="O204" s="25"/>
      <c r="P204" s="26" t="s">
        <v>517</v>
      </c>
      <c r="Q204" s="25"/>
      <c r="R204" s="25"/>
      <c r="S204" s="161" t="s">
        <v>605</v>
      </c>
      <c r="T204" s="25">
        <v>1</v>
      </c>
      <c r="U204" s="25" t="s">
        <v>606</v>
      </c>
      <c r="V204" s="25"/>
      <c r="W204" s="25">
        <v>15</v>
      </c>
      <c r="X204" s="26">
        <v>37</v>
      </c>
      <c r="Y204" s="26">
        <v>61.6</v>
      </c>
      <c r="AA204" s="26" t="s">
        <v>708</v>
      </c>
      <c r="AB204" s="2" t="s">
        <v>698</v>
      </c>
      <c r="AC204" s="26">
        <f t="shared" si="10"/>
        <v>1</v>
      </c>
      <c r="AD204" s="26">
        <f t="shared" si="11"/>
        <v>5.85</v>
      </c>
      <c r="AE204" s="8">
        <v>41529</v>
      </c>
      <c r="AF204" s="8">
        <v>41548</v>
      </c>
      <c r="AG204" s="8">
        <v>41549</v>
      </c>
      <c r="AH204" s="8">
        <v>41564</v>
      </c>
    </row>
    <row r="205" spans="1:34" s="26" customFormat="1">
      <c r="A205" s="26" t="s">
        <v>690</v>
      </c>
      <c r="C205" s="26" t="s">
        <v>96</v>
      </c>
      <c r="D205" s="26" t="s">
        <v>295</v>
      </c>
      <c r="E205" s="26" t="s">
        <v>709</v>
      </c>
      <c r="F205" s="26" t="s">
        <v>692</v>
      </c>
      <c r="H205" s="34" t="s">
        <v>693</v>
      </c>
      <c r="I205" s="16">
        <v>41523</v>
      </c>
      <c r="J205" s="16">
        <v>41584</v>
      </c>
      <c r="K205" s="26">
        <v>8829543842</v>
      </c>
      <c r="L205" s="26" t="s">
        <v>710</v>
      </c>
      <c r="M205" s="35" t="s">
        <v>695</v>
      </c>
      <c r="N205" s="25" t="s">
        <v>696</v>
      </c>
      <c r="O205" s="25"/>
      <c r="P205" s="26" t="s">
        <v>517</v>
      </c>
      <c r="Q205" s="25"/>
      <c r="R205" s="25"/>
      <c r="S205" s="161" t="s">
        <v>605</v>
      </c>
      <c r="T205" s="25">
        <v>1</v>
      </c>
      <c r="U205" s="25" t="s">
        <v>606</v>
      </c>
      <c r="V205" s="25"/>
      <c r="W205" s="25">
        <v>15</v>
      </c>
      <c r="X205" s="26">
        <v>42</v>
      </c>
      <c r="Y205" s="26">
        <v>55.4</v>
      </c>
      <c r="AA205" s="26" t="s">
        <v>711</v>
      </c>
      <c r="AB205" s="2" t="s">
        <v>698</v>
      </c>
      <c r="AC205" s="26">
        <f t="shared" si="10"/>
        <v>1</v>
      </c>
      <c r="AD205" s="26">
        <f t="shared" si="11"/>
        <v>5.85</v>
      </c>
      <c r="AE205" s="8">
        <v>41529</v>
      </c>
      <c r="AF205" s="8">
        <v>41548</v>
      </c>
      <c r="AG205" s="8">
        <v>41549</v>
      </c>
      <c r="AH205" s="8">
        <v>41564</v>
      </c>
    </row>
    <row r="206" spans="1:34" s="26" customFormat="1">
      <c r="A206" s="26" t="s">
        <v>690</v>
      </c>
      <c r="C206" s="26" t="s">
        <v>96</v>
      </c>
      <c r="D206" s="26" t="s">
        <v>295</v>
      </c>
      <c r="E206" s="26" t="s">
        <v>712</v>
      </c>
      <c r="F206" s="26" t="s">
        <v>692</v>
      </c>
      <c r="H206" s="34" t="s">
        <v>693</v>
      </c>
      <c r="I206" s="16">
        <v>41523</v>
      </c>
      <c r="J206" s="16">
        <v>41584</v>
      </c>
      <c r="K206" s="26">
        <v>4473993515</v>
      </c>
      <c r="L206" s="26" t="s">
        <v>713</v>
      </c>
      <c r="M206" s="35" t="s">
        <v>695</v>
      </c>
      <c r="N206" s="25" t="s">
        <v>696</v>
      </c>
      <c r="O206" s="25"/>
      <c r="P206" s="26" t="s">
        <v>517</v>
      </c>
      <c r="Q206" s="25"/>
      <c r="R206" s="25"/>
      <c r="S206" s="161" t="s">
        <v>605</v>
      </c>
      <c r="T206" s="25">
        <v>1</v>
      </c>
      <c r="U206" s="25" t="s">
        <v>606</v>
      </c>
      <c r="V206" s="25"/>
      <c r="W206" s="25">
        <v>15</v>
      </c>
      <c r="X206" s="26">
        <v>37</v>
      </c>
      <c r="Y206" s="26">
        <v>44</v>
      </c>
      <c r="AA206" s="26" t="s">
        <v>714</v>
      </c>
      <c r="AB206" s="2" t="s">
        <v>698</v>
      </c>
      <c r="AC206" s="26">
        <f t="shared" si="10"/>
        <v>1</v>
      </c>
      <c r="AD206" s="26">
        <f t="shared" si="11"/>
        <v>5.85</v>
      </c>
      <c r="AE206" s="8">
        <v>41529</v>
      </c>
      <c r="AF206" s="8">
        <v>41548</v>
      </c>
      <c r="AG206" s="8">
        <v>41549</v>
      </c>
      <c r="AH206" s="8">
        <v>41564</v>
      </c>
    </row>
    <row r="207" spans="1:34" s="26" customFormat="1">
      <c r="A207" s="26" t="s">
        <v>690</v>
      </c>
      <c r="C207" s="26" t="s">
        <v>96</v>
      </c>
      <c r="D207" s="26" t="s">
        <v>295</v>
      </c>
      <c r="E207" s="26" t="s">
        <v>715</v>
      </c>
      <c r="F207" s="26" t="s">
        <v>692</v>
      </c>
      <c r="H207" s="34" t="s">
        <v>693</v>
      </c>
      <c r="I207" s="16">
        <v>41523</v>
      </c>
      <c r="J207" s="16">
        <v>41584</v>
      </c>
      <c r="K207" s="26">
        <v>2307711646</v>
      </c>
      <c r="L207" s="26" t="s">
        <v>716</v>
      </c>
      <c r="M207" s="35" t="s">
        <v>695</v>
      </c>
      <c r="N207" s="25" t="s">
        <v>696</v>
      </c>
      <c r="O207" s="25"/>
      <c r="P207" s="26" t="s">
        <v>517</v>
      </c>
      <c r="Q207" s="25"/>
      <c r="R207" s="25"/>
      <c r="S207" s="161" t="s">
        <v>605</v>
      </c>
      <c r="T207" s="25">
        <v>1</v>
      </c>
      <c r="U207" s="25" t="s">
        <v>606</v>
      </c>
      <c r="V207" s="25"/>
      <c r="W207" s="25">
        <v>15</v>
      </c>
      <c r="X207" s="26">
        <v>37</v>
      </c>
      <c r="Y207" s="26">
        <v>83.2</v>
      </c>
      <c r="AA207" s="26" t="s">
        <v>717</v>
      </c>
      <c r="AB207" s="2" t="s">
        <v>698</v>
      </c>
      <c r="AC207" s="26">
        <f t="shared" si="10"/>
        <v>1</v>
      </c>
      <c r="AD207" s="26">
        <f t="shared" si="11"/>
        <v>5.85</v>
      </c>
      <c r="AE207" s="8">
        <v>41529</v>
      </c>
      <c r="AF207" s="8">
        <v>41548</v>
      </c>
      <c r="AG207" s="8">
        <v>41549</v>
      </c>
      <c r="AH207" s="8">
        <v>41564</v>
      </c>
    </row>
    <row r="208" spans="1:34" s="26" customFormat="1">
      <c r="A208" s="26" t="s">
        <v>690</v>
      </c>
      <c r="C208" s="26" t="s">
        <v>96</v>
      </c>
      <c r="D208" s="26" t="s">
        <v>295</v>
      </c>
      <c r="E208" s="26" t="s">
        <v>718</v>
      </c>
      <c r="F208" s="26" t="s">
        <v>692</v>
      </c>
      <c r="H208" s="34" t="s">
        <v>693</v>
      </c>
      <c r="I208" s="16">
        <v>41523</v>
      </c>
      <c r="J208" s="16">
        <v>41584</v>
      </c>
      <c r="K208" s="26">
        <v>1210246530</v>
      </c>
      <c r="L208" s="26" t="s">
        <v>719</v>
      </c>
      <c r="M208" s="35" t="s">
        <v>695</v>
      </c>
      <c r="N208" s="25" t="s">
        <v>696</v>
      </c>
      <c r="O208" s="25"/>
      <c r="P208" s="26" t="s">
        <v>517</v>
      </c>
      <c r="Q208" s="25"/>
      <c r="R208" s="25"/>
      <c r="S208" s="161" t="s">
        <v>605</v>
      </c>
      <c r="T208" s="25">
        <v>1</v>
      </c>
      <c r="U208" s="25" t="s">
        <v>606</v>
      </c>
      <c r="V208" s="25"/>
      <c r="W208" s="25">
        <v>15</v>
      </c>
      <c r="X208" s="26">
        <v>38</v>
      </c>
      <c r="Y208" s="26">
        <v>93.3</v>
      </c>
      <c r="AA208" s="26" t="s">
        <v>720</v>
      </c>
      <c r="AB208" s="2" t="s">
        <v>698</v>
      </c>
      <c r="AC208" s="26">
        <f t="shared" si="10"/>
        <v>1</v>
      </c>
      <c r="AD208" s="26">
        <f t="shared" si="11"/>
        <v>5.85</v>
      </c>
      <c r="AE208" s="8">
        <v>41529</v>
      </c>
      <c r="AF208" s="8">
        <v>41548</v>
      </c>
      <c r="AG208" s="8">
        <v>41549</v>
      </c>
      <c r="AH208" s="8">
        <v>41564</v>
      </c>
    </row>
    <row r="209" spans="1:34" s="26" customFormat="1">
      <c r="A209" s="26" t="s">
        <v>690</v>
      </c>
      <c r="C209" s="26" t="s">
        <v>96</v>
      </c>
      <c r="D209" s="26" t="s">
        <v>295</v>
      </c>
      <c r="E209" s="26" t="s">
        <v>721</v>
      </c>
      <c r="F209" s="26" t="s">
        <v>692</v>
      </c>
      <c r="H209" s="34" t="s">
        <v>693</v>
      </c>
      <c r="I209" s="16">
        <v>41523</v>
      </c>
      <c r="J209" s="16">
        <v>41584</v>
      </c>
      <c r="K209" s="26">
        <v>6468670660</v>
      </c>
      <c r="L209" s="26" t="s">
        <v>722</v>
      </c>
      <c r="M209" s="35" t="s">
        <v>695</v>
      </c>
      <c r="N209" s="25" t="s">
        <v>696</v>
      </c>
      <c r="O209" s="25"/>
      <c r="P209" s="26" t="s">
        <v>517</v>
      </c>
      <c r="Q209" s="25"/>
      <c r="R209" s="25"/>
      <c r="S209" s="161" t="s">
        <v>605</v>
      </c>
      <c r="T209" s="25">
        <v>1</v>
      </c>
      <c r="U209" s="25" t="s">
        <v>606</v>
      </c>
      <c r="V209" s="25"/>
      <c r="W209" s="25">
        <v>15</v>
      </c>
      <c r="X209" s="26">
        <v>38</v>
      </c>
      <c r="Y209" s="26">
        <v>117</v>
      </c>
      <c r="AA209" s="26" t="s">
        <v>723</v>
      </c>
      <c r="AB209" s="2" t="s">
        <v>698</v>
      </c>
      <c r="AC209" s="26">
        <f t="shared" si="10"/>
        <v>1</v>
      </c>
      <c r="AD209" s="26">
        <f t="shared" si="11"/>
        <v>5.85</v>
      </c>
      <c r="AE209" s="8">
        <v>41529</v>
      </c>
      <c r="AF209" s="8">
        <v>41548</v>
      </c>
      <c r="AG209" s="8">
        <v>41549</v>
      </c>
      <c r="AH209" s="8">
        <v>41564</v>
      </c>
    </row>
    <row r="210" spans="1:34" s="26" customFormat="1">
      <c r="A210" s="26" t="s">
        <v>690</v>
      </c>
      <c r="C210" s="26" t="s">
        <v>96</v>
      </c>
      <c r="D210" s="26" t="s">
        <v>295</v>
      </c>
      <c r="E210" s="26" t="s">
        <v>724</v>
      </c>
      <c r="F210" s="26" t="s">
        <v>692</v>
      </c>
      <c r="H210" s="34" t="s">
        <v>693</v>
      </c>
      <c r="I210" s="16">
        <v>41523</v>
      </c>
      <c r="J210" s="16">
        <v>41584</v>
      </c>
      <c r="K210" s="26">
        <v>5535939392</v>
      </c>
      <c r="L210" s="26" t="s">
        <v>725</v>
      </c>
      <c r="M210" s="35" t="s">
        <v>695</v>
      </c>
      <c r="N210" s="25" t="s">
        <v>696</v>
      </c>
      <c r="O210" s="25"/>
      <c r="P210" s="26" t="s">
        <v>517</v>
      </c>
      <c r="Q210" s="25"/>
      <c r="R210" s="25"/>
      <c r="S210" s="161" t="s">
        <v>605</v>
      </c>
      <c r="T210" s="25">
        <v>1</v>
      </c>
      <c r="U210" s="25" t="s">
        <v>606</v>
      </c>
      <c r="V210" s="25"/>
      <c r="W210" s="25">
        <v>15</v>
      </c>
      <c r="X210" s="26">
        <v>37</v>
      </c>
      <c r="Y210" s="26">
        <v>82.5</v>
      </c>
      <c r="AA210" s="26" t="s">
        <v>726</v>
      </c>
      <c r="AB210" s="2" t="s">
        <v>698</v>
      </c>
      <c r="AC210" s="26">
        <f t="shared" si="10"/>
        <v>1</v>
      </c>
      <c r="AD210" s="26">
        <f t="shared" si="11"/>
        <v>5.85</v>
      </c>
      <c r="AE210" s="8">
        <v>41529</v>
      </c>
      <c r="AF210" s="8">
        <v>41548</v>
      </c>
      <c r="AG210" s="8">
        <v>41549</v>
      </c>
      <c r="AH210" s="8">
        <v>41564</v>
      </c>
    </row>
    <row r="211" spans="1:34" s="26" customFormat="1">
      <c r="A211" s="26" t="s">
        <v>690</v>
      </c>
      <c r="C211" s="26" t="s">
        <v>96</v>
      </c>
      <c r="D211" s="26" t="s">
        <v>295</v>
      </c>
      <c r="E211" s="26" t="s">
        <v>727</v>
      </c>
      <c r="F211" s="26" t="s">
        <v>692</v>
      </c>
      <c r="H211" s="34" t="s">
        <v>693</v>
      </c>
      <c r="I211" s="16">
        <v>41523</v>
      </c>
      <c r="J211" s="16">
        <v>41584</v>
      </c>
      <c r="K211" s="26">
        <v>751193944</v>
      </c>
      <c r="L211" s="26" t="s">
        <v>728</v>
      </c>
      <c r="M211" s="35" t="s">
        <v>695</v>
      </c>
      <c r="N211" s="25" t="s">
        <v>696</v>
      </c>
      <c r="O211" s="25"/>
      <c r="P211" s="26" t="s">
        <v>517</v>
      </c>
      <c r="Q211" s="25"/>
      <c r="R211" s="25"/>
      <c r="S211" s="161" t="s">
        <v>605</v>
      </c>
      <c r="T211" s="25">
        <v>1</v>
      </c>
      <c r="U211" s="25" t="s">
        <v>606</v>
      </c>
      <c r="V211" s="25"/>
      <c r="W211" s="25">
        <v>15</v>
      </c>
      <c r="X211" s="26">
        <v>100</v>
      </c>
      <c r="Y211" s="26">
        <v>40.5</v>
      </c>
      <c r="AA211" s="26" t="s">
        <v>729</v>
      </c>
      <c r="AB211" s="2" t="s">
        <v>698</v>
      </c>
      <c r="AC211" s="26">
        <f t="shared" si="10"/>
        <v>1</v>
      </c>
      <c r="AD211" s="26">
        <f t="shared" si="11"/>
        <v>5.85</v>
      </c>
      <c r="AE211" s="8">
        <v>41529</v>
      </c>
      <c r="AF211" s="8">
        <v>41548</v>
      </c>
      <c r="AG211" s="8">
        <v>41549</v>
      </c>
      <c r="AH211" s="8">
        <v>41564</v>
      </c>
    </row>
    <row r="212" spans="1:34" s="26" customFormat="1">
      <c r="A212" s="26" t="s">
        <v>690</v>
      </c>
      <c r="C212" s="26" t="s">
        <v>96</v>
      </c>
      <c r="D212" s="26" t="s">
        <v>295</v>
      </c>
      <c r="E212" s="26" t="s">
        <v>730</v>
      </c>
      <c r="F212" s="26" t="s">
        <v>692</v>
      </c>
      <c r="H212" s="34" t="s">
        <v>693</v>
      </c>
      <c r="I212" s="16">
        <v>41523</v>
      </c>
      <c r="J212" s="16">
        <v>41584</v>
      </c>
      <c r="K212" s="26">
        <v>3461924899</v>
      </c>
      <c r="L212" s="26" t="s">
        <v>731</v>
      </c>
      <c r="M212" s="35" t="s">
        <v>695</v>
      </c>
      <c r="N212" s="25" t="s">
        <v>696</v>
      </c>
      <c r="O212" s="25"/>
      <c r="P212" s="26" t="s">
        <v>517</v>
      </c>
      <c r="Q212" s="25"/>
      <c r="R212" s="25"/>
      <c r="S212" s="161" t="s">
        <v>605</v>
      </c>
      <c r="T212" s="25">
        <v>1</v>
      </c>
      <c r="U212" s="25" t="s">
        <v>606</v>
      </c>
      <c r="V212" s="25"/>
      <c r="W212" s="25">
        <v>15</v>
      </c>
      <c r="X212" s="26">
        <v>34</v>
      </c>
      <c r="Y212" s="26">
        <v>159</v>
      </c>
      <c r="AA212" s="26" t="s">
        <v>732</v>
      </c>
      <c r="AB212" s="2" t="s">
        <v>698</v>
      </c>
      <c r="AC212" s="26">
        <f t="shared" si="10"/>
        <v>1</v>
      </c>
      <c r="AD212" s="26">
        <f t="shared" si="11"/>
        <v>5.85</v>
      </c>
      <c r="AE212" s="8">
        <v>41529</v>
      </c>
      <c r="AF212" s="8">
        <v>41548</v>
      </c>
      <c r="AG212" s="8">
        <v>41549</v>
      </c>
      <c r="AH212" s="8">
        <v>41564</v>
      </c>
    </row>
    <row r="213" spans="1:34" s="26" customFormat="1">
      <c r="A213" s="26" t="s">
        <v>690</v>
      </c>
      <c r="C213" s="26" t="s">
        <v>96</v>
      </c>
      <c r="D213" s="26" t="s">
        <v>295</v>
      </c>
      <c r="E213" s="26" t="s">
        <v>733</v>
      </c>
      <c r="F213" s="26" t="s">
        <v>692</v>
      </c>
      <c r="H213" s="34" t="s">
        <v>693</v>
      </c>
      <c r="I213" s="16">
        <v>41523</v>
      </c>
      <c r="J213" s="16">
        <v>41584</v>
      </c>
      <c r="K213" s="26">
        <v>4912259844</v>
      </c>
      <c r="L213" s="26" t="s">
        <v>734</v>
      </c>
      <c r="M213" s="35" t="s">
        <v>695</v>
      </c>
      <c r="N213" s="25" t="s">
        <v>696</v>
      </c>
      <c r="O213" s="25"/>
      <c r="P213" s="26" t="s">
        <v>517</v>
      </c>
      <c r="Q213" s="25"/>
      <c r="R213" s="25"/>
      <c r="S213" s="161" t="s">
        <v>605</v>
      </c>
      <c r="T213" s="25">
        <v>1</v>
      </c>
      <c r="U213" s="25" t="s">
        <v>606</v>
      </c>
      <c r="V213" s="25"/>
      <c r="W213" s="25">
        <v>15</v>
      </c>
      <c r="X213" s="26">
        <v>42</v>
      </c>
      <c r="Y213" s="26">
        <v>109.2</v>
      </c>
      <c r="AA213" s="26" t="s">
        <v>735</v>
      </c>
      <c r="AB213" s="2" t="s">
        <v>698</v>
      </c>
      <c r="AC213" s="26">
        <f t="shared" si="10"/>
        <v>1</v>
      </c>
      <c r="AD213" s="26">
        <f t="shared" si="11"/>
        <v>5.85</v>
      </c>
      <c r="AE213" s="8">
        <v>41529</v>
      </c>
      <c r="AF213" s="8">
        <v>41548</v>
      </c>
      <c r="AG213" s="8">
        <v>41549</v>
      </c>
      <c r="AH213" s="8">
        <v>41564</v>
      </c>
    </row>
    <row r="214" spans="1:34" s="26" customFormat="1">
      <c r="A214" s="26" t="s">
        <v>690</v>
      </c>
      <c r="C214" s="26" t="s">
        <v>96</v>
      </c>
      <c r="D214" s="26" t="s">
        <v>295</v>
      </c>
      <c r="E214" s="26" t="s">
        <v>736</v>
      </c>
      <c r="F214" s="26" t="s">
        <v>692</v>
      </c>
      <c r="H214" s="34" t="s">
        <v>693</v>
      </c>
      <c r="I214" s="16">
        <v>41523</v>
      </c>
      <c r="J214" s="16">
        <v>41584</v>
      </c>
      <c r="K214" s="26">
        <v>8331198449</v>
      </c>
      <c r="L214" s="26" t="s">
        <v>737</v>
      </c>
      <c r="M214" s="35" t="s">
        <v>695</v>
      </c>
      <c r="N214" s="25" t="s">
        <v>696</v>
      </c>
      <c r="O214" s="25"/>
      <c r="P214" s="26" t="s">
        <v>517</v>
      </c>
      <c r="Q214" s="25"/>
      <c r="R214" s="25"/>
      <c r="S214" s="161" t="s">
        <v>605</v>
      </c>
      <c r="T214" s="25">
        <v>1</v>
      </c>
      <c r="U214" s="25" t="s">
        <v>606</v>
      </c>
      <c r="V214" s="25"/>
      <c r="W214" s="25">
        <v>15</v>
      </c>
      <c r="X214" s="26">
        <v>38</v>
      </c>
      <c r="Y214" s="26">
        <v>119.2</v>
      </c>
      <c r="AA214" s="26" t="s">
        <v>738</v>
      </c>
      <c r="AB214" s="2" t="s">
        <v>698</v>
      </c>
      <c r="AC214" s="26">
        <f t="shared" si="10"/>
        <v>1</v>
      </c>
      <c r="AD214" s="26">
        <f t="shared" si="11"/>
        <v>5.85</v>
      </c>
      <c r="AE214" s="8">
        <v>41529</v>
      </c>
      <c r="AF214" s="8">
        <v>41548</v>
      </c>
      <c r="AG214" s="8">
        <v>41549</v>
      </c>
      <c r="AH214" s="8">
        <v>41564</v>
      </c>
    </row>
    <row r="215" spans="1:34" s="26" customFormat="1">
      <c r="A215" s="26" t="s">
        <v>690</v>
      </c>
      <c r="C215" s="26" t="s">
        <v>96</v>
      </c>
      <c r="D215" s="26" t="s">
        <v>295</v>
      </c>
      <c r="E215" s="26" t="s">
        <v>739</v>
      </c>
      <c r="F215" s="26" t="s">
        <v>692</v>
      </c>
      <c r="H215" s="34" t="s">
        <v>693</v>
      </c>
      <c r="I215" s="16">
        <v>41523</v>
      </c>
      <c r="J215" s="16">
        <v>41584</v>
      </c>
      <c r="K215" s="26">
        <v>2740853662</v>
      </c>
      <c r="L215" s="26" t="s">
        <v>740</v>
      </c>
      <c r="M215" s="35" t="s">
        <v>695</v>
      </c>
      <c r="N215" s="25" t="s">
        <v>696</v>
      </c>
      <c r="O215" s="25"/>
      <c r="P215" s="26" t="s">
        <v>517</v>
      </c>
      <c r="Q215" s="25"/>
      <c r="R215" s="25"/>
      <c r="S215" s="161" t="s">
        <v>605</v>
      </c>
      <c r="T215" s="25">
        <v>1</v>
      </c>
      <c r="U215" s="25" t="s">
        <v>606</v>
      </c>
      <c r="V215" s="25"/>
      <c r="W215" s="25">
        <v>15</v>
      </c>
      <c r="X215" s="26">
        <v>34</v>
      </c>
      <c r="Y215" s="26">
        <v>151</v>
      </c>
      <c r="AA215" s="26" t="s">
        <v>741</v>
      </c>
      <c r="AB215" s="2" t="s">
        <v>698</v>
      </c>
      <c r="AC215" s="26">
        <f t="shared" si="10"/>
        <v>1</v>
      </c>
      <c r="AD215" s="26">
        <f t="shared" si="11"/>
        <v>5.85</v>
      </c>
      <c r="AE215" s="8">
        <v>41529</v>
      </c>
      <c r="AF215" s="8">
        <v>41548</v>
      </c>
      <c r="AG215" s="8">
        <v>41549</v>
      </c>
      <c r="AH215" s="8">
        <v>41564</v>
      </c>
    </row>
    <row r="216" spans="1:34" s="26" customFormat="1">
      <c r="A216" s="26" t="s">
        <v>690</v>
      </c>
      <c r="C216" s="26" t="s">
        <v>96</v>
      </c>
      <c r="D216" s="26" t="s">
        <v>295</v>
      </c>
      <c r="E216" s="26" t="s">
        <v>742</v>
      </c>
      <c r="F216" s="26" t="s">
        <v>692</v>
      </c>
      <c r="H216" s="34" t="s">
        <v>693</v>
      </c>
      <c r="I216" s="16">
        <v>41523</v>
      </c>
      <c r="J216" s="16">
        <v>41584</v>
      </c>
      <c r="K216" s="26">
        <v>5583525581</v>
      </c>
      <c r="L216" s="26" t="s">
        <v>743</v>
      </c>
      <c r="M216" s="35" t="s">
        <v>695</v>
      </c>
      <c r="N216" s="25" t="s">
        <v>696</v>
      </c>
      <c r="O216" s="25"/>
      <c r="P216" s="26" t="s">
        <v>517</v>
      </c>
      <c r="Q216" s="25"/>
      <c r="R216" s="25"/>
      <c r="S216" s="161" t="s">
        <v>605</v>
      </c>
      <c r="T216" s="25">
        <v>1</v>
      </c>
      <c r="U216" s="25" t="s">
        <v>606</v>
      </c>
      <c r="V216" s="25"/>
      <c r="W216" s="25">
        <v>15</v>
      </c>
      <c r="X216" s="26">
        <v>57</v>
      </c>
      <c r="Y216" s="26">
        <v>74.099999999999994</v>
      </c>
      <c r="AA216" s="26" t="s">
        <v>744</v>
      </c>
      <c r="AB216" s="2" t="s">
        <v>698</v>
      </c>
      <c r="AC216" s="26">
        <f t="shared" si="10"/>
        <v>1</v>
      </c>
      <c r="AD216" s="26">
        <f t="shared" si="11"/>
        <v>5.85</v>
      </c>
      <c r="AE216" s="8">
        <v>41529</v>
      </c>
      <c r="AF216" s="8">
        <v>41548</v>
      </c>
      <c r="AG216" s="8">
        <v>41549</v>
      </c>
      <c r="AH216" s="8">
        <v>41564</v>
      </c>
    </row>
    <row r="217" spans="1:34" s="26" customFormat="1">
      <c r="A217" s="26" t="s">
        <v>690</v>
      </c>
      <c r="C217" s="26" t="s">
        <v>96</v>
      </c>
      <c r="D217" s="26" t="s">
        <v>295</v>
      </c>
      <c r="E217" s="26" t="s">
        <v>745</v>
      </c>
      <c r="F217" s="26" t="s">
        <v>692</v>
      </c>
      <c r="H217" s="34" t="s">
        <v>693</v>
      </c>
      <c r="I217" s="16">
        <v>41523</v>
      </c>
      <c r="J217" s="16">
        <v>41584</v>
      </c>
      <c r="K217" s="26">
        <v>1281806634</v>
      </c>
      <c r="L217" s="26" t="s">
        <v>746</v>
      </c>
      <c r="M217" s="35" t="s">
        <v>695</v>
      </c>
      <c r="N217" s="25" t="s">
        <v>696</v>
      </c>
      <c r="O217" s="25"/>
      <c r="P217" s="26" t="s">
        <v>517</v>
      </c>
      <c r="Q217" s="25"/>
      <c r="R217" s="25"/>
      <c r="S217" s="161" t="s">
        <v>605</v>
      </c>
      <c r="T217" s="25">
        <v>1</v>
      </c>
      <c r="U217" s="25" t="s">
        <v>606</v>
      </c>
      <c r="V217" s="25"/>
      <c r="W217" s="25">
        <v>15</v>
      </c>
      <c r="X217" s="26">
        <v>36</v>
      </c>
      <c r="Y217" s="26">
        <v>105.3</v>
      </c>
      <c r="AA217" s="26" t="s">
        <v>747</v>
      </c>
      <c r="AB217" s="2" t="s">
        <v>698</v>
      </c>
      <c r="AC217" s="26">
        <f t="shared" si="10"/>
        <v>1</v>
      </c>
      <c r="AD217" s="26">
        <f t="shared" si="11"/>
        <v>5.85</v>
      </c>
      <c r="AE217" s="8">
        <v>41529</v>
      </c>
      <c r="AF217" s="8">
        <v>41548</v>
      </c>
      <c r="AG217" s="8">
        <v>41549</v>
      </c>
      <c r="AH217" s="8">
        <v>41564</v>
      </c>
    </row>
    <row r="218" spans="1:34" s="26" customFormat="1">
      <c r="A218" s="26" t="s">
        <v>690</v>
      </c>
      <c r="C218" s="26" t="s">
        <v>96</v>
      </c>
      <c r="D218" s="26" t="s">
        <v>295</v>
      </c>
      <c r="E218" s="26" t="s">
        <v>748</v>
      </c>
      <c r="F218" s="26" t="s">
        <v>692</v>
      </c>
      <c r="H218" s="34" t="s">
        <v>693</v>
      </c>
      <c r="I218" s="16">
        <v>41523</v>
      </c>
      <c r="J218" s="16">
        <v>41584</v>
      </c>
      <c r="K218" s="26">
        <v>6066993332</v>
      </c>
      <c r="L218" s="26" t="s">
        <v>749</v>
      </c>
      <c r="M218" s="35" t="s">
        <v>695</v>
      </c>
      <c r="N218" s="25" t="s">
        <v>696</v>
      </c>
      <c r="O218" s="25"/>
      <c r="P218" s="26" t="s">
        <v>517</v>
      </c>
      <c r="Q218" s="25"/>
      <c r="R218" s="25"/>
      <c r="S218" s="161" t="s">
        <v>605</v>
      </c>
      <c r="T218" s="25">
        <v>1</v>
      </c>
      <c r="U218" s="25" t="s">
        <v>606</v>
      </c>
      <c r="V218" s="25"/>
      <c r="W218" s="25">
        <v>15</v>
      </c>
      <c r="X218" s="26">
        <v>100</v>
      </c>
      <c r="Y218" s="26">
        <v>18.850000000000001</v>
      </c>
      <c r="AA218" s="26" t="s">
        <v>750</v>
      </c>
      <c r="AB218" s="2" t="s">
        <v>698</v>
      </c>
      <c r="AC218" s="26">
        <f t="shared" si="10"/>
        <v>1</v>
      </c>
      <c r="AD218" s="26">
        <f t="shared" si="11"/>
        <v>5.85</v>
      </c>
      <c r="AE218" s="8">
        <v>41529</v>
      </c>
      <c r="AF218" s="8">
        <v>41548</v>
      </c>
      <c r="AG218" s="8">
        <v>41549</v>
      </c>
      <c r="AH218" s="8">
        <v>41564</v>
      </c>
    </row>
    <row r="219" spans="1:34" s="26" customFormat="1">
      <c r="A219" s="26" t="s">
        <v>690</v>
      </c>
      <c r="C219" s="26" t="s">
        <v>96</v>
      </c>
      <c r="D219" s="26" t="s">
        <v>295</v>
      </c>
      <c r="E219" s="26" t="s">
        <v>751</v>
      </c>
      <c r="F219" s="26" t="s">
        <v>692</v>
      </c>
      <c r="H219" s="34" t="s">
        <v>693</v>
      </c>
      <c r="I219" s="16">
        <v>41523</v>
      </c>
      <c r="J219" s="16">
        <v>41584</v>
      </c>
      <c r="K219" s="26">
        <v>353216988</v>
      </c>
      <c r="L219" s="26" t="s">
        <v>752</v>
      </c>
      <c r="M219" s="35" t="s">
        <v>695</v>
      </c>
      <c r="N219" s="25" t="s">
        <v>696</v>
      </c>
      <c r="O219" s="25"/>
      <c r="P219" s="26" t="s">
        <v>517</v>
      </c>
      <c r="Q219" s="25"/>
      <c r="R219" s="25"/>
      <c r="S219" s="161" t="s">
        <v>605</v>
      </c>
      <c r="T219" s="25">
        <v>1</v>
      </c>
      <c r="U219" s="25" t="s">
        <v>606</v>
      </c>
      <c r="V219" s="25"/>
      <c r="W219" s="25">
        <v>15</v>
      </c>
      <c r="X219" s="26">
        <v>24</v>
      </c>
      <c r="Y219" s="26">
        <v>188.45</v>
      </c>
      <c r="AA219" s="26" t="s">
        <v>753</v>
      </c>
      <c r="AB219" s="2" t="s">
        <v>698</v>
      </c>
      <c r="AC219" s="26">
        <f t="shared" si="10"/>
        <v>1</v>
      </c>
      <c r="AD219" s="26">
        <f t="shared" si="11"/>
        <v>5.85</v>
      </c>
      <c r="AE219" s="8">
        <v>41529</v>
      </c>
      <c r="AF219" s="8">
        <v>41548</v>
      </c>
      <c r="AG219" s="8">
        <v>41549</v>
      </c>
      <c r="AH219" s="8">
        <v>41564</v>
      </c>
    </row>
    <row r="220" spans="1:34" s="26" customFormat="1">
      <c r="A220" s="26" t="s">
        <v>690</v>
      </c>
      <c r="C220" s="26" t="s">
        <v>96</v>
      </c>
      <c r="D220" s="26" t="s">
        <v>295</v>
      </c>
      <c r="E220" s="26" t="s">
        <v>754</v>
      </c>
      <c r="F220" s="26" t="s">
        <v>692</v>
      </c>
      <c r="H220" s="34" t="s">
        <v>693</v>
      </c>
      <c r="I220" s="16">
        <v>41523</v>
      </c>
      <c r="J220" s="16">
        <v>41584</v>
      </c>
      <c r="K220" s="26">
        <v>8546938068</v>
      </c>
      <c r="L220" s="26" t="s">
        <v>755</v>
      </c>
      <c r="M220" s="35" t="s">
        <v>695</v>
      </c>
      <c r="N220" s="25" t="s">
        <v>696</v>
      </c>
      <c r="O220" s="25"/>
      <c r="P220" s="26" t="s">
        <v>517</v>
      </c>
      <c r="Q220" s="25"/>
      <c r="R220" s="25"/>
      <c r="S220" s="161" t="s">
        <v>605</v>
      </c>
      <c r="T220" s="25">
        <v>1</v>
      </c>
      <c r="U220" s="25" t="s">
        <v>606</v>
      </c>
      <c r="V220" s="25"/>
      <c r="W220" s="25">
        <v>15</v>
      </c>
      <c r="X220" s="26">
        <v>34</v>
      </c>
      <c r="Y220" s="26">
        <v>54.67</v>
      </c>
      <c r="AA220" s="26" t="s">
        <v>756</v>
      </c>
      <c r="AB220" s="2" t="s">
        <v>698</v>
      </c>
      <c r="AC220" s="26">
        <f t="shared" si="10"/>
        <v>1</v>
      </c>
      <c r="AD220" s="26">
        <f t="shared" si="11"/>
        <v>5.85</v>
      </c>
      <c r="AE220" s="8">
        <v>41529</v>
      </c>
      <c r="AF220" s="8">
        <v>41548</v>
      </c>
      <c r="AG220" s="8">
        <v>41549</v>
      </c>
      <c r="AH220" s="8">
        <v>41564</v>
      </c>
    </row>
    <row r="221" spans="1:34" s="26" customFormat="1">
      <c r="A221" s="26" t="s">
        <v>690</v>
      </c>
      <c r="C221" s="26" t="s">
        <v>96</v>
      </c>
      <c r="D221" s="26" t="s">
        <v>295</v>
      </c>
      <c r="E221" s="26" t="s">
        <v>757</v>
      </c>
      <c r="F221" s="26" t="s">
        <v>692</v>
      </c>
      <c r="H221" s="34" t="s">
        <v>693</v>
      </c>
      <c r="I221" s="16">
        <v>41523</v>
      </c>
      <c r="J221" s="16">
        <v>41584</v>
      </c>
      <c r="K221" s="26">
        <v>820679926</v>
      </c>
      <c r="L221" s="26" t="s">
        <v>758</v>
      </c>
      <c r="M221" s="35" t="s">
        <v>695</v>
      </c>
      <c r="N221" s="25" t="s">
        <v>696</v>
      </c>
      <c r="O221" s="25"/>
      <c r="P221" s="26" t="s">
        <v>517</v>
      </c>
      <c r="Q221" s="25"/>
      <c r="R221" s="25"/>
      <c r="S221" s="161" t="s">
        <v>605</v>
      </c>
      <c r="T221" s="25">
        <v>1</v>
      </c>
      <c r="U221" s="25" t="s">
        <v>606</v>
      </c>
      <c r="V221" s="25"/>
      <c r="W221" s="25">
        <v>15</v>
      </c>
      <c r="X221" s="26">
        <v>115</v>
      </c>
      <c r="Y221" s="26">
        <v>18.28</v>
      </c>
      <c r="AA221" s="26" t="s">
        <v>759</v>
      </c>
      <c r="AB221" s="2" t="s">
        <v>698</v>
      </c>
      <c r="AC221" s="26">
        <f t="shared" si="10"/>
        <v>1</v>
      </c>
      <c r="AD221" s="26">
        <f t="shared" si="11"/>
        <v>5.85</v>
      </c>
      <c r="AE221" s="8">
        <v>41529</v>
      </c>
      <c r="AF221" s="8">
        <v>41548</v>
      </c>
      <c r="AG221" s="8">
        <v>41549</v>
      </c>
      <c r="AH221" s="8">
        <v>41564</v>
      </c>
    </row>
    <row r="222" spans="1:34" s="26" customFormat="1">
      <c r="A222" s="26" t="s">
        <v>690</v>
      </c>
      <c r="C222" s="26" t="s">
        <v>96</v>
      </c>
      <c r="D222" s="26" t="s">
        <v>295</v>
      </c>
      <c r="E222" s="26" t="s">
        <v>760</v>
      </c>
      <c r="F222" s="26" t="s">
        <v>692</v>
      </c>
      <c r="H222" s="34" t="s">
        <v>693</v>
      </c>
      <c r="I222" s="16">
        <v>41523</v>
      </c>
      <c r="J222" s="16">
        <v>41584</v>
      </c>
      <c r="K222" s="26">
        <v>912032051</v>
      </c>
      <c r="L222" s="26" t="s">
        <v>761</v>
      </c>
      <c r="M222" s="35" t="s">
        <v>695</v>
      </c>
      <c r="N222" s="25" t="s">
        <v>696</v>
      </c>
      <c r="O222" s="25"/>
      <c r="P222" s="26" t="s">
        <v>517</v>
      </c>
      <c r="Q222" s="25"/>
      <c r="R222" s="25"/>
      <c r="S222" s="161" t="s">
        <v>605</v>
      </c>
      <c r="T222" s="25">
        <v>1</v>
      </c>
      <c r="U222" s="25" t="s">
        <v>606</v>
      </c>
      <c r="V222" s="25"/>
      <c r="W222" s="25">
        <v>15</v>
      </c>
      <c r="X222" s="26">
        <v>50</v>
      </c>
      <c r="Y222" s="26">
        <v>48.49</v>
      </c>
      <c r="AA222" s="26" t="s">
        <v>762</v>
      </c>
      <c r="AB222" s="2" t="s">
        <v>698</v>
      </c>
      <c r="AC222" s="26">
        <f t="shared" si="10"/>
        <v>1</v>
      </c>
      <c r="AD222" s="26">
        <f t="shared" si="11"/>
        <v>5.85</v>
      </c>
      <c r="AE222" s="8">
        <v>41529</v>
      </c>
      <c r="AF222" s="8">
        <v>41548</v>
      </c>
      <c r="AG222" s="8">
        <v>41549</v>
      </c>
      <c r="AH222" s="8">
        <v>41564</v>
      </c>
    </row>
    <row r="223" spans="1:34" s="26" customFormat="1">
      <c r="A223" s="26" t="s">
        <v>690</v>
      </c>
      <c r="C223" s="26" t="s">
        <v>96</v>
      </c>
      <c r="D223" s="26" t="s">
        <v>295</v>
      </c>
      <c r="E223" s="26" t="s">
        <v>763</v>
      </c>
      <c r="F223" s="26" t="s">
        <v>692</v>
      </c>
      <c r="H223" s="34" t="s">
        <v>693</v>
      </c>
      <c r="I223" s="16">
        <v>41523</v>
      </c>
      <c r="J223" s="16">
        <v>41584</v>
      </c>
      <c r="K223" s="26">
        <v>4675242828</v>
      </c>
      <c r="L223" s="26" t="s">
        <v>764</v>
      </c>
      <c r="M223" s="35" t="s">
        <v>695</v>
      </c>
      <c r="N223" s="25" t="s">
        <v>696</v>
      </c>
      <c r="O223" s="25"/>
      <c r="P223" s="26" t="s">
        <v>517</v>
      </c>
      <c r="Q223" s="25"/>
      <c r="R223" s="25"/>
      <c r="S223" s="161" t="s">
        <v>605</v>
      </c>
      <c r="T223" s="25">
        <v>1</v>
      </c>
      <c r="U223" s="25" t="s">
        <v>606</v>
      </c>
      <c r="V223" s="25"/>
      <c r="W223" s="25">
        <v>15</v>
      </c>
      <c r="X223" s="26">
        <v>88</v>
      </c>
      <c r="Y223" s="26">
        <v>25.7</v>
      </c>
      <c r="AA223" s="26" t="s">
        <v>765</v>
      </c>
      <c r="AB223" s="2" t="s">
        <v>698</v>
      </c>
      <c r="AC223" s="26">
        <f t="shared" si="10"/>
        <v>1</v>
      </c>
      <c r="AD223" s="26">
        <f t="shared" si="11"/>
        <v>5.85</v>
      </c>
      <c r="AE223" s="8">
        <v>41529</v>
      </c>
      <c r="AF223" s="8">
        <v>41548</v>
      </c>
      <c r="AG223" s="8">
        <v>41549</v>
      </c>
      <c r="AH223" s="8">
        <v>41564</v>
      </c>
    </row>
    <row r="224" spans="1:34" s="26" customFormat="1">
      <c r="A224" s="26" t="s">
        <v>690</v>
      </c>
      <c r="C224" s="26" t="s">
        <v>96</v>
      </c>
      <c r="D224" s="26" t="s">
        <v>295</v>
      </c>
      <c r="E224" s="26" t="s">
        <v>766</v>
      </c>
      <c r="F224" s="26" t="s">
        <v>692</v>
      </c>
      <c r="H224" s="34" t="s">
        <v>693</v>
      </c>
      <c r="I224" s="16">
        <v>41523</v>
      </c>
      <c r="J224" s="16">
        <v>41584</v>
      </c>
      <c r="K224" s="26">
        <v>6439442513</v>
      </c>
      <c r="L224" s="26" t="s">
        <v>767</v>
      </c>
      <c r="M224" s="35" t="s">
        <v>695</v>
      </c>
      <c r="N224" s="25" t="s">
        <v>696</v>
      </c>
      <c r="O224" s="25"/>
      <c r="P224" s="26" t="s">
        <v>517</v>
      </c>
      <c r="Q224" s="25"/>
      <c r="R224" s="25"/>
      <c r="S224" s="161" t="s">
        <v>605</v>
      </c>
      <c r="T224" s="25">
        <v>1</v>
      </c>
      <c r="U224" s="25" t="s">
        <v>606</v>
      </c>
      <c r="V224" s="25"/>
      <c r="W224" s="25">
        <v>15</v>
      </c>
      <c r="X224" s="26">
        <v>26</v>
      </c>
      <c r="Y224" s="26">
        <v>38.74</v>
      </c>
      <c r="AA224" s="26" t="s">
        <v>768</v>
      </c>
      <c r="AB224" s="2" t="s">
        <v>698</v>
      </c>
      <c r="AC224" s="26">
        <f t="shared" si="10"/>
        <v>1</v>
      </c>
      <c r="AD224" s="26">
        <f t="shared" si="11"/>
        <v>5.85</v>
      </c>
      <c r="AE224" s="8">
        <v>41529</v>
      </c>
      <c r="AF224" s="8">
        <v>41548</v>
      </c>
      <c r="AG224" s="8">
        <v>41549</v>
      </c>
      <c r="AH224" s="8">
        <v>41564</v>
      </c>
    </row>
    <row r="225" spans="1:34" s="26" customFormat="1">
      <c r="A225" s="26" t="s">
        <v>690</v>
      </c>
      <c r="C225" s="26" t="s">
        <v>96</v>
      </c>
      <c r="D225" s="26" t="s">
        <v>295</v>
      </c>
      <c r="E225" s="26" t="s">
        <v>769</v>
      </c>
      <c r="F225" s="26" t="s">
        <v>692</v>
      </c>
      <c r="H225" s="34" t="s">
        <v>693</v>
      </c>
      <c r="I225" s="16">
        <v>41523</v>
      </c>
      <c r="J225" s="16">
        <v>41584</v>
      </c>
      <c r="K225" s="26">
        <v>6604400475</v>
      </c>
      <c r="L225" s="26" t="s">
        <v>770</v>
      </c>
      <c r="M225" s="35" t="s">
        <v>695</v>
      </c>
      <c r="N225" s="25" t="s">
        <v>696</v>
      </c>
      <c r="O225" s="25"/>
      <c r="P225" s="26" t="s">
        <v>517</v>
      </c>
      <c r="Q225" s="25"/>
      <c r="R225" s="25"/>
      <c r="S225" s="161" t="s">
        <v>605</v>
      </c>
      <c r="T225" s="25">
        <v>1</v>
      </c>
      <c r="U225" s="25" t="s">
        <v>606</v>
      </c>
      <c r="V225" s="25"/>
      <c r="W225" s="25">
        <v>15</v>
      </c>
      <c r="X225" s="26">
        <v>27</v>
      </c>
      <c r="Y225" s="26">
        <v>57.24</v>
      </c>
      <c r="AA225" s="26" t="s">
        <v>771</v>
      </c>
      <c r="AB225" s="2" t="s">
        <v>698</v>
      </c>
      <c r="AC225" s="26">
        <f t="shared" si="10"/>
        <v>1</v>
      </c>
      <c r="AD225" s="26">
        <f t="shared" si="11"/>
        <v>5.85</v>
      </c>
      <c r="AE225" s="8">
        <v>41529</v>
      </c>
      <c r="AF225" s="8">
        <v>41548</v>
      </c>
      <c r="AG225" s="8">
        <v>41549</v>
      </c>
      <c r="AH225" s="8">
        <v>41564</v>
      </c>
    </row>
    <row r="226" spans="1:34" s="26" customFormat="1">
      <c r="A226" s="26" t="s">
        <v>690</v>
      </c>
      <c r="C226" s="26" t="s">
        <v>96</v>
      </c>
      <c r="D226" s="26" t="s">
        <v>295</v>
      </c>
      <c r="E226" s="26" t="s">
        <v>772</v>
      </c>
      <c r="F226" s="26" t="s">
        <v>692</v>
      </c>
      <c r="H226" s="34" t="s">
        <v>693</v>
      </c>
      <c r="I226" s="16">
        <v>41523</v>
      </c>
      <c r="J226" s="16">
        <v>41584</v>
      </c>
      <c r="K226" s="26">
        <v>7323212395</v>
      </c>
      <c r="L226" s="26" t="s">
        <v>773</v>
      </c>
      <c r="M226" s="35" t="s">
        <v>695</v>
      </c>
      <c r="N226" s="25" t="s">
        <v>696</v>
      </c>
      <c r="O226" s="25"/>
      <c r="P226" s="26" t="s">
        <v>517</v>
      </c>
      <c r="Q226" s="25"/>
      <c r="R226" s="25"/>
      <c r="S226" s="161" t="s">
        <v>605</v>
      </c>
      <c r="T226" s="25">
        <v>1</v>
      </c>
      <c r="U226" s="25" t="s">
        <v>606</v>
      </c>
      <c r="V226" s="25"/>
      <c r="W226" s="25">
        <v>15</v>
      </c>
      <c r="X226" s="26">
        <v>16</v>
      </c>
      <c r="Y226" s="26">
        <v>169.19</v>
      </c>
      <c r="AA226" s="26" t="s">
        <v>774</v>
      </c>
      <c r="AB226" s="2" t="s">
        <v>698</v>
      </c>
      <c r="AC226" s="26">
        <f t="shared" si="10"/>
        <v>1</v>
      </c>
      <c r="AD226" s="26">
        <f t="shared" si="11"/>
        <v>5.85</v>
      </c>
      <c r="AE226" s="8">
        <v>41529</v>
      </c>
      <c r="AF226" s="8">
        <v>41548</v>
      </c>
      <c r="AG226" s="8">
        <v>41549</v>
      </c>
      <c r="AH226" s="8">
        <v>41564</v>
      </c>
    </row>
    <row r="227" spans="1:34" s="26" customFormat="1">
      <c r="A227" s="26" t="s">
        <v>690</v>
      </c>
      <c r="C227" s="26" t="s">
        <v>96</v>
      </c>
      <c r="D227" s="26" t="s">
        <v>295</v>
      </c>
      <c r="E227" s="26" t="s">
        <v>775</v>
      </c>
      <c r="F227" s="26" t="s">
        <v>692</v>
      </c>
      <c r="H227" s="34" t="s">
        <v>693</v>
      </c>
      <c r="I227" s="16">
        <v>41523</v>
      </c>
      <c r="J227" s="16">
        <v>41584</v>
      </c>
      <c r="K227" s="26">
        <v>6991884605</v>
      </c>
      <c r="L227" s="26" t="s">
        <v>776</v>
      </c>
      <c r="M227" s="35" t="s">
        <v>695</v>
      </c>
      <c r="N227" s="25" t="s">
        <v>696</v>
      </c>
      <c r="O227" s="25"/>
      <c r="P227" s="26" t="s">
        <v>517</v>
      </c>
      <c r="Q227" s="25"/>
      <c r="R227" s="25"/>
      <c r="S227" s="161" t="s">
        <v>605</v>
      </c>
      <c r="T227" s="25">
        <v>1</v>
      </c>
      <c r="U227" s="25" t="s">
        <v>606</v>
      </c>
      <c r="V227" s="25"/>
      <c r="W227" s="25">
        <v>15</v>
      </c>
      <c r="X227" s="26">
        <v>43</v>
      </c>
      <c r="Y227" s="26">
        <v>52</v>
      </c>
      <c r="AA227" s="26" t="s">
        <v>777</v>
      </c>
      <c r="AB227" s="2" t="s">
        <v>698</v>
      </c>
      <c r="AC227" s="26">
        <f t="shared" si="10"/>
        <v>1</v>
      </c>
      <c r="AD227" s="26">
        <f t="shared" si="11"/>
        <v>5.85</v>
      </c>
      <c r="AE227" s="8">
        <v>41529</v>
      </c>
      <c r="AF227" s="8">
        <v>41548</v>
      </c>
      <c r="AG227" s="8">
        <v>41549</v>
      </c>
      <c r="AH227" s="8">
        <v>41564</v>
      </c>
    </row>
    <row r="228" spans="1:34" s="26" customFormat="1">
      <c r="A228" s="26" t="s">
        <v>690</v>
      </c>
      <c r="C228" s="26" t="s">
        <v>96</v>
      </c>
      <c r="D228" s="26" t="s">
        <v>295</v>
      </c>
      <c r="E228" s="26" t="s">
        <v>778</v>
      </c>
      <c r="F228" s="26" t="s">
        <v>692</v>
      </c>
      <c r="H228" s="34" t="s">
        <v>693</v>
      </c>
      <c r="I228" s="16">
        <v>41523</v>
      </c>
      <c r="J228" s="16">
        <v>41584</v>
      </c>
      <c r="K228" s="26">
        <v>7892826600</v>
      </c>
      <c r="L228" s="26" t="s">
        <v>779</v>
      </c>
      <c r="M228" s="35" t="s">
        <v>695</v>
      </c>
      <c r="N228" s="25" t="s">
        <v>696</v>
      </c>
      <c r="O228" s="25"/>
      <c r="P228" s="26" t="s">
        <v>517</v>
      </c>
      <c r="Q228" s="25"/>
      <c r="R228" s="25"/>
      <c r="S228" s="161" t="s">
        <v>605</v>
      </c>
      <c r="T228" s="25">
        <v>1</v>
      </c>
      <c r="U228" s="25" t="s">
        <v>606</v>
      </c>
      <c r="V228" s="25"/>
      <c r="W228" s="25">
        <v>15</v>
      </c>
      <c r="X228" s="26">
        <v>15</v>
      </c>
      <c r="Y228" s="26">
        <v>464</v>
      </c>
      <c r="AA228" s="26" t="s">
        <v>780</v>
      </c>
      <c r="AB228" s="2" t="s">
        <v>698</v>
      </c>
      <c r="AC228" s="26">
        <f t="shared" si="10"/>
        <v>1</v>
      </c>
      <c r="AD228" s="26">
        <f t="shared" si="11"/>
        <v>5.85</v>
      </c>
      <c r="AE228" s="8">
        <v>41529</v>
      </c>
      <c r="AF228" s="8">
        <v>41548</v>
      </c>
      <c r="AG228" s="8">
        <v>41549</v>
      </c>
      <c r="AH228" s="8">
        <v>41564</v>
      </c>
    </row>
    <row r="229" spans="1:34" s="26" customFormat="1">
      <c r="A229" s="26" t="s">
        <v>690</v>
      </c>
      <c r="C229" s="26" t="s">
        <v>96</v>
      </c>
      <c r="D229" s="26" t="s">
        <v>295</v>
      </c>
      <c r="E229" s="26" t="s">
        <v>781</v>
      </c>
      <c r="F229" s="26" t="s">
        <v>692</v>
      </c>
      <c r="H229" s="34" t="s">
        <v>693</v>
      </c>
      <c r="I229" s="16">
        <v>41523</v>
      </c>
      <c r="J229" s="16">
        <v>41584</v>
      </c>
      <c r="K229" s="26">
        <v>7233868235</v>
      </c>
      <c r="L229" s="26" t="s">
        <v>782</v>
      </c>
      <c r="M229" s="35" t="s">
        <v>695</v>
      </c>
      <c r="N229" s="25" t="s">
        <v>696</v>
      </c>
      <c r="O229" s="25"/>
      <c r="P229" s="26" t="s">
        <v>517</v>
      </c>
      <c r="Q229" s="25"/>
      <c r="R229" s="25"/>
      <c r="S229" s="161" t="s">
        <v>605</v>
      </c>
      <c r="T229" s="25">
        <v>1</v>
      </c>
      <c r="U229" s="25" t="s">
        <v>606</v>
      </c>
      <c r="V229" s="25"/>
      <c r="W229" s="25">
        <v>15</v>
      </c>
      <c r="X229" s="26">
        <v>18</v>
      </c>
      <c r="Y229" s="26">
        <v>198</v>
      </c>
      <c r="AA229" s="26" t="s">
        <v>783</v>
      </c>
      <c r="AB229" s="2" t="s">
        <v>698</v>
      </c>
      <c r="AC229" s="26">
        <f t="shared" si="10"/>
        <v>1</v>
      </c>
      <c r="AD229" s="26">
        <f t="shared" si="11"/>
        <v>5.85</v>
      </c>
      <c r="AE229" s="8">
        <v>41529</v>
      </c>
      <c r="AF229" s="8">
        <v>41548</v>
      </c>
      <c r="AG229" s="8">
        <v>41549</v>
      </c>
      <c r="AH229" s="8">
        <v>41564</v>
      </c>
    </row>
    <row r="230" spans="1:34" s="26" customFormat="1">
      <c r="A230" s="26" t="s">
        <v>690</v>
      </c>
      <c r="C230" s="26" t="s">
        <v>96</v>
      </c>
      <c r="D230" s="26" t="s">
        <v>295</v>
      </c>
      <c r="E230" s="26" t="s">
        <v>784</v>
      </c>
      <c r="F230" s="26" t="s">
        <v>692</v>
      </c>
      <c r="H230" s="34" t="s">
        <v>693</v>
      </c>
      <c r="I230" s="16">
        <v>41523</v>
      </c>
      <c r="J230" s="16">
        <v>41584</v>
      </c>
      <c r="K230" s="26">
        <v>1004089507</v>
      </c>
      <c r="L230" s="26" t="s">
        <v>785</v>
      </c>
      <c r="M230" s="35" t="s">
        <v>695</v>
      </c>
      <c r="N230" s="25" t="s">
        <v>696</v>
      </c>
      <c r="O230" s="25"/>
      <c r="P230" s="26" t="s">
        <v>517</v>
      </c>
      <c r="Q230" s="25"/>
      <c r="R230" s="25"/>
      <c r="S230" s="161" t="s">
        <v>605</v>
      </c>
      <c r="T230" s="25">
        <v>1</v>
      </c>
      <c r="U230" s="25" t="s">
        <v>606</v>
      </c>
      <c r="V230" s="25"/>
      <c r="W230" s="25">
        <v>15</v>
      </c>
      <c r="X230" s="26">
        <v>17</v>
      </c>
      <c r="Y230" s="26">
        <v>421</v>
      </c>
      <c r="AA230" s="26" t="s">
        <v>786</v>
      </c>
      <c r="AB230" s="2" t="s">
        <v>698</v>
      </c>
      <c r="AC230" s="26">
        <f t="shared" si="10"/>
        <v>1</v>
      </c>
      <c r="AD230" s="26">
        <f t="shared" si="11"/>
        <v>5.85</v>
      </c>
      <c r="AE230" s="8">
        <v>41529</v>
      </c>
      <c r="AF230" s="8">
        <v>41548</v>
      </c>
      <c r="AG230" s="8">
        <v>41549</v>
      </c>
      <c r="AH230" s="8">
        <v>41564</v>
      </c>
    </row>
    <row r="231" spans="1:34" s="26" customFormat="1">
      <c r="A231" s="26" t="s">
        <v>690</v>
      </c>
      <c r="C231" s="26" t="s">
        <v>96</v>
      </c>
      <c r="D231" s="26" t="s">
        <v>295</v>
      </c>
      <c r="E231" s="26" t="s">
        <v>787</v>
      </c>
      <c r="F231" s="26" t="s">
        <v>692</v>
      </c>
      <c r="H231" s="34" t="s">
        <v>693</v>
      </c>
      <c r="I231" s="16">
        <v>41523</v>
      </c>
      <c r="J231" s="16">
        <v>41584</v>
      </c>
      <c r="K231" s="26">
        <v>8772189981</v>
      </c>
      <c r="L231" s="26" t="s">
        <v>788</v>
      </c>
      <c r="M231" s="35" t="s">
        <v>695</v>
      </c>
      <c r="N231" s="25" t="s">
        <v>696</v>
      </c>
      <c r="O231" s="25"/>
      <c r="P231" s="26" t="s">
        <v>517</v>
      </c>
      <c r="Q231" s="25"/>
      <c r="R231" s="25"/>
      <c r="S231" s="161" t="s">
        <v>605</v>
      </c>
      <c r="T231" s="25">
        <v>1</v>
      </c>
      <c r="U231" s="25" t="s">
        <v>606</v>
      </c>
      <c r="V231" s="25"/>
      <c r="W231" s="25">
        <v>15</v>
      </c>
      <c r="X231" s="26">
        <v>70</v>
      </c>
      <c r="Y231" s="26">
        <v>28.2</v>
      </c>
      <c r="AA231" s="26" t="s">
        <v>789</v>
      </c>
      <c r="AB231" s="2" t="s">
        <v>698</v>
      </c>
      <c r="AC231" s="26">
        <f t="shared" si="10"/>
        <v>1</v>
      </c>
      <c r="AD231" s="26">
        <f t="shared" si="11"/>
        <v>5.85</v>
      </c>
      <c r="AE231" s="8">
        <v>41529</v>
      </c>
      <c r="AF231" s="8">
        <v>41548</v>
      </c>
      <c r="AG231" s="8">
        <v>41549</v>
      </c>
      <c r="AH231" s="8">
        <v>41564</v>
      </c>
    </row>
    <row r="232" spans="1:34" s="26" customFormat="1">
      <c r="A232" s="26" t="s">
        <v>690</v>
      </c>
      <c r="C232" s="26" t="s">
        <v>96</v>
      </c>
      <c r="D232" s="26" t="s">
        <v>295</v>
      </c>
      <c r="E232" s="26" t="s">
        <v>790</v>
      </c>
      <c r="F232" s="26" t="s">
        <v>692</v>
      </c>
      <c r="H232" s="34" t="s">
        <v>693</v>
      </c>
      <c r="I232" s="16">
        <v>41523</v>
      </c>
      <c r="J232" s="16">
        <v>41584</v>
      </c>
      <c r="K232" s="26">
        <v>5877474108</v>
      </c>
      <c r="L232" s="26" t="s">
        <v>791</v>
      </c>
      <c r="M232" s="35" t="s">
        <v>695</v>
      </c>
      <c r="N232" s="25" t="s">
        <v>696</v>
      </c>
      <c r="O232" s="25"/>
      <c r="P232" s="26" t="s">
        <v>517</v>
      </c>
      <c r="Q232" s="25"/>
      <c r="R232" s="25"/>
      <c r="S232" s="161" t="s">
        <v>605</v>
      </c>
      <c r="T232" s="25">
        <v>1</v>
      </c>
      <c r="U232" s="25" t="s">
        <v>606</v>
      </c>
      <c r="V232" s="25"/>
      <c r="W232" s="25">
        <v>15</v>
      </c>
      <c r="X232" s="26">
        <v>45</v>
      </c>
      <c r="Y232" s="26">
        <v>50.3</v>
      </c>
      <c r="AA232" s="26" t="s">
        <v>792</v>
      </c>
      <c r="AB232" s="2" t="s">
        <v>698</v>
      </c>
      <c r="AC232" s="26">
        <f t="shared" si="10"/>
        <v>1</v>
      </c>
      <c r="AD232" s="26">
        <f t="shared" si="11"/>
        <v>5.85</v>
      </c>
      <c r="AE232" s="8">
        <v>41529</v>
      </c>
      <c r="AF232" s="8">
        <v>41548</v>
      </c>
      <c r="AG232" s="8">
        <v>41549</v>
      </c>
      <c r="AH232" s="8">
        <v>41564</v>
      </c>
    </row>
    <row r="233" spans="1:34" s="26" customFormat="1">
      <c r="A233" s="26" t="s">
        <v>690</v>
      </c>
      <c r="C233" s="26" t="s">
        <v>96</v>
      </c>
      <c r="D233" s="26" t="s">
        <v>295</v>
      </c>
      <c r="E233" s="26" t="s">
        <v>793</v>
      </c>
      <c r="F233" s="26" t="s">
        <v>692</v>
      </c>
      <c r="H233" s="34" t="s">
        <v>693</v>
      </c>
      <c r="I233" s="16">
        <v>41523</v>
      </c>
      <c r="J233" s="16">
        <v>41584</v>
      </c>
      <c r="K233" s="26">
        <v>1421776738</v>
      </c>
      <c r="L233" s="26" t="s">
        <v>794</v>
      </c>
      <c r="M233" s="35" t="s">
        <v>695</v>
      </c>
      <c r="N233" s="25" t="s">
        <v>696</v>
      </c>
      <c r="O233" s="25"/>
      <c r="P233" s="26" t="s">
        <v>517</v>
      </c>
      <c r="Q233" s="25"/>
      <c r="R233" s="25"/>
      <c r="S233" s="161" t="s">
        <v>605</v>
      </c>
      <c r="T233" s="25">
        <v>1</v>
      </c>
      <c r="U233" s="25" t="s">
        <v>606</v>
      </c>
      <c r="V233" s="25"/>
      <c r="W233" s="25">
        <v>15</v>
      </c>
      <c r="X233" s="26">
        <v>36</v>
      </c>
      <c r="Y233" s="26">
        <v>64.55</v>
      </c>
      <c r="AA233" s="26" t="s">
        <v>795</v>
      </c>
      <c r="AB233" s="2" t="s">
        <v>698</v>
      </c>
      <c r="AC233" s="26">
        <f t="shared" si="10"/>
        <v>1</v>
      </c>
      <c r="AD233" s="26">
        <f t="shared" si="11"/>
        <v>5.85</v>
      </c>
      <c r="AE233" s="8">
        <v>41529</v>
      </c>
      <c r="AF233" s="8">
        <v>41548</v>
      </c>
      <c r="AG233" s="8">
        <v>41549</v>
      </c>
      <c r="AH233" s="8">
        <v>41564</v>
      </c>
    </row>
    <row r="234" spans="1:34" s="26" customFormat="1">
      <c r="A234" s="26" t="s">
        <v>690</v>
      </c>
      <c r="C234" s="26" t="s">
        <v>96</v>
      </c>
      <c r="D234" s="26" t="s">
        <v>295</v>
      </c>
      <c r="E234" s="26" t="s">
        <v>796</v>
      </c>
      <c r="F234" s="26" t="s">
        <v>692</v>
      </c>
      <c r="H234" s="34" t="s">
        <v>693</v>
      </c>
      <c r="I234" s="16">
        <v>41523</v>
      </c>
      <c r="J234" s="16">
        <v>41584</v>
      </c>
      <c r="K234" s="26">
        <v>38981191</v>
      </c>
      <c r="L234" s="26" t="s">
        <v>797</v>
      </c>
      <c r="M234" s="35" t="s">
        <v>695</v>
      </c>
      <c r="N234" s="25" t="s">
        <v>696</v>
      </c>
      <c r="O234" s="25"/>
      <c r="P234" s="26" t="s">
        <v>517</v>
      </c>
      <c r="Q234" s="25"/>
      <c r="R234" s="25"/>
      <c r="S234" s="161" t="s">
        <v>605</v>
      </c>
      <c r="T234" s="25">
        <v>1</v>
      </c>
      <c r="U234" s="25" t="s">
        <v>606</v>
      </c>
      <c r="V234" s="25"/>
      <c r="W234" s="25">
        <v>15</v>
      </c>
      <c r="X234" s="26">
        <v>44</v>
      </c>
      <c r="Y234" s="26">
        <v>48.4</v>
      </c>
      <c r="AA234" s="26" t="s">
        <v>798</v>
      </c>
      <c r="AB234" s="2" t="s">
        <v>698</v>
      </c>
      <c r="AC234" s="26">
        <f t="shared" si="10"/>
        <v>1</v>
      </c>
      <c r="AD234" s="26">
        <f t="shared" si="11"/>
        <v>5.85</v>
      </c>
      <c r="AE234" s="8">
        <v>41529</v>
      </c>
      <c r="AF234" s="8">
        <v>41548</v>
      </c>
      <c r="AG234" s="8">
        <v>41549</v>
      </c>
      <c r="AH234" s="8">
        <v>41564</v>
      </c>
    </row>
    <row r="235" spans="1:34" s="26" customFormat="1">
      <c r="A235" s="26" t="s">
        <v>690</v>
      </c>
      <c r="C235" s="26" t="s">
        <v>96</v>
      </c>
      <c r="D235" s="26" t="s">
        <v>295</v>
      </c>
      <c r="E235" s="26" t="s">
        <v>799</v>
      </c>
      <c r="F235" s="26" t="s">
        <v>692</v>
      </c>
      <c r="H235" s="34" t="s">
        <v>693</v>
      </c>
      <c r="I235" s="16">
        <v>41523</v>
      </c>
      <c r="J235" s="16">
        <v>41584</v>
      </c>
      <c r="K235" s="26">
        <v>6449960893</v>
      </c>
      <c r="L235" s="26" t="s">
        <v>800</v>
      </c>
      <c r="M235" s="35" t="s">
        <v>695</v>
      </c>
      <c r="N235" s="25" t="s">
        <v>696</v>
      </c>
      <c r="O235" s="25"/>
      <c r="P235" s="26" t="s">
        <v>517</v>
      </c>
      <c r="Q235" s="25"/>
      <c r="R235" s="25"/>
      <c r="S235" s="161" t="s">
        <v>605</v>
      </c>
      <c r="T235" s="25">
        <v>1</v>
      </c>
      <c r="U235" s="25" t="s">
        <v>606</v>
      </c>
      <c r="V235" s="25"/>
      <c r="W235" s="25">
        <v>15</v>
      </c>
      <c r="X235" s="26">
        <v>49</v>
      </c>
      <c r="Y235" s="26">
        <v>48.9</v>
      </c>
      <c r="AA235" s="26" t="s">
        <v>801</v>
      </c>
      <c r="AB235" s="2" t="s">
        <v>698</v>
      </c>
      <c r="AC235" s="26">
        <f t="shared" si="10"/>
        <v>1</v>
      </c>
      <c r="AD235" s="26">
        <f t="shared" si="11"/>
        <v>5.85</v>
      </c>
      <c r="AE235" s="8">
        <v>41529</v>
      </c>
      <c r="AF235" s="8">
        <v>41548</v>
      </c>
      <c r="AG235" s="8">
        <v>41549</v>
      </c>
      <c r="AH235" s="8">
        <v>41564</v>
      </c>
    </row>
    <row r="236" spans="1:34" s="26" customFormat="1">
      <c r="A236" s="26" t="s">
        <v>690</v>
      </c>
      <c r="C236" s="26" t="s">
        <v>96</v>
      </c>
      <c r="D236" s="26" t="s">
        <v>295</v>
      </c>
      <c r="E236" s="26" t="s">
        <v>802</v>
      </c>
      <c r="F236" s="26" t="s">
        <v>692</v>
      </c>
      <c r="H236" s="34" t="s">
        <v>693</v>
      </c>
      <c r="I236" s="16">
        <v>41523</v>
      </c>
      <c r="J236" s="16">
        <v>41584</v>
      </c>
      <c r="K236" s="26">
        <v>6641976035</v>
      </c>
      <c r="L236" s="26" t="s">
        <v>803</v>
      </c>
      <c r="M236" s="35" t="s">
        <v>695</v>
      </c>
      <c r="N236" s="25" t="s">
        <v>696</v>
      </c>
      <c r="O236" s="25"/>
      <c r="P236" s="26" t="s">
        <v>517</v>
      </c>
      <c r="Q236" s="25"/>
      <c r="R236" s="25"/>
      <c r="S236" s="161" t="s">
        <v>605</v>
      </c>
      <c r="T236" s="25">
        <v>1</v>
      </c>
      <c r="U236" s="25" t="s">
        <v>606</v>
      </c>
      <c r="V236" s="25"/>
      <c r="W236" s="25">
        <v>15</v>
      </c>
      <c r="X236" s="26">
        <v>38</v>
      </c>
      <c r="Y236" s="26">
        <v>82.5</v>
      </c>
      <c r="AA236" s="26" t="s">
        <v>804</v>
      </c>
      <c r="AB236" s="2" t="s">
        <v>698</v>
      </c>
      <c r="AC236" s="26">
        <f t="shared" si="10"/>
        <v>1</v>
      </c>
      <c r="AD236" s="26">
        <f t="shared" si="11"/>
        <v>5.85</v>
      </c>
      <c r="AE236" s="8">
        <v>41529</v>
      </c>
      <c r="AF236" s="8">
        <v>41548</v>
      </c>
      <c r="AG236" s="8">
        <v>41549</v>
      </c>
      <c r="AH236" s="8">
        <v>41564</v>
      </c>
    </row>
    <row r="237" spans="1:34" s="26" customFormat="1">
      <c r="A237" s="26" t="s">
        <v>690</v>
      </c>
      <c r="C237" s="26" t="s">
        <v>96</v>
      </c>
      <c r="D237" s="26" t="s">
        <v>295</v>
      </c>
      <c r="E237" s="26" t="s">
        <v>805</v>
      </c>
      <c r="F237" s="26" t="s">
        <v>692</v>
      </c>
      <c r="H237" s="34" t="s">
        <v>693</v>
      </c>
      <c r="I237" s="16">
        <v>41523</v>
      </c>
      <c r="J237" s="16">
        <v>41584</v>
      </c>
      <c r="K237" s="26">
        <v>3156607463</v>
      </c>
      <c r="L237" s="26" t="s">
        <v>806</v>
      </c>
      <c r="M237" s="35" t="s">
        <v>695</v>
      </c>
      <c r="N237" s="25" t="s">
        <v>696</v>
      </c>
      <c r="O237" s="25"/>
      <c r="P237" s="26" t="s">
        <v>517</v>
      </c>
      <c r="Q237" s="25"/>
      <c r="R237" s="25"/>
      <c r="S237" s="161" t="s">
        <v>605</v>
      </c>
      <c r="T237" s="25">
        <v>1</v>
      </c>
      <c r="U237" s="25" t="s">
        <v>606</v>
      </c>
      <c r="V237" s="25"/>
      <c r="W237" s="25">
        <v>15</v>
      </c>
      <c r="X237" s="26">
        <v>16</v>
      </c>
      <c r="Y237" s="26">
        <v>180.7</v>
      </c>
      <c r="AA237" s="26" t="s">
        <v>807</v>
      </c>
      <c r="AB237" s="2" t="s">
        <v>698</v>
      </c>
      <c r="AC237" s="26">
        <f t="shared" si="10"/>
        <v>1</v>
      </c>
      <c r="AD237" s="26">
        <f t="shared" si="11"/>
        <v>5.85</v>
      </c>
      <c r="AE237" s="8">
        <v>41529</v>
      </c>
      <c r="AF237" s="8">
        <v>41548</v>
      </c>
      <c r="AG237" s="8">
        <v>41549</v>
      </c>
      <c r="AH237" s="8">
        <v>41564</v>
      </c>
    </row>
    <row r="238" spans="1:34" s="26" customFormat="1">
      <c r="A238" s="26" t="s">
        <v>690</v>
      </c>
      <c r="C238" s="26" t="s">
        <v>96</v>
      </c>
      <c r="D238" s="26" t="s">
        <v>295</v>
      </c>
      <c r="E238" s="26" t="s">
        <v>808</v>
      </c>
      <c r="F238" s="26" t="s">
        <v>692</v>
      </c>
      <c r="H238" s="34" t="s">
        <v>693</v>
      </c>
      <c r="I238" s="16">
        <v>41523</v>
      </c>
      <c r="J238" s="16">
        <v>41584</v>
      </c>
      <c r="K238" s="26">
        <v>3183252299</v>
      </c>
      <c r="L238" s="26" t="s">
        <v>809</v>
      </c>
      <c r="M238" s="35" t="s">
        <v>695</v>
      </c>
      <c r="N238" s="25" t="s">
        <v>696</v>
      </c>
      <c r="O238" s="25"/>
      <c r="P238" s="26" t="s">
        <v>517</v>
      </c>
      <c r="Q238" s="25"/>
      <c r="R238" s="25"/>
      <c r="S238" s="161" t="s">
        <v>605</v>
      </c>
      <c r="T238" s="25">
        <v>1</v>
      </c>
      <c r="U238" s="25" t="s">
        <v>606</v>
      </c>
      <c r="V238" s="25"/>
      <c r="W238" s="25">
        <v>15</v>
      </c>
      <c r="X238" s="26">
        <v>16</v>
      </c>
      <c r="Y238" s="26">
        <v>71.099999999999994</v>
      </c>
      <c r="AA238" s="26" t="s">
        <v>810</v>
      </c>
      <c r="AB238" s="2" t="s">
        <v>698</v>
      </c>
      <c r="AC238" s="26">
        <f t="shared" si="10"/>
        <v>1</v>
      </c>
      <c r="AD238" s="26">
        <f t="shared" si="11"/>
        <v>5.85</v>
      </c>
      <c r="AE238" s="8">
        <v>41529</v>
      </c>
      <c r="AF238" s="8">
        <v>41548</v>
      </c>
      <c r="AG238" s="8">
        <v>41549</v>
      </c>
      <c r="AH238" s="8">
        <v>41564</v>
      </c>
    </row>
    <row r="239" spans="1:34" s="26" customFormat="1">
      <c r="A239" s="26" t="s">
        <v>690</v>
      </c>
      <c r="C239" s="26" t="s">
        <v>96</v>
      </c>
      <c r="D239" s="26" t="s">
        <v>295</v>
      </c>
      <c r="E239" s="26" t="s">
        <v>811</v>
      </c>
      <c r="F239" s="26" t="s">
        <v>692</v>
      </c>
      <c r="H239" s="34" t="s">
        <v>693</v>
      </c>
      <c r="I239" s="16">
        <v>41523</v>
      </c>
      <c r="J239" s="16">
        <v>41584</v>
      </c>
      <c r="K239" s="26">
        <v>5172399377</v>
      </c>
      <c r="L239" s="26" t="s">
        <v>812</v>
      </c>
      <c r="M239" s="35" t="s">
        <v>695</v>
      </c>
      <c r="N239" s="25" t="s">
        <v>696</v>
      </c>
      <c r="O239" s="25"/>
      <c r="P239" s="26" t="s">
        <v>517</v>
      </c>
      <c r="Q239" s="25"/>
      <c r="R239" s="25"/>
      <c r="S239" s="161" t="s">
        <v>605</v>
      </c>
      <c r="T239" s="25">
        <v>1</v>
      </c>
      <c r="U239" s="25" t="s">
        <v>606</v>
      </c>
      <c r="V239" s="25"/>
      <c r="W239" s="25">
        <v>15</v>
      </c>
      <c r="X239" s="26">
        <v>55</v>
      </c>
      <c r="Y239" s="26">
        <v>29.6</v>
      </c>
      <c r="AA239" s="26" t="s">
        <v>813</v>
      </c>
      <c r="AB239" s="2" t="s">
        <v>698</v>
      </c>
      <c r="AC239" s="26">
        <f t="shared" si="10"/>
        <v>1</v>
      </c>
      <c r="AD239" s="26">
        <f t="shared" si="11"/>
        <v>5.85</v>
      </c>
      <c r="AE239" s="8">
        <v>41529</v>
      </c>
      <c r="AF239" s="8">
        <v>41548</v>
      </c>
      <c r="AG239" s="8">
        <v>41549</v>
      </c>
      <c r="AH239" s="8">
        <v>41564</v>
      </c>
    </row>
    <row r="240" spans="1:34" s="26" customFormat="1">
      <c r="A240" s="26" t="s">
        <v>690</v>
      </c>
      <c r="C240" s="26" t="s">
        <v>96</v>
      </c>
      <c r="D240" s="26" t="s">
        <v>295</v>
      </c>
      <c r="E240" s="26" t="s">
        <v>814</v>
      </c>
      <c r="F240" s="26" t="s">
        <v>692</v>
      </c>
      <c r="H240" s="34" t="s">
        <v>693</v>
      </c>
      <c r="I240" s="16">
        <v>41523</v>
      </c>
      <c r="J240" s="16">
        <v>41584</v>
      </c>
      <c r="K240" s="26">
        <v>6064236765</v>
      </c>
      <c r="L240" s="26" t="s">
        <v>815</v>
      </c>
      <c r="M240" s="35" t="s">
        <v>695</v>
      </c>
      <c r="N240" s="25" t="s">
        <v>696</v>
      </c>
      <c r="O240" s="25"/>
      <c r="P240" s="26" t="s">
        <v>517</v>
      </c>
      <c r="Q240" s="25"/>
      <c r="R240" s="25"/>
      <c r="S240" s="161" t="s">
        <v>605</v>
      </c>
      <c r="T240" s="25">
        <v>1</v>
      </c>
      <c r="U240" s="25" t="s">
        <v>606</v>
      </c>
      <c r="V240" s="25"/>
      <c r="W240" s="25">
        <v>15</v>
      </c>
      <c r="X240" s="26">
        <v>40</v>
      </c>
      <c r="Y240" s="26">
        <v>59.9</v>
      </c>
      <c r="AA240" s="26" t="s">
        <v>816</v>
      </c>
      <c r="AB240" s="2" t="s">
        <v>698</v>
      </c>
      <c r="AC240" s="26">
        <f t="shared" si="10"/>
        <v>1</v>
      </c>
      <c r="AD240" s="26">
        <f t="shared" si="11"/>
        <v>5.85</v>
      </c>
      <c r="AE240" s="8">
        <v>41529</v>
      </c>
      <c r="AF240" s="8">
        <v>41548</v>
      </c>
      <c r="AG240" s="8">
        <v>41549</v>
      </c>
      <c r="AH240" s="8">
        <v>41564</v>
      </c>
    </row>
    <row r="241" spans="1:34" s="26" customFormat="1">
      <c r="A241" s="26" t="s">
        <v>690</v>
      </c>
      <c r="C241" s="26" t="s">
        <v>96</v>
      </c>
      <c r="D241" s="26" t="s">
        <v>295</v>
      </c>
      <c r="E241" s="26" t="s">
        <v>817</v>
      </c>
      <c r="F241" s="26" t="s">
        <v>692</v>
      </c>
      <c r="H241" s="34" t="s">
        <v>693</v>
      </c>
      <c r="I241" s="16">
        <v>41523</v>
      </c>
      <c r="J241" s="16">
        <v>41584</v>
      </c>
      <c r="K241" s="26">
        <v>4547138214</v>
      </c>
      <c r="L241" s="26" t="s">
        <v>818</v>
      </c>
      <c r="M241" s="35" t="s">
        <v>695</v>
      </c>
      <c r="N241" s="25" t="s">
        <v>696</v>
      </c>
      <c r="O241" s="25"/>
      <c r="P241" s="26" t="s">
        <v>517</v>
      </c>
      <c r="Q241" s="25"/>
      <c r="R241" s="25"/>
      <c r="S241" s="161" t="s">
        <v>605</v>
      </c>
      <c r="T241" s="25">
        <v>1</v>
      </c>
      <c r="U241" s="25" t="s">
        <v>606</v>
      </c>
      <c r="V241" s="25"/>
      <c r="W241" s="25">
        <v>15</v>
      </c>
      <c r="X241" s="26">
        <v>38</v>
      </c>
      <c r="Y241" s="26">
        <v>65.8</v>
      </c>
      <c r="AA241" s="26" t="s">
        <v>819</v>
      </c>
      <c r="AB241" s="2" t="s">
        <v>698</v>
      </c>
      <c r="AC241" s="26">
        <f t="shared" si="10"/>
        <v>1</v>
      </c>
      <c r="AD241" s="26">
        <f t="shared" si="11"/>
        <v>5.85</v>
      </c>
      <c r="AE241" s="8">
        <v>41529</v>
      </c>
      <c r="AF241" s="8">
        <v>41548</v>
      </c>
      <c r="AG241" s="8">
        <v>41549</v>
      </c>
      <c r="AH241" s="8">
        <v>41564</v>
      </c>
    </row>
    <row r="242" spans="1:34" s="26" customFormat="1">
      <c r="A242" s="26" t="s">
        <v>690</v>
      </c>
      <c r="C242" s="26" t="s">
        <v>96</v>
      </c>
      <c r="D242" s="26" t="s">
        <v>295</v>
      </c>
      <c r="E242" s="26" t="s">
        <v>820</v>
      </c>
      <c r="F242" s="26" t="s">
        <v>692</v>
      </c>
      <c r="H242" s="34" t="s">
        <v>693</v>
      </c>
      <c r="I242" s="16">
        <v>41523</v>
      </c>
      <c r="J242" s="16">
        <v>41584</v>
      </c>
      <c r="K242" s="26">
        <v>8415744134</v>
      </c>
      <c r="L242" s="26" t="s">
        <v>821</v>
      </c>
      <c r="M242" s="35" t="s">
        <v>695</v>
      </c>
      <c r="N242" s="25" t="s">
        <v>696</v>
      </c>
      <c r="O242" s="25"/>
      <c r="P242" s="26" t="s">
        <v>517</v>
      </c>
      <c r="Q242" s="25"/>
      <c r="R242" s="25"/>
      <c r="S242" s="161" t="s">
        <v>605</v>
      </c>
      <c r="T242" s="25">
        <v>1</v>
      </c>
      <c r="U242" s="25" t="s">
        <v>606</v>
      </c>
      <c r="V242" s="25"/>
      <c r="W242" s="25">
        <v>15</v>
      </c>
      <c r="X242" s="26">
        <v>56</v>
      </c>
      <c r="Y242" s="26">
        <v>41.6</v>
      </c>
      <c r="AA242" s="26" t="s">
        <v>822</v>
      </c>
      <c r="AB242" s="2" t="s">
        <v>698</v>
      </c>
      <c r="AC242" s="26">
        <f t="shared" si="10"/>
        <v>1</v>
      </c>
      <c r="AD242" s="26">
        <f t="shared" si="11"/>
        <v>5.85</v>
      </c>
      <c r="AE242" s="8">
        <v>41529</v>
      </c>
      <c r="AF242" s="8">
        <v>41548</v>
      </c>
      <c r="AG242" s="8">
        <v>41549</v>
      </c>
      <c r="AH242" s="8">
        <v>41564</v>
      </c>
    </row>
    <row r="243" spans="1:34" s="26" customFormat="1">
      <c r="A243" s="26" t="s">
        <v>690</v>
      </c>
      <c r="C243" s="26" t="s">
        <v>96</v>
      </c>
      <c r="D243" s="26" t="s">
        <v>295</v>
      </c>
      <c r="E243" s="26" t="s">
        <v>823</v>
      </c>
      <c r="F243" s="26" t="s">
        <v>692</v>
      </c>
      <c r="H243" s="34" t="s">
        <v>693</v>
      </c>
      <c r="I243" s="16">
        <v>41523</v>
      </c>
      <c r="J243" s="16">
        <v>41584</v>
      </c>
      <c r="K243" s="26">
        <v>4935381037</v>
      </c>
      <c r="L243" s="26" t="s">
        <v>824</v>
      </c>
      <c r="M243" s="35" t="s">
        <v>695</v>
      </c>
      <c r="N243" s="25" t="s">
        <v>696</v>
      </c>
      <c r="O243" s="25"/>
      <c r="P243" s="26" t="s">
        <v>517</v>
      </c>
      <c r="Q243" s="25"/>
      <c r="R243" s="25"/>
      <c r="S243" s="161" t="s">
        <v>605</v>
      </c>
      <c r="T243" s="25">
        <v>1</v>
      </c>
      <c r="U243" s="25" t="s">
        <v>606</v>
      </c>
      <c r="V243" s="25"/>
      <c r="W243" s="25">
        <v>15</v>
      </c>
      <c r="X243" s="26">
        <v>24</v>
      </c>
      <c r="Y243" s="26">
        <v>33.5</v>
      </c>
      <c r="AA243" s="26" t="s">
        <v>825</v>
      </c>
      <c r="AB243" s="2" t="s">
        <v>698</v>
      </c>
      <c r="AC243" s="26">
        <f t="shared" si="10"/>
        <v>1</v>
      </c>
      <c r="AD243" s="26">
        <f t="shared" si="11"/>
        <v>5.85</v>
      </c>
      <c r="AE243" s="8">
        <v>41529</v>
      </c>
      <c r="AF243" s="8">
        <v>41548</v>
      </c>
      <c r="AG243" s="8">
        <v>41549</v>
      </c>
      <c r="AH243" s="8">
        <v>41564</v>
      </c>
    </row>
    <row r="244" spans="1:34" s="26" customFormat="1">
      <c r="A244" s="26" t="s">
        <v>690</v>
      </c>
      <c r="C244" s="26" t="s">
        <v>96</v>
      </c>
      <c r="D244" s="26" t="s">
        <v>295</v>
      </c>
      <c r="E244" s="26" t="s">
        <v>826</v>
      </c>
      <c r="F244" s="26" t="s">
        <v>692</v>
      </c>
      <c r="H244" s="34" t="s">
        <v>693</v>
      </c>
      <c r="I244" s="16">
        <v>41523</v>
      </c>
      <c r="J244" s="16">
        <v>41584</v>
      </c>
      <c r="K244" s="26">
        <v>5231218226</v>
      </c>
      <c r="L244" s="26" t="s">
        <v>827</v>
      </c>
      <c r="M244" s="35" t="s">
        <v>695</v>
      </c>
      <c r="N244" s="25" t="s">
        <v>696</v>
      </c>
      <c r="O244" s="25"/>
      <c r="P244" s="26" t="s">
        <v>517</v>
      </c>
      <c r="Q244" s="25"/>
      <c r="R244" s="25"/>
      <c r="S244" s="161" t="s">
        <v>605</v>
      </c>
      <c r="T244" s="25">
        <v>1</v>
      </c>
      <c r="U244" s="25" t="s">
        <v>606</v>
      </c>
      <c r="V244" s="25"/>
      <c r="W244" s="25">
        <v>15</v>
      </c>
      <c r="X244" s="26">
        <v>75</v>
      </c>
      <c r="Y244" s="26">
        <v>36.9</v>
      </c>
      <c r="AA244" s="26" t="s">
        <v>828</v>
      </c>
      <c r="AB244" s="2" t="s">
        <v>698</v>
      </c>
      <c r="AC244" s="26">
        <f t="shared" si="10"/>
        <v>1</v>
      </c>
      <c r="AD244" s="26">
        <f t="shared" si="11"/>
        <v>5.85</v>
      </c>
      <c r="AE244" s="8">
        <v>41529</v>
      </c>
      <c r="AF244" s="8">
        <v>41548</v>
      </c>
      <c r="AG244" s="8">
        <v>41549</v>
      </c>
      <c r="AH244" s="8">
        <v>41564</v>
      </c>
    </row>
    <row r="245" spans="1:34" s="26" customFormat="1">
      <c r="A245" s="26" t="s">
        <v>690</v>
      </c>
      <c r="C245" s="26" t="s">
        <v>96</v>
      </c>
      <c r="D245" s="26" t="s">
        <v>295</v>
      </c>
      <c r="E245" s="26" t="s">
        <v>829</v>
      </c>
      <c r="F245" s="26" t="s">
        <v>692</v>
      </c>
      <c r="H245" s="34" t="s">
        <v>693</v>
      </c>
      <c r="I245" s="16">
        <v>41523</v>
      </c>
      <c r="J245" s="16">
        <v>41584</v>
      </c>
      <c r="K245" s="26">
        <v>9246435250</v>
      </c>
      <c r="L245" s="26" t="s">
        <v>830</v>
      </c>
      <c r="M245" s="35" t="s">
        <v>695</v>
      </c>
      <c r="N245" s="25" t="s">
        <v>696</v>
      </c>
      <c r="O245" s="25"/>
      <c r="P245" s="26" t="s">
        <v>517</v>
      </c>
      <c r="Q245" s="25"/>
      <c r="R245" s="25"/>
      <c r="S245" s="161" t="s">
        <v>605</v>
      </c>
      <c r="T245" s="25">
        <v>1</v>
      </c>
      <c r="U245" s="25" t="s">
        <v>606</v>
      </c>
      <c r="V245" s="25"/>
      <c r="W245" s="25">
        <v>15</v>
      </c>
      <c r="X245" s="26">
        <v>50</v>
      </c>
      <c r="Y245" s="26">
        <v>50.5</v>
      </c>
      <c r="AA245" s="26" t="s">
        <v>831</v>
      </c>
      <c r="AB245" s="2" t="s">
        <v>698</v>
      </c>
      <c r="AC245" s="26">
        <f t="shared" si="10"/>
        <v>1</v>
      </c>
      <c r="AD245" s="26">
        <f t="shared" si="11"/>
        <v>5.85</v>
      </c>
      <c r="AE245" s="8">
        <v>41529</v>
      </c>
      <c r="AF245" s="8">
        <v>41548</v>
      </c>
      <c r="AG245" s="8">
        <v>41549</v>
      </c>
      <c r="AH245" s="8">
        <v>41564</v>
      </c>
    </row>
    <row r="246" spans="1:34" s="26" customFormat="1">
      <c r="A246" s="26" t="s">
        <v>690</v>
      </c>
      <c r="C246" s="26" t="s">
        <v>96</v>
      </c>
      <c r="D246" s="26" t="s">
        <v>295</v>
      </c>
      <c r="E246" s="26" t="s">
        <v>832</v>
      </c>
      <c r="F246" s="26" t="s">
        <v>692</v>
      </c>
      <c r="H246" s="34" t="s">
        <v>693</v>
      </c>
      <c r="I246" s="16">
        <v>41523</v>
      </c>
      <c r="J246" s="16">
        <v>41584</v>
      </c>
      <c r="K246" s="26">
        <v>8037441381</v>
      </c>
      <c r="L246" s="26" t="s">
        <v>833</v>
      </c>
      <c r="M246" s="35" t="s">
        <v>695</v>
      </c>
      <c r="N246" s="25" t="s">
        <v>696</v>
      </c>
      <c r="O246" s="25"/>
      <c r="P246" s="26" t="s">
        <v>517</v>
      </c>
      <c r="Q246" s="25"/>
      <c r="R246" s="25"/>
      <c r="S246" s="161" t="s">
        <v>605</v>
      </c>
      <c r="T246" s="25">
        <v>1</v>
      </c>
      <c r="U246" s="25" t="s">
        <v>606</v>
      </c>
      <c r="V246" s="25"/>
      <c r="W246" s="25">
        <v>15</v>
      </c>
      <c r="X246" s="26">
        <v>24</v>
      </c>
      <c r="Y246" s="26">
        <v>98.7</v>
      </c>
      <c r="AA246" s="26" t="s">
        <v>834</v>
      </c>
      <c r="AB246" s="2" t="s">
        <v>698</v>
      </c>
      <c r="AC246" s="26">
        <f t="shared" si="10"/>
        <v>1</v>
      </c>
      <c r="AD246" s="26">
        <f t="shared" si="11"/>
        <v>5.85</v>
      </c>
      <c r="AE246" s="8">
        <v>41529</v>
      </c>
      <c r="AF246" s="8">
        <v>41548</v>
      </c>
      <c r="AG246" s="8">
        <v>41549</v>
      </c>
      <c r="AH246" s="8">
        <v>41564</v>
      </c>
    </row>
    <row r="247" spans="1:34" s="26" customFormat="1">
      <c r="A247" s="26" t="s">
        <v>690</v>
      </c>
      <c r="C247" s="26" t="s">
        <v>96</v>
      </c>
      <c r="D247" s="26" t="s">
        <v>295</v>
      </c>
      <c r="E247" s="26" t="s">
        <v>835</v>
      </c>
      <c r="F247" s="26" t="s">
        <v>692</v>
      </c>
      <c r="H247" s="34" t="s">
        <v>693</v>
      </c>
      <c r="I247" s="16">
        <v>41523</v>
      </c>
      <c r="J247" s="16">
        <v>41584</v>
      </c>
      <c r="K247" s="26">
        <v>6938566048</v>
      </c>
      <c r="L247" s="26" t="s">
        <v>836</v>
      </c>
      <c r="M247" s="35" t="s">
        <v>695</v>
      </c>
      <c r="N247" s="25" t="s">
        <v>696</v>
      </c>
      <c r="O247" s="25"/>
      <c r="P247" s="26" t="s">
        <v>517</v>
      </c>
      <c r="Q247" s="25"/>
      <c r="R247" s="25"/>
      <c r="S247" s="161" t="s">
        <v>605</v>
      </c>
      <c r="T247" s="25">
        <v>1</v>
      </c>
      <c r="U247" s="25" t="s">
        <v>606</v>
      </c>
      <c r="V247" s="25"/>
      <c r="W247" s="25">
        <v>15</v>
      </c>
      <c r="X247" s="26">
        <v>60</v>
      </c>
      <c r="Y247" s="26">
        <v>80.3</v>
      </c>
      <c r="AA247" s="26" t="s">
        <v>837</v>
      </c>
      <c r="AB247" s="2" t="s">
        <v>698</v>
      </c>
      <c r="AC247" s="26">
        <f t="shared" si="10"/>
        <v>1</v>
      </c>
      <c r="AD247" s="26">
        <f t="shared" si="11"/>
        <v>5.85</v>
      </c>
      <c r="AE247" s="8">
        <v>41529</v>
      </c>
      <c r="AF247" s="8">
        <v>41548</v>
      </c>
      <c r="AG247" s="8">
        <v>41549</v>
      </c>
      <c r="AH247" s="8">
        <v>41564</v>
      </c>
    </row>
    <row r="248" spans="1:34" s="26" customFormat="1">
      <c r="A248" s="26" t="s">
        <v>690</v>
      </c>
      <c r="C248" s="26" t="s">
        <v>96</v>
      </c>
      <c r="D248" s="26" t="s">
        <v>295</v>
      </c>
      <c r="E248" s="26" t="s">
        <v>838</v>
      </c>
      <c r="F248" s="26" t="s">
        <v>692</v>
      </c>
      <c r="H248" s="34" t="s">
        <v>693</v>
      </c>
      <c r="I248" s="16">
        <v>41523</v>
      </c>
      <c r="J248" s="16">
        <v>41584</v>
      </c>
      <c r="K248" s="26">
        <v>9274799128</v>
      </c>
      <c r="L248" s="26" t="s">
        <v>839</v>
      </c>
      <c r="M248" s="35" t="s">
        <v>695</v>
      </c>
      <c r="N248" s="25" t="s">
        <v>696</v>
      </c>
      <c r="O248" s="25"/>
      <c r="P248" s="26" t="s">
        <v>517</v>
      </c>
      <c r="Q248" s="25"/>
      <c r="R248" s="25"/>
      <c r="S248" s="161" t="s">
        <v>605</v>
      </c>
      <c r="T248" s="25">
        <v>1</v>
      </c>
      <c r="U248" s="25" t="s">
        <v>606</v>
      </c>
      <c r="V248" s="25"/>
      <c r="W248" s="25">
        <v>15</v>
      </c>
      <c r="X248" s="26">
        <v>43</v>
      </c>
      <c r="Y248" s="26">
        <v>62</v>
      </c>
      <c r="AA248" s="26" t="s">
        <v>840</v>
      </c>
      <c r="AB248" s="2" t="s">
        <v>698</v>
      </c>
      <c r="AC248" s="26">
        <f t="shared" si="10"/>
        <v>1</v>
      </c>
      <c r="AD248" s="26">
        <f t="shared" si="11"/>
        <v>5.85</v>
      </c>
      <c r="AE248" s="8">
        <v>41529</v>
      </c>
      <c r="AF248" s="8">
        <v>41548</v>
      </c>
      <c r="AG248" s="8">
        <v>41549</v>
      </c>
      <c r="AH248" s="8">
        <v>41564</v>
      </c>
    </row>
    <row r="249" spans="1:34" s="26" customFormat="1">
      <c r="A249" s="26" t="s">
        <v>690</v>
      </c>
      <c r="C249" s="26" t="s">
        <v>96</v>
      </c>
      <c r="D249" s="26" t="s">
        <v>295</v>
      </c>
      <c r="E249" s="26" t="s">
        <v>841</v>
      </c>
      <c r="F249" s="26" t="s">
        <v>692</v>
      </c>
      <c r="H249" s="34" t="s">
        <v>693</v>
      </c>
      <c r="I249" s="16">
        <v>41523</v>
      </c>
      <c r="J249" s="16">
        <v>41584</v>
      </c>
      <c r="K249" s="26">
        <v>2561347343</v>
      </c>
      <c r="L249" s="26" t="s">
        <v>842</v>
      </c>
      <c r="M249" s="35" t="s">
        <v>695</v>
      </c>
      <c r="N249" s="25" t="s">
        <v>696</v>
      </c>
      <c r="O249" s="25"/>
      <c r="P249" s="26" t="s">
        <v>517</v>
      </c>
      <c r="Q249" s="25"/>
      <c r="R249" s="25"/>
      <c r="S249" s="161" t="s">
        <v>605</v>
      </c>
      <c r="T249" s="25">
        <v>1</v>
      </c>
      <c r="U249" s="25" t="s">
        <v>606</v>
      </c>
      <c r="V249" s="25"/>
      <c r="W249" s="25">
        <v>15</v>
      </c>
      <c r="X249" s="26">
        <v>32</v>
      </c>
      <c r="Y249" s="26">
        <v>93.6</v>
      </c>
      <c r="AA249" s="26" t="s">
        <v>843</v>
      </c>
      <c r="AB249" s="2" t="s">
        <v>698</v>
      </c>
      <c r="AC249" s="26">
        <f t="shared" si="10"/>
        <v>1</v>
      </c>
      <c r="AD249" s="26">
        <f t="shared" si="11"/>
        <v>5.85</v>
      </c>
      <c r="AE249" s="8">
        <v>41529</v>
      </c>
      <c r="AF249" s="8">
        <v>41548</v>
      </c>
      <c r="AG249" s="8">
        <v>41549</v>
      </c>
      <c r="AH249" s="8">
        <v>41564</v>
      </c>
    </row>
    <row r="250" spans="1:34" s="26" customFormat="1">
      <c r="A250" s="26" t="s">
        <v>690</v>
      </c>
      <c r="C250" s="26" t="s">
        <v>96</v>
      </c>
      <c r="D250" s="26" t="s">
        <v>295</v>
      </c>
      <c r="E250" s="26" t="s">
        <v>844</v>
      </c>
      <c r="F250" s="26" t="s">
        <v>692</v>
      </c>
      <c r="H250" s="34" t="s">
        <v>693</v>
      </c>
      <c r="I250" s="16">
        <v>41523</v>
      </c>
      <c r="J250" s="16">
        <v>41584</v>
      </c>
      <c r="K250" s="26">
        <v>1055358653</v>
      </c>
      <c r="L250" s="26" t="s">
        <v>845</v>
      </c>
      <c r="M250" s="35" t="s">
        <v>695</v>
      </c>
      <c r="N250" s="25" t="s">
        <v>696</v>
      </c>
      <c r="O250" s="25"/>
      <c r="P250" s="26" t="s">
        <v>517</v>
      </c>
      <c r="Q250" s="25"/>
      <c r="R250" s="25"/>
      <c r="S250" s="161" t="s">
        <v>605</v>
      </c>
      <c r="T250" s="25">
        <v>1</v>
      </c>
      <c r="U250" s="25" t="s">
        <v>606</v>
      </c>
      <c r="V250" s="25"/>
      <c r="W250" s="25">
        <v>15</v>
      </c>
      <c r="X250" s="26">
        <v>47</v>
      </c>
      <c r="Y250" s="26">
        <v>78.099999999999994</v>
      </c>
      <c r="AA250" s="26" t="s">
        <v>846</v>
      </c>
      <c r="AB250" s="2" t="s">
        <v>698</v>
      </c>
      <c r="AC250" s="26">
        <f t="shared" si="10"/>
        <v>1</v>
      </c>
      <c r="AD250" s="26">
        <f t="shared" si="11"/>
        <v>5.85</v>
      </c>
      <c r="AE250" s="8">
        <v>41529</v>
      </c>
      <c r="AF250" s="8">
        <v>41548</v>
      </c>
      <c r="AG250" s="8">
        <v>41549</v>
      </c>
      <c r="AH250" s="8">
        <v>41564</v>
      </c>
    </row>
    <row r="251" spans="1:34" s="26" customFormat="1">
      <c r="A251" s="26" t="s">
        <v>690</v>
      </c>
      <c r="C251" s="26" t="s">
        <v>96</v>
      </c>
      <c r="D251" s="26" t="s">
        <v>295</v>
      </c>
      <c r="E251" s="26" t="s">
        <v>847</v>
      </c>
      <c r="F251" s="26" t="s">
        <v>692</v>
      </c>
      <c r="H251" s="34" t="s">
        <v>693</v>
      </c>
      <c r="I251" s="16">
        <v>41523</v>
      </c>
      <c r="J251" s="16">
        <v>41584</v>
      </c>
      <c r="K251" s="26">
        <v>1060341008</v>
      </c>
      <c r="L251" s="26" t="s">
        <v>848</v>
      </c>
      <c r="M251" s="35" t="s">
        <v>695</v>
      </c>
      <c r="N251" s="25" t="s">
        <v>696</v>
      </c>
      <c r="O251" s="25"/>
      <c r="P251" s="26" t="s">
        <v>517</v>
      </c>
      <c r="Q251" s="25"/>
      <c r="R251" s="25"/>
      <c r="S251" s="161" t="s">
        <v>605</v>
      </c>
      <c r="T251" s="25">
        <v>1</v>
      </c>
      <c r="U251" s="25" t="s">
        <v>606</v>
      </c>
      <c r="V251" s="25"/>
      <c r="W251" s="25">
        <v>15</v>
      </c>
      <c r="X251" s="26">
        <v>47</v>
      </c>
      <c r="Y251" s="26">
        <v>50.1</v>
      </c>
      <c r="AA251" s="26" t="s">
        <v>849</v>
      </c>
      <c r="AB251" s="2" t="s">
        <v>698</v>
      </c>
      <c r="AC251" s="26">
        <f t="shared" si="10"/>
        <v>1</v>
      </c>
      <c r="AD251" s="26">
        <f t="shared" si="11"/>
        <v>5.85</v>
      </c>
      <c r="AE251" s="8">
        <v>41529</v>
      </c>
      <c r="AF251" s="8">
        <v>41548</v>
      </c>
      <c r="AG251" s="8">
        <v>41549</v>
      </c>
      <c r="AH251" s="8">
        <v>41564</v>
      </c>
    </row>
    <row r="252" spans="1:34" s="26" customFormat="1">
      <c r="A252" s="26" t="s">
        <v>690</v>
      </c>
      <c r="C252" s="26" t="s">
        <v>96</v>
      </c>
      <c r="D252" s="26" t="s">
        <v>295</v>
      </c>
      <c r="E252" s="26" t="s">
        <v>850</v>
      </c>
      <c r="F252" s="26" t="s">
        <v>692</v>
      </c>
      <c r="H252" s="34" t="s">
        <v>693</v>
      </c>
      <c r="I252" s="16">
        <v>41523</v>
      </c>
      <c r="J252" s="16">
        <v>41584</v>
      </c>
      <c r="K252" s="26">
        <v>1154857241</v>
      </c>
      <c r="L252" s="26" t="s">
        <v>851</v>
      </c>
      <c r="M252" s="35" t="s">
        <v>695</v>
      </c>
      <c r="N252" s="25" t="s">
        <v>696</v>
      </c>
      <c r="O252" s="25"/>
      <c r="P252" s="26" t="s">
        <v>517</v>
      </c>
      <c r="Q252" s="25"/>
      <c r="R252" s="25"/>
      <c r="S252" s="161" t="s">
        <v>605</v>
      </c>
      <c r="T252" s="25">
        <v>1</v>
      </c>
      <c r="U252" s="25" t="s">
        <v>606</v>
      </c>
      <c r="V252" s="25"/>
      <c r="W252" s="25">
        <v>15</v>
      </c>
      <c r="X252" s="26">
        <v>39</v>
      </c>
      <c r="Y252" s="26">
        <v>33.4</v>
      </c>
      <c r="AA252" s="26" t="s">
        <v>852</v>
      </c>
      <c r="AB252" s="2" t="s">
        <v>698</v>
      </c>
      <c r="AC252" s="26">
        <f t="shared" si="10"/>
        <v>1</v>
      </c>
      <c r="AD252" s="26">
        <f t="shared" si="11"/>
        <v>5.85</v>
      </c>
      <c r="AE252" s="8">
        <v>41529</v>
      </c>
      <c r="AF252" s="8">
        <v>41548</v>
      </c>
      <c r="AG252" s="8">
        <v>41549</v>
      </c>
      <c r="AH252" s="8">
        <v>41564</v>
      </c>
    </row>
    <row r="253" spans="1:34" s="26" customFormat="1">
      <c r="A253" s="26" t="s">
        <v>690</v>
      </c>
      <c r="C253" s="26" t="s">
        <v>96</v>
      </c>
      <c r="D253" s="26" t="s">
        <v>295</v>
      </c>
      <c r="E253" s="26" t="s">
        <v>853</v>
      </c>
      <c r="F253" s="26" t="s">
        <v>692</v>
      </c>
      <c r="H253" s="34" t="s">
        <v>693</v>
      </c>
      <c r="I253" s="16">
        <v>41523</v>
      </c>
      <c r="J253" s="16">
        <v>41584</v>
      </c>
      <c r="K253" s="26">
        <v>3680263222</v>
      </c>
      <c r="L253" s="26" t="s">
        <v>854</v>
      </c>
      <c r="M253" s="35" t="s">
        <v>695</v>
      </c>
      <c r="N253" s="25" t="s">
        <v>696</v>
      </c>
      <c r="O253" s="25"/>
      <c r="P253" s="26" t="s">
        <v>517</v>
      </c>
      <c r="Q253" s="25"/>
      <c r="R253" s="25"/>
      <c r="S253" s="161" t="s">
        <v>605</v>
      </c>
      <c r="T253" s="25">
        <v>1</v>
      </c>
      <c r="U253" s="25" t="s">
        <v>606</v>
      </c>
      <c r="V253" s="25"/>
      <c r="W253" s="25">
        <v>15</v>
      </c>
      <c r="X253" s="26">
        <v>39</v>
      </c>
      <c r="Y253" s="26">
        <v>63.1</v>
      </c>
      <c r="AA253" s="26" t="s">
        <v>855</v>
      </c>
      <c r="AB253" s="2" t="s">
        <v>698</v>
      </c>
      <c r="AC253" s="26">
        <f t="shared" si="10"/>
        <v>1</v>
      </c>
      <c r="AD253" s="26">
        <f t="shared" si="11"/>
        <v>5.85</v>
      </c>
      <c r="AE253" s="8">
        <v>41529</v>
      </c>
      <c r="AF253" s="8">
        <v>41548</v>
      </c>
      <c r="AG253" s="8">
        <v>41549</v>
      </c>
      <c r="AH253" s="8">
        <v>41564</v>
      </c>
    </row>
    <row r="254" spans="1:34" s="26" customFormat="1">
      <c r="A254" s="26" t="s">
        <v>690</v>
      </c>
      <c r="C254" s="26" t="s">
        <v>96</v>
      </c>
      <c r="D254" s="26" t="s">
        <v>295</v>
      </c>
      <c r="E254" s="26" t="s">
        <v>856</v>
      </c>
      <c r="F254" s="26" t="s">
        <v>692</v>
      </c>
      <c r="H254" s="34" t="s">
        <v>693</v>
      </c>
      <c r="I254" s="16">
        <v>41523</v>
      </c>
      <c r="J254" s="16">
        <v>41584</v>
      </c>
      <c r="K254" s="26">
        <v>5397502706</v>
      </c>
      <c r="L254" s="26" t="s">
        <v>857</v>
      </c>
      <c r="M254" s="35" t="s">
        <v>695</v>
      </c>
      <c r="N254" s="25" t="s">
        <v>696</v>
      </c>
      <c r="O254" s="25"/>
      <c r="P254" s="26" t="s">
        <v>517</v>
      </c>
      <c r="Q254" s="25"/>
      <c r="R254" s="25"/>
      <c r="S254" s="161" t="s">
        <v>605</v>
      </c>
      <c r="T254" s="25">
        <v>1</v>
      </c>
      <c r="U254" s="25" t="s">
        <v>606</v>
      </c>
      <c r="V254" s="25"/>
      <c r="W254" s="25">
        <v>15</v>
      </c>
      <c r="X254" s="26">
        <v>33</v>
      </c>
      <c r="Y254" s="26">
        <v>64.2</v>
      </c>
      <c r="AA254" s="26" t="s">
        <v>858</v>
      </c>
      <c r="AB254" s="2" t="s">
        <v>698</v>
      </c>
      <c r="AC254" s="26">
        <f t="shared" si="10"/>
        <v>1</v>
      </c>
      <c r="AD254" s="26">
        <f t="shared" si="11"/>
        <v>5.85</v>
      </c>
      <c r="AE254" s="8">
        <v>41529</v>
      </c>
      <c r="AF254" s="8">
        <v>41548</v>
      </c>
      <c r="AG254" s="8">
        <v>41549</v>
      </c>
      <c r="AH254" s="8">
        <v>41564</v>
      </c>
    </row>
    <row r="255" spans="1:34" s="26" customFormat="1">
      <c r="A255" s="26" t="s">
        <v>690</v>
      </c>
      <c r="C255" s="26" t="s">
        <v>96</v>
      </c>
      <c r="D255" s="26" t="s">
        <v>295</v>
      </c>
      <c r="E255" s="26" t="s">
        <v>859</v>
      </c>
      <c r="F255" s="26" t="s">
        <v>692</v>
      </c>
      <c r="H255" s="34" t="s">
        <v>693</v>
      </c>
      <c r="I255" s="16">
        <v>41523</v>
      </c>
      <c r="J255" s="16">
        <v>41584</v>
      </c>
      <c r="K255" s="26">
        <v>5566404877</v>
      </c>
      <c r="L255" s="26" t="s">
        <v>860</v>
      </c>
      <c r="M255" s="35" t="s">
        <v>695</v>
      </c>
      <c r="N255" s="25" t="s">
        <v>696</v>
      </c>
      <c r="O255" s="25"/>
      <c r="P255" s="26" t="s">
        <v>517</v>
      </c>
      <c r="Q255" s="25"/>
      <c r="R255" s="25"/>
      <c r="S255" s="161" t="s">
        <v>605</v>
      </c>
      <c r="T255" s="25">
        <v>1</v>
      </c>
      <c r="U255" s="25" t="s">
        <v>606</v>
      </c>
      <c r="V255" s="25"/>
      <c r="W255" s="25">
        <v>15</v>
      </c>
      <c r="X255" s="26">
        <v>54</v>
      </c>
      <c r="Y255" s="26">
        <v>56.2</v>
      </c>
      <c r="AA255" s="26" t="s">
        <v>861</v>
      </c>
      <c r="AB255" s="2" t="s">
        <v>698</v>
      </c>
      <c r="AC255" s="26">
        <f t="shared" si="10"/>
        <v>1</v>
      </c>
      <c r="AD255" s="26">
        <f t="shared" si="11"/>
        <v>5.85</v>
      </c>
      <c r="AE255" s="8">
        <v>41529</v>
      </c>
      <c r="AF255" s="8">
        <v>41548</v>
      </c>
      <c r="AG255" s="8">
        <v>41549</v>
      </c>
      <c r="AH255" s="8">
        <v>41564</v>
      </c>
    </row>
    <row r="256" spans="1:34" s="26" customFormat="1">
      <c r="A256" s="26" t="s">
        <v>690</v>
      </c>
      <c r="C256" s="26" t="s">
        <v>96</v>
      </c>
      <c r="D256" s="26" t="s">
        <v>295</v>
      </c>
      <c r="E256" s="26" t="s">
        <v>862</v>
      </c>
      <c r="F256" s="26" t="s">
        <v>692</v>
      </c>
      <c r="H256" s="34" t="s">
        <v>693</v>
      </c>
      <c r="I256" s="16">
        <v>41523</v>
      </c>
      <c r="J256" s="16">
        <v>41584</v>
      </c>
      <c r="K256" s="26">
        <v>6349740143</v>
      </c>
      <c r="L256" s="26" t="s">
        <v>863</v>
      </c>
      <c r="M256" s="35" t="s">
        <v>695</v>
      </c>
      <c r="N256" s="25" t="s">
        <v>696</v>
      </c>
      <c r="O256" s="25"/>
      <c r="P256" s="26" t="s">
        <v>517</v>
      </c>
      <c r="Q256" s="25"/>
      <c r="R256" s="25"/>
      <c r="S256" s="161" t="s">
        <v>605</v>
      </c>
      <c r="T256" s="25">
        <v>1</v>
      </c>
      <c r="U256" s="25" t="s">
        <v>606</v>
      </c>
      <c r="V256" s="25"/>
      <c r="W256" s="25">
        <v>15</v>
      </c>
      <c r="X256" s="26">
        <v>56</v>
      </c>
      <c r="Y256" s="26">
        <v>35.299999999999997</v>
      </c>
      <c r="AA256" s="26" t="s">
        <v>864</v>
      </c>
      <c r="AB256" s="2" t="s">
        <v>698</v>
      </c>
      <c r="AC256" s="26">
        <f t="shared" si="10"/>
        <v>1</v>
      </c>
      <c r="AD256" s="26">
        <f t="shared" si="11"/>
        <v>5.85</v>
      </c>
      <c r="AE256" s="8">
        <v>41529</v>
      </c>
      <c r="AF256" s="8">
        <v>41548</v>
      </c>
      <c r="AG256" s="8">
        <v>41549</v>
      </c>
      <c r="AH256" s="8">
        <v>41564</v>
      </c>
    </row>
    <row r="257" spans="1:34" s="26" customFormat="1">
      <c r="A257" s="26" t="s">
        <v>690</v>
      </c>
      <c r="C257" s="26" t="s">
        <v>96</v>
      </c>
      <c r="D257" s="26" t="s">
        <v>295</v>
      </c>
      <c r="E257" s="26" t="s">
        <v>865</v>
      </c>
      <c r="F257" s="26" t="s">
        <v>692</v>
      </c>
      <c r="H257" s="34" t="s">
        <v>693</v>
      </c>
      <c r="I257" s="16">
        <v>41523</v>
      </c>
      <c r="J257" s="16">
        <v>41584</v>
      </c>
      <c r="K257" s="26">
        <v>6819797375</v>
      </c>
      <c r="L257" s="26" t="s">
        <v>866</v>
      </c>
      <c r="M257" s="35" t="s">
        <v>695</v>
      </c>
      <c r="N257" s="25" t="s">
        <v>696</v>
      </c>
      <c r="O257" s="25"/>
      <c r="P257" s="26" t="s">
        <v>517</v>
      </c>
      <c r="Q257" s="25"/>
      <c r="R257" s="25"/>
      <c r="S257" s="161" t="s">
        <v>605</v>
      </c>
      <c r="T257" s="25">
        <v>1</v>
      </c>
      <c r="U257" s="25" t="s">
        <v>606</v>
      </c>
      <c r="V257" s="25"/>
      <c r="W257" s="25">
        <v>15</v>
      </c>
      <c r="X257" s="26">
        <v>35</v>
      </c>
      <c r="Y257" s="26">
        <v>86.5</v>
      </c>
      <c r="AA257" s="26" t="s">
        <v>867</v>
      </c>
      <c r="AB257" s="2" t="s">
        <v>698</v>
      </c>
      <c r="AC257" s="26">
        <f t="shared" si="10"/>
        <v>1</v>
      </c>
      <c r="AD257" s="26">
        <f t="shared" si="11"/>
        <v>5.85</v>
      </c>
      <c r="AE257" s="8">
        <v>41529</v>
      </c>
      <c r="AF257" s="8">
        <v>41548</v>
      </c>
      <c r="AG257" s="8">
        <v>41549</v>
      </c>
      <c r="AH257" s="8">
        <v>41564</v>
      </c>
    </row>
    <row r="258" spans="1:34" s="26" customFormat="1">
      <c r="A258" s="26" t="s">
        <v>690</v>
      </c>
      <c r="C258" s="26" t="s">
        <v>96</v>
      </c>
      <c r="D258" s="26" t="s">
        <v>295</v>
      </c>
      <c r="E258" s="26" t="s">
        <v>868</v>
      </c>
      <c r="F258" s="26" t="s">
        <v>692</v>
      </c>
      <c r="H258" s="34" t="s">
        <v>693</v>
      </c>
      <c r="I258" s="16">
        <v>41523</v>
      </c>
      <c r="J258" s="16">
        <v>41584</v>
      </c>
      <c r="K258" s="26">
        <v>7838941224</v>
      </c>
      <c r="L258" s="26" t="s">
        <v>869</v>
      </c>
      <c r="M258" s="35" t="s">
        <v>695</v>
      </c>
      <c r="N258" s="25" t="s">
        <v>696</v>
      </c>
      <c r="O258" s="25"/>
      <c r="P258" s="26" t="s">
        <v>517</v>
      </c>
      <c r="Q258" s="25"/>
      <c r="R258" s="25"/>
      <c r="S258" s="161" t="s">
        <v>605</v>
      </c>
      <c r="T258" s="25">
        <v>1</v>
      </c>
      <c r="U258" s="25" t="s">
        <v>606</v>
      </c>
      <c r="V258" s="25"/>
      <c r="W258" s="25">
        <v>15</v>
      </c>
      <c r="X258" s="26">
        <v>38</v>
      </c>
      <c r="Y258" s="26">
        <v>78.900000000000006</v>
      </c>
      <c r="AA258" s="26" t="s">
        <v>870</v>
      </c>
      <c r="AB258" s="2" t="s">
        <v>698</v>
      </c>
      <c r="AC258" s="26">
        <f t="shared" si="10"/>
        <v>1</v>
      </c>
      <c r="AD258" s="26">
        <f t="shared" si="11"/>
        <v>5.85</v>
      </c>
      <c r="AE258" s="8">
        <v>41529</v>
      </c>
      <c r="AF258" s="8">
        <v>41548</v>
      </c>
      <c r="AG258" s="8">
        <v>41549</v>
      </c>
      <c r="AH258" s="8">
        <v>41564</v>
      </c>
    </row>
    <row r="259" spans="1:34" s="26" customFormat="1">
      <c r="A259" s="26" t="s">
        <v>690</v>
      </c>
      <c r="C259" s="26" t="s">
        <v>96</v>
      </c>
      <c r="D259" s="26" t="s">
        <v>295</v>
      </c>
      <c r="E259" s="26" t="s">
        <v>871</v>
      </c>
      <c r="F259" s="26" t="s">
        <v>692</v>
      </c>
      <c r="H259" s="34" t="s">
        <v>693</v>
      </c>
      <c r="I259" s="16">
        <v>41523</v>
      </c>
      <c r="J259" s="16">
        <v>41584</v>
      </c>
      <c r="K259" s="26">
        <v>9813936984</v>
      </c>
      <c r="L259" s="26" t="s">
        <v>872</v>
      </c>
      <c r="M259" s="35" t="s">
        <v>695</v>
      </c>
      <c r="N259" s="25" t="s">
        <v>696</v>
      </c>
      <c r="O259" s="25"/>
      <c r="P259" s="26" t="s">
        <v>517</v>
      </c>
      <c r="Q259" s="25"/>
      <c r="R259" s="25"/>
      <c r="S259" s="161" t="s">
        <v>605</v>
      </c>
      <c r="T259" s="25">
        <v>1</v>
      </c>
      <c r="U259" s="25" t="s">
        <v>606</v>
      </c>
      <c r="V259" s="25"/>
      <c r="W259" s="25">
        <v>15</v>
      </c>
      <c r="X259" s="26">
        <v>40</v>
      </c>
      <c r="Y259" s="26">
        <v>46</v>
      </c>
      <c r="AA259" s="26" t="s">
        <v>873</v>
      </c>
      <c r="AB259" s="2" t="s">
        <v>698</v>
      </c>
      <c r="AC259" s="26">
        <f t="shared" si="10"/>
        <v>1</v>
      </c>
      <c r="AD259" s="26">
        <f t="shared" si="11"/>
        <v>5.85</v>
      </c>
      <c r="AE259" s="8">
        <v>41529</v>
      </c>
      <c r="AF259" s="8">
        <v>41548</v>
      </c>
      <c r="AG259" s="8">
        <v>41549</v>
      </c>
      <c r="AH259" s="8">
        <v>41564</v>
      </c>
    </row>
    <row r="260" spans="1:34" s="26" customFormat="1">
      <c r="A260" s="26" t="s">
        <v>690</v>
      </c>
      <c r="C260" s="26" t="s">
        <v>96</v>
      </c>
      <c r="D260" s="26" t="s">
        <v>295</v>
      </c>
      <c r="E260" s="26" t="s">
        <v>874</v>
      </c>
      <c r="F260" s="26" t="s">
        <v>692</v>
      </c>
      <c r="H260" s="34" t="s">
        <v>693</v>
      </c>
      <c r="I260" s="16">
        <v>41523</v>
      </c>
      <c r="J260" s="16">
        <v>41584</v>
      </c>
      <c r="K260" s="26">
        <v>9921243626</v>
      </c>
      <c r="L260" s="26" t="s">
        <v>875</v>
      </c>
      <c r="M260" s="35" t="s">
        <v>695</v>
      </c>
      <c r="N260" s="25" t="s">
        <v>696</v>
      </c>
      <c r="O260" s="25"/>
      <c r="P260" s="26" t="s">
        <v>517</v>
      </c>
      <c r="Q260" s="25"/>
      <c r="R260" s="25"/>
      <c r="S260" s="161" t="s">
        <v>605</v>
      </c>
      <c r="T260" s="25">
        <v>1</v>
      </c>
      <c r="U260" s="25" t="s">
        <v>606</v>
      </c>
      <c r="V260" s="25"/>
      <c r="W260" s="25">
        <v>15</v>
      </c>
      <c r="X260" s="26">
        <v>20</v>
      </c>
      <c r="Y260" s="26">
        <v>88.7</v>
      </c>
      <c r="AA260" s="26" t="s">
        <v>876</v>
      </c>
      <c r="AB260" s="2" t="s">
        <v>698</v>
      </c>
      <c r="AC260" s="26">
        <f t="shared" si="10"/>
        <v>1</v>
      </c>
      <c r="AD260" s="26">
        <f t="shared" si="11"/>
        <v>5.85</v>
      </c>
      <c r="AE260" s="8">
        <v>41529</v>
      </c>
      <c r="AF260" s="8">
        <v>41548</v>
      </c>
      <c r="AG260" s="8">
        <v>41549</v>
      </c>
      <c r="AH260" s="8">
        <v>41564</v>
      </c>
    </row>
    <row r="261" spans="1:34" s="26" customFormat="1">
      <c r="A261" s="26" t="s">
        <v>690</v>
      </c>
      <c r="C261" s="26" t="s">
        <v>96</v>
      </c>
      <c r="D261" s="26" t="s">
        <v>295</v>
      </c>
      <c r="E261" s="26" t="s">
        <v>877</v>
      </c>
      <c r="F261" s="26" t="s">
        <v>692</v>
      </c>
      <c r="H261" s="34" t="s">
        <v>693</v>
      </c>
      <c r="I261" s="16">
        <v>41523</v>
      </c>
      <c r="J261" s="16">
        <v>41584</v>
      </c>
      <c r="K261" s="26">
        <v>7553438428</v>
      </c>
      <c r="L261" s="26" t="s">
        <v>878</v>
      </c>
      <c r="M261" s="35" t="s">
        <v>695</v>
      </c>
      <c r="N261" s="25" t="s">
        <v>696</v>
      </c>
      <c r="O261" s="25"/>
      <c r="P261" s="26" t="s">
        <v>517</v>
      </c>
      <c r="Q261" s="25"/>
      <c r="R261" s="25"/>
      <c r="S261" s="161" t="s">
        <v>605</v>
      </c>
      <c r="T261" s="25">
        <v>1</v>
      </c>
      <c r="U261" s="25" t="s">
        <v>606</v>
      </c>
      <c r="V261" s="25"/>
      <c r="W261" s="25">
        <v>15</v>
      </c>
      <c r="X261" s="26">
        <v>45</v>
      </c>
      <c r="Y261" s="26">
        <v>32.9</v>
      </c>
      <c r="AA261" s="26" t="s">
        <v>879</v>
      </c>
      <c r="AB261" s="2" t="s">
        <v>698</v>
      </c>
      <c r="AC261" s="26">
        <f t="shared" si="10"/>
        <v>1</v>
      </c>
      <c r="AD261" s="26">
        <f t="shared" si="11"/>
        <v>5.85</v>
      </c>
      <c r="AE261" s="8">
        <v>41529</v>
      </c>
      <c r="AF261" s="8">
        <v>41548</v>
      </c>
      <c r="AG261" s="8">
        <v>41549</v>
      </c>
      <c r="AH261" s="8">
        <v>41564</v>
      </c>
    </row>
    <row r="262" spans="1:34" s="26" customFormat="1">
      <c r="A262" s="26" t="s">
        <v>690</v>
      </c>
      <c r="C262" s="26" t="s">
        <v>96</v>
      </c>
      <c r="D262" s="26" t="s">
        <v>295</v>
      </c>
      <c r="E262" s="26" t="s">
        <v>880</v>
      </c>
      <c r="F262" s="26" t="s">
        <v>692</v>
      </c>
      <c r="H262" s="34" t="s">
        <v>693</v>
      </c>
      <c r="I262" s="16">
        <v>41523</v>
      </c>
      <c r="J262" s="16">
        <v>41584</v>
      </c>
      <c r="K262" s="26">
        <v>9118324154</v>
      </c>
      <c r="L262" s="26" t="s">
        <v>881</v>
      </c>
      <c r="M262" s="35" t="s">
        <v>695</v>
      </c>
      <c r="N262" s="25" t="s">
        <v>696</v>
      </c>
      <c r="O262" s="25"/>
      <c r="P262" s="26" t="s">
        <v>517</v>
      </c>
      <c r="Q262" s="25"/>
      <c r="R262" s="25"/>
      <c r="S262" s="161" t="s">
        <v>605</v>
      </c>
      <c r="T262" s="25">
        <v>1</v>
      </c>
      <c r="U262" s="25" t="s">
        <v>606</v>
      </c>
      <c r="V262" s="25"/>
      <c r="W262" s="25">
        <v>15</v>
      </c>
      <c r="X262" s="26">
        <v>32</v>
      </c>
      <c r="Y262" s="26">
        <v>69.2</v>
      </c>
      <c r="AA262" s="26" t="s">
        <v>882</v>
      </c>
      <c r="AB262" s="2" t="s">
        <v>698</v>
      </c>
      <c r="AC262" s="26">
        <f t="shared" si="10"/>
        <v>1</v>
      </c>
      <c r="AD262" s="26">
        <f t="shared" si="11"/>
        <v>5.85</v>
      </c>
      <c r="AE262" s="8">
        <v>41529</v>
      </c>
      <c r="AF262" s="8">
        <v>41548</v>
      </c>
      <c r="AG262" s="8">
        <v>41549</v>
      </c>
      <c r="AH262" s="8">
        <v>41564</v>
      </c>
    </row>
    <row r="263" spans="1:34" s="26" customFormat="1">
      <c r="A263" s="26" t="s">
        <v>690</v>
      </c>
      <c r="C263" s="26" t="s">
        <v>96</v>
      </c>
      <c r="D263" s="26" t="s">
        <v>295</v>
      </c>
      <c r="E263" s="26" t="s">
        <v>883</v>
      </c>
      <c r="F263" s="26" t="s">
        <v>692</v>
      </c>
      <c r="H263" s="34" t="s">
        <v>693</v>
      </c>
      <c r="I263" s="16">
        <v>41523</v>
      </c>
      <c r="J263" s="16">
        <v>41584</v>
      </c>
      <c r="K263" s="26">
        <v>4143729687</v>
      </c>
      <c r="L263" s="26" t="s">
        <v>884</v>
      </c>
      <c r="M263" s="35" t="s">
        <v>695</v>
      </c>
      <c r="N263" s="25" t="s">
        <v>696</v>
      </c>
      <c r="O263" s="25"/>
      <c r="P263" s="26" t="s">
        <v>517</v>
      </c>
      <c r="Q263" s="25"/>
      <c r="R263" s="25"/>
      <c r="S263" s="161" t="s">
        <v>605</v>
      </c>
      <c r="T263" s="25">
        <v>1</v>
      </c>
      <c r="U263" s="25" t="s">
        <v>606</v>
      </c>
      <c r="V263" s="25"/>
      <c r="W263" s="25">
        <v>15</v>
      </c>
      <c r="X263" s="26">
        <v>41</v>
      </c>
      <c r="Y263" s="26">
        <v>63.5</v>
      </c>
      <c r="AA263" s="26" t="s">
        <v>885</v>
      </c>
      <c r="AB263" s="2" t="s">
        <v>698</v>
      </c>
      <c r="AC263" s="26">
        <f t="shared" si="10"/>
        <v>1</v>
      </c>
      <c r="AD263" s="26">
        <f t="shared" si="11"/>
        <v>5.85</v>
      </c>
      <c r="AE263" s="8">
        <v>41529</v>
      </c>
      <c r="AF263" s="8">
        <v>41548</v>
      </c>
      <c r="AG263" s="8">
        <v>41549</v>
      </c>
      <c r="AH263" s="8">
        <v>41564</v>
      </c>
    </row>
    <row r="264" spans="1:34" s="26" customFormat="1">
      <c r="A264" s="26" t="s">
        <v>690</v>
      </c>
      <c r="C264" s="26" t="s">
        <v>96</v>
      </c>
      <c r="D264" s="26" t="s">
        <v>295</v>
      </c>
      <c r="E264" s="26" t="s">
        <v>886</v>
      </c>
      <c r="F264" s="26" t="s">
        <v>692</v>
      </c>
      <c r="H264" s="34" t="s">
        <v>693</v>
      </c>
      <c r="I264" s="16">
        <v>41523</v>
      </c>
      <c r="J264" s="16">
        <v>41584</v>
      </c>
      <c r="K264" s="26">
        <v>1710393195</v>
      </c>
      <c r="L264" s="26" t="s">
        <v>887</v>
      </c>
      <c r="M264" s="35" t="s">
        <v>695</v>
      </c>
      <c r="N264" s="25" t="s">
        <v>696</v>
      </c>
      <c r="O264" s="25"/>
      <c r="P264" s="26" t="s">
        <v>517</v>
      </c>
      <c r="Q264" s="25"/>
      <c r="R264" s="25"/>
      <c r="S264" s="161" t="s">
        <v>605</v>
      </c>
      <c r="T264" s="25">
        <v>1</v>
      </c>
      <c r="U264" s="25" t="s">
        <v>606</v>
      </c>
      <c r="V264" s="25"/>
      <c r="W264" s="25">
        <v>15</v>
      </c>
      <c r="X264" s="26">
        <v>21</v>
      </c>
      <c r="Y264" s="26">
        <v>64.900000000000006</v>
      </c>
      <c r="AA264" s="26" t="s">
        <v>888</v>
      </c>
      <c r="AB264" s="2" t="s">
        <v>698</v>
      </c>
      <c r="AC264" s="26">
        <f t="shared" si="10"/>
        <v>1</v>
      </c>
      <c r="AD264" s="26">
        <f t="shared" si="11"/>
        <v>5.85</v>
      </c>
      <c r="AE264" s="8">
        <v>41529</v>
      </c>
      <c r="AF264" s="8">
        <v>41548</v>
      </c>
      <c r="AG264" s="8">
        <v>41549</v>
      </c>
      <c r="AH264" s="8">
        <v>41564</v>
      </c>
    </row>
    <row r="265" spans="1:34" s="26" customFormat="1">
      <c r="A265" s="26" t="s">
        <v>690</v>
      </c>
      <c r="C265" s="26" t="s">
        <v>96</v>
      </c>
      <c r="D265" s="26" t="s">
        <v>295</v>
      </c>
      <c r="E265" s="26" t="s">
        <v>889</v>
      </c>
      <c r="F265" s="26" t="s">
        <v>692</v>
      </c>
      <c r="H265" s="34" t="s">
        <v>693</v>
      </c>
      <c r="I265" s="16">
        <v>41523</v>
      </c>
      <c r="J265" s="16">
        <v>41584</v>
      </c>
      <c r="K265" s="26">
        <v>4639097812</v>
      </c>
      <c r="L265" s="26" t="s">
        <v>890</v>
      </c>
      <c r="M265" s="35" t="s">
        <v>695</v>
      </c>
      <c r="N265" s="25" t="s">
        <v>696</v>
      </c>
      <c r="O265" s="25"/>
      <c r="P265" s="26" t="s">
        <v>517</v>
      </c>
      <c r="Q265" s="25"/>
      <c r="R265" s="25"/>
      <c r="S265" s="161" t="s">
        <v>605</v>
      </c>
      <c r="T265" s="25">
        <v>1</v>
      </c>
      <c r="U265" s="25" t="s">
        <v>606</v>
      </c>
      <c r="V265" s="25"/>
      <c r="W265" s="25">
        <v>15</v>
      </c>
      <c r="X265" s="26">
        <v>21</v>
      </c>
      <c r="Y265" s="26">
        <v>75.400000000000006</v>
      </c>
      <c r="AA265" s="26" t="s">
        <v>891</v>
      </c>
      <c r="AB265" s="2" t="s">
        <v>698</v>
      </c>
      <c r="AC265" s="26">
        <f t="shared" ref="AC265:AC292" si="12">W265/15</f>
        <v>1</v>
      </c>
      <c r="AD265" s="26">
        <f t="shared" ref="AD265:AD292" si="13">AC265*5.85</f>
        <v>5.85</v>
      </c>
      <c r="AE265" s="8">
        <v>41529</v>
      </c>
      <c r="AF265" s="8">
        <v>41548</v>
      </c>
      <c r="AG265" s="8">
        <v>41549</v>
      </c>
      <c r="AH265" s="8">
        <v>41564</v>
      </c>
    </row>
    <row r="266" spans="1:34" s="26" customFormat="1">
      <c r="A266" s="26" t="s">
        <v>690</v>
      </c>
      <c r="C266" s="26" t="s">
        <v>96</v>
      </c>
      <c r="D266" s="26" t="s">
        <v>295</v>
      </c>
      <c r="E266" s="26" t="s">
        <v>892</v>
      </c>
      <c r="F266" s="26" t="s">
        <v>692</v>
      </c>
      <c r="H266" s="34" t="s">
        <v>693</v>
      </c>
      <c r="I266" s="16">
        <v>41523</v>
      </c>
      <c r="J266" s="16">
        <v>41584</v>
      </c>
      <c r="K266" s="26">
        <v>9218049334</v>
      </c>
      <c r="L266" s="26" t="s">
        <v>893</v>
      </c>
      <c r="M266" s="35" t="s">
        <v>695</v>
      </c>
      <c r="N266" s="25" t="s">
        <v>696</v>
      </c>
      <c r="O266" s="25"/>
      <c r="P266" s="26" t="s">
        <v>517</v>
      </c>
      <c r="Q266" s="25"/>
      <c r="R266" s="25"/>
      <c r="S266" s="161" t="s">
        <v>605</v>
      </c>
      <c r="T266" s="25">
        <v>1</v>
      </c>
      <c r="U266" s="25" t="s">
        <v>606</v>
      </c>
      <c r="V266" s="25"/>
      <c r="W266" s="25">
        <v>15</v>
      </c>
      <c r="X266" s="26">
        <v>30</v>
      </c>
      <c r="Y266" s="26">
        <v>54.7</v>
      </c>
      <c r="AA266" s="26" t="s">
        <v>894</v>
      </c>
      <c r="AB266" s="2" t="s">
        <v>698</v>
      </c>
      <c r="AC266" s="26">
        <f t="shared" si="12"/>
        <v>1</v>
      </c>
      <c r="AD266" s="26">
        <f t="shared" si="13"/>
        <v>5.85</v>
      </c>
      <c r="AE266" s="8">
        <v>41529</v>
      </c>
      <c r="AF266" s="8">
        <v>41548</v>
      </c>
      <c r="AG266" s="8">
        <v>41549</v>
      </c>
      <c r="AH266" s="8">
        <v>41564</v>
      </c>
    </row>
    <row r="267" spans="1:34" s="26" customFormat="1">
      <c r="A267" s="26" t="s">
        <v>690</v>
      </c>
      <c r="C267" s="26" t="s">
        <v>96</v>
      </c>
      <c r="D267" s="26" t="s">
        <v>295</v>
      </c>
      <c r="E267" s="26" t="s">
        <v>895</v>
      </c>
      <c r="F267" s="26" t="s">
        <v>692</v>
      </c>
      <c r="H267" s="34" t="s">
        <v>693</v>
      </c>
      <c r="I267" s="16">
        <v>41523</v>
      </c>
      <c r="J267" s="16">
        <v>41584</v>
      </c>
      <c r="K267" s="26">
        <v>1996349151</v>
      </c>
      <c r="L267" s="26" t="s">
        <v>896</v>
      </c>
      <c r="M267" s="35" t="s">
        <v>695</v>
      </c>
      <c r="N267" s="25" t="s">
        <v>696</v>
      </c>
      <c r="O267" s="25"/>
      <c r="P267" s="26" t="s">
        <v>517</v>
      </c>
      <c r="Q267" s="25"/>
      <c r="R267" s="25"/>
      <c r="S267" s="161" t="s">
        <v>605</v>
      </c>
      <c r="T267" s="25">
        <v>1</v>
      </c>
      <c r="U267" s="25" t="s">
        <v>606</v>
      </c>
      <c r="V267" s="25"/>
      <c r="W267" s="25">
        <v>15</v>
      </c>
      <c r="X267" s="26">
        <v>34</v>
      </c>
      <c r="Y267" s="26">
        <v>68.400000000000006</v>
      </c>
      <c r="AA267" s="26" t="s">
        <v>897</v>
      </c>
      <c r="AB267" s="2" t="s">
        <v>698</v>
      </c>
      <c r="AC267" s="26">
        <f t="shared" si="12"/>
        <v>1</v>
      </c>
      <c r="AD267" s="26">
        <f t="shared" si="13"/>
        <v>5.85</v>
      </c>
      <c r="AE267" s="8">
        <v>41529</v>
      </c>
      <c r="AF267" s="8">
        <v>41548</v>
      </c>
      <c r="AG267" s="8">
        <v>41549</v>
      </c>
      <c r="AH267" s="8">
        <v>41564</v>
      </c>
    </row>
    <row r="268" spans="1:34" s="26" customFormat="1">
      <c r="A268" s="26" t="s">
        <v>690</v>
      </c>
      <c r="C268" s="26" t="s">
        <v>96</v>
      </c>
      <c r="D268" s="26" t="s">
        <v>295</v>
      </c>
      <c r="E268" s="26" t="s">
        <v>898</v>
      </c>
      <c r="F268" s="26" t="s">
        <v>692</v>
      </c>
      <c r="H268" s="34" t="s">
        <v>693</v>
      </c>
      <c r="I268" s="16">
        <v>41523</v>
      </c>
      <c r="J268" s="16">
        <v>41584</v>
      </c>
      <c r="K268" s="26">
        <v>3952221220</v>
      </c>
      <c r="L268" s="26" t="s">
        <v>899</v>
      </c>
      <c r="M268" s="35" t="s">
        <v>695</v>
      </c>
      <c r="N268" s="25" t="s">
        <v>696</v>
      </c>
      <c r="O268" s="25"/>
      <c r="P268" s="26" t="s">
        <v>517</v>
      </c>
      <c r="Q268" s="25"/>
      <c r="R268" s="25"/>
      <c r="S268" s="161" t="s">
        <v>605</v>
      </c>
      <c r="T268" s="25">
        <v>1</v>
      </c>
      <c r="U268" s="25" t="s">
        <v>606</v>
      </c>
      <c r="V268" s="25"/>
      <c r="W268" s="25">
        <v>15</v>
      </c>
      <c r="X268" s="26">
        <v>10</v>
      </c>
      <c r="Y268" s="26">
        <v>221.3</v>
      </c>
      <c r="AA268" s="26" t="s">
        <v>900</v>
      </c>
      <c r="AB268" s="2" t="s">
        <v>698</v>
      </c>
      <c r="AC268" s="26">
        <f t="shared" si="12"/>
        <v>1</v>
      </c>
      <c r="AD268" s="26">
        <f t="shared" si="13"/>
        <v>5.85</v>
      </c>
      <c r="AE268" s="8">
        <v>41529</v>
      </c>
      <c r="AF268" s="8">
        <v>41548</v>
      </c>
      <c r="AG268" s="8">
        <v>41549</v>
      </c>
      <c r="AH268" s="8">
        <v>41564</v>
      </c>
    </row>
    <row r="269" spans="1:34" s="26" customFormat="1">
      <c r="A269" s="26" t="s">
        <v>690</v>
      </c>
      <c r="C269" s="26" t="s">
        <v>96</v>
      </c>
      <c r="D269" s="26" t="s">
        <v>295</v>
      </c>
      <c r="E269" s="26" t="s">
        <v>901</v>
      </c>
      <c r="F269" s="26" t="s">
        <v>692</v>
      </c>
      <c r="H269" s="34" t="s">
        <v>693</v>
      </c>
      <c r="I269" s="16">
        <v>41523</v>
      </c>
      <c r="J269" s="16">
        <v>41584</v>
      </c>
      <c r="K269" s="26">
        <v>3641679581</v>
      </c>
      <c r="L269" s="26" t="s">
        <v>902</v>
      </c>
      <c r="M269" s="35" t="s">
        <v>695</v>
      </c>
      <c r="N269" s="25" t="s">
        <v>696</v>
      </c>
      <c r="O269" s="25"/>
      <c r="P269" s="26" t="s">
        <v>517</v>
      </c>
      <c r="Q269" s="25"/>
      <c r="R269" s="25"/>
      <c r="S269" s="161" t="s">
        <v>605</v>
      </c>
      <c r="T269" s="25">
        <v>1</v>
      </c>
      <c r="U269" s="25" t="s">
        <v>606</v>
      </c>
      <c r="V269" s="25"/>
      <c r="W269" s="25">
        <v>15</v>
      </c>
      <c r="X269" s="26">
        <v>19</v>
      </c>
      <c r="Y269" s="26">
        <v>92.3</v>
      </c>
      <c r="AA269" s="26" t="s">
        <v>903</v>
      </c>
      <c r="AB269" s="2" t="s">
        <v>698</v>
      </c>
      <c r="AC269" s="26">
        <f t="shared" si="12"/>
        <v>1</v>
      </c>
      <c r="AD269" s="26">
        <f t="shared" si="13"/>
        <v>5.85</v>
      </c>
      <c r="AE269" s="8">
        <v>41529</v>
      </c>
      <c r="AF269" s="8">
        <v>41548</v>
      </c>
      <c r="AG269" s="8">
        <v>41549</v>
      </c>
      <c r="AH269" s="8">
        <v>41564</v>
      </c>
    </row>
    <row r="270" spans="1:34" s="26" customFormat="1">
      <c r="A270" s="26" t="s">
        <v>690</v>
      </c>
      <c r="C270" s="26" t="s">
        <v>96</v>
      </c>
      <c r="D270" s="26" t="s">
        <v>295</v>
      </c>
      <c r="E270" s="26" t="s">
        <v>904</v>
      </c>
      <c r="F270" s="26" t="s">
        <v>692</v>
      </c>
      <c r="H270" s="34" t="s">
        <v>693</v>
      </c>
      <c r="I270" s="16">
        <v>41523</v>
      </c>
      <c r="J270" s="16">
        <v>41584</v>
      </c>
      <c r="K270" s="26">
        <v>1230211359</v>
      </c>
      <c r="L270" s="26" t="s">
        <v>905</v>
      </c>
      <c r="M270" s="35" t="s">
        <v>695</v>
      </c>
      <c r="N270" s="25" t="s">
        <v>696</v>
      </c>
      <c r="O270" s="25"/>
      <c r="P270" s="26" t="s">
        <v>517</v>
      </c>
      <c r="Q270" s="25"/>
      <c r="R270" s="25"/>
      <c r="S270" s="161" t="s">
        <v>605</v>
      </c>
      <c r="T270" s="25">
        <v>1</v>
      </c>
      <c r="U270" s="25" t="s">
        <v>606</v>
      </c>
      <c r="V270" s="25"/>
      <c r="W270" s="25">
        <v>15</v>
      </c>
      <c r="X270" s="26">
        <v>19</v>
      </c>
      <c r="Y270" s="26">
        <v>99.3</v>
      </c>
      <c r="AA270" s="26" t="s">
        <v>906</v>
      </c>
      <c r="AB270" s="2" t="s">
        <v>698</v>
      </c>
      <c r="AC270" s="26">
        <f t="shared" si="12"/>
        <v>1</v>
      </c>
      <c r="AD270" s="26">
        <f t="shared" si="13"/>
        <v>5.85</v>
      </c>
      <c r="AE270" s="8">
        <v>41529</v>
      </c>
      <c r="AF270" s="8">
        <v>41548</v>
      </c>
      <c r="AG270" s="8">
        <v>41549</v>
      </c>
      <c r="AH270" s="8">
        <v>41564</v>
      </c>
    </row>
    <row r="271" spans="1:34" s="26" customFormat="1">
      <c r="A271" s="26" t="s">
        <v>690</v>
      </c>
      <c r="C271" s="26" t="s">
        <v>96</v>
      </c>
      <c r="D271" s="26" t="s">
        <v>295</v>
      </c>
      <c r="E271" s="26" t="s">
        <v>907</v>
      </c>
      <c r="F271" s="26" t="s">
        <v>692</v>
      </c>
      <c r="H271" s="34" t="s">
        <v>693</v>
      </c>
      <c r="I271" s="16">
        <v>41523</v>
      </c>
      <c r="J271" s="16">
        <v>41584</v>
      </c>
      <c r="K271" s="26">
        <v>2286201017</v>
      </c>
      <c r="L271" s="26" t="s">
        <v>908</v>
      </c>
      <c r="M271" s="35" t="s">
        <v>695</v>
      </c>
      <c r="N271" s="25" t="s">
        <v>696</v>
      </c>
      <c r="O271" s="25"/>
      <c r="P271" s="26" t="s">
        <v>517</v>
      </c>
      <c r="Q271" s="25"/>
      <c r="R271" s="25"/>
      <c r="S271" s="161" t="s">
        <v>605</v>
      </c>
      <c r="T271" s="25">
        <v>1</v>
      </c>
      <c r="U271" s="25" t="s">
        <v>606</v>
      </c>
      <c r="V271" s="25"/>
      <c r="W271" s="25">
        <v>15</v>
      </c>
      <c r="X271" s="26">
        <v>58</v>
      </c>
      <c r="Y271" s="26">
        <v>36.700000000000003</v>
      </c>
      <c r="AA271" s="26" t="s">
        <v>909</v>
      </c>
      <c r="AB271" s="2" t="s">
        <v>698</v>
      </c>
      <c r="AC271" s="26">
        <f t="shared" si="12"/>
        <v>1</v>
      </c>
      <c r="AD271" s="26">
        <f t="shared" si="13"/>
        <v>5.85</v>
      </c>
      <c r="AE271" s="8">
        <v>41529</v>
      </c>
      <c r="AF271" s="8">
        <v>41548</v>
      </c>
      <c r="AG271" s="8">
        <v>41549</v>
      </c>
      <c r="AH271" s="8">
        <v>41564</v>
      </c>
    </row>
    <row r="272" spans="1:34" s="26" customFormat="1">
      <c r="A272" s="26" t="s">
        <v>690</v>
      </c>
      <c r="C272" s="26" t="s">
        <v>96</v>
      </c>
      <c r="D272" s="26" t="s">
        <v>295</v>
      </c>
      <c r="E272" s="26" t="s">
        <v>910</v>
      </c>
      <c r="F272" s="26" t="s">
        <v>692</v>
      </c>
      <c r="H272" s="34" t="s">
        <v>693</v>
      </c>
      <c r="I272" s="16">
        <v>41523</v>
      </c>
      <c r="J272" s="16">
        <v>41584</v>
      </c>
      <c r="K272" s="26">
        <v>7644347909</v>
      </c>
      <c r="L272" s="26" t="s">
        <v>911</v>
      </c>
      <c r="M272" s="35" t="s">
        <v>695</v>
      </c>
      <c r="N272" s="25" t="s">
        <v>696</v>
      </c>
      <c r="O272" s="25"/>
      <c r="P272" s="26" t="s">
        <v>517</v>
      </c>
      <c r="Q272" s="25"/>
      <c r="R272" s="25"/>
      <c r="S272" s="161" t="s">
        <v>605</v>
      </c>
      <c r="T272" s="25">
        <v>1</v>
      </c>
      <c r="U272" s="25" t="s">
        <v>606</v>
      </c>
      <c r="V272" s="25"/>
      <c r="W272" s="25">
        <v>15</v>
      </c>
      <c r="X272" s="26">
        <v>34</v>
      </c>
      <c r="Y272" s="26">
        <v>60.7</v>
      </c>
      <c r="AA272" s="26" t="s">
        <v>912</v>
      </c>
      <c r="AB272" s="2" t="s">
        <v>698</v>
      </c>
      <c r="AC272" s="26">
        <f t="shared" si="12"/>
        <v>1</v>
      </c>
      <c r="AD272" s="26">
        <f t="shared" si="13"/>
        <v>5.85</v>
      </c>
      <c r="AE272" s="8">
        <v>41529</v>
      </c>
      <c r="AF272" s="8">
        <v>41548</v>
      </c>
      <c r="AG272" s="8">
        <v>41549</v>
      </c>
      <c r="AH272" s="8">
        <v>41564</v>
      </c>
    </row>
    <row r="273" spans="1:34" s="26" customFormat="1">
      <c r="A273" s="26" t="s">
        <v>690</v>
      </c>
      <c r="C273" s="26" t="s">
        <v>96</v>
      </c>
      <c r="D273" s="26" t="s">
        <v>295</v>
      </c>
      <c r="E273" s="26" t="s">
        <v>913</v>
      </c>
      <c r="F273" s="26" t="s">
        <v>692</v>
      </c>
      <c r="H273" s="34" t="s">
        <v>693</v>
      </c>
      <c r="I273" s="16">
        <v>41523</v>
      </c>
      <c r="J273" s="16">
        <v>41584</v>
      </c>
      <c r="K273" s="26">
        <v>5585086756</v>
      </c>
      <c r="L273" s="26" t="s">
        <v>914</v>
      </c>
      <c r="M273" s="35" t="s">
        <v>695</v>
      </c>
      <c r="N273" s="25" t="s">
        <v>696</v>
      </c>
      <c r="O273" s="25"/>
      <c r="P273" s="26" t="s">
        <v>517</v>
      </c>
      <c r="Q273" s="25"/>
      <c r="R273" s="25"/>
      <c r="S273" s="161" t="s">
        <v>605</v>
      </c>
      <c r="T273" s="25">
        <v>1</v>
      </c>
      <c r="U273" s="25" t="s">
        <v>606</v>
      </c>
      <c r="V273" s="25"/>
      <c r="W273" s="25">
        <v>15</v>
      </c>
      <c r="X273" s="26">
        <v>35</v>
      </c>
      <c r="Y273" s="26">
        <v>65</v>
      </c>
      <c r="AA273" s="26" t="s">
        <v>915</v>
      </c>
      <c r="AB273" s="2" t="s">
        <v>698</v>
      </c>
      <c r="AC273" s="26">
        <f t="shared" si="12"/>
        <v>1</v>
      </c>
      <c r="AD273" s="26">
        <f t="shared" si="13"/>
        <v>5.85</v>
      </c>
      <c r="AE273" s="8">
        <v>41529</v>
      </c>
      <c r="AF273" s="8">
        <v>41548</v>
      </c>
      <c r="AG273" s="8">
        <v>41549</v>
      </c>
      <c r="AH273" s="8">
        <v>41564</v>
      </c>
    </row>
    <row r="274" spans="1:34" s="26" customFormat="1">
      <c r="A274" s="26" t="s">
        <v>690</v>
      </c>
      <c r="C274" s="26" t="s">
        <v>96</v>
      </c>
      <c r="D274" s="26" t="s">
        <v>295</v>
      </c>
      <c r="E274" s="26" t="s">
        <v>916</v>
      </c>
      <c r="F274" s="26" t="s">
        <v>692</v>
      </c>
      <c r="H274" s="34" t="s">
        <v>693</v>
      </c>
      <c r="I274" s="16">
        <v>41523</v>
      </c>
      <c r="J274" s="16">
        <v>41584</v>
      </c>
      <c r="K274" s="26">
        <v>6575797914</v>
      </c>
      <c r="L274" s="26" t="s">
        <v>917</v>
      </c>
      <c r="M274" s="35" t="s">
        <v>695</v>
      </c>
      <c r="N274" s="25" t="s">
        <v>696</v>
      </c>
      <c r="O274" s="25"/>
      <c r="P274" s="26" t="s">
        <v>517</v>
      </c>
      <c r="Q274" s="25"/>
      <c r="R274" s="25"/>
      <c r="S274" s="161" t="s">
        <v>605</v>
      </c>
      <c r="T274" s="25">
        <v>1</v>
      </c>
      <c r="U274" s="25" t="s">
        <v>606</v>
      </c>
      <c r="V274" s="25"/>
      <c r="W274" s="25">
        <v>15</v>
      </c>
      <c r="X274" s="26">
        <v>16</v>
      </c>
      <c r="Y274" s="26">
        <v>271</v>
      </c>
      <c r="AA274" s="26" t="s">
        <v>918</v>
      </c>
      <c r="AB274" s="2" t="s">
        <v>698</v>
      </c>
      <c r="AC274" s="26">
        <f t="shared" si="12"/>
        <v>1</v>
      </c>
      <c r="AD274" s="26">
        <f t="shared" si="13"/>
        <v>5.85</v>
      </c>
      <c r="AE274" s="8">
        <v>41529</v>
      </c>
      <c r="AF274" s="8">
        <v>41548</v>
      </c>
      <c r="AG274" s="8">
        <v>41549</v>
      </c>
      <c r="AH274" s="8">
        <v>41564</v>
      </c>
    </row>
    <row r="275" spans="1:34" s="26" customFormat="1">
      <c r="A275" s="26" t="s">
        <v>690</v>
      </c>
      <c r="C275" s="26" t="s">
        <v>96</v>
      </c>
      <c r="D275" s="26" t="s">
        <v>295</v>
      </c>
      <c r="E275" s="26" t="s">
        <v>919</v>
      </c>
      <c r="F275" s="26" t="s">
        <v>692</v>
      </c>
      <c r="H275" s="34" t="s">
        <v>693</v>
      </c>
      <c r="I275" s="16">
        <v>41523</v>
      </c>
      <c r="J275" s="16">
        <v>41584</v>
      </c>
      <c r="K275" s="26">
        <v>9270410015</v>
      </c>
      <c r="L275" s="26" t="s">
        <v>920</v>
      </c>
      <c r="M275" s="35" t="s">
        <v>695</v>
      </c>
      <c r="N275" s="25" t="s">
        <v>696</v>
      </c>
      <c r="O275" s="25"/>
      <c r="P275" s="26" t="s">
        <v>517</v>
      </c>
      <c r="Q275" s="25"/>
      <c r="R275" s="25"/>
      <c r="S275" s="161" t="s">
        <v>605</v>
      </c>
      <c r="T275" s="25">
        <v>1</v>
      </c>
      <c r="U275" s="25" t="s">
        <v>606</v>
      </c>
      <c r="V275" s="25"/>
      <c r="W275" s="25">
        <v>15</v>
      </c>
      <c r="X275" s="26">
        <v>34</v>
      </c>
      <c r="Y275" s="26">
        <v>50.2</v>
      </c>
      <c r="AA275" s="26" t="s">
        <v>921</v>
      </c>
      <c r="AB275" s="2" t="s">
        <v>698</v>
      </c>
      <c r="AC275" s="26">
        <f t="shared" si="12"/>
        <v>1</v>
      </c>
      <c r="AD275" s="26">
        <f t="shared" si="13"/>
        <v>5.85</v>
      </c>
      <c r="AE275" s="8">
        <v>41529</v>
      </c>
      <c r="AF275" s="8">
        <v>41548</v>
      </c>
      <c r="AG275" s="8">
        <v>41549</v>
      </c>
      <c r="AH275" s="8">
        <v>41564</v>
      </c>
    </row>
    <row r="276" spans="1:34" s="26" customFormat="1">
      <c r="A276" s="26" t="s">
        <v>690</v>
      </c>
      <c r="C276" s="26" t="s">
        <v>96</v>
      </c>
      <c r="D276" s="26" t="s">
        <v>295</v>
      </c>
      <c r="E276" s="26" t="s">
        <v>922</v>
      </c>
      <c r="F276" s="26" t="s">
        <v>692</v>
      </c>
      <c r="H276" s="34" t="s">
        <v>693</v>
      </c>
      <c r="I276" s="16">
        <v>41523</v>
      </c>
      <c r="J276" s="16">
        <v>41584</v>
      </c>
      <c r="K276" s="26">
        <v>9151768402</v>
      </c>
      <c r="L276" s="26" t="s">
        <v>923</v>
      </c>
      <c r="M276" s="35" t="s">
        <v>695</v>
      </c>
      <c r="N276" s="25" t="s">
        <v>696</v>
      </c>
      <c r="O276" s="25"/>
      <c r="P276" s="26" t="s">
        <v>517</v>
      </c>
      <c r="Q276" s="25"/>
      <c r="R276" s="25"/>
      <c r="S276" s="161" t="s">
        <v>605</v>
      </c>
      <c r="T276" s="25">
        <v>1</v>
      </c>
      <c r="U276" s="25" t="s">
        <v>606</v>
      </c>
      <c r="V276" s="25"/>
      <c r="W276" s="25">
        <v>15</v>
      </c>
      <c r="X276" s="26">
        <v>23</v>
      </c>
      <c r="Y276" s="26">
        <v>87.5</v>
      </c>
      <c r="AA276" s="26" t="s">
        <v>924</v>
      </c>
      <c r="AB276" s="2" t="s">
        <v>698</v>
      </c>
      <c r="AC276" s="26">
        <f t="shared" si="12"/>
        <v>1</v>
      </c>
      <c r="AD276" s="26">
        <f t="shared" si="13"/>
        <v>5.85</v>
      </c>
      <c r="AE276" s="8">
        <v>41529</v>
      </c>
      <c r="AF276" s="8">
        <v>41548</v>
      </c>
      <c r="AG276" s="8">
        <v>41549</v>
      </c>
      <c r="AH276" s="8">
        <v>41564</v>
      </c>
    </row>
    <row r="277" spans="1:34" s="26" customFormat="1">
      <c r="A277" s="26" t="s">
        <v>690</v>
      </c>
      <c r="C277" s="26" t="s">
        <v>96</v>
      </c>
      <c r="D277" s="26" t="s">
        <v>699</v>
      </c>
      <c r="E277" s="26" t="s">
        <v>925</v>
      </c>
      <c r="F277" s="26" t="s">
        <v>692</v>
      </c>
      <c r="H277" s="34" t="s">
        <v>693</v>
      </c>
      <c r="I277" s="16">
        <v>41523</v>
      </c>
      <c r="J277" s="16">
        <v>41584</v>
      </c>
      <c r="K277" s="26">
        <v>8112226482</v>
      </c>
      <c r="L277" s="26" t="s">
        <v>926</v>
      </c>
      <c r="M277" s="35" t="s">
        <v>695</v>
      </c>
      <c r="N277" s="25" t="s">
        <v>696</v>
      </c>
      <c r="O277" s="25"/>
      <c r="P277" s="26" t="s">
        <v>517</v>
      </c>
      <c r="Q277" s="25"/>
      <c r="R277" s="25"/>
      <c r="S277" s="161" t="s">
        <v>605</v>
      </c>
      <c r="T277" s="25">
        <v>1</v>
      </c>
      <c r="U277" s="25" t="s">
        <v>606</v>
      </c>
      <c r="V277" s="25"/>
      <c r="W277" s="25">
        <v>15</v>
      </c>
      <c r="X277" s="26">
        <v>34</v>
      </c>
      <c r="Y277" s="26">
        <v>58.4</v>
      </c>
      <c r="AA277" s="26" t="s">
        <v>927</v>
      </c>
      <c r="AB277" s="2" t="s">
        <v>698</v>
      </c>
      <c r="AC277" s="26">
        <f t="shared" si="12"/>
        <v>1</v>
      </c>
      <c r="AD277" s="26">
        <f t="shared" si="13"/>
        <v>5.85</v>
      </c>
      <c r="AE277" s="8">
        <v>41529</v>
      </c>
      <c r="AF277" s="8">
        <v>41548</v>
      </c>
      <c r="AG277" s="8">
        <v>41549</v>
      </c>
      <c r="AH277" s="8">
        <v>41564</v>
      </c>
    </row>
    <row r="278" spans="1:34" s="26" customFormat="1">
      <c r="A278" s="26" t="s">
        <v>690</v>
      </c>
      <c r="C278" s="26" t="s">
        <v>96</v>
      </c>
      <c r="D278" s="26" t="s">
        <v>295</v>
      </c>
      <c r="E278" s="26" t="s">
        <v>928</v>
      </c>
      <c r="F278" s="26" t="s">
        <v>692</v>
      </c>
      <c r="H278" s="34" t="s">
        <v>693</v>
      </c>
      <c r="I278" s="16">
        <v>41523</v>
      </c>
      <c r="J278" s="16">
        <v>41584</v>
      </c>
      <c r="K278" s="26">
        <v>3789682974</v>
      </c>
      <c r="L278" s="26" t="s">
        <v>929</v>
      </c>
      <c r="M278" s="35" t="s">
        <v>695</v>
      </c>
      <c r="N278" s="25" t="s">
        <v>696</v>
      </c>
      <c r="O278" s="25"/>
      <c r="P278" s="26" t="s">
        <v>517</v>
      </c>
      <c r="Q278" s="25"/>
      <c r="R278" s="25"/>
      <c r="S278" s="161" t="s">
        <v>605</v>
      </c>
      <c r="T278" s="25">
        <v>1</v>
      </c>
      <c r="U278" s="25" t="s">
        <v>606</v>
      </c>
      <c r="V278" s="25"/>
      <c r="W278" s="25">
        <v>15</v>
      </c>
      <c r="X278" s="26">
        <v>28</v>
      </c>
      <c r="Y278" s="26">
        <v>83.9</v>
      </c>
      <c r="AA278" s="26" t="s">
        <v>930</v>
      </c>
      <c r="AB278" s="2" t="s">
        <v>698</v>
      </c>
      <c r="AC278" s="26">
        <f t="shared" si="12"/>
        <v>1</v>
      </c>
      <c r="AD278" s="26">
        <f t="shared" si="13"/>
        <v>5.85</v>
      </c>
      <c r="AE278" s="8">
        <v>41529</v>
      </c>
      <c r="AF278" s="8">
        <v>41548</v>
      </c>
      <c r="AG278" s="8">
        <v>41549</v>
      </c>
      <c r="AH278" s="8">
        <v>41564</v>
      </c>
    </row>
    <row r="279" spans="1:34" s="26" customFormat="1">
      <c r="A279" s="26" t="s">
        <v>690</v>
      </c>
      <c r="C279" s="26" t="s">
        <v>96</v>
      </c>
      <c r="D279" s="26" t="s">
        <v>295</v>
      </c>
      <c r="E279" s="26" t="s">
        <v>931</v>
      </c>
      <c r="F279" s="26" t="s">
        <v>692</v>
      </c>
      <c r="H279" s="34" t="s">
        <v>693</v>
      </c>
      <c r="I279" s="16">
        <v>41523</v>
      </c>
      <c r="J279" s="16">
        <v>41584</v>
      </c>
      <c r="K279" s="26">
        <v>2854610120</v>
      </c>
      <c r="L279" s="26" t="s">
        <v>932</v>
      </c>
      <c r="M279" s="35" t="s">
        <v>695</v>
      </c>
      <c r="N279" s="25" t="s">
        <v>696</v>
      </c>
      <c r="O279" s="25"/>
      <c r="P279" s="26" t="s">
        <v>517</v>
      </c>
      <c r="Q279" s="25"/>
      <c r="R279" s="25"/>
      <c r="S279" s="161" t="s">
        <v>605</v>
      </c>
      <c r="T279" s="25">
        <v>1</v>
      </c>
      <c r="U279" s="25" t="s">
        <v>606</v>
      </c>
      <c r="V279" s="25"/>
      <c r="W279" s="25">
        <v>15</v>
      </c>
      <c r="X279" s="26">
        <v>24</v>
      </c>
      <c r="Y279" s="26">
        <v>82</v>
      </c>
      <c r="AA279" s="26" t="s">
        <v>933</v>
      </c>
      <c r="AB279" s="2" t="s">
        <v>698</v>
      </c>
      <c r="AC279" s="26">
        <f t="shared" si="12"/>
        <v>1</v>
      </c>
      <c r="AD279" s="26">
        <f t="shared" si="13"/>
        <v>5.85</v>
      </c>
      <c r="AE279" s="8">
        <v>41529</v>
      </c>
      <c r="AF279" s="8">
        <v>41548</v>
      </c>
      <c r="AG279" s="8">
        <v>41549</v>
      </c>
      <c r="AH279" s="8">
        <v>41564</v>
      </c>
    </row>
    <row r="280" spans="1:34" s="26" customFormat="1">
      <c r="A280" s="26" t="s">
        <v>690</v>
      </c>
      <c r="C280" s="26" t="s">
        <v>96</v>
      </c>
      <c r="D280" s="26" t="s">
        <v>295</v>
      </c>
      <c r="E280" s="26" t="s">
        <v>934</v>
      </c>
      <c r="F280" s="26" t="s">
        <v>692</v>
      </c>
      <c r="H280" s="34" t="s">
        <v>693</v>
      </c>
      <c r="I280" s="16">
        <v>41523</v>
      </c>
      <c r="J280" s="16">
        <v>41584</v>
      </c>
      <c r="K280" s="26">
        <v>5068461658</v>
      </c>
      <c r="L280" s="26" t="s">
        <v>935</v>
      </c>
      <c r="M280" s="35" t="s">
        <v>695</v>
      </c>
      <c r="N280" s="25" t="s">
        <v>696</v>
      </c>
      <c r="O280" s="25"/>
      <c r="P280" s="26" t="s">
        <v>517</v>
      </c>
      <c r="Q280" s="25"/>
      <c r="R280" s="25"/>
      <c r="S280" s="161" t="s">
        <v>605</v>
      </c>
      <c r="T280" s="25">
        <v>1</v>
      </c>
      <c r="U280" s="25" t="s">
        <v>606</v>
      </c>
      <c r="V280" s="25"/>
      <c r="W280" s="25">
        <v>15</v>
      </c>
      <c r="X280" s="26">
        <v>21</v>
      </c>
      <c r="Y280" s="26">
        <v>102.8</v>
      </c>
      <c r="AA280" s="26" t="s">
        <v>936</v>
      </c>
      <c r="AB280" s="2" t="s">
        <v>698</v>
      </c>
      <c r="AC280" s="26">
        <f t="shared" si="12"/>
        <v>1</v>
      </c>
      <c r="AD280" s="26">
        <f t="shared" si="13"/>
        <v>5.85</v>
      </c>
      <c r="AE280" s="8">
        <v>41529</v>
      </c>
      <c r="AF280" s="8">
        <v>41548</v>
      </c>
      <c r="AG280" s="8">
        <v>41549</v>
      </c>
      <c r="AH280" s="8">
        <v>41564</v>
      </c>
    </row>
    <row r="281" spans="1:34" s="26" customFormat="1">
      <c r="A281" s="26" t="s">
        <v>690</v>
      </c>
      <c r="C281" s="26" t="s">
        <v>96</v>
      </c>
      <c r="D281" s="26" t="s">
        <v>295</v>
      </c>
      <c r="E281" s="26" t="s">
        <v>937</v>
      </c>
      <c r="F281" s="26" t="s">
        <v>692</v>
      </c>
      <c r="H281" s="34" t="s">
        <v>693</v>
      </c>
      <c r="I281" s="16">
        <v>41523</v>
      </c>
      <c r="J281" s="16">
        <v>41584</v>
      </c>
      <c r="K281" s="26">
        <v>3093082431</v>
      </c>
      <c r="L281" s="26" t="s">
        <v>938</v>
      </c>
      <c r="M281" s="35" t="s">
        <v>695</v>
      </c>
      <c r="N281" s="25" t="s">
        <v>696</v>
      </c>
      <c r="O281" s="25"/>
      <c r="P281" s="26" t="s">
        <v>517</v>
      </c>
      <c r="Q281" s="25"/>
      <c r="R281" s="25"/>
      <c r="S281" s="161" t="s">
        <v>605</v>
      </c>
      <c r="T281" s="25">
        <v>1</v>
      </c>
      <c r="U281" s="25" t="s">
        <v>606</v>
      </c>
      <c r="V281" s="25"/>
      <c r="W281" s="25">
        <v>15</v>
      </c>
      <c r="X281" s="26">
        <v>34</v>
      </c>
      <c r="Y281" s="26">
        <v>92.4</v>
      </c>
      <c r="AA281" s="26" t="s">
        <v>939</v>
      </c>
      <c r="AB281" s="2" t="s">
        <v>698</v>
      </c>
      <c r="AC281" s="26">
        <f t="shared" si="12"/>
        <v>1</v>
      </c>
      <c r="AD281" s="26">
        <f t="shared" si="13"/>
        <v>5.85</v>
      </c>
      <c r="AE281" s="8">
        <v>41529</v>
      </c>
      <c r="AF281" s="8">
        <v>41548</v>
      </c>
      <c r="AG281" s="8">
        <v>41549</v>
      </c>
      <c r="AH281" s="8">
        <v>41564</v>
      </c>
    </row>
    <row r="282" spans="1:34" s="26" customFormat="1">
      <c r="A282" s="26" t="s">
        <v>690</v>
      </c>
      <c r="C282" s="26" t="s">
        <v>96</v>
      </c>
      <c r="D282" s="26" t="s">
        <v>295</v>
      </c>
      <c r="E282" s="26" t="s">
        <v>940</v>
      </c>
      <c r="F282" s="26" t="s">
        <v>692</v>
      </c>
      <c r="H282" s="34" t="s">
        <v>693</v>
      </c>
      <c r="I282" s="16">
        <v>41523</v>
      </c>
      <c r="J282" s="16">
        <v>41584</v>
      </c>
      <c r="K282" s="26">
        <v>9938676493</v>
      </c>
      <c r="L282" s="26" t="s">
        <v>941</v>
      </c>
      <c r="M282" s="35" t="s">
        <v>695</v>
      </c>
      <c r="N282" s="25" t="s">
        <v>696</v>
      </c>
      <c r="O282" s="25"/>
      <c r="P282" s="26" t="s">
        <v>517</v>
      </c>
      <c r="Q282" s="25"/>
      <c r="R282" s="25"/>
      <c r="S282" s="161" t="s">
        <v>605</v>
      </c>
      <c r="T282" s="25">
        <v>1</v>
      </c>
      <c r="U282" s="25" t="s">
        <v>606</v>
      </c>
      <c r="V282" s="25"/>
      <c r="W282" s="25">
        <v>15</v>
      </c>
      <c r="X282" s="26">
        <v>37</v>
      </c>
      <c r="Y282" s="26">
        <v>106.9</v>
      </c>
      <c r="AA282" s="26" t="s">
        <v>942</v>
      </c>
      <c r="AB282" s="2" t="s">
        <v>698</v>
      </c>
      <c r="AC282" s="26">
        <f t="shared" si="12"/>
        <v>1</v>
      </c>
      <c r="AD282" s="26">
        <f t="shared" si="13"/>
        <v>5.85</v>
      </c>
      <c r="AE282" s="8">
        <v>41529</v>
      </c>
      <c r="AF282" s="8">
        <v>41548</v>
      </c>
      <c r="AG282" s="8">
        <v>41549</v>
      </c>
      <c r="AH282" s="8">
        <v>41564</v>
      </c>
    </row>
    <row r="283" spans="1:34" s="26" customFormat="1">
      <c r="A283" s="26" t="s">
        <v>690</v>
      </c>
      <c r="C283" s="26" t="s">
        <v>96</v>
      </c>
      <c r="D283" s="26" t="s">
        <v>295</v>
      </c>
      <c r="E283" s="26" t="s">
        <v>943</v>
      </c>
      <c r="F283" s="26" t="s">
        <v>692</v>
      </c>
      <c r="H283" s="34" t="s">
        <v>693</v>
      </c>
      <c r="I283" s="16">
        <v>41523</v>
      </c>
      <c r="J283" s="16">
        <v>41584</v>
      </c>
      <c r="K283" s="26">
        <v>1840692343</v>
      </c>
      <c r="L283" s="26" t="s">
        <v>944</v>
      </c>
      <c r="M283" s="35" t="s">
        <v>695</v>
      </c>
      <c r="N283" s="25" t="s">
        <v>696</v>
      </c>
      <c r="O283" s="25"/>
      <c r="P283" s="26" t="s">
        <v>517</v>
      </c>
      <c r="Q283" s="25"/>
      <c r="R283" s="25"/>
      <c r="S283" s="161" t="s">
        <v>605</v>
      </c>
      <c r="T283" s="25">
        <v>1</v>
      </c>
      <c r="U283" s="25" t="s">
        <v>606</v>
      </c>
      <c r="V283" s="25"/>
      <c r="W283" s="25">
        <v>15</v>
      </c>
      <c r="X283" s="26">
        <v>40</v>
      </c>
      <c r="Y283" s="26">
        <v>69.900000000000006</v>
      </c>
      <c r="AA283" s="26" t="s">
        <v>945</v>
      </c>
      <c r="AB283" s="2" t="s">
        <v>698</v>
      </c>
      <c r="AC283" s="26">
        <f t="shared" si="12"/>
        <v>1</v>
      </c>
      <c r="AD283" s="26">
        <f t="shared" si="13"/>
        <v>5.85</v>
      </c>
      <c r="AE283" s="8">
        <v>41529</v>
      </c>
      <c r="AF283" s="8">
        <v>41548</v>
      </c>
      <c r="AG283" s="8">
        <v>41549</v>
      </c>
      <c r="AH283" s="8">
        <v>41564</v>
      </c>
    </row>
    <row r="284" spans="1:34" s="26" customFormat="1">
      <c r="A284" s="26" t="s">
        <v>690</v>
      </c>
      <c r="C284" s="26" t="s">
        <v>96</v>
      </c>
      <c r="D284" s="26" t="s">
        <v>295</v>
      </c>
      <c r="E284" s="26" t="s">
        <v>946</v>
      </c>
      <c r="F284" s="26" t="s">
        <v>692</v>
      </c>
      <c r="H284" s="34" t="s">
        <v>693</v>
      </c>
      <c r="I284" s="16">
        <v>41523</v>
      </c>
      <c r="J284" s="16">
        <v>41584</v>
      </c>
      <c r="K284" s="26">
        <v>9694958606</v>
      </c>
      <c r="L284" s="26" t="s">
        <v>947</v>
      </c>
      <c r="M284" s="35" t="s">
        <v>695</v>
      </c>
      <c r="N284" s="25" t="s">
        <v>696</v>
      </c>
      <c r="O284" s="25"/>
      <c r="P284" s="26" t="s">
        <v>517</v>
      </c>
      <c r="Q284" s="25"/>
      <c r="R284" s="25"/>
      <c r="S284" s="161" t="s">
        <v>605</v>
      </c>
      <c r="T284" s="25">
        <v>1</v>
      </c>
      <c r="U284" s="25" t="s">
        <v>606</v>
      </c>
      <c r="V284" s="25"/>
      <c r="W284" s="25">
        <v>15</v>
      </c>
      <c r="X284" s="26">
        <v>32</v>
      </c>
      <c r="Y284" s="26">
        <v>122.4</v>
      </c>
      <c r="AA284" s="26" t="s">
        <v>948</v>
      </c>
      <c r="AB284" s="2" t="s">
        <v>698</v>
      </c>
      <c r="AC284" s="26">
        <f t="shared" si="12"/>
        <v>1</v>
      </c>
      <c r="AD284" s="26">
        <f t="shared" si="13"/>
        <v>5.85</v>
      </c>
      <c r="AE284" s="8">
        <v>41529</v>
      </c>
      <c r="AF284" s="8">
        <v>41548</v>
      </c>
      <c r="AG284" s="8">
        <v>41549</v>
      </c>
      <c r="AH284" s="8">
        <v>41564</v>
      </c>
    </row>
    <row r="285" spans="1:34" s="26" customFormat="1">
      <c r="A285" s="26" t="s">
        <v>690</v>
      </c>
      <c r="C285" s="26" t="s">
        <v>96</v>
      </c>
      <c r="D285" s="26" t="s">
        <v>295</v>
      </c>
      <c r="E285" s="26" t="s">
        <v>949</v>
      </c>
      <c r="F285" s="26" t="s">
        <v>692</v>
      </c>
      <c r="H285" s="34" t="s">
        <v>693</v>
      </c>
      <c r="I285" s="16">
        <v>41523</v>
      </c>
      <c r="J285" s="16">
        <v>41584</v>
      </c>
      <c r="K285" s="26">
        <v>5632897133</v>
      </c>
      <c r="L285" s="26" t="s">
        <v>950</v>
      </c>
      <c r="M285" s="35" t="s">
        <v>695</v>
      </c>
      <c r="N285" s="25" t="s">
        <v>696</v>
      </c>
      <c r="O285" s="25"/>
      <c r="P285" s="26" t="s">
        <v>517</v>
      </c>
      <c r="Q285" s="25"/>
      <c r="R285" s="25"/>
      <c r="S285" s="161" t="s">
        <v>605</v>
      </c>
      <c r="T285" s="25">
        <v>1</v>
      </c>
      <c r="U285" s="25" t="s">
        <v>606</v>
      </c>
      <c r="V285" s="25"/>
      <c r="W285" s="25">
        <v>15</v>
      </c>
      <c r="X285" s="26">
        <v>43</v>
      </c>
      <c r="Y285" s="26">
        <v>96.1</v>
      </c>
      <c r="AA285" s="26" t="s">
        <v>951</v>
      </c>
      <c r="AB285" s="2" t="s">
        <v>698</v>
      </c>
      <c r="AC285" s="26">
        <f t="shared" si="12"/>
        <v>1</v>
      </c>
      <c r="AD285" s="26">
        <f t="shared" si="13"/>
        <v>5.85</v>
      </c>
      <c r="AE285" s="8">
        <v>41529</v>
      </c>
      <c r="AF285" s="8">
        <v>41548</v>
      </c>
      <c r="AG285" s="8">
        <v>41549</v>
      </c>
      <c r="AH285" s="8">
        <v>41564</v>
      </c>
    </row>
    <row r="286" spans="1:34" s="26" customFormat="1">
      <c r="A286" s="26" t="s">
        <v>690</v>
      </c>
      <c r="C286" s="26" t="s">
        <v>96</v>
      </c>
      <c r="D286" s="26" t="s">
        <v>699</v>
      </c>
      <c r="E286" s="26" t="s">
        <v>952</v>
      </c>
      <c r="F286" s="26" t="s">
        <v>692</v>
      </c>
      <c r="H286" s="34" t="s">
        <v>693</v>
      </c>
      <c r="I286" s="16">
        <v>41523</v>
      </c>
      <c r="J286" s="16">
        <v>41584</v>
      </c>
      <c r="K286" s="26">
        <v>5320214133</v>
      </c>
      <c r="L286" s="26" t="s">
        <v>953</v>
      </c>
      <c r="M286" s="35" t="s">
        <v>695</v>
      </c>
      <c r="N286" s="25" t="s">
        <v>696</v>
      </c>
      <c r="O286" s="25"/>
      <c r="P286" s="26" t="s">
        <v>517</v>
      </c>
      <c r="Q286" s="25"/>
      <c r="R286" s="25"/>
      <c r="S286" s="161" t="s">
        <v>605</v>
      </c>
      <c r="T286" s="25">
        <v>1</v>
      </c>
      <c r="U286" s="25" t="s">
        <v>606</v>
      </c>
      <c r="V286" s="25"/>
      <c r="W286" s="25">
        <v>15</v>
      </c>
      <c r="X286" s="26">
        <v>45</v>
      </c>
      <c r="Y286" s="26">
        <v>119.8</v>
      </c>
      <c r="AA286" s="26" t="s">
        <v>954</v>
      </c>
      <c r="AB286" s="2" t="s">
        <v>698</v>
      </c>
      <c r="AC286" s="26">
        <f t="shared" si="12"/>
        <v>1</v>
      </c>
      <c r="AD286" s="26">
        <f t="shared" si="13"/>
        <v>5.85</v>
      </c>
      <c r="AE286" s="8">
        <v>41529</v>
      </c>
      <c r="AF286" s="8">
        <v>41548</v>
      </c>
      <c r="AG286" s="8">
        <v>41549</v>
      </c>
      <c r="AH286" s="8">
        <v>41564</v>
      </c>
    </row>
    <row r="287" spans="1:34" s="26" customFormat="1">
      <c r="A287" s="15" t="s">
        <v>955</v>
      </c>
      <c r="C287" s="26" t="s">
        <v>96</v>
      </c>
      <c r="D287" s="26" t="s">
        <v>295</v>
      </c>
      <c r="E287" s="26" t="s">
        <v>956</v>
      </c>
      <c r="F287" s="26" t="s">
        <v>297</v>
      </c>
      <c r="H287" s="26" t="s">
        <v>957</v>
      </c>
      <c r="I287" s="16">
        <v>41528</v>
      </c>
      <c r="J287" s="16">
        <v>41567</v>
      </c>
      <c r="K287" s="161" t="s">
        <v>299</v>
      </c>
      <c r="L287" s="161" t="s">
        <v>300</v>
      </c>
      <c r="M287" s="35" t="s">
        <v>695</v>
      </c>
      <c r="N287" s="25" t="s">
        <v>696</v>
      </c>
      <c r="O287" s="25"/>
      <c r="P287" s="26" t="s">
        <v>517</v>
      </c>
      <c r="Q287" s="25"/>
      <c r="R287" s="25"/>
      <c r="S287" s="161" t="s">
        <v>605</v>
      </c>
      <c r="T287" s="25">
        <v>1</v>
      </c>
      <c r="U287" s="25" t="s">
        <v>606</v>
      </c>
      <c r="V287" s="25"/>
      <c r="W287" s="25">
        <v>15</v>
      </c>
      <c r="X287" s="25">
        <v>100</v>
      </c>
      <c r="Y287" s="25">
        <v>133</v>
      </c>
      <c r="Z287" s="25" t="s">
        <v>958</v>
      </c>
      <c r="AA287" s="26" t="s">
        <v>959</v>
      </c>
      <c r="AB287" s="25" t="s">
        <v>960</v>
      </c>
      <c r="AC287" s="26">
        <f t="shared" si="12"/>
        <v>1</v>
      </c>
      <c r="AD287" s="26">
        <f t="shared" si="13"/>
        <v>5.85</v>
      </c>
      <c r="AE287" s="8">
        <v>41529</v>
      </c>
      <c r="AF287" s="8">
        <v>41548</v>
      </c>
      <c r="AG287" s="8">
        <v>41549</v>
      </c>
      <c r="AH287" s="8">
        <v>41564</v>
      </c>
    </row>
    <row r="288" spans="1:34" s="26" customFormat="1">
      <c r="I288" s="16"/>
      <c r="J288" s="16"/>
      <c r="K288" s="161"/>
      <c r="L288" s="161"/>
      <c r="M288" s="35"/>
      <c r="N288" s="25"/>
      <c r="O288" s="25"/>
      <c r="Q288" s="25"/>
      <c r="R288" s="25"/>
      <c r="S288" s="161"/>
      <c r="T288" s="25"/>
      <c r="U288" s="25"/>
      <c r="V288" s="25"/>
      <c r="W288" s="25">
        <v>60</v>
      </c>
      <c r="X288" s="25"/>
      <c r="Y288" s="25"/>
      <c r="Z288" s="25"/>
      <c r="AA288" s="26" t="s">
        <v>961</v>
      </c>
      <c r="AB288" s="2" t="s">
        <v>962</v>
      </c>
      <c r="AC288" s="26">
        <f t="shared" si="12"/>
        <v>4</v>
      </c>
      <c r="AD288" s="26">
        <f t="shared" si="13"/>
        <v>23.4</v>
      </c>
      <c r="AE288" s="8"/>
      <c r="AF288" s="8">
        <v>41548</v>
      </c>
      <c r="AG288" s="8">
        <v>41549</v>
      </c>
      <c r="AH288" s="8">
        <v>41564</v>
      </c>
    </row>
    <row r="289" spans="1:34" s="26" customFormat="1">
      <c r="A289" s="15" t="s">
        <v>955</v>
      </c>
      <c r="C289" s="26" t="s">
        <v>96</v>
      </c>
      <c r="D289" s="26" t="s">
        <v>295</v>
      </c>
      <c r="E289" s="26" t="s">
        <v>956</v>
      </c>
      <c r="F289" s="26" t="s">
        <v>297</v>
      </c>
      <c r="H289" s="26" t="s">
        <v>957</v>
      </c>
      <c r="I289" s="16">
        <v>41528</v>
      </c>
      <c r="J289" s="16">
        <v>41567</v>
      </c>
      <c r="K289" s="161" t="s">
        <v>299</v>
      </c>
      <c r="L289" s="161" t="s">
        <v>300</v>
      </c>
      <c r="M289" s="35" t="s">
        <v>695</v>
      </c>
      <c r="N289" s="25" t="s">
        <v>696</v>
      </c>
      <c r="O289" s="25"/>
      <c r="P289" s="26" t="s">
        <v>517</v>
      </c>
      <c r="Q289" s="25"/>
      <c r="R289" s="25"/>
      <c r="S289" s="161" t="s">
        <v>605</v>
      </c>
      <c r="T289" s="25">
        <v>1</v>
      </c>
      <c r="U289" s="25" t="s">
        <v>606</v>
      </c>
      <c r="V289" s="25"/>
      <c r="W289" s="25">
        <v>0</v>
      </c>
      <c r="X289" s="25">
        <v>100</v>
      </c>
      <c r="Y289" s="25">
        <v>133</v>
      </c>
      <c r="Z289" s="25" t="s">
        <v>963</v>
      </c>
      <c r="AA289" s="26" t="s">
        <v>964</v>
      </c>
      <c r="AB289" s="25" t="s">
        <v>965</v>
      </c>
      <c r="AC289" s="26">
        <f t="shared" si="12"/>
        <v>0</v>
      </c>
      <c r="AD289" s="26">
        <f t="shared" si="13"/>
        <v>0</v>
      </c>
      <c r="AE289" s="8">
        <v>41529</v>
      </c>
      <c r="AF289" s="8">
        <v>41548</v>
      </c>
      <c r="AG289" s="8">
        <v>41549</v>
      </c>
      <c r="AH289" s="8">
        <v>41564</v>
      </c>
    </row>
    <row r="290" spans="1:34" s="26" customFormat="1">
      <c r="A290" s="15" t="s">
        <v>955</v>
      </c>
      <c r="C290" s="26" t="s">
        <v>96</v>
      </c>
      <c r="D290" s="26" t="s">
        <v>295</v>
      </c>
      <c r="E290" s="26" t="s">
        <v>956</v>
      </c>
      <c r="F290" s="26" t="s">
        <v>297</v>
      </c>
      <c r="H290" s="26" t="s">
        <v>957</v>
      </c>
      <c r="I290" s="16">
        <v>41528</v>
      </c>
      <c r="J290" s="16">
        <v>41567</v>
      </c>
      <c r="K290" s="161" t="s">
        <v>299</v>
      </c>
      <c r="L290" s="161" t="s">
        <v>300</v>
      </c>
      <c r="M290" s="35" t="s">
        <v>695</v>
      </c>
      <c r="N290" s="25" t="s">
        <v>696</v>
      </c>
      <c r="O290" s="25"/>
      <c r="P290" s="26" t="s">
        <v>517</v>
      </c>
      <c r="Q290" s="25"/>
      <c r="R290" s="25"/>
      <c r="S290" s="161" t="s">
        <v>605</v>
      </c>
      <c r="T290" s="25">
        <v>1</v>
      </c>
      <c r="U290" s="25" t="s">
        <v>606</v>
      </c>
      <c r="V290" s="25"/>
      <c r="W290" s="25">
        <v>0</v>
      </c>
      <c r="X290" s="25">
        <v>100</v>
      </c>
      <c r="Y290" s="25">
        <v>133</v>
      </c>
      <c r="Z290" s="25" t="s">
        <v>963</v>
      </c>
      <c r="AA290" s="26" t="s">
        <v>966</v>
      </c>
      <c r="AB290" s="25" t="s">
        <v>965</v>
      </c>
      <c r="AC290" s="26">
        <f t="shared" si="12"/>
        <v>0</v>
      </c>
      <c r="AD290" s="26">
        <f t="shared" si="13"/>
        <v>0</v>
      </c>
      <c r="AE290" s="8">
        <v>41529</v>
      </c>
      <c r="AF290" s="8">
        <v>41548</v>
      </c>
      <c r="AG290" s="8">
        <v>41549</v>
      </c>
      <c r="AH290" s="8">
        <v>41564</v>
      </c>
    </row>
    <row r="291" spans="1:34" s="26" customFormat="1">
      <c r="A291" s="15" t="s">
        <v>955</v>
      </c>
      <c r="C291" s="26" t="s">
        <v>96</v>
      </c>
      <c r="D291" s="26" t="s">
        <v>295</v>
      </c>
      <c r="E291" s="26" t="s">
        <v>956</v>
      </c>
      <c r="F291" s="26" t="s">
        <v>297</v>
      </c>
      <c r="H291" s="26" t="s">
        <v>957</v>
      </c>
      <c r="I291" s="16">
        <v>41528</v>
      </c>
      <c r="J291" s="16">
        <v>41567</v>
      </c>
      <c r="K291" s="161" t="s">
        <v>299</v>
      </c>
      <c r="L291" s="161" t="s">
        <v>300</v>
      </c>
      <c r="M291" s="35" t="s">
        <v>695</v>
      </c>
      <c r="N291" s="25" t="s">
        <v>696</v>
      </c>
      <c r="O291" s="25"/>
      <c r="P291" s="26" t="s">
        <v>517</v>
      </c>
      <c r="Q291" s="25"/>
      <c r="R291" s="25"/>
      <c r="S291" s="161" t="s">
        <v>605</v>
      </c>
      <c r="T291" s="25">
        <v>1</v>
      </c>
      <c r="U291" s="25" t="s">
        <v>606</v>
      </c>
      <c r="V291" s="25"/>
      <c r="W291" s="25">
        <v>0</v>
      </c>
      <c r="X291" s="25">
        <v>100</v>
      </c>
      <c r="Y291" s="25">
        <v>133</v>
      </c>
      <c r="Z291" s="25" t="s">
        <v>963</v>
      </c>
      <c r="AA291" s="26" t="s">
        <v>967</v>
      </c>
      <c r="AB291" s="25" t="s">
        <v>965</v>
      </c>
      <c r="AC291" s="26">
        <f t="shared" si="12"/>
        <v>0</v>
      </c>
      <c r="AD291" s="26">
        <f t="shared" si="13"/>
        <v>0</v>
      </c>
      <c r="AE291" s="8">
        <v>41529</v>
      </c>
      <c r="AF291" s="8">
        <v>41548</v>
      </c>
      <c r="AG291" s="8">
        <v>41549</v>
      </c>
      <c r="AH291" s="8">
        <v>41564</v>
      </c>
    </row>
    <row r="292" spans="1:34" s="26" customFormat="1">
      <c r="A292" s="15" t="s">
        <v>955</v>
      </c>
      <c r="C292" s="26" t="s">
        <v>96</v>
      </c>
      <c r="D292" s="26" t="s">
        <v>295</v>
      </c>
      <c r="E292" s="26" t="s">
        <v>956</v>
      </c>
      <c r="F292" s="26" t="s">
        <v>297</v>
      </c>
      <c r="H292" s="26" t="s">
        <v>957</v>
      </c>
      <c r="I292" s="16">
        <v>41528</v>
      </c>
      <c r="J292" s="16">
        <v>41567</v>
      </c>
      <c r="K292" s="161" t="s">
        <v>299</v>
      </c>
      <c r="L292" s="161" t="s">
        <v>300</v>
      </c>
      <c r="M292" s="35" t="s">
        <v>695</v>
      </c>
      <c r="N292" s="25" t="s">
        <v>696</v>
      </c>
      <c r="O292" s="25"/>
      <c r="P292" s="26" t="s">
        <v>517</v>
      </c>
      <c r="Q292" s="25"/>
      <c r="R292" s="25"/>
      <c r="S292" s="161" t="s">
        <v>605</v>
      </c>
      <c r="T292" s="25">
        <v>1</v>
      </c>
      <c r="U292" s="25" t="s">
        <v>606</v>
      </c>
      <c r="V292" s="25"/>
      <c r="W292" s="25">
        <v>0</v>
      </c>
      <c r="X292" s="25">
        <v>100</v>
      </c>
      <c r="Y292" s="25">
        <v>133</v>
      </c>
      <c r="Z292" s="25" t="s">
        <v>963</v>
      </c>
      <c r="AA292" s="26" t="s">
        <v>968</v>
      </c>
      <c r="AB292" s="25" t="s">
        <v>965</v>
      </c>
      <c r="AC292" s="26">
        <f t="shared" si="12"/>
        <v>0</v>
      </c>
      <c r="AD292" s="26">
        <f t="shared" si="13"/>
        <v>0</v>
      </c>
      <c r="AE292" s="8">
        <v>41529</v>
      </c>
      <c r="AF292" s="8">
        <v>41548</v>
      </c>
      <c r="AG292" s="8">
        <v>41549</v>
      </c>
      <c r="AH292" s="8">
        <v>41564</v>
      </c>
    </row>
    <row r="294" spans="1:34" s="26" customFormat="1">
      <c r="A294" s="15" t="s">
        <v>969</v>
      </c>
      <c r="B294" s="35" t="s">
        <v>970</v>
      </c>
      <c r="C294" s="26" t="s">
        <v>971</v>
      </c>
      <c r="D294" s="26" t="s">
        <v>972</v>
      </c>
      <c r="E294" s="26" t="s">
        <v>973</v>
      </c>
      <c r="F294" s="26" t="s">
        <v>974</v>
      </c>
      <c r="H294" s="26" t="s">
        <v>975</v>
      </c>
      <c r="I294" s="8">
        <v>41540</v>
      </c>
      <c r="J294" s="8">
        <v>41601</v>
      </c>
      <c r="K294" s="161" t="s">
        <v>976</v>
      </c>
      <c r="L294" s="36" t="s">
        <v>977</v>
      </c>
      <c r="M294" s="35" t="s">
        <v>695</v>
      </c>
      <c r="N294" s="25" t="s">
        <v>978</v>
      </c>
      <c r="O294" s="25"/>
      <c r="P294" s="35" t="s">
        <v>979</v>
      </c>
      <c r="Q294" s="25"/>
      <c r="R294" s="25"/>
      <c r="S294" s="161" t="s">
        <v>605</v>
      </c>
      <c r="T294" s="25">
        <v>1</v>
      </c>
      <c r="U294" s="25" t="s">
        <v>606</v>
      </c>
      <c r="V294" s="25"/>
      <c r="W294" s="25">
        <v>15</v>
      </c>
      <c r="X294" s="25">
        <v>140</v>
      </c>
      <c r="Y294" s="25">
        <v>25.9</v>
      </c>
      <c r="Z294" s="131"/>
      <c r="AA294" s="26" t="str">
        <f>VLOOKUP(K294,IF({1,0},'[2]Sample Information'!$D$89:$D$165,'[2]Sample Information'!$A$89:$A$165),2,0)</f>
        <v>GS60124-DNA_A01</v>
      </c>
      <c r="AC294" s="26">
        <f t="shared" ref="AC294:AC357" si="14">W294/15</f>
        <v>1</v>
      </c>
      <c r="AD294" s="26">
        <f t="shared" ref="AD294:AD357" si="15">AC294*5.85</f>
        <v>5.85</v>
      </c>
      <c r="AE294" s="8"/>
      <c r="AF294" s="8">
        <v>41548</v>
      </c>
      <c r="AG294" s="8">
        <v>41564</v>
      </c>
      <c r="AH294" s="8">
        <f t="shared" ref="AH294:AH332" si="16">AG294+14</f>
        <v>41578</v>
      </c>
    </row>
    <row r="295" spans="1:34" s="26" customFormat="1">
      <c r="A295" s="15" t="s">
        <v>980</v>
      </c>
      <c r="B295" s="35" t="s">
        <v>970</v>
      </c>
      <c r="C295" s="26" t="s">
        <v>981</v>
      </c>
      <c r="D295" s="26" t="s">
        <v>982</v>
      </c>
      <c r="E295" s="26" t="s">
        <v>484</v>
      </c>
      <c r="F295" s="26" t="s">
        <v>983</v>
      </c>
      <c r="H295" s="26" t="s">
        <v>984</v>
      </c>
      <c r="I295" s="8">
        <v>41540</v>
      </c>
      <c r="J295" s="8">
        <v>41601</v>
      </c>
      <c r="K295" s="161" t="s">
        <v>985</v>
      </c>
      <c r="L295" s="36" t="s">
        <v>986</v>
      </c>
      <c r="M295" s="35" t="s">
        <v>695</v>
      </c>
      <c r="N295" s="25" t="s">
        <v>987</v>
      </c>
      <c r="O295" s="25"/>
      <c r="P295" s="35" t="s">
        <v>979</v>
      </c>
      <c r="Q295" s="25"/>
      <c r="R295" s="25"/>
      <c r="S295" s="161" t="s">
        <v>988</v>
      </c>
      <c r="T295" s="25">
        <v>1</v>
      </c>
      <c r="U295" s="25" t="s">
        <v>606</v>
      </c>
      <c r="V295" s="25"/>
      <c r="W295" s="25">
        <v>15</v>
      </c>
      <c r="X295" s="25">
        <v>85</v>
      </c>
      <c r="Y295" s="25">
        <v>3.15</v>
      </c>
      <c r="AA295" s="26" t="str">
        <f>VLOOKUP(K295,IF({1,0},'[2]Sample Information'!$D$89:$D$165,'[2]Sample Information'!$A$89:$A$165),2,0)</f>
        <v>GS60124-DNA_B01</v>
      </c>
      <c r="AC295" s="26">
        <f t="shared" si="14"/>
        <v>1</v>
      </c>
      <c r="AD295" s="26">
        <f t="shared" si="15"/>
        <v>5.85</v>
      </c>
      <c r="AE295" s="8"/>
      <c r="AF295" s="8">
        <v>41548</v>
      </c>
      <c r="AG295" s="8">
        <v>41564</v>
      </c>
      <c r="AH295" s="8">
        <f t="shared" si="16"/>
        <v>41578</v>
      </c>
    </row>
    <row r="296" spans="1:34" s="26" customFormat="1" ht="17.25" customHeight="1">
      <c r="A296" s="15" t="s">
        <v>980</v>
      </c>
      <c r="B296" s="35" t="s">
        <v>970</v>
      </c>
      <c r="C296" s="26" t="s">
        <v>981</v>
      </c>
      <c r="D296" s="26" t="s">
        <v>982</v>
      </c>
      <c r="E296" s="26" t="s">
        <v>484</v>
      </c>
      <c r="F296" s="26" t="s">
        <v>983</v>
      </c>
      <c r="H296" s="26" t="s">
        <v>984</v>
      </c>
      <c r="I296" s="8">
        <v>41540</v>
      </c>
      <c r="J296" s="8">
        <v>41601</v>
      </c>
      <c r="K296" s="161" t="s">
        <v>989</v>
      </c>
      <c r="L296" s="36" t="s">
        <v>990</v>
      </c>
      <c r="M296" s="35" t="s">
        <v>695</v>
      </c>
      <c r="N296" s="25" t="s">
        <v>987</v>
      </c>
      <c r="O296" s="25"/>
      <c r="P296" s="35" t="s">
        <v>979</v>
      </c>
      <c r="Q296" s="25"/>
      <c r="R296" s="25"/>
      <c r="S296" s="161" t="s">
        <v>605</v>
      </c>
      <c r="T296" s="25">
        <v>1</v>
      </c>
      <c r="U296" s="25" t="s">
        <v>606</v>
      </c>
      <c r="V296" s="25"/>
      <c r="W296" s="25">
        <v>15</v>
      </c>
      <c r="X296" s="25">
        <v>144</v>
      </c>
      <c r="Y296" s="25">
        <v>17.899999999999999</v>
      </c>
      <c r="Z296" s="25" t="s">
        <v>991</v>
      </c>
      <c r="AA296" s="26" t="str">
        <f>VLOOKUP(K296,IF({1,0},'[2]Sample Information'!$D$89:$D$165,'[2]Sample Information'!$A$89:$A$165),2,0)</f>
        <v>GS60124-DNA_C01</v>
      </c>
      <c r="AC296" s="26">
        <f t="shared" si="14"/>
        <v>1</v>
      </c>
      <c r="AD296" s="26">
        <f t="shared" si="15"/>
        <v>5.85</v>
      </c>
      <c r="AE296" s="8"/>
      <c r="AF296" s="8">
        <v>41548</v>
      </c>
      <c r="AG296" s="8">
        <v>41564</v>
      </c>
      <c r="AH296" s="8">
        <f t="shared" si="16"/>
        <v>41578</v>
      </c>
    </row>
    <row r="297" spans="1:34" s="26" customFormat="1">
      <c r="A297" s="15" t="s">
        <v>980</v>
      </c>
      <c r="B297" s="35" t="s">
        <v>970</v>
      </c>
      <c r="C297" s="26" t="s">
        <v>981</v>
      </c>
      <c r="D297" s="26" t="s">
        <v>982</v>
      </c>
      <c r="E297" s="26" t="s">
        <v>484</v>
      </c>
      <c r="F297" s="26" t="s">
        <v>983</v>
      </c>
      <c r="H297" s="26" t="s">
        <v>984</v>
      </c>
      <c r="I297" s="8">
        <v>41540</v>
      </c>
      <c r="J297" s="8">
        <v>41601</v>
      </c>
      <c r="K297" s="161" t="s">
        <v>992</v>
      </c>
      <c r="L297" s="161" t="s">
        <v>993</v>
      </c>
      <c r="M297" s="35" t="s">
        <v>994</v>
      </c>
      <c r="N297" s="25" t="s">
        <v>987</v>
      </c>
      <c r="O297" s="25"/>
      <c r="P297" s="35" t="s">
        <v>979</v>
      </c>
      <c r="Q297" s="25"/>
      <c r="R297" s="25"/>
      <c r="S297" s="161" t="s">
        <v>605</v>
      </c>
      <c r="T297" s="25">
        <v>1</v>
      </c>
      <c r="U297" s="25" t="s">
        <v>606</v>
      </c>
      <c r="V297" s="25"/>
      <c r="W297" s="25">
        <v>15</v>
      </c>
      <c r="X297" s="25">
        <v>30</v>
      </c>
      <c r="Y297" s="25">
        <v>180</v>
      </c>
      <c r="AA297" s="26" t="str">
        <f>VLOOKUP(K297,IF({1,0},'[2]Sample Information'!$D$89:$D$165,'[2]Sample Information'!$A$89:$A$165),2,0)</f>
        <v>GS60124-DNA_D01</v>
      </c>
      <c r="AC297" s="26">
        <f t="shared" si="14"/>
        <v>1</v>
      </c>
      <c r="AD297" s="26">
        <f t="shared" si="15"/>
        <v>5.85</v>
      </c>
      <c r="AE297" s="8"/>
      <c r="AF297" s="8">
        <v>41548</v>
      </c>
      <c r="AG297" s="8">
        <v>41564</v>
      </c>
      <c r="AH297" s="8">
        <f t="shared" si="16"/>
        <v>41578</v>
      </c>
    </row>
    <row r="298" spans="1:34" s="26" customFormat="1">
      <c r="A298" s="161" t="s">
        <v>995</v>
      </c>
      <c r="B298" s="37" t="s">
        <v>996</v>
      </c>
      <c r="C298" s="38" t="s">
        <v>509</v>
      </c>
      <c r="D298" s="38" t="s">
        <v>510</v>
      </c>
      <c r="E298" s="38" t="s">
        <v>511</v>
      </c>
      <c r="F298" s="38" t="s">
        <v>512</v>
      </c>
      <c r="G298" s="38"/>
      <c r="H298" s="38" t="s">
        <v>997</v>
      </c>
      <c r="I298" s="556">
        <v>41543</v>
      </c>
      <c r="J298" s="556">
        <v>41604</v>
      </c>
      <c r="K298" s="39" t="s">
        <v>998</v>
      </c>
      <c r="L298" s="39" t="s">
        <v>999</v>
      </c>
      <c r="M298" s="39" t="s">
        <v>695</v>
      </c>
      <c r="N298" s="39" t="s">
        <v>1000</v>
      </c>
      <c r="O298" s="39"/>
      <c r="P298" s="39" t="s">
        <v>1001</v>
      </c>
      <c r="Q298" s="39"/>
      <c r="R298" s="39"/>
      <c r="S298" s="39" t="s">
        <v>605</v>
      </c>
      <c r="T298" s="39">
        <v>1</v>
      </c>
      <c r="U298" s="39" t="s">
        <v>606</v>
      </c>
      <c r="V298" s="39"/>
      <c r="W298" s="39">
        <v>15</v>
      </c>
      <c r="X298" s="39">
        <v>39</v>
      </c>
      <c r="Y298" s="39">
        <v>184</v>
      </c>
      <c r="Z298" s="39" t="s">
        <v>1002</v>
      </c>
      <c r="AA298" s="26" t="str">
        <f>VLOOKUP(K298,IF({1,0},'[2]Sample Information'!$D$89:$D$165,'[2]Sample Information'!$A$89:$A$165),2,0)</f>
        <v>GS60124-DNA_E01</v>
      </c>
      <c r="AC298" s="26">
        <f t="shared" si="14"/>
        <v>1</v>
      </c>
      <c r="AD298" s="26">
        <f t="shared" si="15"/>
        <v>5.85</v>
      </c>
      <c r="AE298" s="8"/>
      <c r="AF298" s="8">
        <v>41548</v>
      </c>
      <c r="AG298" s="8">
        <v>41564</v>
      </c>
      <c r="AH298" s="8">
        <f t="shared" si="16"/>
        <v>41578</v>
      </c>
    </row>
    <row r="299" spans="1:34" s="26" customFormat="1">
      <c r="A299" s="161" t="s">
        <v>995</v>
      </c>
      <c r="B299" s="37" t="s">
        <v>996</v>
      </c>
      <c r="C299" s="38" t="s">
        <v>509</v>
      </c>
      <c r="D299" s="38" t="s">
        <v>510</v>
      </c>
      <c r="E299" s="38" t="s">
        <v>511</v>
      </c>
      <c r="F299" s="38" t="s">
        <v>512</v>
      </c>
      <c r="G299" s="38"/>
      <c r="H299" s="38" t="s">
        <v>997</v>
      </c>
      <c r="I299" s="556">
        <v>41543</v>
      </c>
      <c r="J299" s="556">
        <v>41604</v>
      </c>
      <c r="K299" s="39" t="s">
        <v>1003</v>
      </c>
      <c r="L299" s="39" t="s">
        <v>1004</v>
      </c>
      <c r="M299" s="39" t="s">
        <v>695</v>
      </c>
      <c r="N299" s="39" t="s">
        <v>1000</v>
      </c>
      <c r="O299" s="39"/>
      <c r="P299" s="39" t="s">
        <v>1001</v>
      </c>
      <c r="Q299" s="39"/>
      <c r="R299" s="39"/>
      <c r="S299" s="39" t="s">
        <v>605</v>
      </c>
      <c r="T299" s="39">
        <v>1</v>
      </c>
      <c r="U299" s="39" t="s">
        <v>606</v>
      </c>
      <c r="V299" s="39"/>
      <c r="W299" s="39">
        <v>15</v>
      </c>
      <c r="X299" s="39">
        <v>138</v>
      </c>
      <c r="Y299" s="39">
        <v>115</v>
      </c>
      <c r="Z299" s="39" t="s">
        <v>1002</v>
      </c>
      <c r="AA299" s="26" t="str">
        <f>VLOOKUP(K299,IF({1,0},'[2]Sample Information'!$D$89:$D$165,'[2]Sample Information'!$A$89:$A$165),2,0)</f>
        <v>GS60124-DNA_F01</v>
      </c>
      <c r="AC299" s="26">
        <f t="shared" si="14"/>
        <v>1</v>
      </c>
      <c r="AD299" s="26">
        <f t="shared" si="15"/>
        <v>5.85</v>
      </c>
      <c r="AE299" s="8"/>
      <c r="AF299" s="8">
        <v>41548</v>
      </c>
      <c r="AG299" s="8">
        <v>41564</v>
      </c>
      <c r="AH299" s="8">
        <f t="shared" si="16"/>
        <v>41578</v>
      </c>
    </row>
    <row r="300" spans="1:34" s="26" customFormat="1">
      <c r="A300" s="161" t="s">
        <v>995</v>
      </c>
      <c r="B300" s="37" t="s">
        <v>996</v>
      </c>
      <c r="C300" s="38" t="s">
        <v>509</v>
      </c>
      <c r="D300" s="38" t="s">
        <v>510</v>
      </c>
      <c r="E300" s="38" t="s">
        <v>511</v>
      </c>
      <c r="F300" s="38" t="s">
        <v>512</v>
      </c>
      <c r="G300" s="38"/>
      <c r="H300" s="38" t="s">
        <v>997</v>
      </c>
      <c r="I300" s="556">
        <v>41543</v>
      </c>
      <c r="J300" s="556">
        <v>41604</v>
      </c>
      <c r="K300" s="39" t="s">
        <v>1005</v>
      </c>
      <c r="L300" s="39" t="s">
        <v>1006</v>
      </c>
      <c r="M300" s="39" t="s">
        <v>695</v>
      </c>
      <c r="N300" s="39" t="s">
        <v>1000</v>
      </c>
      <c r="O300" s="39"/>
      <c r="P300" s="39" t="s">
        <v>1001</v>
      </c>
      <c r="Q300" s="39"/>
      <c r="R300" s="39"/>
      <c r="S300" s="39" t="s">
        <v>605</v>
      </c>
      <c r="T300" s="39">
        <v>1</v>
      </c>
      <c r="U300" s="39" t="s">
        <v>606</v>
      </c>
      <c r="V300" s="39"/>
      <c r="W300" s="39">
        <v>15</v>
      </c>
      <c r="X300" s="39">
        <v>90</v>
      </c>
      <c r="Y300" s="39">
        <v>104</v>
      </c>
      <c r="Z300" s="39" t="s">
        <v>1002</v>
      </c>
      <c r="AA300" s="26" t="str">
        <f>VLOOKUP(K300,IF({1,0},'[2]Sample Information'!$D$89:$D$165,'[2]Sample Information'!$A$89:$A$165),2,0)</f>
        <v>GS60124-DNA_G01</v>
      </c>
      <c r="AC300" s="26">
        <f t="shared" si="14"/>
        <v>1</v>
      </c>
      <c r="AD300" s="26">
        <f t="shared" si="15"/>
        <v>5.85</v>
      </c>
      <c r="AE300" s="8"/>
      <c r="AF300" s="8">
        <v>41548</v>
      </c>
      <c r="AG300" s="8">
        <v>41564</v>
      </c>
      <c r="AH300" s="8">
        <f t="shared" si="16"/>
        <v>41578</v>
      </c>
    </row>
    <row r="301" spans="1:34" s="26" customFormat="1">
      <c r="A301" s="161" t="s">
        <v>995</v>
      </c>
      <c r="B301" s="37" t="s">
        <v>996</v>
      </c>
      <c r="C301" s="38" t="s">
        <v>509</v>
      </c>
      <c r="D301" s="38" t="s">
        <v>510</v>
      </c>
      <c r="E301" s="38" t="s">
        <v>511</v>
      </c>
      <c r="F301" s="38" t="s">
        <v>512</v>
      </c>
      <c r="G301" s="38"/>
      <c r="H301" s="38" t="s">
        <v>997</v>
      </c>
      <c r="I301" s="556">
        <v>41543</v>
      </c>
      <c r="J301" s="556">
        <v>41604</v>
      </c>
      <c r="K301" s="39" t="s">
        <v>1007</v>
      </c>
      <c r="L301" s="39" t="s">
        <v>1008</v>
      </c>
      <c r="M301" s="39" t="s">
        <v>695</v>
      </c>
      <c r="N301" s="39" t="s">
        <v>1000</v>
      </c>
      <c r="O301" s="39"/>
      <c r="P301" s="39" t="s">
        <v>1001</v>
      </c>
      <c r="Q301" s="39"/>
      <c r="R301" s="39"/>
      <c r="S301" s="39" t="s">
        <v>605</v>
      </c>
      <c r="T301" s="39">
        <v>1</v>
      </c>
      <c r="U301" s="39" t="s">
        <v>606</v>
      </c>
      <c r="V301" s="39"/>
      <c r="W301" s="39">
        <v>15</v>
      </c>
      <c r="X301" s="39">
        <v>90</v>
      </c>
      <c r="Y301" s="39">
        <v>74.900000000000006</v>
      </c>
      <c r="Z301" s="39" t="s">
        <v>1002</v>
      </c>
      <c r="AA301" s="26" t="str">
        <f>VLOOKUP(K301,IF({1,0},'[2]Sample Information'!$D$89:$D$165,'[2]Sample Information'!$A$89:$A$165),2,0)</f>
        <v>GS60124-DNA_H01</v>
      </c>
      <c r="AC301" s="26">
        <f t="shared" si="14"/>
        <v>1</v>
      </c>
      <c r="AD301" s="26">
        <f t="shared" si="15"/>
        <v>5.85</v>
      </c>
      <c r="AE301" s="8"/>
      <c r="AF301" s="8">
        <v>41548</v>
      </c>
      <c r="AG301" s="8">
        <v>41564</v>
      </c>
      <c r="AH301" s="8">
        <f t="shared" si="16"/>
        <v>41578</v>
      </c>
    </row>
    <row r="302" spans="1:34" s="26" customFormat="1">
      <c r="A302" s="161" t="s">
        <v>995</v>
      </c>
      <c r="B302" s="37" t="s">
        <v>996</v>
      </c>
      <c r="C302" s="38" t="s">
        <v>509</v>
      </c>
      <c r="D302" s="38" t="s">
        <v>510</v>
      </c>
      <c r="E302" s="38" t="s">
        <v>511</v>
      </c>
      <c r="F302" s="38" t="s">
        <v>512</v>
      </c>
      <c r="G302" s="38"/>
      <c r="H302" s="38" t="s">
        <v>997</v>
      </c>
      <c r="I302" s="556">
        <v>41543</v>
      </c>
      <c r="J302" s="556">
        <v>41604</v>
      </c>
      <c r="K302" s="39" t="s">
        <v>1009</v>
      </c>
      <c r="L302" s="39" t="s">
        <v>1010</v>
      </c>
      <c r="M302" s="39" t="s">
        <v>695</v>
      </c>
      <c r="N302" s="39" t="s">
        <v>1000</v>
      </c>
      <c r="O302" s="39"/>
      <c r="P302" s="39" t="s">
        <v>1001</v>
      </c>
      <c r="Q302" s="39"/>
      <c r="R302" s="39"/>
      <c r="S302" s="39" t="s">
        <v>605</v>
      </c>
      <c r="T302" s="39">
        <v>1</v>
      </c>
      <c r="U302" s="39" t="s">
        <v>606</v>
      </c>
      <c r="V302" s="39"/>
      <c r="W302" s="39">
        <v>15</v>
      </c>
      <c r="X302" s="39">
        <v>90</v>
      </c>
      <c r="Y302" s="39">
        <v>132</v>
      </c>
      <c r="Z302" s="39" t="s">
        <v>1002</v>
      </c>
      <c r="AA302" s="26" t="str">
        <f>VLOOKUP(K302,IF({1,0},'[2]Sample Information'!$D$89:$D$165,'[2]Sample Information'!$A$89:$A$165),2,0)</f>
        <v>GS60124-DNA_A02</v>
      </c>
      <c r="AC302" s="26">
        <f t="shared" si="14"/>
        <v>1</v>
      </c>
      <c r="AD302" s="26">
        <f t="shared" si="15"/>
        <v>5.85</v>
      </c>
      <c r="AE302" s="8"/>
      <c r="AF302" s="8">
        <v>41548</v>
      </c>
      <c r="AG302" s="8">
        <v>41564</v>
      </c>
      <c r="AH302" s="8">
        <f t="shared" si="16"/>
        <v>41578</v>
      </c>
    </row>
    <row r="303" spans="1:34" s="26" customFormat="1">
      <c r="A303" s="161" t="s">
        <v>995</v>
      </c>
      <c r="B303" s="37" t="s">
        <v>996</v>
      </c>
      <c r="C303" s="38" t="s">
        <v>509</v>
      </c>
      <c r="D303" s="38" t="s">
        <v>510</v>
      </c>
      <c r="E303" s="38" t="s">
        <v>511</v>
      </c>
      <c r="F303" s="38" t="s">
        <v>512</v>
      </c>
      <c r="G303" s="38"/>
      <c r="H303" s="38" t="s">
        <v>997</v>
      </c>
      <c r="I303" s="556">
        <v>41543</v>
      </c>
      <c r="J303" s="556">
        <v>41604</v>
      </c>
      <c r="K303" s="39" t="s">
        <v>1011</v>
      </c>
      <c r="L303" s="39" t="s">
        <v>1012</v>
      </c>
      <c r="M303" s="39" t="s">
        <v>695</v>
      </c>
      <c r="N303" s="39" t="s">
        <v>1000</v>
      </c>
      <c r="O303" s="39"/>
      <c r="P303" s="39" t="s">
        <v>1001</v>
      </c>
      <c r="Q303" s="39"/>
      <c r="R303" s="39"/>
      <c r="S303" s="39" t="s">
        <v>605</v>
      </c>
      <c r="T303" s="39">
        <v>1</v>
      </c>
      <c r="U303" s="39" t="s">
        <v>606</v>
      </c>
      <c r="V303" s="39"/>
      <c r="W303" s="39">
        <v>15</v>
      </c>
      <c r="X303" s="39">
        <v>188</v>
      </c>
      <c r="Y303" s="39">
        <v>34.4</v>
      </c>
      <c r="Z303" s="39" t="s">
        <v>1002</v>
      </c>
      <c r="AA303" s="26" t="str">
        <f>VLOOKUP(K303,IF({1,0},'[2]Sample Information'!$D$89:$D$165,'[2]Sample Information'!$A$89:$A$165),2,0)</f>
        <v>GS60124-DNA_B02</v>
      </c>
      <c r="AC303" s="26">
        <f t="shared" si="14"/>
        <v>1</v>
      </c>
      <c r="AD303" s="26">
        <f t="shared" si="15"/>
        <v>5.85</v>
      </c>
      <c r="AE303" s="8"/>
      <c r="AF303" s="8">
        <v>41548</v>
      </c>
      <c r="AG303" s="8">
        <v>41564</v>
      </c>
      <c r="AH303" s="8">
        <f t="shared" si="16"/>
        <v>41578</v>
      </c>
    </row>
    <row r="304" spans="1:34" s="26" customFormat="1">
      <c r="A304" s="161" t="s">
        <v>995</v>
      </c>
      <c r="B304" s="37" t="s">
        <v>996</v>
      </c>
      <c r="C304" s="38" t="s">
        <v>509</v>
      </c>
      <c r="D304" s="38" t="s">
        <v>510</v>
      </c>
      <c r="E304" s="38" t="s">
        <v>511</v>
      </c>
      <c r="F304" s="38" t="s">
        <v>512</v>
      </c>
      <c r="G304" s="38"/>
      <c r="H304" s="38" t="s">
        <v>997</v>
      </c>
      <c r="I304" s="556">
        <v>41543</v>
      </c>
      <c r="J304" s="556">
        <v>41604</v>
      </c>
      <c r="K304" s="39" t="s">
        <v>1013</v>
      </c>
      <c r="L304" s="39" t="s">
        <v>1014</v>
      </c>
      <c r="M304" s="39" t="s">
        <v>695</v>
      </c>
      <c r="N304" s="39" t="s">
        <v>1000</v>
      </c>
      <c r="O304" s="39"/>
      <c r="P304" s="39" t="s">
        <v>1001</v>
      </c>
      <c r="Q304" s="39"/>
      <c r="R304" s="39"/>
      <c r="S304" s="39" t="s">
        <v>605</v>
      </c>
      <c r="T304" s="39">
        <v>1</v>
      </c>
      <c r="U304" s="39" t="s">
        <v>606</v>
      </c>
      <c r="V304" s="39"/>
      <c r="W304" s="39">
        <v>15</v>
      </c>
      <c r="X304" s="39">
        <v>70</v>
      </c>
      <c r="Y304" s="39">
        <v>32.299999999999997</v>
      </c>
      <c r="Z304" s="39" t="s">
        <v>1015</v>
      </c>
      <c r="AA304" s="26" t="str">
        <f>VLOOKUP(K304,IF({1,0},'[2]Sample Information'!$D$89:$D$165,'[2]Sample Information'!$A$89:$A$165),2,0)</f>
        <v>GS60124-DNA_C02</v>
      </c>
      <c r="AC304" s="26">
        <f t="shared" si="14"/>
        <v>1</v>
      </c>
      <c r="AD304" s="26">
        <f t="shared" si="15"/>
        <v>5.85</v>
      </c>
      <c r="AE304" s="8"/>
      <c r="AF304" s="8">
        <v>41548</v>
      </c>
      <c r="AG304" s="8">
        <v>41564</v>
      </c>
      <c r="AH304" s="8">
        <f t="shared" si="16"/>
        <v>41578</v>
      </c>
    </row>
    <row r="305" spans="1:34" s="26" customFormat="1">
      <c r="A305" s="161" t="s">
        <v>995</v>
      </c>
      <c r="B305" s="37" t="s">
        <v>996</v>
      </c>
      <c r="C305" s="38" t="s">
        <v>509</v>
      </c>
      <c r="D305" s="38" t="s">
        <v>510</v>
      </c>
      <c r="E305" s="38" t="s">
        <v>511</v>
      </c>
      <c r="F305" s="38" t="s">
        <v>512</v>
      </c>
      <c r="G305" s="38"/>
      <c r="H305" s="38" t="s">
        <v>997</v>
      </c>
      <c r="I305" s="556">
        <v>41543</v>
      </c>
      <c r="J305" s="556">
        <v>41604</v>
      </c>
      <c r="K305" s="39" t="s">
        <v>1016</v>
      </c>
      <c r="L305" s="39" t="s">
        <v>1017</v>
      </c>
      <c r="M305" s="39" t="s">
        <v>695</v>
      </c>
      <c r="N305" s="39" t="s">
        <v>1000</v>
      </c>
      <c r="O305" s="39"/>
      <c r="P305" s="39" t="s">
        <v>1001</v>
      </c>
      <c r="Q305" s="39"/>
      <c r="R305" s="39"/>
      <c r="S305" s="39" t="s">
        <v>605</v>
      </c>
      <c r="T305" s="39">
        <v>1</v>
      </c>
      <c r="U305" s="39" t="s">
        <v>606</v>
      </c>
      <c r="V305" s="39"/>
      <c r="W305" s="39">
        <v>15</v>
      </c>
      <c r="X305" s="39">
        <v>193</v>
      </c>
      <c r="Y305" s="39">
        <v>60</v>
      </c>
      <c r="Z305" s="39" t="s">
        <v>1002</v>
      </c>
      <c r="AA305" s="26" t="str">
        <f>VLOOKUP(K305,IF({1,0},'[2]Sample Information'!$D$89:$D$165,'[2]Sample Information'!$A$89:$A$165),2,0)</f>
        <v>GS60124-DNA_D02</v>
      </c>
      <c r="AC305" s="26">
        <f t="shared" si="14"/>
        <v>1</v>
      </c>
      <c r="AD305" s="26">
        <f t="shared" si="15"/>
        <v>5.85</v>
      </c>
      <c r="AE305" s="8"/>
      <c r="AF305" s="8">
        <v>41548</v>
      </c>
      <c r="AG305" s="8">
        <v>41564</v>
      </c>
      <c r="AH305" s="8">
        <f t="shared" si="16"/>
        <v>41578</v>
      </c>
    </row>
    <row r="306" spans="1:34" s="26" customFormat="1">
      <c r="A306" s="161" t="s">
        <v>995</v>
      </c>
      <c r="B306" s="37" t="s">
        <v>996</v>
      </c>
      <c r="C306" s="38" t="s">
        <v>509</v>
      </c>
      <c r="D306" s="38" t="s">
        <v>510</v>
      </c>
      <c r="E306" s="38" t="s">
        <v>511</v>
      </c>
      <c r="F306" s="38" t="s">
        <v>512</v>
      </c>
      <c r="G306" s="38"/>
      <c r="H306" s="38" t="s">
        <v>997</v>
      </c>
      <c r="I306" s="556">
        <v>41543</v>
      </c>
      <c r="J306" s="556">
        <v>41604</v>
      </c>
      <c r="K306" s="39" t="s">
        <v>1018</v>
      </c>
      <c r="L306" s="39" t="s">
        <v>1019</v>
      </c>
      <c r="M306" s="39" t="s">
        <v>695</v>
      </c>
      <c r="N306" s="39" t="s">
        <v>1000</v>
      </c>
      <c r="O306" s="39"/>
      <c r="P306" s="39" t="s">
        <v>1001</v>
      </c>
      <c r="Q306" s="39"/>
      <c r="R306" s="39"/>
      <c r="S306" s="39" t="s">
        <v>605</v>
      </c>
      <c r="T306" s="39">
        <v>1</v>
      </c>
      <c r="U306" s="39" t="s">
        <v>606</v>
      </c>
      <c r="V306" s="39"/>
      <c r="W306" s="39">
        <v>15</v>
      </c>
      <c r="X306" s="39">
        <v>52</v>
      </c>
      <c r="Y306" s="39">
        <v>297</v>
      </c>
      <c r="Z306" s="39" t="s">
        <v>1002</v>
      </c>
      <c r="AA306" s="26" t="str">
        <f>VLOOKUP(K306,IF({1,0},'[2]Sample Information'!$D$89:$D$165,'[2]Sample Information'!$A$89:$A$165),2,0)</f>
        <v>GS60124-DNA_E02</v>
      </c>
      <c r="AC306" s="26">
        <f t="shared" si="14"/>
        <v>1</v>
      </c>
      <c r="AD306" s="26">
        <f t="shared" si="15"/>
        <v>5.85</v>
      </c>
      <c r="AE306" s="8"/>
      <c r="AF306" s="8">
        <v>41548</v>
      </c>
      <c r="AG306" s="8">
        <v>41564</v>
      </c>
      <c r="AH306" s="8">
        <f t="shared" si="16"/>
        <v>41578</v>
      </c>
    </row>
    <row r="307" spans="1:34" s="26" customFormat="1">
      <c r="A307" s="161" t="s">
        <v>995</v>
      </c>
      <c r="B307" s="37" t="s">
        <v>996</v>
      </c>
      <c r="C307" s="38" t="s">
        <v>509</v>
      </c>
      <c r="D307" s="38" t="s">
        <v>510</v>
      </c>
      <c r="E307" s="38" t="s">
        <v>511</v>
      </c>
      <c r="F307" s="38" t="s">
        <v>512</v>
      </c>
      <c r="G307" s="38"/>
      <c r="H307" s="38" t="s">
        <v>997</v>
      </c>
      <c r="I307" s="556">
        <v>41543</v>
      </c>
      <c r="J307" s="556">
        <v>41604</v>
      </c>
      <c r="K307" s="39" t="s">
        <v>1020</v>
      </c>
      <c r="L307" s="39" t="s">
        <v>1021</v>
      </c>
      <c r="M307" s="39" t="s">
        <v>695</v>
      </c>
      <c r="N307" s="39" t="s">
        <v>1000</v>
      </c>
      <c r="O307" s="39"/>
      <c r="P307" s="39" t="s">
        <v>1001</v>
      </c>
      <c r="Q307" s="39"/>
      <c r="R307" s="39"/>
      <c r="S307" s="39" t="s">
        <v>605</v>
      </c>
      <c r="T307" s="39">
        <v>1</v>
      </c>
      <c r="U307" s="39" t="s">
        <v>606</v>
      </c>
      <c r="V307" s="39"/>
      <c r="W307" s="39">
        <v>15</v>
      </c>
      <c r="X307" s="39">
        <v>142</v>
      </c>
      <c r="Y307" s="39">
        <v>155</v>
      </c>
      <c r="Z307" s="39" t="s">
        <v>1002</v>
      </c>
      <c r="AA307" s="26" t="str">
        <f>VLOOKUP(K307,IF({1,0},'[2]Sample Information'!$D$89:$D$165,'[2]Sample Information'!$A$89:$A$165),2,0)</f>
        <v>GS60124-DNA_F02</v>
      </c>
      <c r="AC307" s="26">
        <f t="shared" si="14"/>
        <v>1</v>
      </c>
      <c r="AD307" s="26">
        <f t="shared" si="15"/>
        <v>5.85</v>
      </c>
      <c r="AE307" s="8"/>
      <c r="AF307" s="8">
        <v>41548</v>
      </c>
      <c r="AG307" s="8">
        <v>41564</v>
      </c>
      <c r="AH307" s="8">
        <f t="shared" si="16"/>
        <v>41578</v>
      </c>
    </row>
    <row r="308" spans="1:34" s="26" customFormat="1">
      <c r="A308" s="161" t="s">
        <v>995</v>
      </c>
      <c r="B308" s="37" t="s">
        <v>996</v>
      </c>
      <c r="C308" s="38" t="s">
        <v>509</v>
      </c>
      <c r="D308" s="38" t="s">
        <v>510</v>
      </c>
      <c r="E308" s="38" t="s">
        <v>511</v>
      </c>
      <c r="F308" s="38" t="s">
        <v>512</v>
      </c>
      <c r="G308" s="38"/>
      <c r="H308" s="38" t="s">
        <v>997</v>
      </c>
      <c r="I308" s="556">
        <v>41543</v>
      </c>
      <c r="J308" s="556">
        <v>41604</v>
      </c>
      <c r="K308" s="39" t="s">
        <v>1022</v>
      </c>
      <c r="L308" s="39" t="s">
        <v>1023</v>
      </c>
      <c r="M308" s="39" t="s">
        <v>695</v>
      </c>
      <c r="N308" s="39" t="s">
        <v>1000</v>
      </c>
      <c r="O308" s="39"/>
      <c r="P308" s="39" t="s">
        <v>1001</v>
      </c>
      <c r="Q308" s="39"/>
      <c r="R308" s="39"/>
      <c r="S308" s="39" t="s">
        <v>605</v>
      </c>
      <c r="T308" s="39">
        <v>1</v>
      </c>
      <c r="U308" s="39" t="s">
        <v>606</v>
      </c>
      <c r="V308" s="39"/>
      <c r="W308" s="39">
        <v>15</v>
      </c>
      <c r="X308" s="39">
        <v>142</v>
      </c>
      <c r="Y308" s="39">
        <v>77.2</v>
      </c>
      <c r="Z308" s="39" t="s">
        <v>1002</v>
      </c>
      <c r="AA308" s="26" t="str">
        <f>VLOOKUP(K308,IF({1,0},'[2]Sample Information'!$D$89:$D$165,'[2]Sample Information'!$A$89:$A$165),2,0)</f>
        <v>GS60124-DNA_G02</v>
      </c>
      <c r="AC308" s="26">
        <f t="shared" si="14"/>
        <v>1</v>
      </c>
      <c r="AD308" s="26">
        <f t="shared" si="15"/>
        <v>5.85</v>
      </c>
      <c r="AE308" s="8"/>
      <c r="AF308" s="8">
        <v>41548</v>
      </c>
      <c r="AG308" s="8">
        <v>41564</v>
      </c>
      <c r="AH308" s="8">
        <f t="shared" si="16"/>
        <v>41578</v>
      </c>
    </row>
    <row r="309" spans="1:34" s="26" customFormat="1">
      <c r="A309" s="161" t="s">
        <v>995</v>
      </c>
      <c r="B309" s="37" t="s">
        <v>996</v>
      </c>
      <c r="C309" s="38" t="s">
        <v>509</v>
      </c>
      <c r="D309" s="38" t="s">
        <v>510</v>
      </c>
      <c r="E309" s="38" t="s">
        <v>511</v>
      </c>
      <c r="F309" s="38" t="s">
        <v>512</v>
      </c>
      <c r="G309" s="38"/>
      <c r="H309" s="38" t="s">
        <v>997</v>
      </c>
      <c r="I309" s="556">
        <v>41543</v>
      </c>
      <c r="J309" s="556">
        <v>41604</v>
      </c>
      <c r="K309" s="39" t="s">
        <v>1024</v>
      </c>
      <c r="L309" s="39" t="s">
        <v>1025</v>
      </c>
      <c r="M309" s="39" t="s">
        <v>695</v>
      </c>
      <c r="N309" s="39" t="s">
        <v>1000</v>
      </c>
      <c r="O309" s="39"/>
      <c r="P309" s="39" t="s">
        <v>1001</v>
      </c>
      <c r="Q309" s="39"/>
      <c r="R309" s="39"/>
      <c r="S309" s="39" t="s">
        <v>605</v>
      </c>
      <c r="T309" s="39">
        <v>1</v>
      </c>
      <c r="U309" s="39" t="s">
        <v>606</v>
      </c>
      <c r="V309" s="39"/>
      <c r="W309" s="39">
        <v>15</v>
      </c>
      <c r="X309" s="39">
        <v>144</v>
      </c>
      <c r="Y309" s="39">
        <v>84.6</v>
      </c>
      <c r="Z309" s="39" t="s">
        <v>1002</v>
      </c>
      <c r="AA309" s="26" t="str">
        <f>VLOOKUP(K309,IF({1,0},'[2]Sample Information'!$D$89:$D$165,'[2]Sample Information'!$A$89:$A$165),2,0)</f>
        <v>GS60124-DNA_H02</v>
      </c>
      <c r="AC309" s="26">
        <f t="shared" si="14"/>
        <v>1</v>
      </c>
      <c r="AD309" s="26">
        <f t="shared" si="15"/>
        <v>5.85</v>
      </c>
      <c r="AE309" s="8"/>
      <c r="AF309" s="8">
        <v>41548</v>
      </c>
      <c r="AG309" s="8">
        <v>41564</v>
      </c>
      <c r="AH309" s="8">
        <f t="shared" si="16"/>
        <v>41578</v>
      </c>
    </row>
    <row r="310" spans="1:34" s="26" customFormat="1">
      <c r="A310" s="161" t="s">
        <v>995</v>
      </c>
      <c r="B310" s="37" t="s">
        <v>996</v>
      </c>
      <c r="C310" s="38" t="s">
        <v>509</v>
      </c>
      <c r="D310" s="38" t="s">
        <v>510</v>
      </c>
      <c r="E310" s="38" t="s">
        <v>511</v>
      </c>
      <c r="F310" s="38" t="s">
        <v>512</v>
      </c>
      <c r="G310" s="38"/>
      <c r="H310" s="38" t="s">
        <v>997</v>
      </c>
      <c r="I310" s="556">
        <v>41543</v>
      </c>
      <c r="J310" s="556">
        <v>41604</v>
      </c>
      <c r="K310" s="39" t="s">
        <v>1026</v>
      </c>
      <c r="L310" s="39" t="s">
        <v>1027</v>
      </c>
      <c r="M310" s="39" t="s">
        <v>695</v>
      </c>
      <c r="N310" s="39" t="s">
        <v>1000</v>
      </c>
      <c r="O310" s="39"/>
      <c r="P310" s="39" t="s">
        <v>1001</v>
      </c>
      <c r="Q310" s="39"/>
      <c r="R310" s="39"/>
      <c r="S310" s="39" t="s">
        <v>605</v>
      </c>
      <c r="T310" s="39">
        <v>1</v>
      </c>
      <c r="U310" s="39" t="s">
        <v>606</v>
      </c>
      <c r="V310" s="39"/>
      <c r="W310" s="39">
        <v>15</v>
      </c>
      <c r="X310" s="39">
        <v>100</v>
      </c>
      <c r="Y310" s="39">
        <v>98.2</v>
      </c>
      <c r="Z310" s="39" t="s">
        <v>1002</v>
      </c>
      <c r="AA310" s="26" t="str">
        <f>VLOOKUP(K310,IF({1,0},'[2]Sample Information'!$D$89:$D$165,'[2]Sample Information'!$A$89:$A$165),2,0)</f>
        <v>GS60124-DNA_A03</v>
      </c>
      <c r="AC310" s="26">
        <f t="shared" si="14"/>
        <v>1</v>
      </c>
      <c r="AD310" s="26">
        <f t="shared" si="15"/>
        <v>5.85</v>
      </c>
      <c r="AE310" s="8"/>
      <c r="AF310" s="8">
        <v>41548</v>
      </c>
      <c r="AG310" s="8">
        <v>41564</v>
      </c>
      <c r="AH310" s="8">
        <f t="shared" si="16"/>
        <v>41578</v>
      </c>
    </row>
    <row r="311" spans="1:34" s="26" customFormat="1">
      <c r="A311" s="161" t="s">
        <v>995</v>
      </c>
      <c r="B311" s="37" t="s">
        <v>996</v>
      </c>
      <c r="C311" s="38" t="s">
        <v>509</v>
      </c>
      <c r="D311" s="38" t="s">
        <v>510</v>
      </c>
      <c r="E311" s="38" t="s">
        <v>511</v>
      </c>
      <c r="F311" s="38" t="s">
        <v>512</v>
      </c>
      <c r="G311" s="38"/>
      <c r="H311" s="38" t="s">
        <v>997</v>
      </c>
      <c r="I311" s="556">
        <v>41543</v>
      </c>
      <c r="J311" s="556">
        <v>41604</v>
      </c>
      <c r="K311" s="39" t="s">
        <v>1028</v>
      </c>
      <c r="L311" s="39" t="s">
        <v>1029</v>
      </c>
      <c r="M311" s="39" t="s">
        <v>695</v>
      </c>
      <c r="N311" s="39" t="s">
        <v>1000</v>
      </c>
      <c r="O311" s="39"/>
      <c r="P311" s="39" t="s">
        <v>1001</v>
      </c>
      <c r="Q311" s="39"/>
      <c r="R311" s="39"/>
      <c r="S311" s="39" t="s">
        <v>605</v>
      </c>
      <c r="T311" s="39">
        <v>1</v>
      </c>
      <c r="U311" s="39" t="s">
        <v>606</v>
      </c>
      <c r="V311" s="39"/>
      <c r="W311" s="39">
        <v>15</v>
      </c>
      <c r="X311" s="39">
        <v>139</v>
      </c>
      <c r="Y311" s="39">
        <v>116</v>
      </c>
      <c r="Z311" s="39" t="s">
        <v>1002</v>
      </c>
      <c r="AA311" s="26" t="str">
        <f>VLOOKUP(K311,IF({1,0},'[2]Sample Information'!$D$89:$D$165,'[2]Sample Information'!$A$89:$A$165),2,0)</f>
        <v>GS60124-DNA_B03</v>
      </c>
      <c r="AC311" s="26">
        <f t="shared" si="14"/>
        <v>1</v>
      </c>
      <c r="AD311" s="26">
        <f t="shared" si="15"/>
        <v>5.85</v>
      </c>
      <c r="AE311" s="8"/>
      <c r="AF311" s="8">
        <v>41548</v>
      </c>
      <c r="AG311" s="8">
        <v>41564</v>
      </c>
      <c r="AH311" s="8">
        <f t="shared" si="16"/>
        <v>41578</v>
      </c>
    </row>
    <row r="312" spans="1:34" s="26" customFormat="1">
      <c r="A312" s="161" t="s">
        <v>995</v>
      </c>
      <c r="B312" s="37" t="s">
        <v>996</v>
      </c>
      <c r="C312" s="38" t="s">
        <v>509</v>
      </c>
      <c r="D312" s="38" t="s">
        <v>510</v>
      </c>
      <c r="E312" s="38" t="s">
        <v>511</v>
      </c>
      <c r="F312" s="38" t="s">
        <v>512</v>
      </c>
      <c r="G312" s="38"/>
      <c r="H312" s="38" t="s">
        <v>997</v>
      </c>
      <c r="I312" s="556">
        <v>41543</v>
      </c>
      <c r="J312" s="556">
        <v>41604</v>
      </c>
      <c r="K312" s="39" t="s">
        <v>1030</v>
      </c>
      <c r="L312" s="39" t="s">
        <v>1031</v>
      </c>
      <c r="M312" s="39" t="s">
        <v>695</v>
      </c>
      <c r="N312" s="39" t="s">
        <v>1000</v>
      </c>
      <c r="O312" s="39"/>
      <c r="P312" s="39" t="s">
        <v>1001</v>
      </c>
      <c r="Q312" s="39"/>
      <c r="R312" s="39"/>
      <c r="S312" s="39" t="s">
        <v>605</v>
      </c>
      <c r="T312" s="39">
        <v>1</v>
      </c>
      <c r="U312" s="39" t="s">
        <v>606</v>
      </c>
      <c r="V312" s="39"/>
      <c r="W312" s="39">
        <v>15</v>
      </c>
      <c r="X312" s="39">
        <v>139</v>
      </c>
      <c r="Y312" s="39">
        <v>174</v>
      </c>
      <c r="Z312" s="39" t="s">
        <v>1002</v>
      </c>
      <c r="AA312" s="26" t="str">
        <f>VLOOKUP(K312,IF({1,0},'[2]Sample Information'!$D$89:$D$165,'[2]Sample Information'!$A$89:$A$165),2,0)</f>
        <v>GS60124-DNA_C03</v>
      </c>
      <c r="AC312" s="26">
        <f t="shared" si="14"/>
        <v>1</v>
      </c>
      <c r="AD312" s="26">
        <f t="shared" si="15"/>
        <v>5.85</v>
      </c>
      <c r="AE312" s="8"/>
      <c r="AF312" s="8">
        <v>41548</v>
      </c>
      <c r="AG312" s="8">
        <v>41564</v>
      </c>
      <c r="AH312" s="8">
        <f t="shared" si="16"/>
        <v>41578</v>
      </c>
    </row>
    <row r="313" spans="1:34" s="26" customFormat="1">
      <c r="A313" s="26" t="s">
        <v>1032</v>
      </c>
      <c r="B313" s="35" t="s">
        <v>1033</v>
      </c>
      <c r="C313" s="161" t="s">
        <v>1034</v>
      </c>
      <c r="D313" s="26" t="s">
        <v>130</v>
      </c>
      <c r="E313" s="26" t="s">
        <v>1035</v>
      </c>
      <c r="F313" s="26" t="s">
        <v>132</v>
      </c>
      <c r="H313" s="34" t="s">
        <v>1036</v>
      </c>
      <c r="I313" s="8">
        <v>41542</v>
      </c>
      <c r="J313" s="16">
        <v>41572</v>
      </c>
      <c r="K313" s="161" t="s">
        <v>1037</v>
      </c>
      <c r="L313" s="161" t="s">
        <v>1038</v>
      </c>
      <c r="M313" s="35" t="s">
        <v>695</v>
      </c>
      <c r="N313" s="25" t="s">
        <v>1039</v>
      </c>
      <c r="O313" s="25"/>
      <c r="Q313" s="25"/>
      <c r="R313" s="25"/>
      <c r="S313" s="26" t="s">
        <v>605</v>
      </c>
      <c r="T313" s="161">
        <v>1</v>
      </c>
      <c r="U313" s="25" t="s">
        <v>606</v>
      </c>
      <c r="V313" s="25"/>
      <c r="W313" s="35">
        <v>150</v>
      </c>
      <c r="X313" s="25">
        <v>96</v>
      </c>
      <c r="Y313" s="25">
        <v>34.700000000000003</v>
      </c>
      <c r="AA313" s="26" t="str">
        <f>VLOOKUP(K313,IF({1,0},'[2]Sample Information'!$D$89:$D$165,'[2]Sample Information'!$A$89:$A$165),2,0)</f>
        <v>GS60124-DNA_D03</v>
      </c>
      <c r="AC313" s="26">
        <f t="shared" si="14"/>
        <v>10</v>
      </c>
      <c r="AD313" s="26">
        <f t="shared" si="15"/>
        <v>58.5</v>
      </c>
      <c r="AE313" s="8"/>
      <c r="AF313" s="8">
        <v>41548</v>
      </c>
      <c r="AG313" s="8">
        <v>41564</v>
      </c>
      <c r="AH313" s="8">
        <f t="shared" si="16"/>
        <v>41578</v>
      </c>
    </row>
    <row r="314" spans="1:34" s="26" customFormat="1">
      <c r="A314" s="26" t="s">
        <v>1032</v>
      </c>
      <c r="B314" s="35" t="s">
        <v>1033</v>
      </c>
      <c r="C314" s="161" t="s">
        <v>1034</v>
      </c>
      <c r="D314" s="26" t="s">
        <v>130</v>
      </c>
      <c r="E314" s="26" t="s">
        <v>1035</v>
      </c>
      <c r="F314" s="26" t="s">
        <v>132</v>
      </c>
      <c r="H314" s="34" t="s">
        <v>1036</v>
      </c>
      <c r="I314" s="8">
        <v>41542</v>
      </c>
      <c r="J314" s="16">
        <v>41572</v>
      </c>
      <c r="K314" s="161" t="s">
        <v>1040</v>
      </c>
      <c r="L314" s="161" t="s">
        <v>1041</v>
      </c>
      <c r="M314" s="35" t="s">
        <v>695</v>
      </c>
      <c r="N314" s="25" t="s">
        <v>1039</v>
      </c>
      <c r="O314" s="25"/>
      <c r="Q314" s="25"/>
      <c r="R314" s="25"/>
      <c r="S314" s="26" t="s">
        <v>605</v>
      </c>
      <c r="T314" s="161">
        <v>1</v>
      </c>
      <c r="U314" s="25" t="s">
        <v>606</v>
      </c>
      <c r="V314" s="25"/>
      <c r="W314" s="35">
        <v>150</v>
      </c>
      <c r="X314" s="25">
        <v>98</v>
      </c>
      <c r="Y314" s="25">
        <v>75</v>
      </c>
      <c r="AA314" s="26" t="str">
        <f>VLOOKUP(K314,IF({1,0},'[2]Sample Information'!$D$89:$D$165,'[2]Sample Information'!$A$89:$A$165),2,0)</f>
        <v>GS60124-DNA_E03</v>
      </c>
      <c r="AC314" s="26">
        <f t="shared" si="14"/>
        <v>10</v>
      </c>
      <c r="AD314" s="26">
        <f t="shared" si="15"/>
        <v>58.5</v>
      </c>
      <c r="AE314" s="8"/>
      <c r="AF314" s="8">
        <v>41548</v>
      </c>
      <c r="AG314" s="8">
        <v>41564</v>
      </c>
      <c r="AH314" s="8">
        <f t="shared" si="16"/>
        <v>41578</v>
      </c>
    </row>
    <row r="315" spans="1:34" s="26" customFormat="1">
      <c r="A315" s="26" t="s">
        <v>1042</v>
      </c>
      <c r="B315" s="26" t="s">
        <v>1043</v>
      </c>
      <c r="C315" s="26" t="s">
        <v>1044</v>
      </c>
      <c r="D315" s="26" t="s">
        <v>1045</v>
      </c>
      <c r="E315" s="26" t="s">
        <v>1046</v>
      </c>
      <c r="F315" s="26" t="s">
        <v>1047</v>
      </c>
      <c r="H315" s="34" t="s">
        <v>1048</v>
      </c>
      <c r="I315" s="16">
        <v>41520</v>
      </c>
      <c r="J315" s="16">
        <v>41550</v>
      </c>
      <c r="K315" s="161" t="s">
        <v>1049</v>
      </c>
      <c r="L315" s="161" t="s">
        <v>1050</v>
      </c>
      <c r="M315" s="35" t="s">
        <v>994</v>
      </c>
      <c r="N315" s="25" t="s">
        <v>1039</v>
      </c>
      <c r="O315" s="25"/>
      <c r="Q315" s="25"/>
      <c r="R315" s="25"/>
      <c r="S315" s="161" t="s">
        <v>988</v>
      </c>
      <c r="T315" s="25">
        <v>1</v>
      </c>
      <c r="U315" s="25" t="s">
        <v>606</v>
      </c>
      <c r="V315" s="25"/>
      <c r="W315" s="25">
        <v>15</v>
      </c>
      <c r="X315" s="25">
        <v>140</v>
      </c>
      <c r="Y315" s="25">
        <v>30.3</v>
      </c>
      <c r="AA315" s="26" t="str">
        <f>VLOOKUP(K315,IF({1,0},'[2]Sample Information'!$D$89:$D$165,'[2]Sample Information'!$A$89:$A$165),2,0)</f>
        <v>GS60124-DNA_F03</v>
      </c>
      <c r="AC315" s="26">
        <f t="shared" si="14"/>
        <v>1</v>
      </c>
      <c r="AD315" s="26">
        <f t="shared" si="15"/>
        <v>5.85</v>
      </c>
      <c r="AE315" s="8"/>
      <c r="AF315" s="8">
        <v>41548</v>
      </c>
      <c r="AG315" s="8">
        <v>41564</v>
      </c>
      <c r="AH315" s="8">
        <f t="shared" si="16"/>
        <v>41578</v>
      </c>
    </row>
    <row r="316" spans="1:34" s="26" customFormat="1">
      <c r="A316" s="26" t="s">
        <v>1042</v>
      </c>
      <c r="B316" s="26" t="s">
        <v>1043</v>
      </c>
      <c r="C316" s="26" t="s">
        <v>1044</v>
      </c>
      <c r="D316" s="26" t="s">
        <v>1045</v>
      </c>
      <c r="E316" s="26" t="s">
        <v>1046</v>
      </c>
      <c r="F316" s="26" t="s">
        <v>1047</v>
      </c>
      <c r="H316" s="34" t="s">
        <v>1048</v>
      </c>
      <c r="I316" s="16">
        <v>41520</v>
      </c>
      <c r="J316" s="16">
        <v>41550</v>
      </c>
      <c r="K316" s="161" t="s">
        <v>1051</v>
      </c>
      <c r="L316" s="161" t="s">
        <v>1052</v>
      </c>
      <c r="M316" s="35" t="s">
        <v>994</v>
      </c>
      <c r="N316" s="25" t="s">
        <v>1039</v>
      </c>
      <c r="O316" s="25"/>
      <c r="Q316" s="25"/>
      <c r="R316" s="25"/>
      <c r="S316" s="161" t="s">
        <v>988</v>
      </c>
      <c r="T316" s="25">
        <v>1</v>
      </c>
      <c r="U316" s="25" t="s">
        <v>606</v>
      </c>
      <c r="V316" s="25"/>
      <c r="W316" s="25">
        <v>15</v>
      </c>
      <c r="X316" s="25">
        <v>105</v>
      </c>
      <c r="Y316" s="25">
        <v>44.3</v>
      </c>
      <c r="AA316" s="26" t="str">
        <f>VLOOKUP(K316,IF({1,0},'[2]Sample Information'!$D$89:$D$165,'[2]Sample Information'!$A$89:$A$165),2,0)</f>
        <v>GS60124-DNA_G03</v>
      </c>
      <c r="AC316" s="26">
        <f t="shared" si="14"/>
        <v>1</v>
      </c>
      <c r="AD316" s="26">
        <f t="shared" si="15"/>
        <v>5.85</v>
      </c>
      <c r="AE316" s="8"/>
      <c r="AF316" s="8">
        <v>41548</v>
      </c>
      <c r="AG316" s="8">
        <v>41564</v>
      </c>
      <c r="AH316" s="8">
        <f t="shared" si="16"/>
        <v>41578</v>
      </c>
    </row>
    <row r="317" spans="1:34" s="26" customFormat="1">
      <c r="A317" s="26" t="s">
        <v>1042</v>
      </c>
      <c r="B317" s="26" t="s">
        <v>1043</v>
      </c>
      <c r="C317" s="26" t="s">
        <v>1044</v>
      </c>
      <c r="D317" s="26" t="s">
        <v>1045</v>
      </c>
      <c r="E317" s="26" t="s">
        <v>1046</v>
      </c>
      <c r="F317" s="26" t="s">
        <v>1047</v>
      </c>
      <c r="H317" s="34" t="s">
        <v>1048</v>
      </c>
      <c r="I317" s="16">
        <v>41520</v>
      </c>
      <c r="J317" s="16">
        <v>41550</v>
      </c>
      <c r="K317" s="161" t="s">
        <v>1053</v>
      </c>
      <c r="L317" s="161" t="s">
        <v>1054</v>
      </c>
      <c r="M317" s="35" t="s">
        <v>994</v>
      </c>
      <c r="N317" s="25" t="s">
        <v>1039</v>
      </c>
      <c r="O317" s="25"/>
      <c r="Q317" s="25"/>
      <c r="R317" s="25"/>
      <c r="S317" s="161" t="s">
        <v>988</v>
      </c>
      <c r="T317" s="25">
        <v>1</v>
      </c>
      <c r="U317" s="25" t="s">
        <v>606</v>
      </c>
      <c r="V317" s="25"/>
      <c r="W317" s="25">
        <v>15</v>
      </c>
      <c r="X317" s="25">
        <v>82</v>
      </c>
      <c r="Y317" s="25">
        <v>54.1</v>
      </c>
      <c r="AA317" s="26" t="str">
        <f>VLOOKUP(K317,IF({1,0},'[2]Sample Information'!$D$89:$D$165,'[2]Sample Information'!$A$89:$A$165),2,0)</f>
        <v>GS60124-DNA_H03</v>
      </c>
      <c r="AC317" s="26">
        <f t="shared" si="14"/>
        <v>1</v>
      </c>
      <c r="AD317" s="26">
        <f t="shared" si="15"/>
        <v>5.85</v>
      </c>
      <c r="AE317" s="8"/>
      <c r="AF317" s="8">
        <v>41548</v>
      </c>
      <c r="AG317" s="8">
        <v>41564</v>
      </c>
      <c r="AH317" s="8">
        <f t="shared" si="16"/>
        <v>41578</v>
      </c>
    </row>
    <row r="318" spans="1:34" s="26" customFormat="1">
      <c r="A318" s="26" t="s">
        <v>1055</v>
      </c>
      <c r="B318" s="35" t="s">
        <v>970</v>
      </c>
      <c r="C318" s="26" t="s">
        <v>1056</v>
      </c>
      <c r="D318" s="26" t="s">
        <v>1057</v>
      </c>
      <c r="E318" s="26" t="s">
        <v>1058</v>
      </c>
      <c r="F318" s="26" t="s">
        <v>1047</v>
      </c>
      <c r="H318" s="34" t="s">
        <v>1059</v>
      </c>
      <c r="I318" s="8">
        <v>41533</v>
      </c>
      <c r="J318" s="8">
        <v>41594</v>
      </c>
      <c r="K318" s="161" t="s">
        <v>1060</v>
      </c>
      <c r="L318" s="161" t="s">
        <v>1061</v>
      </c>
      <c r="M318" s="35" t="s">
        <v>994</v>
      </c>
      <c r="N318" s="25" t="s">
        <v>1039</v>
      </c>
      <c r="O318" s="25"/>
      <c r="Q318" s="25"/>
      <c r="R318" s="25"/>
      <c r="S318" s="161" t="s">
        <v>988</v>
      </c>
      <c r="T318" s="25">
        <v>1</v>
      </c>
      <c r="U318" s="35" t="s">
        <v>606</v>
      </c>
      <c r="V318" s="35"/>
      <c r="W318" s="25">
        <v>15</v>
      </c>
      <c r="X318" s="25">
        <v>100</v>
      </c>
      <c r="Y318" s="25">
        <v>43.6</v>
      </c>
      <c r="AA318" s="26" t="str">
        <f>VLOOKUP(K318,IF({1,0},'[2]Sample Information'!$D$89:$D$165,'[2]Sample Information'!$A$89:$A$165),2,0)</f>
        <v>GS60124-DNA_A04</v>
      </c>
      <c r="AC318" s="26">
        <f t="shared" si="14"/>
        <v>1</v>
      </c>
      <c r="AD318" s="26">
        <f t="shared" si="15"/>
        <v>5.85</v>
      </c>
      <c r="AE318" s="8"/>
      <c r="AF318" s="8">
        <v>41548</v>
      </c>
      <c r="AG318" s="8">
        <v>41564</v>
      </c>
      <c r="AH318" s="8">
        <f t="shared" si="16"/>
        <v>41578</v>
      </c>
    </row>
    <row r="319" spans="1:34" s="26" customFormat="1">
      <c r="A319" s="161" t="s">
        <v>1062</v>
      </c>
      <c r="B319" s="35" t="s">
        <v>970</v>
      </c>
      <c r="C319" s="40" t="s">
        <v>1063</v>
      </c>
      <c r="D319" s="40" t="s">
        <v>1064</v>
      </c>
      <c r="E319" s="40" t="s">
        <v>1065</v>
      </c>
      <c r="F319" s="40" t="s">
        <v>1066</v>
      </c>
      <c r="G319" s="40"/>
      <c r="H319" s="161" t="s">
        <v>1067</v>
      </c>
      <c r="I319" s="8">
        <v>41544</v>
      </c>
      <c r="J319" s="16">
        <v>41605</v>
      </c>
      <c r="K319" s="41" t="s">
        <v>1068</v>
      </c>
      <c r="L319" s="42" t="s">
        <v>1069</v>
      </c>
      <c r="M319" s="35" t="s">
        <v>695</v>
      </c>
      <c r="N319" s="25" t="s">
        <v>1039</v>
      </c>
      <c r="O319" s="43"/>
      <c r="P319" s="42" t="s">
        <v>1070</v>
      </c>
      <c r="Q319" s="43"/>
      <c r="R319" s="43"/>
      <c r="S319" s="42" t="s">
        <v>605</v>
      </c>
      <c r="T319" s="44">
        <v>1</v>
      </c>
      <c r="U319" s="43" t="s">
        <v>606</v>
      </c>
      <c r="V319" s="43"/>
      <c r="W319" s="25">
        <v>120</v>
      </c>
      <c r="X319" s="35">
        <v>30</v>
      </c>
      <c r="Y319" s="35">
        <v>151</v>
      </c>
      <c r="Z319" s="45" t="s">
        <v>1071</v>
      </c>
      <c r="AA319" s="26" t="str">
        <f>VLOOKUP(K319,IF({1,0},'[2]Sample Information'!$D$89:$D$165,'[2]Sample Information'!$A$89:$A$165),2,0)</f>
        <v>GS60124-DNA_B04</v>
      </c>
      <c r="AC319" s="26">
        <f t="shared" si="14"/>
        <v>8</v>
      </c>
      <c r="AD319" s="26">
        <f t="shared" si="15"/>
        <v>46.8</v>
      </c>
      <c r="AE319" s="8"/>
      <c r="AF319" s="8">
        <v>41548</v>
      </c>
      <c r="AG319" s="8">
        <v>41564</v>
      </c>
      <c r="AH319" s="8">
        <f t="shared" si="16"/>
        <v>41578</v>
      </c>
    </row>
    <row r="320" spans="1:34" s="26" customFormat="1">
      <c r="A320" s="161" t="s">
        <v>1062</v>
      </c>
      <c r="B320" s="35" t="s">
        <v>970</v>
      </c>
      <c r="C320" s="40" t="s">
        <v>1063</v>
      </c>
      <c r="D320" s="40" t="s">
        <v>1064</v>
      </c>
      <c r="E320" s="40" t="s">
        <v>1065</v>
      </c>
      <c r="F320" s="40" t="s">
        <v>1066</v>
      </c>
      <c r="G320" s="40"/>
      <c r="H320" s="161" t="s">
        <v>1067</v>
      </c>
      <c r="I320" s="8">
        <v>41544</v>
      </c>
      <c r="J320" s="16">
        <v>41605</v>
      </c>
      <c r="K320" s="41" t="s">
        <v>1072</v>
      </c>
      <c r="L320" s="42" t="s">
        <v>1073</v>
      </c>
      <c r="M320" s="35" t="s">
        <v>695</v>
      </c>
      <c r="N320" s="25" t="s">
        <v>1039</v>
      </c>
      <c r="O320" s="43"/>
      <c r="P320" s="42" t="s">
        <v>1070</v>
      </c>
      <c r="Q320" s="43"/>
      <c r="R320" s="43"/>
      <c r="S320" s="42" t="s">
        <v>605</v>
      </c>
      <c r="T320" s="44">
        <v>1</v>
      </c>
      <c r="U320" s="43" t="s">
        <v>606</v>
      </c>
      <c r="V320" s="43"/>
      <c r="W320" s="25">
        <v>120</v>
      </c>
      <c r="X320" s="35" t="s">
        <v>1074</v>
      </c>
      <c r="Y320" s="35" t="s">
        <v>1075</v>
      </c>
      <c r="Z320" s="45" t="s">
        <v>1071</v>
      </c>
      <c r="AA320" s="26" t="str">
        <f>VLOOKUP(K320,IF({1,0},'[2]Sample Information'!$D$89:$D$165,'[2]Sample Information'!$A$89:$A$165),2,0)</f>
        <v>GS60124-DNA_C04</v>
      </c>
      <c r="AC320" s="26">
        <f t="shared" si="14"/>
        <v>8</v>
      </c>
      <c r="AD320" s="26">
        <f t="shared" si="15"/>
        <v>46.8</v>
      </c>
      <c r="AE320" s="8"/>
      <c r="AF320" s="8">
        <v>41548</v>
      </c>
      <c r="AG320" s="8">
        <v>41564</v>
      </c>
      <c r="AH320" s="8">
        <f t="shared" si="16"/>
        <v>41578</v>
      </c>
    </row>
    <row r="321" spans="1:34" s="26" customFormat="1">
      <c r="A321" s="161" t="s">
        <v>1062</v>
      </c>
      <c r="B321" s="35" t="s">
        <v>970</v>
      </c>
      <c r="C321" s="40" t="s">
        <v>1063</v>
      </c>
      <c r="D321" s="40" t="s">
        <v>1064</v>
      </c>
      <c r="E321" s="40" t="s">
        <v>1065</v>
      </c>
      <c r="F321" s="40" t="s">
        <v>1066</v>
      </c>
      <c r="G321" s="40"/>
      <c r="H321" s="161" t="s">
        <v>1067</v>
      </c>
      <c r="I321" s="8">
        <v>41544</v>
      </c>
      <c r="J321" s="16">
        <v>41605</v>
      </c>
      <c r="K321" s="41" t="s">
        <v>1076</v>
      </c>
      <c r="L321" s="42" t="s">
        <v>1077</v>
      </c>
      <c r="M321" s="35" t="s">
        <v>695</v>
      </c>
      <c r="N321" s="25" t="s">
        <v>1039</v>
      </c>
      <c r="O321" s="43"/>
      <c r="P321" s="42" t="s">
        <v>1070</v>
      </c>
      <c r="Q321" s="43"/>
      <c r="R321" s="43"/>
      <c r="S321" s="42" t="s">
        <v>605</v>
      </c>
      <c r="T321" s="44">
        <v>1</v>
      </c>
      <c r="U321" s="43" t="s">
        <v>606</v>
      </c>
      <c r="V321" s="43"/>
      <c r="W321" s="25">
        <v>120</v>
      </c>
      <c r="X321" s="35" t="s">
        <v>1078</v>
      </c>
      <c r="Y321" s="35" t="s">
        <v>1079</v>
      </c>
      <c r="Z321" s="45" t="s">
        <v>1071</v>
      </c>
      <c r="AA321" s="26" t="str">
        <f>VLOOKUP(K321,IF({1,0},'[2]Sample Information'!$D$89:$D$165,'[2]Sample Information'!$A$89:$A$165),2,0)</f>
        <v>GS60124-DNA_D04</v>
      </c>
      <c r="AC321" s="26">
        <f t="shared" si="14"/>
        <v>8</v>
      </c>
      <c r="AD321" s="26">
        <f t="shared" si="15"/>
        <v>46.8</v>
      </c>
      <c r="AE321" s="8"/>
      <c r="AF321" s="8">
        <v>41548</v>
      </c>
      <c r="AG321" s="8">
        <v>41564</v>
      </c>
      <c r="AH321" s="8">
        <f t="shared" si="16"/>
        <v>41578</v>
      </c>
    </row>
    <row r="322" spans="1:34" s="26" customFormat="1">
      <c r="A322" s="161" t="s">
        <v>1062</v>
      </c>
      <c r="B322" s="35" t="s">
        <v>970</v>
      </c>
      <c r="C322" s="40" t="s">
        <v>1063</v>
      </c>
      <c r="D322" s="40" t="s">
        <v>1064</v>
      </c>
      <c r="E322" s="40" t="s">
        <v>1065</v>
      </c>
      <c r="F322" s="40" t="s">
        <v>1066</v>
      </c>
      <c r="G322" s="40"/>
      <c r="H322" s="161" t="s">
        <v>1067</v>
      </c>
      <c r="I322" s="8">
        <v>41544</v>
      </c>
      <c r="J322" s="16">
        <v>41605</v>
      </c>
      <c r="K322" s="41" t="s">
        <v>1080</v>
      </c>
      <c r="L322" s="42" t="s">
        <v>1081</v>
      </c>
      <c r="M322" s="35" t="s">
        <v>695</v>
      </c>
      <c r="N322" s="25" t="s">
        <v>1039</v>
      </c>
      <c r="O322" s="43"/>
      <c r="P322" s="42" t="s">
        <v>1070</v>
      </c>
      <c r="Q322" s="43"/>
      <c r="R322" s="43"/>
      <c r="S322" s="42" t="s">
        <v>605</v>
      </c>
      <c r="T322" s="44">
        <v>1</v>
      </c>
      <c r="U322" s="43" t="s">
        <v>606</v>
      </c>
      <c r="V322" s="43"/>
      <c r="W322" s="25">
        <v>120</v>
      </c>
      <c r="X322" s="35" t="s">
        <v>1082</v>
      </c>
      <c r="Y322" s="35" t="s">
        <v>1083</v>
      </c>
      <c r="Z322" s="45" t="s">
        <v>1071</v>
      </c>
      <c r="AA322" s="26" t="str">
        <f>VLOOKUP(K322,IF({1,0},'[2]Sample Information'!$D$89:$D$165,'[2]Sample Information'!$A$89:$A$165),2,0)</f>
        <v>GS60124-DNA_E04</v>
      </c>
      <c r="AC322" s="26">
        <f t="shared" si="14"/>
        <v>8</v>
      </c>
      <c r="AD322" s="26">
        <f t="shared" si="15"/>
        <v>46.8</v>
      </c>
      <c r="AE322" s="8"/>
      <c r="AF322" s="8">
        <v>41548</v>
      </c>
      <c r="AG322" s="8">
        <v>41564</v>
      </c>
      <c r="AH322" s="8">
        <f t="shared" si="16"/>
        <v>41578</v>
      </c>
    </row>
    <row r="323" spans="1:34" s="26" customFormat="1">
      <c r="A323" s="161" t="s">
        <v>1062</v>
      </c>
      <c r="B323" s="35" t="s">
        <v>970</v>
      </c>
      <c r="C323" s="40" t="s">
        <v>1063</v>
      </c>
      <c r="D323" s="40" t="s">
        <v>1064</v>
      </c>
      <c r="E323" s="40" t="s">
        <v>1065</v>
      </c>
      <c r="F323" s="40" t="s">
        <v>1066</v>
      </c>
      <c r="G323" s="40"/>
      <c r="H323" s="161" t="s">
        <v>1067</v>
      </c>
      <c r="I323" s="8">
        <v>41544</v>
      </c>
      <c r="J323" s="16">
        <v>41605</v>
      </c>
      <c r="K323" s="41">
        <v>6247843507</v>
      </c>
      <c r="L323" s="42" t="s">
        <v>1084</v>
      </c>
      <c r="M323" s="35" t="s">
        <v>695</v>
      </c>
      <c r="N323" s="25" t="s">
        <v>1039</v>
      </c>
      <c r="O323" s="43"/>
      <c r="P323" s="42" t="s">
        <v>1070</v>
      </c>
      <c r="Q323" s="43"/>
      <c r="R323" s="43"/>
      <c r="S323" s="42" t="s">
        <v>605</v>
      </c>
      <c r="T323" s="44">
        <v>1</v>
      </c>
      <c r="U323" s="43" t="s">
        <v>606</v>
      </c>
      <c r="V323" s="43"/>
      <c r="W323" s="25">
        <v>120</v>
      </c>
      <c r="X323" s="35" t="s">
        <v>1085</v>
      </c>
      <c r="Y323" s="35" t="s">
        <v>1086</v>
      </c>
      <c r="Z323" s="45" t="s">
        <v>1087</v>
      </c>
      <c r="AA323" s="26" t="str">
        <f>VLOOKUP(K323,IF({1,0},'[2]Sample Information'!$D$89:$D$165,'[2]Sample Information'!$A$89:$A$165),2,0)</f>
        <v>GS60124-DNA_F04</v>
      </c>
      <c r="AC323" s="26">
        <f t="shared" si="14"/>
        <v>8</v>
      </c>
      <c r="AD323" s="26">
        <f t="shared" si="15"/>
        <v>46.8</v>
      </c>
      <c r="AE323" s="8"/>
      <c r="AF323" s="8">
        <v>41548</v>
      </c>
      <c r="AG323" s="8">
        <v>41564</v>
      </c>
      <c r="AH323" s="8">
        <f t="shared" si="16"/>
        <v>41578</v>
      </c>
    </row>
    <row r="324" spans="1:34" s="26" customFormat="1">
      <c r="A324" s="161" t="s">
        <v>1062</v>
      </c>
      <c r="B324" s="35" t="s">
        <v>970</v>
      </c>
      <c r="C324" s="40" t="s">
        <v>1063</v>
      </c>
      <c r="D324" s="40" t="s">
        <v>1064</v>
      </c>
      <c r="E324" s="40" t="s">
        <v>1065</v>
      </c>
      <c r="F324" s="40" t="s">
        <v>1066</v>
      </c>
      <c r="G324" s="40"/>
      <c r="H324" s="161" t="s">
        <v>1067</v>
      </c>
      <c r="I324" s="8">
        <v>41544</v>
      </c>
      <c r="J324" s="16">
        <v>41605</v>
      </c>
      <c r="K324" s="41" t="s">
        <v>1088</v>
      </c>
      <c r="L324" s="42" t="s">
        <v>1089</v>
      </c>
      <c r="M324" s="35" t="s">
        <v>695</v>
      </c>
      <c r="N324" s="25" t="s">
        <v>1039</v>
      </c>
      <c r="O324" s="43"/>
      <c r="P324" s="42" t="s">
        <v>1070</v>
      </c>
      <c r="Q324" s="43"/>
      <c r="R324" s="43"/>
      <c r="S324" s="42" t="s">
        <v>605</v>
      </c>
      <c r="T324" s="44">
        <v>1</v>
      </c>
      <c r="U324" s="43" t="s">
        <v>606</v>
      </c>
      <c r="V324" s="43"/>
      <c r="W324" s="25">
        <v>120</v>
      </c>
      <c r="X324" s="35" t="s">
        <v>1090</v>
      </c>
      <c r="Y324" s="35" t="s">
        <v>1091</v>
      </c>
      <c r="Z324" s="45" t="s">
        <v>1071</v>
      </c>
      <c r="AA324" s="26" t="str">
        <f>VLOOKUP(K324,IF({1,0},'[2]Sample Information'!$D$89:$D$165,'[2]Sample Information'!$A$89:$A$165),2,0)</f>
        <v>GS60124-DNA_G04</v>
      </c>
      <c r="AC324" s="26">
        <f t="shared" si="14"/>
        <v>8</v>
      </c>
      <c r="AD324" s="26">
        <f t="shared" si="15"/>
        <v>46.8</v>
      </c>
      <c r="AE324" s="8"/>
      <c r="AF324" s="8">
        <v>41548</v>
      </c>
      <c r="AG324" s="8">
        <v>41564</v>
      </c>
      <c r="AH324" s="8">
        <f t="shared" si="16"/>
        <v>41578</v>
      </c>
    </row>
    <row r="325" spans="1:34" s="26" customFormat="1">
      <c r="A325" s="161" t="s">
        <v>1062</v>
      </c>
      <c r="B325" s="35" t="s">
        <v>970</v>
      </c>
      <c r="C325" s="40" t="s">
        <v>1063</v>
      </c>
      <c r="D325" s="40" t="s">
        <v>1064</v>
      </c>
      <c r="E325" s="40" t="s">
        <v>1065</v>
      </c>
      <c r="F325" s="40" t="s">
        <v>1066</v>
      </c>
      <c r="G325" s="40"/>
      <c r="H325" s="161" t="s">
        <v>1067</v>
      </c>
      <c r="I325" s="8">
        <v>41544</v>
      </c>
      <c r="J325" s="16">
        <v>41605</v>
      </c>
      <c r="K325" s="41">
        <v>7134216</v>
      </c>
      <c r="L325" s="41" t="s">
        <v>1092</v>
      </c>
      <c r="M325" s="35" t="s">
        <v>695</v>
      </c>
      <c r="N325" s="25" t="s">
        <v>1039</v>
      </c>
      <c r="O325" s="43"/>
      <c r="P325" s="42" t="s">
        <v>1070</v>
      </c>
      <c r="Q325" s="43"/>
      <c r="R325" s="43"/>
      <c r="S325" s="42" t="s">
        <v>605</v>
      </c>
      <c r="T325" s="44">
        <v>1</v>
      </c>
      <c r="U325" s="43" t="s">
        <v>606</v>
      </c>
      <c r="V325" s="43"/>
      <c r="W325" s="25">
        <v>120</v>
      </c>
      <c r="X325" s="35" t="s">
        <v>1093</v>
      </c>
      <c r="Y325" s="35" t="s">
        <v>1094</v>
      </c>
      <c r="Z325" s="45" t="s">
        <v>1071</v>
      </c>
      <c r="AA325" s="26" t="str">
        <f>VLOOKUP(K325,IF({1,0},'[2]Sample Information'!$D$89:$D$165,'[2]Sample Information'!$A$89:$A$165),2,0)</f>
        <v>GS60124-DNA_H04</v>
      </c>
      <c r="AC325" s="26">
        <f t="shared" si="14"/>
        <v>8</v>
      </c>
      <c r="AD325" s="26">
        <f t="shared" si="15"/>
        <v>46.8</v>
      </c>
      <c r="AE325" s="8"/>
      <c r="AF325" s="8">
        <v>41548</v>
      </c>
      <c r="AG325" s="8">
        <v>41564</v>
      </c>
      <c r="AH325" s="8">
        <f t="shared" si="16"/>
        <v>41578</v>
      </c>
    </row>
    <row r="326" spans="1:34" s="26" customFormat="1">
      <c r="A326" s="161" t="s">
        <v>1062</v>
      </c>
      <c r="B326" s="35" t="s">
        <v>970</v>
      </c>
      <c r="C326" s="40" t="s">
        <v>1063</v>
      </c>
      <c r="D326" s="40" t="s">
        <v>1064</v>
      </c>
      <c r="E326" s="40" t="s">
        <v>1065</v>
      </c>
      <c r="F326" s="40" t="s">
        <v>1066</v>
      </c>
      <c r="G326" s="40"/>
      <c r="H326" s="161" t="s">
        <v>1067</v>
      </c>
      <c r="I326" s="8">
        <v>41544</v>
      </c>
      <c r="J326" s="16">
        <v>41605</v>
      </c>
      <c r="K326" s="41">
        <v>7151615</v>
      </c>
      <c r="L326" s="41" t="s">
        <v>1095</v>
      </c>
      <c r="M326" s="35" t="s">
        <v>695</v>
      </c>
      <c r="N326" s="25" t="s">
        <v>1039</v>
      </c>
      <c r="O326" s="43"/>
      <c r="P326" s="42" t="s">
        <v>1070</v>
      </c>
      <c r="Q326" s="43"/>
      <c r="R326" s="43"/>
      <c r="S326" s="42" t="s">
        <v>605</v>
      </c>
      <c r="T326" s="44">
        <v>1</v>
      </c>
      <c r="U326" s="43" t="s">
        <v>606</v>
      </c>
      <c r="V326" s="43"/>
      <c r="W326" s="25">
        <v>120</v>
      </c>
      <c r="X326" s="35" t="s">
        <v>1093</v>
      </c>
      <c r="Y326" s="35" t="s">
        <v>1096</v>
      </c>
      <c r="Z326" s="45" t="s">
        <v>1071</v>
      </c>
      <c r="AA326" s="26" t="str">
        <f>VLOOKUP(K326,IF({1,0},'[2]Sample Information'!$D$89:$D$165,'[2]Sample Information'!$A$89:$A$165),2,0)</f>
        <v>GS60124-DNA_A05</v>
      </c>
      <c r="AC326" s="26">
        <f t="shared" si="14"/>
        <v>8</v>
      </c>
      <c r="AD326" s="26">
        <f t="shared" si="15"/>
        <v>46.8</v>
      </c>
      <c r="AE326" s="8"/>
      <c r="AF326" s="8">
        <v>41548</v>
      </c>
      <c r="AG326" s="8">
        <v>41564</v>
      </c>
      <c r="AH326" s="8">
        <f t="shared" si="16"/>
        <v>41578</v>
      </c>
    </row>
    <row r="327" spans="1:34" s="26" customFormat="1">
      <c r="A327" s="161" t="s">
        <v>1062</v>
      </c>
      <c r="B327" s="35" t="s">
        <v>970</v>
      </c>
      <c r="C327" s="40" t="s">
        <v>1063</v>
      </c>
      <c r="D327" s="40" t="s">
        <v>1064</v>
      </c>
      <c r="E327" s="40" t="s">
        <v>1065</v>
      </c>
      <c r="F327" s="40" t="s">
        <v>1066</v>
      </c>
      <c r="G327" s="40"/>
      <c r="H327" s="161" t="s">
        <v>1067</v>
      </c>
      <c r="I327" s="8">
        <v>41544</v>
      </c>
      <c r="J327" s="16">
        <v>41605</v>
      </c>
      <c r="K327" s="41">
        <v>7148928</v>
      </c>
      <c r="L327" s="41" t="s">
        <v>1097</v>
      </c>
      <c r="M327" s="35" t="s">
        <v>695</v>
      </c>
      <c r="N327" s="25" t="s">
        <v>1039</v>
      </c>
      <c r="O327" s="43"/>
      <c r="P327" s="42" t="s">
        <v>1070</v>
      </c>
      <c r="Q327" s="43"/>
      <c r="R327" s="43"/>
      <c r="S327" s="42" t="s">
        <v>605</v>
      </c>
      <c r="T327" s="44">
        <v>1</v>
      </c>
      <c r="U327" s="43" t="s">
        <v>606</v>
      </c>
      <c r="V327" s="43"/>
      <c r="W327" s="25">
        <v>120</v>
      </c>
      <c r="X327" s="35" t="s">
        <v>1093</v>
      </c>
      <c r="Y327" s="35" t="s">
        <v>1098</v>
      </c>
      <c r="Z327" s="45" t="s">
        <v>1071</v>
      </c>
      <c r="AA327" s="26" t="str">
        <f>VLOOKUP(K327,IF({1,0},'[2]Sample Information'!$D$89:$D$165,'[2]Sample Information'!$A$89:$A$165),2,0)</f>
        <v>GS60124-DNA_B05</v>
      </c>
      <c r="AC327" s="26">
        <f t="shared" si="14"/>
        <v>8</v>
      </c>
      <c r="AD327" s="26">
        <f t="shared" si="15"/>
        <v>46.8</v>
      </c>
      <c r="AE327" s="8"/>
      <c r="AF327" s="8">
        <v>41548</v>
      </c>
      <c r="AG327" s="8">
        <v>41564</v>
      </c>
      <c r="AH327" s="8">
        <f t="shared" si="16"/>
        <v>41578</v>
      </c>
    </row>
    <row r="328" spans="1:34" s="26" customFormat="1">
      <c r="A328" s="161" t="s">
        <v>1062</v>
      </c>
      <c r="B328" s="35" t="s">
        <v>970</v>
      </c>
      <c r="C328" s="40" t="s">
        <v>1063</v>
      </c>
      <c r="D328" s="40" t="s">
        <v>1064</v>
      </c>
      <c r="E328" s="40" t="s">
        <v>1065</v>
      </c>
      <c r="F328" s="40" t="s">
        <v>1066</v>
      </c>
      <c r="G328" s="40"/>
      <c r="H328" s="161" t="s">
        <v>1067</v>
      </c>
      <c r="I328" s="8">
        <v>41544</v>
      </c>
      <c r="J328" s="16">
        <v>41605</v>
      </c>
      <c r="K328" s="41" t="s">
        <v>1099</v>
      </c>
      <c r="L328" s="42" t="s">
        <v>1100</v>
      </c>
      <c r="M328" s="35" t="s">
        <v>695</v>
      </c>
      <c r="N328" s="25" t="s">
        <v>1039</v>
      </c>
      <c r="O328" s="43"/>
      <c r="P328" s="42" t="s">
        <v>1070</v>
      </c>
      <c r="Q328" s="43"/>
      <c r="R328" s="43"/>
      <c r="S328" s="42" t="s">
        <v>605</v>
      </c>
      <c r="T328" s="44">
        <v>1</v>
      </c>
      <c r="U328" s="43" t="s">
        <v>606</v>
      </c>
      <c r="V328" s="43"/>
      <c r="W328" s="25">
        <v>120</v>
      </c>
      <c r="X328" s="35" t="s">
        <v>1101</v>
      </c>
      <c r="Y328" s="35" t="s">
        <v>1102</v>
      </c>
      <c r="Z328" s="45" t="s">
        <v>1071</v>
      </c>
      <c r="AA328" s="26" t="str">
        <f>VLOOKUP(K328,IF({1,0},'[2]Sample Information'!$D$89:$D$165,'[2]Sample Information'!$A$89:$A$165),2,0)</f>
        <v>GS60124-DNA_C05</v>
      </c>
      <c r="AC328" s="26">
        <f t="shared" si="14"/>
        <v>8</v>
      </c>
      <c r="AD328" s="26">
        <f t="shared" si="15"/>
        <v>46.8</v>
      </c>
      <c r="AE328" s="8"/>
      <c r="AF328" s="8">
        <v>41548</v>
      </c>
      <c r="AG328" s="8">
        <v>41564</v>
      </c>
      <c r="AH328" s="8">
        <f t="shared" si="16"/>
        <v>41578</v>
      </c>
    </row>
    <row r="329" spans="1:34" s="26" customFormat="1">
      <c r="A329" s="161" t="s">
        <v>1062</v>
      </c>
      <c r="B329" s="35" t="s">
        <v>970</v>
      </c>
      <c r="C329" s="40" t="s">
        <v>1063</v>
      </c>
      <c r="D329" s="40" t="s">
        <v>1064</v>
      </c>
      <c r="E329" s="40" t="s">
        <v>1065</v>
      </c>
      <c r="F329" s="40" t="s">
        <v>1066</v>
      </c>
      <c r="G329" s="40"/>
      <c r="H329" s="161" t="s">
        <v>1067</v>
      </c>
      <c r="I329" s="8">
        <v>41544</v>
      </c>
      <c r="J329" s="16">
        <v>41605</v>
      </c>
      <c r="K329" s="41" t="s">
        <v>1103</v>
      </c>
      <c r="L329" s="42" t="s">
        <v>1104</v>
      </c>
      <c r="M329" s="35" t="s">
        <v>695</v>
      </c>
      <c r="N329" s="25" t="s">
        <v>1039</v>
      </c>
      <c r="O329" s="43"/>
      <c r="P329" s="42" t="s">
        <v>1070</v>
      </c>
      <c r="Q329" s="43"/>
      <c r="R329" s="43"/>
      <c r="S329" s="42" t="s">
        <v>605</v>
      </c>
      <c r="T329" s="44">
        <v>1</v>
      </c>
      <c r="U329" s="43" t="s">
        <v>606</v>
      </c>
      <c r="V329" s="43"/>
      <c r="W329" s="25">
        <v>120</v>
      </c>
      <c r="X329" s="35" t="s">
        <v>1085</v>
      </c>
      <c r="Y329" s="35" t="s">
        <v>1105</v>
      </c>
      <c r="Z329" s="45" t="s">
        <v>1071</v>
      </c>
      <c r="AA329" s="26" t="str">
        <f>VLOOKUP(K329,IF({1,0},'[2]Sample Information'!$D$89:$D$165,'[2]Sample Information'!$A$89:$A$165),2,0)</f>
        <v>GS60124-DNA_D05</v>
      </c>
      <c r="AC329" s="26">
        <f t="shared" si="14"/>
        <v>8</v>
      </c>
      <c r="AD329" s="26">
        <f t="shared" si="15"/>
        <v>46.8</v>
      </c>
      <c r="AE329" s="8"/>
      <c r="AF329" s="8">
        <v>41548</v>
      </c>
      <c r="AG329" s="8">
        <v>41564</v>
      </c>
      <c r="AH329" s="8">
        <f t="shared" si="16"/>
        <v>41578</v>
      </c>
    </row>
    <row r="330" spans="1:34" s="26" customFormat="1">
      <c r="A330" s="161" t="s">
        <v>1062</v>
      </c>
      <c r="B330" s="35" t="s">
        <v>970</v>
      </c>
      <c r="C330" s="40" t="s">
        <v>1063</v>
      </c>
      <c r="D330" s="40" t="s">
        <v>1064</v>
      </c>
      <c r="E330" s="40" t="s">
        <v>1065</v>
      </c>
      <c r="F330" s="40" t="s">
        <v>1066</v>
      </c>
      <c r="G330" s="40"/>
      <c r="H330" s="161" t="s">
        <v>1067</v>
      </c>
      <c r="I330" s="8">
        <v>41544</v>
      </c>
      <c r="J330" s="16">
        <v>41605</v>
      </c>
      <c r="K330" s="41" t="s">
        <v>1106</v>
      </c>
      <c r="L330" s="42" t="s">
        <v>1107</v>
      </c>
      <c r="M330" s="35" t="s">
        <v>695</v>
      </c>
      <c r="N330" s="25" t="s">
        <v>1039</v>
      </c>
      <c r="O330" s="43"/>
      <c r="P330" s="42" t="s">
        <v>1070</v>
      </c>
      <c r="Q330" s="43"/>
      <c r="R330" s="43"/>
      <c r="S330" s="42" t="s">
        <v>605</v>
      </c>
      <c r="T330" s="44">
        <v>1</v>
      </c>
      <c r="U330" s="43" t="s">
        <v>606</v>
      </c>
      <c r="V330" s="43"/>
      <c r="W330" s="25">
        <v>120</v>
      </c>
      <c r="X330" s="35" t="s">
        <v>1108</v>
      </c>
      <c r="Y330" s="35" t="s">
        <v>1109</v>
      </c>
      <c r="Z330" s="45" t="s">
        <v>1071</v>
      </c>
      <c r="AA330" s="26" t="str">
        <f>VLOOKUP(K330,IF({1,0},'[2]Sample Information'!$D$89:$D$165,'[2]Sample Information'!$A$89:$A$165),2,0)</f>
        <v>GS60124-DNA_E05</v>
      </c>
      <c r="AC330" s="26">
        <f t="shared" si="14"/>
        <v>8</v>
      </c>
      <c r="AD330" s="26">
        <f t="shared" si="15"/>
        <v>46.8</v>
      </c>
      <c r="AE330" s="8"/>
      <c r="AF330" s="8">
        <v>41548</v>
      </c>
      <c r="AG330" s="8">
        <v>41564</v>
      </c>
      <c r="AH330" s="8">
        <f t="shared" si="16"/>
        <v>41578</v>
      </c>
    </row>
    <row r="331" spans="1:34" s="26" customFormat="1">
      <c r="A331" s="35" t="s">
        <v>1110</v>
      </c>
      <c r="B331" s="35" t="s">
        <v>1033</v>
      </c>
      <c r="C331" s="26" t="s">
        <v>324</v>
      </c>
      <c r="D331" s="26" t="s">
        <v>325</v>
      </c>
      <c r="E331" s="26" t="s">
        <v>1111</v>
      </c>
      <c r="F331" s="26" t="s">
        <v>327</v>
      </c>
      <c r="H331" s="34" t="s">
        <v>1112</v>
      </c>
      <c r="I331" s="8">
        <v>41548</v>
      </c>
      <c r="J331" s="8">
        <v>41578</v>
      </c>
      <c r="K331" s="26" t="s">
        <v>1113</v>
      </c>
      <c r="L331" s="26" t="s">
        <v>1114</v>
      </c>
      <c r="M331" s="35" t="s">
        <v>695</v>
      </c>
      <c r="N331" s="25" t="s">
        <v>1039</v>
      </c>
      <c r="O331" s="43"/>
      <c r="Q331" s="43"/>
      <c r="R331" s="43"/>
      <c r="U331" s="43" t="s">
        <v>606</v>
      </c>
      <c r="V331" s="43"/>
      <c r="W331" s="25">
        <v>240</v>
      </c>
      <c r="X331" s="26">
        <v>30</v>
      </c>
      <c r="Y331" s="26">
        <v>65</v>
      </c>
      <c r="AA331" s="26" t="str">
        <f>VLOOKUP(K331,IF({1,0},'[2]Sample Information'!$D$89:$D$165,'[2]Sample Information'!$A$89:$A$165),2,0)</f>
        <v>GS60124-DNA_F05</v>
      </c>
      <c r="AC331" s="26">
        <f t="shared" si="14"/>
        <v>16</v>
      </c>
      <c r="AD331" s="26">
        <f t="shared" si="15"/>
        <v>93.6</v>
      </c>
      <c r="AE331" s="8"/>
      <c r="AF331" s="8">
        <v>41548</v>
      </c>
      <c r="AG331" s="8">
        <v>41564</v>
      </c>
      <c r="AH331" s="8">
        <f t="shared" si="16"/>
        <v>41578</v>
      </c>
    </row>
    <row r="332" spans="1:34" s="26" customFormat="1">
      <c r="A332" s="35" t="s">
        <v>1110</v>
      </c>
      <c r="B332" s="35" t="s">
        <v>1033</v>
      </c>
      <c r="C332" s="26" t="s">
        <v>324</v>
      </c>
      <c r="D332" s="26" t="s">
        <v>325</v>
      </c>
      <c r="E332" s="26" t="s">
        <v>1111</v>
      </c>
      <c r="F332" s="26" t="s">
        <v>327</v>
      </c>
      <c r="H332" s="34" t="s">
        <v>1115</v>
      </c>
      <c r="I332" s="8">
        <v>41548</v>
      </c>
      <c r="J332" s="8">
        <v>41578</v>
      </c>
      <c r="K332" s="26" t="s">
        <v>1116</v>
      </c>
      <c r="L332" s="26" t="s">
        <v>1117</v>
      </c>
      <c r="M332" s="35" t="s">
        <v>695</v>
      </c>
      <c r="N332" s="25" t="s">
        <v>1039</v>
      </c>
      <c r="O332" s="43"/>
      <c r="Q332" s="43"/>
      <c r="R332" s="43"/>
      <c r="U332" s="43" t="s">
        <v>606</v>
      </c>
      <c r="V332" s="43"/>
      <c r="W332" s="25">
        <v>240</v>
      </c>
      <c r="X332" s="26">
        <v>30</v>
      </c>
      <c r="Y332" s="26">
        <v>56.2</v>
      </c>
      <c r="AA332" s="26" t="str">
        <f>VLOOKUP(K332,IF({1,0},'[2]Sample Information'!$D$89:$D$165,'[2]Sample Information'!$A$89:$A$165),2,0)</f>
        <v>GS60124-DNA_G05</v>
      </c>
      <c r="AC332" s="26">
        <f t="shared" si="14"/>
        <v>16</v>
      </c>
      <c r="AD332" s="26">
        <f t="shared" si="15"/>
        <v>93.6</v>
      </c>
      <c r="AE332" s="8"/>
      <c r="AF332" s="8">
        <v>41548</v>
      </c>
      <c r="AG332" s="8">
        <v>41564</v>
      </c>
      <c r="AH332" s="8">
        <f t="shared" si="16"/>
        <v>41578</v>
      </c>
    </row>
    <row r="333" spans="1:34" s="28" customFormat="1">
      <c r="A333" s="46" t="s">
        <v>1110</v>
      </c>
      <c r="B333" s="46" t="s">
        <v>1033</v>
      </c>
      <c r="C333" s="28" t="s">
        <v>324</v>
      </c>
      <c r="D333" s="28" t="s">
        <v>325</v>
      </c>
      <c r="E333" s="28" t="s">
        <v>1111</v>
      </c>
      <c r="F333" s="28" t="s">
        <v>327</v>
      </c>
      <c r="H333" s="47" t="s">
        <v>1115</v>
      </c>
      <c r="I333" s="33">
        <v>41548</v>
      </c>
      <c r="J333" s="33">
        <v>41578</v>
      </c>
      <c r="K333" s="48" t="s">
        <v>1118</v>
      </c>
      <c r="L333" s="28" t="s">
        <v>1119</v>
      </c>
      <c r="M333" s="46" t="s">
        <v>695</v>
      </c>
      <c r="N333" s="25" t="s">
        <v>1039</v>
      </c>
      <c r="O333" s="49"/>
      <c r="Q333" s="49"/>
      <c r="R333" s="49"/>
      <c r="U333" s="49" t="s">
        <v>606</v>
      </c>
      <c r="V333" s="49"/>
      <c r="W333" s="50">
        <v>240</v>
      </c>
      <c r="X333" s="28">
        <v>30</v>
      </c>
      <c r="Y333" s="28">
        <v>23.2</v>
      </c>
      <c r="AA333" s="28" t="str">
        <f>VLOOKUP(K333,IF({1,0},'[2]Sample Information'!$D$89:$D$165,'[2]Sample Information'!$A$89:$A$165),2,0)</f>
        <v>GS60124-DNA_H05</v>
      </c>
      <c r="AC333" s="28">
        <f t="shared" si="14"/>
        <v>16</v>
      </c>
      <c r="AD333" s="28">
        <f t="shared" si="15"/>
        <v>93.6</v>
      </c>
      <c r="AE333" s="33"/>
      <c r="AF333" s="33">
        <v>41548</v>
      </c>
      <c r="AG333" s="33">
        <v>41624</v>
      </c>
      <c r="AH333" s="33">
        <v>41635</v>
      </c>
    </row>
    <row r="334" spans="1:34" s="28" customFormat="1">
      <c r="A334" s="46" t="s">
        <v>1110</v>
      </c>
      <c r="B334" s="46" t="s">
        <v>1033</v>
      </c>
      <c r="C334" s="28" t="s">
        <v>324</v>
      </c>
      <c r="D334" s="28" t="s">
        <v>325</v>
      </c>
      <c r="E334" s="28" t="s">
        <v>1111</v>
      </c>
      <c r="F334" s="28" t="s">
        <v>327</v>
      </c>
      <c r="H334" s="47" t="s">
        <v>1115</v>
      </c>
      <c r="I334" s="33">
        <v>41548</v>
      </c>
      <c r="J334" s="33">
        <v>41578</v>
      </c>
      <c r="K334" s="48" t="s">
        <v>1120</v>
      </c>
      <c r="L334" s="28" t="s">
        <v>1121</v>
      </c>
      <c r="M334" s="46" t="s">
        <v>695</v>
      </c>
      <c r="N334" s="25" t="s">
        <v>1039</v>
      </c>
      <c r="O334" s="49"/>
      <c r="Q334" s="49"/>
      <c r="R334" s="49"/>
      <c r="U334" s="49" t="s">
        <v>606</v>
      </c>
      <c r="V334" s="49"/>
      <c r="W334" s="50">
        <v>240</v>
      </c>
      <c r="X334" s="28">
        <v>30</v>
      </c>
      <c r="Y334" s="28">
        <v>9.98</v>
      </c>
      <c r="AA334" s="28" t="str">
        <f>VLOOKUP(K334,IF({1,0},'[2]Sample Information'!$D$89:$D$165,'[2]Sample Information'!$A$89:$A$165),2,0)</f>
        <v>GS60124-DNA_A06</v>
      </c>
      <c r="AC334" s="28">
        <f t="shared" si="14"/>
        <v>16</v>
      </c>
      <c r="AD334" s="28">
        <f t="shared" si="15"/>
        <v>93.6</v>
      </c>
      <c r="AE334" s="33"/>
      <c r="AF334" s="33">
        <v>41548</v>
      </c>
      <c r="AG334" s="33">
        <v>41624</v>
      </c>
      <c r="AH334" s="33">
        <v>41635</v>
      </c>
    </row>
    <row r="335" spans="1:34" s="28" customFormat="1">
      <c r="A335" s="46" t="s">
        <v>1110</v>
      </c>
      <c r="B335" s="46" t="s">
        <v>1033</v>
      </c>
      <c r="C335" s="28" t="s">
        <v>324</v>
      </c>
      <c r="D335" s="28" t="s">
        <v>325</v>
      </c>
      <c r="E335" s="28" t="s">
        <v>1111</v>
      </c>
      <c r="F335" s="28" t="s">
        <v>327</v>
      </c>
      <c r="H335" s="47" t="s">
        <v>1115</v>
      </c>
      <c r="I335" s="33">
        <v>41548</v>
      </c>
      <c r="J335" s="33">
        <v>41578</v>
      </c>
      <c r="K335" s="28" t="s">
        <v>1122</v>
      </c>
      <c r="L335" s="28" t="s">
        <v>1123</v>
      </c>
      <c r="M335" s="46" t="s">
        <v>695</v>
      </c>
      <c r="N335" s="25" t="s">
        <v>1039</v>
      </c>
      <c r="O335" s="49"/>
      <c r="Q335" s="49"/>
      <c r="R335" s="49"/>
      <c r="U335" s="49" t="s">
        <v>606</v>
      </c>
      <c r="V335" s="49"/>
      <c r="W335" s="50">
        <v>240</v>
      </c>
      <c r="X335" s="28">
        <v>30</v>
      </c>
      <c r="Y335" s="28">
        <v>34.200000000000003</v>
      </c>
      <c r="AA335" s="28" t="str">
        <f>VLOOKUP(K335,IF({1,0},'[2]Sample Information'!$D$89:$D$165,'[2]Sample Information'!$A$89:$A$165),2,0)</f>
        <v>GS60124-DNA_B06</v>
      </c>
      <c r="AC335" s="28">
        <f t="shared" si="14"/>
        <v>16</v>
      </c>
      <c r="AD335" s="28">
        <f t="shared" si="15"/>
        <v>93.6</v>
      </c>
      <c r="AE335" s="33"/>
      <c r="AF335" s="33">
        <v>41548</v>
      </c>
      <c r="AG335" s="33">
        <v>41624</v>
      </c>
      <c r="AH335" s="33">
        <v>41635</v>
      </c>
    </row>
    <row r="336" spans="1:34" s="26" customFormat="1">
      <c r="A336" s="35" t="s">
        <v>1110</v>
      </c>
      <c r="B336" s="35" t="s">
        <v>1033</v>
      </c>
      <c r="C336" s="26" t="s">
        <v>324</v>
      </c>
      <c r="D336" s="26" t="s">
        <v>325</v>
      </c>
      <c r="E336" s="26" t="s">
        <v>1111</v>
      </c>
      <c r="F336" s="26" t="s">
        <v>327</v>
      </c>
      <c r="H336" s="34" t="s">
        <v>1115</v>
      </c>
      <c r="I336" s="8">
        <v>41548</v>
      </c>
      <c r="J336" s="8">
        <v>41578</v>
      </c>
      <c r="K336" s="26" t="s">
        <v>1124</v>
      </c>
      <c r="L336" s="26" t="s">
        <v>1125</v>
      </c>
      <c r="M336" s="35" t="s">
        <v>695</v>
      </c>
      <c r="N336" s="25" t="s">
        <v>1039</v>
      </c>
      <c r="O336" s="43"/>
      <c r="Q336" s="43"/>
      <c r="R336" s="43"/>
      <c r="U336" s="43" t="s">
        <v>606</v>
      </c>
      <c r="V336" s="43"/>
      <c r="W336" s="25">
        <v>240</v>
      </c>
      <c r="X336" s="26">
        <v>30</v>
      </c>
      <c r="Y336" s="26">
        <v>55.2</v>
      </c>
      <c r="AA336" s="26" t="str">
        <f>VLOOKUP(K336,IF({1,0},'[2]Sample Information'!$D$89:$D$165,'[2]Sample Information'!$A$89:$A$165),2,0)</f>
        <v>GS60124-DNA_C06</v>
      </c>
      <c r="AC336" s="26">
        <f t="shared" si="14"/>
        <v>16</v>
      </c>
      <c r="AD336" s="26">
        <f t="shared" si="15"/>
        <v>93.6</v>
      </c>
      <c r="AE336" s="8"/>
      <c r="AF336" s="8">
        <v>41548</v>
      </c>
      <c r="AG336" s="8">
        <v>41564</v>
      </c>
      <c r="AH336" s="8">
        <f>AG336+14</f>
        <v>41578</v>
      </c>
    </row>
    <row r="337" spans="1:34" s="26" customFormat="1">
      <c r="A337" s="35" t="s">
        <v>1110</v>
      </c>
      <c r="B337" s="35" t="s">
        <v>1033</v>
      </c>
      <c r="C337" s="26" t="s">
        <v>324</v>
      </c>
      <c r="D337" s="26" t="s">
        <v>325</v>
      </c>
      <c r="E337" s="26" t="s">
        <v>1111</v>
      </c>
      <c r="F337" s="26" t="s">
        <v>327</v>
      </c>
      <c r="H337" s="34" t="s">
        <v>1115</v>
      </c>
      <c r="I337" s="8">
        <v>41548</v>
      </c>
      <c r="J337" s="8">
        <v>41578</v>
      </c>
      <c r="K337" s="26" t="s">
        <v>1126</v>
      </c>
      <c r="L337" s="26" t="s">
        <v>1127</v>
      </c>
      <c r="M337" s="35" t="s">
        <v>695</v>
      </c>
      <c r="N337" s="25" t="s">
        <v>1039</v>
      </c>
      <c r="O337" s="43"/>
      <c r="Q337" s="43"/>
      <c r="R337" s="43"/>
      <c r="U337" s="43" t="s">
        <v>606</v>
      </c>
      <c r="V337" s="43"/>
      <c r="W337" s="25">
        <v>240</v>
      </c>
      <c r="X337" s="26">
        <v>30</v>
      </c>
      <c r="Y337" s="26">
        <v>45.8</v>
      </c>
      <c r="AA337" s="26" t="str">
        <f>VLOOKUP(K337,IF({1,0},'[2]Sample Information'!$D$89:$D$165,'[2]Sample Information'!$A$89:$A$165),2,0)</f>
        <v>GS60124-DNA_D06</v>
      </c>
      <c r="AC337" s="26">
        <f t="shared" si="14"/>
        <v>16</v>
      </c>
      <c r="AD337" s="26">
        <f t="shared" si="15"/>
        <v>93.6</v>
      </c>
      <c r="AE337" s="8"/>
      <c r="AF337" s="8">
        <v>41548</v>
      </c>
      <c r="AG337" s="8">
        <v>41564</v>
      </c>
      <c r="AH337" s="8">
        <f>AG337+14</f>
        <v>41578</v>
      </c>
    </row>
    <row r="338" spans="1:34" s="28" customFormat="1">
      <c r="A338" s="46" t="s">
        <v>1110</v>
      </c>
      <c r="B338" s="46" t="s">
        <v>1033</v>
      </c>
      <c r="C338" s="28" t="s">
        <v>324</v>
      </c>
      <c r="D338" s="28" t="s">
        <v>325</v>
      </c>
      <c r="E338" s="28" t="s">
        <v>1111</v>
      </c>
      <c r="F338" s="28" t="s">
        <v>327</v>
      </c>
      <c r="H338" s="47" t="s">
        <v>1115</v>
      </c>
      <c r="I338" s="33">
        <v>41548</v>
      </c>
      <c r="J338" s="33">
        <v>41578</v>
      </c>
      <c r="K338" s="48" t="s">
        <v>1128</v>
      </c>
      <c r="L338" s="28" t="s">
        <v>1129</v>
      </c>
      <c r="M338" s="46" t="s">
        <v>695</v>
      </c>
      <c r="N338" s="25" t="s">
        <v>1039</v>
      </c>
      <c r="O338" s="49"/>
      <c r="Q338" s="49"/>
      <c r="R338" s="49"/>
      <c r="U338" s="49" t="s">
        <v>606</v>
      </c>
      <c r="V338" s="49"/>
      <c r="W338" s="50">
        <v>240</v>
      </c>
      <c r="X338" s="28">
        <v>30</v>
      </c>
      <c r="Y338" s="28">
        <v>20.399999999999999</v>
      </c>
      <c r="AA338" s="28" t="str">
        <f>VLOOKUP(K338,IF({1,0},'[2]Sample Information'!$D$89:$D$165,'[2]Sample Information'!$A$89:$A$165),2,0)</f>
        <v>GS60124-DNA_E06</v>
      </c>
      <c r="AC338" s="28">
        <f t="shared" si="14"/>
        <v>16</v>
      </c>
      <c r="AD338" s="28">
        <f t="shared" si="15"/>
        <v>93.6</v>
      </c>
      <c r="AE338" s="33"/>
      <c r="AF338" s="33">
        <v>41548</v>
      </c>
      <c r="AG338" s="33">
        <v>41624</v>
      </c>
      <c r="AH338" s="33">
        <v>41635</v>
      </c>
    </row>
    <row r="339" spans="1:34" s="26" customFormat="1">
      <c r="A339" s="35" t="s">
        <v>1110</v>
      </c>
      <c r="B339" s="35" t="s">
        <v>1033</v>
      </c>
      <c r="C339" s="26" t="s">
        <v>324</v>
      </c>
      <c r="D339" s="26" t="s">
        <v>325</v>
      </c>
      <c r="E339" s="26" t="s">
        <v>1111</v>
      </c>
      <c r="F339" s="26" t="s">
        <v>327</v>
      </c>
      <c r="H339" s="34" t="s">
        <v>1115</v>
      </c>
      <c r="I339" s="8">
        <v>41548</v>
      </c>
      <c r="J339" s="8">
        <v>41578</v>
      </c>
      <c r="K339" s="26" t="s">
        <v>1130</v>
      </c>
      <c r="L339" s="26" t="s">
        <v>1131</v>
      </c>
      <c r="M339" s="35" t="s">
        <v>695</v>
      </c>
      <c r="N339" s="25" t="s">
        <v>1039</v>
      </c>
      <c r="O339" s="43"/>
      <c r="Q339" s="43"/>
      <c r="R339" s="43"/>
      <c r="U339" s="43" t="s">
        <v>606</v>
      </c>
      <c r="V339" s="43"/>
      <c r="W339" s="25">
        <v>240</v>
      </c>
      <c r="X339" s="26">
        <v>30</v>
      </c>
      <c r="Y339" s="26">
        <v>35</v>
      </c>
      <c r="AA339" s="26" t="str">
        <f>VLOOKUP(K339,IF({1,0},'[2]Sample Information'!$D$89:$D$165,'[2]Sample Information'!$A$89:$A$165),2,0)</f>
        <v>GS60124-DNA_F06</v>
      </c>
      <c r="AC339" s="26">
        <f t="shared" si="14"/>
        <v>16</v>
      </c>
      <c r="AD339" s="26">
        <f t="shared" si="15"/>
        <v>93.6</v>
      </c>
      <c r="AE339" s="8"/>
      <c r="AF339" s="8">
        <v>41548</v>
      </c>
      <c r="AG339" s="8">
        <v>41564</v>
      </c>
      <c r="AH339" s="8">
        <f>AG339+14</f>
        <v>41578</v>
      </c>
    </row>
    <row r="340" spans="1:34" s="26" customFormat="1">
      <c r="A340" s="35" t="s">
        <v>1110</v>
      </c>
      <c r="B340" s="35" t="s">
        <v>1033</v>
      </c>
      <c r="C340" s="26" t="s">
        <v>324</v>
      </c>
      <c r="D340" s="26" t="s">
        <v>325</v>
      </c>
      <c r="E340" s="26" t="s">
        <v>1111</v>
      </c>
      <c r="F340" s="26" t="s">
        <v>327</v>
      </c>
      <c r="H340" s="34" t="s">
        <v>1115</v>
      </c>
      <c r="I340" s="8">
        <v>41548</v>
      </c>
      <c r="J340" s="8">
        <v>41578</v>
      </c>
      <c r="K340" s="26" t="s">
        <v>1132</v>
      </c>
      <c r="L340" s="26" t="s">
        <v>1133</v>
      </c>
      <c r="M340" s="35" t="s">
        <v>695</v>
      </c>
      <c r="N340" s="25" t="s">
        <v>1039</v>
      </c>
      <c r="O340" s="43"/>
      <c r="Q340" s="43"/>
      <c r="R340" s="43"/>
      <c r="U340" s="43" t="s">
        <v>606</v>
      </c>
      <c r="V340" s="43"/>
      <c r="W340" s="25">
        <v>240</v>
      </c>
      <c r="X340" s="26">
        <v>30</v>
      </c>
      <c r="Y340" s="26">
        <v>35</v>
      </c>
      <c r="AA340" s="26" t="str">
        <f>VLOOKUP(K340,IF({1,0},'[2]Sample Information'!$D$89:$D$165,'[2]Sample Information'!$A$89:$A$165),2,0)</f>
        <v>GS60124-DNA_G06</v>
      </c>
      <c r="AC340" s="26">
        <f t="shared" si="14"/>
        <v>16</v>
      </c>
      <c r="AD340" s="26">
        <f t="shared" si="15"/>
        <v>93.6</v>
      </c>
      <c r="AE340" s="8"/>
      <c r="AF340" s="8">
        <v>41548</v>
      </c>
      <c r="AG340" s="8">
        <v>41564</v>
      </c>
      <c r="AH340" s="8">
        <f>AG340+14</f>
        <v>41578</v>
      </c>
    </row>
    <row r="341" spans="1:34" s="26" customFormat="1">
      <c r="A341" s="35" t="s">
        <v>1110</v>
      </c>
      <c r="B341" s="35" t="s">
        <v>1033</v>
      </c>
      <c r="C341" s="26" t="s">
        <v>324</v>
      </c>
      <c r="D341" s="26" t="s">
        <v>325</v>
      </c>
      <c r="E341" s="26" t="s">
        <v>1111</v>
      </c>
      <c r="F341" s="26" t="s">
        <v>327</v>
      </c>
      <c r="H341" s="34" t="s">
        <v>1115</v>
      </c>
      <c r="I341" s="8">
        <v>41548</v>
      </c>
      <c r="J341" s="8">
        <v>41578</v>
      </c>
      <c r="K341" s="26" t="s">
        <v>1134</v>
      </c>
      <c r="L341" s="26" t="s">
        <v>1135</v>
      </c>
      <c r="M341" s="35" t="s">
        <v>695</v>
      </c>
      <c r="N341" s="25" t="s">
        <v>1039</v>
      </c>
      <c r="O341" s="43"/>
      <c r="Q341" s="43"/>
      <c r="R341" s="43"/>
      <c r="U341" s="43" t="s">
        <v>606</v>
      </c>
      <c r="V341" s="43"/>
      <c r="W341" s="25">
        <v>240</v>
      </c>
      <c r="X341" s="26">
        <v>30</v>
      </c>
      <c r="Y341" s="26">
        <v>42.8</v>
      </c>
      <c r="AA341" s="26" t="str">
        <f>VLOOKUP(K341,IF({1,0},'[2]Sample Information'!$D$89:$D$165,'[2]Sample Information'!$A$89:$A$165),2,0)</f>
        <v>GS60124-DNA_H06</v>
      </c>
      <c r="AC341" s="26">
        <f t="shared" si="14"/>
        <v>16</v>
      </c>
      <c r="AD341" s="26">
        <f t="shared" si="15"/>
        <v>93.6</v>
      </c>
      <c r="AE341" s="8"/>
      <c r="AF341" s="8">
        <v>41548</v>
      </c>
      <c r="AG341" s="8">
        <v>41564</v>
      </c>
      <c r="AH341" s="8">
        <f>AG341+14</f>
        <v>41578</v>
      </c>
    </row>
    <row r="342" spans="1:34" s="26" customFormat="1">
      <c r="A342" s="35" t="s">
        <v>1110</v>
      </c>
      <c r="B342" s="35" t="s">
        <v>1033</v>
      </c>
      <c r="C342" s="26" t="s">
        <v>324</v>
      </c>
      <c r="D342" s="26" t="s">
        <v>325</v>
      </c>
      <c r="E342" s="26" t="s">
        <v>1111</v>
      </c>
      <c r="F342" s="26" t="s">
        <v>327</v>
      </c>
      <c r="H342" s="34" t="s">
        <v>1115</v>
      </c>
      <c r="I342" s="8">
        <v>41548</v>
      </c>
      <c r="J342" s="8">
        <v>41578</v>
      </c>
      <c r="K342" s="26" t="s">
        <v>1136</v>
      </c>
      <c r="L342" s="26" t="s">
        <v>1137</v>
      </c>
      <c r="M342" s="35" t="s">
        <v>695</v>
      </c>
      <c r="N342" s="25" t="s">
        <v>1039</v>
      </c>
      <c r="O342" s="43"/>
      <c r="Q342" s="43"/>
      <c r="R342" s="43"/>
      <c r="U342" s="43" t="s">
        <v>606</v>
      </c>
      <c r="V342" s="43"/>
      <c r="W342" s="25">
        <v>240</v>
      </c>
      <c r="X342" s="26">
        <v>30</v>
      </c>
      <c r="Y342" s="26">
        <v>61.6</v>
      </c>
      <c r="AA342" s="26" t="str">
        <f>VLOOKUP(K342,IF({1,0},'[2]Sample Information'!$D$89:$D$165,'[2]Sample Information'!$A$89:$A$165),2,0)</f>
        <v>GS60124-DNA_A07</v>
      </c>
      <c r="AC342" s="26">
        <f t="shared" si="14"/>
        <v>16</v>
      </c>
      <c r="AD342" s="26">
        <f t="shared" si="15"/>
        <v>93.6</v>
      </c>
      <c r="AE342" s="8"/>
      <c r="AF342" s="8">
        <v>41548</v>
      </c>
      <c r="AG342" s="8">
        <v>41564</v>
      </c>
      <c r="AH342" s="8">
        <f>AG342+14</f>
        <v>41578</v>
      </c>
    </row>
    <row r="343" spans="1:34" s="28" customFormat="1">
      <c r="A343" s="46" t="s">
        <v>1110</v>
      </c>
      <c r="B343" s="46" t="s">
        <v>1033</v>
      </c>
      <c r="C343" s="28" t="s">
        <v>324</v>
      </c>
      <c r="D343" s="28" t="s">
        <v>325</v>
      </c>
      <c r="E343" s="28" t="s">
        <v>1111</v>
      </c>
      <c r="F343" s="28" t="s">
        <v>327</v>
      </c>
      <c r="H343" s="47" t="s">
        <v>1115</v>
      </c>
      <c r="I343" s="33">
        <v>41548</v>
      </c>
      <c r="J343" s="33">
        <v>41578</v>
      </c>
      <c r="K343" s="28" t="s">
        <v>1138</v>
      </c>
      <c r="L343" s="28" t="s">
        <v>1139</v>
      </c>
      <c r="M343" s="46" t="s">
        <v>695</v>
      </c>
      <c r="N343" s="25" t="s">
        <v>1039</v>
      </c>
      <c r="O343" s="49"/>
      <c r="Q343" s="49"/>
      <c r="R343" s="49"/>
      <c r="U343" s="49" t="s">
        <v>606</v>
      </c>
      <c r="V343" s="49"/>
      <c r="W343" s="50">
        <v>240</v>
      </c>
      <c r="X343" s="28">
        <v>30</v>
      </c>
      <c r="Y343" s="28">
        <v>32.799999999999997</v>
      </c>
      <c r="AA343" s="28" t="str">
        <f>VLOOKUP(K343,IF({1,0},'[2]Sample Information'!$D$89:$D$165,'[2]Sample Information'!$A$89:$A$165),2,0)</f>
        <v>GS60124-DNA_B07</v>
      </c>
      <c r="AC343" s="28">
        <f t="shared" si="14"/>
        <v>16</v>
      </c>
      <c r="AD343" s="28">
        <f t="shared" si="15"/>
        <v>93.6</v>
      </c>
      <c r="AE343" s="33"/>
      <c r="AF343" s="33">
        <v>41548</v>
      </c>
      <c r="AG343" s="33">
        <v>41624</v>
      </c>
      <c r="AH343" s="33">
        <v>41635</v>
      </c>
    </row>
    <row r="344" spans="1:34" s="26" customFormat="1">
      <c r="A344" s="35" t="s">
        <v>1110</v>
      </c>
      <c r="B344" s="35" t="s">
        <v>1033</v>
      </c>
      <c r="C344" s="26" t="s">
        <v>324</v>
      </c>
      <c r="D344" s="26" t="s">
        <v>325</v>
      </c>
      <c r="E344" s="26" t="s">
        <v>1111</v>
      </c>
      <c r="F344" s="26" t="s">
        <v>327</v>
      </c>
      <c r="H344" s="34" t="s">
        <v>1115</v>
      </c>
      <c r="I344" s="8">
        <v>41548</v>
      </c>
      <c r="J344" s="8">
        <v>41578</v>
      </c>
      <c r="K344" s="26" t="s">
        <v>1140</v>
      </c>
      <c r="L344" s="26" t="s">
        <v>1141</v>
      </c>
      <c r="M344" s="35" t="s">
        <v>695</v>
      </c>
      <c r="N344" s="25" t="s">
        <v>1039</v>
      </c>
      <c r="O344" s="43"/>
      <c r="Q344" s="43"/>
      <c r="R344" s="43"/>
      <c r="U344" s="43" t="s">
        <v>606</v>
      </c>
      <c r="V344" s="43"/>
      <c r="W344" s="25">
        <v>240</v>
      </c>
      <c r="X344" s="26">
        <v>30</v>
      </c>
      <c r="Y344" s="26">
        <v>51.8</v>
      </c>
      <c r="AA344" s="26" t="str">
        <f>VLOOKUP(K344,IF({1,0},'[2]Sample Information'!$D$89:$D$165,'[2]Sample Information'!$A$89:$A$165),2,0)</f>
        <v>GS60124-DNA_C07</v>
      </c>
      <c r="AC344" s="26">
        <f t="shared" si="14"/>
        <v>16</v>
      </c>
      <c r="AD344" s="26">
        <f t="shared" si="15"/>
        <v>93.6</v>
      </c>
      <c r="AE344" s="8"/>
      <c r="AF344" s="8">
        <v>41548</v>
      </c>
      <c r="AG344" s="8">
        <v>41564</v>
      </c>
      <c r="AH344" s="8">
        <f t="shared" ref="AH344:AH351" si="17">AG344+14</f>
        <v>41578</v>
      </c>
    </row>
    <row r="345" spans="1:34" s="26" customFormat="1">
      <c r="A345" s="35" t="s">
        <v>1110</v>
      </c>
      <c r="B345" s="35" t="s">
        <v>1033</v>
      </c>
      <c r="C345" s="26" t="s">
        <v>324</v>
      </c>
      <c r="D345" s="26" t="s">
        <v>325</v>
      </c>
      <c r="E345" s="26" t="s">
        <v>1111</v>
      </c>
      <c r="F345" s="26" t="s">
        <v>327</v>
      </c>
      <c r="H345" s="34" t="s">
        <v>1115</v>
      </c>
      <c r="I345" s="8">
        <v>41548</v>
      </c>
      <c r="J345" s="8">
        <v>41578</v>
      </c>
      <c r="K345" s="26" t="s">
        <v>1142</v>
      </c>
      <c r="L345" s="26" t="s">
        <v>1143</v>
      </c>
      <c r="M345" s="35" t="s">
        <v>695</v>
      </c>
      <c r="N345" s="25" t="s">
        <v>1039</v>
      </c>
      <c r="O345" s="43"/>
      <c r="Q345" s="43"/>
      <c r="R345" s="43"/>
      <c r="U345" s="43" t="s">
        <v>606</v>
      </c>
      <c r="V345" s="43"/>
      <c r="W345" s="25">
        <v>240</v>
      </c>
      <c r="X345" s="26">
        <v>30</v>
      </c>
      <c r="Y345" s="26">
        <v>74.8</v>
      </c>
      <c r="AA345" s="26" t="str">
        <f>VLOOKUP(K345,IF({1,0},'[2]Sample Information'!$D$89:$D$165,'[2]Sample Information'!$A$89:$A$165),2,0)</f>
        <v>GS60124-DNA_D07</v>
      </c>
      <c r="AC345" s="26">
        <f t="shared" si="14"/>
        <v>16</v>
      </c>
      <c r="AD345" s="26">
        <f t="shared" si="15"/>
        <v>93.6</v>
      </c>
      <c r="AE345" s="8"/>
      <c r="AF345" s="8">
        <v>41548</v>
      </c>
      <c r="AG345" s="8">
        <v>41564</v>
      </c>
      <c r="AH345" s="8">
        <f t="shared" si="17"/>
        <v>41578</v>
      </c>
    </row>
    <row r="346" spans="1:34" s="26" customFormat="1">
      <c r="A346" s="35" t="s">
        <v>1110</v>
      </c>
      <c r="B346" s="35" t="s">
        <v>1033</v>
      </c>
      <c r="C346" s="26" t="s">
        <v>324</v>
      </c>
      <c r="D346" s="26" t="s">
        <v>325</v>
      </c>
      <c r="E346" s="26" t="s">
        <v>1111</v>
      </c>
      <c r="F346" s="26" t="s">
        <v>327</v>
      </c>
      <c r="H346" s="34" t="s">
        <v>1115</v>
      </c>
      <c r="I346" s="8">
        <v>41548</v>
      </c>
      <c r="J346" s="8">
        <v>41578</v>
      </c>
      <c r="K346" s="26" t="s">
        <v>1144</v>
      </c>
      <c r="L346" s="26" t="s">
        <v>1145</v>
      </c>
      <c r="M346" s="35" t="s">
        <v>695</v>
      </c>
      <c r="N346" s="25" t="s">
        <v>1039</v>
      </c>
      <c r="O346" s="43"/>
      <c r="Q346" s="43"/>
      <c r="R346" s="43"/>
      <c r="U346" s="43" t="s">
        <v>606</v>
      </c>
      <c r="V346" s="43"/>
      <c r="W346" s="25">
        <v>240</v>
      </c>
      <c r="X346" s="26">
        <v>30</v>
      </c>
      <c r="Y346" s="26">
        <v>61.6</v>
      </c>
      <c r="AA346" s="26" t="str">
        <f>VLOOKUP(K346,IF({1,0},'[2]Sample Information'!$D$89:$D$165,'[2]Sample Information'!$A$89:$A$165),2,0)</f>
        <v>GS60124-DNA_E07</v>
      </c>
      <c r="AC346" s="26">
        <f t="shared" si="14"/>
        <v>16</v>
      </c>
      <c r="AD346" s="26">
        <f t="shared" si="15"/>
        <v>93.6</v>
      </c>
      <c r="AE346" s="8"/>
      <c r="AF346" s="8">
        <v>41548</v>
      </c>
      <c r="AG346" s="8">
        <v>41564</v>
      </c>
      <c r="AH346" s="8">
        <f t="shared" si="17"/>
        <v>41578</v>
      </c>
    </row>
    <row r="347" spans="1:34" s="26" customFormat="1">
      <c r="A347" s="35" t="s">
        <v>1110</v>
      </c>
      <c r="B347" s="35" t="s">
        <v>1033</v>
      </c>
      <c r="C347" s="26" t="s">
        <v>324</v>
      </c>
      <c r="D347" s="26" t="s">
        <v>325</v>
      </c>
      <c r="E347" s="26" t="s">
        <v>1111</v>
      </c>
      <c r="F347" s="26" t="s">
        <v>327</v>
      </c>
      <c r="H347" s="34" t="s">
        <v>1115</v>
      </c>
      <c r="I347" s="8">
        <v>41548</v>
      </c>
      <c r="J347" s="8">
        <v>41578</v>
      </c>
      <c r="K347" s="26" t="s">
        <v>1146</v>
      </c>
      <c r="L347" s="26" t="s">
        <v>1147</v>
      </c>
      <c r="M347" s="35" t="s">
        <v>695</v>
      </c>
      <c r="N347" s="25" t="s">
        <v>1039</v>
      </c>
      <c r="O347" s="43"/>
      <c r="Q347" s="43"/>
      <c r="R347" s="43"/>
      <c r="U347" s="43" t="s">
        <v>606</v>
      </c>
      <c r="V347" s="43"/>
      <c r="W347" s="25">
        <v>240</v>
      </c>
      <c r="X347" s="26">
        <v>30</v>
      </c>
      <c r="Y347" s="26">
        <v>67.400000000000006</v>
      </c>
      <c r="AA347" s="26" t="str">
        <f>VLOOKUP(K347,IF({1,0},'[2]Sample Information'!$D$89:$D$165,'[2]Sample Information'!$A$89:$A$165),2,0)</f>
        <v>GS60124-DNA_F07</v>
      </c>
      <c r="AC347" s="26">
        <f t="shared" si="14"/>
        <v>16</v>
      </c>
      <c r="AD347" s="26">
        <f t="shared" si="15"/>
        <v>93.6</v>
      </c>
      <c r="AE347" s="8"/>
      <c r="AF347" s="8">
        <v>41548</v>
      </c>
      <c r="AG347" s="8">
        <v>41564</v>
      </c>
      <c r="AH347" s="8">
        <f t="shared" si="17"/>
        <v>41578</v>
      </c>
    </row>
    <row r="348" spans="1:34" s="26" customFormat="1">
      <c r="A348" s="35" t="s">
        <v>1110</v>
      </c>
      <c r="B348" s="35" t="s">
        <v>1033</v>
      </c>
      <c r="C348" s="26" t="s">
        <v>324</v>
      </c>
      <c r="D348" s="26" t="s">
        <v>325</v>
      </c>
      <c r="E348" s="26" t="s">
        <v>1111</v>
      </c>
      <c r="F348" s="26" t="s">
        <v>327</v>
      </c>
      <c r="H348" s="34" t="s">
        <v>1115</v>
      </c>
      <c r="I348" s="8">
        <v>41548</v>
      </c>
      <c r="J348" s="8">
        <v>41578</v>
      </c>
      <c r="K348" s="26" t="s">
        <v>1148</v>
      </c>
      <c r="L348" s="26" t="s">
        <v>1149</v>
      </c>
      <c r="M348" s="35" t="s">
        <v>695</v>
      </c>
      <c r="N348" s="25" t="s">
        <v>1039</v>
      </c>
      <c r="O348" s="43"/>
      <c r="Q348" s="43"/>
      <c r="R348" s="43"/>
      <c r="U348" s="43" t="s">
        <v>606</v>
      </c>
      <c r="V348" s="43"/>
      <c r="W348" s="25">
        <v>240</v>
      </c>
      <c r="X348" s="26">
        <v>30</v>
      </c>
      <c r="Y348" s="26">
        <v>59.6</v>
      </c>
      <c r="AA348" s="26" t="str">
        <f>VLOOKUP(K348,IF({1,0},'[2]Sample Information'!$D$89:$D$165,'[2]Sample Information'!$A$89:$A$165),2,0)</f>
        <v>GS60124-DNA_G07</v>
      </c>
      <c r="AC348" s="26">
        <f t="shared" si="14"/>
        <v>16</v>
      </c>
      <c r="AD348" s="26">
        <f t="shared" si="15"/>
        <v>93.6</v>
      </c>
      <c r="AE348" s="8"/>
      <c r="AF348" s="8">
        <v>41548</v>
      </c>
      <c r="AG348" s="8">
        <v>41564</v>
      </c>
      <c r="AH348" s="8">
        <f t="shared" si="17"/>
        <v>41578</v>
      </c>
    </row>
    <row r="349" spans="1:34" s="26" customFormat="1">
      <c r="A349" s="35" t="s">
        <v>1110</v>
      </c>
      <c r="B349" s="35" t="s">
        <v>1033</v>
      </c>
      <c r="C349" s="26" t="s">
        <v>324</v>
      </c>
      <c r="D349" s="26" t="s">
        <v>325</v>
      </c>
      <c r="E349" s="26" t="s">
        <v>1111</v>
      </c>
      <c r="F349" s="26" t="s">
        <v>327</v>
      </c>
      <c r="H349" s="34" t="s">
        <v>1115</v>
      </c>
      <c r="I349" s="8">
        <v>41548</v>
      </c>
      <c r="J349" s="8">
        <v>41578</v>
      </c>
      <c r="K349" s="26" t="s">
        <v>1150</v>
      </c>
      <c r="L349" s="26" t="s">
        <v>1151</v>
      </c>
      <c r="M349" s="35" t="s">
        <v>695</v>
      </c>
      <c r="N349" s="25" t="s">
        <v>1039</v>
      </c>
      <c r="O349" s="43"/>
      <c r="Q349" s="43"/>
      <c r="R349" s="43"/>
      <c r="U349" s="43" t="s">
        <v>606</v>
      </c>
      <c r="V349" s="43"/>
      <c r="W349" s="25">
        <v>240</v>
      </c>
      <c r="X349" s="26">
        <v>30</v>
      </c>
      <c r="Y349" s="26">
        <v>74.2</v>
      </c>
      <c r="AA349" s="26" t="str">
        <f>VLOOKUP(K349,IF({1,0},'[2]Sample Information'!$D$89:$D$165,'[2]Sample Information'!$A$89:$A$165),2,0)</f>
        <v>GS60124-DNA_H07</v>
      </c>
      <c r="AC349" s="26">
        <f t="shared" si="14"/>
        <v>16</v>
      </c>
      <c r="AD349" s="26">
        <f t="shared" si="15"/>
        <v>93.6</v>
      </c>
      <c r="AE349" s="8"/>
      <c r="AF349" s="8">
        <v>41548</v>
      </c>
      <c r="AG349" s="8">
        <v>41564</v>
      </c>
      <c r="AH349" s="8">
        <f t="shared" si="17"/>
        <v>41578</v>
      </c>
    </row>
    <row r="350" spans="1:34" s="26" customFormat="1">
      <c r="A350" s="35" t="s">
        <v>1110</v>
      </c>
      <c r="B350" s="35" t="s">
        <v>1033</v>
      </c>
      <c r="C350" s="26" t="s">
        <v>324</v>
      </c>
      <c r="D350" s="26" t="s">
        <v>325</v>
      </c>
      <c r="E350" s="26" t="s">
        <v>1111</v>
      </c>
      <c r="F350" s="26" t="s">
        <v>327</v>
      </c>
      <c r="H350" s="34" t="s">
        <v>1115</v>
      </c>
      <c r="I350" s="8">
        <v>41548</v>
      </c>
      <c r="J350" s="8">
        <v>41578</v>
      </c>
      <c r="K350" s="26" t="s">
        <v>1152</v>
      </c>
      <c r="L350" s="26" t="s">
        <v>1153</v>
      </c>
      <c r="M350" s="35" t="s">
        <v>695</v>
      </c>
      <c r="N350" s="25" t="s">
        <v>1039</v>
      </c>
      <c r="O350" s="43"/>
      <c r="Q350" s="43"/>
      <c r="R350" s="43"/>
      <c r="U350" s="43" t="s">
        <v>606</v>
      </c>
      <c r="V350" s="43"/>
      <c r="W350" s="25">
        <v>240</v>
      </c>
      <c r="X350" s="26">
        <v>30</v>
      </c>
      <c r="Y350" s="26">
        <v>71.400000000000006</v>
      </c>
      <c r="AA350" s="26" t="str">
        <f>VLOOKUP(K350,IF({1,0},'[2]Sample Information'!$D$89:$D$165,'[2]Sample Information'!$A$89:$A$165),2,0)</f>
        <v>GS60124-DNA_A08</v>
      </c>
      <c r="AC350" s="26">
        <f t="shared" si="14"/>
        <v>16</v>
      </c>
      <c r="AD350" s="26">
        <f t="shared" si="15"/>
        <v>93.6</v>
      </c>
      <c r="AE350" s="8"/>
      <c r="AF350" s="8">
        <v>41548</v>
      </c>
      <c r="AG350" s="8">
        <v>41564</v>
      </c>
      <c r="AH350" s="8">
        <f t="shared" si="17"/>
        <v>41578</v>
      </c>
    </row>
    <row r="351" spans="1:34" s="26" customFormat="1">
      <c r="A351" s="35" t="s">
        <v>1110</v>
      </c>
      <c r="B351" s="35" t="s">
        <v>1033</v>
      </c>
      <c r="C351" s="26" t="s">
        <v>324</v>
      </c>
      <c r="D351" s="26" t="s">
        <v>325</v>
      </c>
      <c r="E351" s="26" t="s">
        <v>1111</v>
      </c>
      <c r="F351" s="26" t="s">
        <v>327</v>
      </c>
      <c r="H351" s="34" t="s">
        <v>1115</v>
      </c>
      <c r="I351" s="8">
        <v>41548</v>
      </c>
      <c r="J351" s="8">
        <v>41578</v>
      </c>
      <c r="K351" s="26" t="s">
        <v>1154</v>
      </c>
      <c r="L351" s="26" t="s">
        <v>1155</v>
      </c>
      <c r="M351" s="35" t="s">
        <v>695</v>
      </c>
      <c r="N351" s="25" t="s">
        <v>1039</v>
      </c>
      <c r="O351" s="43"/>
      <c r="Q351" s="43"/>
      <c r="R351" s="43"/>
      <c r="U351" s="43" t="s">
        <v>606</v>
      </c>
      <c r="V351" s="43"/>
      <c r="W351" s="25">
        <v>240</v>
      </c>
      <c r="X351" s="26">
        <v>30</v>
      </c>
      <c r="Y351" s="26">
        <v>60</v>
      </c>
      <c r="AA351" s="26" t="str">
        <f>VLOOKUP(K351,IF({1,0},'[2]Sample Information'!$D$89:$D$165,'[2]Sample Information'!$A$89:$A$165),2,0)</f>
        <v>GS60124-DNA_B08</v>
      </c>
      <c r="AC351" s="26">
        <f t="shared" si="14"/>
        <v>16</v>
      </c>
      <c r="AD351" s="26">
        <f t="shared" si="15"/>
        <v>93.6</v>
      </c>
      <c r="AE351" s="8"/>
      <c r="AF351" s="8">
        <v>41548</v>
      </c>
      <c r="AG351" s="8">
        <v>41564</v>
      </c>
      <c r="AH351" s="8">
        <f t="shared" si="17"/>
        <v>41578</v>
      </c>
    </row>
    <row r="352" spans="1:34" s="28" customFormat="1">
      <c r="A352" s="46" t="s">
        <v>1110</v>
      </c>
      <c r="B352" s="46" t="s">
        <v>1033</v>
      </c>
      <c r="C352" s="28" t="s">
        <v>324</v>
      </c>
      <c r="D352" s="28" t="s">
        <v>325</v>
      </c>
      <c r="E352" s="28" t="s">
        <v>1111</v>
      </c>
      <c r="F352" s="28" t="s">
        <v>327</v>
      </c>
      <c r="H352" s="47" t="s">
        <v>1115</v>
      </c>
      <c r="I352" s="33">
        <v>41548</v>
      </c>
      <c r="J352" s="33">
        <v>41578</v>
      </c>
      <c r="K352" s="28" t="s">
        <v>1156</v>
      </c>
      <c r="L352" s="28" t="s">
        <v>1157</v>
      </c>
      <c r="M352" s="46" t="s">
        <v>695</v>
      </c>
      <c r="N352" s="25" t="s">
        <v>1039</v>
      </c>
      <c r="O352" s="49"/>
      <c r="Q352" s="49"/>
      <c r="R352" s="49"/>
      <c r="U352" s="49" t="s">
        <v>606</v>
      </c>
      <c r="V352" s="49"/>
      <c r="W352" s="50">
        <v>240</v>
      </c>
      <c r="X352" s="28">
        <v>30</v>
      </c>
      <c r="Y352" s="28">
        <v>62.2</v>
      </c>
      <c r="AA352" s="28" t="str">
        <f>VLOOKUP(K352,IF({1,0},'[2]Sample Information'!$D$89:$D$165,'[2]Sample Information'!$A$89:$A$165),2,0)</f>
        <v>GS60124-DNA_C08</v>
      </c>
      <c r="AC352" s="28">
        <f t="shared" si="14"/>
        <v>16</v>
      </c>
      <c r="AD352" s="28">
        <f t="shared" si="15"/>
        <v>93.6</v>
      </c>
      <c r="AE352" s="33"/>
      <c r="AF352" s="33">
        <v>41548</v>
      </c>
      <c r="AG352" s="33">
        <v>41624</v>
      </c>
      <c r="AH352" s="33">
        <v>41635</v>
      </c>
    </row>
    <row r="353" spans="1:34" s="26" customFormat="1">
      <c r="A353" s="35" t="s">
        <v>1110</v>
      </c>
      <c r="B353" s="35" t="s">
        <v>1033</v>
      </c>
      <c r="C353" s="26" t="s">
        <v>324</v>
      </c>
      <c r="D353" s="26" t="s">
        <v>325</v>
      </c>
      <c r="E353" s="26" t="s">
        <v>1111</v>
      </c>
      <c r="F353" s="26" t="s">
        <v>327</v>
      </c>
      <c r="H353" s="34" t="s">
        <v>1115</v>
      </c>
      <c r="I353" s="8">
        <v>41548</v>
      </c>
      <c r="J353" s="8">
        <v>41578</v>
      </c>
      <c r="K353" s="26" t="s">
        <v>1158</v>
      </c>
      <c r="L353" s="26" t="s">
        <v>1159</v>
      </c>
      <c r="M353" s="35" t="s">
        <v>695</v>
      </c>
      <c r="N353" s="25" t="s">
        <v>1039</v>
      </c>
      <c r="O353" s="43"/>
      <c r="Q353" s="43"/>
      <c r="R353" s="43"/>
      <c r="U353" s="43" t="s">
        <v>606</v>
      </c>
      <c r="V353" s="43"/>
      <c r="W353" s="25">
        <v>240</v>
      </c>
      <c r="X353" s="26">
        <v>30</v>
      </c>
      <c r="Y353" s="26">
        <v>73.8</v>
      </c>
      <c r="AA353" s="26" t="str">
        <f>VLOOKUP(K353,IF({1,0},'[2]Sample Information'!$D$89:$D$165,'[2]Sample Information'!$A$89:$A$165),2,0)</f>
        <v>GS60124-DNA_D08</v>
      </c>
      <c r="AC353" s="26">
        <f t="shared" si="14"/>
        <v>16</v>
      </c>
      <c r="AD353" s="26">
        <f t="shared" si="15"/>
        <v>93.6</v>
      </c>
      <c r="AE353" s="8"/>
      <c r="AF353" s="8">
        <v>41548</v>
      </c>
      <c r="AG353" s="8">
        <v>41564</v>
      </c>
      <c r="AH353" s="8">
        <f>AG353+14</f>
        <v>41578</v>
      </c>
    </row>
    <row r="354" spans="1:34" s="26" customFormat="1">
      <c r="A354" s="35" t="s">
        <v>1110</v>
      </c>
      <c r="B354" s="35" t="s">
        <v>1033</v>
      </c>
      <c r="C354" s="26" t="s">
        <v>324</v>
      </c>
      <c r="D354" s="26" t="s">
        <v>325</v>
      </c>
      <c r="E354" s="26" t="s">
        <v>1111</v>
      </c>
      <c r="F354" s="26" t="s">
        <v>327</v>
      </c>
      <c r="H354" s="34" t="s">
        <v>1115</v>
      </c>
      <c r="I354" s="8">
        <v>41548</v>
      </c>
      <c r="J354" s="8">
        <v>41578</v>
      </c>
      <c r="K354" s="26" t="s">
        <v>1160</v>
      </c>
      <c r="L354" s="26" t="s">
        <v>1161</v>
      </c>
      <c r="M354" s="35" t="s">
        <v>695</v>
      </c>
      <c r="N354" s="25" t="s">
        <v>1039</v>
      </c>
      <c r="O354" s="43"/>
      <c r="Q354" s="43"/>
      <c r="R354" s="43"/>
      <c r="U354" s="43" t="s">
        <v>606</v>
      </c>
      <c r="V354" s="43"/>
      <c r="W354" s="25">
        <v>240</v>
      </c>
      <c r="X354" s="26">
        <v>30</v>
      </c>
      <c r="Y354" s="26">
        <v>67.400000000000006</v>
      </c>
      <c r="AA354" s="26" t="str">
        <f>VLOOKUP(K354,IF({1,0},'[2]Sample Information'!$D$89:$D$165,'[2]Sample Information'!$A$89:$A$165),2,0)</f>
        <v>GS60124-DNA_E08</v>
      </c>
      <c r="AC354" s="26">
        <f t="shared" si="14"/>
        <v>16</v>
      </c>
      <c r="AD354" s="26">
        <f t="shared" si="15"/>
        <v>93.6</v>
      </c>
      <c r="AE354" s="8"/>
      <c r="AF354" s="8">
        <v>41548</v>
      </c>
      <c r="AG354" s="8">
        <v>41564</v>
      </c>
      <c r="AH354" s="8">
        <f>AG354+14</f>
        <v>41578</v>
      </c>
    </row>
    <row r="355" spans="1:34" s="26" customFormat="1">
      <c r="A355" s="35" t="s">
        <v>1110</v>
      </c>
      <c r="B355" s="35" t="s">
        <v>1033</v>
      </c>
      <c r="C355" s="26" t="s">
        <v>324</v>
      </c>
      <c r="D355" s="26" t="s">
        <v>325</v>
      </c>
      <c r="E355" s="26" t="s">
        <v>1111</v>
      </c>
      <c r="F355" s="26" t="s">
        <v>327</v>
      </c>
      <c r="H355" s="34" t="s">
        <v>1115</v>
      </c>
      <c r="I355" s="8">
        <v>41548</v>
      </c>
      <c r="J355" s="8">
        <v>41578</v>
      </c>
      <c r="K355" s="26" t="s">
        <v>1162</v>
      </c>
      <c r="L355" s="26" t="s">
        <v>1163</v>
      </c>
      <c r="M355" s="35" t="s">
        <v>695</v>
      </c>
      <c r="N355" s="25" t="s">
        <v>1039</v>
      </c>
      <c r="O355" s="43"/>
      <c r="Q355" s="43"/>
      <c r="R355" s="43"/>
      <c r="U355" s="43" t="s">
        <v>606</v>
      </c>
      <c r="V355" s="43"/>
      <c r="W355" s="25">
        <v>240</v>
      </c>
      <c r="X355" s="26">
        <v>30</v>
      </c>
      <c r="Y355" s="26">
        <v>59.2</v>
      </c>
      <c r="AA355" s="26" t="str">
        <f>VLOOKUP(K355,IF({1,0},'[2]Sample Information'!$D$89:$D$165,'[2]Sample Information'!$A$89:$A$165),2,0)</f>
        <v>GS60124-DNA_F08</v>
      </c>
      <c r="AC355" s="26">
        <f t="shared" si="14"/>
        <v>16</v>
      </c>
      <c r="AD355" s="26">
        <f t="shared" si="15"/>
        <v>93.6</v>
      </c>
      <c r="AE355" s="8"/>
      <c r="AF355" s="8">
        <v>41548</v>
      </c>
      <c r="AG355" s="8">
        <v>41564</v>
      </c>
      <c r="AH355" s="8">
        <f>AG355+14</f>
        <v>41578</v>
      </c>
    </row>
    <row r="356" spans="1:34" s="26" customFormat="1">
      <c r="A356" s="35" t="s">
        <v>1110</v>
      </c>
      <c r="B356" s="35" t="s">
        <v>1033</v>
      </c>
      <c r="C356" s="26" t="s">
        <v>324</v>
      </c>
      <c r="D356" s="26" t="s">
        <v>325</v>
      </c>
      <c r="E356" s="26" t="s">
        <v>1111</v>
      </c>
      <c r="F356" s="26" t="s">
        <v>327</v>
      </c>
      <c r="H356" s="34" t="s">
        <v>1115</v>
      </c>
      <c r="I356" s="8">
        <v>41548</v>
      </c>
      <c r="J356" s="8">
        <v>41578</v>
      </c>
      <c r="K356" s="26" t="s">
        <v>1164</v>
      </c>
      <c r="L356" s="26" t="s">
        <v>1165</v>
      </c>
      <c r="M356" s="35" t="s">
        <v>695</v>
      </c>
      <c r="N356" s="25" t="s">
        <v>1039</v>
      </c>
      <c r="O356" s="43"/>
      <c r="Q356" s="43"/>
      <c r="R356" s="43"/>
      <c r="U356" s="43" t="s">
        <v>606</v>
      </c>
      <c r="V356" s="43"/>
      <c r="W356" s="25">
        <v>240</v>
      </c>
      <c r="X356" s="26">
        <v>30</v>
      </c>
      <c r="Y356" s="26">
        <v>69.599999999999994</v>
      </c>
      <c r="AA356" s="26" t="str">
        <f>VLOOKUP(K356,IF({1,0},'[2]Sample Information'!$D$89:$D$165,'[2]Sample Information'!$A$89:$A$165),2,0)</f>
        <v>GS60124-DNA_G08</v>
      </c>
      <c r="AC356" s="26">
        <f t="shared" si="14"/>
        <v>16</v>
      </c>
      <c r="AD356" s="26">
        <f t="shared" si="15"/>
        <v>93.6</v>
      </c>
      <c r="AE356" s="8"/>
      <c r="AF356" s="8">
        <v>41548</v>
      </c>
      <c r="AG356" s="8">
        <v>41564</v>
      </c>
      <c r="AH356" s="8">
        <f>AG356+14</f>
        <v>41578</v>
      </c>
    </row>
    <row r="357" spans="1:34" s="28" customFormat="1">
      <c r="A357" s="46" t="s">
        <v>1110</v>
      </c>
      <c r="B357" s="46" t="s">
        <v>1033</v>
      </c>
      <c r="C357" s="28" t="s">
        <v>324</v>
      </c>
      <c r="D357" s="28" t="s">
        <v>325</v>
      </c>
      <c r="E357" s="28" t="s">
        <v>1111</v>
      </c>
      <c r="F357" s="28" t="s">
        <v>327</v>
      </c>
      <c r="H357" s="47" t="s">
        <v>1115</v>
      </c>
      <c r="I357" s="33">
        <v>41548</v>
      </c>
      <c r="J357" s="33">
        <v>41578</v>
      </c>
      <c r="K357" s="48" t="s">
        <v>1166</v>
      </c>
      <c r="L357" s="28" t="s">
        <v>1167</v>
      </c>
      <c r="M357" s="46" t="s">
        <v>695</v>
      </c>
      <c r="N357" s="25" t="s">
        <v>1039</v>
      </c>
      <c r="O357" s="49"/>
      <c r="Q357" s="49"/>
      <c r="R357" s="49"/>
      <c r="U357" s="49" t="s">
        <v>606</v>
      </c>
      <c r="V357" s="49"/>
      <c r="W357" s="50">
        <v>240</v>
      </c>
      <c r="X357" s="28">
        <v>30</v>
      </c>
      <c r="Y357" s="28">
        <v>28.2</v>
      </c>
      <c r="AA357" s="28" t="str">
        <f>VLOOKUP(K357,IF({1,0},'[2]Sample Information'!$D$89:$D$165,'[2]Sample Information'!$A$89:$A$165),2,0)</f>
        <v>GS60124-DNA_H08</v>
      </c>
      <c r="AC357" s="28">
        <f t="shared" si="14"/>
        <v>16</v>
      </c>
      <c r="AD357" s="28">
        <f t="shared" si="15"/>
        <v>93.6</v>
      </c>
      <c r="AE357" s="33"/>
      <c r="AF357" s="33">
        <v>41548</v>
      </c>
      <c r="AG357" s="33">
        <v>41624</v>
      </c>
      <c r="AH357" s="33">
        <v>41635</v>
      </c>
    </row>
    <row r="358" spans="1:34" s="26" customFormat="1">
      <c r="A358" s="35" t="s">
        <v>1110</v>
      </c>
      <c r="B358" s="35" t="s">
        <v>1033</v>
      </c>
      <c r="C358" s="26" t="s">
        <v>324</v>
      </c>
      <c r="D358" s="26" t="s">
        <v>325</v>
      </c>
      <c r="E358" s="26" t="s">
        <v>1111</v>
      </c>
      <c r="F358" s="26" t="s">
        <v>327</v>
      </c>
      <c r="H358" s="34" t="s">
        <v>1115</v>
      </c>
      <c r="I358" s="8">
        <v>41548</v>
      </c>
      <c r="J358" s="8">
        <v>41578</v>
      </c>
      <c r="K358" s="26" t="s">
        <v>1168</v>
      </c>
      <c r="L358" s="26" t="s">
        <v>1169</v>
      </c>
      <c r="M358" s="35" t="s">
        <v>695</v>
      </c>
      <c r="N358" s="25" t="s">
        <v>1039</v>
      </c>
      <c r="O358" s="43"/>
      <c r="Q358" s="43"/>
      <c r="R358" s="43"/>
      <c r="U358" s="43" t="s">
        <v>606</v>
      </c>
      <c r="V358" s="43"/>
      <c r="W358" s="25">
        <v>240</v>
      </c>
      <c r="X358" s="26">
        <v>30</v>
      </c>
      <c r="Y358" s="26">
        <v>63.8</v>
      </c>
      <c r="AA358" s="26" t="str">
        <f>VLOOKUP(K358,IF({1,0},'[2]Sample Information'!$D$89:$D$165,'[2]Sample Information'!$A$89:$A$165),2,0)</f>
        <v>GS60124-DNA_A09</v>
      </c>
      <c r="AC358" s="26">
        <f t="shared" ref="AC358:AC364" si="18">W358/15</f>
        <v>16</v>
      </c>
      <c r="AD358" s="26">
        <f t="shared" ref="AD358:AD364" si="19">AC358*5.85</f>
        <v>93.6</v>
      </c>
      <c r="AE358" s="8"/>
      <c r="AF358" s="8">
        <v>41548</v>
      </c>
      <c r="AG358" s="8">
        <v>41564</v>
      </c>
      <c r="AH358" s="8">
        <f>AG358+14</f>
        <v>41578</v>
      </c>
    </row>
    <row r="359" spans="1:34" s="28" customFormat="1">
      <c r="A359" s="46" t="s">
        <v>1110</v>
      </c>
      <c r="B359" s="46" t="s">
        <v>1033</v>
      </c>
      <c r="C359" s="28" t="s">
        <v>324</v>
      </c>
      <c r="D359" s="28" t="s">
        <v>325</v>
      </c>
      <c r="E359" s="28" t="s">
        <v>1111</v>
      </c>
      <c r="F359" s="28" t="s">
        <v>327</v>
      </c>
      <c r="H359" s="47" t="s">
        <v>1115</v>
      </c>
      <c r="I359" s="33">
        <v>41548</v>
      </c>
      <c r="J359" s="33">
        <v>41578</v>
      </c>
      <c r="K359" s="28" t="s">
        <v>1170</v>
      </c>
      <c r="L359" s="28" t="s">
        <v>1171</v>
      </c>
      <c r="M359" s="46" t="s">
        <v>695</v>
      </c>
      <c r="N359" s="25" t="s">
        <v>1172</v>
      </c>
      <c r="O359" s="49"/>
      <c r="Q359" s="49"/>
      <c r="R359" s="49"/>
      <c r="U359" s="49" t="s">
        <v>606</v>
      </c>
      <c r="V359" s="49"/>
      <c r="W359" s="50">
        <v>240</v>
      </c>
      <c r="X359" s="28">
        <v>30</v>
      </c>
      <c r="Y359" s="28">
        <v>56.8</v>
      </c>
      <c r="AA359" s="28" t="str">
        <f>VLOOKUP(K359,IF({1,0},'[2]Sample Information'!$D$89:$D$165,'[2]Sample Information'!$A$89:$A$165),2,0)</f>
        <v>GS60124-DNA_B09</v>
      </c>
      <c r="AC359" s="28">
        <f t="shared" si="18"/>
        <v>16</v>
      </c>
      <c r="AD359" s="28">
        <f t="shared" si="19"/>
        <v>93.6</v>
      </c>
      <c r="AE359" s="33"/>
      <c r="AF359" s="33">
        <v>41548</v>
      </c>
      <c r="AG359" s="33">
        <v>41624</v>
      </c>
      <c r="AH359" s="33">
        <v>41635</v>
      </c>
    </row>
    <row r="360" spans="1:34" s="26" customFormat="1">
      <c r="A360" s="35" t="s">
        <v>1110</v>
      </c>
      <c r="B360" s="35" t="s">
        <v>1033</v>
      </c>
      <c r="C360" s="26" t="s">
        <v>324</v>
      </c>
      <c r="D360" s="26" t="s">
        <v>325</v>
      </c>
      <c r="E360" s="26" t="s">
        <v>1111</v>
      </c>
      <c r="F360" s="26" t="s">
        <v>327</v>
      </c>
      <c r="H360" s="34" t="s">
        <v>1115</v>
      </c>
      <c r="I360" s="8">
        <v>41548</v>
      </c>
      <c r="J360" s="8">
        <v>41578</v>
      </c>
      <c r="K360" s="26" t="s">
        <v>1173</v>
      </c>
      <c r="L360" s="26" t="s">
        <v>1174</v>
      </c>
      <c r="M360" s="35" t="s">
        <v>695</v>
      </c>
      <c r="N360" s="25" t="s">
        <v>1172</v>
      </c>
      <c r="O360" s="43"/>
      <c r="Q360" s="43"/>
      <c r="R360" s="43"/>
      <c r="U360" s="43" t="s">
        <v>606</v>
      </c>
      <c r="V360" s="43"/>
      <c r="W360" s="25">
        <v>240</v>
      </c>
      <c r="X360" s="26">
        <v>30</v>
      </c>
      <c r="Y360" s="26">
        <v>58.8</v>
      </c>
      <c r="AA360" s="26" t="str">
        <f>VLOOKUP(K360,IF({1,0},'[2]Sample Information'!$D$89:$D$165,'[2]Sample Information'!$A$89:$A$165),2,0)</f>
        <v>GS60124-DNA_C09</v>
      </c>
      <c r="AC360" s="26">
        <f t="shared" si="18"/>
        <v>16</v>
      </c>
      <c r="AD360" s="26">
        <f t="shared" si="19"/>
        <v>93.6</v>
      </c>
      <c r="AE360" s="8"/>
      <c r="AF360" s="8">
        <v>41548</v>
      </c>
      <c r="AG360" s="8">
        <v>41564</v>
      </c>
      <c r="AH360" s="8">
        <f>AG360+14</f>
        <v>41578</v>
      </c>
    </row>
    <row r="361" spans="1:34" s="26" customFormat="1">
      <c r="A361" s="35" t="s">
        <v>1110</v>
      </c>
      <c r="B361" s="35" t="s">
        <v>1033</v>
      </c>
      <c r="C361" s="26" t="s">
        <v>324</v>
      </c>
      <c r="D361" s="26" t="s">
        <v>325</v>
      </c>
      <c r="E361" s="26" t="s">
        <v>1111</v>
      </c>
      <c r="F361" s="26" t="s">
        <v>327</v>
      </c>
      <c r="H361" s="34" t="s">
        <v>1115</v>
      </c>
      <c r="I361" s="8">
        <v>41548</v>
      </c>
      <c r="J361" s="8">
        <v>41578</v>
      </c>
      <c r="K361" s="26" t="s">
        <v>1175</v>
      </c>
      <c r="L361" s="26" t="s">
        <v>1176</v>
      </c>
      <c r="M361" s="35" t="s">
        <v>695</v>
      </c>
      <c r="N361" s="25" t="s">
        <v>1172</v>
      </c>
      <c r="O361" s="43"/>
      <c r="Q361" s="43"/>
      <c r="R361" s="43"/>
      <c r="U361" s="43" t="s">
        <v>606</v>
      </c>
      <c r="V361" s="43"/>
      <c r="W361" s="25">
        <v>240</v>
      </c>
      <c r="X361" s="26">
        <v>30</v>
      </c>
      <c r="Y361" s="26">
        <v>54</v>
      </c>
      <c r="AA361" s="26" t="str">
        <f>VLOOKUP(K361,IF({1,0},'[2]Sample Information'!$D$89:$D$165,'[2]Sample Information'!$A$89:$A$165),2,0)</f>
        <v>GS60124-DNA_D09</v>
      </c>
      <c r="AC361" s="26">
        <f t="shared" si="18"/>
        <v>16</v>
      </c>
      <c r="AD361" s="26">
        <f t="shared" si="19"/>
        <v>93.6</v>
      </c>
      <c r="AE361" s="8"/>
      <c r="AF361" s="8">
        <v>41548</v>
      </c>
      <c r="AG361" s="8">
        <v>41564</v>
      </c>
      <c r="AH361" s="8">
        <f>AG361+14</f>
        <v>41578</v>
      </c>
    </row>
    <row r="362" spans="1:34" s="26" customFormat="1">
      <c r="A362" s="35" t="s">
        <v>1110</v>
      </c>
      <c r="B362" s="35" t="s">
        <v>1033</v>
      </c>
      <c r="C362" s="26" t="s">
        <v>324</v>
      </c>
      <c r="D362" s="26" t="s">
        <v>325</v>
      </c>
      <c r="E362" s="26" t="s">
        <v>1111</v>
      </c>
      <c r="F362" s="26" t="s">
        <v>327</v>
      </c>
      <c r="H362" s="34" t="s">
        <v>1115</v>
      </c>
      <c r="I362" s="8">
        <v>41548</v>
      </c>
      <c r="J362" s="8">
        <v>41578</v>
      </c>
      <c r="K362" s="26" t="s">
        <v>1177</v>
      </c>
      <c r="L362" s="26" t="s">
        <v>1178</v>
      </c>
      <c r="M362" s="35" t="s">
        <v>695</v>
      </c>
      <c r="N362" s="25" t="s">
        <v>1172</v>
      </c>
      <c r="O362" s="43"/>
      <c r="Q362" s="43"/>
      <c r="R362" s="43"/>
      <c r="U362" s="43" t="s">
        <v>606</v>
      </c>
      <c r="V362" s="43"/>
      <c r="W362" s="25">
        <v>240</v>
      </c>
      <c r="X362" s="26">
        <v>30</v>
      </c>
      <c r="Y362" s="26">
        <v>63.2</v>
      </c>
      <c r="AA362" s="26" t="str">
        <f>VLOOKUP(K362,IF({1,0},'[2]Sample Information'!$D$89:$D$165,'[2]Sample Information'!$A$89:$A$165),2,0)</f>
        <v>GS60124-DNA_E09</v>
      </c>
      <c r="AC362" s="26">
        <f t="shared" si="18"/>
        <v>16</v>
      </c>
      <c r="AD362" s="26">
        <f t="shared" si="19"/>
        <v>93.6</v>
      </c>
      <c r="AE362" s="8"/>
      <c r="AF362" s="8">
        <v>41548</v>
      </c>
      <c r="AG362" s="8">
        <v>41564</v>
      </c>
      <c r="AH362" s="8">
        <f>AG362+14</f>
        <v>41578</v>
      </c>
    </row>
    <row r="363" spans="1:34" s="28" customFormat="1">
      <c r="A363" s="46" t="s">
        <v>1110</v>
      </c>
      <c r="B363" s="46" t="s">
        <v>1033</v>
      </c>
      <c r="C363" s="28" t="s">
        <v>324</v>
      </c>
      <c r="D363" s="28" t="s">
        <v>325</v>
      </c>
      <c r="E363" s="28" t="s">
        <v>1111</v>
      </c>
      <c r="F363" s="28" t="s">
        <v>327</v>
      </c>
      <c r="H363" s="47" t="s">
        <v>1115</v>
      </c>
      <c r="I363" s="33">
        <v>41548</v>
      </c>
      <c r="J363" s="33">
        <v>41578</v>
      </c>
      <c r="K363" s="48" t="s">
        <v>1179</v>
      </c>
      <c r="L363" s="28" t="s">
        <v>1180</v>
      </c>
      <c r="M363" s="46" t="s">
        <v>695</v>
      </c>
      <c r="N363" s="25" t="s">
        <v>1172</v>
      </c>
      <c r="O363" s="49"/>
      <c r="Q363" s="49"/>
      <c r="R363" s="49"/>
      <c r="U363" s="49" t="s">
        <v>606</v>
      </c>
      <c r="V363" s="49"/>
      <c r="W363" s="50">
        <v>240</v>
      </c>
      <c r="X363" s="28">
        <v>30</v>
      </c>
      <c r="Y363" s="28">
        <v>27.2</v>
      </c>
      <c r="AA363" s="28" t="str">
        <f>VLOOKUP(K363,IF({1,0},'[2]Sample Information'!$D$89:$D$165,'[2]Sample Information'!$A$89:$A$165),2,0)</f>
        <v>GS60124-DNA_F09</v>
      </c>
      <c r="AC363" s="28">
        <f t="shared" si="18"/>
        <v>16</v>
      </c>
      <c r="AD363" s="28">
        <f t="shared" si="19"/>
        <v>93.6</v>
      </c>
      <c r="AE363" s="33"/>
      <c r="AF363" s="33">
        <v>41548</v>
      </c>
      <c r="AG363" s="33">
        <v>41624</v>
      </c>
      <c r="AH363" s="33">
        <v>41635</v>
      </c>
    </row>
    <row r="364" spans="1:34" s="26" customFormat="1">
      <c r="A364" s="35" t="s">
        <v>1110</v>
      </c>
      <c r="B364" s="35" t="s">
        <v>1033</v>
      </c>
      <c r="C364" s="26" t="s">
        <v>324</v>
      </c>
      <c r="D364" s="26" t="s">
        <v>325</v>
      </c>
      <c r="E364" s="26" t="s">
        <v>1111</v>
      </c>
      <c r="F364" s="26" t="s">
        <v>327</v>
      </c>
      <c r="H364" s="34" t="s">
        <v>1115</v>
      </c>
      <c r="I364" s="8">
        <v>41548</v>
      </c>
      <c r="J364" s="8">
        <v>41578</v>
      </c>
      <c r="K364" s="26" t="s">
        <v>1181</v>
      </c>
      <c r="L364" s="26" t="s">
        <v>1182</v>
      </c>
      <c r="M364" s="35" t="s">
        <v>695</v>
      </c>
      <c r="N364" s="25" t="s">
        <v>1172</v>
      </c>
      <c r="O364" s="43"/>
      <c r="Q364" s="43"/>
      <c r="R364" s="43"/>
      <c r="U364" s="43" t="s">
        <v>606</v>
      </c>
      <c r="V364" s="43"/>
      <c r="W364" s="25">
        <v>240</v>
      </c>
      <c r="X364" s="26">
        <v>30</v>
      </c>
      <c r="Y364" s="26">
        <v>78.400000000000006</v>
      </c>
      <c r="AA364" s="26" t="str">
        <f>VLOOKUP(K364,IF({1,0},'[2]Sample Information'!$D$89:$D$165,'[2]Sample Information'!$A$89:$A$165),2,0)</f>
        <v>GS60124-DNA_G09</v>
      </c>
      <c r="AC364" s="26">
        <f t="shared" si="18"/>
        <v>16</v>
      </c>
      <c r="AD364" s="26">
        <f t="shared" si="19"/>
        <v>93.6</v>
      </c>
      <c r="AE364" s="8"/>
      <c r="AF364" s="8">
        <v>41548</v>
      </c>
      <c r="AG364" s="8">
        <v>41564</v>
      </c>
      <c r="AH364" s="8">
        <f>AG364+14</f>
        <v>41578</v>
      </c>
    </row>
    <row r="366" spans="1:34" s="56" customFormat="1">
      <c r="A366" s="26" t="s">
        <v>1183</v>
      </c>
      <c r="B366" s="156" t="s">
        <v>970</v>
      </c>
      <c r="C366" s="56" t="s">
        <v>1184</v>
      </c>
      <c r="D366" s="56" t="s">
        <v>1185</v>
      </c>
      <c r="E366" s="56" t="s">
        <v>1186</v>
      </c>
      <c r="F366" s="56" t="s">
        <v>1187</v>
      </c>
      <c r="H366" s="56" t="s">
        <v>1188</v>
      </c>
      <c r="I366" s="159">
        <v>41559</v>
      </c>
      <c r="J366" s="159"/>
      <c r="K366" s="161" t="s">
        <v>1189</v>
      </c>
      <c r="L366" s="51" t="s">
        <v>1190</v>
      </c>
      <c r="M366" s="156" t="s">
        <v>1191</v>
      </c>
      <c r="N366" s="25" t="s">
        <v>1172</v>
      </c>
      <c r="O366" s="121"/>
      <c r="Q366" s="121"/>
      <c r="R366" s="121"/>
      <c r="S366" s="128" t="s">
        <v>1192</v>
      </c>
      <c r="T366" s="25">
        <v>1</v>
      </c>
      <c r="U366" s="156" t="s">
        <v>606</v>
      </c>
      <c r="V366" s="156"/>
      <c r="W366" s="25">
        <v>120</v>
      </c>
      <c r="X366" s="25">
        <v>43</v>
      </c>
      <c r="Y366" s="25">
        <v>72.599999999999994</v>
      </c>
      <c r="Z366" s="25" t="s">
        <v>1193</v>
      </c>
      <c r="AA366" s="56" t="s">
        <v>1194</v>
      </c>
      <c r="AC366" s="26">
        <f>W366/15</f>
        <v>8</v>
      </c>
      <c r="AD366" s="26">
        <f>AC366*5.85</f>
        <v>46.8</v>
      </c>
      <c r="AE366" s="159"/>
      <c r="AF366" s="159">
        <v>41621</v>
      </c>
      <c r="AG366" s="159">
        <v>41624</v>
      </c>
      <c r="AH366" s="159">
        <v>41635</v>
      </c>
    </row>
    <row r="367" spans="1:34" s="56" customFormat="1">
      <c r="A367" s="26" t="s">
        <v>1195</v>
      </c>
      <c r="B367" s="156" t="s">
        <v>970</v>
      </c>
      <c r="C367" s="56" t="s">
        <v>1196</v>
      </c>
      <c r="D367" s="56" t="s">
        <v>1197</v>
      </c>
      <c r="E367" s="56" t="s">
        <v>1198</v>
      </c>
      <c r="F367" s="56" t="s">
        <v>1199</v>
      </c>
      <c r="H367" s="56" t="s">
        <v>1200</v>
      </c>
      <c r="I367" s="159">
        <v>41559</v>
      </c>
      <c r="J367" s="159"/>
      <c r="K367" s="161" t="s">
        <v>1201</v>
      </c>
      <c r="L367" s="51" t="s">
        <v>1202</v>
      </c>
      <c r="M367" s="156" t="s">
        <v>994</v>
      </c>
      <c r="N367" s="25" t="s">
        <v>1039</v>
      </c>
      <c r="O367" s="121"/>
      <c r="Q367" s="121"/>
      <c r="R367" s="121"/>
      <c r="S367" s="128" t="s">
        <v>988</v>
      </c>
      <c r="T367" s="25">
        <v>1</v>
      </c>
      <c r="U367" s="156" t="s">
        <v>606</v>
      </c>
      <c r="V367" s="156"/>
      <c r="W367" s="25">
        <v>120</v>
      </c>
      <c r="X367" s="25">
        <v>43</v>
      </c>
      <c r="Y367" s="25">
        <v>45.5</v>
      </c>
      <c r="Z367" s="25" t="s">
        <v>1203</v>
      </c>
      <c r="AA367" s="56" t="s">
        <v>1204</v>
      </c>
      <c r="AC367" s="26">
        <f>W367/15</f>
        <v>8</v>
      </c>
      <c r="AD367" s="26">
        <f>AC367*5.85</f>
        <v>46.8</v>
      </c>
      <c r="AE367" s="159"/>
      <c r="AF367" s="159">
        <v>41621</v>
      </c>
      <c r="AG367" s="159">
        <v>41624</v>
      </c>
      <c r="AH367" s="159">
        <v>41635</v>
      </c>
    </row>
    <row r="368" spans="1:34" s="56" customFormat="1">
      <c r="A368" s="26" t="s">
        <v>1195</v>
      </c>
      <c r="B368" s="156" t="s">
        <v>970</v>
      </c>
      <c r="C368" s="56" t="s">
        <v>1196</v>
      </c>
      <c r="D368" s="56" t="s">
        <v>1197</v>
      </c>
      <c r="E368" s="56" t="s">
        <v>1198</v>
      </c>
      <c r="F368" s="56" t="s">
        <v>1199</v>
      </c>
      <c r="H368" s="56" t="s">
        <v>1200</v>
      </c>
      <c r="I368" s="159">
        <v>41559</v>
      </c>
      <c r="J368" s="159"/>
      <c r="K368" s="161" t="s">
        <v>1205</v>
      </c>
      <c r="L368" s="51" t="s">
        <v>1206</v>
      </c>
      <c r="M368" s="156" t="s">
        <v>994</v>
      </c>
      <c r="N368" s="25" t="s">
        <v>1039</v>
      </c>
      <c r="O368" s="121"/>
      <c r="Q368" s="121"/>
      <c r="R368" s="121"/>
      <c r="S368" s="128" t="s">
        <v>988</v>
      </c>
      <c r="T368" s="25">
        <v>0</v>
      </c>
      <c r="U368" s="156"/>
      <c r="V368" s="156"/>
      <c r="W368" s="25">
        <v>0</v>
      </c>
      <c r="X368" s="25">
        <v>32</v>
      </c>
      <c r="Y368" s="25">
        <v>73.099999999999994</v>
      </c>
      <c r="Z368" s="131"/>
      <c r="AE368" s="159"/>
      <c r="AF368" s="159">
        <v>41621</v>
      </c>
      <c r="AG368" s="159">
        <v>41624</v>
      </c>
      <c r="AH368" s="159">
        <v>41635</v>
      </c>
    </row>
    <row r="369" spans="1:34" s="56" customFormat="1">
      <c r="A369" s="26" t="s">
        <v>1195</v>
      </c>
      <c r="B369" s="156" t="s">
        <v>970</v>
      </c>
      <c r="C369" s="56" t="s">
        <v>1196</v>
      </c>
      <c r="D369" s="56" t="s">
        <v>1197</v>
      </c>
      <c r="E369" s="56" t="s">
        <v>1198</v>
      </c>
      <c r="F369" s="56" t="s">
        <v>1199</v>
      </c>
      <c r="H369" s="56" t="s">
        <v>1200</v>
      </c>
      <c r="I369" s="159">
        <v>41559</v>
      </c>
      <c r="J369" s="159"/>
      <c r="K369" s="161" t="s">
        <v>1207</v>
      </c>
      <c r="L369" s="51" t="s">
        <v>1208</v>
      </c>
      <c r="M369" s="156" t="s">
        <v>994</v>
      </c>
      <c r="N369" s="25" t="s">
        <v>1039</v>
      </c>
      <c r="O369" s="121"/>
      <c r="Q369" s="121"/>
      <c r="R369" s="121"/>
      <c r="S369" s="128" t="s">
        <v>988</v>
      </c>
      <c r="T369" s="25">
        <v>0</v>
      </c>
      <c r="U369" s="156"/>
      <c r="V369" s="156"/>
      <c r="W369" s="25">
        <v>0</v>
      </c>
      <c r="X369" s="25">
        <v>25</v>
      </c>
      <c r="Y369" s="25">
        <v>45.5</v>
      </c>
      <c r="Z369" s="131"/>
      <c r="AE369" s="159"/>
      <c r="AF369" s="159">
        <v>41621</v>
      </c>
      <c r="AG369" s="159">
        <v>41624</v>
      </c>
      <c r="AH369" s="159">
        <v>41635</v>
      </c>
    </row>
    <row r="370" spans="1:34" s="56" customFormat="1">
      <c r="A370" s="156" t="s">
        <v>1209</v>
      </c>
      <c r="B370" s="156" t="s">
        <v>970</v>
      </c>
      <c r="C370" s="56" t="s">
        <v>1056</v>
      </c>
      <c r="D370" s="56" t="s">
        <v>1057</v>
      </c>
      <c r="E370" s="56" t="s">
        <v>1058</v>
      </c>
      <c r="F370" s="56" t="s">
        <v>1210</v>
      </c>
      <c r="H370" s="52" t="s">
        <v>1211</v>
      </c>
      <c r="I370" s="159">
        <v>41569</v>
      </c>
      <c r="J370" s="56" t="s">
        <v>19508</v>
      </c>
      <c r="K370" s="161" t="s">
        <v>1212</v>
      </c>
      <c r="L370" s="51" t="s">
        <v>1213</v>
      </c>
      <c r="M370" s="156" t="s">
        <v>994</v>
      </c>
      <c r="N370" s="25" t="s">
        <v>1039</v>
      </c>
      <c r="O370" s="121"/>
      <c r="Q370" s="121"/>
      <c r="R370" s="121"/>
      <c r="S370" s="128" t="s">
        <v>988</v>
      </c>
      <c r="T370" s="25">
        <v>1</v>
      </c>
      <c r="U370" s="156" t="s">
        <v>606</v>
      </c>
      <c r="V370" s="156"/>
      <c r="W370" s="25">
        <v>15</v>
      </c>
      <c r="X370" s="25">
        <v>24</v>
      </c>
      <c r="Y370" s="25">
        <v>282</v>
      </c>
      <c r="Z370" s="131"/>
      <c r="AA370" s="56" t="s">
        <v>1214</v>
      </c>
      <c r="AC370" s="26">
        <f t="shared" ref="AC370:AC433" si="20">W370/15</f>
        <v>1</v>
      </c>
      <c r="AD370" s="26">
        <f t="shared" ref="AD370:AD433" si="21">AC370*5.85</f>
        <v>5.85</v>
      </c>
      <c r="AE370" s="159"/>
      <c r="AF370" s="159">
        <v>41621</v>
      </c>
      <c r="AG370" s="159">
        <v>41624</v>
      </c>
      <c r="AH370" s="159">
        <v>41635</v>
      </c>
    </row>
    <row r="371" spans="1:34" s="28" customFormat="1">
      <c r="A371" s="46" t="s">
        <v>1215</v>
      </c>
      <c r="B371" s="46" t="s">
        <v>1216</v>
      </c>
      <c r="C371" s="28" t="s">
        <v>86</v>
      </c>
      <c r="D371" s="28" t="s">
        <v>87</v>
      </c>
      <c r="E371" s="28" t="s">
        <v>1217</v>
      </c>
      <c r="F371" s="28" t="s">
        <v>1218</v>
      </c>
      <c r="H371" s="28" t="s">
        <v>1219</v>
      </c>
      <c r="I371" s="33">
        <v>41582</v>
      </c>
      <c r="J371" s="33">
        <v>41789</v>
      </c>
      <c r="K371" s="28" t="s">
        <v>1220</v>
      </c>
      <c r="L371" s="28" t="s">
        <v>1221</v>
      </c>
      <c r="M371" s="46" t="s">
        <v>695</v>
      </c>
      <c r="N371" s="50" t="s">
        <v>1039</v>
      </c>
      <c r="O371" s="50"/>
      <c r="Q371" s="50"/>
      <c r="R371" s="50"/>
      <c r="S371" s="29" t="s">
        <v>605</v>
      </c>
      <c r="T371" s="50">
        <v>1</v>
      </c>
      <c r="U371" s="50" t="s">
        <v>606</v>
      </c>
      <c r="V371" s="50"/>
      <c r="W371" s="50">
        <v>120</v>
      </c>
      <c r="X371" s="28">
        <v>70</v>
      </c>
      <c r="Y371" s="28">
        <v>179</v>
      </c>
      <c r="AA371" s="28" t="s">
        <v>1222</v>
      </c>
      <c r="AB371" s="33" t="s">
        <v>19517</v>
      </c>
      <c r="AC371" s="28">
        <f t="shared" si="20"/>
        <v>8</v>
      </c>
      <c r="AD371" s="28">
        <f t="shared" si="21"/>
        <v>46.8</v>
      </c>
      <c r="AE371" s="33"/>
      <c r="AF371" s="33"/>
      <c r="AG371" s="33"/>
      <c r="AH371" s="33"/>
    </row>
    <row r="372" spans="1:34" s="28" customFormat="1">
      <c r="A372" s="46" t="s">
        <v>1215</v>
      </c>
      <c r="B372" s="46" t="s">
        <v>1216</v>
      </c>
      <c r="C372" s="28" t="s">
        <v>86</v>
      </c>
      <c r="D372" s="28" t="s">
        <v>87</v>
      </c>
      <c r="E372" s="28" t="s">
        <v>1217</v>
      </c>
      <c r="F372" s="28" t="s">
        <v>1218</v>
      </c>
      <c r="H372" s="28" t="s">
        <v>1219</v>
      </c>
      <c r="I372" s="33">
        <v>41582</v>
      </c>
      <c r="J372" s="33">
        <v>41789</v>
      </c>
      <c r="K372" s="28" t="s">
        <v>1223</v>
      </c>
      <c r="L372" s="28" t="s">
        <v>1224</v>
      </c>
      <c r="M372" s="46" t="s">
        <v>695</v>
      </c>
      <c r="N372" s="50" t="s">
        <v>1039</v>
      </c>
      <c r="O372" s="50"/>
      <c r="Q372" s="50"/>
      <c r="R372" s="50"/>
      <c r="S372" s="29" t="s">
        <v>605</v>
      </c>
      <c r="T372" s="50">
        <v>1</v>
      </c>
      <c r="U372" s="50" t="s">
        <v>606</v>
      </c>
      <c r="V372" s="50"/>
      <c r="W372" s="50">
        <v>120</v>
      </c>
      <c r="X372" s="28">
        <v>80</v>
      </c>
      <c r="Y372" s="28">
        <v>402</v>
      </c>
      <c r="AA372" s="28" t="s">
        <v>1225</v>
      </c>
      <c r="AB372" s="33" t="s">
        <v>19517</v>
      </c>
      <c r="AC372" s="28">
        <f t="shared" si="20"/>
        <v>8</v>
      </c>
      <c r="AD372" s="28">
        <f t="shared" si="21"/>
        <v>46.8</v>
      </c>
      <c r="AE372" s="33"/>
      <c r="AF372" s="33"/>
      <c r="AG372" s="33"/>
      <c r="AH372" s="33"/>
    </row>
    <row r="373" spans="1:34" s="28" customFormat="1">
      <c r="A373" s="46" t="s">
        <v>1215</v>
      </c>
      <c r="B373" s="46" t="s">
        <v>1216</v>
      </c>
      <c r="C373" s="28" t="s">
        <v>86</v>
      </c>
      <c r="D373" s="28" t="s">
        <v>87</v>
      </c>
      <c r="E373" s="28" t="s">
        <v>1217</v>
      </c>
      <c r="F373" s="28" t="s">
        <v>1218</v>
      </c>
      <c r="H373" s="28" t="s">
        <v>1219</v>
      </c>
      <c r="I373" s="33">
        <v>41582</v>
      </c>
      <c r="J373" s="33">
        <v>41789</v>
      </c>
      <c r="K373" s="28" t="s">
        <v>1226</v>
      </c>
      <c r="L373" s="28" t="s">
        <v>1227</v>
      </c>
      <c r="M373" s="46" t="s">
        <v>695</v>
      </c>
      <c r="N373" s="50" t="s">
        <v>1039</v>
      </c>
      <c r="O373" s="50"/>
      <c r="Q373" s="50"/>
      <c r="R373" s="50"/>
      <c r="S373" s="29" t="s">
        <v>605</v>
      </c>
      <c r="T373" s="50">
        <v>1</v>
      </c>
      <c r="U373" s="50" t="s">
        <v>606</v>
      </c>
      <c r="V373" s="50"/>
      <c r="W373" s="50">
        <v>120</v>
      </c>
      <c r="X373" s="28">
        <v>80</v>
      </c>
      <c r="Y373" s="28">
        <v>260</v>
      </c>
      <c r="AA373" s="28" t="s">
        <v>1228</v>
      </c>
      <c r="AB373" s="33" t="s">
        <v>19517</v>
      </c>
      <c r="AC373" s="28">
        <f t="shared" si="20"/>
        <v>8</v>
      </c>
      <c r="AD373" s="28">
        <f t="shared" si="21"/>
        <v>46.8</v>
      </c>
      <c r="AE373" s="33"/>
      <c r="AF373" s="33"/>
      <c r="AG373" s="33"/>
      <c r="AH373" s="33"/>
    </row>
    <row r="374" spans="1:34" s="28" customFormat="1">
      <c r="A374" s="46" t="s">
        <v>1215</v>
      </c>
      <c r="B374" s="46" t="s">
        <v>1216</v>
      </c>
      <c r="C374" s="28" t="s">
        <v>86</v>
      </c>
      <c r="D374" s="28" t="s">
        <v>87</v>
      </c>
      <c r="E374" s="28" t="s">
        <v>1217</v>
      </c>
      <c r="F374" s="28" t="s">
        <v>1218</v>
      </c>
      <c r="H374" s="28" t="s">
        <v>1219</v>
      </c>
      <c r="I374" s="33">
        <v>41582</v>
      </c>
      <c r="J374" s="33">
        <v>41789</v>
      </c>
      <c r="K374" s="28" t="s">
        <v>1229</v>
      </c>
      <c r="L374" s="28" t="s">
        <v>1230</v>
      </c>
      <c r="M374" s="46" t="s">
        <v>695</v>
      </c>
      <c r="N374" s="50" t="s">
        <v>1039</v>
      </c>
      <c r="O374" s="50"/>
      <c r="Q374" s="50"/>
      <c r="R374" s="50"/>
      <c r="S374" s="29" t="s">
        <v>605</v>
      </c>
      <c r="T374" s="50">
        <v>1</v>
      </c>
      <c r="U374" s="50" t="s">
        <v>606</v>
      </c>
      <c r="V374" s="50"/>
      <c r="W374" s="50">
        <v>120</v>
      </c>
      <c r="X374" s="28">
        <v>48</v>
      </c>
      <c r="Y374" s="28">
        <v>53.6</v>
      </c>
      <c r="Z374" s="53"/>
      <c r="AA374" s="28" t="s">
        <v>1231</v>
      </c>
      <c r="AB374" s="33" t="s">
        <v>19517</v>
      </c>
      <c r="AC374" s="28">
        <f t="shared" si="20"/>
        <v>8</v>
      </c>
      <c r="AD374" s="28">
        <f t="shared" si="21"/>
        <v>46.8</v>
      </c>
      <c r="AE374" s="33"/>
      <c r="AF374" s="33"/>
      <c r="AG374" s="33"/>
      <c r="AH374" s="33"/>
    </row>
    <row r="375" spans="1:34" s="28" customFormat="1">
      <c r="A375" s="46" t="s">
        <v>1215</v>
      </c>
      <c r="B375" s="46" t="s">
        <v>1216</v>
      </c>
      <c r="C375" s="28" t="s">
        <v>86</v>
      </c>
      <c r="D375" s="28" t="s">
        <v>87</v>
      </c>
      <c r="E375" s="28" t="s">
        <v>1217</v>
      </c>
      <c r="F375" s="28" t="s">
        <v>1218</v>
      </c>
      <c r="H375" s="28" t="s">
        <v>1219</v>
      </c>
      <c r="I375" s="33">
        <v>41582</v>
      </c>
      <c r="J375" s="33">
        <v>41789</v>
      </c>
      <c r="K375" s="28" t="s">
        <v>1232</v>
      </c>
      <c r="L375" s="28" t="s">
        <v>1233</v>
      </c>
      <c r="M375" s="46" t="s">
        <v>695</v>
      </c>
      <c r="N375" s="50" t="s">
        <v>1039</v>
      </c>
      <c r="O375" s="50"/>
      <c r="Q375" s="50"/>
      <c r="R375" s="50"/>
      <c r="S375" s="29" t="s">
        <v>605</v>
      </c>
      <c r="T375" s="50">
        <v>1</v>
      </c>
      <c r="U375" s="50" t="s">
        <v>606</v>
      </c>
      <c r="V375" s="50"/>
      <c r="W375" s="50">
        <v>120</v>
      </c>
      <c r="X375" s="28">
        <v>48</v>
      </c>
      <c r="Y375" s="28">
        <v>68.2</v>
      </c>
      <c r="Z375" s="53"/>
      <c r="AA375" s="28" t="s">
        <v>1234</v>
      </c>
      <c r="AB375" s="33" t="s">
        <v>19517</v>
      </c>
      <c r="AC375" s="28">
        <f t="shared" si="20"/>
        <v>8</v>
      </c>
      <c r="AD375" s="28">
        <f t="shared" si="21"/>
        <v>46.8</v>
      </c>
      <c r="AE375" s="33"/>
      <c r="AF375" s="33"/>
      <c r="AG375" s="33"/>
      <c r="AH375" s="33"/>
    </row>
    <row r="376" spans="1:34" s="28" customFormat="1">
      <c r="A376" s="46" t="s">
        <v>1215</v>
      </c>
      <c r="B376" s="46" t="s">
        <v>1216</v>
      </c>
      <c r="C376" s="28" t="s">
        <v>86</v>
      </c>
      <c r="D376" s="28" t="s">
        <v>87</v>
      </c>
      <c r="E376" s="28" t="s">
        <v>1217</v>
      </c>
      <c r="F376" s="28" t="s">
        <v>1218</v>
      </c>
      <c r="H376" s="28" t="s">
        <v>1219</v>
      </c>
      <c r="I376" s="33">
        <v>41582</v>
      </c>
      <c r="J376" s="33">
        <v>41789</v>
      </c>
      <c r="K376" s="28" t="s">
        <v>1235</v>
      </c>
      <c r="L376" s="28" t="s">
        <v>1236</v>
      </c>
      <c r="M376" s="46" t="s">
        <v>695</v>
      </c>
      <c r="N376" s="50" t="s">
        <v>1039</v>
      </c>
      <c r="O376" s="50"/>
      <c r="Q376" s="50"/>
      <c r="R376" s="50"/>
      <c r="S376" s="29" t="s">
        <v>605</v>
      </c>
      <c r="T376" s="50">
        <v>1</v>
      </c>
      <c r="U376" s="50" t="s">
        <v>606</v>
      </c>
      <c r="V376" s="50"/>
      <c r="W376" s="50">
        <v>120</v>
      </c>
      <c r="X376" s="28">
        <v>65</v>
      </c>
      <c r="Y376" s="28">
        <v>198</v>
      </c>
      <c r="Z376" s="53"/>
      <c r="AA376" s="28" t="s">
        <v>1237</v>
      </c>
      <c r="AB376" s="33" t="s">
        <v>19517</v>
      </c>
      <c r="AC376" s="28">
        <f t="shared" si="20"/>
        <v>8</v>
      </c>
      <c r="AD376" s="28">
        <f t="shared" si="21"/>
        <v>46.8</v>
      </c>
      <c r="AE376" s="33"/>
      <c r="AF376" s="33"/>
      <c r="AG376" s="33"/>
      <c r="AH376" s="33"/>
    </row>
    <row r="377" spans="1:34" s="28" customFormat="1">
      <c r="A377" s="46" t="s">
        <v>1215</v>
      </c>
      <c r="B377" s="46" t="s">
        <v>1216</v>
      </c>
      <c r="C377" s="28" t="s">
        <v>86</v>
      </c>
      <c r="D377" s="28" t="s">
        <v>87</v>
      </c>
      <c r="E377" s="28" t="s">
        <v>1217</v>
      </c>
      <c r="F377" s="28" t="s">
        <v>1218</v>
      </c>
      <c r="H377" s="28" t="s">
        <v>1219</v>
      </c>
      <c r="I377" s="33">
        <v>41582</v>
      </c>
      <c r="J377" s="33">
        <v>41789</v>
      </c>
      <c r="K377" s="28" t="s">
        <v>1238</v>
      </c>
      <c r="L377" s="28" t="s">
        <v>1239</v>
      </c>
      <c r="M377" s="46" t="s">
        <v>695</v>
      </c>
      <c r="N377" s="50" t="s">
        <v>1039</v>
      </c>
      <c r="O377" s="50"/>
      <c r="Q377" s="50"/>
      <c r="R377" s="50"/>
      <c r="S377" s="29" t="s">
        <v>605</v>
      </c>
      <c r="T377" s="50">
        <v>1</v>
      </c>
      <c r="U377" s="50" t="s">
        <v>606</v>
      </c>
      <c r="V377" s="50"/>
      <c r="W377" s="50">
        <v>120</v>
      </c>
      <c r="X377" s="28">
        <v>73</v>
      </c>
      <c r="Y377" s="28">
        <v>334</v>
      </c>
      <c r="Z377" s="53"/>
      <c r="AA377" s="28" t="s">
        <v>1240</v>
      </c>
      <c r="AB377" s="33" t="s">
        <v>19517</v>
      </c>
      <c r="AC377" s="28">
        <f t="shared" si="20"/>
        <v>8</v>
      </c>
      <c r="AD377" s="28">
        <f t="shared" si="21"/>
        <v>46.8</v>
      </c>
      <c r="AE377" s="33"/>
      <c r="AF377" s="33"/>
      <c r="AG377" s="33"/>
      <c r="AH377" s="33"/>
    </row>
    <row r="378" spans="1:34" s="28" customFormat="1">
      <c r="A378" s="46" t="s">
        <v>1215</v>
      </c>
      <c r="B378" s="46" t="s">
        <v>1216</v>
      </c>
      <c r="C378" s="28" t="s">
        <v>86</v>
      </c>
      <c r="D378" s="28" t="s">
        <v>87</v>
      </c>
      <c r="E378" s="28" t="s">
        <v>1217</v>
      </c>
      <c r="F378" s="28" t="s">
        <v>1218</v>
      </c>
      <c r="H378" s="28" t="s">
        <v>1219</v>
      </c>
      <c r="I378" s="33">
        <v>41582</v>
      </c>
      <c r="J378" s="33">
        <v>41789</v>
      </c>
      <c r="K378" s="28" t="s">
        <v>1241</v>
      </c>
      <c r="L378" s="28" t="s">
        <v>1242</v>
      </c>
      <c r="M378" s="46" t="s">
        <v>695</v>
      </c>
      <c r="N378" s="50" t="s">
        <v>1039</v>
      </c>
      <c r="O378" s="50"/>
      <c r="Q378" s="50"/>
      <c r="R378" s="50"/>
      <c r="S378" s="29" t="s">
        <v>605</v>
      </c>
      <c r="T378" s="50">
        <v>1</v>
      </c>
      <c r="U378" s="50" t="s">
        <v>606</v>
      </c>
      <c r="V378" s="50"/>
      <c r="W378" s="50">
        <v>120</v>
      </c>
      <c r="X378" s="28">
        <v>50</v>
      </c>
      <c r="Y378" s="28">
        <v>96.3</v>
      </c>
      <c r="AA378" s="28" t="s">
        <v>1243</v>
      </c>
      <c r="AB378" s="33" t="s">
        <v>19517</v>
      </c>
      <c r="AC378" s="28">
        <f t="shared" si="20"/>
        <v>8</v>
      </c>
      <c r="AD378" s="28">
        <f t="shared" si="21"/>
        <v>46.8</v>
      </c>
      <c r="AE378" s="33"/>
      <c r="AF378" s="33"/>
      <c r="AG378" s="33"/>
      <c r="AH378" s="33"/>
    </row>
    <row r="379" spans="1:34" s="28" customFormat="1">
      <c r="A379" s="46" t="s">
        <v>1215</v>
      </c>
      <c r="B379" s="46" t="s">
        <v>1216</v>
      </c>
      <c r="C379" s="28" t="s">
        <v>86</v>
      </c>
      <c r="D379" s="28" t="s">
        <v>87</v>
      </c>
      <c r="E379" s="28" t="s">
        <v>1217</v>
      </c>
      <c r="F379" s="28" t="s">
        <v>1218</v>
      </c>
      <c r="H379" s="28" t="s">
        <v>1219</v>
      </c>
      <c r="I379" s="33">
        <v>41582</v>
      </c>
      <c r="J379" s="33">
        <v>41789</v>
      </c>
      <c r="K379" s="28" t="s">
        <v>1244</v>
      </c>
      <c r="L379" s="28" t="s">
        <v>1245</v>
      </c>
      <c r="M379" s="46" t="s">
        <v>695</v>
      </c>
      <c r="N379" s="50" t="s">
        <v>1039</v>
      </c>
      <c r="O379" s="50"/>
      <c r="Q379" s="50"/>
      <c r="R379" s="50"/>
      <c r="S379" s="29" t="s">
        <v>605</v>
      </c>
      <c r="T379" s="50">
        <v>1</v>
      </c>
      <c r="U379" s="50" t="s">
        <v>606</v>
      </c>
      <c r="V379" s="50"/>
      <c r="W379" s="50">
        <v>120</v>
      </c>
      <c r="X379" s="28">
        <v>42</v>
      </c>
      <c r="Y379" s="28">
        <v>48.6</v>
      </c>
      <c r="AA379" s="28" t="s">
        <v>1246</v>
      </c>
      <c r="AB379" s="33" t="s">
        <v>19517</v>
      </c>
      <c r="AC379" s="28">
        <f t="shared" si="20"/>
        <v>8</v>
      </c>
      <c r="AD379" s="28">
        <f t="shared" si="21"/>
        <v>46.8</v>
      </c>
      <c r="AE379" s="33"/>
      <c r="AF379" s="33"/>
      <c r="AG379" s="33"/>
      <c r="AH379" s="33"/>
    </row>
    <row r="380" spans="1:34" s="28" customFormat="1">
      <c r="A380" s="46" t="s">
        <v>1215</v>
      </c>
      <c r="B380" s="46" t="s">
        <v>1216</v>
      </c>
      <c r="C380" s="28" t="s">
        <v>86</v>
      </c>
      <c r="D380" s="28" t="s">
        <v>87</v>
      </c>
      <c r="E380" s="28" t="s">
        <v>1217</v>
      </c>
      <c r="F380" s="28" t="s">
        <v>1218</v>
      </c>
      <c r="H380" s="28" t="s">
        <v>1219</v>
      </c>
      <c r="I380" s="33">
        <v>41582</v>
      </c>
      <c r="J380" s="33">
        <v>41789</v>
      </c>
      <c r="K380" s="28" t="s">
        <v>1247</v>
      </c>
      <c r="L380" s="28" t="s">
        <v>1248</v>
      </c>
      <c r="M380" s="46" t="s">
        <v>695</v>
      </c>
      <c r="N380" s="50" t="s">
        <v>1039</v>
      </c>
      <c r="O380" s="50"/>
      <c r="Q380" s="50"/>
      <c r="R380" s="50"/>
      <c r="S380" s="29" t="s">
        <v>605</v>
      </c>
      <c r="T380" s="50">
        <v>1</v>
      </c>
      <c r="U380" s="50" t="s">
        <v>606</v>
      </c>
      <c r="V380" s="50"/>
      <c r="W380" s="50">
        <v>120</v>
      </c>
      <c r="X380" s="28">
        <v>70</v>
      </c>
      <c r="Y380" s="28">
        <v>213</v>
      </c>
      <c r="AA380" s="28" t="s">
        <v>1249</v>
      </c>
      <c r="AB380" s="33" t="s">
        <v>19517</v>
      </c>
      <c r="AC380" s="28">
        <f t="shared" si="20"/>
        <v>8</v>
      </c>
      <c r="AD380" s="28">
        <f t="shared" si="21"/>
        <v>46.8</v>
      </c>
      <c r="AE380" s="33"/>
      <c r="AF380" s="33"/>
      <c r="AG380" s="33"/>
      <c r="AH380" s="33"/>
    </row>
    <row r="381" spans="1:34" s="28" customFormat="1">
      <c r="A381" s="46" t="s">
        <v>1215</v>
      </c>
      <c r="B381" s="46" t="s">
        <v>1216</v>
      </c>
      <c r="C381" s="28" t="s">
        <v>86</v>
      </c>
      <c r="D381" s="28" t="s">
        <v>87</v>
      </c>
      <c r="E381" s="28" t="s">
        <v>1217</v>
      </c>
      <c r="F381" s="28" t="s">
        <v>1218</v>
      </c>
      <c r="H381" s="28" t="s">
        <v>1219</v>
      </c>
      <c r="I381" s="33">
        <v>41582</v>
      </c>
      <c r="J381" s="33">
        <v>41789</v>
      </c>
      <c r="K381" s="28" t="s">
        <v>1250</v>
      </c>
      <c r="L381" s="28" t="s">
        <v>1251</v>
      </c>
      <c r="M381" s="46" t="s">
        <v>695</v>
      </c>
      <c r="N381" s="50" t="s">
        <v>1039</v>
      </c>
      <c r="O381" s="50"/>
      <c r="Q381" s="50"/>
      <c r="R381" s="50"/>
      <c r="S381" s="29" t="s">
        <v>605</v>
      </c>
      <c r="T381" s="50">
        <v>1</v>
      </c>
      <c r="U381" s="50" t="s">
        <v>606</v>
      </c>
      <c r="V381" s="50"/>
      <c r="W381" s="50">
        <v>120</v>
      </c>
      <c r="X381" s="28">
        <v>51</v>
      </c>
      <c r="Y381" s="28">
        <v>98.9</v>
      </c>
      <c r="AA381" s="28" t="s">
        <v>1252</v>
      </c>
      <c r="AB381" s="33" t="s">
        <v>19517</v>
      </c>
      <c r="AC381" s="28">
        <f t="shared" si="20"/>
        <v>8</v>
      </c>
      <c r="AD381" s="28">
        <f t="shared" si="21"/>
        <v>46.8</v>
      </c>
      <c r="AE381" s="33"/>
      <c r="AF381" s="33"/>
      <c r="AG381" s="33"/>
      <c r="AH381" s="33"/>
    </row>
    <row r="382" spans="1:34" s="28" customFormat="1">
      <c r="A382" s="46" t="s">
        <v>1215</v>
      </c>
      <c r="B382" s="46" t="s">
        <v>1216</v>
      </c>
      <c r="C382" s="28" t="s">
        <v>86</v>
      </c>
      <c r="D382" s="28" t="s">
        <v>87</v>
      </c>
      <c r="E382" s="28" t="s">
        <v>1217</v>
      </c>
      <c r="F382" s="28" t="s">
        <v>1218</v>
      </c>
      <c r="H382" s="28" t="s">
        <v>1219</v>
      </c>
      <c r="I382" s="33">
        <v>41582</v>
      </c>
      <c r="J382" s="33">
        <v>41789</v>
      </c>
      <c r="K382" s="28" t="s">
        <v>1253</v>
      </c>
      <c r="L382" s="28" t="s">
        <v>1254</v>
      </c>
      <c r="M382" s="46" t="s">
        <v>695</v>
      </c>
      <c r="N382" s="50" t="s">
        <v>1039</v>
      </c>
      <c r="O382" s="50"/>
      <c r="Q382" s="50"/>
      <c r="R382" s="50"/>
      <c r="S382" s="29" t="s">
        <v>605</v>
      </c>
      <c r="T382" s="50">
        <v>1</v>
      </c>
      <c r="U382" s="50" t="s">
        <v>606</v>
      </c>
      <c r="V382" s="50"/>
      <c r="W382" s="50">
        <v>120</v>
      </c>
      <c r="X382" s="28">
        <v>70</v>
      </c>
      <c r="Y382" s="28">
        <v>153</v>
      </c>
      <c r="AA382" s="28" t="s">
        <v>1255</v>
      </c>
      <c r="AB382" s="33" t="s">
        <v>19517</v>
      </c>
      <c r="AC382" s="28">
        <f t="shared" si="20"/>
        <v>8</v>
      </c>
      <c r="AD382" s="28">
        <f t="shared" si="21"/>
        <v>46.8</v>
      </c>
      <c r="AE382" s="33"/>
      <c r="AF382" s="33"/>
      <c r="AG382" s="33"/>
      <c r="AH382" s="33"/>
    </row>
    <row r="383" spans="1:34" s="28" customFormat="1">
      <c r="A383" s="46" t="s">
        <v>1215</v>
      </c>
      <c r="B383" s="46" t="s">
        <v>1216</v>
      </c>
      <c r="C383" s="28" t="s">
        <v>86</v>
      </c>
      <c r="D383" s="28" t="s">
        <v>87</v>
      </c>
      <c r="E383" s="28" t="s">
        <v>1217</v>
      </c>
      <c r="F383" s="28" t="s">
        <v>1218</v>
      </c>
      <c r="H383" s="28" t="s">
        <v>1219</v>
      </c>
      <c r="I383" s="33">
        <v>41582</v>
      </c>
      <c r="J383" s="33">
        <v>41789</v>
      </c>
      <c r="K383" s="28" t="s">
        <v>1256</v>
      </c>
      <c r="L383" s="28" t="s">
        <v>1257</v>
      </c>
      <c r="M383" s="46" t="s">
        <v>695</v>
      </c>
      <c r="N383" s="50" t="s">
        <v>1039</v>
      </c>
      <c r="O383" s="50"/>
      <c r="Q383" s="50"/>
      <c r="R383" s="50"/>
      <c r="S383" s="29" t="s">
        <v>605</v>
      </c>
      <c r="T383" s="50">
        <v>1</v>
      </c>
      <c r="U383" s="50" t="s">
        <v>606</v>
      </c>
      <c r="V383" s="50"/>
      <c r="W383" s="50">
        <v>120</v>
      </c>
      <c r="X383" s="28">
        <v>70</v>
      </c>
      <c r="Y383" s="28">
        <v>227</v>
      </c>
      <c r="AA383" s="28" t="s">
        <v>1258</v>
      </c>
      <c r="AB383" s="33" t="s">
        <v>19517</v>
      </c>
      <c r="AC383" s="28">
        <f t="shared" si="20"/>
        <v>8</v>
      </c>
      <c r="AD383" s="28">
        <f t="shared" si="21"/>
        <v>46.8</v>
      </c>
      <c r="AE383" s="33"/>
      <c r="AF383" s="33"/>
      <c r="AG383" s="33"/>
      <c r="AH383" s="33"/>
    </row>
    <row r="384" spans="1:34" s="28" customFormat="1">
      <c r="A384" s="46" t="s">
        <v>1215</v>
      </c>
      <c r="B384" s="46" t="s">
        <v>1216</v>
      </c>
      <c r="C384" s="28" t="s">
        <v>86</v>
      </c>
      <c r="D384" s="28" t="s">
        <v>87</v>
      </c>
      <c r="E384" s="28" t="s">
        <v>1217</v>
      </c>
      <c r="F384" s="28" t="s">
        <v>1218</v>
      </c>
      <c r="H384" s="28" t="s">
        <v>1219</v>
      </c>
      <c r="I384" s="33">
        <v>41582</v>
      </c>
      <c r="J384" s="33">
        <v>41789</v>
      </c>
      <c r="K384" s="28" t="s">
        <v>1259</v>
      </c>
      <c r="L384" s="28" t="s">
        <v>1260</v>
      </c>
      <c r="M384" s="46" t="s">
        <v>695</v>
      </c>
      <c r="N384" s="50" t="s">
        <v>1039</v>
      </c>
      <c r="O384" s="50"/>
      <c r="Q384" s="50"/>
      <c r="R384" s="50"/>
      <c r="S384" s="29" t="s">
        <v>605</v>
      </c>
      <c r="T384" s="50">
        <v>1</v>
      </c>
      <c r="U384" s="50" t="s">
        <v>606</v>
      </c>
      <c r="V384" s="50"/>
      <c r="W384" s="50">
        <v>120</v>
      </c>
      <c r="X384" s="28">
        <v>52</v>
      </c>
      <c r="Y384" s="28">
        <v>106</v>
      </c>
      <c r="AA384" s="28" t="s">
        <v>1261</v>
      </c>
      <c r="AB384" s="33" t="s">
        <v>19517</v>
      </c>
      <c r="AC384" s="28">
        <f t="shared" si="20"/>
        <v>8</v>
      </c>
      <c r="AD384" s="28">
        <f t="shared" si="21"/>
        <v>46.8</v>
      </c>
      <c r="AE384" s="33"/>
      <c r="AF384" s="33"/>
      <c r="AG384" s="33"/>
      <c r="AH384" s="33"/>
    </row>
    <row r="385" spans="1:34" s="28" customFormat="1">
      <c r="A385" s="46" t="s">
        <v>1215</v>
      </c>
      <c r="B385" s="46" t="s">
        <v>1216</v>
      </c>
      <c r="C385" s="28" t="s">
        <v>86</v>
      </c>
      <c r="D385" s="28" t="s">
        <v>87</v>
      </c>
      <c r="E385" s="28" t="s">
        <v>1217</v>
      </c>
      <c r="F385" s="28" t="s">
        <v>1218</v>
      </c>
      <c r="H385" s="28" t="s">
        <v>1219</v>
      </c>
      <c r="I385" s="33">
        <v>41582</v>
      </c>
      <c r="J385" s="33">
        <v>41789</v>
      </c>
      <c r="K385" s="28" t="s">
        <v>1262</v>
      </c>
      <c r="L385" s="28" t="s">
        <v>1263</v>
      </c>
      <c r="M385" s="46" t="s">
        <v>695</v>
      </c>
      <c r="N385" s="50" t="s">
        <v>1039</v>
      </c>
      <c r="O385" s="50"/>
      <c r="Q385" s="50"/>
      <c r="R385" s="50"/>
      <c r="S385" s="29" t="s">
        <v>605</v>
      </c>
      <c r="T385" s="50">
        <v>1</v>
      </c>
      <c r="U385" s="50" t="s">
        <v>606</v>
      </c>
      <c r="V385" s="50"/>
      <c r="W385" s="50">
        <v>120</v>
      </c>
      <c r="X385" s="28">
        <v>58</v>
      </c>
      <c r="Y385" s="28">
        <v>116</v>
      </c>
      <c r="AA385" s="28" t="s">
        <v>1264</v>
      </c>
      <c r="AB385" s="33" t="s">
        <v>19517</v>
      </c>
      <c r="AC385" s="28">
        <f t="shared" si="20"/>
        <v>8</v>
      </c>
      <c r="AD385" s="28">
        <f t="shared" si="21"/>
        <v>46.8</v>
      </c>
      <c r="AE385" s="33"/>
      <c r="AF385" s="33"/>
      <c r="AG385" s="33"/>
      <c r="AH385" s="33"/>
    </row>
    <row r="386" spans="1:34" s="28" customFormat="1">
      <c r="A386" s="46" t="s">
        <v>1215</v>
      </c>
      <c r="B386" s="46" t="s">
        <v>1216</v>
      </c>
      <c r="C386" s="28" t="s">
        <v>86</v>
      </c>
      <c r="D386" s="28" t="s">
        <v>87</v>
      </c>
      <c r="E386" s="28" t="s">
        <v>1217</v>
      </c>
      <c r="F386" s="28" t="s">
        <v>1218</v>
      </c>
      <c r="H386" s="28" t="s">
        <v>1219</v>
      </c>
      <c r="I386" s="33">
        <v>41582</v>
      </c>
      <c r="J386" s="33">
        <v>41789</v>
      </c>
      <c r="K386" s="28" t="s">
        <v>1265</v>
      </c>
      <c r="L386" s="28" t="s">
        <v>1266</v>
      </c>
      <c r="M386" s="46" t="s">
        <v>695</v>
      </c>
      <c r="N386" s="50" t="s">
        <v>1039</v>
      </c>
      <c r="O386" s="50"/>
      <c r="Q386" s="50"/>
      <c r="R386" s="50"/>
      <c r="S386" s="29" t="s">
        <v>605</v>
      </c>
      <c r="T386" s="50">
        <v>1</v>
      </c>
      <c r="U386" s="50" t="s">
        <v>606</v>
      </c>
      <c r="V386" s="50"/>
      <c r="W386" s="50">
        <v>120</v>
      </c>
      <c r="X386" s="28">
        <v>55</v>
      </c>
      <c r="Y386" s="28">
        <v>102</v>
      </c>
      <c r="AA386" s="28" t="s">
        <v>1267</v>
      </c>
      <c r="AB386" s="33" t="s">
        <v>19517</v>
      </c>
      <c r="AC386" s="28">
        <f t="shared" si="20"/>
        <v>8</v>
      </c>
      <c r="AD386" s="28">
        <f t="shared" si="21"/>
        <v>46.8</v>
      </c>
      <c r="AE386" s="33"/>
      <c r="AF386" s="33"/>
      <c r="AG386" s="33"/>
      <c r="AH386" s="33"/>
    </row>
    <row r="387" spans="1:34" s="28" customFormat="1">
      <c r="A387" s="46" t="s">
        <v>1215</v>
      </c>
      <c r="B387" s="46" t="s">
        <v>1216</v>
      </c>
      <c r="C387" s="28" t="s">
        <v>86</v>
      </c>
      <c r="D387" s="28" t="s">
        <v>87</v>
      </c>
      <c r="E387" s="28" t="s">
        <v>1217</v>
      </c>
      <c r="F387" s="28" t="s">
        <v>1218</v>
      </c>
      <c r="H387" s="28" t="s">
        <v>1219</v>
      </c>
      <c r="I387" s="33">
        <v>41582</v>
      </c>
      <c r="J387" s="33">
        <v>41789</v>
      </c>
      <c r="K387" s="28" t="s">
        <v>1268</v>
      </c>
      <c r="L387" s="28" t="s">
        <v>1269</v>
      </c>
      <c r="M387" s="46" t="s">
        <v>695</v>
      </c>
      <c r="N387" s="50" t="s">
        <v>1039</v>
      </c>
      <c r="O387" s="50"/>
      <c r="Q387" s="50"/>
      <c r="R387" s="50"/>
      <c r="S387" s="29" t="s">
        <v>605</v>
      </c>
      <c r="T387" s="50">
        <v>1</v>
      </c>
      <c r="U387" s="50" t="s">
        <v>606</v>
      </c>
      <c r="V387" s="50"/>
      <c r="W387" s="50">
        <v>120</v>
      </c>
      <c r="X387" s="28">
        <v>55</v>
      </c>
      <c r="Y387" s="28">
        <v>99.3</v>
      </c>
      <c r="AA387" s="28" t="s">
        <v>1270</v>
      </c>
      <c r="AB387" s="33" t="s">
        <v>19517</v>
      </c>
      <c r="AC387" s="28">
        <f t="shared" si="20"/>
        <v>8</v>
      </c>
      <c r="AD387" s="28">
        <f t="shared" si="21"/>
        <v>46.8</v>
      </c>
      <c r="AE387" s="33"/>
      <c r="AF387" s="33"/>
      <c r="AG387" s="33"/>
      <c r="AH387" s="33"/>
    </row>
    <row r="388" spans="1:34" s="28" customFormat="1">
      <c r="A388" s="46" t="s">
        <v>1215</v>
      </c>
      <c r="B388" s="46" t="s">
        <v>1216</v>
      </c>
      <c r="C388" s="28" t="s">
        <v>86</v>
      </c>
      <c r="D388" s="28" t="s">
        <v>87</v>
      </c>
      <c r="E388" s="28" t="s">
        <v>1217</v>
      </c>
      <c r="F388" s="28" t="s">
        <v>1218</v>
      </c>
      <c r="H388" s="28" t="s">
        <v>1219</v>
      </c>
      <c r="I388" s="33">
        <v>41582</v>
      </c>
      <c r="J388" s="33">
        <v>41789</v>
      </c>
      <c r="K388" s="28" t="s">
        <v>1271</v>
      </c>
      <c r="L388" s="28" t="s">
        <v>1272</v>
      </c>
      <c r="M388" s="46" t="s">
        <v>695</v>
      </c>
      <c r="N388" s="50" t="s">
        <v>1039</v>
      </c>
      <c r="O388" s="50"/>
      <c r="Q388" s="50"/>
      <c r="R388" s="50"/>
      <c r="S388" s="29" t="s">
        <v>605</v>
      </c>
      <c r="T388" s="50">
        <v>1</v>
      </c>
      <c r="U388" s="50" t="s">
        <v>606</v>
      </c>
      <c r="V388" s="50"/>
      <c r="W388" s="50">
        <v>120</v>
      </c>
      <c r="X388" s="28">
        <v>43</v>
      </c>
      <c r="Y388" s="28">
        <v>58.8</v>
      </c>
      <c r="AA388" s="28" t="s">
        <v>1273</v>
      </c>
      <c r="AB388" s="33" t="s">
        <v>19517</v>
      </c>
      <c r="AC388" s="28">
        <f t="shared" si="20"/>
        <v>8</v>
      </c>
      <c r="AD388" s="28">
        <f t="shared" si="21"/>
        <v>46.8</v>
      </c>
      <c r="AE388" s="33"/>
      <c r="AF388" s="33"/>
      <c r="AG388" s="33"/>
      <c r="AH388" s="33"/>
    </row>
    <row r="389" spans="1:34" s="28" customFormat="1">
      <c r="A389" s="46" t="s">
        <v>1215</v>
      </c>
      <c r="B389" s="46" t="s">
        <v>1216</v>
      </c>
      <c r="C389" s="28" t="s">
        <v>86</v>
      </c>
      <c r="D389" s="28" t="s">
        <v>87</v>
      </c>
      <c r="E389" s="28" t="s">
        <v>1217</v>
      </c>
      <c r="F389" s="28" t="s">
        <v>1218</v>
      </c>
      <c r="H389" s="28" t="s">
        <v>1219</v>
      </c>
      <c r="I389" s="33">
        <v>41582</v>
      </c>
      <c r="J389" s="33">
        <v>41789</v>
      </c>
      <c r="K389" s="28" t="s">
        <v>1274</v>
      </c>
      <c r="L389" s="28" t="s">
        <v>1275</v>
      </c>
      <c r="M389" s="46" t="s">
        <v>695</v>
      </c>
      <c r="N389" s="50" t="s">
        <v>1039</v>
      </c>
      <c r="O389" s="50"/>
      <c r="Q389" s="50"/>
      <c r="R389" s="50"/>
      <c r="S389" s="29" t="s">
        <v>605</v>
      </c>
      <c r="T389" s="50">
        <v>1</v>
      </c>
      <c r="U389" s="50" t="s">
        <v>606</v>
      </c>
      <c r="V389" s="50"/>
      <c r="W389" s="50">
        <v>120</v>
      </c>
      <c r="X389" s="28">
        <v>62</v>
      </c>
      <c r="Y389" s="28">
        <v>68.8</v>
      </c>
      <c r="AA389" s="28" t="s">
        <v>1276</v>
      </c>
      <c r="AB389" s="33" t="s">
        <v>19517</v>
      </c>
      <c r="AC389" s="28">
        <f t="shared" si="20"/>
        <v>8</v>
      </c>
      <c r="AD389" s="28">
        <f t="shared" si="21"/>
        <v>46.8</v>
      </c>
      <c r="AE389" s="33"/>
      <c r="AF389" s="33"/>
      <c r="AG389" s="33"/>
      <c r="AH389" s="33"/>
    </row>
    <row r="390" spans="1:34" s="28" customFormat="1">
      <c r="A390" s="46" t="s">
        <v>1215</v>
      </c>
      <c r="B390" s="46" t="s">
        <v>1216</v>
      </c>
      <c r="C390" s="28" t="s">
        <v>86</v>
      </c>
      <c r="D390" s="28" t="s">
        <v>87</v>
      </c>
      <c r="E390" s="28" t="s">
        <v>1217</v>
      </c>
      <c r="F390" s="28" t="s">
        <v>1218</v>
      </c>
      <c r="H390" s="28" t="s">
        <v>1219</v>
      </c>
      <c r="I390" s="33">
        <v>41582</v>
      </c>
      <c r="J390" s="33">
        <v>41789</v>
      </c>
      <c r="K390" s="28" t="s">
        <v>1277</v>
      </c>
      <c r="L390" s="28" t="s">
        <v>1278</v>
      </c>
      <c r="M390" s="46" t="s">
        <v>695</v>
      </c>
      <c r="N390" s="50" t="s">
        <v>1039</v>
      </c>
      <c r="O390" s="50"/>
      <c r="Q390" s="50"/>
      <c r="R390" s="50"/>
      <c r="S390" s="29" t="s">
        <v>605</v>
      </c>
      <c r="T390" s="50">
        <v>1</v>
      </c>
      <c r="U390" s="50" t="s">
        <v>606</v>
      </c>
      <c r="V390" s="50"/>
      <c r="W390" s="50">
        <v>120</v>
      </c>
      <c r="X390" s="28">
        <v>55</v>
      </c>
      <c r="Y390" s="28">
        <v>116</v>
      </c>
      <c r="AA390" s="28" t="s">
        <v>1279</v>
      </c>
      <c r="AB390" s="33" t="s">
        <v>19517</v>
      </c>
      <c r="AC390" s="28">
        <f t="shared" si="20"/>
        <v>8</v>
      </c>
      <c r="AD390" s="28">
        <f t="shared" si="21"/>
        <v>46.8</v>
      </c>
      <c r="AE390" s="33"/>
      <c r="AF390" s="33"/>
      <c r="AG390" s="33"/>
      <c r="AH390" s="33"/>
    </row>
    <row r="391" spans="1:34" s="28" customFormat="1">
      <c r="A391" s="46" t="s">
        <v>1215</v>
      </c>
      <c r="B391" s="46" t="s">
        <v>1216</v>
      </c>
      <c r="C391" s="28" t="s">
        <v>86</v>
      </c>
      <c r="D391" s="28" t="s">
        <v>87</v>
      </c>
      <c r="E391" s="28" t="s">
        <v>1217</v>
      </c>
      <c r="F391" s="28" t="s">
        <v>1218</v>
      </c>
      <c r="H391" s="28" t="s">
        <v>1219</v>
      </c>
      <c r="I391" s="33">
        <v>41582</v>
      </c>
      <c r="J391" s="33">
        <v>41789</v>
      </c>
      <c r="K391" s="28" t="s">
        <v>1280</v>
      </c>
      <c r="L391" s="28" t="s">
        <v>1281</v>
      </c>
      <c r="M391" s="46" t="s">
        <v>695</v>
      </c>
      <c r="N391" s="50" t="s">
        <v>1039</v>
      </c>
      <c r="O391" s="50"/>
      <c r="Q391" s="50"/>
      <c r="R391" s="50"/>
      <c r="S391" s="29" t="s">
        <v>605</v>
      </c>
      <c r="T391" s="50">
        <v>1</v>
      </c>
      <c r="U391" s="50" t="s">
        <v>606</v>
      </c>
      <c r="V391" s="50"/>
      <c r="W391" s="50">
        <v>120</v>
      </c>
      <c r="X391" s="28">
        <v>55</v>
      </c>
      <c r="Y391" s="28">
        <v>85.8</v>
      </c>
      <c r="AA391" s="28" t="s">
        <v>1282</v>
      </c>
      <c r="AB391" s="33" t="s">
        <v>19517</v>
      </c>
      <c r="AC391" s="28">
        <f t="shared" si="20"/>
        <v>8</v>
      </c>
      <c r="AD391" s="28">
        <f t="shared" si="21"/>
        <v>46.8</v>
      </c>
      <c r="AE391" s="33"/>
      <c r="AF391" s="33"/>
      <c r="AG391" s="33"/>
      <c r="AH391" s="33"/>
    </row>
    <row r="392" spans="1:34" s="28" customFormat="1">
      <c r="A392" s="46" t="s">
        <v>1215</v>
      </c>
      <c r="B392" s="46" t="s">
        <v>1216</v>
      </c>
      <c r="C392" s="28" t="s">
        <v>86</v>
      </c>
      <c r="D392" s="28" t="s">
        <v>87</v>
      </c>
      <c r="E392" s="28" t="s">
        <v>1217</v>
      </c>
      <c r="F392" s="28" t="s">
        <v>1218</v>
      </c>
      <c r="H392" s="28" t="s">
        <v>1219</v>
      </c>
      <c r="I392" s="33">
        <v>41582</v>
      </c>
      <c r="J392" s="33">
        <v>41789</v>
      </c>
      <c r="K392" s="28" t="s">
        <v>1283</v>
      </c>
      <c r="L392" s="28" t="s">
        <v>1284</v>
      </c>
      <c r="M392" s="46" t="s">
        <v>695</v>
      </c>
      <c r="N392" s="50" t="s">
        <v>1039</v>
      </c>
      <c r="O392" s="50"/>
      <c r="Q392" s="50"/>
      <c r="R392" s="50"/>
      <c r="S392" s="29" t="s">
        <v>605</v>
      </c>
      <c r="T392" s="50">
        <v>1</v>
      </c>
      <c r="U392" s="50" t="s">
        <v>606</v>
      </c>
      <c r="V392" s="50"/>
      <c r="W392" s="50">
        <v>120</v>
      </c>
      <c r="X392" s="28">
        <v>55</v>
      </c>
      <c r="Y392" s="28">
        <v>89.6</v>
      </c>
      <c r="AA392" s="28" t="s">
        <v>1285</v>
      </c>
      <c r="AB392" s="33" t="s">
        <v>19517</v>
      </c>
      <c r="AC392" s="28">
        <f t="shared" si="20"/>
        <v>8</v>
      </c>
      <c r="AD392" s="28">
        <f t="shared" si="21"/>
        <v>46.8</v>
      </c>
      <c r="AE392" s="33"/>
      <c r="AF392" s="33"/>
      <c r="AG392" s="33"/>
      <c r="AH392" s="33"/>
    </row>
    <row r="393" spans="1:34" s="28" customFormat="1">
      <c r="A393" s="46" t="s">
        <v>1215</v>
      </c>
      <c r="B393" s="46" t="s">
        <v>1216</v>
      </c>
      <c r="C393" s="28" t="s">
        <v>86</v>
      </c>
      <c r="D393" s="28" t="s">
        <v>87</v>
      </c>
      <c r="E393" s="28" t="s">
        <v>1217</v>
      </c>
      <c r="F393" s="28" t="s">
        <v>1218</v>
      </c>
      <c r="H393" s="28" t="s">
        <v>1219</v>
      </c>
      <c r="I393" s="33">
        <v>41582</v>
      </c>
      <c r="J393" s="33">
        <v>41789</v>
      </c>
      <c r="K393" s="28" t="s">
        <v>1286</v>
      </c>
      <c r="L393" s="28" t="s">
        <v>1287</v>
      </c>
      <c r="M393" s="46" t="s">
        <v>695</v>
      </c>
      <c r="N393" s="50" t="s">
        <v>1039</v>
      </c>
      <c r="O393" s="50"/>
      <c r="Q393" s="50"/>
      <c r="R393" s="50"/>
      <c r="S393" s="29" t="s">
        <v>605</v>
      </c>
      <c r="T393" s="50">
        <v>1</v>
      </c>
      <c r="U393" s="50" t="s">
        <v>606</v>
      </c>
      <c r="V393" s="50"/>
      <c r="W393" s="50">
        <v>120</v>
      </c>
      <c r="X393" s="28">
        <v>76</v>
      </c>
      <c r="Y393" s="28">
        <v>330</v>
      </c>
      <c r="AA393" s="28" t="s">
        <v>1288</v>
      </c>
      <c r="AB393" s="33" t="s">
        <v>19517</v>
      </c>
      <c r="AC393" s="28">
        <f t="shared" si="20"/>
        <v>8</v>
      </c>
      <c r="AD393" s="28">
        <f t="shared" si="21"/>
        <v>46.8</v>
      </c>
      <c r="AE393" s="33"/>
      <c r="AF393" s="33"/>
      <c r="AG393" s="33"/>
      <c r="AH393" s="33"/>
    </row>
    <row r="394" spans="1:34" s="28" customFormat="1">
      <c r="A394" s="46" t="s">
        <v>1215</v>
      </c>
      <c r="B394" s="46" t="s">
        <v>1216</v>
      </c>
      <c r="C394" s="28" t="s">
        <v>86</v>
      </c>
      <c r="D394" s="28" t="s">
        <v>87</v>
      </c>
      <c r="E394" s="28" t="s">
        <v>1217</v>
      </c>
      <c r="F394" s="28" t="s">
        <v>1218</v>
      </c>
      <c r="H394" s="28" t="s">
        <v>1219</v>
      </c>
      <c r="I394" s="33">
        <v>41582</v>
      </c>
      <c r="J394" s="33">
        <v>41789</v>
      </c>
      <c r="K394" s="28" t="s">
        <v>1289</v>
      </c>
      <c r="L394" s="28" t="s">
        <v>1290</v>
      </c>
      <c r="M394" s="46" t="s">
        <v>695</v>
      </c>
      <c r="N394" s="50" t="s">
        <v>1039</v>
      </c>
      <c r="O394" s="50"/>
      <c r="Q394" s="50"/>
      <c r="R394" s="50"/>
      <c r="S394" s="29" t="s">
        <v>605</v>
      </c>
      <c r="T394" s="50">
        <v>1</v>
      </c>
      <c r="U394" s="50" t="s">
        <v>606</v>
      </c>
      <c r="V394" s="50"/>
      <c r="W394" s="50">
        <v>120</v>
      </c>
      <c r="X394" s="28">
        <v>58</v>
      </c>
      <c r="Y394" s="28">
        <v>141</v>
      </c>
      <c r="AA394" s="28" t="s">
        <v>1291</v>
      </c>
      <c r="AB394" s="33" t="s">
        <v>19517</v>
      </c>
      <c r="AC394" s="28">
        <f t="shared" si="20"/>
        <v>8</v>
      </c>
      <c r="AD394" s="28">
        <f t="shared" si="21"/>
        <v>46.8</v>
      </c>
      <c r="AE394" s="33"/>
      <c r="AF394" s="33"/>
      <c r="AG394" s="33"/>
      <c r="AH394" s="33"/>
    </row>
    <row r="395" spans="1:34" s="28" customFormat="1">
      <c r="A395" s="46" t="s">
        <v>1215</v>
      </c>
      <c r="B395" s="46" t="s">
        <v>1216</v>
      </c>
      <c r="C395" s="28" t="s">
        <v>86</v>
      </c>
      <c r="D395" s="28" t="s">
        <v>87</v>
      </c>
      <c r="E395" s="28" t="s">
        <v>1217</v>
      </c>
      <c r="F395" s="28" t="s">
        <v>1218</v>
      </c>
      <c r="H395" s="28" t="s">
        <v>1219</v>
      </c>
      <c r="I395" s="33">
        <v>41582</v>
      </c>
      <c r="J395" s="33">
        <v>41789</v>
      </c>
      <c r="K395" s="28" t="s">
        <v>1292</v>
      </c>
      <c r="L395" s="28" t="s">
        <v>1293</v>
      </c>
      <c r="M395" s="46" t="s">
        <v>695</v>
      </c>
      <c r="N395" s="50" t="s">
        <v>1039</v>
      </c>
      <c r="O395" s="50"/>
      <c r="Q395" s="50"/>
      <c r="R395" s="50"/>
      <c r="S395" s="29" t="s">
        <v>605</v>
      </c>
      <c r="T395" s="50">
        <v>1</v>
      </c>
      <c r="U395" s="50" t="s">
        <v>606</v>
      </c>
      <c r="V395" s="50"/>
      <c r="W395" s="50">
        <v>120</v>
      </c>
      <c r="X395" s="28">
        <v>73</v>
      </c>
      <c r="Y395" s="28">
        <v>274</v>
      </c>
      <c r="AA395" s="28" t="s">
        <v>1294</v>
      </c>
      <c r="AB395" s="33" t="s">
        <v>19517</v>
      </c>
      <c r="AC395" s="28">
        <f t="shared" si="20"/>
        <v>8</v>
      </c>
      <c r="AD395" s="28">
        <f t="shared" si="21"/>
        <v>46.8</v>
      </c>
      <c r="AE395" s="33"/>
      <c r="AF395" s="33"/>
      <c r="AG395" s="33"/>
      <c r="AH395" s="33"/>
    </row>
    <row r="396" spans="1:34" s="28" customFormat="1">
      <c r="A396" s="46" t="s">
        <v>1215</v>
      </c>
      <c r="B396" s="46" t="s">
        <v>1216</v>
      </c>
      <c r="C396" s="28" t="s">
        <v>86</v>
      </c>
      <c r="D396" s="28" t="s">
        <v>87</v>
      </c>
      <c r="E396" s="28" t="s">
        <v>1217</v>
      </c>
      <c r="F396" s="28" t="s">
        <v>1218</v>
      </c>
      <c r="H396" s="28" t="s">
        <v>1219</v>
      </c>
      <c r="I396" s="33">
        <v>41582</v>
      </c>
      <c r="J396" s="33">
        <v>41789</v>
      </c>
      <c r="K396" s="28" t="s">
        <v>1295</v>
      </c>
      <c r="L396" s="28" t="s">
        <v>1296</v>
      </c>
      <c r="M396" s="46" t="s">
        <v>695</v>
      </c>
      <c r="N396" s="50" t="s">
        <v>1039</v>
      </c>
      <c r="O396" s="50"/>
      <c r="Q396" s="50"/>
      <c r="R396" s="50"/>
      <c r="S396" s="29" t="s">
        <v>605</v>
      </c>
      <c r="T396" s="50">
        <v>1</v>
      </c>
      <c r="U396" s="50" t="s">
        <v>606</v>
      </c>
      <c r="V396" s="50"/>
      <c r="W396" s="50">
        <v>120</v>
      </c>
      <c r="X396" s="28">
        <v>65</v>
      </c>
      <c r="Y396" s="28">
        <v>174</v>
      </c>
      <c r="AA396" s="28" t="s">
        <v>1297</v>
      </c>
      <c r="AB396" s="33" t="s">
        <v>19517</v>
      </c>
      <c r="AC396" s="28">
        <f t="shared" si="20"/>
        <v>8</v>
      </c>
      <c r="AD396" s="28">
        <f t="shared" si="21"/>
        <v>46.8</v>
      </c>
      <c r="AE396" s="33"/>
      <c r="AF396" s="33"/>
      <c r="AG396" s="33"/>
      <c r="AH396" s="33"/>
    </row>
    <row r="397" spans="1:34" s="28" customFormat="1">
      <c r="A397" s="46" t="s">
        <v>1215</v>
      </c>
      <c r="B397" s="46" t="s">
        <v>1216</v>
      </c>
      <c r="C397" s="28" t="s">
        <v>86</v>
      </c>
      <c r="D397" s="28" t="s">
        <v>87</v>
      </c>
      <c r="E397" s="28" t="s">
        <v>1217</v>
      </c>
      <c r="F397" s="28" t="s">
        <v>1218</v>
      </c>
      <c r="H397" s="28" t="s">
        <v>1219</v>
      </c>
      <c r="I397" s="33">
        <v>41582</v>
      </c>
      <c r="J397" s="33">
        <v>41789</v>
      </c>
      <c r="K397" s="28" t="s">
        <v>1298</v>
      </c>
      <c r="L397" s="28" t="s">
        <v>1299</v>
      </c>
      <c r="M397" s="46" t="s">
        <v>695</v>
      </c>
      <c r="N397" s="50" t="s">
        <v>1039</v>
      </c>
      <c r="O397" s="50"/>
      <c r="Q397" s="50"/>
      <c r="R397" s="50"/>
      <c r="S397" s="29" t="s">
        <v>605</v>
      </c>
      <c r="T397" s="50">
        <v>1</v>
      </c>
      <c r="U397" s="50" t="s">
        <v>606</v>
      </c>
      <c r="V397" s="50"/>
      <c r="W397" s="50">
        <v>120</v>
      </c>
      <c r="X397" s="28">
        <v>71</v>
      </c>
      <c r="Y397" s="28">
        <v>192</v>
      </c>
      <c r="AA397" s="28" t="s">
        <v>1300</v>
      </c>
      <c r="AB397" s="33" t="s">
        <v>19517</v>
      </c>
      <c r="AC397" s="28">
        <f t="shared" si="20"/>
        <v>8</v>
      </c>
      <c r="AD397" s="28">
        <f t="shared" si="21"/>
        <v>46.8</v>
      </c>
      <c r="AE397" s="33"/>
      <c r="AF397" s="33"/>
      <c r="AG397" s="33"/>
      <c r="AH397" s="33"/>
    </row>
    <row r="398" spans="1:34" s="28" customFormat="1">
      <c r="A398" s="46" t="s">
        <v>1215</v>
      </c>
      <c r="B398" s="46" t="s">
        <v>1216</v>
      </c>
      <c r="C398" s="28" t="s">
        <v>86</v>
      </c>
      <c r="D398" s="28" t="s">
        <v>87</v>
      </c>
      <c r="E398" s="28" t="s">
        <v>1217</v>
      </c>
      <c r="F398" s="28" t="s">
        <v>1218</v>
      </c>
      <c r="H398" s="28" t="s">
        <v>1219</v>
      </c>
      <c r="I398" s="33">
        <v>41582</v>
      </c>
      <c r="J398" s="33">
        <v>41789</v>
      </c>
      <c r="K398" s="28" t="s">
        <v>1301</v>
      </c>
      <c r="L398" s="28" t="s">
        <v>1302</v>
      </c>
      <c r="M398" s="46" t="s">
        <v>695</v>
      </c>
      <c r="N398" s="50" t="s">
        <v>1039</v>
      </c>
      <c r="O398" s="50"/>
      <c r="Q398" s="50"/>
      <c r="R398" s="50"/>
      <c r="S398" s="29" t="s">
        <v>605</v>
      </c>
      <c r="T398" s="50">
        <v>1</v>
      </c>
      <c r="U398" s="50" t="s">
        <v>606</v>
      </c>
      <c r="V398" s="50"/>
      <c r="W398" s="50">
        <v>120</v>
      </c>
      <c r="X398" s="28">
        <v>71</v>
      </c>
      <c r="Y398" s="28">
        <v>244</v>
      </c>
      <c r="AA398" s="28" t="s">
        <v>1303</v>
      </c>
      <c r="AB398" s="33" t="s">
        <v>19517</v>
      </c>
      <c r="AC398" s="28">
        <f t="shared" si="20"/>
        <v>8</v>
      </c>
      <c r="AD398" s="28">
        <f t="shared" si="21"/>
        <v>46.8</v>
      </c>
      <c r="AE398" s="33"/>
      <c r="AF398" s="33"/>
      <c r="AG398" s="33"/>
      <c r="AH398" s="33"/>
    </row>
    <row r="399" spans="1:34" s="28" customFormat="1">
      <c r="A399" s="46" t="s">
        <v>1215</v>
      </c>
      <c r="B399" s="46" t="s">
        <v>1216</v>
      </c>
      <c r="C399" s="28" t="s">
        <v>86</v>
      </c>
      <c r="D399" s="28" t="s">
        <v>87</v>
      </c>
      <c r="E399" s="28" t="s">
        <v>1217</v>
      </c>
      <c r="F399" s="28" t="s">
        <v>1218</v>
      </c>
      <c r="H399" s="28" t="s">
        <v>1219</v>
      </c>
      <c r="I399" s="33">
        <v>41582</v>
      </c>
      <c r="J399" s="33">
        <v>41789</v>
      </c>
      <c r="K399" s="28" t="s">
        <v>1304</v>
      </c>
      <c r="L399" s="28" t="s">
        <v>1305</v>
      </c>
      <c r="M399" s="46" t="s">
        <v>695</v>
      </c>
      <c r="N399" s="50" t="s">
        <v>1039</v>
      </c>
      <c r="O399" s="50"/>
      <c r="Q399" s="50"/>
      <c r="R399" s="50"/>
      <c r="S399" s="29" t="s">
        <v>605</v>
      </c>
      <c r="T399" s="50">
        <v>1</v>
      </c>
      <c r="U399" s="50" t="s">
        <v>606</v>
      </c>
      <c r="V399" s="50"/>
      <c r="W399" s="50">
        <v>120</v>
      </c>
      <c r="X399" s="28">
        <v>71</v>
      </c>
      <c r="Y399" s="28">
        <v>246</v>
      </c>
      <c r="AA399" s="28" t="s">
        <v>1306</v>
      </c>
      <c r="AB399" s="33" t="s">
        <v>19517</v>
      </c>
      <c r="AC399" s="28">
        <f t="shared" si="20"/>
        <v>8</v>
      </c>
      <c r="AD399" s="28">
        <f t="shared" si="21"/>
        <v>46.8</v>
      </c>
      <c r="AE399" s="33"/>
      <c r="AF399" s="33"/>
      <c r="AG399" s="33"/>
      <c r="AH399" s="33"/>
    </row>
    <row r="400" spans="1:34" s="28" customFormat="1">
      <c r="A400" s="46" t="s">
        <v>1215</v>
      </c>
      <c r="B400" s="46" t="s">
        <v>1216</v>
      </c>
      <c r="C400" s="28" t="s">
        <v>86</v>
      </c>
      <c r="D400" s="28" t="s">
        <v>87</v>
      </c>
      <c r="E400" s="28" t="s">
        <v>1217</v>
      </c>
      <c r="F400" s="28" t="s">
        <v>1218</v>
      </c>
      <c r="H400" s="28" t="s">
        <v>1219</v>
      </c>
      <c r="I400" s="33">
        <v>41582</v>
      </c>
      <c r="J400" s="33">
        <v>41789</v>
      </c>
      <c r="K400" s="28" t="s">
        <v>1307</v>
      </c>
      <c r="L400" s="28" t="s">
        <v>1308</v>
      </c>
      <c r="M400" s="46" t="s">
        <v>695</v>
      </c>
      <c r="N400" s="50" t="s">
        <v>1039</v>
      </c>
      <c r="O400" s="50"/>
      <c r="Q400" s="50"/>
      <c r="R400" s="50"/>
      <c r="S400" s="29" t="s">
        <v>605</v>
      </c>
      <c r="T400" s="50">
        <v>1</v>
      </c>
      <c r="U400" s="50" t="s">
        <v>606</v>
      </c>
      <c r="V400" s="50"/>
      <c r="W400" s="50">
        <v>120</v>
      </c>
      <c r="X400" s="28">
        <v>71</v>
      </c>
      <c r="Y400" s="28">
        <v>206</v>
      </c>
      <c r="AA400" s="28" t="s">
        <v>1309</v>
      </c>
      <c r="AB400" s="33" t="s">
        <v>19517</v>
      </c>
      <c r="AC400" s="28">
        <f t="shared" si="20"/>
        <v>8</v>
      </c>
      <c r="AD400" s="28">
        <f t="shared" si="21"/>
        <v>46.8</v>
      </c>
      <c r="AE400" s="33"/>
      <c r="AF400" s="33"/>
      <c r="AG400" s="33"/>
      <c r="AH400" s="33"/>
    </row>
    <row r="401" spans="1:34" s="28" customFormat="1">
      <c r="A401" s="46" t="s">
        <v>1215</v>
      </c>
      <c r="B401" s="46" t="s">
        <v>1216</v>
      </c>
      <c r="C401" s="28" t="s">
        <v>86</v>
      </c>
      <c r="D401" s="28" t="s">
        <v>87</v>
      </c>
      <c r="E401" s="28" t="s">
        <v>1217</v>
      </c>
      <c r="F401" s="28" t="s">
        <v>1218</v>
      </c>
      <c r="H401" s="28" t="s">
        <v>1219</v>
      </c>
      <c r="I401" s="33">
        <v>41582</v>
      </c>
      <c r="J401" s="33">
        <v>41789</v>
      </c>
      <c r="K401" s="28" t="s">
        <v>1310</v>
      </c>
      <c r="L401" s="28" t="s">
        <v>1311</v>
      </c>
      <c r="M401" s="46" t="s">
        <v>695</v>
      </c>
      <c r="N401" s="50" t="s">
        <v>1039</v>
      </c>
      <c r="O401" s="50"/>
      <c r="Q401" s="50"/>
      <c r="R401" s="50"/>
      <c r="S401" s="29" t="s">
        <v>605</v>
      </c>
      <c r="T401" s="50">
        <v>1</v>
      </c>
      <c r="U401" s="50" t="s">
        <v>606</v>
      </c>
      <c r="V401" s="50"/>
      <c r="W401" s="50">
        <v>120</v>
      </c>
      <c r="X401" s="28">
        <v>76</v>
      </c>
      <c r="Y401" s="28">
        <v>286</v>
      </c>
      <c r="AA401" s="28" t="s">
        <v>1312</v>
      </c>
      <c r="AB401" s="33" t="s">
        <v>19517</v>
      </c>
      <c r="AC401" s="28">
        <f t="shared" si="20"/>
        <v>8</v>
      </c>
      <c r="AD401" s="28">
        <f t="shared" si="21"/>
        <v>46.8</v>
      </c>
      <c r="AE401" s="33"/>
      <c r="AF401" s="33"/>
      <c r="AG401" s="33"/>
      <c r="AH401" s="33"/>
    </row>
    <row r="402" spans="1:34" s="28" customFormat="1">
      <c r="A402" s="46" t="s">
        <v>1215</v>
      </c>
      <c r="B402" s="46" t="s">
        <v>1216</v>
      </c>
      <c r="C402" s="28" t="s">
        <v>86</v>
      </c>
      <c r="D402" s="28" t="s">
        <v>87</v>
      </c>
      <c r="E402" s="28" t="s">
        <v>1217</v>
      </c>
      <c r="F402" s="28" t="s">
        <v>1218</v>
      </c>
      <c r="H402" s="28" t="s">
        <v>1219</v>
      </c>
      <c r="I402" s="33">
        <v>41582</v>
      </c>
      <c r="J402" s="33">
        <v>41789</v>
      </c>
      <c r="K402" s="28" t="s">
        <v>1313</v>
      </c>
      <c r="L402" s="28" t="s">
        <v>1314</v>
      </c>
      <c r="M402" s="46" t="s">
        <v>695</v>
      </c>
      <c r="N402" s="50" t="s">
        <v>1039</v>
      </c>
      <c r="O402" s="50"/>
      <c r="Q402" s="50"/>
      <c r="R402" s="50"/>
      <c r="S402" s="29" t="s">
        <v>605</v>
      </c>
      <c r="T402" s="50">
        <v>1</v>
      </c>
      <c r="U402" s="50" t="s">
        <v>606</v>
      </c>
      <c r="V402" s="50"/>
      <c r="W402" s="50">
        <v>120</v>
      </c>
      <c r="X402" s="28">
        <v>53</v>
      </c>
      <c r="Y402" s="28">
        <v>112</v>
      </c>
      <c r="AA402" s="28" t="s">
        <v>1315</v>
      </c>
      <c r="AB402" s="33" t="s">
        <v>19517</v>
      </c>
      <c r="AC402" s="28">
        <f t="shared" si="20"/>
        <v>8</v>
      </c>
      <c r="AD402" s="28">
        <f t="shared" si="21"/>
        <v>46.8</v>
      </c>
      <c r="AE402" s="33"/>
      <c r="AF402" s="33"/>
      <c r="AG402" s="33"/>
      <c r="AH402" s="33"/>
    </row>
    <row r="403" spans="1:34" s="28" customFormat="1">
      <c r="A403" s="46" t="s">
        <v>1215</v>
      </c>
      <c r="B403" s="46" t="s">
        <v>1216</v>
      </c>
      <c r="C403" s="28" t="s">
        <v>86</v>
      </c>
      <c r="D403" s="28" t="s">
        <v>87</v>
      </c>
      <c r="E403" s="28" t="s">
        <v>1217</v>
      </c>
      <c r="F403" s="28" t="s">
        <v>1218</v>
      </c>
      <c r="H403" s="28" t="s">
        <v>1219</v>
      </c>
      <c r="I403" s="33">
        <v>41582</v>
      </c>
      <c r="J403" s="33">
        <v>41789</v>
      </c>
      <c r="K403" s="28" t="s">
        <v>1316</v>
      </c>
      <c r="L403" s="28" t="s">
        <v>1317</v>
      </c>
      <c r="M403" s="46" t="s">
        <v>695</v>
      </c>
      <c r="N403" s="50" t="s">
        <v>1039</v>
      </c>
      <c r="O403" s="50"/>
      <c r="Q403" s="50"/>
      <c r="R403" s="50"/>
      <c r="S403" s="29" t="s">
        <v>605</v>
      </c>
      <c r="T403" s="50">
        <v>1</v>
      </c>
      <c r="U403" s="50" t="s">
        <v>606</v>
      </c>
      <c r="V403" s="50"/>
      <c r="W403" s="50">
        <v>120</v>
      </c>
      <c r="X403" s="28">
        <v>50</v>
      </c>
      <c r="Y403" s="28">
        <v>101</v>
      </c>
      <c r="AA403" s="28" t="s">
        <v>1318</v>
      </c>
      <c r="AB403" s="33" t="s">
        <v>19517</v>
      </c>
      <c r="AC403" s="28">
        <f t="shared" si="20"/>
        <v>8</v>
      </c>
      <c r="AD403" s="28">
        <f t="shared" si="21"/>
        <v>46.8</v>
      </c>
      <c r="AE403" s="33"/>
      <c r="AF403" s="33"/>
      <c r="AG403" s="33"/>
      <c r="AH403" s="33"/>
    </row>
    <row r="404" spans="1:34" s="28" customFormat="1">
      <c r="A404" s="46" t="s">
        <v>1215</v>
      </c>
      <c r="B404" s="46" t="s">
        <v>1216</v>
      </c>
      <c r="C404" s="28" t="s">
        <v>86</v>
      </c>
      <c r="D404" s="28" t="s">
        <v>87</v>
      </c>
      <c r="E404" s="28" t="s">
        <v>1217</v>
      </c>
      <c r="F404" s="28" t="s">
        <v>1218</v>
      </c>
      <c r="H404" s="28" t="s">
        <v>1219</v>
      </c>
      <c r="I404" s="33">
        <v>41582</v>
      </c>
      <c r="J404" s="33">
        <v>41789</v>
      </c>
      <c r="K404" s="28" t="s">
        <v>1319</v>
      </c>
      <c r="L404" s="28" t="s">
        <v>1320</v>
      </c>
      <c r="M404" s="46" t="s">
        <v>695</v>
      </c>
      <c r="N404" s="50" t="s">
        <v>1039</v>
      </c>
      <c r="O404" s="50"/>
      <c r="Q404" s="50"/>
      <c r="R404" s="50"/>
      <c r="S404" s="29" t="s">
        <v>605</v>
      </c>
      <c r="T404" s="50">
        <v>1</v>
      </c>
      <c r="U404" s="50" t="s">
        <v>606</v>
      </c>
      <c r="V404" s="50"/>
      <c r="W404" s="50">
        <v>120</v>
      </c>
      <c r="X404" s="28">
        <v>70</v>
      </c>
      <c r="Y404" s="28">
        <v>278</v>
      </c>
      <c r="AA404" s="28" t="s">
        <v>1321</v>
      </c>
      <c r="AB404" s="33" t="s">
        <v>19517</v>
      </c>
      <c r="AC404" s="28">
        <f t="shared" si="20"/>
        <v>8</v>
      </c>
      <c r="AD404" s="28">
        <f t="shared" si="21"/>
        <v>46.8</v>
      </c>
      <c r="AE404" s="33"/>
      <c r="AF404" s="33"/>
      <c r="AG404" s="33"/>
      <c r="AH404" s="33"/>
    </row>
    <row r="405" spans="1:34" s="28" customFormat="1">
      <c r="A405" s="46" t="s">
        <v>1215</v>
      </c>
      <c r="B405" s="46" t="s">
        <v>1216</v>
      </c>
      <c r="C405" s="28" t="s">
        <v>86</v>
      </c>
      <c r="D405" s="28" t="s">
        <v>87</v>
      </c>
      <c r="E405" s="28" t="s">
        <v>1217</v>
      </c>
      <c r="F405" s="28" t="s">
        <v>1218</v>
      </c>
      <c r="H405" s="28" t="s">
        <v>1219</v>
      </c>
      <c r="I405" s="33">
        <v>41582</v>
      </c>
      <c r="J405" s="33">
        <v>41789</v>
      </c>
      <c r="K405" s="28" t="s">
        <v>1322</v>
      </c>
      <c r="L405" s="28" t="s">
        <v>1323</v>
      </c>
      <c r="M405" s="46" t="s">
        <v>695</v>
      </c>
      <c r="N405" s="50" t="s">
        <v>1039</v>
      </c>
      <c r="O405" s="50"/>
      <c r="Q405" s="50"/>
      <c r="R405" s="50"/>
      <c r="S405" s="29" t="s">
        <v>605</v>
      </c>
      <c r="T405" s="50">
        <v>1</v>
      </c>
      <c r="U405" s="50" t="s">
        <v>606</v>
      </c>
      <c r="V405" s="50"/>
      <c r="W405" s="50">
        <v>120</v>
      </c>
      <c r="X405" s="28">
        <v>60</v>
      </c>
      <c r="Y405" s="28">
        <v>103</v>
      </c>
      <c r="AA405" s="28" t="s">
        <v>1324</v>
      </c>
      <c r="AB405" s="33" t="s">
        <v>19517</v>
      </c>
      <c r="AC405" s="28">
        <f t="shared" si="20"/>
        <v>8</v>
      </c>
      <c r="AD405" s="28">
        <f t="shared" si="21"/>
        <v>46.8</v>
      </c>
      <c r="AE405" s="33"/>
      <c r="AF405" s="33"/>
      <c r="AG405" s="33"/>
      <c r="AH405" s="33"/>
    </row>
    <row r="406" spans="1:34" s="28" customFormat="1">
      <c r="A406" s="46" t="s">
        <v>1215</v>
      </c>
      <c r="B406" s="46" t="s">
        <v>1216</v>
      </c>
      <c r="C406" s="28" t="s">
        <v>86</v>
      </c>
      <c r="D406" s="28" t="s">
        <v>87</v>
      </c>
      <c r="E406" s="28" t="s">
        <v>1217</v>
      </c>
      <c r="F406" s="28" t="s">
        <v>1218</v>
      </c>
      <c r="H406" s="28" t="s">
        <v>1219</v>
      </c>
      <c r="I406" s="33">
        <v>41582</v>
      </c>
      <c r="J406" s="33">
        <v>41789</v>
      </c>
      <c r="K406" s="28" t="s">
        <v>1325</v>
      </c>
      <c r="L406" s="28" t="s">
        <v>1326</v>
      </c>
      <c r="M406" s="46" t="s">
        <v>695</v>
      </c>
      <c r="N406" s="50" t="s">
        <v>1039</v>
      </c>
      <c r="O406" s="50"/>
      <c r="Q406" s="50"/>
      <c r="R406" s="50"/>
      <c r="S406" s="29" t="s">
        <v>605</v>
      </c>
      <c r="T406" s="50">
        <v>1</v>
      </c>
      <c r="U406" s="50" t="s">
        <v>606</v>
      </c>
      <c r="V406" s="50"/>
      <c r="W406" s="50">
        <v>120</v>
      </c>
      <c r="X406" s="28">
        <v>50</v>
      </c>
      <c r="Y406" s="28">
        <v>108</v>
      </c>
      <c r="AA406" s="28" t="s">
        <v>1327</v>
      </c>
      <c r="AB406" s="33" t="s">
        <v>19517</v>
      </c>
      <c r="AC406" s="28">
        <f t="shared" si="20"/>
        <v>8</v>
      </c>
      <c r="AD406" s="28">
        <f t="shared" si="21"/>
        <v>46.8</v>
      </c>
      <c r="AE406" s="33"/>
      <c r="AF406" s="33"/>
      <c r="AG406" s="33"/>
      <c r="AH406" s="33"/>
    </row>
    <row r="407" spans="1:34" s="28" customFormat="1">
      <c r="A407" s="46" t="s">
        <v>1215</v>
      </c>
      <c r="B407" s="46" t="s">
        <v>1216</v>
      </c>
      <c r="C407" s="28" t="s">
        <v>86</v>
      </c>
      <c r="D407" s="28" t="s">
        <v>87</v>
      </c>
      <c r="E407" s="28" t="s">
        <v>1217</v>
      </c>
      <c r="F407" s="28" t="s">
        <v>1218</v>
      </c>
      <c r="H407" s="28" t="s">
        <v>1219</v>
      </c>
      <c r="I407" s="33">
        <v>41582</v>
      </c>
      <c r="J407" s="33">
        <v>41789</v>
      </c>
      <c r="K407" s="28" t="s">
        <v>1328</v>
      </c>
      <c r="L407" s="28" t="s">
        <v>1329</v>
      </c>
      <c r="M407" s="46" t="s">
        <v>695</v>
      </c>
      <c r="N407" s="50" t="s">
        <v>1039</v>
      </c>
      <c r="O407" s="50"/>
      <c r="Q407" s="50"/>
      <c r="R407" s="50"/>
      <c r="S407" s="29" t="s">
        <v>605</v>
      </c>
      <c r="T407" s="50">
        <v>1</v>
      </c>
      <c r="U407" s="50" t="s">
        <v>606</v>
      </c>
      <c r="V407" s="50"/>
      <c r="W407" s="50">
        <v>120</v>
      </c>
      <c r="X407" s="28">
        <v>66</v>
      </c>
      <c r="Y407" s="28">
        <v>27.1</v>
      </c>
      <c r="AA407" s="28" t="s">
        <v>1330</v>
      </c>
      <c r="AB407" s="33" t="s">
        <v>19517</v>
      </c>
      <c r="AC407" s="28">
        <f t="shared" si="20"/>
        <v>8</v>
      </c>
      <c r="AD407" s="28">
        <f t="shared" si="21"/>
        <v>46.8</v>
      </c>
      <c r="AE407" s="33"/>
      <c r="AF407" s="33"/>
      <c r="AG407" s="33"/>
      <c r="AH407" s="33"/>
    </row>
    <row r="408" spans="1:34" s="28" customFormat="1">
      <c r="A408" s="46" t="s">
        <v>1215</v>
      </c>
      <c r="B408" s="46" t="s">
        <v>1216</v>
      </c>
      <c r="C408" s="28" t="s">
        <v>86</v>
      </c>
      <c r="D408" s="28" t="s">
        <v>87</v>
      </c>
      <c r="E408" s="28" t="s">
        <v>1217</v>
      </c>
      <c r="F408" s="28" t="s">
        <v>1218</v>
      </c>
      <c r="H408" s="28" t="s">
        <v>1219</v>
      </c>
      <c r="I408" s="33">
        <v>41582</v>
      </c>
      <c r="J408" s="33">
        <v>41789</v>
      </c>
      <c r="K408" s="28" t="s">
        <v>1331</v>
      </c>
      <c r="L408" s="28" t="s">
        <v>1332</v>
      </c>
      <c r="M408" s="46" t="s">
        <v>695</v>
      </c>
      <c r="N408" s="50" t="s">
        <v>1039</v>
      </c>
      <c r="O408" s="50"/>
      <c r="Q408" s="50"/>
      <c r="R408" s="50"/>
      <c r="S408" s="29" t="s">
        <v>605</v>
      </c>
      <c r="T408" s="50">
        <v>1</v>
      </c>
      <c r="U408" s="50" t="s">
        <v>606</v>
      </c>
      <c r="V408" s="50"/>
      <c r="W408" s="50">
        <v>120</v>
      </c>
      <c r="X408" s="28">
        <v>51</v>
      </c>
      <c r="Y408" s="28">
        <v>111</v>
      </c>
      <c r="AA408" s="28" t="s">
        <v>1333</v>
      </c>
      <c r="AB408" s="33" t="s">
        <v>19517</v>
      </c>
      <c r="AC408" s="28">
        <f t="shared" si="20"/>
        <v>8</v>
      </c>
      <c r="AD408" s="28">
        <f t="shared" si="21"/>
        <v>46.8</v>
      </c>
      <c r="AE408" s="33"/>
      <c r="AF408" s="33"/>
      <c r="AG408" s="33"/>
      <c r="AH408" s="33"/>
    </row>
    <row r="409" spans="1:34" s="28" customFormat="1">
      <c r="A409" s="46" t="s">
        <v>1215</v>
      </c>
      <c r="B409" s="46" t="s">
        <v>1216</v>
      </c>
      <c r="C409" s="28" t="s">
        <v>86</v>
      </c>
      <c r="D409" s="28" t="s">
        <v>87</v>
      </c>
      <c r="E409" s="28" t="s">
        <v>1217</v>
      </c>
      <c r="F409" s="28" t="s">
        <v>1218</v>
      </c>
      <c r="H409" s="28" t="s">
        <v>1219</v>
      </c>
      <c r="I409" s="33">
        <v>41582</v>
      </c>
      <c r="J409" s="33">
        <v>41789</v>
      </c>
      <c r="K409" s="28" t="s">
        <v>1334</v>
      </c>
      <c r="L409" s="28" t="s">
        <v>1335</v>
      </c>
      <c r="M409" s="46" t="s">
        <v>695</v>
      </c>
      <c r="N409" s="50" t="s">
        <v>1039</v>
      </c>
      <c r="O409" s="50"/>
      <c r="Q409" s="50"/>
      <c r="R409" s="50"/>
      <c r="S409" s="29" t="s">
        <v>605</v>
      </c>
      <c r="T409" s="50">
        <v>1</v>
      </c>
      <c r="U409" s="50" t="s">
        <v>606</v>
      </c>
      <c r="V409" s="50"/>
      <c r="W409" s="50">
        <v>120</v>
      </c>
      <c r="X409" s="28">
        <v>56</v>
      </c>
      <c r="Y409" s="28">
        <v>83.4</v>
      </c>
      <c r="AA409" s="28" t="s">
        <v>1336</v>
      </c>
      <c r="AB409" s="33" t="s">
        <v>19517</v>
      </c>
      <c r="AC409" s="28">
        <f t="shared" si="20"/>
        <v>8</v>
      </c>
      <c r="AD409" s="28">
        <f t="shared" si="21"/>
        <v>46.8</v>
      </c>
      <c r="AE409" s="33"/>
      <c r="AF409" s="33"/>
      <c r="AG409" s="33"/>
      <c r="AH409" s="33"/>
    </row>
    <row r="410" spans="1:34" s="28" customFormat="1">
      <c r="A410" s="46" t="s">
        <v>1215</v>
      </c>
      <c r="B410" s="46" t="s">
        <v>1216</v>
      </c>
      <c r="C410" s="28" t="s">
        <v>86</v>
      </c>
      <c r="D410" s="28" t="s">
        <v>87</v>
      </c>
      <c r="E410" s="28" t="s">
        <v>1217</v>
      </c>
      <c r="F410" s="28" t="s">
        <v>1218</v>
      </c>
      <c r="H410" s="28" t="s">
        <v>1219</v>
      </c>
      <c r="I410" s="33">
        <v>41582</v>
      </c>
      <c r="J410" s="33">
        <v>41789</v>
      </c>
      <c r="K410" s="28" t="s">
        <v>1337</v>
      </c>
      <c r="L410" s="28" t="s">
        <v>1338</v>
      </c>
      <c r="M410" s="46" t="s">
        <v>695</v>
      </c>
      <c r="N410" s="50" t="s">
        <v>1039</v>
      </c>
      <c r="O410" s="50"/>
      <c r="Q410" s="50"/>
      <c r="R410" s="50"/>
      <c r="S410" s="29" t="s">
        <v>605</v>
      </c>
      <c r="T410" s="50">
        <v>1</v>
      </c>
      <c r="U410" s="50" t="s">
        <v>606</v>
      </c>
      <c r="V410" s="50"/>
      <c r="W410" s="50">
        <v>120</v>
      </c>
      <c r="X410" s="28">
        <v>66</v>
      </c>
      <c r="Y410" s="28">
        <v>184</v>
      </c>
      <c r="AA410" s="28" t="s">
        <v>1339</v>
      </c>
      <c r="AB410" s="33" t="s">
        <v>19517</v>
      </c>
      <c r="AC410" s="28">
        <f t="shared" si="20"/>
        <v>8</v>
      </c>
      <c r="AD410" s="28">
        <f t="shared" si="21"/>
        <v>46.8</v>
      </c>
      <c r="AE410" s="33"/>
      <c r="AF410" s="33"/>
      <c r="AG410" s="33"/>
      <c r="AH410" s="33"/>
    </row>
    <row r="411" spans="1:34" s="28" customFormat="1">
      <c r="A411" s="46" t="s">
        <v>1215</v>
      </c>
      <c r="B411" s="46" t="s">
        <v>1216</v>
      </c>
      <c r="C411" s="28" t="s">
        <v>86</v>
      </c>
      <c r="D411" s="28" t="s">
        <v>87</v>
      </c>
      <c r="E411" s="28" t="s">
        <v>1217</v>
      </c>
      <c r="F411" s="28" t="s">
        <v>1218</v>
      </c>
      <c r="H411" s="28" t="s">
        <v>1219</v>
      </c>
      <c r="I411" s="33">
        <v>41582</v>
      </c>
      <c r="J411" s="33">
        <v>41789</v>
      </c>
      <c r="K411" s="28" t="s">
        <v>1340</v>
      </c>
      <c r="L411" s="28" t="s">
        <v>1341</v>
      </c>
      <c r="M411" s="46" t="s">
        <v>695</v>
      </c>
      <c r="N411" s="50" t="s">
        <v>1039</v>
      </c>
      <c r="O411" s="50"/>
      <c r="Q411" s="50"/>
      <c r="R411" s="50"/>
      <c r="S411" s="29" t="s">
        <v>605</v>
      </c>
      <c r="T411" s="50">
        <v>1</v>
      </c>
      <c r="U411" s="50" t="s">
        <v>606</v>
      </c>
      <c r="V411" s="50"/>
      <c r="W411" s="50">
        <v>120</v>
      </c>
      <c r="X411" s="28">
        <v>54</v>
      </c>
      <c r="Y411" s="28">
        <v>83.2</v>
      </c>
      <c r="AA411" s="28" t="s">
        <v>1342</v>
      </c>
      <c r="AB411" s="33" t="s">
        <v>19517</v>
      </c>
      <c r="AC411" s="28">
        <f t="shared" si="20"/>
        <v>8</v>
      </c>
      <c r="AD411" s="28">
        <f t="shared" si="21"/>
        <v>46.8</v>
      </c>
      <c r="AE411" s="33"/>
      <c r="AF411" s="33"/>
      <c r="AG411" s="33"/>
      <c r="AH411" s="33"/>
    </row>
    <row r="412" spans="1:34" s="28" customFormat="1">
      <c r="A412" s="46" t="s">
        <v>1215</v>
      </c>
      <c r="B412" s="46" t="s">
        <v>1216</v>
      </c>
      <c r="C412" s="28" t="s">
        <v>86</v>
      </c>
      <c r="D412" s="28" t="s">
        <v>87</v>
      </c>
      <c r="E412" s="28" t="s">
        <v>1217</v>
      </c>
      <c r="F412" s="28" t="s">
        <v>1218</v>
      </c>
      <c r="H412" s="28" t="s">
        <v>1219</v>
      </c>
      <c r="I412" s="33">
        <v>41582</v>
      </c>
      <c r="J412" s="33">
        <v>41789</v>
      </c>
      <c r="K412" s="28" t="s">
        <v>1343</v>
      </c>
      <c r="L412" s="28" t="s">
        <v>1344</v>
      </c>
      <c r="M412" s="46" t="s">
        <v>695</v>
      </c>
      <c r="N412" s="50" t="s">
        <v>1039</v>
      </c>
      <c r="O412" s="50"/>
      <c r="Q412" s="50"/>
      <c r="R412" s="50"/>
      <c r="S412" s="29" t="s">
        <v>605</v>
      </c>
      <c r="T412" s="50">
        <v>1</v>
      </c>
      <c r="U412" s="50" t="s">
        <v>606</v>
      </c>
      <c r="V412" s="50"/>
      <c r="W412" s="50">
        <v>120</v>
      </c>
      <c r="X412" s="28">
        <v>58</v>
      </c>
      <c r="Y412" s="28">
        <v>120</v>
      </c>
      <c r="AA412" s="28" t="s">
        <v>1345</v>
      </c>
      <c r="AB412" s="33" t="s">
        <v>19517</v>
      </c>
      <c r="AC412" s="28">
        <f t="shared" si="20"/>
        <v>8</v>
      </c>
      <c r="AD412" s="28">
        <f t="shared" si="21"/>
        <v>46.8</v>
      </c>
      <c r="AE412" s="33"/>
      <c r="AF412" s="33"/>
      <c r="AG412" s="33"/>
      <c r="AH412" s="33"/>
    </row>
    <row r="413" spans="1:34" s="28" customFormat="1">
      <c r="A413" s="46" t="s">
        <v>1215</v>
      </c>
      <c r="B413" s="46" t="s">
        <v>1216</v>
      </c>
      <c r="C413" s="28" t="s">
        <v>86</v>
      </c>
      <c r="D413" s="28" t="s">
        <v>87</v>
      </c>
      <c r="E413" s="28" t="s">
        <v>1217</v>
      </c>
      <c r="F413" s="28" t="s">
        <v>1218</v>
      </c>
      <c r="H413" s="28" t="s">
        <v>1219</v>
      </c>
      <c r="I413" s="33">
        <v>41582</v>
      </c>
      <c r="J413" s="33">
        <v>41789</v>
      </c>
      <c r="K413" s="28" t="s">
        <v>1346</v>
      </c>
      <c r="L413" s="28" t="s">
        <v>1347</v>
      </c>
      <c r="M413" s="46" t="s">
        <v>695</v>
      </c>
      <c r="N413" s="50" t="s">
        <v>1039</v>
      </c>
      <c r="O413" s="50"/>
      <c r="Q413" s="50"/>
      <c r="R413" s="50"/>
      <c r="S413" s="29" t="s">
        <v>605</v>
      </c>
      <c r="T413" s="50">
        <v>1</v>
      </c>
      <c r="U413" s="50" t="s">
        <v>606</v>
      </c>
      <c r="V413" s="50"/>
      <c r="W413" s="50">
        <v>120</v>
      </c>
      <c r="X413" s="28">
        <v>58</v>
      </c>
      <c r="Y413" s="28">
        <v>92</v>
      </c>
      <c r="AA413" s="28" t="s">
        <v>1348</v>
      </c>
      <c r="AB413" s="33" t="s">
        <v>19517</v>
      </c>
      <c r="AC413" s="28">
        <f t="shared" si="20"/>
        <v>8</v>
      </c>
      <c r="AD413" s="28">
        <f t="shared" si="21"/>
        <v>46.8</v>
      </c>
      <c r="AE413" s="33"/>
      <c r="AF413" s="33"/>
      <c r="AG413" s="33"/>
      <c r="AH413" s="33"/>
    </row>
    <row r="414" spans="1:34" s="28" customFormat="1">
      <c r="A414" s="46" t="s">
        <v>1215</v>
      </c>
      <c r="B414" s="46" t="s">
        <v>1216</v>
      </c>
      <c r="C414" s="28" t="s">
        <v>86</v>
      </c>
      <c r="D414" s="28" t="s">
        <v>87</v>
      </c>
      <c r="E414" s="28" t="s">
        <v>1217</v>
      </c>
      <c r="F414" s="28" t="s">
        <v>1218</v>
      </c>
      <c r="H414" s="28" t="s">
        <v>1219</v>
      </c>
      <c r="I414" s="33">
        <v>41582</v>
      </c>
      <c r="J414" s="33">
        <v>41789</v>
      </c>
      <c r="K414" s="28" t="s">
        <v>1349</v>
      </c>
      <c r="L414" s="28" t="s">
        <v>1350</v>
      </c>
      <c r="M414" s="46" t="s">
        <v>695</v>
      </c>
      <c r="N414" s="50" t="s">
        <v>1039</v>
      </c>
      <c r="O414" s="50"/>
      <c r="Q414" s="50"/>
      <c r="R414" s="50"/>
      <c r="S414" s="29" t="s">
        <v>605</v>
      </c>
      <c r="T414" s="50">
        <v>1</v>
      </c>
      <c r="U414" s="50" t="s">
        <v>606</v>
      </c>
      <c r="V414" s="50"/>
      <c r="W414" s="50">
        <v>120</v>
      </c>
      <c r="X414" s="28">
        <v>58</v>
      </c>
      <c r="Y414" s="28">
        <v>98.2</v>
      </c>
      <c r="AA414" s="28" t="s">
        <v>1351</v>
      </c>
      <c r="AB414" s="33" t="s">
        <v>19517</v>
      </c>
      <c r="AC414" s="28">
        <f t="shared" si="20"/>
        <v>8</v>
      </c>
      <c r="AD414" s="28">
        <f t="shared" si="21"/>
        <v>46.8</v>
      </c>
      <c r="AE414" s="33"/>
      <c r="AF414" s="33"/>
      <c r="AG414" s="33"/>
      <c r="AH414" s="33"/>
    </row>
    <row r="415" spans="1:34" s="28" customFormat="1">
      <c r="A415" s="46" t="s">
        <v>1215</v>
      </c>
      <c r="B415" s="46" t="s">
        <v>1216</v>
      </c>
      <c r="C415" s="28" t="s">
        <v>86</v>
      </c>
      <c r="D415" s="28" t="s">
        <v>87</v>
      </c>
      <c r="E415" s="28" t="s">
        <v>1217</v>
      </c>
      <c r="F415" s="28" t="s">
        <v>1218</v>
      </c>
      <c r="H415" s="28" t="s">
        <v>1219</v>
      </c>
      <c r="I415" s="33">
        <v>41582</v>
      </c>
      <c r="J415" s="33">
        <v>41789</v>
      </c>
      <c r="K415" s="28" t="s">
        <v>1352</v>
      </c>
      <c r="L415" s="28" t="s">
        <v>1353</v>
      </c>
      <c r="M415" s="46" t="s">
        <v>695</v>
      </c>
      <c r="N415" s="50" t="s">
        <v>1039</v>
      </c>
      <c r="O415" s="50"/>
      <c r="Q415" s="50"/>
      <c r="R415" s="50"/>
      <c r="S415" s="29" t="s">
        <v>605</v>
      </c>
      <c r="T415" s="50">
        <v>1</v>
      </c>
      <c r="U415" s="50" t="s">
        <v>606</v>
      </c>
      <c r="V415" s="50"/>
      <c r="W415" s="50">
        <v>120</v>
      </c>
      <c r="X415" s="28">
        <v>60</v>
      </c>
      <c r="Y415" s="28">
        <v>141</v>
      </c>
      <c r="AA415" s="28" t="s">
        <v>1354</v>
      </c>
      <c r="AB415" s="33" t="s">
        <v>19517</v>
      </c>
      <c r="AC415" s="28">
        <f t="shared" si="20"/>
        <v>8</v>
      </c>
      <c r="AD415" s="28">
        <f t="shared" si="21"/>
        <v>46.8</v>
      </c>
      <c r="AE415" s="33"/>
      <c r="AF415" s="33"/>
      <c r="AG415" s="33"/>
      <c r="AH415" s="33"/>
    </row>
    <row r="416" spans="1:34" s="28" customFormat="1">
      <c r="A416" s="46" t="s">
        <v>1215</v>
      </c>
      <c r="B416" s="46" t="s">
        <v>1216</v>
      </c>
      <c r="C416" s="28" t="s">
        <v>86</v>
      </c>
      <c r="D416" s="28" t="s">
        <v>87</v>
      </c>
      <c r="E416" s="28" t="s">
        <v>1217</v>
      </c>
      <c r="F416" s="28" t="s">
        <v>1218</v>
      </c>
      <c r="H416" s="28" t="s">
        <v>1219</v>
      </c>
      <c r="I416" s="33">
        <v>41582</v>
      </c>
      <c r="J416" s="33">
        <v>41789</v>
      </c>
      <c r="K416" s="28" t="s">
        <v>1355</v>
      </c>
      <c r="L416" s="28" t="s">
        <v>1356</v>
      </c>
      <c r="M416" s="46" t="s">
        <v>695</v>
      </c>
      <c r="N416" s="50" t="s">
        <v>1039</v>
      </c>
      <c r="O416" s="50"/>
      <c r="Q416" s="50"/>
      <c r="R416" s="50"/>
      <c r="S416" s="29" t="s">
        <v>605</v>
      </c>
      <c r="T416" s="50">
        <v>1</v>
      </c>
      <c r="U416" s="50" t="s">
        <v>606</v>
      </c>
      <c r="V416" s="50"/>
      <c r="W416" s="50">
        <v>120</v>
      </c>
      <c r="X416" s="28">
        <v>68</v>
      </c>
      <c r="Y416" s="28">
        <v>75</v>
      </c>
      <c r="AA416" s="28" t="s">
        <v>1357</v>
      </c>
      <c r="AB416" s="33" t="s">
        <v>19517</v>
      </c>
      <c r="AC416" s="28">
        <f t="shared" si="20"/>
        <v>8</v>
      </c>
      <c r="AD416" s="28">
        <f t="shared" si="21"/>
        <v>46.8</v>
      </c>
      <c r="AE416" s="33"/>
      <c r="AF416" s="33"/>
      <c r="AG416" s="33"/>
      <c r="AH416" s="33"/>
    </row>
    <row r="417" spans="1:34" s="28" customFormat="1">
      <c r="A417" s="46" t="s">
        <v>1215</v>
      </c>
      <c r="B417" s="46" t="s">
        <v>1216</v>
      </c>
      <c r="C417" s="28" t="s">
        <v>86</v>
      </c>
      <c r="D417" s="28" t="s">
        <v>87</v>
      </c>
      <c r="E417" s="28" t="s">
        <v>1217</v>
      </c>
      <c r="F417" s="28" t="s">
        <v>1218</v>
      </c>
      <c r="H417" s="28" t="s">
        <v>1219</v>
      </c>
      <c r="I417" s="33">
        <v>41582</v>
      </c>
      <c r="J417" s="33">
        <v>41789</v>
      </c>
      <c r="K417" s="28" t="s">
        <v>1358</v>
      </c>
      <c r="L417" s="28" t="s">
        <v>1359</v>
      </c>
      <c r="M417" s="46" t="s">
        <v>695</v>
      </c>
      <c r="N417" s="50" t="s">
        <v>1039</v>
      </c>
      <c r="O417" s="50"/>
      <c r="Q417" s="50"/>
      <c r="R417" s="50"/>
      <c r="S417" s="29" t="s">
        <v>605</v>
      </c>
      <c r="T417" s="50">
        <v>1</v>
      </c>
      <c r="U417" s="50" t="s">
        <v>606</v>
      </c>
      <c r="V417" s="50"/>
      <c r="W417" s="50">
        <v>120</v>
      </c>
      <c r="X417" s="28">
        <v>56</v>
      </c>
      <c r="Y417" s="28">
        <v>146</v>
      </c>
      <c r="AA417" s="28" t="s">
        <v>1360</v>
      </c>
      <c r="AB417" s="33" t="s">
        <v>19517</v>
      </c>
      <c r="AC417" s="28">
        <f t="shared" si="20"/>
        <v>8</v>
      </c>
      <c r="AD417" s="28">
        <f t="shared" si="21"/>
        <v>46.8</v>
      </c>
      <c r="AE417" s="33"/>
      <c r="AF417" s="33"/>
      <c r="AG417" s="33"/>
      <c r="AH417" s="33"/>
    </row>
    <row r="418" spans="1:34" s="28" customFormat="1">
      <c r="A418" s="46" t="s">
        <v>1215</v>
      </c>
      <c r="B418" s="46" t="s">
        <v>1216</v>
      </c>
      <c r="C418" s="28" t="s">
        <v>86</v>
      </c>
      <c r="D418" s="28" t="s">
        <v>87</v>
      </c>
      <c r="E418" s="28" t="s">
        <v>1217</v>
      </c>
      <c r="F418" s="28" t="s">
        <v>1218</v>
      </c>
      <c r="H418" s="28" t="s">
        <v>1219</v>
      </c>
      <c r="I418" s="33">
        <v>41582</v>
      </c>
      <c r="J418" s="33">
        <v>41789</v>
      </c>
      <c r="K418" s="28" t="s">
        <v>1361</v>
      </c>
      <c r="L418" s="28" t="s">
        <v>1362</v>
      </c>
      <c r="M418" s="46" t="s">
        <v>695</v>
      </c>
      <c r="N418" s="50" t="s">
        <v>1039</v>
      </c>
      <c r="O418" s="50"/>
      <c r="Q418" s="50"/>
      <c r="R418" s="50"/>
      <c r="S418" s="29" t="s">
        <v>605</v>
      </c>
      <c r="T418" s="50">
        <v>1</v>
      </c>
      <c r="U418" s="50" t="s">
        <v>606</v>
      </c>
      <c r="V418" s="50"/>
      <c r="W418" s="50">
        <v>120</v>
      </c>
      <c r="X418" s="28">
        <v>78</v>
      </c>
      <c r="Y418" s="28">
        <v>235</v>
      </c>
      <c r="AA418" s="28" t="s">
        <v>1363</v>
      </c>
      <c r="AB418" s="33" t="s">
        <v>19517</v>
      </c>
      <c r="AC418" s="28">
        <f t="shared" si="20"/>
        <v>8</v>
      </c>
      <c r="AD418" s="28">
        <f t="shared" si="21"/>
        <v>46.8</v>
      </c>
      <c r="AE418" s="33"/>
      <c r="AF418" s="33"/>
      <c r="AG418" s="33"/>
      <c r="AH418" s="33"/>
    </row>
    <row r="419" spans="1:34" s="28" customFormat="1">
      <c r="A419" s="46" t="s">
        <v>1215</v>
      </c>
      <c r="B419" s="46" t="s">
        <v>1216</v>
      </c>
      <c r="C419" s="28" t="s">
        <v>86</v>
      </c>
      <c r="D419" s="28" t="s">
        <v>87</v>
      </c>
      <c r="E419" s="28" t="s">
        <v>1217</v>
      </c>
      <c r="F419" s="28" t="s">
        <v>1218</v>
      </c>
      <c r="H419" s="28" t="s">
        <v>1219</v>
      </c>
      <c r="I419" s="33">
        <v>41582</v>
      </c>
      <c r="J419" s="33">
        <v>41789</v>
      </c>
      <c r="K419" s="28" t="s">
        <v>1364</v>
      </c>
      <c r="L419" s="28" t="s">
        <v>1365</v>
      </c>
      <c r="M419" s="46" t="s">
        <v>695</v>
      </c>
      <c r="N419" s="50" t="s">
        <v>1039</v>
      </c>
      <c r="O419" s="50"/>
      <c r="Q419" s="50"/>
      <c r="R419" s="50"/>
      <c r="S419" s="29" t="s">
        <v>605</v>
      </c>
      <c r="T419" s="50">
        <v>1</v>
      </c>
      <c r="U419" s="50" t="s">
        <v>606</v>
      </c>
      <c r="V419" s="50"/>
      <c r="W419" s="50">
        <v>120</v>
      </c>
      <c r="X419" s="28">
        <v>78</v>
      </c>
      <c r="Y419" s="28">
        <v>296</v>
      </c>
      <c r="AA419" s="28" t="s">
        <v>1366</v>
      </c>
      <c r="AB419" s="33" t="s">
        <v>19517</v>
      </c>
      <c r="AC419" s="28">
        <f t="shared" si="20"/>
        <v>8</v>
      </c>
      <c r="AD419" s="28">
        <f t="shared" si="21"/>
        <v>46.8</v>
      </c>
      <c r="AE419" s="33"/>
      <c r="AF419" s="33"/>
      <c r="AG419" s="33"/>
      <c r="AH419" s="33"/>
    </row>
    <row r="420" spans="1:34" s="28" customFormat="1">
      <c r="A420" s="46" t="s">
        <v>1215</v>
      </c>
      <c r="B420" s="46" t="s">
        <v>1216</v>
      </c>
      <c r="C420" s="28" t="s">
        <v>86</v>
      </c>
      <c r="D420" s="28" t="s">
        <v>87</v>
      </c>
      <c r="E420" s="28" t="s">
        <v>1217</v>
      </c>
      <c r="F420" s="28" t="s">
        <v>1218</v>
      </c>
      <c r="H420" s="28" t="s">
        <v>1219</v>
      </c>
      <c r="I420" s="33">
        <v>41582</v>
      </c>
      <c r="J420" s="33">
        <v>41789</v>
      </c>
      <c r="K420" s="28" t="s">
        <v>1367</v>
      </c>
      <c r="L420" s="28" t="s">
        <v>1368</v>
      </c>
      <c r="M420" s="46" t="s">
        <v>695</v>
      </c>
      <c r="N420" s="50" t="s">
        <v>1039</v>
      </c>
      <c r="O420" s="50"/>
      <c r="Q420" s="50"/>
      <c r="R420" s="50"/>
      <c r="S420" s="29" t="s">
        <v>605</v>
      </c>
      <c r="T420" s="50">
        <v>1</v>
      </c>
      <c r="U420" s="50" t="s">
        <v>606</v>
      </c>
      <c r="V420" s="50"/>
      <c r="W420" s="50">
        <v>120</v>
      </c>
      <c r="X420" s="28">
        <v>78</v>
      </c>
      <c r="Y420" s="28">
        <v>322</v>
      </c>
      <c r="AA420" s="28" t="s">
        <v>1369</v>
      </c>
      <c r="AB420" s="33" t="s">
        <v>19517</v>
      </c>
      <c r="AC420" s="28">
        <f t="shared" si="20"/>
        <v>8</v>
      </c>
      <c r="AD420" s="28">
        <f t="shared" si="21"/>
        <v>46.8</v>
      </c>
      <c r="AE420" s="33"/>
      <c r="AF420" s="33"/>
      <c r="AG420" s="33"/>
      <c r="AH420" s="33"/>
    </row>
    <row r="421" spans="1:34" s="28" customFormat="1">
      <c r="A421" s="46" t="s">
        <v>1215</v>
      </c>
      <c r="B421" s="46" t="s">
        <v>1216</v>
      </c>
      <c r="C421" s="28" t="s">
        <v>86</v>
      </c>
      <c r="D421" s="28" t="s">
        <v>87</v>
      </c>
      <c r="E421" s="28" t="s">
        <v>1217</v>
      </c>
      <c r="F421" s="28" t="s">
        <v>1218</v>
      </c>
      <c r="H421" s="28" t="s">
        <v>1219</v>
      </c>
      <c r="I421" s="33">
        <v>41582</v>
      </c>
      <c r="J421" s="33">
        <v>41789</v>
      </c>
      <c r="K421" s="28" t="s">
        <v>1370</v>
      </c>
      <c r="L421" s="28" t="s">
        <v>1371</v>
      </c>
      <c r="M421" s="46" t="s">
        <v>695</v>
      </c>
      <c r="N421" s="50" t="s">
        <v>1039</v>
      </c>
      <c r="O421" s="50"/>
      <c r="Q421" s="50"/>
      <c r="R421" s="50"/>
      <c r="S421" s="29" t="s">
        <v>605</v>
      </c>
      <c r="T421" s="50">
        <v>1</v>
      </c>
      <c r="U421" s="50" t="s">
        <v>606</v>
      </c>
      <c r="V421" s="50"/>
      <c r="W421" s="50">
        <v>120</v>
      </c>
      <c r="X421" s="28">
        <v>63</v>
      </c>
      <c r="Y421" s="28">
        <v>150</v>
      </c>
      <c r="AA421" s="28" t="s">
        <v>1372</v>
      </c>
      <c r="AB421" s="33" t="s">
        <v>19517</v>
      </c>
      <c r="AC421" s="28">
        <f t="shared" si="20"/>
        <v>8</v>
      </c>
      <c r="AD421" s="28">
        <f t="shared" si="21"/>
        <v>46.8</v>
      </c>
      <c r="AE421" s="33"/>
      <c r="AF421" s="33"/>
      <c r="AG421" s="33"/>
      <c r="AH421" s="33"/>
    </row>
    <row r="422" spans="1:34" s="28" customFormat="1">
      <c r="A422" s="46" t="s">
        <v>1215</v>
      </c>
      <c r="B422" s="46" t="s">
        <v>1216</v>
      </c>
      <c r="C422" s="28" t="s">
        <v>86</v>
      </c>
      <c r="D422" s="28" t="s">
        <v>87</v>
      </c>
      <c r="E422" s="28" t="s">
        <v>1217</v>
      </c>
      <c r="F422" s="28" t="s">
        <v>1218</v>
      </c>
      <c r="H422" s="28" t="s">
        <v>1219</v>
      </c>
      <c r="I422" s="33">
        <v>41582</v>
      </c>
      <c r="J422" s="33">
        <v>41789</v>
      </c>
      <c r="K422" s="28" t="s">
        <v>1373</v>
      </c>
      <c r="L422" s="28" t="s">
        <v>1374</v>
      </c>
      <c r="M422" s="46" t="s">
        <v>695</v>
      </c>
      <c r="N422" s="50" t="s">
        <v>1039</v>
      </c>
      <c r="O422" s="50"/>
      <c r="Q422" s="50"/>
      <c r="R422" s="50"/>
      <c r="S422" s="29" t="s">
        <v>605</v>
      </c>
      <c r="T422" s="50">
        <v>1</v>
      </c>
      <c r="U422" s="50" t="s">
        <v>606</v>
      </c>
      <c r="V422" s="50"/>
      <c r="W422" s="50">
        <v>120</v>
      </c>
      <c r="X422" s="28">
        <v>74</v>
      </c>
      <c r="Y422" s="28">
        <v>197</v>
      </c>
      <c r="AA422" s="28" t="s">
        <v>1375</v>
      </c>
      <c r="AB422" s="33" t="s">
        <v>19517</v>
      </c>
      <c r="AC422" s="28">
        <f t="shared" si="20"/>
        <v>8</v>
      </c>
      <c r="AD422" s="28">
        <f t="shared" si="21"/>
        <v>46.8</v>
      </c>
      <c r="AE422" s="33"/>
      <c r="AF422" s="33"/>
      <c r="AG422" s="33"/>
      <c r="AH422" s="33"/>
    </row>
    <row r="423" spans="1:34" s="28" customFormat="1">
      <c r="A423" s="46" t="s">
        <v>1215</v>
      </c>
      <c r="B423" s="46" t="s">
        <v>1216</v>
      </c>
      <c r="C423" s="28" t="s">
        <v>86</v>
      </c>
      <c r="D423" s="28" t="s">
        <v>87</v>
      </c>
      <c r="E423" s="28" t="s">
        <v>1217</v>
      </c>
      <c r="F423" s="28" t="s">
        <v>1218</v>
      </c>
      <c r="H423" s="28" t="s">
        <v>1219</v>
      </c>
      <c r="I423" s="33">
        <v>41582</v>
      </c>
      <c r="J423" s="33">
        <v>41789</v>
      </c>
      <c r="K423" s="28" t="s">
        <v>1376</v>
      </c>
      <c r="L423" s="28" t="s">
        <v>1377</v>
      </c>
      <c r="M423" s="46" t="s">
        <v>695</v>
      </c>
      <c r="N423" s="50" t="s">
        <v>1039</v>
      </c>
      <c r="O423" s="50"/>
      <c r="Q423" s="50"/>
      <c r="R423" s="50"/>
      <c r="S423" s="29" t="s">
        <v>605</v>
      </c>
      <c r="T423" s="50">
        <v>1</v>
      </c>
      <c r="U423" s="50" t="s">
        <v>606</v>
      </c>
      <c r="V423" s="50"/>
      <c r="W423" s="50">
        <v>120</v>
      </c>
      <c r="X423" s="28">
        <v>80</v>
      </c>
      <c r="Y423" s="28">
        <v>404</v>
      </c>
      <c r="AA423" s="28" t="s">
        <v>1378</v>
      </c>
      <c r="AB423" s="33" t="s">
        <v>19517</v>
      </c>
      <c r="AC423" s="28">
        <f t="shared" si="20"/>
        <v>8</v>
      </c>
      <c r="AD423" s="28">
        <f t="shared" si="21"/>
        <v>46.8</v>
      </c>
      <c r="AE423" s="33"/>
      <c r="AF423" s="33"/>
      <c r="AG423" s="33"/>
      <c r="AH423" s="33"/>
    </row>
    <row r="424" spans="1:34" s="28" customFormat="1">
      <c r="A424" s="46" t="s">
        <v>1215</v>
      </c>
      <c r="B424" s="46" t="s">
        <v>1216</v>
      </c>
      <c r="C424" s="28" t="s">
        <v>86</v>
      </c>
      <c r="D424" s="28" t="s">
        <v>87</v>
      </c>
      <c r="E424" s="28" t="s">
        <v>1217</v>
      </c>
      <c r="F424" s="28" t="s">
        <v>1218</v>
      </c>
      <c r="H424" s="28" t="s">
        <v>1219</v>
      </c>
      <c r="I424" s="33">
        <v>41582</v>
      </c>
      <c r="J424" s="33">
        <v>41789</v>
      </c>
      <c r="K424" s="28" t="s">
        <v>1379</v>
      </c>
      <c r="L424" s="28" t="s">
        <v>1380</v>
      </c>
      <c r="M424" s="46" t="s">
        <v>695</v>
      </c>
      <c r="N424" s="50" t="s">
        <v>1039</v>
      </c>
      <c r="O424" s="50"/>
      <c r="Q424" s="50"/>
      <c r="R424" s="50"/>
      <c r="S424" s="29" t="s">
        <v>605</v>
      </c>
      <c r="T424" s="50">
        <v>1</v>
      </c>
      <c r="U424" s="50" t="s">
        <v>606</v>
      </c>
      <c r="V424" s="50"/>
      <c r="W424" s="50">
        <v>120</v>
      </c>
      <c r="X424" s="28">
        <v>74</v>
      </c>
      <c r="Y424" s="28">
        <v>78.7</v>
      </c>
      <c r="AA424" s="28" t="s">
        <v>1381</v>
      </c>
      <c r="AB424" s="33" t="s">
        <v>19517</v>
      </c>
      <c r="AC424" s="28">
        <f t="shared" si="20"/>
        <v>8</v>
      </c>
      <c r="AD424" s="28">
        <f t="shared" si="21"/>
        <v>46.8</v>
      </c>
      <c r="AE424" s="33"/>
      <c r="AF424" s="33"/>
      <c r="AG424" s="33"/>
      <c r="AH424" s="33"/>
    </row>
    <row r="425" spans="1:34" s="28" customFormat="1">
      <c r="A425" s="46" t="s">
        <v>1215</v>
      </c>
      <c r="B425" s="46" t="s">
        <v>1216</v>
      </c>
      <c r="C425" s="28" t="s">
        <v>86</v>
      </c>
      <c r="D425" s="28" t="s">
        <v>87</v>
      </c>
      <c r="E425" s="28" t="s">
        <v>1217</v>
      </c>
      <c r="F425" s="28" t="s">
        <v>1218</v>
      </c>
      <c r="H425" s="28" t="s">
        <v>1219</v>
      </c>
      <c r="I425" s="33">
        <v>41582</v>
      </c>
      <c r="J425" s="33">
        <v>41789</v>
      </c>
      <c r="K425" s="28" t="s">
        <v>1382</v>
      </c>
      <c r="L425" s="28" t="s">
        <v>1383</v>
      </c>
      <c r="M425" s="46" t="s">
        <v>695</v>
      </c>
      <c r="N425" s="50" t="s">
        <v>1039</v>
      </c>
      <c r="O425" s="50"/>
      <c r="Q425" s="50"/>
      <c r="R425" s="50"/>
      <c r="S425" s="29" t="s">
        <v>605</v>
      </c>
      <c r="T425" s="50">
        <v>1</v>
      </c>
      <c r="U425" s="50" t="s">
        <v>606</v>
      </c>
      <c r="V425" s="50"/>
      <c r="W425" s="50">
        <v>120</v>
      </c>
      <c r="X425" s="28">
        <v>53</v>
      </c>
      <c r="Y425" s="28">
        <v>110</v>
      </c>
      <c r="AA425" s="28" t="s">
        <v>1384</v>
      </c>
      <c r="AB425" s="33" t="s">
        <v>19517</v>
      </c>
      <c r="AC425" s="28">
        <f t="shared" si="20"/>
        <v>8</v>
      </c>
      <c r="AD425" s="28">
        <f t="shared" si="21"/>
        <v>46.8</v>
      </c>
      <c r="AE425" s="33"/>
      <c r="AF425" s="33"/>
      <c r="AG425" s="33"/>
      <c r="AH425" s="33"/>
    </row>
    <row r="426" spans="1:34" s="28" customFormat="1">
      <c r="A426" s="46" t="s">
        <v>1215</v>
      </c>
      <c r="B426" s="46" t="s">
        <v>1216</v>
      </c>
      <c r="C426" s="28" t="s">
        <v>86</v>
      </c>
      <c r="D426" s="28" t="s">
        <v>87</v>
      </c>
      <c r="E426" s="28" t="s">
        <v>1217</v>
      </c>
      <c r="F426" s="28" t="s">
        <v>1218</v>
      </c>
      <c r="H426" s="28" t="s">
        <v>1219</v>
      </c>
      <c r="I426" s="33">
        <v>41582</v>
      </c>
      <c r="J426" s="33">
        <v>41789</v>
      </c>
      <c r="K426" s="28" t="s">
        <v>1385</v>
      </c>
      <c r="L426" s="28" t="s">
        <v>1386</v>
      </c>
      <c r="M426" s="46" t="s">
        <v>695</v>
      </c>
      <c r="N426" s="50" t="s">
        <v>1039</v>
      </c>
      <c r="O426" s="50"/>
      <c r="Q426" s="50"/>
      <c r="R426" s="50"/>
      <c r="S426" s="29" t="s">
        <v>605</v>
      </c>
      <c r="T426" s="50">
        <v>1</v>
      </c>
      <c r="U426" s="50" t="s">
        <v>606</v>
      </c>
      <c r="V426" s="50"/>
      <c r="W426" s="50">
        <v>120</v>
      </c>
      <c r="X426" s="28">
        <v>80</v>
      </c>
      <c r="Y426" s="28">
        <v>334</v>
      </c>
      <c r="AA426" s="28" t="s">
        <v>1387</v>
      </c>
      <c r="AB426" s="33" t="s">
        <v>19517</v>
      </c>
      <c r="AC426" s="28">
        <f t="shared" si="20"/>
        <v>8</v>
      </c>
      <c r="AD426" s="28">
        <f t="shared" si="21"/>
        <v>46.8</v>
      </c>
      <c r="AE426" s="33"/>
      <c r="AF426" s="33"/>
      <c r="AG426" s="33"/>
      <c r="AH426" s="33"/>
    </row>
    <row r="427" spans="1:34" s="28" customFormat="1">
      <c r="A427" s="46" t="s">
        <v>1215</v>
      </c>
      <c r="B427" s="46" t="s">
        <v>1216</v>
      </c>
      <c r="C427" s="28" t="s">
        <v>86</v>
      </c>
      <c r="D427" s="28" t="s">
        <v>87</v>
      </c>
      <c r="E427" s="28" t="s">
        <v>1217</v>
      </c>
      <c r="F427" s="28" t="s">
        <v>1218</v>
      </c>
      <c r="H427" s="28" t="s">
        <v>1219</v>
      </c>
      <c r="I427" s="33">
        <v>41582</v>
      </c>
      <c r="J427" s="33">
        <v>41789</v>
      </c>
      <c r="K427" s="28" t="s">
        <v>1388</v>
      </c>
      <c r="L427" s="28" t="s">
        <v>1389</v>
      </c>
      <c r="M427" s="46" t="s">
        <v>695</v>
      </c>
      <c r="N427" s="50" t="s">
        <v>1039</v>
      </c>
      <c r="O427" s="50"/>
      <c r="Q427" s="50"/>
      <c r="R427" s="50"/>
      <c r="S427" s="29" t="s">
        <v>605</v>
      </c>
      <c r="T427" s="50">
        <v>1</v>
      </c>
      <c r="U427" s="50" t="s">
        <v>606</v>
      </c>
      <c r="V427" s="50"/>
      <c r="W427" s="50">
        <v>120</v>
      </c>
      <c r="X427" s="28">
        <v>48</v>
      </c>
      <c r="Y427" s="28">
        <v>120</v>
      </c>
      <c r="AA427" s="28" t="s">
        <v>1390</v>
      </c>
      <c r="AB427" s="33" t="s">
        <v>19517</v>
      </c>
      <c r="AC427" s="28">
        <f t="shared" si="20"/>
        <v>8</v>
      </c>
      <c r="AD427" s="28">
        <f t="shared" si="21"/>
        <v>46.8</v>
      </c>
      <c r="AE427" s="33"/>
      <c r="AF427" s="33"/>
      <c r="AG427" s="33"/>
      <c r="AH427" s="33"/>
    </row>
    <row r="428" spans="1:34" s="28" customFormat="1">
      <c r="A428" s="46" t="s">
        <v>1215</v>
      </c>
      <c r="B428" s="46" t="s">
        <v>1216</v>
      </c>
      <c r="C428" s="28" t="s">
        <v>86</v>
      </c>
      <c r="D428" s="28" t="s">
        <v>87</v>
      </c>
      <c r="E428" s="28" t="s">
        <v>1217</v>
      </c>
      <c r="F428" s="28" t="s">
        <v>1218</v>
      </c>
      <c r="H428" s="28" t="s">
        <v>1219</v>
      </c>
      <c r="I428" s="33">
        <v>41582</v>
      </c>
      <c r="J428" s="33">
        <v>41789</v>
      </c>
      <c r="K428" s="28" t="s">
        <v>1391</v>
      </c>
      <c r="L428" s="28" t="s">
        <v>1392</v>
      </c>
      <c r="M428" s="46" t="s">
        <v>695</v>
      </c>
      <c r="N428" s="50" t="s">
        <v>1039</v>
      </c>
      <c r="O428" s="50"/>
      <c r="Q428" s="50"/>
      <c r="R428" s="50"/>
      <c r="S428" s="29" t="s">
        <v>605</v>
      </c>
      <c r="T428" s="50">
        <v>1</v>
      </c>
      <c r="U428" s="50" t="s">
        <v>606</v>
      </c>
      <c r="V428" s="50"/>
      <c r="W428" s="50">
        <v>120</v>
      </c>
      <c r="X428" s="28">
        <v>48</v>
      </c>
      <c r="Y428" s="28">
        <v>155</v>
      </c>
      <c r="AA428" s="28" t="s">
        <v>1393</v>
      </c>
      <c r="AB428" s="33" t="s">
        <v>19517</v>
      </c>
      <c r="AC428" s="28">
        <f t="shared" si="20"/>
        <v>8</v>
      </c>
      <c r="AD428" s="28">
        <f t="shared" si="21"/>
        <v>46.8</v>
      </c>
      <c r="AE428" s="33"/>
      <c r="AF428" s="33"/>
      <c r="AG428" s="33"/>
      <c r="AH428" s="33"/>
    </row>
    <row r="429" spans="1:34" s="28" customFormat="1">
      <c r="A429" s="46" t="s">
        <v>1215</v>
      </c>
      <c r="B429" s="46" t="s">
        <v>1216</v>
      </c>
      <c r="C429" s="28" t="s">
        <v>86</v>
      </c>
      <c r="D429" s="28" t="s">
        <v>87</v>
      </c>
      <c r="E429" s="28" t="s">
        <v>1217</v>
      </c>
      <c r="F429" s="28" t="s">
        <v>1218</v>
      </c>
      <c r="H429" s="28" t="s">
        <v>1219</v>
      </c>
      <c r="I429" s="33">
        <v>41582</v>
      </c>
      <c r="J429" s="33">
        <v>41789</v>
      </c>
      <c r="K429" s="28" t="s">
        <v>1394</v>
      </c>
      <c r="L429" s="28" t="s">
        <v>1395</v>
      </c>
      <c r="M429" s="46" t="s">
        <v>695</v>
      </c>
      <c r="N429" s="50" t="s">
        <v>1039</v>
      </c>
      <c r="O429" s="50"/>
      <c r="Q429" s="50"/>
      <c r="R429" s="50"/>
      <c r="S429" s="29" t="s">
        <v>605</v>
      </c>
      <c r="T429" s="50">
        <v>1</v>
      </c>
      <c r="U429" s="50" t="s">
        <v>606</v>
      </c>
      <c r="V429" s="50"/>
      <c r="W429" s="50">
        <v>120</v>
      </c>
      <c r="X429" s="28">
        <v>73</v>
      </c>
      <c r="Y429" s="28">
        <v>252</v>
      </c>
      <c r="AA429" s="28" t="s">
        <v>1396</v>
      </c>
      <c r="AB429" s="33" t="s">
        <v>19517</v>
      </c>
      <c r="AC429" s="28">
        <f t="shared" si="20"/>
        <v>8</v>
      </c>
      <c r="AD429" s="28">
        <f t="shared" si="21"/>
        <v>46.8</v>
      </c>
      <c r="AE429" s="33"/>
      <c r="AF429" s="33"/>
      <c r="AG429" s="33"/>
      <c r="AH429" s="33"/>
    </row>
    <row r="430" spans="1:34" s="28" customFormat="1">
      <c r="A430" s="46" t="s">
        <v>1215</v>
      </c>
      <c r="B430" s="46" t="s">
        <v>1216</v>
      </c>
      <c r="C430" s="28" t="s">
        <v>86</v>
      </c>
      <c r="D430" s="28" t="s">
        <v>87</v>
      </c>
      <c r="E430" s="28" t="s">
        <v>1217</v>
      </c>
      <c r="F430" s="28" t="s">
        <v>1218</v>
      </c>
      <c r="H430" s="28" t="s">
        <v>1219</v>
      </c>
      <c r="I430" s="33">
        <v>41582</v>
      </c>
      <c r="J430" s="33">
        <v>41789</v>
      </c>
      <c r="K430" s="28" t="s">
        <v>1397</v>
      </c>
      <c r="L430" s="28" t="s">
        <v>1398</v>
      </c>
      <c r="M430" s="46" t="s">
        <v>695</v>
      </c>
      <c r="N430" s="50" t="s">
        <v>1039</v>
      </c>
      <c r="O430" s="50"/>
      <c r="Q430" s="50"/>
      <c r="R430" s="50"/>
      <c r="S430" s="29" t="s">
        <v>605</v>
      </c>
      <c r="T430" s="50">
        <v>1</v>
      </c>
      <c r="U430" s="50" t="s">
        <v>606</v>
      </c>
      <c r="V430" s="50"/>
      <c r="W430" s="50">
        <v>120</v>
      </c>
      <c r="X430" s="28">
        <v>58</v>
      </c>
      <c r="Y430" s="28">
        <v>129</v>
      </c>
      <c r="AA430" s="28" t="s">
        <v>1399</v>
      </c>
      <c r="AB430" s="33" t="s">
        <v>19517</v>
      </c>
      <c r="AC430" s="28">
        <f t="shared" si="20"/>
        <v>8</v>
      </c>
      <c r="AD430" s="28">
        <f t="shared" si="21"/>
        <v>46.8</v>
      </c>
      <c r="AE430" s="33"/>
      <c r="AF430" s="33"/>
      <c r="AG430" s="33"/>
      <c r="AH430" s="33"/>
    </row>
    <row r="431" spans="1:34" s="28" customFormat="1">
      <c r="A431" s="46" t="s">
        <v>1215</v>
      </c>
      <c r="B431" s="46" t="s">
        <v>1216</v>
      </c>
      <c r="C431" s="28" t="s">
        <v>86</v>
      </c>
      <c r="D431" s="28" t="s">
        <v>87</v>
      </c>
      <c r="E431" s="28" t="s">
        <v>1217</v>
      </c>
      <c r="F431" s="28" t="s">
        <v>1218</v>
      </c>
      <c r="H431" s="28" t="s">
        <v>1219</v>
      </c>
      <c r="I431" s="33">
        <v>41582</v>
      </c>
      <c r="J431" s="33">
        <v>41789</v>
      </c>
      <c r="K431" s="28" t="s">
        <v>1400</v>
      </c>
      <c r="L431" s="28" t="s">
        <v>1401</v>
      </c>
      <c r="M431" s="46" t="s">
        <v>695</v>
      </c>
      <c r="N431" s="50" t="s">
        <v>1039</v>
      </c>
      <c r="O431" s="50"/>
      <c r="Q431" s="50"/>
      <c r="R431" s="50"/>
      <c r="S431" s="29" t="s">
        <v>605</v>
      </c>
      <c r="T431" s="50">
        <v>1</v>
      </c>
      <c r="U431" s="50" t="s">
        <v>606</v>
      </c>
      <c r="V431" s="50"/>
      <c r="W431" s="50">
        <v>120</v>
      </c>
      <c r="X431" s="28">
        <v>52</v>
      </c>
      <c r="Y431" s="28">
        <v>82.8</v>
      </c>
      <c r="AA431" s="28" t="s">
        <v>1402</v>
      </c>
      <c r="AB431" s="33" t="s">
        <v>19517</v>
      </c>
      <c r="AC431" s="28">
        <f t="shared" si="20"/>
        <v>8</v>
      </c>
      <c r="AD431" s="28">
        <f t="shared" si="21"/>
        <v>46.8</v>
      </c>
      <c r="AE431" s="33"/>
      <c r="AF431" s="33"/>
      <c r="AG431" s="33"/>
      <c r="AH431" s="33"/>
    </row>
    <row r="432" spans="1:34" s="28" customFormat="1">
      <c r="A432" s="46" t="s">
        <v>1215</v>
      </c>
      <c r="B432" s="46" t="s">
        <v>1216</v>
      </c>
      <c r="C432" s="28" t="s">
        <v>86</v>
      </c>
      <c r="D432" s="28" t="s">
        <v>87</v>
      </c>
      <c r="E432" s="28" t="s">
        <v>1217</v>
      </c>
      <c r="F432" s="28" t="s">
        <v>1218</v>
      </c>
      <c r="H432" s="28" t="s">
        <v>1219</v>
      </c>
      <c r="I432" s="33">
        <v>41582</v>
      </c>
      <c r="J432" s="33">
        <v>41789</v>
      </c>
      <c r="K432" s="28" t="s">
        <v>1403</v>
      </c>
      <c r="L432" s="28" t="s">
        <v>1404</v>
      </c>
      <c r="M432" s="46" t="s">
        <v>695</v>
      </c>
      <c r="N432" s="50" t="s">
        <v>1039</v>
      </c>
      <c r="O432" s="50"/>
      <c r="Q432" s="50"/>
      <c r="R432" s="50"/>
      <c r="S432" s="29" t="s">
        <v>605</v>
      </c>
      <c r="T432" s="50">
        <v>1</v>
      </c>
      <c r="U432" s="50" t="s">
        <v>606</v>
      </c>
      <c r="V432" s="50"/>
      <c r="W432" s="50">
        <v>120</v>
      </c>
      <c r="X432" s="28">
        <v>61</v>
      </c>
      <c r="Y432" s="28">
        <v>195</v>
      </c>
      <c r="AA432" s="28" t="s">
        <v>1405</v>
      </c>
      <c r="AB432" s="33" t="s">
        <v>19517</v>
      </c>
      <c r="AC432" s="28">
        <f t="shared" si="20"/>
        <v>8</v>
      </c>
      <c r="AD432" s="28">
        <f t="shared" si="21"/>
        <v>46.8</v>
      </c>
      <c r="AE432" s="33"/>
      <c r="AF432" s="33"/>
      <c r="AG432" s="33"/>
      <c r="AH432" s="33"/>
    </row>
    <row r="433" spans="1:34" s="28" customFormat="1">
      <c r="A433" s="46" t="s">
        <v>1215</v>
      </c>
      <c r="B433" s="46" t="s">
        <v>1216</v>
      </c>
      <c r="C433" s="28" t="s">
        <v>86</v>
      </c>
      <c r="D433" s="28" t="s">
        <v>87</v>
      </c>
      <c r="E433" s="28" t="s">
        <v>1217</v>
      </c>
      <c r="F433" s="28" t="s">
        <v>1218</v>
      </c>
      <c r="H433" s="28" t="s">
        <v>1219</v>
      </c>
      <c r="I433" s="33">
        <v>41582</v>
      </c>
      <c r="J433" s="33">
        <v>41789</v>
      </c>
      <c r="K433" s="28" t="s">
        <v>1406</v>
      </c>
      <c r="L433" s="28" t="s">
        <v>1407</v>
      </c>
      <c r="M433" s="46" t="s">
        <v>695</v>
      </c>
      <c r="N433" s="50" t="s">
        <v>1039</v>
      </c>
      <c r="O433" s="50"/>
      <c r="Q433" s="50"/>
      <c r="R433" s="50"/>
      <c r="S433" s="29" t="s">
        <v>605</v>
      </c>
      <c r="T433" s="50">
        <v>1</v>
      </c>
      <c r="U433" s="50" t="s">
        <v>606</v>
      </c>
      <c r="V433" s="50"/>
      <c r="W433" s="50">
        <v>120</v>
      </c>
      <c r="X433" s="28">
        <v>61</v>
      </c>
      <c r="Y433" s="28">
        <v>161</v>
      </c>
      <c r="AA433" s="28" t="s">
        <v>1408</v>
      </c>
      <c r="AB433" s="33" t="s">
        <v>19517</v>
      </c>
      <c r="AC433" s="28">
        <f t="shared" si="20"/>
        <v>8</v>
      </c>
      <c r="AD433" s="28">
        <f t="shared" si="21"/>
        <v>46.8</v>
      </c>
      <c r="AE433" s="33"/>
      <c r="AF433" s="33"/>
      <c r="AG433" s="33"/>
      <c r="AH433" s="33"/>
    </row>
    <row r="434" spans="1:34" s="28" customFormat="1">
      <c r="A434" s="46" t="s">
        <v>1215</v>
      </c>
      <c r="B434" s="46" t="s">
        <v>1216</v>
      </c>
      <c r="C434" s="28" t="s">
        <v>86</v>
      </c>
      <c r="D434" s="28" t="s">
        <v>87</v>
      </c>
      <c r="E434" s="28" t="s">
        <v>1217</v>
      </c>
      <c r="F434" s="28" t="s">
        <v>1218</v>
      </c>
      <c r="H434" s="28" t="s">
        <v>1219</v>
      </c>
      <c r="I434" s="33">
        <v>41582</v>
      </c>
      <c r="J434" s="33">
        <v>41789</v>
      </c>
      <c r="K434" s="28" t="s">
        <v>1409</v>
      </c>
      <c r="L434" s="28" t="s">
        <v>1410</v>
      </c>
      <c r="M434" s="46" t="s">
        <v>695</v>
      </c>
      <c r="N434" s="50" t="s">
        <v>1039</v>
      </c>
      <c r="O434" s="50"/>
      <c r="Q434" s="50"/>
      <c r="R434" s="50"/>
      <c r="S434" s="29" t="s">
        <v>605</v>
      </c>
      <c r="T434" s="50">
        <v>1</v>
      </c>
      <c r="U434" s="50" t="s">
        <v>606</v>
      </c>
      <c r="V434" s="50"/>
      <c r="W434" s="50">
        <v>120</v>
      </c>
      <c r="X434" s="28">
        <v>48</v>
      </c>
      <c r="Y434" s="28">
        <v>106</v>
      </c>
      <c r="AA434" s="28" t="s">
        <v>1411</v>
      </c>
      <c r="AB434" s="33" t="s">
        <v>19517</v>
      </c>
      <c r="AC434" s="28">
        <f t="shared" ref="AC434:AC497" si="22">W434/15</f>
        <v>8</v>
      </c>
      <c r="AD434" s="28">
        <f t="shared" ref="AD434:AD497" si="23">AC434*5.85</f>
        <v>46.8</v>
      </c>
      <c r="AE434" s="33"/>
      <c r="AF434" s="33"/>
      <c r="AG434" s="33"/>
      <c r="AH434" s="33"/>
    </row>
    <row r="435" spans="1:34" s="28" customFormat="1">
      <c r="A435" s="46" t="s">
        <v>1215</v>
      </c>
      <c r="B435" s="46" t="s">
        <v>1216</v>
      </c>
      <c r="C435" s="28" t="s">
        <v>86</v>
      </c>
      <c r="D435" s="28" t="s">
        <v>87</v>
      </c>
      <c r="E435" s="28" t="s">
        <v>1217</v>
      </c>
      <c r="F435" s="28" t="s">
        <v>1218</v>
      </c>
      <c r="H435" s="28" t="s">
        <v>1219</v>
      </c>
      <c r="I435" s="33">
        <v>41582</v>
      </c>
      <c r="J435" s="33">
        <v>41789</v>
      </c>
      <c r="K435" s="28" t="s">
        <v>1412</v>
      </c>
      <c r="L435" s="28" t="s">
        <v>1413</v>
      </c>
      <c r="M435" s="46" t="s">
        <v>695</v>
      </c>
      <c r="N435" s="50" t="s">
        <v>1039</v>
      </c>
      <c r="O435" s="50"/>
      <c r="Q435" s="50"/>
      <c r="R435" s="50"/>
      <c r="S435" s="29" t="s">
        <v>605</v>
      </c>
      <c r="T435" s="50">
        <v>1</v>
      </c>
      <c r="U435" s="50" t="s">
        <v>606</v>
      </c>
      <c r="V435" s="50"/>
      <c r="W435" s="50">
        <v>120</v>
      </c>
      <c r="X435" s="28">
        <v>58</v>
      </c>
      <c r="Y435" s="28">
        <v>152</v>
      </c>
      <c r="AA435" s="28" t="s">
        <v>1414</v>
      </c>
      <c r="AB435" s="33" t="s">
        <v>19517</v>
      </c>
      <c r="AC435" s="28">
        <f t="shared" si="22"/>
        <v>8</v>
      </c>
      <c r="AD435" s="28">
        <f t="shared" si="23"/>
        <v>46.8</v>
      </c>
      <c r="AE435" s="33"/>
      <c r="AF435" s="33"/>
      <c r="AG435" s="33"/>
      <c r="AH435" s="33"/>
    </row>
    <row r="436" spans="1:34" s="28" customFormat="1">
      <c r="A436" s="46" t="s">
        <v>1215</v>
      </c>
      <c r="B436" s="46" t="s">
        <v>1216</v>
      </c>
      <c r="C436" s="28" t="s">
        <v>86</v>
      </c>
      <c r="D436" s="28" t="s">
        <v>87</v>
      </c>
      <c r="E436" s="28" t="s">
        <v>1217</v>
      </c>
      <c r="F436" s="28" t="s">
        <v>1218</v>
      </c>
      <c r="H436" s="28" t="s">
        <v>1219</v>
      </c>
      <c r="I436" s="33">
        <v>41582</v>
      </c>
      <c r="J436" s="33">
        <v>41789</v>
      </c>
      <c r="K436" s="28" t="s">
        <v>1415</v>
      </c>
      <c r="L436" s="28" t="s">
        <v>1416</v>
      </c>
      <c r="M436" s="46" t="s">
        <v>695</v>
      </c>
      <c r="N436" s="50" t="s">
        <v>1039</v>
      </c>
      <c r="O436" s="50"/>
      <c r="Q436" s="50"/>
      <c r="R436" s="50"/>
      <c r="S436" s="29" t="s">
        <v>605</v>
      </c>
      <c r="T436" s="50">
        <v>1</v>
      </c>
      <c r="U436" s="50" t="s">
        <v>606</v>
      </c>
      <c r="V436" s="50"/>
      <c r="W436" s="50">
        <v>120</v>
      </c>
      <c r="X436" s="28">
        <v>51</v>
      </c>
      <c r="Y436" s="28">
        <v>110</v>
      </c>
      <c r="AA436" s="28" t="s">
        <v>1417</v>
      </c>
      <c r="AB436" s="33" t="s">
        <v>19517</v>
      </c>
      <c r="AC436" s="28">
        <f t="shared" si="22"/>
        <v>8</v>
      </c>
      <c r="AD436" s="28">
        <f t="shared" si="23"/>
        <v>46.8</v>
      </c>
      <c r="AE436" s="33"/>
      <c r="AF436" s="33"/>
      <c r="AG436" s="33"/>
      <c r="AH436" s="33"/>
    </row>
    <row r="437" spans="1:34" s="28" customFormat="1">
      <c r="A437" s="46" t="s">
        <v>1215</v>
      </c>
      <c r="B437" s="46" t="s">
        <v>1216</v>
      </c>
      <c r="C437" s="28" t="s">
        <v>86</v>
      </c>
      <c r="D437" s="28" t="s">
        <v>87</v>
      </c>
      <c r="E437" s="28" t="s">
        <v>1217</v>
      </c>
      <c r="F437" s="28" t="s">
        <v>1218</v>
      </c>
      <c r="H437" s="28" t="s">
        <v>1219</v>
      </c>
      <c r="I437" s="33">
        <v>41582</v>
      </c>
      <c r="J437" s="33">
        <v>41789</v>
      </c>
      <c r="K437" s="28" t="s">
        <v>1418</v>
      </c>
      <c r="L437" s="28" t="s">
        <v>1419</v>
      </c>
      <c r="M437" s="46" t="s">
        <v>695</v>
      </c>
      <c r="N437" s="50" t="s">
        <v>1039</v>
      </c>
      <c r="O437" s="50"/>
      <c r="Q437" s="50"/>
      <c r="R437" s="50"/>
      <c r="S437" s="29" t="s">
        <v>605</v>
      </c>
      <c r="T437" s="50">
        <v>1</v>
      </c>
      <c r="U437" s="50" t="s">
        <v>606</v>
      </c>
      <c r="V437" s="50"/>
      <c r="W437" s="50">
        <v>120</v>
      </c>
      <c r="X437" s="28">
        <v>43</v>
      </c>
      <c r="Y437" s="28">
        <v>72.400000000000006</v>
      </c>
      <c r="AA437" s="28" t="s">
        <v>1420</v>
      </c>
      <c r="AB437" s="33" t="s">
        <v>19517</v>
      </c>
      <c r="AC437" s="28">
        <f t="shared" si="22"/>
        <v>8</v>
      </c>
      <c r="AD437" s="28">
        <f t="shared" si="23"/>
        <v>46.8</v>
      </c>
      <c r="AE437" s="33"/>
      <c r="AF437" s="33"/>
      <c r="AG437" s="33"/>
      <c r="AH437" s="33"/>
    </row>
    <row r="438" spans="1:34" s="28" customFormat="1">
      <c r="A438" s="46" t="s">
        <v>1215</v>
      </c>
      <c r="B438" s="46" t="s">
        <v>1216</v>
      </c>
      <c r="C438" s="28" t="s">
        <v>86</v>
      </c>
      <c r="D438" s="28" t="s">
        <v>87</v>
      </c>
      <c r="E438" s="28" t="s">
        <v>1217</v>
      </c>
      <c r="F438" s="28" t="s">
        <v>1218</v>
      </c>
      <c r="H438" s="28" t="s">
        <v>1219</v>
      </c>
      <c r="I438" s="33">
        <v>41582</v>
      </c>
      <c r="J438" s="33">
        <v>41789</v>
      </c>
      <c r="K438" s="28" t="s">
        <v>1421</v>
      </c>
      <c r="L438" s="28" t="s">
        <v>1422</v>
      </c>
      <c r="M438" s="46" t="s">
        <v>695</v>
      </c>
      <c r="N438" s="50" t="s">
        <v>1039</v>
      </c>
      <c r="O438" s="50"/>
      <c r="Q438" s="50"/>
      <c r="R438" s="50"/>
      <c r="S438" s="29" t="s">
        <v>605</v>
      </c>
      <c r="T438" s="50">
        <v>1</v>
      </c>
      <c r="U438" s="50" t="s">
        <v>606</v>
      </c>
      <c r="V438" s="50"/>
      <c r="W438" s="50">
        <v>120</v>
      </c>
      <c r="X438" s="28">
        <v>46</v>
      </c>
      <c r="Y438" s="28">
        <v>87.6</v>
      </c>
      <c r="AA438" s="28" t="s">
        <v>1423</v>
      </c>
      <c r="AB438" s="33" t="s">
        <v>19517</v>
      </c>
      <c r="AC438" s="28">
        <f t="shared" si="22"/>
        <v>8</v>
      </c>
      <c r="AD438" s="28">
        <f t="shared" si="23"/>
        <v>46.8</v>
      </c>
      <c r="AE438" s="33"/>
      <c r="AF438" s="33"/>
      <c r="AG438" s="33"/>
      <c r="AH438" s="33"/>
    </row>
    <row r="439" spans="1:34" s="28" customFormat="1">
      <c r="A439" s="46" t="s">
        <v>1215</v>
      </c>
      <c r="B439" s="46" t="s">
        <v>1216</v>
      </c>
      <c r="C439" s="28" t="s">
        <v>86</v>
      </c>
      <c r="D439" s="28" t="s">
        <v>87</v>
      </c>
      <c r="E439" s="28" t="s">
        <v>1217</v>
      </c>
      <c r="F439" s="28" t="s">
        <v>1218</v>
      </c>
      <c r="H439" s="28" t="s">
        <v>1219</v>
      </c>
      <c r="I439" s="33">
        <v>41582</v>
      </c>
      <c r="J439" s="33">
        <v>41789</v>
      </c>
      <c r="K439" s="28" t="s">
        <v>1424</v>
      </c>
      <c r="L439" s="28" t="s">
        <v>1425</v>
      </c>
      <c r="M439" s="46" t="s">
        <v>695</v>
      </c>
      <c r="N439" s="50" t="s">
        <v>1039</v>
      </c>
      <c r="O439" s="50"/>
      <c r="Q439" s="50"/>
      <c r="R439" s="50"/>
      <c r="S439" s="29" t="s">
        <v>605</v>
      </c>
      <c r="T439" s="50">
        <v>1</v>
      </c>
      <c r="U439" s="50" t="s">
        <v>606</v>
      </c>
      <c r="V439" s="50"/>
      <c r="W439" s="50">
        <v>120</v>
      </c>
      <c r="X439" s="28">
        <v>66</v>
      </c>
      <c r="Y439" s="28">
        <v>198</v>
      </c>
      <c r="AA439" s="28" t="s">
        <v>1426</v>
      </c>
      <c r="AB439" s="33" t="s">
        <v>19517</v>
      </c>
      <c r="AC439" s="28">
        <f t="shared" si="22"/>
        <v>8</v>
      </c>
      <c r="AD439" s="28">
        <f t="shared" si="23"/>
        <v>46.8</v>
      </c>
      <c r="AE439" s="33"/>
      <c r="AF439" s="33"/>
      <c r="AG439" s="33"/>
      <c r="AH439" s="33"/>
    </row>
    <row r="440" spans="1:34" s="28" customFormat="1">
      <c r="A440" s="46" t="s">
        <v>1215</v>
      </c>
      <c r="B440" s="46" t="s">
        <v>1216</v>
      </c>
      <c r="C440" s="28" t="s">
        <v>86</v>
      </c>
      <c r="D440" s="28" t="s">
        <v>87</v>
      </c>
      <c r="E440" s="28" t="s">
        <v>1217</v>
      </c>
      <c r="F440" s="28" t="s">
        <v>1218</v>
      </c>
      <c r="H440" s="28" t="s">
        <v>1219</v>
      </c>
      <c r="I440" s="33">
        <v>41582</v>
      </c>
      <c r="J440" s="33">
        <v>41789</v>
      </c>
      <c r="K440" s="28" t="s">
        <v>1427</v>
      </c>
      <c r="L440" s="28" t="s">
        <v>1428</v>
      </c>
      <c r="M440" s="46" t="s">
        <v>695</v>
      </c>
      <c r="N440" s="50" t="s">
        <v>1039</v>
      </c>
      <c r="O440" s="50"/>
      <c r="Q440" s="50"/>
      <c r="R440" s="50"/>
      <c r="S440" s="29" t="s">
        <v>605</v>
      </c>
      <c r="T440" s="50">
        <v>1</v>
      </c>
      <c r="U440" s="50" t="s">
        <v>606</v>
      </c>
      <c r="V440" s="50"/>
      <c r="W440" s="50">
        <v>120</v>
      </c>
      <c r="X440" s="28">
        <v>67</v>
      </c>
      <c r="Y440" s="28">
        <v>174</v>
      </c>
      <c r="AA440" s="28" t="s">
        <v>1429</v>
      </c>
      <c r="AB440" s="33" t="s">
        <v>19517</v>
      </c>
      <c r="AC440" s="28">
        <f t="shared" si="22"/>
        <v>8</v>
      </c>
      <c r="AD440" s="28">
        <f t="shared" si="23"/>
        <v>46.8</v>
      </c>
      <c r="AE440" s="33"/>
      <c r="AF440" s="33"/>
      <c r="AG440" s="33"/>
      <c r="AH440" s="33"/>
    </row>
    <row r="441" spans="1:34" s="28" customFormat="1">
      <c r="A441" s="46" t="s">
        <v>1215</v>
      </c>
      <c r="B441" s="46" t="s">
        <v>1216</v>
      </c>
      <c r="C441" s="28" t="s">
        <v>86</v>
      </c>
      <c r="D441" s="28" t="s">
        <v>87</v>
      </c>
      <c r="E441" s="28" t="s">
        <v>1217</v>
      </c>
      <c r="F441" s="28" t="s">
        <v>1218</v>
      </c>
      <c r="H441" s="28" t="s">
        <v>1219</v>
      </c>
      <c r="I441" s="33">
        <v>41582</v>
      </c>
      <c r="J441" s="33">
        <v>41789</v>
      </c>
      <c r="K441" s="28" t="s">
        <v>1430</v>
      </c>
      <c r="L441" s="28" t="s">
        <v>1431</v>
      </c>
      <c r="M441" s="46" t="s">
        <v>695</v>
      </c>
      <c r="N441" s="50" t="s">
        <v>1039</v>
      </c>
      <c r="O441" s="50"/>
      <c r="Q441" s="50"/>
      <c r="R441" s="50"/>
      <c r="S441" s="29" t="s">
        <v>605</v>
      </c>
      <c r="T441" s="50">
        <v>1</v>
      </c>
      <c r="U441" s="50" t="s">
        <v>606</v>
      </c>
      <c r="V441" s="50"/>
      <c r="W441" s="50">
        <v>120</v>
      </c>
      <c r="X441" s="28">
        <v>54</v>
      </c>
      <c r="Y441" s="28">
        <v>97.6</v>
      </c>
      <c r="AA441" s="28" t="s">
        <v>1432</v>
      </c>
      <c r="AB441" s="33" t="s">
        <v>19517</v>
      </c>
      <c r="AC441" s="28">
        <f t="shared" si="22"/>
        <v>8</v>
      </c>
      <c r="AD441" s="28">
        <f t="shared" si="23"/>
        <v>46.8</v>
      </c>
      <c r="AE441" s="33"/>
      <c r="AF441" s="33"/>
      <c r="AG441" s="33"/>
      <c r="AH441" s="33"/>
    </row>
    <row r="442" spans="1:34" s="28" customFormat="1">
      <c r="A442" s="46" t="s">
        <v>1215</v>
      </c>
      <c r="B442" s="46" t="s">
        <v>1216</v>
      </c>
      <c r="C442" s="28" t="s">
        <v>86</v>
      </c>
      <c r="D442" s="28" t="s">
        <v>87</v>
      </c>
      <c r="E442" s="28" t="s">
        <v>1217</v>
      </c>
      <c r="F442" s="28" t="s">
        <v>1218</v>
      </c>
      <c r="H442" s="28" t="s">
        <v>1219</v>
      </c>
      <c r="I442" s="33">
        <v>41582</v>
      </c>
      <c r="J442" s="33">
        <v>41789</v>
      </c>
      <c r="K442" s="28" t="s">
        <v>1433</v>
      </c>
      <c r="L442" s="28" t="s">
        <v>1434</v>
      </c>
      <c r="M442" s="46" t="s">
        <v>695</v>
      </c>
      <c r="N442" s="50" t="s">
        <v>1039</v>
      </c>
      <c r="O442" s="50"/>
      <c r="Q442" s="50"/>
      <c r="R442" s="50"/>
      <c r="S442" s="29" t="s">
        <v>605</v>
      </c>
      <c r="T442" s="50">
        <v>1</v>
      </c>
      <c r="U442" s="50" t="s">
        <v>606</v>
      </c>
      <c r="V442" s="50"/>
      <c r="W442" s="50">
        <v>120</v>
      </c>
      <c r="X442" s="28">
        <v>46</v>
      </c>
      <c r="Y442" s="28">
        <v>103</v>
      </c>
      <c r="AA442" s="28" t="s">
        <v>1435</v>
      </c>
      <c r="AB442" s="33" t="s">
        <v>19517</v>
      </c>
      <c r="AC442" s="28">
        <f t="shared" si="22"/>
        <v>8</v>
      </c>
      <c r="AD442" s="28">
        <f t="shared" si="23"/>
        <v>46.8</v>
      </c>
      <c r="AE442" s="33"/>
      <c r="AF442" s="33"/>
      <c r="AG442" s="33"/>
      <c r="AH442" s="33"/>
    </row>
    <row r="443" spans="1:34" s="28" customFormat="1">
      <c r="A443" s="46" t="s">
        <v>1215</v>
      </c>
      <c r="B443" s="46" t="s">
        <v>1216</v>
      </c>
      <c r="C443" s="28" t="s">
        <v>86</v>
      </c>
      <c r="D443" s="28" t="s">
        <v>87</v>
      </c>
      <c r="E443" s="28" t="s">
        <v>1217</v>
      </c>
      <c r="F443" s="28" t="s">
        <v>1218</v>
      </c>
      <c r="H443" s="28" t="s">
        <v>1219</v>
      </c>
      <c r="I443" s="33">
        <v>41582</v>
      </c>
      <c r="J443" s="33">
        <v>41789</v>
      </c>
      <c r="K443" s="28" t="s">
        <v>1436</v>
      </c>
      <c r="L443" s="28" t="s">
        <v>1437</v>
      </c>
      <c r="M443" s="46" t="s">
        <v>695</v>
      </c>
      <c r="N443" s="50" t="s">
        <v>1039</v>
      </c>
      <c r="O443" s="50"/>
      <c r="Q443" s="50"/>
      <c r="R443" s="50"/>
      <c r="S443" s="29" t="s">
        <v>605</v>
      </c>
      <c r="T443" s="50">
        <v>1</v>
      </c>
      <c r="U443" s="50" t="s">
        <v>606</v>
      </c>
      <c r="V443" s="50"/>
      <c r="W443" s="50">
        <v>120</v>
      </c>
      <c r="X443" s="28">
        <v>63</v>
      </c>
      <c r="Y443" s="28">
        <v>100</v>
      </c>
      <c r="AA443" s="28" t="s">
        <v>1438</v>
      </c>
      <c r="AB443" s="33" t="s">
        <v>19517</v>
      </c>
      <c r="AC443" s="28">
        <f t="shared" si="22"/>
        <v>8</v>
      </c>
      <c r="AD443" s="28">
        <f t="shared" si="23"/>
        <v>46.8</v>
      </c>
      <c r="AE443" s="33"/>
      <c r="AF443" s="33"/>
      <c r="AG443" s="33"/>
      <c r="AH443" s="33"/>
    </row>
    <row r="444" spans="1:34" s="28" customFormat="1">
      <c r="A444" s="46" t="s">
        <v>1215</v>
      </c>
      <c r="B444" s="46" t="s">
        <v>1216</v>
      </c>
      <c r="C444" s="28" t="s">
        <v>86</v>
      </c>
      <c r="D444" s="28" t="s">
        <v>87</v>
      </c>
      <c r="E444" s="28" t="s">
        <v>1217</v>
      </c>
      <c r="F444" s="28" t="s">
        <v>1218</v>
      </c>
      <c r="H444" s="28" t="s">
        <v>1219</v>
      </c>
      <c r="I444" s="33">
        <v>41582</v>
      </c>
      <c r="J444" s="33">
        <v>41789</v>
      </c>
      <c r="K444" s="28" t="s">
        <v>1439</v>
      </c>
      <c r="L444" s="28" t="s">
        <v>1440</v>
      </c>
      <c r="M444" s="46" t="s">
        <v>695</v>
      </c>
      <c r="N444" s="50" t="s">
        <v>1039</v>
      </c>
      <c r="O444" s="50"/>
      <c r="Q444" s="50"/>
      <c r="R444" s="50"/>
      <c r="S444" s="29" t="s">
        <v>605</v>
      </c>
      <c r="T444" s="50">
        <v>1</v>
      </c>
      <c r="U444" s="50" t="s">
        <v>606</v>
      </c>
      <c r="V444" s="50"/>
      <c r="W444" s="50">
        <v>120</v>
      </c>
      <c r="X444" s="28">
        <v>60</v>
      </c>
      <c r="Y444" s="28">
        <v>92.6</v>
      </c>
      <c r="AA444" s="28" t="s">
        <v>1441</v>
      </c>
      <c r="AB444" s="33" t="s">
        <v>19517</v>
      </c>
      <c r="AC444" s="28">
        <f t="shared" si="22"/>
        <v>8</v>
      </c>
      <c r="AD444" s="28">
        <f t="shared" si="23"/>
        <v>46.8</v>
      </c>
      <c r="AE444" s="33"/>
      <c r="AF444" s="33"/>
      <c r="AG444" s="33"/>
      <c r="AH444" s="33"/>
    </row>
    <row r="445" spans="1:34" s="28" customFormat="1">
      <c r="A445" s="46" t="s">
        <v>1215</v>
      </c>
      <c r="B445" s="46" t="s">
        <v>1216</v>
      </c>
      <c r="C445" s="28" t="s">
        <v>86</v>
      </c>
      <c r="D445" s="28" t="s">
        <v>87</v>
      </c>
      <c r="E445" s="28" t="s">
        <v>1217</v>
      </c>
      <c r="F445" s="28" t="s">
        <v>1218</v>
      </c>
      <c r="H445" s="28" t="s">
        <v>1219</v>
      </c>
      <c r="I445" s="33">
        <v>41582</v>
      </c>
      <c r="J445" s="33">
        <v>41789</v>
      </c>
      <c r="K445" s="28" t="s">
        <v>1442</v>
      </c>
      <c r="L445" s="28" t="s">
        <v>1443</v>
      </c>
      <c r="M445" s="46" t="s">
        <v>695</v>
      </c>
      <c r="N445" s="50" t="s">
        <v>1039</v>
      </c>
      <c r="O445" s="50"/>
      <c r="Q445" s="50"/>
      <c r="R445" s="50"/>
      <c r="S445" s="29" t="s">
        <v>605</v>
      </c>
      <c r="T445" s="50">
        <v>1</v>
      </c>
      <c r="U445" s="50" t="s">
        <v>606</v>
      </c>
      <c r="V445" s="50"/>
      <c r="W445" s="50">
        <v>120</v>
      </c>
      <c r="X445" s="28">
        <v>44</v>
      </c>
      <c r="Y445" s="28">
        <v>80.599999999999994</v>
      </c>
      <c r="AA445" s="28" t="s">
        <v>1444</v>
      </c>
      <c r="AB445" s="33" t="s">
        <v>19517</v>
      </c>
      <c r="AC445" s="28">
        <f t="shared" si="22"/>
        <v>8</v>
      </c>
      <c r="AD445" s="28">
        <f t="shared" si="23"/>
        <v>46.8</v>
      </c>
      <c r="AE445" s="33"/>
      <c r="AF445" s="33"/>
      <c r="AG445" s="33"/>
      <c r="AH445" s="33"/>
    </row>
    <row r="446" spans="1:34" s="28" customFormat="1">
      <c r="A446" s="46" t="s">
        <v>1215</v>
      </c>
      <c r="B446" s="46" t="s">
        <v>1216</v>
      </c>
      <c r="C446" s="28" t="s">
        <v>86</v>
      </c>
      <c r="D446" s="28" t="s">
        <v>87</v>
      </c>
      <c r="E446" s="28" t="s">
        <v>1217</v>
      </c>
      <c r="F446" s="28" t="s">
        <v>1218</v>
      </c>
      <c r="H446" s="28" t="s">
        <v>1219</v>
      </c>
      <c r="I446" s="33">
        <v>41582</v>
      </c>
      <c r="J446" s="33">
        <v>41789</v>
      </c>
      <c r="K446" s="28" t="s">
        <v>1445</v>
      </c>
      <c r="L446" s="28" t="s">
        <v>1446</v>
      </c>
      <c r="M446" s="46" t="s">
        <v>695</v>
      </c>
      <c r="N446" s="50" t="s">
        <v>1039</v>
      </c>
      <c r="O446" s="50"/>
      <c r="Q446" s="50"/>
      <c r="R446" s="50"/>
      <c r="S446" s="29" t="s">
        <v>605</v>
      </c>
      <c r="T446" s="50">
        <v>1</v>
      </c>
      <c r="U446" s="50" t="s">
        <v>606</v>
      </c>
      <c r="V446" s="50"/>
      <c r="W446" s="50">
        <v>120</v>
      </c>
      <c r="X446" s="28">
        <v>43</v>
      </c>
      <c r="Y446" s="28">
        <v>68.599999999999994</v>
      </c>
      <c r="AA446" s="28" t="s">
        <v>1447</v>
      </c>
      <c r="AB446" s="33" t="s">
        <v>19517</v>
      </c>
      <c r="AC446" s="28">
        <f t="shared" si="22"/>
        <v>8</v>
      </c>
      <c r="AD446" s="28">
        <f t="shared" si="23"/>
        <v>46.8</v>
      </c>
      <c r="AE446" s="33"/>
      <c r="AF446" s="33"/>
      <c r="AG446" s="33"/>
      <c r="AH446" s="33"/>
    </row>
    <row r="447" spans="1:34" s="28" customFormat="1">
      <c r="A447" s="46" t="s">
        <v>1215</v>
      </c>
      <c r="B447" s="46" t="s">
        <v>1216</v>
      </c>
      <c r="C447" s="28" t="s">
        <v>86</v>
      </c>
      <c r="D447" s="28" t="s">
        <v>87</v>
      </c>
      <c r="E447" s="28" t="s">
        <v>1217</v>
      </c>
      <c r="F447" s="28" t="s">
        <v>1218</v>
      </c>
      <c r="H447" s="28" t="s">
        <v>1219</v>
      </c>
      <c r="I447" s="33">
        <v>41582</v>
      </c>
      <c r="J447" s="33">
        <v>41789</v>
      </c>
      <c r="K447" s="28" t="s">
        <v>1448</v>
      </c>
      <c r="L447" s="28" t="s">
        <v>1449</v>
      </c>
      <c r="M447" s="46" t="s">
        <v>695</v>
      </c>
      <c r="N447" s="50" t="s">
        <v>1039</v>
      </c>
      <c r="O447" s="50"/>
      <c r="Q447" s="50"/>
      <c r="R447" s="50"/>
      <c r="S447" s="29" t="s">
        <v>605</v>
      </c>
      <c r="T447" s="50">
        <v>1</v>
      </c>
      <c r="U447" s="50" t="s">
        <v>606</v>
      </c>
      <c r="V447" s="50"/>
      <c r="W447" s="50">
        <v>120</v>
      </c>
      <c r="X447" s="28">
        <v>48</v>
      </c>
      <c r="Y447" s="28">
        <v>81.2</v>
      </c>
      <c r="AA447" s="28" t="s">
        <v>1450</v>
      </c>
      <c r="AB447" s="33" t="s">
        <v>19517</v>
      </c>
      <c r="AC447" s="28">
        <f t="shared" si="22"/>
        <v>8</v>
      </c>
      <c r="AD447" s="28">
        <f t="shared" si="23"/>
        <v>46.8</v>
      </c>
      <c r="AE447" s="33"/>
      <c r="AF447" s="33"/>
      <c r="AG447" s="33"/>
      <c r="AH447" s="33"/>
    </row>
    <row r="448" spans="1:34" s="28" customFormat="1">
      <c r="A448" s="46" t="s">
        <v>1215</v>
      </c>
      <c r="B448" s="46" t="s">
        <v>1216</v>
      </c>
      <c r="C448" s="28" t="s">
        <v>86</v>
      </c>
      <c r="D448" s="28" t="s">
        <v>87</v>
      </c>
      <c r="E448" s="28" t="s">
        <v>1217</v>
      </c>
      <c r="F448" s="28" t="s">
        <v>1218</v>
      </c>
      <c r="H448" s="28" t="s">
        <v>1219</v>
      </c>
      <c r="I448" s="33">
        <v>41582</v>
      </c>
      <c r="J448" s="33">
        <v>41789</v>
      </c>
      <c r="K448" s="28" t="s">
        <v>1451</v>
      </c>
      <c r="L448" s="28" t="s">
        <v>1452</v>
      </c>
      <c r="M448" s="46" t="s">
        <v>695</v>
      </c>
      <c r="N448" s="50" t="s">
        <v>1039</v>
      </c>
      <c r="O448" s="50"/>
      <c r="Q448" s="50"/>
      <c r="R448" s="50"/>
      <c r="S448" s="29" t="s">
        <v>605</v>
      </c>
      <c r="T448" s="50">
        <v>1</v>
      </c>
      <c r="U448" s="50" t="s">
        <v>606</v>
      </c>
      <c r="V448" s="50"/>
      <c r="W448" s="50">
        <v>120</v>
      </c>
      <c r="X448" s="28">
        <v>73</v>
      </c>
      <c r="Y448" s="28">
        <v>234</v>
      </c>
      <c r="AA448" s="28" t="s">
        <v>1453</v>
      </c>
      <c r="AB448" s="33" t="s">
        <v>19517</v>
      </c>
      <c r="AC448" s="28">
        <f t="shared" si="22"/>
        <v>8</v>
      </c>
      <c r="AD448" s="28">
        <f t="shared" si="23"/>
        <v>46.8</v>
      </c>
      <c r="AE448" s="33"/>
      <c r="AF448" s="33"/>
      <c r="AG448" s="33"/>
      <c r="AH448" s="33"/>
    </row>
    <row r="449" spans="1:34" s="28" customFormat="1">
      <c r="A449" s="46" t="s">
        <v>1215</v>
      </c>
      <c r="B449" s="46" t="s">
        <v>1216</v>
      </c>
      <c r="C449" s="28" t="s">
        <v>86</v>
      </c>
      <c r="D449" s="28" t="s">
        <v>87</v>
      </c>
      <c r="E449" s="28" t="s">
        <v>1217</v>
      </c>
      <c r="F449" s="28" t="s">
        <v>1218</v>
      </c>
      <c r="H449" s="28" t="s">
        <v>1219</v>
      </c>
      <c r="I449" s="33">
        <v>41582</v>
      </c>
      <c r="J449" s="33">
        <v>41789</v>
      </c>
      <c r="K449" s="28" t="s">
        <v>1454</v>
      </c>
      <c r="L449" s="28" t="s">
        <v>1455</v>
      </c>
      <c r="M449" s="46" t="s">
        <v>695</v>
      </c>
      <c r="N449" s="50" t="s">
        <v>1039</v>
      </c>
      <c r="O449" s="50"/>
      <c r="Q449" s="50"/>
      <c r="R449" s="50"/>
      <c r="S449" s="29" t="s">
        <v>605</v>
      </c>
      <c r="T449" s="50">
        <v>1</v>
      </c>
      <c r="U449" s="50" t="s">
        <v>606</v>
      </c>
      <c r="V449" s="50"/>
      <c r="W449" s="50">
        <v>120</v>
      </c>
      <c r="X449" s="28">
        <v>82</v>
      </c>
      <c r="Y449" s="28">
        <v>546</v>
      </c>
      <c r="AA449" s="28" t="s">
        <v>1456</v>
      </c>
      <c r="AB449" s="33" t="s">
        <v>19517</v>
      </c>
      <c r="AC449" s="28">
        <f t="shared" si="22"/>
        <v>8</v>
      </c>
      <c r="AD449" s="28">
        <f t="shared" si="23"/>
        <v>46.8</v>
      </c>
      <c r="AE449" s="33"/>
      <c r="AF449" s="33"/>
      <c r="AG449" s="33"/>
      <c r="AH449" s="33"/>
    </row>
    <row r="450" spans="1:34" s="28" customFormat="1">
      <c r="A450" s="46" t="s">
        <v>1215</v>
      </c>
      <c r="B450" s="46" t="s">
        <v>1216</v>
      </c>
      <c r="C450" s="28" t="s">
        <v>86</v>
      </c>
      <c r="D450" s="28" t="s">
        <v>87</v>
      </c>
      <c r="E450" s="28" t="s">
        <v>1217</v>
      </c>
      <c r="F450" s="28" t="s">
        <v>1218</v>
      </c>
      <c r="H450" s="28" t="s">
        <v>1219</v>
      </c>
      <c r="I450" s="33">
        <v>41582</v>
      </c>
      <c r="J450" s="33">
        <v>41789</v>
      </c>
      <c r="K450" s="28" t="s">
        <v>1457</v>
      </c>
      <c r="L450" s="28" t="s">
        <v>1458</v>
      </c>
      <c r="M450" s="46" t="s">
        <v>695</v>
      </c>
      <c r="N450" s="50" t="s">
        <v>1039</v>
      </c>
      <c r="O450" s="50"/>
      <c r="Q450" s="50"/>
      <c r="R450" s="50"/>
      <c r="S450" s="29" t="s">
        <v>605</v>
      </c>
      <c r="T450" s="50">
        <v>1</v>
      </c>
      <c r="U450" s="50" t="s">
        <v>606</v>
      </c>
      <c r="V450" s="50"/>
      <c r="W450" s="50">
        <v>120</v>
      </c>
      <c r="X450" s="28">
        <v>58</v>
      </c>
      <c r="Y450" s="28">
        <v>139</v>
      </c>
      <c r="AA450" s="28" t="s">
        <v>1459</v>
      </c>
      <c r="AB450" s="33" t="s">
        <v>19517</v>
      </c>
      <c r="AC450" s="28">
        <f t="shared" si="22"/>
        <v>8</v>
      </c>
      <c r="AD450" s="28">
        <f t="shared" si="23"/>
        <v>46.8</v>
      </c>
      <c r="AE450" s="33"/>
      <c r="AF450" s="33"/>
      <c r="AG450" s="33"/>
      <c r="AH450" s="33"/>
    </row>
    <row r="451" spans="1:34" s="28" customFormat="1">
      <c r="A451" s="46" t="s">
        <v>1215</v>
      </c>
      <c r="B451" s="46" t="s">
        <v>1216</v>
      </c>
      <c r="C451" s="28" t="s">
        <v>86</v>
      </c>
      <c r="D451" s="28" t="s">
        <v>87</v>
      </c>
      <c r="E451" s="28" t="s">
        <v>1217</v>
      </c>
      <c r="F451" s="28" t="s">
        <v>1218</v>
      </c>
      <c r="H451" s="28" t="s">
        <v>1219</v>
      </c>
      <c r="I451" s="33">
        <v>41582</v>
      </c>
      <c r="J451" s="33">
        <v>41789</v>
      </c>
      <c r="K451" s="28" t="s">
        <v>1460</v>
      </c>
      <c r="L451" s="28" t="s">
        <v>1461</v>
      </c>
      <c r="M451" s="46" t="s">
        <v>695</v>
      </c>
      <c r="N451" s="50" t="s">
        <v>1039</v>
      </c>
      <c r="O451" s="50"/>
      <c r="Q451" s="50"/>
      <c r="R451" s="50"/>
      <c r="S451" s="29" t="s">
        <v>605</v>
      </c>
      <c r="T451" s="50">
        <v>1</v>
      </c>
      <c r="U451" s="50" t="s">
        <v>606</v>
      </c>
      <c r="V451" s="50"/>
      <c r="W451" s="50">
        <v>120</v>
      </c>
      <c r="X451" s="28">
        <v>58</v>
      </c>
      <c r="Y451" s="28">
        <v>172</v>
      </c>
      <c r="AA451" s="28" t="s">
        <v>1462</v>
      </c>
      <c r="AB451" s="33" t="s">
        <v>19517</v>
      </c>
      <c r="AC451" s="28">
        <f t="shared" si="22"/>
        <v>8</v>
      </c>
      <c r="AD451" s="28">
        <f t="shared" si="23"/>
        <v>46.8</v>
      </c>
      <c r="AE451" s="33"/>
      <c r="AF451" s="33"/>
      <c r="AG451" s="33"/>
      <c r="AH451" s="33"/>
    </row>
    <row r="452" spans="1:34" s="28" customFormat="1">
      <c r="A452" s="46" t="s">
        <v>1215</v>
      </c>
      <c r="B452" s="46" t="s">
        <v>1216</v>
      </c>
      <c r="C452" s="28" t="s">
        <v>86</v>
      </c>
      <c r="D452" s="28" t="s">
        <v>87</v>
      </c>
      <c r="E452" s="28" t="s">
        <v>1217</v>
      </c>
      <c r="F452" s="28" t="s">
        <v>1218</v>
      </c>
      <c r="H452" s="28" t="s">
        <v>1219</v>
      </c>
      <c r="I452" s="33">
        <v>41582</v>
      </c>
      <c r="J452" s="33">
        <v>41789</v>
      </c>
      <c r="K452" s="28" t="s">
        <v>1463</v>
      </c>
      <c r="L452" s="28" t="s">
        <v>1464</v>
      </c>
      <c r="M452" s="46" t="s">
        <v>695</v>
      </c>
      <c r="N452" s="50" t="s">
        <v>1039</v>
      </c>
      <c r="O452" s="50"/>
      <c r="Q452" s="50"/>
      <c r="R452" s="50"/>
      <c r="S452" s="29" t="s">
        <v>605</v>
      </c>
      <c r="T452" s="50">
        <v>1</v>
      </c>
      <c r="U452" s="50" t="s">
        <v>606</v>
      </c>
      <c r="V452" s="50"/>
      <c r="W452" s="50">
        <v>120</v>
      </c>
      <c r="X452" s="28">
        <v>68</v>
      </c>
      <c r="Y452" s="28">
        <v>204</v>
      </c>
      <c r="AA452" s="28" t="s">
        <v>1465</v>
      </c>
      <c r="AB452" s="33" t="s">
        <v>19517</v>
      </c>
      <c r="AC452" s="28">
        <f t="shared" si="22"/>
        <v>8</v>
      </c>
      <c r="AD452" s="28">
        <f t="shared" si="23"/>
        <v>46.8</v>
      </c>
      <c r="AE452" s="33"/>
      <c r="AF452" s="33"/>
      <c r="AG452" s="33"/>
      <c r="AH452" s="33"/>
    </row>
    <row r="453" spans="1:34" s="28" customFormat="1">
      <c r="A453" s="46" t="s">
        <v>1215</v>
      </c>
      <c r="B453" s="46" t="s">
        <v>1216</v>
      </c>
      <c r="C453" s="28" t="s">
        <v>86</v>
      </c>
      <c r="D453" s="28" t="s">
        <v>87</v>
      </c>
      <c r="E453" s="28" t="s">
        <v>1217</v>
      </c>
      <c r="F453" s="28" t="s">
        <v>1218</v>
      </c>
      <c r="H453" s="28" t="s">
        <v>1219</v>
      </c>
      <c r="I453" s="33">
        <v>41582</v>
      </c>
      <c r="J453" s="33">
        <v>41789</v>
      </c>
      <c r="K453" s="28" t="s">
        <v>1466</v>
      </c>
      <c r="L453" s="28" t="s">
        <v>1467</v>
      </c>
      <c r="M453" s="46" t="s">
        <v>695</v>
      </c>
      <c r="N453" s="50" t="s">
        <v>1039</v>
      </c>
      <c r="O453" s="50"/>
      <c r="Q453" s="50"/>
      <c r="R453" s="50"/>
      <c r="S453" s="29" t="s">
        <v>605</v>
      </c>
      <c r="T453" s="50">
        <v>1</v>
      </c>
      <c r="U453" s="50" t="s">
        <v>606</v>
      </c>
      <c r="V453" s="50"/>
      <c r="W453" s="50">
        <v>120</v>
      </c>
      <c r="X453" s="28">
        <v>55</v>
      </c>
      <c r="Y453" s="28">
        <v>120</v>
      </c>
      <c r="AA453" s="28" t="s">
        <v>1468</v>
      </c>
      <c r="AB453" s="33" t="s">
        <v>19517</v>
      </c>
      <c r="AC453" s="28">
        <f t="shared" si="22"/>
        <v>8</v>
      </c>
      <c r="AD453" s="28">
        <f t="shared" si="23"/>
        <v>46.8</v>
      </c>
      <c r="AE453" s="33"/>
      <c r="AF453" s="33"/>
      <c r="AG453" s="33"/>
      <c r="AH453" s="33"/>
    </row>
    <row r="454" spans="1:34" s="28" customFormat="1">
      <c r="A454" s="46" t="s">
        <v>1215</v>
      </c>
      <c r="B454" s="46" t="s">
        <v>1216</v>
      </c>
      <c r="C454" s="28" t="s">
        <v>86</v>
      </c>
      <c r="D454" s="28" t="s">
        <v>87</v>
      </c>
      <c r="E454" s="28" t="s">
        <v>1217</v>
      </c>
      <c r="F454" s="28" t="s">
        <v>1218</v>
      </c>
      <c r="H454" s="28" t="s">
        <v>1219</v>
      </c>
      <c r="I454" s="33">
        <v>41582</v>
      </c>
      <c r="J454" s="33">
        <v>41789</v>
      </c>
      <c r="K454" s="28" t="s">
        <v>1469</v>
      </c>
      <c r="L454" s="28" t="s">
        <v>1470</v>
      </c>
      <c r="M454" s="46" t="s">
        <v>695</v>
      </c>
      <c r="N454" s="50" t="s">
        <v>1039</v>
      </c>
      <c r="O454" s="50"/>
      <c r="Q454" s="50"/>
      <c r="R454" s="50"/>
      <c r="S454" s="29" t="s">
        <v>605</v>
      </c>
      <c r="T454" s="50">
        <v>1</v>
      </c>
      <c r="U454" s="50" t="s">
        <v>606</v>
      </c>
      <c r="V454" s="50"/>
      <c r="W454" s="50">
        <v>120</v>
      </c>
      <c r="X454" s="28">
        <v>82</v>
      </c>
      <c r="Y454" s="28">
        <v>480</v>
      </c>
      <c r="AA454" s="28" t="s">
        <v>1471</v>
      </c>
      <c r="AB454" s="33" t="s">
        <v>19517</v>
      </c>
      <c r="AC454" s="28">
        <f t="shared" si="22"/>
        <v>8</v>
      </c>
      <c r="AD454" s="28">
        <f t="shared" si="23"/>
        <v>46.8</v>
      </c>
      <c r="AE454" s="33"/>
      <c r="AF454" s="33"/>
      <c r="AG454" s="33"/>
      <c r="AH454" s="33"/>
    </row>
    <row r="455" spans="1:34" s="28" customFormat="1">
      <c r="A455" s="46" t="s">
        <v>1215</v>
      </c>
      <c r="B455" s="46" t="s">
        <v>1216</v>
      </c>
      <c r="C455" s="28" t="s">
        <v>86</v>
      </c>
      <c r="D455" s="28" t="s">
        <v>87</v>
      </c>
      <c r="E455" s="28" t="s">
        <v>1217</v>
      </c>
      <c r="F455" s="28" t="s">
        <v>1218</v>
      </c>
      <c r="H455" s="28" t="s">
        <v>1219</v>
      </c>
      <c r="I455" s="33">
        <v>41582</v>
      </c>
      <c r="J455" s="33">
        <v>41789</v>
      </c>
      <c r="K455" s="28" t="s">
        <v>1472</v>
      </c>
      <c r="L455" s="28" t="s">
        <v>1473</v>
      </c>
      <c r="M455" s="46" t="s">
        <v>695</v>
      </c>
      <c r="N455" s="50" t="s">
        <v>1039</v>
      </c>
      <c r="O455" s="50"/>
      <c r="Q455" s="50"/>
      <c r="R455" s="50"/>
      <c r="S455" s="29" t="s">
        <v>605</v>
      </c>
      <c r="T455" s="50">
        <v>1</v>
      </c>
      <c r="U455" s="50" t="s">
        <v>606</v>
      </c>
      <c r="V455" s="50"/>
      <c r="W455" s="50">
        <v>120</v>
      </c>
      <c r="X455" s="28">
        <v>64</v>
      </c>
      <c r="Y455" s="28">
        <v>128</v>
      </c>
      <c r="AA455" s="28" t="s">
        <v>1474</v>
      </c>
      <c r="AB455" s="33" t="s">
        <v>19517</v>
      </c>
      <c r="AC455" s="28">
        <f t="shared" si="22"/>
        <v>8</v>
      </c>
      <c r="AD455" s="28">
        <f t="shared" si="23"/>
        <v>46.8</v>
      </c>
      <c r="AE455" s="33"/>
      <c r="AF455" s="33"/>
      <c r="AG455" s="33"/>
      <c r="AH455" s="33"/>
    </row>
    <row r="456" spans="1:34" s="28" customFormat="1">
      <c r="A456" s="46" t="s">
        <v>1215</v>
      </c>
      <c r="B456" s="46" t="s">
        <v>1216</v>
      </c>
      <c r="C456" s="28" t="s">
        <v>86</v>
      </c>
      <c r="D456" s="28" t="s">
        <v>87</v>
      </c>
      <c r="E456" s="28" t="s">
        <v>1217</v>
      </c>
      <c r="F456" s="28" t="s">
        <v>1218</v>
      </c>
      <c r="H456" s="28" t="s">
        <v>1219</v>
      </c>
      <c r="I456" s="33">
        <v>41582</v>
      </c>
      <c r="J456" s="33">
        <v>41789</v>
      </c>
      <c r="K456" s="28" t="s">
        <v>1475</v>
      </c>
      <c r="L456" s="28" t="s">
        <v>1476</v>
      </c>
      <c r="M456" s="46" t="s">
        <v>695</v>
      </c>
      <c r="N456" s="50" t="s">
        <v>1039</v>
      </c>
      <c r="O456" s="50"/>
      <c r="Q456" s="50"/>
      <c r="R456" s="50"/>
      <c r="S456" s="29" t="s">
        <v>605</v>
      </c>
      <c r="T456" s="50">
        <v>1</v>
      </c>
      <c r="U456" s="50" t="s">
        <v>606</v>
      </c>
      <c r="V456" s="50"/>
      <c r="W456" s="50">
        <v>120</v>
      </c>
      <c r="X456" s="28">
        <v>64</v>
      </c>
      <c r="Y456" s="28">
        <v>160</v>
      </c>
      <c r="AA456" s="28" t="s">
        <v>1477</v>
      </c>
      <c r="AB456" s="33" t="s">
        <v>19517</v>
      </c>
      <c r="AC456" s="28">
        <f t="shared" si="22"/>
        <v>8</v>
      </c>
      <c r="AD456" s="28">
        <f t="shared" si="23"/>
        <v>46.8</v>
      </c>
      <c r="AE456" s="33"/>
      <c r="AF456" s="33"/>
      <c r="AG456" s="33"/>
      <c r="AH456" s="33"/>
    </row>
    <row r="457" spans="1:34" s="28" customFormat="1">
      <c r="A457" s="46" t="s">
        <v>1215</v>
      </c>
      <c r="B457" s="46" t="s">
        <v>1216</v>
      </c>
      <c r="C457" s="28" t="s">
        <v>86</v>
      </c>
      <c r="D457" s="28" t="s">
        <v>87</v>
      </c>
      <c r="E457" s="28" t="s">
        <v>1217</v>
      </c>
      <c r="F457" s="28" t="s">
        <v>1218</v>
      </c>
      <c r="H457" s="28" t="s">
        <v>1219</v>
      </c>
      <c r="I457" s="33">
        <v>41582</v>
      </c>
      <c r="J457" s="33">
        <v>41789</v>
      </c>
      <c r="K457" s="28" t="s">
        <v>1478</v>
      </c>
      <c r="L457" s="28" t="s">
        <v>1479</v>
      </c>
      <c r="M457" s="46" t="s">
        <v>695</v>
      </c>
      <c r="N457" s="50" t="s">
        <v>1039</v>
      </c>
      <c r="O457" s="50"/>
      <c r="Q457" s="50"/>
      <c r="R457" s="50"/>
      <c r="S457" s="29" t="s">
        <v>605</v>
      </c>
      <c r="T457" s="50">
        <v>1</v>
      </c>
      <c r="U457" s="50" t="s">
        <v>606</v>
      </c>
      <c r="V457" s="50"/>
      <c r="W457" s="50">
        <v>120</v>
      </c>
      <c r="X457" s="28">
        <v>80</v>
      </c>
      <c r="Y457" s="28">
        <v>502</v>
      </c>
      <c r="AA457" s="28" t="s">
        <v>1480</v>
      </c>
      <c r="AB457" s="33" t="s">
        <v>19517</v>
      </c>
      <c r="AC457" s="28">
        <f t="shared" si="22"/>
        <v>8</v>
      </c>
      <c r="AD457" s="28">
        <f t="shared" si="23"/>
        <v>46.8</v>
      </c>
      <c r="AE457" s="33"/>
      <c r="AF457" s="33"/>
      <c r="AG457" s="33"/>
      <c r="AH457" s="33"/>
    </row>
    <row r="458" spans="1:34" s="28" customFormat="1">
      <c r="A458" s="46" t="s">
        <v>1215</v>
      </c>
      <c r="B458" s="46" t="s">
        <v>1216</v>
      </c>
      <c r="C458" s="28" t="s">
        <v>86</v>
      </c>
      <c r="D458" s="28" t="s">
        <v>87</v>
      </c>
      <c r="E458" s="28" t="s">
        <v>1217</v>
      </c>
      <c r="F458" s="28" t="s">
        <v>1218</v>
      </c>
      <c r="H458" s="28" t="s">
        <v>1219</v>
      </c>
      <c r="I458" s="33">
        <v>41582</v>
      </c>
      <c r="J458" s="33">
        <v>41789</v>
      </c>
      <c r="K458" s="28" t="s">
        <v>1481</v>
      </c>
      <c r="L458" s="28" t="s">
        <v>1482</v>
      </c>
      <c r="M458" s="46" t="s">
        <v>695</v>
      </c>
      <c r="N458" s="50" t="s">
        <v>1039</v>
      </c>
      <c r="O458" s="50"/>
      <c r="Q458" s="50"/>
      <c r="R458" s="50"/>
      <c r="S458" s="29" t="s">
        <v>605</v>
      </c>
      <c r="T458" s="50">
        <v>1</v>
      </c>
      <c r="U458" s="50" t="s">
        <v>606</v>
      </c>
      <c r="V458" s="50"/>
      <c r="W458" s="50">
        <v>120</v>
      </c>
      <c r="X458" s="28">
        <v>61</v>
      </c>
      <c r="Y458" s="28">
        <v>135</v>
      </c>
      <c r="AA458" s="28" t="s">
        <v>1483</v>
      </c>
      <c r="AB458" s="33" t="s">
        <v>19517</v>
      </c>
      <c r="AC458" s="28">
        <f t="shared" si="22"/>
        <v>8</v>
      </c>
      <c r="AD458" s="28">
        <f t="shared" si="23"/>
        <v>46.8</v>
      </c>
      <c r="AE458" s="33"/>
      <c r="AF458" s="33"/>
      <c r="AG458" s="33"/>
      <c r="AH458" s="33"/>
    </row>
    <row r="459" spans="1:34" s="28" customFormat="1">
      <c r="A459" s="46" t="s">
        <v>1215</v>
      </c>
      <c r="B459" s="46" t="s">
        <v>1216</v>
      </c>
      <c r="C459" s="28" t="s">
        <v>86</v>
      </c>
      <c r="D459" s="28" t="s">
        <v>87</v>
      </c>
      <c r="E459" s="28" t="s">
        <v>1217</v>
      </c>
      <c r="F459" s="28" t="s">
        <v>1218</v>
      </c>
      <c r="H459" s="28" t="s">
        <v>1219</v>
      </c>
      <c r="I459" s="33">
        <v>41582</v>
      </c>
      <c r="J459" s="33">
        <v>41789</v>
      </c>
      <c r="K459" s="28" t="s">
        <v>1484</v>
      </c>
      <c r="L459" s="28" t="s">
        <v>1485</v>
      </c>
      <c r="M459" s="46" t="s">
        <v>695</v>
      </c>
      <c r="N459" s="50" t="s">
        <v>1039</v>
      </c>
      <c r="O459" s="50"/>
      <c r="Q459" s="50"/>
      <c r="R459" s="50"/>
      <c r="S459" s="29" t="s">
        <v>605</v>
      </c>
      <c r="T459" s="50">
        <v>1</v>
      </c>
      <c r="U459" s="50" t="s">
        <v>606</v>
      </c>
      <c r="V459" s="50"/>
      <c r="W459" s="50">
        <v>120</v>
      </c>
      <c r="X459" s="28">
        <v>61</v>
      </c>
      <c r="Y459" s="28">
        <v>160</v>
      </c>
      <c r="AA459" s="28" t="s">
        <v>1486</v>
      </c>
      <c r="AB459" s="33" t="s">
        <v>19517</v>
      </c>
      <c r="AC459" s="28">
        <f t="shared" si="22"/>
        <v>8</v>
      </c>
      <c r="AD459" s="28">
        <f t="shared" si="23"/>
        <v>46.8</v>
      </c>
      <c r="AE459" s="33"/>
      <c r="AF459" s="33"/>
      <c r="AG459" s="33"/>
      <c r="AH459" s="33"/>
    </row>
    <row r="460" spans="1:34" s="28" customFormat="1">
      <c r="A460" s="46" t="s">
        <v>1215</v>
      </c>
      <c r="B460" s="46" t="s">
        <v>1216</v>
      </c>
      <c r="C460" s="28" t="s">
        <v>86</v>
      </c>
      <c r="D460" s="28" t="s">
        <v>87</v>
      </c>
      <c r="E460" s="28" t="s">
        <v>1217</v>
      </c>
      <c r="F460" s="28" t="s">
        <v>1218</v>
      </c>
      <c r="H460" s="28" t="s">
        <v>1219</v>
      </c>
      <c r="I460" s="33">
        <v>41582</v>
      </c>
      <c r="J460" s="33">
        <v>41789</v>
      </c>
      <c r="K460" s="28" t="s">
        <v>1487</v>
      </c>
      <c r="L460" s="28" t="s">
        <v>1488</v>
      </c>
      <c r="M460" s="46" t="s">
        <v>695</v>
      </c>
      <c r="N460" s="50" t="s">
        <v>1039</v>
      </c>
      <c r="O460" s="50"/>
      <c r="Q460" s="50"/>
      <c r="R460" s="50"/>
      <c r="S460" s="29" t="s">
        <v>605</v>
      </c>
      <c r="T460" s="50">
        <v>1</v>
      </c>
      <c r="U460" s="50" t="s">
        <v>606</v>
      </c>
      <c r="V460" s="50"/>
      <c r="W460" s="50">
        <v>120</v>
      </c>
      <c r="X460" s="28">
        <v>60</v>
      </c>
      <c r="Y460" s="28">
        <v>160</v>
      </c>
      <c r="AA460" s="28" t="s">
        <v>1489</v>
      </c>
      <c r="AB460" s="33" t="s">
        <v>19517</v>
      </c>
      <c r="AC460" s="28">
        <f t="shared" si="22"/>
        <v>8</v>
      </c>
      <c r="AD460" s="28">
        <f t="shared" si="23"/>
        <v>46.8</v>
      </c>
      <c r="AE460" s="33"/>
      <c r="AF460" s="33"/>
      <c r="AG460" s="33"/>
      <c r="AH460" s="33"/>
    </row>
    <row r="461" spans="1:34" s="28" customFormat="1">
      <c r="A461" s="46" t="s">
        <v>1215</v>
      </c>
      <c r="B461" s="46" t="s">
        <v>1216</v>
      </c>
      <c r="C461" s="28" t="s">
        <v>86</v>
      </c>
      <c r="D461" s="28" t="s">
        <v>87</v>
      </c>
      <c r="E461" s="28" t="s">
        <v>1217</v>
      </c>
      <c r="F461" s="28" t="s">
        <v>1218</v>
      </c>
      <c r="H461" s="28" t="s">
        <v>1219</v>
      </c>
      <c r="I461" s="33">
        <v>41582</v>
      </c>
      <c r="J461" s="33">
        <v>41789</v>
      </c>
      <c r="K461" s="28" t="s">
        <v>1490</v>
      </c>
      <c r="L461" s="28" t="s">
        <v>1491</v>
      </c>
      <c r="M461" s="46" t="s">
        <v>695</v>
      </c>
      <c r="N461" s="50" t="s">
        <v>1039</v>
      </c>
      <c r="O461" s="50"/>
      <c r="Q461" s="50"/>
      <c r="R461" s="50"/>
      <c r="S461" s="29" t="s">
        <v>605</v>
      </c>
      <c r="T461" s="50">
        <v>1</v>
      </c>
      <c r="U461" s="50" t="s">
        <v>606</v>
      </c>
      <c r="V461" s="50"/>
      <c r="W461" s="50">
        <v>120</v>
      </c>
      <c r="X461" s="28">
        <v>52</v>
      </c>
      <c r="Y461" s="28">
        <v>122</v>
      </c>
      <c r="AA461" s="28" t="s">
        <v>1492</v>
      </c>
      <c r="AB461" s="33" t="s">
        <v>19517</v>
      </c>
      <c r="AC461" s="28">
        <f t="shared" si="22"/>
        <v>8</v>
      </c>
      <c r="AD461" s="28">
        <f t="shared" si="23"/>
        <v>46.8</v>
      </c>
      <c r="AE461" s="33"/>
      <c r="AF461" s="33"/>
      <c r="AG461" s="33"/>
      <c r="AH461" s="33"/>
    </row>
    <row r="462" spans="1:34" s="28" customFormat="1">
      <c r="A462" s="46" t="s">
        <v>1215</v>
      </c>
      <c r="B462" s="46" t="s">
        <v>1216</v>
      </c>
      <c r="C462" s="28" t="s">
        <v>86</v>
      </c>
      <c r="D462" s="28" t="s">
        <v>87</v>
      </c>
      <c r="E462" s="28" t="s">
        <v>1217</v>
      </c>
      <c r="F462" s="28" t="s">
        <v>1218</v>
      </c>
      <c r="H462" s="28" t="s">
        <v>1219</v>
      </c>
      <c r="I462" s="33">
        <v>41582</v>
      </c>
      <c r="J462" s="33">
        <v>41789</v>
      </c>
      <c r="K462" s="28" t="s">
        <v>1493</v>
      </c>
      <c r="L462" s="28" t="s">
        <v>1494</v>
      </c>
      <c r="M462" s="46" t="s">
        <v>695</v>
      </c>
      <c r="N462" s="50" t="s">
        <v>1039</v>
      </c>
      <c r="O462" s="50"/>
      <c r="Q462" s="50"/>
      <c r="R462" s="50"/>
      <c r="S462" s="29" t="s">
        <v>605</v>
      </c>
      <c r="T462" s="50">
        <v>1</v>
      </c>
      <c r="U462" s="50" t="s">
        <v>606</v>
      </c>
      <c r="V462" s="50"/>
      <c r="W462" s="50">
        <v>120</v>
      </c>
      <c r="X462" s="28">
        <v>50</v>
      </c>
      <c r="Y462" s="28">
        <v>145</v>
      </c>
      <c r="AA462" s="28" t="s">
        <v>1495</v>
      </c>
      <c r="AB462" s="33" t="s">
        <v>19517</v>
      </c>
      <c r="AC462" s="28">
        <f t="shared" si="22"/>
        <v>8</v>
      </c>
      <c r="AD462" s="28">
        <f t="shared" si="23"/>
        <v>46.8</v>
      </c>
      <c r="AE462" s="33"/>
      <c r="AF462" s="33"/>
      <c r="AG462" s="33"/>
      <c r="AH462" s="33"/>
    </row>
    <row r="463" spans="1:34" s="28" customFormat="1">
      <c r="A463" s="46" t="s">
        <v>1215</v>
      </c>
      <c r="B463" s="46" t="s">
        <v>1216</v>
      </c>
      <c r="C463" s="28" t="s">
        <v>86</v>
      </c>
      <c r="D463" s="28" t="s">
        <v>87</v>
      </c>
      <c r="E463" s="28" t="s">
        <v>1217</v>
      </c>
      <c r="F463" s="28" t="s">
        <v>1218</v>
      </c>
      <c r="H463" s="28" t="s">
        <v>1219</v>
      </c>
      <c r="I463" s="33">
        <v>41582</v>
      </c>
      <c r="J463" s="33">
        <v>41789</v>
      </c>
      <c r="K463" s="28" t="s">
        <v>1496</v>
      </c>
      <c r="L463" s="28" t="s">
        <v>1497</v>
      </c>
      <c r="M463" s="46" t="s">
        <v>695</v>
      </c>
      <c r="N463" s="50" t="s">
        <v>1039</v>
      </c>
      <c r="O463" s="50"/>
      <c r="Q463" s="50"/>
      <c r="R463" s="50"/>
      <c r="S463" s="29" t="s">
        <v>605</v>
      </c>
      <c r="T463" s="50">
        <v>1</v>
      </c>
      <c r="U463" s="50" t="s">
        <v>606</v>
      </c>
      <c r="V463" s="50"/>
      <c r="W463" s="50">
        <v>120</v>
      </c>
      <c r="X463" s="28">
        <v>46</v>
      </c>
      <c r="Y463" s="28">
        <v>80.2</v>
      </c>
      <c r="AA463" s="28" t="s">
        <v>1498</v>
      </c>
      <c r="AB463" s="33" t="s">
        <v>19517</v>
      </c>
      <c r="AC463" s="28">
        <f t="shared" si="22"/>
        <v>8</v>
      </c>
      <c r="AD463" s="28">
        <f t="shared" si="23"/>
        <v>46.8</v>
      </c>
      <c r="AE463" s="33"/>
      <c r="AF463" s="33"/>
      <c r="AG463" s="33"/>
      <c r="AH463" s="33"/>
    </row>
    <row r="464" spans="1:34" s="28" customFormat="1">
      <c r="A464" s="46" t="s">
        <v>1215</v>
      </c>
      <c r="B464" s="46" t="s">
        <v>1216</v>
      </c>
      <c r="C464" s="28" t="s">
        <v>86</v>
      </c>
      <c r="D464" s="28" t="s">
        <v>87</v>
      </c>
      <c r="E464" s="28" t="s">
        <v>1217</v>
      </c>
      <c r="F464" s="28" t="s">
        <v>1218</v>
      </c>
      <c r="H464" s="28" t="s">
        <v>1219</v>
      </c>
      <c r="I464" s="33">
        <v>41582</v>
      </c>
      <c r="J464" s="33">
        <v>41789</v>
      </c>
      <c r="K464" s="28" t="s">
        <v>1499</v>
      </c>
      <c r="L464" s="28" t="s">
        <v>1500</v>
      </c>
      <c r="M464" s="46" t="s">
        <v>695</v>
      </c>
      <c r="N464" s="50" t="s">
        <v>1039</v>
      </c>
      <c r="O464" s="50"/>
      <c r="Q464" s="50"/>
      <c r="R464" s="50"/>
      <c r="S464" s="29" t="s">
        <v>605</v>
      </c>
      <c r="T464" s="50">
        <v>1</v>
      </c>
      <c r="U464" s="50" t="s">
        <v>606</v>
      </c>
      <c r="V464" s="50"/>
      <c r="W464" s="50">
        <v>120</v>
      </c>
      <c r="X464" s="28">
        <v>71</v>
      </c>
      <c r="Y464" s="28">
        <v>115</v>
      </c>
      <c r="AA464" s="28" t="s">
        <v>1501</v>
      </c>
      <c r="AB464" s="33" t="s">
        <v>19517</v>
      </c>
      <c r="AC464" s="28">
        <f t="shared" si="22"/>
        <v>8</v>
      </c>
      <c r="AD464" s="28">
        <f t="shared" si="23"/>
        <v>46.8</v>
      </c>
      <c r="AE464" s="33"/>
      <c r="AF464" s="33"/>
      <c r="AG464" s="33"/>
      <c r="AH464" s="33"/>
    </row>
    <row r="465" spans="1:34" s="28" customFormat="1">
      <c r="A465" s="46" t="s">
        <v>1215</v>
      </c>
      <c r="B465" s="46" t="s">
        <v>1216</v>
      </c>
      <c r="C465" s="28" t="s">
        <v>86</v>
      </c>
      <c r="D465" s="28" t="s">
        <v>87</v>
      </c>
      <c r="E465" s="28" t="s">
        <v>1217</v>
      </c>
      <c r="F465" s="28" t="s">
        <v>1218</v>
      </c>
      <c r="H465" s="28" t="s">
        <v>1219</v>
      </c>
      <c r="I465" s="33">
        <v>41582</v>
      </c>
      <c r="J465" s="33">
        <v>41789</v>
      </c>
      <c r="K465" s="28" t="s">
        <v>1502</v>
      </c>
      <c r="L465" s="28" t="s">
        <v>1503</v>
      </c>
      <c r="M465" s="46" t="s">
        <v>695</v>
      </c>
      <c r="N465" s="50" t="s">
        <v>1039</v>
      </c>
      <c r="O465" s="50"/>
      <c r="Q465" s="50"/>
      <c r="R465" s="50"/>
      <c r="S465" s="29" t="s">
        <v>605</v>
      </c>
      <c r="T465" s="50">
        <v>1</v>
      </c>
      <c r="U465" s="50" t="s">
        <v>606</v>
      </c>
      <c r="V465" s="50"/>
      <c r="W465" s="50">
        <v>120</v>
      </c>
      <c r="X465" s="28">
        <v>53</v>
      </c>
      <c r="Y465" s="28">
        <v>92.9</v>
      </c>
      <c r="AA465" s="28" t="s">
        <v>1504</v>
      </c>
      <c r="AB465" s="33" t="s">
        <v>19517</v>
      </c>
      <c r="AC465" s="28">
        <f t="shared" si="22"/>
        <v>8</v>
      </c>
      <c r="AD465" s="28">
        <f t="shared" si="23"/>
        <v>46.8</v>
      </c>
      <c r="AE465" s="33"/>
      <c r="AF465" s="33"/>
      <c r="AG465" s="33"/>
      <c r="AH465" s="33"/>
    </row>
    <row r="466" spans="1:34" s="28" customFormat="1">
      <c r="A466" s="46" t="s">
        <v>1215</v>
      </c>
      <c r="B466" s="46" t="s">
        <v>1216</v>
      </c>
      <c r="C466" s="28" t="s">
        <v>86</v>
      </c>
      <c r="D466" s="28" t="s">
        <v>87</v>
      </c>
      <c r="E466" s="28" t="s">
        <v>1217</v>
      </c>
      <c r="F466" s="28" t="s">
        <v>1218</v>
      </c>
      <c r="H466" s="28" t="s">
        <v>1219</v>
      </c>
      <c r="I466" s="33">
        <v>41582</v>
      </c>
      <c r="J466" s="33">
        <v>41789</v>
      </c>
      <c r="K466" s="28" t="s">
        <v>1505</v>
      </c>
      <c r="L466" s="28" t="s">
        <v>1506</v>
      </c>
      <c r="M466" s="46" t="s">
        <v>695</v>
      </c>
      <c r="N466" s="50" t="s">
        <v>1039</v>
      </c>
      <c r="O466" s="50"/>
      <c r="Q466" s="50"/>
      <c r="R466" s="50"/>
      <c r="S466" s="29" t="s">
        <v>605</v>
      </c>
      <c r="T466" s="50">
        <v>1</v>
      </c>
      <c r="U466" s="50" t="s">
        <v>606</v>
      </c>
      <c r="V466" s="50"/>
      <c r="W466" s="50">
        <v>120</v>
      </c>
      <c r="X466" s="28">
        <v>65</v>
      </c>
      <c r="Y466" s="28">
        <v>153</v>
      </c>
      <c r="AA466" s="28" t="s">
        <v>1507</v>
      </c>
      <c r="AB466" s="33" t="s">
        <v>19517</v>
      </c>
      <c r="AC466" s="28">
        <f t="shared" si="22"/>
        <v>8</v>
      </c>
      <c r="AD466" s="28">
        <f t="shared" si="23"/>
        <v>46.8</v>
      </c>
      <c r="AE466" s="33"/>
      <c r="AF466" s="33"/>
      <c r="AG466" s="33"/>
      <c r="AH466" s="33"/>
    </row>
    <row r="467" spans="1:34" s="28" customFormat="1">
      <c r="A467" s="46" t="s">
        <v>1215</v>
      </c>
      <c r="B467" s="46" t="s">
        <v>1216</v>
      </c>
      <c r="C467" s="28" t="s">
        <v>86</v>
      </c>
      <c r="D467" s="28" t="s">
        <v>87</v>
      </c>
      <c r="E467" s="28" t="s">
        <v>1217</v>
      </c>
      <c r="F467" s="28" t="s">
        <v>1218</v>
      </c>
      <c r="H467" s="28" t="s">
        <v>1219</v>
      </c>
      <c r="I467" s="33">
        <v>41582</v>
      </c>
      <c r="J467" s="33">
        <v>41789</v>
      </c>
      <c r="K467" s="28" t="s">
        <v>1508</v>
      </c>
      <c r="L467" s="28" t="s">
        <v>1509</v>
      </c>
      <c r="M467" s="46" t="s">
        <v>695</v>
      </c>
      <c r="N467" s="50" t="s">
        <v>1039</v>
      </c>
      <c r="O467" s="50"/>
      <c r="Q467" s="50"/>
      <c r="R467" s="50"/>
      <c r="S467" s="29" t="s">
        <v>605</v>
      </c>
      <c r="T467" s="50">
        <v>1</v>
      </c>
      <c r="U467" s="50" t="s">
        <v>606</v>
      </c>
      <c r="V467" s="50"/>
      <c r="W467" s="50">
        <v>120</v>
      </c>
      <c r="X467" s="28">
        <v>53</v>
      </c>
      <c r="Y467" s="28">
        <v>105</v>
      </c>
      <c r="AA467" s="28" t="s">
        <v>1510</v>
      </c>
      <c r="AB467" s="33" t="s">
        <v>19517</v>
      </c>
      <c r="AC467" s="28">
        <f t="shared" si="22"/>
        <v>8</v>
      </c>
      <c r="AD467" s="28">
        <f t="shared" si="23"/>
        <v>46.8</v>
      </c>
      <c r="AE467" s="33"/>
      <c r="AF467" s="33"/>
      <c r="AG467" s="33"/>
      <c r="AH467" s="33"/>
    </row>
    <row r="468" spans="1:34" s="28" customFormat="1">
      <c r="A468" s="46" t="s">
        <v>1215</v>
      </c>
      <c r="B468" s="46" t="s">
        <v>1216</v>
      </c>
      <c r="C468" s="28" t="s">
        <v>86</v>
      </c>
      <c r="D468" s="28" t="s">
        <v>87</v>
      </c>
      <c r="E468" s="28" t="s">
        <v>1217</v>
      </c>
      <c r="F468" s="28" t="s">
        <v>1218</v>
      </c>
      <c r="H468" s="28" t="s">
        <v>1219</v>
      </c>
      <c r="I468" s="33">
        <v>41582</v>
      </c>
      <c r="J468" s="33">
        <v>41789</v>
      </c>
      <c r="K468" s="28" t="s">
        <v>1511</v>
      </c>
      <c r="L468" s="28" t="s">
        <v>1512</v>
      </c>
      <c r="M468" s="46" t="s">
        <v>695</v>
      </c>
      <c r="N468" s="50" t="s">
        <v>1039</v>
      </c>
      <c r="O468" s="50"/>
      <c r="Q468" s="50"/>
      <c r="R468" s="50"/>
      <c r="S468" s="29" t="s">
        <v>605</v>
      </c>
      <c r="T468" s="50">
        <v>1</v>
      </c>
      <c r="U468" s="50" t="s">
        <v>606</v>
      </c>
      <c r="V468" s="50"/>
      <c r="W468" s="50">
        <v>120</v>
      </c>
      <c r="X468" s="28">
        <v>43</v>
      </c>
      <c r="Y468" s="28">
        <v>66.599999999999994</v>
      </c>
      <c r="AA468" s="28" t="s">
        <v>1513</v>
      </c>
      <c r="AB468" s="33" t="s">
        <v>19517</v>
      </c>
      <c r="AC468" s="28">
        <f t="shared" si="22"/>
        <v>8</v>
      </c>
      <c r="AD468" s="28">
        <f t="shared" si="23"/>
        <v>46.8</v>
      </c>
      <c r="AE468" s="33"/>
      <c r="AF468" s="33"/>
      <c r="AG468" s="33"/>
      <c r="AH468" s="33"/>
    </row>
    <row r="469" spans="1:34" s="28" customFormat="1">
      <c r="A469" s="46" t="s">
        <v>1215</v>
      </c>
      <c r="B469" s="46" t="s">
        <v>1216</v>
      </c>
      <c r="C469" s="28" t="s">
        <v>86</v>
      </c>
      <c r="D469" s="28" t="s">
        <v>87</v>
      </c>
      <c r="E469" s="28" t="s">
        <v>1217</v>
      </c>
      <c r="F469" s="28" t="s">
        <v>1218</v>
      </c>
      <c r="H469" s="28" t="s">
        <v>1219</v>
      </c>
      <c r="I469" s="33">
        <v>41582</v>
      </c>
      <c r="J469" s="33">
        <v>41789</v>
      </c>
      <c r="K469" s="28" t="s">
        <v>1514</v>
      </c>
      <c r="L469" s="28" t="s">
        <v>1515</v>
      </c>
      <c r="M469" s="46" t="s">
        <v>695</v>
      </c>
      <c r="N469" s="50" t="s">
        <v>1039</v>
      </c>
      <c r="O469" s="50"/>
      <c r="Q469" s="50"/>
      <c r="R469" s="50"/>
      <c r="S469" s="29" t="s">
        <v>605</v>
      </c>
      <c r="T469" s="50">
        <v>1</v>
      </c>
      <c r="U469" s="50" t="s">
        <v>606</v>
      </c>
      <c r="V469" s="50"/>
      <c r="W469" s="50">
        <v>120</v>
      </c>
      <c r="X469" s="28">
        <v>75</v>
      </c>
      <c r="Y469" s="28">
        <v>159</v>
      </c>
      <c r="AA469" s="28" t="s">
        <v>1516</v>
      </c>
      <c r="AB469" s="33" t="s">
        <v>19517</v>
      </c>
      <c r="AC469" s="28">
        <f t="shared" si="22"/>
        <v>8</v>
      </c>
      <c r="AD469" s="28">
        <f t="shared" si="23"/>
        <v>46.8</v>
      </c>
      <c r="AE469" s="33"/>
      <c r="AF469" s="33"/>
      <c r="AG469" s="33"/>
      <c r="AH469" s="33"/>
    </row>
    <row r="470" spans="1:34" s="28" customFormat="1">
      <c r="A470" s="46" t="s">
        <v>1215</v>
      </c>
      <c r="B470" s="46" t="s">
        <v>1216</v>
      </c>
      <c r="C470" s="28" t="s">
        <v>86</v>
      </c>
      <c r="D470" s="28" t="s">
        <v>87</v>
      </c>
      <c r="E470" s="28" t="s">
        <v>1217</v>
      </c>
      <c r="F470" s="28" t="s">
        <v>1218</v>
      </c>
      <c r="H470" s="28" t="s">
        <v>1219</v>
      </c>
      <c r="I470" s="33">
        <v>41582</v>
      </c>
      <c r="J470" s="33">
        <v>41789</v>
      </c>
      <c r="K470" s="28" t="s">
        <v>1517</v>
      </c>
      <c r="L470" s="28" t="s">
        <v>1518</v>
      </c>
      <c r="M470" s="46" t="s">
        <v>695</v>
      </c>
      <c r="N470" s="50" t="s">
        <v>1039</v>
      </c>
      <c r="O470" s="50"/>
      <c r="Q470" s="50"/>
      <c r="R470" s="50"/>
      <c r="S470" s="29" t="s">
        <v>605</v>
      </c>
      <c r="T470" s="50">
        <v>1</v>
      </c>
      <c r="U470" s="50" t="s">
        <v>606</v>
      </c>
      <c r="V470" s="50"/>
      <c r="W470" s="50">
        <v>120</v>
      </c>
      <c r="X470" s="28">
        <v>67</v>
      </c>
      <c r="Y470" s="28">
        <v>155</v>
      </c>
      <c r="AA470" s="28" t="s">
        <v>1519</v>
      </c>
      <c r="AB470" s="33" t="s">
        <v>19517</v>
      </c>
      <c r="AC470" s="28">
        <f t="shared" si="22"/>
        <v>8</v>
      </c>
      <c r="AD470" s="28">
        <f t="shared" si="23"/>
        <v>46.8</v>
      </c>
      <c r="AE470" s="33"/>
      <c r="AF470" s="33"/>
      <c r="AG470" s="33"/>
      <c r="AH470" s="33"/>
    </row>
    <row r="471" spans="1:34" s="28" customFormat="1">
      <c r="A471" s="46" t="s">
        <v>1215</v>
      </c>
      <c r="B471" s="46" t="s">
        <v>1216</v>
      </c>
      <c r="C471" s="28" t="s">
        <v>86</v>
      </c>
      <c r="D471" s="28" t="s">
        <v>87</v>
      </c>
      <c r="E471" s="28" t="s">
        <v>1217</v>
      </c>
      <c r="F471" s="28" t="s">
        <v>1218</v>
      </c>
      <c r="H471" s="28" t="s">
        <v>1219</v>
      </c>
      <c r="I471" s="33">
        <v>41582</v>
      </c>
      <c r="J471" s="33">
        <v>41789</v>
      </c>
      <c r="K471" s="28" t="s">
        <v>1520</v>
      </c>
      <c r="L471" s="28" t="s">
        <v>1521</v>
      </c>
      <c r="M471" s="46" t="s">
        <v>695</v>
      </c>
      <c r="N471" s="50" t="s">
        <v>1039</v>
      </c>
      <c r="O471" s="50"/>
      <c r="Q471" s="50"/>
      <c r="R471" s="50"/>
      <c r="S471" s="29" t="s">
        <v>605</v>
      </c>
      <c r="T471" s="50">
        <v>1</v>
      </c>
      <c r="U471" s="50" t="s">
        <v>606</v>
      </c>
      <c r="V471" s="50"/>
      <c r="W471" s="50">
        <v>120</v>
      </c>
      <c r="X471" s="28">
        <v>71</v>
      </c>
      <c r="Y471" s="28">
        <v>231</v>
      </c>
      <c r="AA471" s="28" t="s">
        <v>1522</v>
      </c>
      <c r="AB471" s="33" t="s">
        <v>19517</v>
      </c>
      <c r="AC471" s="28">
        <f t="shared" si="22"/>
        <v>8</v>
      </c>
      <c r="AD471" s="28">
        <f t="shared" si="23"/>
        <v>46.8</v>
      </c>
      <c r="AE471" s="33"/>
      <c r="AF471" s="33"/>
      <c r="AG471" s="33"/>
      <c r="AH471" s="33"/>
    </row>
    <row r="472" spans="1:34" s="28" customFormat="1">
      <c r="A472" s="46" t="s">
        <v>1215</v>
      </c>
      <c r="B472" s="46" t="s">
        <v>1216</v>
      </c>
      <c r="C472" s="28" t="s">
        <v>86</v>
      </c>
      <c r="D472" s="28" t="s">
        <v>87</v>
      </c>
      <c r="E472" s="28" t="s">
        <v>1217</v>
      </c>
      <c r="F472" s="28" t="s">
        <v>1218</v>
      </c>
      <c r="H472" s="28" t="s">
        <v>1219</v>
      </c>
      <c r="I472" s="33">
        <v>41582</v>
      </c>
      <c r="J472" s="33">
        <v>41789</v>
      </c>
      <c r="K472" s="28" t="s">
        <v>1523</v>
      </c>
      <c r="L472" s="28" t="s">
        <v>1524</v>
      </c>
      <c r="M472" s="46" t="s">
        <v>695</v>
      </c>
      <c r="N472" s="50" t="s">
        <v>1039</v>
      </c>
      <c r="O472" s="50"/>
      <c r="Q472" s="50"/>
      <c r="R472" s="50"/>
      <c r="S472" s="29" t="s">
        <v>605</v>
      </c>
      <c r="T472" s="50">
        <v>1</v>
      </c>
      <c r="U472" s="50" t="s">
        <v>606</v>
      </c>
      <c r="V472" s="50"/>
      <c r="W472" s="50">
        <v>120</v>
      </c>
      <c r="X472" s="28">
        <v>70</v>
      </c>
      <c r="Y472" s="28">
        <v>220</v>
      </c>
      <c r="AA472" s="28" t="s">
        <v>1525</v>
      </c>
      <c r="AB472" s="33" t="s">
        <v>19517</v>
      </c>
      <c r="AC472" s="28">
        <f t="shared" si="22"/>
        <v>8</v>
      </c>
      <c r="AD472" s="28">
        <f t="shared" si="23"/>
        <v>46.8</v>
      </c>
      <c r="AE472" s="33"/>
      <c r="AF472" s="33"/>
      <c r="AG472" s="33"/>
      <c r="AH472" s="33"/>
    </row>
    <row r="473" spans="1:34" s="28" customFormat="1">
      <c r="A473" s="46" t="s">
        <v>1215</v>
      </c>
      <c r="B473" s="46" t="s">
        <v>1216</v>
      </c>
      <c r="C473" s="28" t="s">
        <v>86</v>
      </c>
      <c r="D473" s="28" t="s">
        <v>87</v>
      </c>
      <c r="E473" s="28" t="s">
        <v>1217</v>
      </c>
      <c r="F473" s="28" t="s">
        <v>1218</v>
      </c>
      <c r="H473" s="28" t="s">
        <v>1219</v>
      </c>
      <c r="I473" s="33">
        <v>41582</v>
      </c>
      <c r="J473" s="33">
        <v>41789</v>
      </c>
      <c r="K473" s="28" t="s">
        <v>1526</v>
      </c>
      <c r="L473" s="28" t="s">
        <v>1527</v>
      </c>
      <c r="M473" s="46" t="s">
        <v>695</v>
      </c>
      <c r="N473" s="50" t="s">
        <v>1039</v>
      </c>
      <c r="O473" s="50"/>
      <c r="Q473" s="50"/>
      <c r="R473" s="50"/>
      <c r="S473" s="29" t="s">
        <v>605</v>
      </c>
      <c r="T473" s="50">
        <v>1</v>
      </c>
      <c r="U473" s="50" t="s">
        <v>606</v>
      </c>
      <c r="V473" s="50"/>
      <c r="W473" s="50">
        <v>120</v>
      </c>
      <c r="X473" s="28">
        <v>60</v>
      </c>
      <c r="Y473" s="28">
        <v>136</v>
      </c>
      <c r="AA473" s="28" t="s">
        <v>1528</v>
      </c>
      <c r="AB473" s="33" t="s">
        <v>19517</v>
      </c>
      <c r="AC473" s="28">
        <f t="shared" si="22"/>
        <v>8</v>
      </c>
      <c r="AD473" s="28">
        <f t="shared" si="23"/>
        <v>46.8</v>
      </c>
      <c r="AE473" s="33"/>
      <c r="AF473" s="33"/>
      <c r="AG473" s="33"/>
      <c r="AH473" s="33"/>
    </row>
    <row r="474" spans="1:34" s="28" customFormat="1">
      <c r="A474" s="46" t="s">
        <v>1215</v>
      </c>
      <c r="B474" s="46" t="s">
        <v>1216</v>
      </c>
      <c r="C474" s="28" t="s">
        <v>86</v>
      </c>
      <c r="D474" s="28" t="s">
        <v>87</v>
      </c>
      <c r="E474" s="28" t="s">
        <v>1217</v>
      </c>
      <c r="F474" s="28" t="s">
        <v>1218</v>
      </c>
      <c r="H474" s="28" t="s">
        <v>1219</v>
      </c>
      <c r="I474" s="33">
        <v>41582</v>
      </c>
      <c r="J474" s="33">
        <v>41789</v>
      </c>
      <c r="K474" s="28" t="s">
        <v>1529</v>
      </c>
      <c r="L474" s="28" t="s">
        <v>1530</v>
      </c>
      <c r="M474" s="46" t="s">
        <v>695</v>
      </c>
      <c r="N474" s="50" t="s">
        <v>1039</v>
      </c>
      <c r="O474" s="50"/>
      <c r="Q474" s="50"/>
      <c r="R474" s="50"/>
      <c r="S474" s="29" t="s">
        <v>605</v>
      </c>
      <c r="T474" s="50">
        <v>1</v>
      </c>
      <c r="U474" s="50" t="s">
        <v>606</v>
      </c>
      <c r="V474" s="50"/>
      <c r="W474" s="50">
        <v>120</v>
      </c>
      <c r="X474" s="28">
        <v>50</v>
      </c>
      <c r="Y474" s="28">
        <v>93.5</v>
      </c>
      <c r="AA474" s="28" t="s">
        <v>1531</v>
      </c>
      <c r="AB474" s="33" t="s">
        <v>19517</v>
      </c>
      <c r="AC474" s="28">
        <f t="shared" si="22"/>
        <v>8</v>
      </c>
      <c r="AD474" s="28">
        <f t="shared" si="23"/>
        <v>46.8</v>
      </c>
      <c r="AE474" s="33"/>
      <c r="AF474" s="33"/>
      <c r="AG474" s="33"/>
      <c r="AH474" s="33"/>
    </row>
    <row r="475" spans="1:34" s="28" customFormat="1">
      <c r="A475" s="46" t="s">
        <v>1215</v>
      </c>
      <c r="B475" s="46" t="s">
        <v>1216</v>
      </c>
      <c r="C475" s="28" t="s">
        <v>86</v>
      </c>
      <c r="D475" s="28" t="s">
        <v>87</v>
      </c>
      <c r="E475" s="28" t="s">
        <v>1217</v>
      </c>
      <c r="F475" s="28" t="s">
        <v>1218</v>
      </c>
      <c r="H475" s="28" t="s">
        <v>1219</v>
      </c>
      <c r="I475" s="33">
        <v>41582</v>
      </c>
      <c r="J475" s="33">
        <v>41789</v>
      </c>
      <c r="K475" s="28" t="s">
        <v>1532</v>
      </c>
      <c r="L475" s="28" t="s">
        <v>1533</v>
      </c>
      <c r="M475" s="46" t="s">
        <v>695</v>
      </c>
      <c r="N475" s="50" t="s">
        <v>1039</v>
      </c>
      <c r="O475" s="50"/>
      <c r="Q475" s="50"/>
      <c r="R475" s="50"/>
      <c r="S475" s="29" t="s">
        <v>605</v>
      </c>
      <c r="T475" s="50">
        <v>1</v>
      </c>
      <c r="U475" s="50" t="s">
        <v>606</v>
      </c>
      <c r="V475" s="50"/>
      <c r="W475" s="50">
        <v>120</v>
      </c>
      <c r="X475" s="28">
        <v>80</v>
      </c>
      <c r="Y475" s="28">
        <v>315</v>
      </c>
      <c r="AA475" s="28" t="s">
        <v>1534</v>
      </c>
      <c r="AB475" s="33" t="s">
        <v>19517</v>
      </c>
      <c r="AC475" s="28">
        <f t="shared" si="22"/>
        <v>8</v>
      </c>
      <c r="AD475" s="28">
        <f t="shared" si="23"/>
        <v>46.8</v>
      </c>
      <c r="AE475" s="33"/>
      <c r="AF475" s="33"/>
      <c r="AG475" s="33"/>
      <c r="AH475" s="33"/>
    </row>
    <row r="476" spans="1:34" s="28" customFormat="1">
      <c r="A476" s="46" t="s">
        <v>1215</v>
      </c>
      <c r="B476" s="46" t="s">
        <v>1216</v>
      </c>
      <c r="C476" s="28" t="s">
        <v>86</v>
      </c>
      <c r="D476" s="28" t="s">
        <v>87</v>
      </c>
      <c r="E476" s="28" t="s">
        <v>1217</v>
      </c>
      <c r="F476" s="28" t="s">
        <v>1218</v>
      </c>
      <c r="H476" s="28" t="s">
        <v>1219</v>
      </c>
      <c r="I476" s="33">
        <v>41582</v>
      </c>
      <c r="J476" s="33">
        <v>41789</v>
      </c>
      <c r="K476" s="28" t="s">
        <v>1535</v>
      </c>
      <c r="L476" s="28" t="s">
        <v>1536</v>
      </c>
      <c r="M476" s="46" t="s">
        <v>695</v>
      </c>
      <c r="N476" s="50" t="s">
        <v>1039</v>
      </c>
      <c r="O476" s="50"/>
      <c r="Q476" s="50"/>
      <c r="R476" s="50"/>
      <c r="S476" s="29" t="s">
        <v>605</v>
      </c>
      <c r="T476" s="50">
        <v>1</v>
      </c>
      <c r="U476" s="50" t="s">
        <v>606</v>
      </c>
      <c r="V476" s="50"/>
      <c r="W476" s="50">
        <v>120</v>
      </c>
      <c r="X476" s="28">
        <v>61</v>
      </c>
      <c r="Y476" s="28">
        <v>156</v>
      </c>
      <c r="AA476" s="28" t="s">
        <v>1537</v>
      </c>
      <c r="AB476" s="33" t="s">
        <v>19517</v>
      </c>
      <c r="AC476" s="28">
        <f t="shared" si="22"/>
        <v>8</v>
      </c>
      <c r="AD476" s="28">
        <f t="shared" si="23"/>
        <v>46.8</v>
      </c>
      <c r="AE476" s="33"/>
      <c r="AF476" s="33"/>
      <c r="AG476" s="33"/>
      <c r="AH476" s="33"/>
    </row>
    <row r="477" spans="1:34" s="28" customFormat="1">
      <c r="A477" s="46" t="s">
        <v>1215</v>
      </c>
      <c r="B477" s="46" t="s">
        <v>1216</v>
      </c>
      <c r="C477" s="28" t="s">
        <v>86</v>
      </c>
      <c r="D477" s="28" t="s">
        <v>87</v>
      </c>
      <c r="E477" s="28" t="s">
        <v>1217</v>
      </c>
      <c r="F477" s="28" t="s">
        <v>1218</v>
      </c>
      <c r="H477" s="28" t="s">
        <v>1219</v>
      </c>
      <c r="I477" s="33">
        <v>41582</v>
      </c>
      <c r="J477" s="33">
        <v>41789</v>
      </c>
      <c r="K477" s="28" t="s">
        <v>1538</v>
      </c>
      <c r="L477" s="28" t="s">
        <v>1539</v>
      </c>
      <c r="M477" s="46" t="s">
        <v>695</v>
      </c>
      <c r="N477" s="50" t="s">
        <v>1039</v>
      </c>
      <c r="O477" s="50"/>
      <c r="Q477" s="50"/>
      <c r="R477" s="50"/>
      <c r="S477" s="29" t="s">
        <v>605</v>
      </c>
      <c r="T477" s="50">
        <v>1</v>
      </c>
      <c r="U477" s="50" t="s">
        <v>606</v>
      </c>
      <c r="V477" s="50"/>
      <c r="W477" s="50">
        <v>120</v>
      </c>
      <c r="X477" s="28">
        <v>70</v>
      </c>
      <c r="Y477" s="28">
        <v>189</v>
      </c>
      <c r="AA477" s="28" t="s">
        <v>1540</v>
      </c>
      <c r="AB477" s="33" t="s">
        <v>19517</v>
      </c>
      <c r="AC477" s="28">
        <f t="shared" si="22"/>
        <v>8</v>
      </c>
      <c r="AD477" s="28">
        <f t="shared" si="23"/>
        <v>46.8</v>
      </c>
      <c r="AE477" s="33"/>
      <c r="AF477" s="33"/>
      <c r="AG477" s="33"/>
      <c r="AH477" s="33"/>
    </row>
    <row r="478" spans="1:34" s="28" customFormat="1">
      <c r="A478" s="46" t="s">
        <v>1215</v>
      </c>
      <c r="B478" s="46" t="s">
        <v>1216</v>
      </c>
      <c r="C478" s="28" t="s">
        <v>86</v>
      </c>
      <c r="D478" s="28" t="s">
        <v>87</v>
      </c>
      <c r="E478" s="28" t="s">
        <v>1217</v>
      </c>
      <c r="F478" s="28" t="s">
        <v>1218</v>
      </c>
      <c r="H478" s="28" t="s">
        <v>1219</v>
      </c>
      <c r="I478" s="33">
        <v>41582</v>
      </c>
      <c r="J478" s="33">
        <v>41789</v>
      </c>
      <c r="K478" s="28" t="s">
        <v>1541</v>
      </c>
      <c r="L478" s="28" t="s">
        <v>1542</v>
      </c>
      <c r="M478" s="46" t="s">
        <v>695</v>
      </c>
      <c r="N478" s="50" t="s">
        <v>1039</v>
      </c>
      <c r="O478" s="50"/>
      <c r="Q478" s="50"/>
      <c r="R478" s="50"/>
      <c r="S478" s="29" t="s">
        <v>605</v>
      </c>
      <c r="T478" s="50">
        <v>1</v>
      </c>
      <c r="U478" s="50" t="s">
        <v>606</v>
      </c>
      <c r="V478" s="50"/>
      <c r="W478" s="50">
        <v>120</v>
      </c>
      <c r="X478" s="28">
        <v>61</v>
      </c>
      <c r="Y478" s="28">
        <v>155</v>
      </c>
      <c r="AA478" s="28" t="s">
        <v>1543</v>
      </c>
      <c r="AB478" s="33" t="s">
        <v>19517</v>
      </c>
      <c r="AC478" s="28">
        <f t="shared" si="22"/>
        <v>8</v>
      </c>
      <c r="AD478" s="28">
        <f t="shared" si="23"/>
        <v>46.8</v>
      </c>
      <c r="AE478" s="33"/>
      <c r="AF478" s="33"/>
      <c r="AG478" s="33"/>
      <c r="AH478" s="33"/>
    </row>
    <row r="479" spans="1:34" s="28" customFormat="1">
      <c r="A479" s="46" t="s">
        <v>1215</v>
      </c>
      <c r="B479" s="46" t="s">
        <v>1216</v>
      </c>
      <c r="C479" s="28" t="s">
        <v>86</v>
      </c>
      <c r="D479" s="28" t="s">
        <v>87</v>
      </c>
      <c r="E479" s="28" t="s">
        <v>1217</v>
      </c>
      <c r="F479" s="28" t="s">
        <v>1218</v>
      </c>
      <c r="H479" s="28" t="s">
        <v>1219</v>
      </c>
      <c r="I479" s="33">
        <v>41582</v>
      </c>
      <c r="J479" s="33">
        <v>41789</v>
      </c>
      <c r="K479" s="28" t="s">
        <v>1544</v>
      </c>
      <c r="L479" s="28" t="s">
        <v>1545</v>
      </c>
      <c r="M479" s="46" t="s">
        <v>695</v>
      </c>
      <c r="N479" s="50" t="s">
        <v>1039</v>
      </c>
      <c r="O479" s="50"/>
      <c r="Q479" s="50"/>
      <c r="R479" s="50"/>
      <c r="S479" s="29" t="s">
        <v>605</v>
      </c>
      <c r="T479" s="50">
        <v>1</v>
      </c>
      <c r="U479" s="50" t="s">
        <v>606</v>
      </c>
      <c r="V479" s="50"/>
      <c r="W479" s="50">
        <v>120</v>
      </c>
      <c r="X479" s="28">
        <v>63</v>
      </c>
      <c r="Y479" s="28">
        <v>150</v>
      </c>
      <c r="AA479" s="28" t="s">
        <v>1546</v>
      </c>
      <c r="AB479" s="33" t="s">
        <v>19517</v>
      </c>
      <c r="AC479" s="28">
        <f t="shared" si="22"/>
        <v>8</v>
      </c>
      <c r="AD479" s="28">
        <f t="shared" si="23"/>
        <v>46.8</v>
      </c>
      <c r="AE479" s="33"/>
      <c r="AF479" s="33"/>
      <c r="AG479" s="33"/>
      <c r="AH479" s="33"/>
    </row>
    <row r="480" spans="1:34" s="28" customFormat="1">
      <c r="A480" s="46" t="s">
        <v>1215</v>
      </c>
      <c r="B480" s="46" t="s">
        <v>1216</v>
      </c>
      <c r="C480" s="28" t="s">
        <v>86</v>
      </c>
      <c r="D480" s="28" t="s">
        <v>87</v>
      </c>
      <c r="E480" s="28" t="s">
        <v>1217</v>
      </c>
      <c r="F480" s="28" t="s">
        <v>1218</v>
      </c>
      <c r="H480" s="28" t="s">
        <v>1219</v>
      </c>
      <c r="I480" s="33">
        <v>41582</v>
      </c>
      <c r="J480" s="33">
        <v>41789</v>
      </c>
      <c r="K480" s="28" t="s">
        <v>1547</v>
      </c>
      <c r="L480" s="28" t="s">
        <v>1548</v>
      </c>
      <c r="M480" s="46" t="s">
        <v>695</v>
      </c>
      <c r="N480" s="50" t="s">
        <v>1039</v>
      </c>
      <c r="O480" s="50"/>
      <c r="Q480" s="50"/>
      <c r="R480" s="50"/>
      <c r="S480" s="29" t="s">
        <v>605</v>
      </c>
      <c r="T480" s="50">
        <v>1</v>
      </c>
      <c r="U480" s="50" t="s">
        <v>606</v>
      </c>
      <c r="V480" s="50"/>
      <c r="W480" s="50">
        <v>120</v>
      </c>
      <c r="X480" s="28">
        <v>57</v>
      </c>
      <c r="Y480" s="28">
        <v>89.2</v>
      </c>
      <c r="AA480" s="28" t="s">
        <v>1549</v>
      </c>
      <c r="AB480" s="33" t="s">
        <v>19517</v>
      </c>
      <c r="AC480" s="28">
        <f t="shared" si="22"/>
        <v>8</v>
      </c>
      <c r="AD480" s="28">
        <f t="shared" si="23"/>
        <v>46.8</v>
      </c>
      <c r="AE480" s="33"/>
      <c r="AF480" s="33"/>
      <c r="AG480" s="33"/>
      <c r="AH480" s="33"/>
    </row>
    <row r="481" spans="1:34" s="28" customFormat="1">
      <c r="A481" s="46" t="s">
        <v>1215</v>
      </c>
      <c r="B481" s="46" t="s">
        <v>1216</v>
      </c>
      <c r="C481" s="28" t="s">
        <v>86</v>
      </c>
      <c r="D481" s="28" t="s">
        <v>87</v>
      </c>
      <c r="E481" s="28" t="s">
        <v>1217</v>
      </c>
      <c r="F481" s="28" t="s">
        <v>1218</v>
      </c>
      <c r="H481" s="28" t="s">
        <v>1219</v>
      </c>
      <c r="I481" s="33">
        <v>41582</v>
      </c>
      <c r="J481" s="33">
        <v>41789</v>
      </c>
      <c r="K481" s="28" t="s">
        <v>1550</v>
      </c>
      <c r="L481" s="28" t="s">
        <v>1551</v>
      </c>
      <c r="M481" s="46" t="s">
        <v>695</v>
      </c>
      <c r="N481" s="50" t="s">
        <v>1039</v>
      </c>
      <c r="O481" s="50"/>
      <c r="Q481" s="50"/>
      <c r="R481" s="50"/>
      <c r="S481" s="29" t="s">
        <v>605</v>
      </c>
      <c r="T481" s="50">
        <v>1</v>
      </c>
      <c r="U481" s="50" t="s">
        <v>606</v>
      </c>
      <c r="V481" s="50"/>
      <c r="W481" s="50">
        <v>120</v>
      </c>
      <c r="X481" s="28">
        <v>43</v>
      </c>
      <c r="Y481" s="28">
        <v>66.900000000000006</v>
      </c>
      <c r="AA481" s="28" t="s">
        <v>1552</v>
      </c>
      <c r="AB481" s="33" t="s">
        <v>19517</v>
      </c>
      <c r="AC481" s="28">
        <f t="shared" si="22"/>
        <v>8</v>
      </c>
      <c r="AD481" s="28">
        <f t="shared" si="23"/>
        <v>46.8</v>
      </c>
      <c r="AE481" s="33"/>
      <c r="AF481" s="33"/>
      <c r="AG481" s="33"/>
      <c r="AH481" s="33"/>
    </row>
    <row r="482" spans="1:34" s="28" customFormat="1">
      <c r="A482" s="46" t="s">
        <v>1215</v>
      </c>
      <c r="B482" s="46" t="s">
        <v>1216</v>
      </c>
      <c r="C482" s="28" t="s">
        <v>86</v>
      </c>
      <c r="D482" s="28" t="s">
        <v>87</v>
      </c>
      <c r="E482" s="28" t="s">
        <v>1217</v>
      </c>
      <c r="F482" s="28" t="s">
        <v>1218</v>
      </c>
      <c r="H482" s="28" t="s">
        <v>1219</v>
      </c>
      <c r="I482" s="33">
        <v>41582</v>
      </c>
      <c r="J482" s="33">
        <v>41789</v>
      </c>
      <c r="K482" s="28" t="s">
        <v>1553</v>
      </c>
      <c r="L482" s="28" t="s">
        <v>1554</v>
      </c>
      <c r="M482" s="46" t="s">
        <v>695</v>
      </c>
      <c r="N482" s="50" t="s">
        <v>1039</v>
      </c>
      <c r="O482" s="50"/>
      <c r="Q482" s="50"/>
      <c r="R482" s="50"/>
      <c r="S482" s="29" t="s">
        <v>605</v>
      </c>
      <c r="T482" s="50">
        <v>1</v>
      </c>
      <c r="U482" s="50" t="s">
        <v>606</v>
      </c>
      <c r="V482" s="50"/>
      <c r="W482" s="50">
        <v>120</v>
      </c>
      <c r="X482" s="28">
        <v>61</v>
      </c>
      <c r="Y482" s="28">
        <v>126</v>
      </c>
      <c r="AA482" s="28" t="s">
        <v>1555</v>
      </c>
      <c r="AB482" s="33" t="s">
        <v>19517</v>
      </c>
      <c r="AC482" s="28">
        <f t="shared" si="22"/>
        <v>8</v>
      </c>
      <c r="AD482" s="28">
        <f t="shared" si="23"/>
        <v>46.8</v>
      </c>
      <c r="AE482" s="33"/>
      <c r="AF482" s="33"/>
      <c r="AG482" s="33"/>
      <c r="AH482" s="33"/>
    </row>
    <row r="483" spans="1:34" s="28" customFormat="1">
      <c r="A483" s="46" t="s">
        <v>1215</v>
      </c>
      <c r="B483" s="46" t="s">
        <v>1216</v>
      </c>
      <c r="C483" s="28" t="s">
        <v>86</v>
      </c>
      <c r="D483" s="28" t="s">
        <v>87</v>
      </c>
      <c r="E483" s="28" t="s">
        <v>1217</v>
      </c>
      <c r="F483" s="28" t="s">
        <v>1218</v>
      </c>
      <c r="H483" s="28" t="s">
        <v>1219</v>
      </c>
      <c r="I483" s="33">
        <v>41582</v>
      </c>
      <c r="J483" s="33">
        <v>41789</v>
      </c>
      <c r="K483" s="28" t="s">
        <v>1556</v>
      </c>
      <c r="L483" s="28" t="s">
        <v>1557</v>
      </c>
      <c r="M483" s="46" t="s">
        <v>695</v>
      </c>
      <c r="N483" s="50" t="s">
        <v>1039</v>
      </c>
      <c r="O483" s="50"/>
      <c r="Q483" s="50"/>
      <c r="R483" s="50"/>
      <c r="S483" s="29" t="s">
        <v>605</v>
      </c>
      <c r="T483" s="50">
        <v>1</v>
      </c>
      <c r="U483" s="50" t="s">
        <v>606</v>
      </c>
      <c r="V483" s="50"/>
      <c r="W483" s="50">
        <v>120</v>
      </c>
      <c r="X483" s="28">
        <v>61</v>
      </c>
      <c r="Y483" s="28">
        <v>128</v>
      </c>
      <c r="AA483" s="28" t="s">
        <v>1558</v>
      </c>
      <c r="AB483" s="33" t="s">
        <v>19517</v>
      </c>
      <c r="AC483" s="28">
        <f t="shared" si="22"/>
        <v>8</v>
      </c>
      <c r="AD483" s="28">
        <f t="shared" si="23"/>
        <v>46.8</v>
      </c>
      <c r="AE483" s="33"/>
      <c r="AF483" s="33"/>
      <c r="AG483" s="33"/>
      <c r="AH483" s="33"/>
    </row>
    <row r="484" spans="1:34" s="28" customFormat="1">
      <c r="A484" s="46" t="s">
        <v>1215</v>
      </c>
      <c r="B484" s="46" t="s">
        <v>1216</v>
      </c>
      <c r="C484" s="28" t="s">
        <v>86</v>
      </c>
      <c r="D484" s="28" t="s">
        <v>87</v>
      </c>
      <c r="E484" s="28" t="s">
        <v>1217</v>
      </c>
      <c r="F484" s="28" t="s">
        <v>1218</v>
      </c>
      <c r="H484" s="28" t="s">
        <v>1219</v>
      </c>
      <c r="I484" s="33">
        <v>41582</v>
      </c>
      <c r="J484" s="33">
        <v>41789</v>
      </c>
      <c r="K484" s="28" t="s">
        <v>1559</v>
      </c>
      <c r="L484" s="28" t="s">
        <v>1560</v>
      </c>
      <c r="M484" s="46" t="s">
        <v>695</v>
      </c>
      <c r="N484" s="50" t="s">
        <v>1039</v>
      </c>
      <c r="O484" s="50"/>
      <c r="Q484" s="50"/>
      <c r="R484" s="50"/>
      <c r="S484" s="29" t="s">
        <v>605</v>
      </c>
      <c r="T484" s="50">
        <v>1</v>
      </c>
      <c r="U484" s="50" t="s">
        <v>606</v>
      </c>
      <c r="V484" s="50"/>
      <c r="W484" s="50">
        <v>120</v>
      </c>
      <c r="X484" s="28">
        <v>75</v>
      </c>
      <c r="Y484" s="28">
        <v>195</v>
      </c>
      <c r="AA484" s="28" t="s">
        <v>1561</v>
      </c>
      <c r="AB484" s="33" t="s">
        <v>19517</v>
      </c>
      <c r="AC484" s="28">
        <f t="shared" si="22"/>
        <v>8</v>
      </c>
      <c r="AD484" s="28">
        <f t="shared" si="23"/>
        <v>46.8</v>
      </c>
      <c r="AE484" s="33"/>
      <c r="AF484" s="33"/>
      <c r="AG484" s="33"/>
      <c r="AH484" s="33"/>
    </row>
    <row r="485" spans="1:34" s="28" customFormat="1">
      <c r="A485" s="46" t="s">
        <v>1215</v>
      </c>
      <c r="B485" s="46" t="s">
        <v>1216</v>
      </c>
      <c r="C485" s="28" t="s">
        <v>86</v>
      </c>
      <c r="D485" s="28" t="s">
        <v>87</v>
      </c>
      <c r="E485" s="28" t="s">
        <v>1217</v>
      </c>
      <c r="F485" s="28" t="s">
        <v>1218</v>
      </c>
      <c r="H485" s="28" t="s">
        <v>1219</v>
      </c>
      <c r="I485" s="33">
        <v>41582</v>
      </c>
      <c r="J485" s="33">
        <v>41789</v>
      </c>
      <c r="K485" s="28" t="s">
        <v>1562</v>
      </c>
      <c r="L485" s="28" t="s">
        <v>1563</v>
      </c>
      <c r="M485" s="46" t="s">
        <v>695</v>
      </c>
      <c r="N485" s="50" t="s">
        <v>1039</v>
      </c>
      <c r="O485" s="50"/>
      <c r="Q485" s="50"/>
      <c r="R485" s="50"/>
      <c r="S485" s="29" t="s">
        <v>605</v>
      </c>
      <c r="T485" s="50">
        <v>1</v>
      </c>
      <c r="U485" s="50" t="s">
        <v>606</v>
      </c>
      <c r="V485" s="50"/>
      <c r="W485" s="50">
        <v>120</v>
      </c>
      <c r="X485" s="28">
        <v>58</v>
      </c>
      <c r="Y485" s="28">
        <v>96.2</v>
      </c>
      <c r="AA485" s="28" t="s">
        <v>1564</v>
      </c>
      <c r="AB485" s="33" t="s">
        <v>19517</v>
      </c>
      <c r="AC485" s="28">
        <f t="shared" si="22"/>
        <v>8</v>
      </c>
      <c r="AD485" s="28">
        <f t="shared" si="23"/>
        <v>46.8</v>
      </c>
      <c r="AE485" s="33"/>
      <c r="AF485" s="33"/>
      <c r="AG485" s="33"/>
      <c r="AH485" s="33"/>
    </row>
    <row r="486" spans="1:34" s="28" customFormat="1">
      <c r="A486" s="46" t="s">
        <v>1215</v>
      </c>
      <c r="B486" s="46" t="s">
        <v>1216</v>
      </c>
      <c r="C486" s="28" t="s">
        <v>86</v>
      </c>
      <c r="D486" s="28" t="s">
        <v>87</v>
      </c>
      <c r="E486" s="28" t="s">
        <v>1217</v>
      </c>
      <c r="F486" s="28" t="s">
        <v>1218</v>
      </c>
      <c r="H486" s="28" t="s">
        <v>1219</v>
      </c>
      <c r="I486" s="33">
        <v>41582</v>
      </c>
      <c r="J486" s="33">
        <v>41789</v>
      </c>
      <c r="K486" s="28" t="s">
        <v>1565</v>
      </c>
      <c r="L486" s="28" t="s">
        <v>1566</v>
      </c>
      <c r="M486" s="46" t="s">
        <v>695</v>
      </c>
      <c r="N486" s="50" t="s">
        <v>1039</v>
      </c>
      <c r="O486" s="50"/>
      <c r="Q486" s="50"/>
      <c r="R486" s="50"/>
      <c r="S486" s="29" t="s">
        <v>605</v>
      </c>
      <c r="T486" s="50">
        <v>1</v>
      </c>
      <c r="U486" s="50" t="s">
        <v>606</v>
      </c>
      <c r="V486" s="50"/>
      <c r="W486" s="50">
        <v>120</v>
      </c>
      <c r="X486" s="28">
        <v>79</v>
      </c>
      <c r="Y486" s="28">
        <v>451</v>
      </c>
      <c r="AA486" s="28" t="s">
        <v>1567</v>
      </c>
      <c r="AB486" s="33" t="s">
        <v>19517</v>
      </c>
      <c r="AC486" s="28">
        <f t="shared" si="22"/>
        <v>8</v>
      </c>
      <c r="AD486" s="28">
        <f t="shared" si="23"/>
        <v>46.8</v>
      </c>
      <c r="AE486" s="33"/>
      <c r="AF486" s="33"/>
      <c r="AG486" s="33"/>
      <c r="AH486" s="33"/>
    </row>
    <row r="487" spans="1:34" s="28" customFormat="1">
      <c r="A487" s="46" t="s">
        <v>1215</v>
      </c>
      <c r="B487" s="46" t="s">
        <v>1216</v>
      </c>
      <c r="C487" s="28" t="s">
        <v>86</v>
      </c>
      <c r="D487" s="28" t="s">
        <v>87</v>
      </c>
      <c r="E487" s="28" t="s">
        <v>1217</v>
      </c>
      <c r="F487" s="28" t="s">
        <v>1218</v>
      </c>
      <c r="H487" s="28" t="s">
        <v>1219</v>
      </c>
      <c r="I487" s="33">
        <v>41582</v>
      </c>
      <c r="J487" s="33">
        <v>41789</v>
      </c>
      <c r="K487" s="28" t="s">
        <v>1568</v>
      </c>
      <c r="L487" s="28" t="s">
        <v>1569</v>
      </c>
      <c r="M487" s="46" t="s">
        <v>695</v>
      </c>
      <c r="N487" s="50" t="s">
        <v>1039</v>
      </c>
      <c r="O487" s="50"/>
      <c r="Q487" s="50"/>
      <c r="R487" s="50"/>
      <c r="S487" s="29" t="s">
        <v>605</v>
      </c>
      <c r="T487" s="50">
        <v>1</v>
      </c>
      <c r="U487" s="50" t="s">
        <v>606</v>
      </c>
      <c r="V487" s="50"/>
      <c r="W487" s="50">
        <v>120</v>
      </c>
      <c r="X487" s="28">
        <v>70</v>
      </c>
      <c r="Y487" s="28">
        <v>222</v>
      </c>
      <c r="AA487" s="28" t="s">
        <v>1570</v>
      </c>
      <c r="AB487" s="33" t="s">
        <v>19517</v>
      </c>
      <c r="AC487" s="28">
        <f t="shared" si="22"/>
        <v>8</v>
      </c>
      <c r="AD487" s="28">
        <f t="shared" si="23"/>
        <v>46.8</v>
      </c>
      <c r="AE487" s="33"/>
      <c r="AF487" s="33"/>
      <c r="AG487" s="33"/>
      <c r="AH487" s="33"/>
    </row>
    <row r="488" spans="1:34" s="28" customFormat="1">
      <c r="A488" s="46" t="s">
        <v>1215</v>
      </c>
      <c r="B488" s="46" t="s">
        <v>1216</v>
      </c>
      <c r="C488" s="28" t="s">
        <v>86</v>
      </c>
      <c r="D488" s="28" t="s">
        <v>87</v>
      </c>
      <c r="E488" s="28" t="s">
        <v>1217</v>
      </c>
      <c r="F488" s="28" t="s">
        <v>1218</v>
      </c>
      <c r="H488" s="28" t="s">
        <v>1219</v>
      </c>
      <c r="I488" s="33">
        <v>41582</v>
      </c>
      <c r="J488" s="33">
        <v>41789</v>
      </c>
      <c r="K488" s="28" t="s">
        <v>1571</v>
      </c>
      <c r="L488" s="28" t="s">
        <v>1572</v>
      </c>
      <c r="M488" s="46" t="s">
        <v>695</v>
      </c>
      <c r="N488" s="50" t="s">
        <v>1039</v>
      </c>
      <c r="O488" s="50"/>
      <c r="Q488" s="50"/>
      <c r="R488" s="50"/>
      <c r="S488" s="29" t="s">
        <v>605</v>
      </c>
      <c r="T488" s="50">
        <v>1</v>
      </c>
      <c r="U488" s="50" t="s">
        <v>606</v>
      </c>
      <c r="V488" s="50"/>
      <c r="W488" s="50">
        <v>120</v>
      </c>
      <c r="X488" s="28">
        <v>85</v>
      </c>
      <c r="Y488" s="28">
        <v>541</v>
      </c>
      <c r="AA488" s="28" t="s">
        <v>1573</v>
      </c>
      <c r="AB488" s="33" t="s">
        <v>19517</v>
      </c>
      <c r="AC488" s="28">
        <f t="shared" si="22"/>
        <v>8</v>
      </c>
      <c r="AD488" s="28">
        <f t="shared" si="23"/>
        <v>46.8</v>
      </c>
      <c r="AE488" s="33"/>
      <c r="AF488" s="33"/>
      <c r="AG488" s="33"/>
      <c r="AH488" s="33"/>
    </row>
    <row r="489" spans="1:34" s="28" customFormat="1">
      <c r="A489" s="46" t="s">
        <v>1215</v>
      </c>
      <c r="B489" s="46" t="s">
        <v>1216</v>
      </c>
      <c r="C489" s="28" t="s">
        <v>86</v>
      </c>
      <c r="D489" s="28" t="s">
        <v>87</v>
      </c>
      <c r="E489" s="28" t="s">
        <v>1217</v>
      </c>
      <c r="F489" s="28" t="s">
        <v>1218</v>
      </c>
      <c r="H489" s="28" t="s">
        <v>1219</v>
      </c>
      <c r="I489" s="33">
        <v>41582</v>
      </c>
      <c r="J489" s="33">
        <v>41789</v>
      </c>
      <c r="K489" s="28" t="s">
        <v>1574</v>
      </c>
      <c r="L489" s="28" t="s">
        <v>1575</v>
      </c>
      <c r="M489" s="46" t="s">
        <v>695</v>
      </c>
      <c r="N489" s="50" t="s">
        <v>1039</v>
      </c>
      <c r="O489" s="50"/>
      <c r="Q489" s="50"/>
      <c r="R489" s="50"/>
      <c r="S489" s="29" t="s">
        <v>605</v>
      </c>
      <c r="T489" s="50">
        <v>1</v>
      </c>
      <c r="U489" s="50" t="s">
        <v>606</v>
      </c>
      <c r="V489" s="50"/>
      <c r="W489" s="50">
        <v>120</v>
      </c>
      <c r="X489" s="28">
        <v>55</v>
      </c>
      <c r="Y489" s="28">
        <v>123</v>
      </c>
      <c r="AA489" s="28" t="s">
        <v>1576</v>
      </c>
      <c r="AB489" s="33" t="s">
        <v>19517</v>
      </c>
      <c r="AC489" s="28">
        <f t="shared" si="22"/>
        <v>8</v>
      </c>
      <c r="AD489" s="28">
        <f t="shared" si="23"/>
        <v>46.8</v>
      </c>
      <c r="AE489" s="33"/>
      <c r="AF489" s="33"/>
      <c r="AG489" s="33"/>
      <c r="AH489" s="33"/>
    </row>
    <row r="490" spans="1:34" s="28" customFormat="1">
      <c r="A490" s="46" t="s">
        <v>1215</v>
      </c>
      <c r="B490" s="46" t="s">
        <v>1216</v>
      </c>
      <c r="C490" s="28" t="s">
        <v>86</v>
      </c>
      <c r="D490" s="28" t="s">
        <v>87</v>
      </c>
      <c r="E490" s="28" t="s">
        <v>1217</v>
      </c>
      <c r="F490" s="28" t="s">
        <v>1218</v>
      </c>
      <c r="H490" s="28" t="s">
        <v>1219</v>
      </c>
      <c r="I490" s="33">
        <v>41582</v>
      </c>
      <c r="J490" s="33">
        <v>41789</v>
      </c>
      <c r="K490" s="28" t="s">
        <v>1577</v>
      </c>
      <c r="L490" s="28" t="s">
        <v>1578</v>
      </c>
      <c r="M490" s="46" t="s">
        <v>695</v>
      </c>
      <c r="N490" s="50" t="s">
        <v>1039</v>
      </c>
      <c r="O490" s="50"/>
      <c r="Q490" s="50"/>
      <c r="R490" s="50"/>
      <c r="S490" s="29" t="s">
        <v>605</v>
      </c>
      <c r="T490" s="50">
        <v>1</v>
      </c>
      <c r="U490" s="50" t="s">
        <v>606</v>
      </c>
      <c r="V490" s="50"/>
      <c r="W490" s="50">
        <v>120</v>
      </c>
      <c r="X490" s="28">
        <v>67</v>
      </c>
      <c r="Y490" s="28">
        <v>226</v>
      </c>
      <c r="AA490" s="28" t="s">
        <v>1579</v>
      </c>
      <c r="AB490" s="33" t="s">
        <v>19517</v>
      </c>
      <c r="AC490" s="28">
        <f t="shared" si="22"/>
        <v>8</v>
      </c>
      <c r="AD490" s="28">
        <f t="shared" si="23"/>
        <v>46.8</v>
      </c>
      <c r="AE490" s="33"/>
      <c r="AF490" s="33"/>
      <c r="AG490" s="33"/>
      <c r="AH490" s="33"/>
    </row>
    <row r="491" spans="1:34" s="28" customFormat="1">
      <c r="A491" s="46" t="s">
        <v>1215</v>
      </c>
      <c r="B491" s="46" t="s">
        <v>1216</v>
      </c>
      <c r="C491" s="28" t="s">
        <v>86</v>
      </c>
      <c r="D491" s="28" t="s">
        <v>87</v>
      </c>
      <c r="E491" s="28" t="s">
        <v>1217</v>
      </c>
      <c r="F491" s="28" t="s">
        <v>1218</v>
      </c>
      <c r="H491" s="28" t="s">
        <v>1219</v>
      </c>
      <c r="I491" s="33">
        <v>41582</v>
      </c>
      <c r="J491" s="33">
        <v>41789</v>
      </c>
      <c r="K491" s="28" t="s">
        <v>1580</v>
      </c>
      <c r="L491" s="28" t="s">
        <v>1581</v>
      </c>
      <c r="M491" s="46" t="s">
        <v>695</v>
      </c>
      <c r="N491" s="50" t="s">
        <v>1039</v>
      </c>
      <c r="O491" s="50"/>
      <c r="Q491" s="50"/>
      <c r="R491" s="50"/>
      <c r="S491" s="29" t="s">
        <v>605</v>
      </c>
      <c r="T491" s="50">
        <v>1</v>
      </c>
      <c r="U491" s="50" t="s">
        <v>606</v>
      </c>
      <c r="V491" s="50"/>
      <c r="W491" s="50">
        <v>120</v>
      </c>
      <c r="X491" s="28">
        <v>67</v>
      </c>
      <c r="Y491" s="28">
        <v>75.8</v>
      </c>
      <c r="AA491" s="28" t="s">
        <v>1582</v>
      </c>
      <c r="AB491" s="33" t="s">
        <v>19517</v>
      </c>
      <c r="AC491" s="28">
        <f t="shared" si="22"/>
        <v>8</v>
      </c>
      <c r="AD491" s="28">
        <f t="shared" si="23"/>
        <v>46.8</v>
      </c>
      <c r="AE491" s="33"/>
      <c r="AF491" s="33"/>
      <c r="AG491" s="33"/>
      <c r="AH491" s="33"/>
    </row>
    <row r="492" spans="1:34" s="28" customFormat="1">
      <c r="A492" s="46" t="s">
        <v>1215</v>
      </c>
      <c r="B492" s="46" t="s">
        <v>1216</v>
      </c>
      <c r="C492" s="28" t="s">
        <v>86</v>
      </c>
      <c r="D492" s="28" t="s">
        <v>87</v>
      </c>
      <c r="E492" s="28" t="s">
        <v>1217</v>
      </c>
      <c r="F492" s="28" t="s">
        <v>1218</v>
      </c>
      <c r="H492" s="28" t="s">
        <v>1219</v>
      </c>
      <c r="I492" s="33">
        <v>41582</v>
      </c>
      <c r="J492" s="33">
        <v>41789</v>
      </c>
      <c r="K492" s="28" t="s">
        <v>1583</v>
      </c>
      <c r="L492" s="28" t="s">
        <v>1584</v>
      </c>
      <c r="M492" s="46" t="s">
        <v>695</v>
      </c>
      <c r="N492" s="50" t="s">
        <v>1039</v>
      </c>
      <c r="O492" s="50"/>
      <c r="Q492" s="50"/>
      <c r="R492" s="50"/>
      <c r="S492" s="29" t="s">
        <v>605</v>
      </c>
      <c r="T492" s="50">
        <v>1</v>
      </c>
      <c r="U492" s="50" t="s">
        <v>606</v>
      </c>
      <c r="V492" s="50"/>
      <c r="W492" s="50">
        <v>120</v>
      </c>
      <c r="X492" s="28">
        <v>90</v>
      </c>
      <c r="Y492" s="28">
        <v>126</v>
      </c>
      <c r="AA492" s="28" t="s">
        <v>1585</v>
      </c>
      <c r="AB492" s="33" t="s">
        <v>19517</v>
      </c>
      <c r="AC492" s="28">
        <f t="shared" si="22"/>
        <v>8</v>
      </c>
      <c r="AD492" s="28">
        <f t="shared" si="23"/>
        <v>46.8</v>
      </c>
      <c r="AE492" s="33"/>
      <c r="AF492" s="33"/>
      <c r="AG492" s="33"/>
      <c r="AH492" s="33"/>
    </row>
    <row r="493" spans="1:34" s="28" customFormat="1">
      <c r="A493" s="46" t="s">
        <v>1215</v>
      </c>
      <c r="B493" s="46" t="s">
        <v>1216</v>
      </c>
      <c r="C493" s="28" t="s">
        <v>86</v>
      </c>
      <c r="D493" s="28" t="s">
        <v>87</v>
      </c>
      <c r="E493" s="28" t="s">
        <v>1217</v>
      </c>
      <c r="F493" s="28" t="s">
        <v>1218</v>
      </c>
      <c r="H493" s="28" t="s">
        <v>1219</v>
      </c>
      <c r="I493" s="33">
        <v>41582</v>
      </c>
      <c r="J493" s="33">
        <v>41789</v>
      </c>
      <c r="K493" s="28" t="s">
        <v>1586</v>
      </c>
      <c r="L493" s="28" t="s">
        <v>1587</v>
      </c>
      <c r="M493" s="46" t="s">
        <v>695</v>
      </c>
      <c r="N493" s="50" t="s">
        <v>1039</v>
      </c>
      <c r="O493" s="50"/>
      <c r="Q493" s="50"/>
      <c r="R493" s="50"/>
      <c r="S493" s="29" t="s">
        <v>605</v>
      </c>
      <c r="T493" s="50">
        <v>1</v>
      </c>
      <c r="U493" s="50" t="s">
        <v>606</v>
      </c>
      <c r="V493" s="50"/>
      <c r="W493" s="50">
        <v>120</v>
      </c>
      <c r="X493" s="28">
        <v>80</v>
      </c>
      <c r="Y493" s="28">
        <v>88.2</v>
      </c>
      <c r="AA493" s="28" t="s">
        <v>1588</v>
      </c>
      <c r="AB493" s="33" t="s">
        <v>19517</v>
      </c>
      <c r="AC493" s="28">
        <f t="shared" si="22"/>
        <v>8</v>
      </c>
      <c r="AD493" s="28">
        <f t="shared" si="23"/>
        <v>46.8</v>
      </c>
      <c r="AE493" s="33"/>
      <c r="AF493" s="33"/>
      <c r="AG493" s="33"/>
      <c r="AH493" s="33"/>
    </row>
    <row r="494" spans="1:34" s="28" customFormat="1">
      <c r="A494" s="46" t="s">
        <v>1215</v>
      </c>
      <c r="B494" s="46" t="s">
        <v>1216</v>
      </c>
      <c r="C494" s="28" t="s">
        <v>86</v>
      </c>
      <c r="D494" s="28" t="s">
        <v>87</v>
      </c>
      <c r="E494" s="28" t="s">
        <v>1217</v>
      </c>
      <c r="F494" s="28" t="s">
        <v>1218</v>
      </c>
      <c r="H494" s="28" t="s">
        <v>1219</v>
      </c>
      <c r="I494" s="33">
        <v>41582</v>
      </c>
      <c r="J494" s="33">
        <v>41789</v>
      </c>
      <c r="K494" s="28" t="s">
        <v>1589</v>
      </c>
      <c r="L494" s="28" t="s">
        <v>1590</v>
      </c>
      <c r="M494" s="46" t="s">
        <v>695</v>
      </c>
      <c r="N494" s="50" t="s">
        <v>1039</v>
      </c>
      <c r="O494" s="50"/>
      <c r="Q494" s="50"/>
      <c r="R494" s="50"/>
      <c r="S494" s="29" t="s">
        <v>605</v>
      </c>
      <c r="T494" s="50">
        <v>1</v>
      </c>
      <c r="U494" s="50" t="s">
        <v>606</v>
      </c>
      <c r="V494" s="50"/>
      <c r="W494" s="50">
        <v>120</v>
      </c>
      <c r="X494" s="28">
        <v>86</v>
      </c>
      <c r="Y494" s="28">
        <v>107</v>
      </c>
      <c r="AA494" s="28" t="s">
        <v>1591</v>
      </c>
      <c r="AB494" s="33" t="s">
        <v>19517</v>
      </c>
      <c r="AC494" s="28">
        <f t="shared" si="22"/>
        <v>8</v>
      </c>
      <c r="AD494" s="28">
        <f t="shared" si="23"/>
        <v>46.8</v>
      </c>
      <c r="AE494" s="33"/>
      <c r="AF494" s="33"/>
      <c r="AG494" s="33"/>
      <c r="AH494" s="33"/>
    </row>
    <row r="495" spans="1:34" s="28" customFormat="1">
      <c r="A495" s="46" t="s">
        <v>1215</v>
      </c>
      <c r="B495" s="46" t="s">
        <v>1216</v>
      </c>
      <c r="C495" s="28" t="s">
        <v>86</v>
      </c>
      <c r="D495" s="28" t="s">
        <v>87</v>
      </c>
      <c r="E495" s="28" t="s">
        <v>1217</v>
      </c>
      <c r="F495" s="28" t="s">
        <v>1218</v>
      </c>
      <c r="H495" s="28" t="s">
        <v>1219</v>
      </c>
      <c r="I495" s="33">
        <v>41582</v>
      </c>
      <c r="J495" s="33">
        <v>41789</v>
      </c>
      <c r="K495" s="28" t="s">
        <v>1592</v>
      </c>
      <c r="L495" s="28" t="s">
        <v>1593</v>
      </c>
      <c r="M495" s="46" t="s">
        <v>695</v>
      </c>
      <c r="N495" s="50" t="s">
        <v>1039</v>
      </c>
      <c r="O495" s="50"/>
      <c r="Q495" s="50"/>
      <c r="R495" s="50"/>
      <c r="S495" s="29" t="s">
        <v>605</v>
      </c>
      <c r="T495" s="50">
        <v>1</v>
      </c>
      <c r="U495" s="50" t="s">
        <v>606</v>
      </c>
      <c r="V495" s="50"/>
      <c r="W495" s="50">
        <v>120</v>
      </c>
      <c r="X495" s="28">
        <v>100</v>
      </c>
      <c r="Y495" s="28">
        <v>197</v>
      </c>
      <c r="AA495" s="28" t="s">
        <v>1594</v>
      </c>
      <c r="AB495" s="33" t="s">
        <v>19517</v>
      </c>
      <c r="AC495" s="28">
        <f t="shared" si="22"/>
        <v>8</v>
      </c>
      <c r="AD495" s="28">
        <f t="shared" si="23"/>
        <v>46.8</v>
      </c>
      <c r="AE495" s="33"/>
      <c r="AF495" s="33"/>
      <c r="AG495" s="33"/>
      <c r="AH495" s="33"/>
    </row>
    <row r="496" spans="1:34" s="28" customFormat="1">
      <c r="A496" s="46" t="s">
        <v>1215</v>
      </c>
      <c r="B496" s="46" t="s">
        <v>1216</v>
      </c>
      <c r="C496" s="28" t="s">
        <v>86</v>
      </c>
      <c r="D496" s="28" t="s">
        <v>87</v>
      </c>
      <c r="E496" s="28" t="s">
        <v>1217</v>
      </c>
      <c r="F496" s="28" t="s">
        <v>1218</v>
      </c>
      <c r="H496" s="28" t="s">
        <v>1219</v>
      </c>
      <c r="I496" s="33">
        <v>41582</v>
      </c>
      <c r="J496" s="33">
        <v>41789</v>
      </c>
      <c r="K496" s="28" t="s">
        <v>1595</v>
      </c>
      <c r="L496" s="28" t="s">
        <v>1596</v>
      </c>
      <c r="M496" s="46" t="s">
        <v>695</v>
      </c>
      <c r="N496" s="50" t="s">
        <v>1039</v>
      </c>
      <c r="O496" s="50"/>
      <c r="Q496" s="50"/>
      <c r="R496" s="50"/>
      <c r="S496" s="29" t="s">
        <v>605</v>
      </c>
      <c r="T496" s="50">
        <v>1</v>
      </c>
      <c r="U496" s="50" t="s">
        <v>606</v>
      </c>
      <c r="V496" s="50"/>
      <c r="W496" s="50">
        <v>120</v>
      </c>
      <c r="X496" s="28">
        <v>74</v>
      </c>
      <c r="Y496" s="28">
        <v>71.400000000000006</v>
      </c>
      <c r="AA496" s="28" t="s">
        <v>1597</v>
      </c>
      <c r="AB496" s="33" t="s">
        <v>19517</v>
      </c>
      <c r="AC496" s="28">
        <f t="shared" si="22"/>
        <v>8</v>
      </c>
      <c r="AD496" s="28">
        <f t="shared" si="23"/>
        <v>46.8</v>
      </c>
      <c r="AE496" s="33"/>
      <c r="AF496" s="33"/>
      <c r="AG496" s="33"/>
      <c r="AH496" s="33"/>
    </row>
    <row r="497" spans="1:34" s="28" customFormat="1">
      <c r="A497" s="46" t="s">
        <v>1215</v>
      </c>
      <c r="B497" s="46" t="s">
        <v>1216</v>
      </c>
      <c r="C497" s="28" t="s">
        <v>86</v>
      </c>
      <c r="D497" s="28" t="s">
        <v>87</v>
      </c>
      <c r="E497" s="28" t="s">
        <v>1217</v>
      </c>
      <c r="F497" s="28" t="s">
        <v>1218</v>
      </c>
      <c r="H497" s="28" t="s">
        <v>1219</v>
      </c>
      <c r="I497" s="33">
        <v>41582</v>
      </c>
      <c r="J497" s="33">
        <v>41789</v>
      </c>
      <c r="K497" s="28" t="s">
        <v>1598</v>
      </c>
      <c r="L497" s="28" t="s">
        <v>1599</v>
      </c>
      <c r="M497" s="46" t="s">
        <v>695</v>
      </c>
      <c r="N497" s="50" t="s">
        <v>1039</v>
      </c>
      <c r="O497" s="50"/>
      <c r="Q497" s="50"/>
      <c r="R497" s="50"/>
      <c r="S497" s="29" t="s">
        <v>605</v>
      </c>
      <c r="T497" s="50">
        <v>1</v>
      </c>
      <c r="U497" s="50" t="s">
        <v>606</v>
      </c>
      <c r="V497" s="50"/>
      <c r="W497" s="50">
        <v>120</v>
      </c>
      <c r="X497" s="28">
        <v>74</v>
      </c>
      <c r="Y497" s="28">
        <v>118</v>
      </c>
      <c r="AA497" s="28" t="s">
        <v>1600</v>
      </c>
      <c r="AB497" s="33" t="s">
        <v>19517</v>
      </c>
      <c r="AC497" s="28">
        <f t="shared" si="22"/>
        <v>8</v>
      </c>
      <c r="AD497" s="28">
        <f t="shared" si="23"/>
        <v>46.8</v>
      </c>
      <c r="AE497" s="33"/>
      <c r="AF497" s="33"/>
      <c r="AG497" s="33"/>
      <c r="AH497" s="33"/>
    </row>
    <row r="498" spans="1:34" s="28" customFormat="1">
      <c r="A498" s="46" t="s">
        <v>1215</v>
      </c>
      <c r="B498" s="46" t="s">
        <v>1216</v>
      </c>
      <c r="C498" s="28" t="s">
        <v>86</v>
      </c>
      <c r="D498" s="28" t="s">
        <v>87</v>
      </c>
      <c r="E498" s="28" t="s">
        <v>1217</v>
      </c>
      <c r="F498" s="28" t="s">
        <v>1218</v>
      </c>
      <c r="H498" s="28" t="s">
        <v>1219</v>
      </c>
      <c r="I498" s="33">
        <v>41582</v>
      </c>
      <c r="J498" s="33">
        <v>41789</v>
      </c>
      <c r="K498" s="28" t="s">
        <v>1601</v>
      </c>
      <c r="L498" s="28" t="s">
        <v>1602</v>
      </c>
      <c r="M498" s="46" t="s">
        <v>695</v>
      </c>
      <c r="N498" s="50" t="s">
        <v>1039</v>
      </c>
      <c r="O498" s="50"/>
      <c r="Q498" s="50"/>
      <c r="R498" s="50"/>
      <c r="S498" s="29" t="s">
        <v>605</v>
      </c>
      <c r="T498" s="50">
        <v>1</v>
      </c>
      <c r="U498" s="50" t="s">
        <v>606</v>
      </c>
      <c r="V498" s="50"/>
      <c r="W498" s="50">
        <v>120</v>
      </c>
      <c r="X498" s="28">
        <v>94</v>
      </c>
      <c r="Y498" s="28">
        <v>344</v>
      </c>
      <c r="AA498" s="28" t="s">
        <v>1603</v>
      </c>
      <c r="AB498" s="33" t="s">
        <v>19517</v>
      </c>
      <c r="AC498" s="28">
        <f t="shared" ref="AC498:AC561" si="24">W498/15</f>
        <v>8</v>
      </c>
      <c r="AD498" s="28">
        <f t="shared" ref="AD498:AD561" si="25">AC498*5.85</f>
        <v>46.8</v>
      </c>
      <c r="AE498" s="33"/>
      <c r="AF498" s="33"/>
      <c r="AG498" s="33"/>
      <c r="AH498" s="33"/>
    </row>
    <row r="499" spans="1:34" s="28" customFormat="1">
      <c r="A499" s="46" t="s">
        <v>1215</v>
      </c>
      <c r="B499" s="46" t="s">
        <v>1216</v>
      </c>
      <c r="C499" s="28" t="s">
        <v>86</v>
      </c>
      <c r="D499" s="28" t="s">
        <v>87</v>
      </c>
      <c r="E499" s="28" t="s">
        <v>1217</v>
      </c>
      <c r="F499" s="28" t="s">
        <v>1218</v>
      </c>
      <c r="H499" s="28" t="s">
        <v>1219</v>
      </c>
      <c r="I499" s="33">
        <v>41582</v>
      </c>
      <c r="J499" s="33">
        <v>41789</v>
      </c>
      <c r="K499" s="28" t="s">
        <v>1604</v>
      </c>
      <c r="L499" s="28" t="s">
        <v>1605</v>
      </c>
      <c r="M499" s="46" t="s">
        <v>695</v>
      </c>
      <c r="N499" s="50" t="s">
        <v>1039</v>
      </c>
      <c r="O499" s="50"/>
      <c r="Q499" s="50"/>
      <c r="R499" s="50"/>
      <c r="S499" s="29" t="s">
        <v>605</v>
      </c>
      <c r="T499" s="50">
        <v>1</v>
      </c>
      <c r="U499" s="50" t="s">
        <v>606</v>
      </c>
      <c r="V499" s="50"/>
      <c r="W499" s="50">
        <v>120</v>
      </c>
      <c r="X499" s="28">
        <v>68</v>
      </c>
      <c r="Y499" s="28">
        <v>256</v>
      </c>
      <c r="AA499" s="28" t="s">
        <v>1606</v>
      </c>
      <c r="AB499" s="33" t="s">
        <v>19517</v>
      </c>
      <c r="AC499" s="28">
        <f t="shared" si="24"/>
        <v>8</v>
      </c>
      <c r="AD499" s="28">
        <f t="shared" si="25"/>
        <v>46.8</v>
      </c>
      <c r="AE499" s="33"/>
      <c r="AF499" s="33"/>
      <c r="AG499" s="33"/>
      <c r="AH499" s="33"/>
    </row>
    <row r="500" spans="1:34" s="28" customFormat="1">
      <c r="A500" s="46" t="s">
        <v>1215</v>
      </c>
      <c r="B500" s="46" t="s">
        <v>1216</v>
      </c>
      <c r="C500" s="28" t="s">
        <v>86</v>
      </c>
      <c r="D500" s="28" t="s">
        <v>87</v>
      </c>
      <c r="E500" s="28" t="s">
        <v>1217</v>
      </c>
      <c r="F500" s="28" t="s">
        <v>1218</v>
      </c>
      <c r="H500" s="28" t="s">
        <v>1219</v>
      </c>
      <c r="I500" s="33">
        <v>41582</v>
      </c>
      <c r="J500" s="33">
        <v>41789</v>
      </c>
      <c r="K500" s="28" t="s">
        <v>1607</v>
      </c>
      <c r="L500" s="28" t="s">
        <v>1608</v>
      </c>
      <c r="M500" s="46" t="s">
        <v>695</v>
      </c>
      <c r="N500" s="50" t="s">
        <v>1039</v>
      </c>
      <c r="O500" s="50"/>
      <c r="Q500" s="50"/>
      <c r="R500" s="50"/>
      <c r="S500" s="29" t="s">
        <v>605</v>
      </c>
      <c r="T500" s="50">
        <v>1</v>
      </c>
      <c r="U500" s="50" t="s">
        <v>606</v>
      </c>
      <c r="V500" s="50"/>
      <c r="W500" s="50">
        <v>120</v>
      </c>
      <c r="X500" s="28">
        <v>80</v>
      </c>
      <c r="Y500" s="28">
        <v>420</v>
      </c>
      <c r="AA500" s="28" t="s">
        <v>1609</v>
      </c>
      <c r="AB500" s="33" t="s">
        <v>19517</v>
      </c>
      <c r="AC500" s="28">
        <f t="shared" si="24"/>
        <v>8</v>
      </c>
      <c r="AD500" s="28">
        <f t="shared" si="25"/>
        <v>46.8</v>
      </c>
      <c r="AE500" s="33"/>
      <c r="AF500" s="33"/>
      <c r="AG500" s="33"/>
      <c r="AH500" s="33"/>
    </row>
    <row r="501" spans="1:34" s="28" customFormat="1">
      <c r="A501" s="46" t="s">
        <v>1215</v>
      </c>
      <c r="B501" s="46" t="s">
        <v>1216</v>
      </c>
      <c r="C501" s="28" t="s">
        <v>86</v>
      </c>
      <c r="D501" s="28" t="s">
        <v>87</v>
      </c>
      <c r="E501" s="28" t="s">
        <v>1217</v>
      </c>
      <c r="F501" s="28" t="s">
        <v>1218</v>
      </c>
      <c r="H501" s="28" t="s">
        <v>1219</v>
      </c>
      <c r="I501" s="33">
        <v>41582</v>
      </c>
      <c r="J501" s="33">
        <v>41789</v>
      </c>
      <c r="K501" s="28" t="s">
        <v>1610</v>
      </c>
      <c r="L501" s="28" t="s">
        <v>1611</v>
      </c>
      <c r="M501" s="46" t="s">
        <v>695</v>
      </c>
      <c r="N501" s="50" t="s">
        <v>1039</v>
      </c>
      <c r="O501" s="50"/>
      <c r="Q501" s="50"/>
      <c r="R501" s="50"/>
      <c r="S501" s="29" t="s">
        <v>605</v>
      </c>
      <c r="T501" s="50">
        <v>1</v>
      </c>
      <c r="U501" s="50" t="s">
        <v>606</v>
      </c>
      <c r="V501" s="50"/>
      <c r="W501" s="50">
        <v>120</v>
      </c>
      <c r="X501" s="28">
        <v>78</v>
      </c>
      <c r="Y501" s="28">
        <v>383</v>
      </c>
      <c r="AA501" s="28" t="s">
        <v>1612</v>
      </c>
      <c r="AB501" s="33" t="s">
        <v>19517</v>
      </c>
      <c r="AC501" s="28">
        <f t="shared" si="24"/>
        <v>8</v>
      </c>
      <c r="AD501" s="28">
        <f t="shared" si="25"/>
        <v>46.8</v>
      </c>
      <c r="AE501" s="33"/>
      <c r="AF501" s="33"/>
      <c r="AG501" s="33"/>
      <c r="AH501" s="33"/>
    </row>
    <row r="502" spans="1:34" s="28" customFormat="1">
      <c r="A502" s="46" t="s">
        <v>1215</v>
      </c>
      <c r="B502" s="46" t="s">
        <v>1216</v>
      </c>
      <c r="C502" s="28" t="s">
        <v>86</v>
      </c>
      <c r="D502" s="28" t="s">
        <v>87</v>
      </c>
      <c r="E502" s="28" t="s">
        <v>1217</v>
      </c>
      <c r="F502" s="28" t="s">
        <v>1218</v>
      </c>
      <c r="H502" s="28" t="s">
        <v>1219</v>
      </c>
      <c r="I502" s="33">
        <v>41582</v>
      </c>
      <c r="J502" s="33">
        <v>41789</v>
      </c>
      <c r="K502" s="28" t="s">
        <v>1613</v>
      </c>
      <c r="L502" s="28" t="s">
        <v>1614</v>
      </c>
      <c r="M502" s="46" t="s">
        <v>695</v>
      </c>
      <c r="N502" s="50" t="s">
        <v>1039</v>
      </c>
      <c r="O502" s="50"/>
      <c r="Q502" s="50"/>
      <c r="R502" s="50"/>
      <c r="S502" s="29" t="s">
        <v>605</v>
      </c>
      <c r="T502" s="50">
        <v>1</v>
      </c>
      <c r="U502" s="50" t="s">
        <v>606</v>
      </c>
      <c r="V502" s="50"/>
      <c r="W502" s="50">
        <v>120</v>
      </c>
      <c r="X502" s="28">
        <v>68</v>
      </c>
      <c r="Y502" s="28">
        <v>220</v>
      </c>
      <c r="AA502" s="28" t="s">
        <v>1615</v>
      </c>
      <c r="AB502" s="33" t="s">
        <v>19517</v>
      </c>
      <c r="AC502" s="28">
        <f t="shared" si="24"/>
        <v>8</v>
      </c>
      <c r="AD502" s="28">
        <f t="shared" si="25"/>
        <v>46.8</v>
      </c>
      <c r="AE502" s="33"/>
      <c r="AF502" s="33"/>
      <c r="AG502" s="33"/>
      <c r="AH502" s="33"/>
    </row>
    <row r="503" spans="1:34" s="28" customFormat="1">
      <c r="A503" s="46" t="s">
        <v>1215</v>
      </c>
      <c r="B503" s="46" t="s">
        <v>1216</v>
      </c>
      <c r="C503" s="28" t="s">
        <v>86</v>
      </c>
      <c r="D503" s="28" t="s">
        <v>87</v>
      </c>
      <c r="E503" s="28" t="s">
        <v>1217</v>
      </c>
      <c r="F503" s="28" t="s">
        <v>1218</v>
      </c>
      <c r="H503" s="28" t="s">
        <v>1219</v>
      </c>
      <c r="I503" s="33">
        <v>41582</v>
      </c>
      <c r="J503" s="33">
        <v>41789</v>
      </c>
      <c r="K503" s="28" t="s">
        <v>1616</v>
      </c>
      <c r="L503" s="28" t="s">
        <v>1617</v>
      </c>
      <c r="M503" s="46" t="s">
        <v>695</v>
      </c>
      <c r="N503" s="50" t="s">
        <v>1039</v>
      </c>
      <c r="O503" s="50"/>
      <c r="Q503" s="50"/>
      <c r="R503" s="50"/>
      <c r="S503" s="29" t="s">
        <v>605</v>
      </c>
      <c r="T503" s="50">
        <v>1</v>
      </c>
      <c r="U503" s="50" t="s">
        <v>606</v>
      </c>
      <c r="V503" s="50"/>
      <c r="W503" s="50">
        <v>120</v>
      </c>
      <c r="X503" s="28">
        <v>73</v>
      </c>
      <c r="Y503" s="28">
        <v>452</v>
      </c>
      <c r="AA503" s="28" t="s">
        <v>1618</v>
      </c>
      <c r="AB503" s="33" t="s">
        <v>19517</v>
      </c>
      <c r="AC503" s="28">
        <f t="shared" si="24"/>
        <v>8</v>
      </c>
      <c r="AD503" s="28">
        <f t="shared" si="25"/>
        <v>46.8</v>
      </c>
      <c r="AE503" s="33"/>
      <c r="AF503" s="33"/>
      <c r="AG503" s="33"/>
      <c r="AH503" s="33"/>
    </row>
    <row r="504" spans="1:34" s="28" customFormat="1">
      <c r="A504" s="46" t="s">
        <v>1215</v>
      </c>
      <c r="B504" s="46" t="s">
        <v>1216</v>
      </c>
      <c r="C504" s="28" t="s">
        <v>86</v>
      </c>
      <c r="D504" s="28" t="s">
        <v>87</v>
      </c>
      <c r="E504" s="28" t="s">
        <v>1217</v>
      </c>
      <c r="F504" s="28" t="s">
        <v>1218</v>
      </c>
      <c r="H504" s="28" t="s">
        <v>1219</v>
      </c>
      <c r="I504" s="33">
        <v>41582</v>
      </c>
      <c r="J504" s="33">
        <v>41789</v>
      </c>
      <c r="K504" s="28" t="s">
        <v>1619</v>
      </c>
      <c r="L504" s="28" t="s">
        <v>1620</v>
      </c>
      <c r="M504" s="46" t="s">
        <v>695</v>
      </c>
      <c r="N504" s="50" t="s">
        <v>1039</v>
      </c>
      <c r="O504" s="50"/>
      <c r="Q504" s="50"/>
      <c r="R504" s="50"/>
      <c r="S504" s="29" t="s">
        <v>605</v>
      </c>
      <c r="T504" s="50">
        <v>1</v>
      </c>
      <c r="U504" s="50" t="s">
        <v>606</v>
      </c>
      <c r="V504" s="50"/>
      <c r="W504" s="50">
        <v>120</v>
      </c>
      <c r="X504" s="28">
        <v>63</v>
      </c>
      <c r="Y504" s="28">
        <v>98.2</v>
      </c>
      <c r="AA504" s="28" t="s">
        <v>1621</v>
      </c>
      <c r="AB504" s="33" t="s">
        <v>19517</v>
      </c>
      <c r="AC504" s="28">
        <f t="shared" si="24"/>
        <v>8</v>
      </c>
      <c r="AD504" s="28">
        <f t="shared" si="25"/>
        <v>46.8</v>
      </c>
      <c r="AE504" s="33"/>
      <c r="AF504" s="33"/>
      <c r="AG504" s="33"/>
      <c r="AH504" s="33"/>
    </row>
    <row r="505" spans="1:34" s="28" customFormat="1">
      <c r="A505" s="46" t="s">
        <v>1215</v>
      </c>
      <c r="B505" s="46" t="s">
        <v>1216</v>
      </c>
      <c r="C505" s="28" t="s">
        <v>86</v>
      </c>
      <c r="D505" s="28" t="s">
        <v>87</v>
      </c>
      <c r="E505" s="28" t="s">
        <v>1217</v>
      </c>
      <c r="F505" s="28" t="s">
        <v>1218</v>
      </c>
      <c r="H505" s="28" t="s">
        <v>1219</v>
      </c>
      <c r="I505" s="33">
        <v>41582</v>
      </c>
      <c r="J505" s="33">
        <v>41789</v>
      </c>
      <c r="K505" s="28" t="s">
        <v>1622</v>
      </c>
      <c r="L505" s="28" t="s">
        <v>1623</v>
      </c>
      <c r="M505" s="46" t="s">
        <v>695</v>
      </c>
      <c r="N505" s="50" t="s">
        <v>1039</v>
      </c>
      <c r="O505" s="50"/>
      <c r="Q505" s="50"/>
      <c r="R505" s="50"/>
      <c r="S505" s="29" t="s">
        <v>605</v>
      </c>
      <c r="T505" s="50">
        <v>1</v>
      </c>
      <c r="U505" s="50" t="s">
        <v>606</v>
      </c>
      <c r="V505" s="50"/>
      <c r="W505" s="50">
        <v>120</v>
      </c>
      <c r="X505" s="28">
        <v>44</v>
      </c>
      <c r="Y505" s="28">
        <v>66.599999999999994</v>
      </c>
      <c r="AA505" s="28" t="s">
        <v>1624</v>
      </c>
      <c r="AB505" s="33" t="s">
        <v>19517</v>
      </c>
      <c r="AC505" s="28">
        <f t="shared" si="24"/>
        <v>8</v>
      </c>
      <c r="AD505" s="28">
        <f t="shared" si="25"/>
        <v>46.8</v>
      </c>
      <c r="AE505" s="33"/>
      <c r="AF505" s="33"/>
      <c r="AG505" s="33"/>
      <c r="AH505" s="33"/>
    </row>
    <row r="506" spans="1:34" s="28" customFormat="1">
      <c r="A506" s="46" t="s">
        <v>1215</v>
      </c>
      <c r="B506" s="46" t="s">
        <v>1216</v>
      </c>
      <c r="C506" s="28" t="s">
        <v>86</v>
      </c>
      <c r="D506" s="28" t="s">
        <v>87</v>
      </c>
      <c r="E506" s="28" t="s">
        <v>1217</v>
      </c>
      <c r="F506" s="28" t="s">
        <v>1218</v>
      </c>
      <c r="H506" s="28" t="s">
        <v>1219</v>
      </c>
      <c r="I506" s="33">
        <v>41582</v>
      </c>
      <c r="J506" s="33">
        <v>41789</v>
      </c>
      <c r="K506" s="28" t="s">
        <v>1625</v>
      </c>
      <c r="L506" s="28" t="s">
        <v>1626</v>
      </c>
      <c r="M506" s="46" t="s">
        <v>695</v>
      </c>
      <c r="N506" s="50" t="s">
        <v>1039</v>
      </c>
      <c r="O506" s="50"/>
      <c r="Q506" s="50"/>
      <c r="R506" s="50"/>
      <c r="S506" s="29" t="s">
        <v>605</v>
      </c>
      <c r="T506" s="50">
        <v>1</v>
      </c>
      <c r="U506" s="50" t="s">
        <v>606</v>
      </c>
      <c r="V506" s="50"/>
      <c r="W506" s="50">
        <v>120</v>
      </c>
      <c r="X506" s="28">
        <v>65</v>
      </c>
      <c r="Y506" s="28">
        <v>170</v>
      </c>
      <c r="AA506" s="28" t="s">
        <v>1627</v>
      </c>
      <c r="AB506" s="33" t="s">
        <v>19517</v>
      </c>
      <c r="AC506" s="28">
        <f t="shared" si="24"/>
        <v>8</v>
      </c>
      <c r="AD506" s="28">
        <f t="shared" si="25"/>
        <v>46.8</v>
      </c>
      <c r="AE506" s="33"/>
      <c r="AF506" s="33"/>
      <c r="AG506" s="33"/>
      <c r="AH506" s="33"/>
    </row>
    <row r="507" spans="1:34" s="28" customFormat="1">
      <c r="A507" s="46" t="s">
        <v>1215</v>
      </c>
      <c r="B507" s="46" t="s">
        <v>1216</v>
      </c>
      <c r="C507" s="28" t="s">
        <v>86</v>
      </c>
      <c r="D507" s="28" t="s">
        <v>87</v>
      </c>
      <c r="E507" s="28" t="s">
        <v>1217</v>
      </c>
      <c r="F507" s="28" t="s">
        <v>1218</v>
      </c>
      <c r="H507" s="28" t="s">
        <v>1219</v>
      </c>
      <c r="I507" s="33">
        <v>41582</v>
      </c>
      <c r="J507" s="33">
        <v>41789</v>
      </c>
      <c r="K507" s="28" t="s">
        <v>1628</v>
      </c>
      <c r="L507" s="28" t="s">
        <v>1629</v>
      </c>
      <c r="M507" s="46" t="s">
        <v>695</v>
      </c>
      <c r="N507" s="50" t="s">
        <v>1039</v>
      </c>
      <c r="O507" s="50"/>
      <c r="Q507" s="50"/>
      <c r="R507" s="50"/>
      <c r="S507" s="29" t="s">
        <v>605</v>
      </c>
      <c r="T507" s="50">
        <v>1</v>
      </c>
      <c r="U507" s="50" t="s">
        <v>606</v>
      </c>
      <c r="V507" s="50"/>
      <c r="W507" s="50">
        <v>120</v>
      </c>
      <c r="X507" s="28">
        <v>55</v>
      </c>
      <c r="Y507" s="28">
        <v>113</v>
      </c>
      <c r="AA507" s="28" t="s">
        <v>1630</v>
      </c>
      <c r="AB507" s="33" t="s">
        <v>19517</v>
      </c>
      <c r="AC507" s="28">
        <f t="shared" si="24"/>
        <v>8</v>
      </c>
      <c r="AD507" s="28">
        <f t="shared" si="25"/>
        <v>46.8</v>
      </c>
      <c r="AE507" s="33"/>
      <c r="AF507" s="33"/>
      <c r="AG507" s="33"/>
      <c r="AH507" s="33"/>
    </row>
    <row r="508" spans="1:34" s="28" customFormat="1">
      <c r="A508" s="46" t="s">
        <v>1215</v>
      </c>
      <c r="B508" s="46" t="s">
        <v>1216</v>
      </c>
      <c r="C508" s="28" t="s">
        <v>86</v>
      </c>
      <c r="D508" s="28" t="s">
        <v>87</v>
      </c>
      <c r="E508" s="28" t="s">
        <v>1217</v>
      </c>
      <c r="F508" s="28" t="s">
        <v>1218</v>
      </c>
      <c r="H508" s="28" t="s">
        <v>1219</v>
      </c>
      <c r="I508" s="33">
        <v>41582</v>
      </c>
      <c r="J508" s="33">
        <v>41789</v>
      </c>
      <c r="K508" s="28" t="s">
        <v>1631</v>
      </c>
      <c r="L508" s="28" t="s">
        <v>1632</v>
      </c>
      <c r="M508" s="46" t="s">
        <v>695</v>
      </c>
      <c r="N508" s="50" t="s">
        <v>1039</v>
      </c>
      <c r="O508" s="50"/>
      <c r="Q508" s="50"/>
      <c r="R508" s="50"/>
      <c r="S508" s="29" t="s">
        <v>605</v>
      </c>
      <c r="T508" s="50">
        <v>1</v>
      </c>
      <c r="U508" s="50" t="s">
        <v>606</v>
      </c>
      <c r="V508" s="50"/>
      <c r="W508" s="50">
        <v>120</v>
      </c>
      <c r="X508" s="28">
        <v>73</v>
      </c>
      <c r="Y508" s="28">
        <v>252</v>
      </c>
      <c r="AA508" s="28" t="s">
        <v>1633</v>
      </c>
      <c r="AB508" s="33" t="s">
        <v>19517</v>
      </c>
      <c r="AC508" s="28">
        <f t="shared" si="24"/>
        <v>8</v>
      </c>
      <c r="AD508" s="28">
        <f t="shared" si="25"/>
        <v>46.8</v>
      </c>
      <c r="AE508" s="33"/>
      <c r="AF508" s="33"/>
      <c r="AG508" s="33"/>
      <c r="AH508" s="33"/>
    </row>
    <row r="509" spans="1:34" s="28" customFormat="1">
      <c r="A509" s="46" t="s">
        <v>1215</v>
      </c>
      <c r="B509" s="46" t="s">
        <v>1216</v>
      </c>
      <c r="C509" s="28" t="s">
        <v>86</v>
      </c>
      <c r="D509" s="28" t="s">
        <v>87</v>
      </c>
      <c r="E509" s="28" t="s">
        <v>1217</v>
      </c>
      <c r="F509" s="28" t="s">
        <v>1218</v>
      </c>
      <c r="H509" s="28" t="s">
        <v>1219</v>
      </c>
      <c r="I509" s="33">
        <v>41582</v>
      </c>
      <c r="J509" s="33">
        <v>41789</v>
      </c>
      <c r="K509" s="28" t="s">
        <v>1634</v>
      </c>
      <c r="L509" s="28" t="s">
        <v>1635</v>
      </c>
      <c r="M509" s="46" t="s">
        <v>695</v>
      </c>
      <c r="N509" s="50" t="s">
        <v>1039</v>
      </c>
      <c r="O509" s="50"/>
      <c r="Q509" s="50"/>
      <c r="R509" s="50"/>
      <c r="S509" s="29" t="s">
        <v>605</v>
      </c>
      <c r="T509" s="50">
        <v>1</v>
      </c>
      <c r="U509" s="50" t="s">
        <v>606</v>
      </c>
      <c r="V509" s="50"/>
      <c r="W509" s="50">
        <v>120</v>
      </c>
      <c r="X509" s="28">
        <v>74</v>
      </c>
      <c r="Y509" s="28">
        <v>214</v>
      </c>
      <c r="AA509" s="28" t="s">
        <v>1636</v>
      </c>
      <c r="AB509" s="33" t="s">
        <v>19517</v>
      </c>
      <c r="AC509" s="28">
        <f t="shared" si="24"/>
        <v>8</v>
      </c>
      <c r="AD509" s="28">
        <f t="shared" si="25"/>
        <v>46.8</v>
      </c>
      <c r="AE509" s="33"/>
      <c r="AF509" s="33"/>
      <c r="AG509" s="33"/>
      <c r="AH509" s="33"/>
    </row>
    <row r="510" spans="1:34" s="28" customFormat="1">
      <c r="A510" s="46" t="s">
        <v>1215</v>
      </c>
      <c r="B510" s="46" t="s">
        <v>1216</v>
      </c>
      <c r="C510" s="28" t="s">
        <v>86</v>
      </c>
      <c r="D510" s="28" t="s">
        <v>87</v>
      </c>
      <c r="E510" s="28" t="s">
        <v>1217</v>
      </c>
      <c r="F510" s="28" t="s">
        <v>1218</v>
      </c>
      <c r="H510" s="28" t="s">
        <v>1219</v>
      </c>
      <c r="I510" s="33">
        <v>41582</v>
      </c>
      <c r="J510" s="33">
        <v>41789</v>
      </c>
      <c r="K510" s="28" t="s">
        <v>1637</v>
      </c>
      <c r="L510" s="28" t="s">
        <v>1638</v>
      </c>
      <c r="M510" s="46" t="s">
        <v>695</v>
      </c>
      <c r="N510" s="50" t="s">
        <v>1039</v>
      </c>
      <c r="O510" s="50"/>
      <c r="Q510" s="50"/>
      <c r="R510" s="50"/>
      <c r="S510" s="29" t="s">
        <v>605</v>
      </c>
      <c r="T510" s="50">
        <v>1</v>
      </c>
      <c r="U510" s="50" t="s">
        <v>606</v>
      </c>
      <c r="V510" s="50"/>
      <c r="W510" s="50">
        <v>120</v>
      </c>
      <c r="X510" s="28">
        <v>52</v>
      </c>
      <c r="Y510" s="28">
        <v>107</v>
      </c>
      <c r="AA510" s="28" t="s">
        <v>1639</v>
      </c>
      <c r="AB510" s="33" t="s">
        <v>19517</v>
      </c>
      <c r="AC510" s="28">
        <f t="shared" si="24"/>
        <v>8</v>
      </c>
      <c r="AD510" s="28">
        <f t="shared" si="25"/>
        <v>46.8</v>
      </c>
      <c r="AE510" s="33"/>
      <c r="AF510" s="33"/>
      <c r="AG510" s="33"/>
      <c r="AH510" s="33"/>
    </row>
    <row r="511" spans="1:34" s="28" customFormat="1">
      <c r="A511" s="46" t="s">
        <v>1215</v>
      </c>
      <c r="B511" s="46" t="s">
        <v>1216</v>
      </c>
      <c r="C511" s="28" t="s">
        <v>86</v>
      </c>
      <c r="D511" s="28" t="s">
        <v>87</v>
      </c>
      <c r="E511" s="28" t="s">
        <v>1217</v>
      </c>
      <c r="F511" s="28" t="s">
        <v>1218</v>
      </c>
      <c r="H511" s="28" t="s">
        <v>1219</v>
      </c>
      <c r="I511" s="33">
        <v>41582</v>
      </c>
      <c r="J511" s="33">
        <v>41789</v>
      </c>
      <c r="K511" s="28" t="s">
        <v>1640</v>
      </c>
      <c r="L511" s="28" t="s">
        <v>1641</v>
      </c>
      <c r="M511" s="46" t="s">
        <v>695</v>
      </c>
      <c r="N511" s="50" t="s">
        <v>1039</v>
      </c>
      <c r="O511" s="50"/>
      <c r="Q511" s="50"/>
      <c r="R511" s="50"/>
      <c r="S511" s="29" t="s">
        <v>605</v>
      </c>
      <c r="T511" s="50">
        <v>1</v>
      </c>
      <c r="U511" s="50" t="s">
        <v>606</v>
      </c>
      <c r="V511" s="50"/>
      <c r="W511" s="50">
        <v>120</v>
      </c>
      <c r="X511" s="28">
        <v>52</v>
      </c>
      <c r="Y511" s="28">
        <v>107</v>
      </c>
      <c r="AA511" s="28" t="s">
        <v>1642</v>
      </c>
      <c r="AB511" s="33" t="s">
        <v>19517</v>
      </c>
      <c r="AC511" s="28">
        <f t="shared" si="24"/>
        <v>8</v>
      </c>
      <c r="AD511" s="28">
        <f t="shared" si="25"/>
        <v>46.8</v>
      </c>
      <c r="AE511" s="33"/>
      <c r="AF511" s="33"/>
      <c r="AG511" s="33"/>
      <c r="AH511" s="33"/>
    </row>
    <row r="512" spans="1:34" s="28" customFormat="1">
      <c r="A512" s="46" t="s">
        <v>1215</v>
      </c>
      <c r="B512" s="46" t="s">
        <v>1216</v>
      </c>
      <c r="C512" s="28" t="s">
        <v>86</v>
      </c>
      <c r="D512" s="28" t="s">
        <v>87</v>
      </c>
      <c r="E512" s="28" t="s">
        <v>1217</v>
      </c>
      <c r="F512" s="28" t="s">
        <v>1218</v>
      </c>
      <c r="H512" s="28" t="s">
        <v>1219</v>
      </c>
      <c r="I512" s="33">
        <v>41582</v>
      </c>
      <c r="J512" s="33">
        <v>41789</v>
      </c>
      <c r="K512" s="28" t="s">
        <v>1643</v>
      </c>
      <c r="L512" s="28" t="s">
        <v>1644</v>
      </c>
      <c r="M512" s="46" t="s">
        <v>695</v>
      </c>
      <c r="N512" s="50" t="s">
        <v>1039</v>
      </c>
      <c r="O512" s="50"/>
      <c r="Q512" s="50"/>
      <c r="R512" s="50"/>
      <c r="S512" s="29" t="s">
        <v>605</v>
      </c>
      <c r="T512" s="50">
        <v>1</v>
      </c>
      <c r="U512" s="50" t="s">
        <v>606</v>
      </c>
      <c r="V512" s="50"/>
      <c r="W512" s="50">
        <v>120</v>
      </c>
      <c r="X512" s="28">
        <v>52</v>
      </c>
      <c r="Y512" s="28">
        <v>117</v>
      </c>
      <c r="AA512" s="28" t="s">
        <v>1645</v>
      </c>
      <c r="AB512" s="33" t="s">
        <v>19517</v>
      </c>
      <c r="AC512" s="28">
        <f t="shared" si="24"/>
        <v>8</v>
      </c>
      <c r="AD512" s="28">
        <f t="shared" si="25"/>
        <v>46.8</v>
      </c>
      <c r="AE512" s="33"/>
      <c r="AF512" s="33"/>
      <c r="AG512" s="33"/>
      <c r="AH512" s="33"/>
    </row>
    <row r="513" spans="1:34" s="28" customFormat="1">
      <c r="A513" s="46" t="s">
        <v>1215</v>
      </c>
      <c r="B513" s="46" t="s">
        <v>1216</v>
      </c>
      <c r="C513" s="28" t="s">
        <v>86</v>
      </c>
      <c r="D513" s="28" t="s">
        <v>87</v>
      </c>
      <c r="E513" s="28" t="s">
        <v>1217</v>
      </c>
      <c r="F513" s="28" t="s">
        <v>1218</v>
      </c>
      <c r="H513" s="28" t="s">
        <v>1219</v>
      </c>
      <c r="I513" s="33">
        <v>41582</v>
      </c>
      <c r="J513" s="33">
        <v>41789</v>
      </c>
      <c r="K513" s="28" t="s">
        <v>1646</v>
      </c>
      <c r="L513" s="28" t="s">
        <v>1647</v>
      </c>
      <c r="M513" s="46" t="s">
        <v>695</v>
      </c>
      <c r="N513" s="50" t="s">
        <v>1039</v>
      </c>
      <c r="O513" s="50"/>
      <c r="Q513" s="50"/>
      <c r="R513" s="50"/>
      <c r="S513" s="29" t="s">
        <v>605</v>
      </c>
      <c r="T513" s="50">
        <v>1</v>
      </c>
      <c r="U513" s="50" t="s">
        <v>606</v>
      </c>
      <c r="V513" s="50"/>
      <c r="W513" s="50">
        <v>120</v>
      </c>
      <c r="X513" s="28">
        <v>78</v>
      </c>
      <c r="Y513" s="28">
        <v>316</v>
      </c>
      <c r="AA513" s="28" t="s">
        <v>1648</v>
      </c>
      <c r="AB513" s="33" t="s">
        <v>19517</v>
      </c>
      <c r="AC513" s="28">
        <f t="shared" si="24"/>
        <v>8</v>
      </c>
      <c r="AD513" s="28">
        <f t="shared" si="25"/>
        <v>46.8</v>
      </c>
      <c r="AE513" s="33"/>
      <c r="AF513" s="33"/>
      <c r="AG513" s="33"/>
      <c r="AH513" s="33"/>
    </row>
    <row r="514" spans="1:34" s="28" customFormat="1">
      <c r="A514" s="46" t="s">
        <v>1215</v>
      </c>
      <c r="B514" s="46" t="s">
        <v>1216</v>
      </c>
      <c r="C514" s="28" t="s">
        <v>86</v>
      </c>
      <c r="D514" s="28" t="s">
        <v>87</v>
      </c>
      <c r="E514" s="28" t="s">
        <v>1217</v>
      </c>
      <c r="F514" s="28" t="s">
        <v>1218</v>
      </c>
      <c r="H514" s="28" t="s">
        <v>1219</v>
      </c>
      <c r="I514" s="33">
        <v>41582</v>
      </c>
      <c r="J514" s="33">
        <v>41789</v>
      </c>
      <c r="K514" s="28" t="s">
        <v>1649</v>
      </c>
      <c r="L514" s="28" t="s">
        <v>1650</v>
      </c>
      <c r="M514" s="46" t="s">
        <v>695</v>
      </c>
      <c r="N514" s="50" t="s">
        <v>1039</v>
      </c>
      <c r="O514" s="50"/>
      <c r="Q514" s="50"/>
      <c r="R514" s="50"/>
      <c r="S514" s="29" t="s">
        <v>605</v>
      </c>
      <c r="T514" s="50">
        <v>1</v>
      </c>
      <c r="U514" s="50" t="s">
        <v>606</v>
      </c>
      <c r="V514" s="50"/>
      <c r="W514" s="50">
        <v>120</v>
      </c>
      <c r="X514" s="28">
        <v>50</v>
      </c>
      <c r="Y514" s="28">
        <v>60</v>
      </c>
      <c r="AA514" s="28" t="s">
        <v>1651</v>
      </c>
      <c r="AB514" s="33" t="s">
        <v>19517</v>
      </c>
      <c r="AC514" s="28">
        <f t="shared" si="24"/>
        <v>8</v>
      </c>
      <c r="AD514" s="28">
        <f t="shared" si="25"/>
        <v>46.8</v>
      </c>
      <c r="AE514" s="33"/>
      <c r="AF514" s="33"/>
      <c r="AG514" s="33"/>
      <c r="AH514" s="33"/>
    </row>
    <row r="515" spans="1:34" s="28" customFormat="1">
      <c r="A515" s="46" t="s">
        <v>1215</v>
      </c>
      <c r="B515" s="46" t="s">
        <v>1216</v>
      </c>
      <c r="C515" s="28" t="s">
        <v>86</v>
      </c>
      <c r="D515" s="28" t="s">
        <v>87</v>
      </c>
      <c r="E515" s="28" t="s">
        <v>1217</v>
      </c>
      <c r="F515" s="28" t="s">
        <v>1218</v>
      </c>
      <c r="H515" s="28" t="s">
        <v>1219</v>
      </c>
      <c r="I515" s="33">
        <v>41582</v>
      </c>
      <c r="J515" s="33">
        <v>41789</v>
      </c>
      <c r="K515" s="28" t="s">
        <v>1652</v>
      </c>
      <c r="L515" s="28" t="s">
        <v>1653</v>
      </c>
      <c r="M515" s="46" t="s">
        <v>695</v>
      </c>
      <c r="N515" s="50" t="s">
        <v>1039</v>
      </c>
      <c r="O515" s="50"/>
      <c r="Q515" s="50"/>
      <c r="R515" s="50"/>
      <c r="S515" s="29" t="s">
        <v>605</v>
      </c>
      <c r="T515" s="50">
        <v>1</v>
      </c>
      <c r="U515" s="50" t="s">
        <v>606</v>
      </c>
      <c r="V515" s="50"/>
      <c r="W515" s="50">
        <v>120</v>
      </c>
      <c r="X515" s="28">
        <v>63</v>
      </c>
      <c r="Y515" s="28">
        <v>150</v>
      </c>
      <c r="AA515" s="28" t="s">
        <v>1654</v>
      </c>
      <c r="AB515" s="33" t="s">
        <v>19517</v>
      </c>
      <c r="AC515" s="28">
        <f t="shared" si="24"/>
        <v>8</v>
      </c>
      <c r="AD515" s="28">
        <f t="shared" si="25"/>
        <v>46.8</v>
      </c>
      <c r="AE515" s="33"/>
      <c r="AF515" s="33"/>
      <c r="AG515" s="33"/>
      <c r="AH515" s="33"/>
    </row>
    <row r="516" spans="1:34" s="28" customFormat="1">
      <c r="A516" s="46" t="s">
        <v>1215</v>
      </c>
      <c r="B516" s="46" t="s">
        <v>1216</v>
      </c>
      <c r="C516" s="28" t="s">
        <v>86</v>
      </c>
      <c r="D516" s="28" t="s">
        <v>87</v>
      </c>
      <c r="E516" s="28" t="s">
        <v>1217</v>
      </c>
      <c r="F516" s="28" t="s">
        <v>1218</v>
      </c>
      <c r="H516" s="28" t="s">
        <v>1219</v>
      </c>
      <c r="I516" s="33">
        <v>41582</v>
      </c>
      <c r="J516" s="33">
        <v>41789</v>
      </c>
      <c r="K516" s="28" t="s">
        <v>1655</v>
      </c>
      <c r="L516" s="28" t="s">
        <v>1656</v>
      </c>
      <c r="M516" s="46" t="s">
        <v>695</v>
      </c>
      <c r="N516" s="50" t="s">
        <v>1039</v>
      </c>
      <c r="O516" s="50"/>
      <c r="Q516" s="50"/>
      <c r="R516" s="50"/>
      <c r="S516" s="29" t="s">
        <v>605</v>
      </c>
      <c r="T516" s="50">
        <v>1</v>
      </c>
      <c r="U516" s="50" t="s">
        <v>606</v>
      </c>
      <c r="V516" s="50"/>
      <c r="W516" s="50">
        <v>120</v>
      </c>
      <c r="X516" s="28">
        <v>80</v>
      </c>
      <c r="Y516" s="28">
        <v>267</v>
      </c>
      <c r="AA516" s="28" t="s">
        <v>1657</v>
      </c>
      <c r="AB516" s="33" t="s">
        <v>19517</v>
      </c>
      <c r="AC516" s="28">
        <f t="shared" si="24"/>
        <v>8</v>
      </c>
      <c r="AD516" s="28">
        <f t="shared" si="25"/>
        <v>46.8</v>
      </c>
      <c r="AE516" s="33"/>
      <c r="AF516" s="33"/>
      <c r="AG516" s="33"/>
      <c r="AH516" s="33"/>
    </row>
    <row r="517" spans="1:34" s="28" customFormat="1">
      <c r="A517" s="46" t="s">
        <v>1215</v>
      </c>
      <c r="B517" s="46" t="s">
        <v>1216</v>
      </c>
      <c r="C517" s="28" t="s">
        <v>86</v>
      </c>
      <c r="D517" s="28" t="s">
        <v>87</v>
      </c>
      <c r="E517" s="28" t="s">
        <v>1217</v>
      </c>
      <c r="F517" s="28" t="s">
        <v>1218</v>
      </c>
      <c r="H517" s="28" t="s">
        <v>1219</v>
      </c>
      <c r="I517" s="33">
        <v>41582</v>
      </c>
      <c r="J517" s="33">
        <v>41789</v>
      </c>
      <c r="K517" s="28" t="s">
        <v>1658</v>
      </c>
      <c r="L517" s="28" t="s">
        <v>1659</v>
      </c>
      <c r="M517" s="46" t="s">
        <v>695</v>
      </c>
      <c r="N517" s="50" t="s">
        <v>1039</v>
      </c>
      <c r="O517" s="50"/>
      <c r="Q517" s="50"/>
      <c r="R517" s="50"/>
      <c r="S517" s="29" t="s">
        <v>605</v>
      </c>
      <c r="T517" s="50">
        <v>1</v>
      </c>
      <c r="U517" s="50" t="s">
        <v>606</v>
      </c>
      <c r="V517" s="50"/>
      <c r="W517" s="50">
        <v>120</v>
      </c>
      <c r="X517" s="28">
        <v>82</v>
      </c>
      <c r="Y517" s="28">
        <v>501</v>
      </c>
      <c r="AA517" s="28" t="s">
        <v>1660</v>
      </c>
      <c r="AB517" s="33" t="s">
        <v>19517</v>
      </c>
      <c r="AC517" s="28">
        <f t="shared" si="24"/>
        <v>8</v>
      </c>
      <c r="AD517" s="28">
        <f t="shared" si="25"/>
        <v>46.8</v>
      </c>
      <c r="AE517" s="33"/>
      <c r="AF517" s="33"/>
      <c r="AG517" s="33"/>
      <c r="AH517" s="33"/>
    </row>
    <row r="518" spans="1:34" s="28" customFormat="1">
      <c r="A518" s="46" t="s">
        <v>1215</v>
      </c>
      <c r="B518" s="46" t="s">
        <v>1216</v>
      </c>
      <c r="C518" s="28" t="s">
        <v>86</v>
      </c>
      <c r="D518" s="28" t="s">
        <v>87</v>
      </c>
      <c r="E518" s="28" t="s">
        <v>1217</v>
      </c>
      <c r="F518" s="28" t="s">
        <v>1218</v>
      </c>
      <c r="H518" s="28" t="s">
        <v>1219</v>
      </c>
      <c r="I518" s="33">
        <v>41582</v>
      </c>
      <c r="J518" s="33">
        <v>41789</v>
      </c>
      <c r="K518" s="28" t="s">
        <v>1661</v>
      </c>
      <c r="L518" s="28" t="s">
        <v>1662</v>
      </c>
      <c r="M518" s="46" t="s">
        <v>695</v>
      </c>
      <c r="N518" s="50" t="s">
        <v>1039</v>
      </c>
      <c r="O518" s="50"/>
      <c r="Q518" s="50"/>
      <c r="R518" s="50"/>
      <c r="S518" s="29" t="s">
        <v>605</v>
      </c>
      <c r="T518" s="50">
        <v>1</v>
      </c>
      <c r="U518" s="50" t="s">
        <v>606</v>
      </c>
      <c r="V518" s="50"/>
      <c r="W518" s="50">
        <v>120</v>
      </c>
      <c r="X518" s="28">
        <v>57</v>
      </c>
      <c r="Y518" s="28">
        <v>133</v>
      </c>
      <c r="AA518" s="28" t="s">
        <v>1663</v>
      </c>
      <c r="AB518" s="33" t="s">
        <v>19517</v>
      </c>
      <c r="AC518" s="28">
        <f t="shared" si="24"/>
        <v>8</v>
      </c>
      <c r="AD518" s="28">
        <f t="shared" si="25"/>
        <v>46.8</v>
      </c>
      <c r="AE518" s="33"/>
      <c r="AF518" s="33"/>
      <c r="AG518" s="33"/>
      <c r="AH518" s="33"/>
    </row>
    <row r="519" spans="1:34" s="28" customFormat="1">
      <c r="A519" s="46" t="s">
        <v>1215</v>
      </c>
      <c r="B519" s="46" t="s">
        <v>1216</v>
      </c>
      <c r="C519" s="28" t="s">
        <v>86</v>
      </c>
      <c r="D519" s="28" t="s">
        <v>87</v>
      </c>
      <c r="E519" s="28" t="s">
        <v>1217</v>
      </c>
      <c r="F519" s="28" t="s">
        <v>1218</v>
      </c>
      <c r="H519" s="28" t="s">
        <v>1219</v>
      </c>
      <c r="I519" s="33">
        <v>41582</v>
      </c>
      <c r="J519" s="33">
        <v>41789</v>
      </c>
      <c r="K519" s="28" t="s">
        <v>1664</v>
      </c>
      <c r="L519" s="28" t="s">
        <v>1665</v>
      </c>
      <c r="M519" s="46" t="s">
        <v>695</v>
      </c>
      <c r="N519" s="50" t="s">
        <v>1039</v>
      </c>
      <c r="O519" s="50"/>
      <c r="Q519" s="50"/>
      <c r="R519" s="50"/>
      <c r="S519" s="29" t="s">
        <v>605</v>
      </c>
      <c r="T519" s="50">
        <v>1</v>
      </c>
      <c r="U519" s="50" t="s">
        <v>606</v>
      </c>
      <c r="V519" s="50"/>
      <c r="W519" s="50">
        <v>120</v>
      </c>
      <c r="X519" s="28">
        <v>68</v>
      </c>
      <c r="Y519" s="28">
        <v>193</v>
      </c>
      <c r="AA519" s="28" t="s">
        <v>1666</v>
      </c>
      <c r="AB519" s="33" t="s">
        <v>19517</v>
      </c>
      <c r="AC519" s="28">
        <f t="shared" si="24"/>
        <v>8</v>
      </c>
      <c r="AD519" s="28">
        <f t="shared" si="25"/>
        <v>46.8</v>
      </c>
      <c r="AE519" s="33"/>
      <c r="AF519" s="33"/>
      <c r="AG519" s="33"/>
      <c r="AH519" s="33"/>
    </row>
    <row r="520" spans="1:34" s="28" customFormat="1">
      <c r="A520" s="46" t="s">
        <v>1215</v>
      </c>
      <c r="B520" s="46" t="s">
        <v>1216</v>
      </c>
      <c r="C520" s="28" t="s">
        <v>86</v>
      </c>
      <c r="D520" s="28" t="s">
        <v>87</v>
      </c>
      <c r="E520" s="28" t="s">
        <v>1217</v>
      </c>
      <c r="F520" s="28" t="s">
        <v>1218</v>
      </c>
      <c r="H520" s="28" t="s">
        <v>1219</v>
      </c>
      <c r="I520" s="33">
        <v>41582</v>
      </c>
      <c r="J520" s="33">
        <v>41789</v>
      </c>
      <c r="K520" s="28" t="s">
        <v>1667</v>
      </c>
      <c r="L520" s="28" t="s">
        <v>1668</v>
      </c>
      <c r="M520" s="46" t="s">
        <v>695</v>
      </c>
      <c r="N520" s="50" t="s">
        <v>1039</v>
      </c>
      <c r="O520" s="50"/>
      <c r="Q520" s="50"/>
      <c r="R520" s="50"/>
      <c r="S520" s="29" t="s">
        <v>605</v>
      </c>
      <c r="T520" s="50">
        <v>1</v>
      </c>
      <c r="U520" s="50" t="s">
        <v>606</v>
      </c>
      <c r="V520" s="50"/>
      <c r="W520" s="50">
        <v>120</v>
      </c>
      <c r="X520" s="28">
        <v>63</v>
      </c>
      <c r="Y520" s="28">
        <v>134</v>
      </c>
      <c r="AA520" s="28" t="s">
        <v>1669</v>
      </c>
      <c r="AB520" s="33" t="s">
        <v>19517</v>
      </c>
      <c r="AC520" s="28">
        <f t="shared" si="24"/>
        <v>8</v>
      </c>
      <c r="AD520" s="28">
        <f t="shared" si="25"/>
        <v>46.8</v>
      </c>
      <c r="AE520" s="33"/>
      <c r="AF520" s="33"/>
      <c r="AG520" s="33"/>
      <c r="AH520" s="33"/>
    </row>
    <row r="521" spans="1:34" s="28" customFormat="1">
      <c r="A521" s="46" t="s">
        <v>1215</v>
      </c>
      <c r="B521" s="46" t="s">
        <v>1216</v>
      </c>
      <c r="C521" s="28" t="s">
        <v>86</v>
      </c>
      <c r="D521" s="28" t="s">
        <v>87</v>
      </c>
      <c r="E521" s="28" t="s">
        <v>1217</v>
      </c>
      <c r="F521" s="28" t="s">
        <v>1218</v>
      </c>
      <c r="H521" s="28" t="s">
        <v>1219</v>
      </c>
      <c r="I521" s="33">
        <v>41582</v>
      </c>
      <c r="J521" s="33">
        <v>41789</v>
      </c>
      <c r="K521" s="28" t="s">
        <v>1670</v>
      </c>
      <c r="L521" s="28" t="s">
        <v>1671</v>
      </c>
      <c r="M521" s="46" t="s">
        <v>695</v>
      </c>
      <c r="N521" s="50" t="s">
        <v>1039</v>
      </c>
      <c r="O521" s="50"/>
      <c r="Q521" s="50"/>
      <c r="R521" s="50"/>
      <c r="S521" s="29" t="s">
        <v>605</v>
      </c>
      <c r="T521" s="50">
        <v>1</v>
      </c>
      <c r="U521" s="50" t="s">
        <v>606</v>
      </c>
      <c r="V521" s="50"/>
      <c r="W521" s="50">
        <v>120</v>
      </c>
      <c r="X521" s="28">
        <v>60</v>
      </c>
      <c r="Y521" s="28">
        <v>110</v>
      </c>
      <c r="AA521" s="28" t="s">
        <v>1672</v>
      </c>
      <c r="AB521" s="33" t="s">
        <v>19517</v>
      </c>
      <c r="AC521" s="28">
        <f t="shared" si="24"/>
        <v>8</v>
      </c>
      <c r="AD521" s="28">
        <f t="shared" si="25"/>
        <v>46.8</v>
      </c>
      <c r="AE521" s="33"/>
      <c r="AF521" s="33"/>
      <c r="AG521" s="33"/>
      <c r="AH521" s="33"/>
    </row>
    <row r="522" spans="1:34" s="28" customFormat="1">
      <c r="A522" s="46" t="s">
        <v>1215</v>
      </c>
      <c r="B522" s="46" t="s">
        <v>1216</v>
      </c>
      <c r="C522" s="28" t="s">
        <v>86</v>
      </c>
      <c r="D522" s="28" t="s">
        <v>87</v>
      </c>
      <c r="E522" s="28" t="s">
        <v>1217</v>
      </c>
      <c r="F522" s="28" t="s">
        <v>1218</v>
      </c>
      <c r="H522" s="28" t="s">
        <v>1219</v>
      </c>
      <c r="I522" s="33">
        <v>41582</v>
      </c>
      <c r="J522" s="33">
        <v>41789</v>
      </c>
      <c r="K522" s="28" t="s">
        <v>1673</v>
      </c>
      <c r="L522" s="28" t="s">
        <v>1674</v>
      </c>
      <c r="M522" s="46" t="s">
        <v>695</v>
      </c>
      <c r="N522" s="50" t="s">
        <v>1039</v>
      </c>
      <c r="O522" s="50"/>
      <c r="Q522" s="50"/>
      <c r="R522" s="50"/>
      <c r="S522" s="29" t="s">
        <v>605</v>
      </c>
      <c r="T522" s="50">
        <v>1</v>
      </c>
      <c r="U522" s="50" t="s">
        <v>606</v>
      </c>
      <c r="V522" s="50"/>
      <c r="W522" s="50">
        <v>120</v>
      </c>
      <c r="X522" s="28">
        <v>65</v>
      </c>
      <c r="Y522" s="28">
        <v>186</v>
      </c>
      <c r="AA522" s="28" t="s">
        <v>1675</v>
      </c>
      <c r="AB522" s="33" t="s">
        <v>19517</v>
      </c>
      <c r="AC522" s="28">
        <f t="shared" si="24"/>
        <v>8</v>
      </c>
      <c r="AD522" s="28">
        <f t="shared" si="25"/>
        <v>46.8</v>
      </c>
      <c r="AE522" s="33"/>
      <c r="AF522" s="33"/>
      <c r="AG522" s="33"/>
      <c r="AH522" s="33"/>
    </row>
    <row r="523" spans="1:34" s="28" customFormat="1">
      <c r="A523" s="46" t="s">
        <v>1215</v>
      </c>
      <c r="B523" s="46" t="s">
        <v>1216</v>
      </c>
      <c r="C523" s="28" t="s">
        <v>86</v>
      </c>
      <c r="D523" s="28" t="s">
        <v>87</v>
      </c>
      <c r="E523" s="28" t="s">
        <v>1217</v>
      </c>
      <c r="F523" s="28" t="s">
        <v>1218</v>
      </c>
      <c r="H523" s="28" t="s">
        <v>1219</v>
      </c>
      <c r="I523" s="33">
        <v>41582</v>
      </c>
      <c r="J523" s="33">
        <v>41789</v>
      </c>
      <c r="K523" s="28" t="s">
        <v>1676</v>
      </c>
      <c r="L523" s="28" t="s">
        <v>1677</v>
      </c>
      <c r="M523" s="46" t="s">
        <v>695</v>
      </c>
      <c r="N523" s="50" t="s">
        <v>1039</v>
      </c>
      <c r="O523" s="50"/>
      <c r="Q523" s="50"/>
      <c r="R523" s="50"/>
      <c r="S523" s="29" t="s">
        <v>605</v>
      </c>
      <c r="T523" s="50">
        <v>1</v>
      </c>
      <c r="U523" s="50" t="s">
        <v>606</v>
      </c>
      <c r="V523" s="50"/>
      <c r="W523" s="50">
        <v>120</v>
      </c>
      <c r="X523" s="28">
        <v>72</v>
      </c>
      <c r="Y523" s="28">
        <v>137</v>
      </c>
      <c r="AA523" s="28" t="s">
        <v>1678</v>
      </c>
      <c r="AB523" s="33" t="s">
        <v>19517</v>
      </c>
      <c r="AC523" s="28">
        <f t="shared" si="24"/>
        <v>8</v>
      </c>
      <c r="AD523" s="28">
        <f t="shared" si="25"/>
        <v>46.8</v>
      </c>
      <c r="AE523" s="33"/>
      <c r="AF523" s="33"/>
      <c r="AG523" s="33"/>
      <c r="AH523" s="33"/>
    </row>
    <row r="524" spans="1:34" s="28" customFormat="1">
      <c r="A524" s="46" t="s">
        <v>1215</v>
      </c>
      <c r="B524" s="46" t="s">
        <v>1216</v>
      </c>
      <c r="C524" s="28" t="s">
        <v>86</v>
      </c>
      <c r="D524" s="28" t="s">
        <v>87</v>
      </c>
      <c r="E524" s="28" t="s">
        <v>1217</v>
      </c>
      <c r="F524" s="28" t="s">
        <v>1218</v>
      </c>
      <c r="H524" s="28" t="s">
        <v>1219</v>
      </c>
      <c r="I524" s="33">
        <v>41582</v>
      </c>
      <c r="J524" s="33">
        <v>41789</v>
      </c>
      <c r="K524" s="28" t="s">
        <v>1679</v>
      </c>
      <c r="L524" s="28" t="s">
        <v>1680</v>
      </c>
      <c r="M524" s="46" t="s">
        <v>695</v>
      </c>
      <c r="N524" s="50" t="s">
        <v>1039</v>
      </c>
      <c r="O524" s="50"/>
      <c r="Q524" s="50"/>
      <c r="R524" s="50"/>
      <c r="S524" s="29" t="s">
        <v>605</v>
      </c>
      <c r="T524" s="50">
        <v>1</v>
      </c>
      <c r="U524" s="50" t="s">
        <v>606</v>
      </c>
      <c r="V524" s="50"/>
      <c r="W524" s="50">
        <v>120</v>
      </c>
      <c r="X524" s="28">
        <v>57</v>
      </c>
      <c r="Y524" s="28">
        <v>109</v>
      </c>
      <c r="AA524" s="28" t="s">
        <v>1681</v>
      </c>
      <c r="AB524" s="33" t="s">
        <v>19517</v>
      </c>
      <c r="AC524" s="28">
        <f t="shared" si="24"/>
        <v>8</v>
      </c>
      <c r="AD524" s="28">
        <f t="shared" si="25"/>
        <v>46.8</v>
      </c>
      <c r="AE524" s="33"/>
      <c r="AF524" s="33"/>
      <c r="AG524" s="33"/>
      <c r="AH524" s="33"/>
    </row>
    <row r="525" spans="1:34" s="28" customFormat="1">
      <c r="A525" s="46" t="s">
        <v>1215</v>
      </c>
      <c r="B525" s="46" t="s">
        <v>1216</v>
      </c>
      <c r="C525" s="28" t="s">
        <v>86</v>
      </c>
      <c r="D525" s="28" t="s">
        <v>87</v>
      </c>
      <c r="E525" s="28" t="s">
        <v>1217</v>
      </c>
      <c r="F525" s="28" t="s">
        <v>1218</v>
      </c>
      <c r="H525" s="28" t="s">
        <v>1219</v>
      </c>
      <c r="I525" s="33">
        <v>41582</v>
      </c>
      <c r="J525" s="33">
        <v>41789</v>
      </c>
      <c r="K525" s="28" t="s">
        <v>1682</v>
      </c>
      <c r="L525" s="28" t="s">
        <v>1683</v>
      </c>
      <c r="M525" s="46" t="s">
        <v>695</v>
      </c>
      <c r="N525" s="50" t="s">
        <v>1039</v>
      </c>
      <c r="O525" s="50"/>
      <c r="Q525" s="50"/>
      <c r="R525" s="50"/>
      <c r="S525" s="29" t="s">
        <v>605</v>
      </c>
      <c r="T525" s="50">
        <v>1</v>
      </c>
      <c r="U525" s="50" t="s">
        <v>606</v>
      </c>
      <c r="V525" s="50"/>
      <c r="W525" s="50">
        <v>120</v>
      </c>
      <c r="X525" s="28">
        <v>70</v>
      </c>
      <c r="Y525" s="28">
        <v>265</v>
      </c>
      <c r="AA525" s="28" t="s">
        <v>1684</v>
      </c>
      <c r="AB525" s="33" t="s">
        <v>19517</v>
      </c>
      <c r="AC525" s="28">
        <f t="shared" si="24"/>
        <v>8</v>
      </c>
      <c r="AD525" s="28">
        <f t="shared" si="25"/>
        <v>46.8</v>
      </c>
      <c r="AE525" s="33"/>
      <c r="AF525" s="33"/>
      <c r="AG525" s="33"/>
      <c r="AH525" s="33"/>
    </row>
    <row r="526" spans="1:34" s="28" customFormat="1">
      <c r="A526" s="46" t="s">
        <v>1215</v>
      </c>
      <c r="B526" s="46" t="s">
        <v>1216</v>
      </c>
      <c r="C526" s="28" t="s">
        <v>86</v>
      </c>
      <c r="D526" s="28" t="s">
        <v>87</v>
      </c>
      <c r="E526" s="28" t="s">
        <v>1217</v>
      </c>
      <c r="F526" s="28" t="s">
        <v>1218</v>
      </c>
      <c r="H526" s="28" t="s">
        <v>1219</v>
      </c>
      <c r="I526" s="33">
        <v>41582</v>
      </c>
      <c r="J526" s="33">
        <v>41789</v>
      </c>
      <c r="K526" s="28" t="s">
        <v>1685</v>
      </c>
      <c r="L526" s="28" t="s">
        <v>1686</v>
      </c>
      <c r="M526" s="46" t="s">
        <v>695</v>
      </c>
      <c r="N526" s="50" t="s">
        <v>1039</v>
      </c>
      <c r="O526" s="50"/>
      <c r="Q526" s="50"/>
      <c r="R526" s="50"/>
      <c r="S526" s="29" t="s">
        <v>605</v>
      </c>
      <c r="T526" s="50">
        <v>1</v>
      </c>
      <c r="U526" s="50" t="s">
        <v>606</v>
      </c>
      <c r="V526" s="50"/>
      <c r="W526" s="50">
        <v>120</v>
      </c>
      <c r="X526" s="28">
        <v>66</v>
      </c>
      <c r="Y526" s="28">
        <v>166</v>
      </c>
      <c r="AA526" s="28" t="s">
        <v>1687</v>
      </c>
      <c r="AB526" s="33" t="s">
        <v>19517</v>
      </c>
      <c r="AC526" s="28">
        <f t="shared" si="24"/>
        <v>8</v>
      </c>
      <c r="AD526" s="28">
        <f t="shared" si="25"/>
        <v>46.8</v>
      </c>
      <c r="AE526" s="33"/>
      <c r="AF526" s="33"/>
      <c r="AG526" s="33"/>
      <c r="AH526" s="33"/>
    </row>
    <row r="527" spans="1:34" s="28" customFormat="1">
      <c r="A527" s="46" t="s">
        <v>1215</v>
      </c>
      <c r="B527" s="46" t="s">
        <v>1216</v>
      </c>
      <c r="C527" s="28" t="s">
        <v>86</v>
      </c>
      <c r="D527" s="28" t="s">
        <v>87</v>
      </c>
      <c r="E527" s="28" t="s">
        <v>1217</v>
      </c>
      <c r="F527" s="28" t="s">
        <v>1218</v>
      </c>
      <c r="H527" s="28" t="s">
        <v>1219</v>
      </c>
      <c r="I527" s="33">
        <v>41582</v>
      </c>
      <c r="J527" s="33">
        <v>41789</v>
      </c>
      <c r="K527" s="28" t="s">
        <v>1688</v>
      </c>
      <c r="L527" s="28" t="s">
        <v>1689</v>
      </c>
      <c r="M527" s="46" t="s">
        <v>695</v>
      </c>
      <c r="N527" s="50" t="s">
        <v>1039</v>
      </c>
      <c r="O527" s="50"/>
      <c r="Q527" s="50"/>
      <c r="R527" s="50"/>
      <c r="S527" s="29" t="s">
        <v>605</v>
      </c>
      <c r="T527" s="50">
        <v>1</v>
      </c>
      <c r="U527" s="50" t="s">
        <v>606</v>
      </c>
      <c r="V527" s="50"/>
      <c r="W527" s="50">
        <v>120</v>
      </c>
      <c r="X527" s="28">
        <v>66</v>
      </c>
      <c r="Y527" s="28">
        <v>180</v>
      </c>
      <c r="AA527" s="28" t="s">
        <v>1690</v>
      </c>
      <c r="AB527" s="33" t="s">
        <v>19517</v>
      </c>
      <c r="AC527" s="28">
        <f t="shared" si="24"/>
        <v>8</v>
      </c>
      <c r="AD527" s="28">
        <f t="shared" si="25"/>
        <v>46.8</v>
      </c>
      <c r="AE527" s="33"/>
      <c r="AF527" s="33"/>
      <c r="AG527" s="33"/>
      <c r="AH527" s="33"/>
    </row>
    <row r="528" spans="1:34" s="28" customFormat="1">
      <c r="A528" s="46" t="s">
        <v>1215</v>
      </c>
      <c r="B528" s="46" t="s">
        <v>1216</v>
      </c>
      <c r="C528" s="28" t="s">
        <v>86</v>
      </c>
      <c r="D528" s="28" t="s">
        <v>87</v>
      </c>
      <c r="E528" s="28" t="s">
        <v>1217</v>
      </c>
      <c r="F528" s="28" t="s">
        <v>1218</v>
      </c>
      <c r="H528" s="28" t="s">
        <v>1219</v>
      </c>
      <c r="I528" s="33">
        <v>41582</v>
      </c>
      <c r="J528" s="33">
        <v>41789</v>
      </c>
      <c r="K528" s="28" t="s">
        <v>1691</v>
      </c>
      <c r="L528" s="28" t="s">
        <v>1692</v>
      </c>
      <c r="M528" s="46" t="s">
        <v>695</v>
      </c>
      <c r="N528" s="50" t="s">
        <v>1039</v>
      </c>
      <c r="O528" s="50"/>
      <c r="Q528" s="50"/>
      <c r="R528" s="50"/>
      <c r="S528" s="29" t="s">
        <v>605</v>
      </c>
      <c r="T528" s="50">
        <v>1</v>
      </c>
      <c r="U528" s="50" t="s">
        <v>606</v>
      </c>
      <c r="V528" s="50"/>
      <c r="W528" s="50">
        <v>120</v>
      </c>
      <c r="X528" s="28">
        <v>53</v>
      </c>
      <c r="Y528" s="28">
        <v>73.599999999999994</v>
      </c>
      <c r="AA528" s="28" t="s">
        <v>1693</v>
      </c>
      <c r="AB528" s="33" t="s">
        <v>19517</v>
      </c>
      <c r="AC528" s="28">
        <f t="shared" si="24"/>
        <v>8</v>
      </c>
      <c r="AD528" s="28">
        <f t="shared" si="25"/>
        <v>46.8</v>
      </c>
      <c r="AE528" s="33"/>
      <c r="AF528" s="33"/>
      <c r="AG528" s="33"/>
      <c r="AH528" s="33"/>
    </row>
    <row r="529" spans="1:34" s="28" customFormat="1">
      <c r="A529" s="46" t="s">
        <v>1215</v>
      </c>
      <c r="B529" s="46" t="s">
        <v>1216</v>
      </c>
      <c r="C529" s="28" t="s">
        <v>86</v>
      </c>
      <c r="D529" s="28" t="s">
        <v>87</v>
      </c>
      <c r="E529" s="28" t="s">
        <v>1217</v>
      </c>
      <c r="F529" s="28" t="s">
        <v>1218</v>
      </c>
      <c r="H529" s="28" t="s">
        <v>1219</v>
      </c>
      <c r="I529" s="33">
        <v>41582</v>
      </c>
      <c r="J529" s="33">
        <v>41789</v>
      </c>
      <c r="K529" s="28" t="s">
        <v>1694</v>
      </c>
      <c r="L529" s="28" t="s">
        <v>1695</v>
      </c>
      <c r="M529" s="46" t="s">
        <v>695</v>
      </c>
      <c r="N529" s="50" t="s">
        <v>1039</v>
      </c>
      <c r="O529" s="50"/>
      <c r="Q529" s="50"/>
      <c r="R529" s="50"/>
      <c r="S529" s="29" t="s">
        <v>605</v>
      </c>
      <c r="T529" s="50">
        <v>1</v>
      </c>
      <c r="U529" s="50" t="s">
        <v>606</v>
      </c>
      <c r="V529" s="50"/>
      <c r="W529" s="50">
        <v>120</v>
      </c>
      <c r="X529" s="28">
        <v>53</v>
      </c>
      <c r="Y529" s="28">
        <v>131</v>
      </c>
      <c r="AA529" s="28" t="s">
        <v>1696</v>
      </c>
      <c r="AB529" s="33" t="s">
        <v>19517</v>
      </c>
      <c r="AC529" s="28">
        <f t="shared" si="24"/>
        <v>8</v>
      </c>
      <c r="AD529" s="28">
        <f t="shared" si="25"/>
        <v>46.8</v>
      </c>
      <c r="AE529" s="33"/>
      <c r="AF529" s="33"/>
      <c r="AG529" s="33"/>
      <c r="AH529" s="33"/>
    </row>
    <row r="530" spans="1:34" s="28" customFormat="1">
      <c r="A530" s="46" t="s">
        <v>1215</v>
      </c>
      <c r="B530" s="46" t="s">
        <v>1216</v>
      </c>
      <c r="C530" s="28" t="s">
        <v>86</v>
      </c>
      <c r="D530" s="28" t="s">
        <v>87</v>
      </c>
      <c r="E530" s="28" t="s">
        <v>1217</v>
      </c>
      <c r="F530" s="28" t="s">
        <v>1218</v>
      </c>
      <c r="H530" s="28" t="s">
        <v>1219</v>
      </c>
      <c r="I530" s="33">
        <v>41582</v>
      </c>
      <c r="J530" s="33">
        <v>41789</v>
      </c>
      <c r="K530" s="28" t="s">
        <v>1697</v>
      </c>
      <c r="L530" s="28" t="s">
        <v>1698</v>
      </c>
      <c r="M530" s="46" t="s">
        <v>695</v>
      </c>
      <c r="N530" s="50" t="s">
        <v>1039</v>
      </c>
      <c r="O530" s="50"/>
      <c r="Q530" s="50"/>
      <c r="R530" s="50"/>
      <c r="S530" s="29" t="s">
        <v>605</v>
      </c>
      <c r="T530" s="50">
        <v>1</v>
      </c>
      <c r="U530" s="50" t="s">
        <v>606</v>
      </c>
      <c r="V530" s="50"/>
      <c r="W530" s="50">
        <v>120</v>
      </c>
      <c r="X530" s="28">
        <v>53</v>
      </c>
      <c r="Y530" s="28">
        <v>132</v>
      </c>
      <c r="AA530" s="28" t="s">
        <v>1699</v>
      </c>
      <c r="AB530" s="33" t="s">
        <v>19517</v>
      </c>
      <c r="AC530" s="28">
        <f t="shared" si="24"/>
        <v>8</v>
      </c>
      <c r="AD530" s="28">
        <f t="shared" si="25"/>
        <v>46.8</v>
      </c>
      <c r="AE530" s="33"/>
      <c r="AF530" s="33"/>
      <c r="AG530" s="33"/>
      <c r="AH530" s="33"/>
    </row>
    <row r="531" spans="1:34" s="28" customFormat="1">
      <c r="A531" s="46" t="s">
        <v>1215</v>
      </c>
      <c r="B531" s="46" t="s">
        <v>1216</v>
      </c>
      <c r="C531" s="28" t="s">
        <v>86</v>
      </c>
      <c r="D531" s="28" t="s">
        <v>87</v>
      </c>
      <c r="E531" s="28" t="s">
        <v>1217</v>
      </c>
      <c r="F531" s="28" t="s">
        <v>1218</v>
      </c>
      <c r="H531" s="28" t="s">
        <v>1219</v>
      </c>
      <c r="I531" s="33">
        <v>41582</v>
      </c>
      <c r="J531" s="33">
        <v>41789</v>
      </c>
      <c r="K531" s="28" t="s">
        <v>1700</v>
      </c>
      <c r="L531" s="28" t="s">
        <v>1701</v>
      </c>
      <c r="M531" s="46" t="s">
        <v>695</v>
      </c>
      <c r="N531" s="50" t="s">
        <v>1039</v>
      </c>
      <c r="O531" s="50"/>
      <c r="Q531" s="50"/>
      <c r="R531" s="50"/>
      <c r="S531" s="29" t="s">
        <v>605</v>
      </c>
      <c r="T531" s="50">
        <v>1</v>
      </c>
      <c r="U531" s="50" t="s">
        <v>606</v>
      </c>
      <c r="V531" s="50"/>
      <c r="W531" s="50">
        <v>120</v>
      </c>
      <c r="X531" s="28">
        <v>78</v>
      </c>
      <c r="Y531" s="28">
        <v>305</v>
      </c>
      <c r="AA531" s="28" t="s">
        <v>1702</v>
      </c>
      <c r="AB531" s="33" t="s">
        <v>19517</v>
      </c>
      <c r="AC531" s="28">
        <f t="shared" si="24"/>
        <v>8</v>
      </c>
      <c r="AD531" s="28">
        <f t="shared" si="25"/>
        <v>46.8</v>
      </c>
      <c r="AE531" s="33"/>
      <c r="AF531" s="33"/>
      <c r="AG531" s="33"/>
      <c r="AH531" s="33"/>
    </row>
    <row r="532" spans="1:34" s="28" customFormat="1">
      <c r="A532" s="46" t="s">
        <v>1215</v>
      </c>
      <c r="B532" s="46" t="s">
        <v>1216</v>
      </c>
      <c r="C532" s="28" t="s">
        <v>86</v>
      </c>
      <c r="D532" s="28" t="s">
        <v>87</v>
      </c>
      <c r="E532" s="28" t="s">
        <v>1217</v>
      </c>
      <c r="F532" s="28" t="s">
        <v>1218</v>
      </c>
      <c r="H532" s="28" t="s">
        <v>1219</v>
      </c>
      <c r="I532" s="33">
        <v>41582</v>
      </c>
      <c r="J532" s="33">
        <v>41789</v>
      </c>
      <c r="K532" s="28" t="s">
        <v>1703</v>
      </c>
      <c r="L532" s="28" t="s">
        <v>1704</v>
      </c>
      <c r="M532" s="46" t="s">
        <v>695</v>
      </c>
      <c r="N532" s="50" t="s">
        <v>1039</v>
      </c>
      <c r="O532" s="50"/>
      <c r="Q532" s="50"/>
      <c r="R532" s="50"/>
      <c r="S532" s="29" t="s">
        <v>605</v>
      </c>
      <c r="T532" s="50">
        <v>1</v>
      </c>
      <c r="U532" s="50" t="s">
        <v>606</v>
      </c>
      <c r="V532" s="50"/>
      <c r="W532" s="50">
        <v>120</v>
      </c>
      <c r="X532" s="28">
        <v>74</v>
      </c>
      <c r="Y532" s="28">
        <v>50.8</v>
      </c>
      <c r="AA532" s="28" t="s">
        <v>1705</v>
      </c>
      <c r="AB532" s="33" t="s">
        <v>19517</v>
      </c>
      <c r="AC532" s="28">
        <f t="shared" si="24"/>
        <v>8</v>
      </c>
      <c r="AD532" s="28">
        <f t="shared" si="25"/>
        <v>46.8</v>
      </c>
      <c r="AE532" s="33"/>
      <c r="AF532" s="33"/>
      <c r="AG532" s="33"/>
      <c r="AH532" s="33"/>
    </row>
    <row r="533" spans="1:34" s="28" customFormat="1">
      <c r="A533" s="46" t="s">
        <v>1215</v>
      </c>
      <c r="B533" s="46" t="s">
        <v>1216</v>
      </c>
      <c r="C533" s="28" t="s">
        <v>86</v>
      </c>
      <c r="D533" s="28" t="s">
        <v>87</v>
      </c>
      <c r="E533" s="28" t="s">
        <v>1217</v>
      </c>
      <c r="F533" s="28" t="s">
        <v>1218</v>
      </c>
      <c r="H533" s="28" t="s">
        <v>1219</v>
      </c>
      <c r="I533" s="33">
        <v>41582</v>
      </c>
      <c r="J533" s="33">
        <v>41789</v>
      </c>
      <c r="K533" s="28" t="s">
        <v>1706</v>
      </c>
      <c r="L533" s="28" t="s">
        <v>1707</v>
      </c>
      <c r="M533" s="46" t="s">
        <v>695</v>
      </c>
      <c r="N533" s="50" t="s">
        <v>1039</v>
      </c>
      <c r="O533" s="50"/>
      <c r="Q533" s="50"/>
      <c r="R533" s="50"/>
      <c r="S533" s="29" t="s">
        <v>605</v>
      </c>
      <c r="T533" s="50">
        <v>1</v>
      </c>
      <c r="U533" s="50" t="s">
        <v>606</v>
      </c>
      <c r="V533" s="50"/>
      <c r="W533" s="50">
        <v>120</v>
      </c>
      <c r="X533" s="28">
        <v>55</v>
      </c>
      <c r="Y533" s="28">
        <v>117</v>
      </c>
      <c r="AA533" s="28" t="s">
        <v>1708</v>
      </c>
      <c r="AB533" s="33" t="s">
        <v>19517</v>
      </c>
      <c r="AC533" s="28">
        <f t="shared" si="24"/>
        <v>8</v>
      </c>
      <c r="AD533" s="28">
        <f t="shared" si="25"/>
        <v>46.8</v>
      </c>
      <c r="AE533" s="33"/>
      <c r="AF533" s="33"/>
      <c r="AG533" s="33"/>
      <c r="AH533" s="33"/>
    </row>
    <row r="534" spans="1:34" s="28" customFormat="1">
      <c r="A534" s="46" t="s">
        <v>1215</v>
      </c>
      <c r="B534" s="46" t="s">
        <v>1216</v>
      </c>
      <c r="C534" s="28" t="s">
        <v>86</v>
      </c>
      <c r="D534" s="28" t="s">
        <v>87</v>
      </c>
      <c r="E534" s="28" t="s">
        <v>1217</v>
      </c>
      <c r="F534" s="28" t="s">
        <v>1218</v>
      </c>
      <c r="H534" s="28" t="s">
        <v>1219</v>
      </c>
      <c r="I534" s="33">
        <v>41582</v>
      </c>
      <c r="J534" s="33">
        <v>41789</v>
      </c>
      <c r="K534" s="28" t="s">
        <v>1709</v>
      </c>
      <c r="L534" s="28" t="s">
        <v>1710</v>
      </c>
      <c r="M534" s="46" t="s">
        <v>695</v>
      </c>
      <c r="N534" s="50" t="s">
        <v>1039</v>
      </c>
      <c r="O534" s="50"/>
      <c r="Q534" s="50"/>
      <c r="R534" s="50"/>
      <c r="S534" s="29" t="s">
        <v>605</v>
      </c>
      <c r="T534" s="50">
        <v>1</v>
      </c>
      <c r="U534" s="50" t="s">
        <v>606</v>
      </c>
      <c r="V534" s="50"/>
      <c r="W534" s="50">
        <v>120</v>
      </c>
      <c r="X534" s="28">
        <v>45</v>
      </c>
      <c r="Y534" s="28">
        <v>66.8</v>
      </c>
      <c r="AA534" s="28" t="s">
        <v>1711</v>
      </c>
      <c r="AB534" s="33" t="s">
        <v>19517</v>
      </c>
      <c r="AC534" s="28">
        <f t="shared" si="24"/>
        <v>8</v>
      </c>
      <c r="AD534" s="28">
        <f t="shared" si="25"/>
        <v>46.8</v>
      </c>
      <c r="AE534" s="33"/>
      <c r="AF534" s="33"/>
      <c r="AG534" s="33"/>
      <c r="AH534" s="33"/>
    </row>
    <row r="535" spans="1:34" s="28" customFormat="1">
      <c r="A535" s="46" t="s">
        <v>1215</v>
      </c>
      <c r="B535" s="46" t="s">
        <v>1216</v>
      </c>
      <c r="C535" s="28" t="s">
        <v>86</v>
      </c>
      <c r="D535" s="28" t="s">
        <v>87</v>
      </c>
      <c r="E535" s="28" t="s">
        <v>1217</v>
      </c>
      <c r="F535" s="28" t="s">
        <v>1218</v>
      </c>
      <c r="H535" s="28" t="s">
        <v>1219</v>
      </c>
      <c r="I535" s="33">
        <v>41582</v>
      </c>
      <c r="J535" s="33">
        <v>41789</v>
      </c>
      <c r="K535" s="28" t="s">
        <v>1712</v>
      </c>
      <c r="L535" s="28" t="s">
        <v>1713</v>
      </c>
      <c r="M535" s="46" t="s">
        <v>695</v>
      </c>
      <c r="N535" s="50" t="s">
        <v>1039</v>
      </c>
      <c r="O535" s="50"/>
      <c r="Q535" s="50"/>
      <c r="R535" s="50"/>
      <c r="S535" s="29" t="s">
        <v>605</v>
      </c>
      <c r="T535" s="50">
        <v>1</v>
      </c>
      <c r="U535" s="50" t="s">
        <v>606</v>
      </c>
      <c r="V535" s="50"/>
      <c r="W535" s="50">
        <v>120</v>
      </c>
      <c r="X535" s="28">
        <v>50</v>
      </c>
      <c r="Y535" s="28">
        <v>75</v>
      </c>
      <c r="AA535" s="28" t="s">
        <v>1714</v>
      </c>
      <c r="AB535" s="33" t="s">
        <v>19517</v>
      </c>
      <c r="AC535" s="28">
        <f t="shared" si="24"/>
        <v>8</v>
      </c>
      <c r="AD535" s="28">
        <f t="shared" si="25"/>
        <v>46.8</v>
      </c>
      <c r="AE535" s="33"/>
      <c r="AF535" s="33"/>
      <c r="AG535" s="33"/>
      <c r="AH535" s="33"/>
    </row>
    <row r="536" spans="1:34" s="28" customFormat="1">
      <c r="A536" s="46" t="s">
        <v>1215</v>
      </c>
      <c r="B536" s="46" t="s">
        <v>1216</v>
      </c>
      <c r="C536" s="28" t="s">
        <v>86</v>
      </c>
      <c r="D536" s="28" t="s">
        <v>87</v>
      </c>
      <c r="E536" s="28" t="s">
        <v>1217</v>
      </c>
      <c r="F536" s="28" t="s">
        <v>1218</v>
      </c>
      <c r="H536" s="28" t="s">
        <v>1219</v>
      </c>
      <c r="I536" s="33">
        <v>41582</v>
      </c>
      <c r="J536" s="33">
        <v>41789</v>
      </c>
      <c r="K536" s="28" t="s">
        <v>1715</v>
      </c>
      <c r="L536" s="28" t="s">
        <v>1716</v>
      </c>
      <c r="M536" s="46" t="s">
        <v>695</v>
      </c>
      <c r="N536" s="50" t="s">
        <v>1039</v>
      </c>
      <c r="O536" s="50"/>
      <c r="Q536" s="50"/>
      <c r="R536" s="50"/>
      <c r="S536" s="29" t="s">
        <v>605</v>
      </c>
      <c r="T536" s="50">
        <v>1</v>
      </c>
      <c r="U536" s="50" t="s">
        <v>606</v>
      </c>
      <c r="V536" s="50"/>
      <c r="W536" s="50">
        <v>120</v>
      </c>
      <c r="X536" s="28">
        <v>50</v>
      </c>
      <c r="Y536" s="28">
        <v>79.8</v>
      </c>
      <c r="AA536" s="28" t="s">
        <v>1717</v>
      </c>
      <c r="AB536" s="33" t="s">
        <v>19517</v>
      </c>
      <c r="AC536" s="28">
        <f t="shared" si="24"/>
        <v>8</v>
      </c>
      <c r="AD536" s="28">
        <f t="shared" si="25"/>
        <v>46.8</v>
      </c>
      <c r="AE536" s="33"/>
      <c r="AF536" s="33"/>
      <c r="AG536" s="33"/>
      <c r="AH536" s="33"/>
    </row>
    <row r="537" spans="1:34" s="28" customFormat="1">
      <c r="A537" s="46" t="s">
        <v>1215</v>
      </c>
      <c r="B537" s="46" t="s">
        <v>1216</v>
      </c>
      <c r="C537" s="28" t="s">
        <v>86</v>
      </c>
      <c r="D537" s="28" t="s">
        <v>87</v>
      </c>
      <c r="E537" s="28" t="s">
        <v>1217</v>
      </c>
      <c r="F537" s="28" t="s">
        <v>1218</v>
      </c>
      <c r="H537" s="28" t="s">
        <v>1219</v>
      </c>
      <c r="I537" s="33">
        <v>41582</v>
      </c>
      <c r="J537" s="33">
        <v>41789</v>
      </c>
      <c r="K537" s="28" t="s">
        <v>1718</v>
      </c>
      <c r="L537" s="28" t="s">
        <v>1719</v>
      </c>
      <c r="M537" s="46" t="s">
        <v>695</v>
      </c>
      <c r="N537" s="50" t="s">
        <v>1039</v>
      </c>
      <c r="O537" s="50"/>
      <c r="Q537" s="50"/>
      <c r="R537" s="50"/>
      <c r="S537" s="29" t="s">
        <v>605</v>
      </c>
      <c r="T537" s="50">
        <v>1</v>
      </c>
      <c r="U537" s="50" t="s">
        <v>606</v>
      </c>
      <c r="V537" s="50"/>
      <c r="W537" s="50">
        <v>120</v>
      </c>
      <c r="X537" s="28">
        <v>50</v>
      </c>
      <c r="Y537" s="28">
        <v>69.400000000000006</v>
      </c>
      <c r="AA537" s="28" t="s">
        <v>1720</v>
      </c>
      <c r="AB537" s="33" t="s">
        <v>19517</v>
      </c>
      <c r="AC537" s="28">
        <f t="shared" si="24"/>
        <v>8</v>
      </c>
      <c r="AD537" s="28">
        <f t="shared" si="25"/>
        <v>46.8</v>
      </c>
      <c r="AE537" s="33"/>
      <c r="AF537" s="33"/>
      <c r="AG537" s="33"/>
      <c r="AH537" s="33"/>
    </row>
    <row r="538" spans="1:34" s="28" customFormat="1">
      <c r="A538" s="46" t="s">
        <v>1215</v>
      </c>
      <c r="B538" s="46" t="s">
        <v>1216</v>
      </c>
      <c r="C538" s="28" t="s">
        <v>86</v>
      </c>
      <c r="D538" s="28" t="s">
        <v>87</v>
      </c>
      <c r="E538" s="28" t="s">
        <v>1217</v>
      </c>
      <c r="F538" s="28" t="s">
        <v>1218</v>
      </c>
      <c r="H538" s="28" t="s">
        <v>1219</v>
      </c>
      <c r="I538" s="33">
        <v>41582</v>
      </c>
      <c r="J538" s="33">
        <v>41789</v>
      </c>
      <c r="K538" s="28" t="s">
        <v>1721</v>
      </c>
      <c r="L538" s="28" t="s">
        <v>1722</v>
      </c>
      <c r="M538" s="46" t="s">
        <v>695</v>
      </c>
      <c r="N538" s="50" t="s">
        <v>1039</v>
      </c>
      <c r="O538" s="50"/>
      <c r="Q538" s="50"/>
      <c r="R538" s="50"/>
      <c r="S538" s="29" t="s">
        <v>605</v>
      </c>
      <c r="T538" s="50">
        <v>1</v>
      </c>
      <c r="U538" s="50" t="s">
        <v>606</v>
      </c>
      <c r="V538" s="50"/>
      <c r="W538" s="50">
        <v>120</v>
      </c>
      <c r="X538" s="28">
        <v>63</v>
      </c>
      <c r="Y538" s="28">
        <v>165</v>
      </c>
      <c r="AA538" s="28" t="s">
        <v>1723</v>
      </c>
      <c r="AB538" s="33" t="s">
        <v>19517</v>
      </c>
      <c r="AC538" s="28">
        <f t="shared" si="24"/>
        <v>8</v>
      </c>
      <c r="AD538" s="28">
        <f t="shared" si="25"/>
        <v>46.8</v>
      </c>
      <c r="AE538" s="33"/>
      <c r="AF538" s="33"/>
      <c r="AG538" s="33"/>
      <c r="AH538" s="33"/>
    </row>
    <row r="539" spans="1:34" s="28" customFormat="1">
      <c r="A539" s="46" t="s">
        <v>1215</v>
      </c>
      <c r="B539" s="46" t="s">
        <v>1216</v>
      </c>
      <c r="C539" s="28" t="s">
        <v>86</v>
      </c>
      <c r="D539" s="28" t="s">
        <v>87</v>
      </c>
      <c r="E539" s="28" t="s">
        <v>1217</v>
      </c>
      <c r="F539" s="28" t="s">
        <v>1218</v>
      </c>
      <c r="H539" s="28" t="s">
        <v>1219</v>
      </c>
      <c r="I539" s="33">
        <v>41582</v>
      </c>
      <c r="J539" s="33">
        <v>41789</v>
      </c>
      <c r="K539" s="28" t="s">
        <v>1724</v>
      </c>
      <c r="L539" s="28" t="s">
        <v>1725</v>
      </c>
      <c r="M539" s="46" t="s">
        <v>695</v>
      </c>
      <c r="N539" s="50" t="s">
        <v>1039</v>
      </c>
      <c r="O539" s="50"/>
      <c r="Q539" s="50"/>
      <c r="R539" s="50"/>
      <c r="S539" s="29" t="s">
        <v>605</v>
      </c>
      <c r="T539" s="50">
        <v>1</v>
      </c>
      <c r="U539" s="50" t="s">
        <v>606</v>
      </c>
      <c r="V539" s="50"/>
      <c r="W539" s="50">
        <v>120</v>
      </c>
      <c r="X539" s="28">
        <v>85</v>
      </c>
      <c r="Y539" s="28">
        <v>616</v>
      </c>
      <c r="AA539" s="28" t="s">
        <v>1726</v>
      </c>
      <c r="AB539" s="33" t="s">
        <v>19517</v>
      </c>
      <c r="AC539" s="28">
        <f t="shared" si="24"/>
        <v>8</v>
      </c>
      <c r="AD539" s="28">
        <f t="shared" si="25"/>
        <v>46.8</v>
      </c>
      <c r="AE539" s="33"/>
      <c r="AF539" s="33"/>
      <c r="AG539" s="33"/>
      <c r="AH539" s="33"/>
    </row>
    <row r="540" spans="1:34" s="28" customFormat="1">
      <c r="A540" s="46" t="s">
        <v>1215</v>
      </c>
      <c r="B540" s="46" t="s">
        <v>1216</v>
      </c>
      <c r="C540" s="28" t="s">
        <v>86</v>
      </c>
      <c r="D540" s="28" t="s">
        <v>87</v>
      </c>
      <c r="E540" s="28" t="s">
        <v>1217</v>
      </c>
      <c r="F540" s="28" t="s">
        <v>1218</v>
      </c>
      <c r="H540" s="28" t="s">
        <v>1219</v>
      </c>
      <c r="I540" s="33">
        <v>41582</v>
      </c>
      <c r="J540" s="33">
        <v>41789</v>
      </c>
      <c r="K540" s="28" t="s">
        <v>1727</v>
      </c>
      <c r="L540" s="28" t="s">
        <v>1728</v>
      </c>
      <c r="M540" s="46" t="s">
        <v>695</v>
      </c>
      <c r="N540" s="50" t="s">
        <v>1039</v>
      </c>
      <c r="O540" s="50"/>
      <c r="Q540" s="50"/>
      <c r="R540" s="50"/>
      <c r="S540" s="29" t="s">
        <v>605</v>
      </c>
      <c r="T540" s="50">
        <v>1</v>
      </c>
      <c r="U540" s="50" t="s">
        <v>606</v>
      </c>
      <c r="V540" s="50"/>
      <c r="W540" s="50">
        <v>120</v>
      </c>
      <c r="X540" s="28">
        <v>60</v>
      </c>
      <c r="Y540" s="28">
        <v>127</v>
      </c>
      <c r="AA540" s="28" t="s">
        <v>1729</v>
      </c>
      <c r="AB540" s="33" t="s">
        <v>19517</v>
      </c>
      <c r="AC540" s="28">
        <f t="shared" si="24"/>
        <v>8</v>
      </c>
      <c r="AD540" s="28">
        <f t="shared" si="25"/>
        <v>46.8</v>
      </c>
      <c r="AE540" s="33"/>
      <c r="AF540" s="33"/>
      <c r="AG540" s="33"/>
      <c r="AH540" s="33"/>
    </row>
    <row r="541" spans="1:34" s="28" customFormat="1">
      <c r="A541" s="46" t="s">
        <v>1215</v>
      </c>
      <c r="B541" s="46" t="s">
        <v>1216</v>
      </c>
      <c r="C541" s="28" t="s">
        <v>86</v>
      </c>
      <c r="D541" s="28" t="s">
        <v>87</v>
      </c>
      <c r="E541" s="28" t="s">
        <v>1217</v>
      </c>
      <c r="F541" s="28" t="s">
        <v>1218</v>
      </c>
      <c r="H541" s="28" t="s">
        <v>1219</v>
      </c>
      <c r="I541" s="33">
        <v>41582</v>
      </c>
      <c r="J541" s="33">
        <v>41789</v>
      </c>
      <c r="K541" s="28" t="s">
        <v>1730</v>
      </c>
      <c r="L541" s="28" t="s">
        <v>1731</v>
      </c>
      <c r="M541" s="46" t="s">
        <v>695</v>
      </c>
      <c r="N541" s="50" t="s">
        <v>1039</v>
      </c>
      <c r="O541" s="50"/>
      <c r="Q541" s="50"/>
      <c r="R541" s="50"/>
      <c r="S541" s="29" t="s">
        <v>605</v>
      </c>
      <c r="T541" s="50">
        <v>1</v>
      </c>
      <c r="U541" s="50" t="s">
        <v>606</v>
      </c>
      <c r="V541" s="50"/>
      <c r="W541" s="50">
        <v>120</v>
      </c>
      <c r="X541" s="28">
        <v>54</v>
      </c>
      <c r="Y541" s="28">
        <v>141</v>
      </c>
      <c r="AA541" s="28" t="s">
        <v>1732</v>
      </c>
      <c r="AB541" s="33" t="s">
        <v>19517</v>
      </c>
      <c r="AC541" s="28">
        <f t="shared" si="24"/>
        <v>8</v>
      </c>
      <c r="AD541" s="28">
        <f t="shared" si="25"/>
        <v>46.8</v>
      </c>
      <c r="AE541" s="33"/>
      <c r="AF541" s="33"/>
      <c r="AG541" s="33"/>
      <c r="AH541" s="33"/>
    </row>
    <row r="542" spans="1:34" s="28" customFormat="1">
      <c r="A542" s="46" t="s">
        <v>1215</v>
      </c>
      <c r="B542" s="46" t="s">
        <v>1216</v>
      </c>
      <c r="C542" s="28" t="s">
        <v>86</v>
      </c>
      <c r="D542" s="28" t="s">
        <v>87</v>
      </c>
      <c r="E542" s="28" t="s">
        <v>1217</v>
      </c>
      <c r="F542" s="28" t="s">
        <v>1218</v>
      </c>
      <c r="H542" s="28" t="s">
        <v>1219</v>
      </c>
      <c r="I542" s="33">
        <v>41582</v>
      </c>
      <c r="J542" s="33">
        <v>41789</v>
      </c>
      <c r="K542" s="28" t="s">
        <v>1733</v>
      </c>
      <c r="L542" s="28" t="s">
        <v>1734</v>
      </c>
      <c r="M542" s="46" t="s">
        <v>695</v>
      </c>
      <c r="N542" s="50" t="s">
        <v>1039</v>
      </c>
      <c r="O542" s="50"/>
      <c r="Q542" s="50"/>
      <c r="R542" s="50"/>
      <c r="S542" s="29" t="s">
        <v>605</v>
      </c>
      <c r="T542" s="50">
        <v>1</v>
      </c>
      <c r="U542" s="50" t="s">
        <v>606</v>
      </c>
      <c r="V542" s="50"/>
      <c r="W542" s="50">
        <v>120</v>
      </c>
      <c r="X542" s="28">
        <v>77</v>
      </c>
      <c r="Y542" s="28">
        <v>216</v>
      </c>
      <c r="AA542" s="28" t="s">
        <v>1735</v>
      </c>
      <c r="AB542" s="33" t="s">
        <v>19517</v>
      </c>
      <c r="AC542" s="28">
        <f t="shared" si="24"/>
        <v>8</v>
      </c>
      <c r="AD542" s="28">
        <f t="shared" si="25"/>
        <v>46.8</v>
      </c>
      <c r="AE542" s="33"/>
      <c r="AF542" s="33"/>
      <c r="AG542" s="33"/>
      <c r="AH542" s="33"/>
    </row>
    <row r="543" spans="1:34" s="28" customFormat="1">
      <c r="A543" s="46" t="s">
        <v>1215</v>
      </c>
      <c r="B543" s="46" t="s">
        <v>1216</v>
      </c>
      <c r="C543" s="28" t="s">
        <v>86</v>
      </c>
      <c r="D543" s="28" t="s">
        <v>87</v>
      </c>
      <c r="E543" s="28" t="s">
        <v>1217</v>
      </c>
      <c r="F543" s="28" t="s">
        <v>1218</v>
      </c>
      <c r="H543" s="28" t="s">
        <v>1219</v>
      </c>
      <c r="I543" s="33">
        <v>41582</v>
      </c>
      <c r="J543" s="33">
        <v>41789</v>
      </c>
      <c r="K543" s="28" t="s">
        <v>1736</v>
      </c>
      <c r="L543" s="28" t="s">
        <v>1737</v>
      </c>
      <c r="M543" s="46" t="s">
        <v>695</v>
      </c>
      <c r="N543" s="50" t="s">
        <v>1039</v>
      </c>
      <c r="O543" s="50"/>
      <c r="Q543" s="50"/>
      <c r="R543" s="50"/>
      <c r="S543" s="29" t="s">
        <v>605</v>
      </c>
      <c r="T543" s="50">
        <v>1</v>
      </c>
      <c r="U543" s="50" t="s">
        <v>606</v>
      </c>
      <c r="V543" s="50"/>
      <c r="W543" s="50">
        <v>120</v>
      </c>
      <c r="X543" s="28">
        <v>50</v>
      </c>
      <c r="Y543" s="28">
        <v>113</v>
      </c>
      <c r="AA543" s="28" t="s">
        <v>1738</v>
      </c>
      <c r="AB543" s="33" t="s">
        <v>19517</v>
      </c>
      <c r="AC543" s="28">
        <f t="shared" si="24"/>
        <v>8</v>
      </c>
      <c r="AD543" s="28">
        <f t="shared" si="25"/>
        <v>46.8</v>
      </c>
      <c r="AE543" s="33"/>
      <c r="AF543" s="33"/>
      <c r="AG543" s="33"/>
      <c r="AH543" s="33"/>
    </row>
    <row r="544" spans="1:34" s="28" customFormat="1">
      <c r="A544" s="46" t="s">
        <v>1215</v>
      </c>
      <c r="B544" s="46" t="s">
        <v>1216</v>
      </c>
      <c r="C544" s="28" t="s">
        <v>86</v>
      </c>
      <c r="D544" s="28" t="s">
        <v>87</v>
      </c>
      <c r="E544" s="28" t="s">
        <v>1217</v>
      </c>
      <c r="F544" s="28" t="s">
        <v>1218</v>
      </c>
      <c r="H544" s="28" t="s">
        <v>1219</v>
      </c>
      <c r="I544" s="33">
        <v>41582</v>
      </c>
      <c r="J544" s="33">
        <v>41789</v>
      </c>
      <c r="K544" s="28" t="s">
        <v>1739</v>
      </c>
      <c r="L544" s="28" t="s">
        <v>1740</v>
      </c>
      <c r="M544" s="46" t="s">
        <v>695</v>
      </c>
      <c r="N544" s="50" t="s">
        <v>1039</v>
      </c>
      <c r="O544" s="50"/>
      <c r="Q544" s="50"/>
      <c r="R544" s="50"/>
      <c r="S544" s="29" t="s">
        <v>605</v>
      </c>
      <c r="T544" s="50">
        <v>1</v>
      </c>
      <c r="U544" s="50" t="s">
        <v>606</v>
      </c>
      <c r="V544" s="50"/>
      <c r="W544" s="50">
        <v>120</v>
      </c>
      <c r="X544" s="28">
        <v>62</v>
      </c>
      <c r="Y544" s="28">
        <v>218</v>
      </c>
      <c r="AA544" s="28" t="s">
        <v>1741</v>
      </c>
      <c r="AB544" s="33" t="s">
        <v>19517</v>
      </c>
      <c r="AC544" s="28">
        <f t="shared" si="24"/>
        <v>8</v>
      </c>
      <c r="AD544" s="28">
        <f t="shared" si="25"/>
        <v>46.8</v>
      </c>
      <c r="AE544" s="33"/>
      <c r="AF544" s="33"/>
      <c r="AG544" s="33"/>
      <c r="AH544" s="33"/>
    </row>
    <row r="545" spans="1:34" s="28" customFormat="1">
      <c r="A545" s="46" t="s">
        <v>1215</v>
      </c>
      <c r="B545" s="46" t="s">
        <v>1216</v>
      </c>
      <c r="C545" s="28" t="s">
        <v>86</v>
      </c>
      <c r="D545" s="28" t="s">
        <v>87</v>
      </c>
      <c r="E545" s="28" t="s">
        <v>1217</v>
      </c>
      <c r="F545" s="28" t="s">
        <v>1218</v>
      </c>
      <c r="H545" s="28" t="s">
        <v>1219</v>
      </c>
      <c r="I545" s="33">
        <v>41582</v>
      </c>
      <c r="J545" s="33">
        <v>41789</v>
      </c>
      <c r="K545" s="28" t="s">
        <v>1742</v>
      </c>
      <c r="L545" s="28" t="s">
        <v>1743</v>
      </c>
      <c r="M545" s="46" t="s">
        <v>695</v>
      </c>
      <c r="N545" s="50" t="s">
        <v>1039</v>
      </c>
      <c r="O545" s="50"/>
      <c r="Q545" s="50"/>
      <c r="R545" s="50"/>
      <c r="S545" s="29" t="s">
        <v>605</v>
      </c>
      <c r="T545" s="50">
        <v>1</v>
      </c>
      <c r="U545" s="50" t="s">
        <v>606</v>
      </c>
      <c r="V545" s="50"/>
      <c r="W545" s="50">
        <v>120</v>
      </c>
      <c r="X545" s="28">
        <v>70</v>
      </c>
      <c r="Y545" s="28">
        <v>202</v>
      </c>
      <c r="AA545" s="28" t="s">
        <v>1744</v>
      </c>
      <c r="AB545" s="33" t="s">
        <v>19517</v>
      </c>
      <c r="AC545" s="28">
        <f t="shared" si="24"/>
        <v>8</v>
      </c>
      <c r="AD545" s="28">
        <f t="shared" si="25"/>
        <v>46.8</v>
      </c>
      <c r="AE545" s="33"/>
      <c r="AF545" s="33"/>
      <c r="AG545" s="33"/>
      <c r="AH545" s="33"/>
    </row>
    <row r="546" spans="1:34" s="28" customFormat="1">
      <c r="A546" s="46" t="s">
        <v>1215</v>
      </c>
      <c r="B546" s="46" t="s">
        <v>1216</v>
      </c>
      <c r="C546" s="28" t="s">
        <v>86</v>
      </c>
      <c r="D546" s="28" t="s">
        <v>87</v>
      </c>
      <c r="E546" s="28" t="s">
        <v>1217</v>
      </c>
      <c r="F546" s="28" t="s">
        <v>1218</v>
      </c>
      <c r="H546" s="28" t="s">
        <v>1219</v>
      </c>
      <c r="I546" s="33">
        <v>41582</v>
      </c>
      <c r="J546" s="33">
        <v>41789</v>
      </c>
      <c r="K546" s="28" t="s">
        <v>1745</v>
      </c>
      <c r="L546" s="28" t="s">
        <v>1746</v>
      </c>
      <c r="M546" s="46" t="s">
        <v>695</v>
      </c>
      <c r="N546" s="50" t="s">
        <v>1039</v>
      </c>
      <c r="O546" s="50"/>
      <c r="Q546" s="50"/>
      <c r="R546" s="50"/>
      <c r="S546" s="29" t="s">
        <v>605</v>
      </c>
      <c r="T546" s="50">
        <v>1</v>
      </c>
      <c r="U546" s="50" t="s">
        <v>606</v>
      </c>
      <c r="V546" s="50"/>
      <c r="W546" s="50">
        <v>120</v>
      </c>
      <c r="X546" s="28">
        <v>73</v>
      </c>
      <c r="Y546" s="28">
        <v>234</v>
      </c>
      <c r="AA546" s="28" t="s">
        <v>1747</v>
      </c>
      <c r="AB546" s="33" t="s">
        <v>19517</v>
      </c>
      <c r="AC546" s="28">
        <f t="shared" si="24"/>
        <v>8</v>
      </c>
      <c r="AD546" s="28">
        <f t="shared" si="25"/>
        <v>46.8</v>
      </c>
      <c r="AE546" s="33"/>
      <c r="AF546" s="33"/>
      <c r="AG546" s="33"/>
      <c r="AH546" s="33"/>
    </row>
    <row r="547" spans="1:34" s="28" customFormat="1">
      <c r="A547" s="46" t="s">
        <v>1215</v>
      </c>
      <c r="B547" s="46" t="s">
        <v>1216</v>
      </c>
      <c r="C547" s="28" t="s">
        <v>86</v>
      </c>
      <c r="D547" s="28" t="s">
        <v>87</v>
      </c>
      <c r="E547" s="28" t="s">
        <v>1217</v>
      </c>
      <c r="F547" s="28" t="s">
        <v>1218</v>
      </c>
      <c r="H547" s="28" t="s">
        <v>1219</v>
      </c>
      <c r="I547" s="33">
        <v>41582</v>
      </c>
      <c r="J547" s="33">
        <v>41789</v>
      </c>
      <c r="K547" s="28" t="s">
        <v>1748</v>
      </c>
      <c r="L547" s="28" t="s">
        <v>1749</v>
      </c>
      <c r="M547" s="46" t="s">
        <v>695</v>
      </c>
      <c r="N547" s="50" t="s">
        <v>1039</v>
      </c>
      <c r="O547" s="50"/>
      <c r="Q547" s="50"/>
      <c r="R547" s="50"/>
      <c r="S547" s="29" t="s">
        <v>605</v>
      </c>
      <c r="T547" s="50">
        <v>1</v>
      </c>
      <c r="U547" s="50" t="s">
        <v>606</v>
      </c>
      <c r="V547" s="50"/>
      <c r="W547" s="50">
        <v>120</v>
      </c>
      <c r="X547" s="28">
        <v>75</v>
      </c>
      <c r="Y547" s="28">
        <v>146</v>
      </c>
      <c r="AA547" s="28" t="s">
        <v>1750</v>
      </c>
      <c r="AB547" s="33" t="s">
        <v>19517</v>
      </c>
      <c r="AC547" s="28">
        <f t="shared" si="24"/>
        <v>8</v>
      </c>
      <c r="AD547" s="28">
        <f t="shared" si="25"/>
        <v>46.8</v>
      </c>
      <c r="AE547" s="33"/>
      <c r="AF547" s="33"/>
      <c r="AG547" s="33"/>
      <c r="AH547" s="33"/>
    </row>
    <row r="548" spans="1:34" s="28" customFormat="1">
      <c r="A548" s="46" t="s">
        <v>1215</v>
      </c>
      <c r="B548" s="46" t="s">
        <v>1216</v>
      </c>
      <c r="C548" s="28" t="s">
        <v>86</v>
      </c>
      <c r="D548" s="28" t="s">
        <v>87</v>
      </c>
      <c r="E548" s="28" t="s">
        <v>1217</v>
      </c>
      <c r="F548" s="28" t="s">
        <v>1218</v>
      </c>
      <c r="H548" s="28" t="s">
        <v>1219</v>
      </c>
      <c r="I548" s="33">
        <v>41582</v>
      </c>
      <c r="J548" s="33">
        <v>41789</v>
      </c>
      <c r="K548" s="28" t="s">
        <v>1751</v>
      </c>
      <c r="L548" s="28" t="s">
        <v>1752</v>
      </c>
      <c r="M548" s="46" t="s">
        <v>695</v>
      </c>
      <c r="N548" s="50" t="s">
        <v>1039</v>
      </c>
      <c r="O548" s="50"/>
      <c r="Q548" s="50"/>
      <c r="R548" s="50"/>
      <c r="S548" s="29" t="s">
        <v>605</v>
      </c>
      <c r="T548" s="50">
        <v>1</v>
      </c>
      <c r="U548" s="50" t="s">
        <v>606</v>
      </c>
      <c r="V548" s="50"/>
      <c r="W548" s="50">
        <v>120</v>
      </c>
      <c r="X548" s="28">
        <v>52</v>
      </c>
      <c r="Y548" s="28">
        <v>84.4</v>
      </c>
      <c r="AA548" s="28" t="s">
        <v>1753</v>
      </c>
      <c r="AB548" s="33" t="s">
        <v>19517</v>
      </c>
      <c r="AC548" s="28">
        <f t="shared" si="24"/>
        <v>8</v>
      </c>
      <c r="AD548" s="28">
        <f t="shared" si="25"/>
        <v>46.8</v>
      </c>
      <c r="AE548" s="33"/>
      <c r="AF548" s="33"/>
      <c r="AG548" s="33"/>
      <c r="AH548" s="33"/>
    </row>
    <row r="549" spans="1:34" s="28" customFormat="1">
      <c r="A549" s="46" t="s">
        <v>1215</v>
      </c>
      <c r="B549" s="46" t="s">
        <v>1216</v>
      </c>
      <c r="C549" s="28" t="s">
        <v>86</v>
      </c>
      <c r="D549" s="28" t="s">
        <v>87</v>
      </c>
      <c r="E549" s="28" t="s">
        <v>1217</v>
      </c>
      <c r="F549" s="28" t="s">
        <v>1218</v>
      </c>
      <c r="H549" s="28" t="s">
        <v>1219</v>
      </c>
      <c r="I549" s="33">
        <v>41582</v>
      </c>
      <c r="J549" s="33">
        <v>41789</v>
      </c>
      <c r="K549" s="28" t="s">
        <v>1754</v>
      </c>
      <c r="L549" s="28" t="s">
        <v>1755</v>
      </c>
      <c r="M549" s="46" t="s">
        <v>695</v>
      </c>
      <c r="N549" s="50" t="s">
        <v>1039</v>
      </c>
      <c r="O549" s="50"/>
      <c r="Q549" s="50"/>
      <c r="R549" s="50"/>
      <c r="S549" s="29" t="s">
        <v>605</v>
      </c>
      <c r="T549" s="50">
        <v>1</v>
      </c>
      <c r="U549" s="50" t="s">
        <v>606</v>
      </c>
      <c r="V549" s="50"/>
      <c r="W549" s="50">
        <v>120</v>
      </c>
      <c r="X549" s="28">
        <v>70</v>
      </c>
      <c r="Y549" s="28">
        <v>174</v>
      </c>
      <c r="AA549" s="28" t="s">
        <v>1756</v>
      </c>
      <c r="AB549" s="33" t="s">
        <v>19517</v>
      </c>
      <c r="AC549" s="28">
        <f t="shared" si="24"/>
        <v>8</v>
      </c>
      <c r="AD549" s="28">
        <f t="shared" si="25"/>
        <v>46.8</v>
      </c>
      <c r="AE549" s="33"/>
      <c r="AF549" s="33"/>
      <c r="AG549" s="33"/>
      <c r="AH549" s="33"/>
    </row>
    <row r="550" spans="1:34" s="28" customFormat="1">
      <c r="A550" s="46" t="s">
        <v>1215</v>
      </c>
      <c r="B550" s="46" t="s">
        <v>1216</v>
      </c>
      <c r="C550" s="28" t="s">
        <v>86</v>
      </c>
      <c r="D550" s="28" t="s">
        <v>87</v>
      </c>
      <c r="E550" s="28" t="s">
        <v>1217</v>
      </c>
      <c r="F550" s="28" t="s">
        <v>1218</v>
      </c>
      <c r="H550" s="28" t="s">
        <v>1219</v>
      </c>
      <c r="I550" s="33">
        <v>41582</v>
      </c>
      <c r="J550" s="33">
        <v>41789</v>
      </c>
      <c r="K550" s="28" t="s">
        <v>1757</v>
      </c>
      <c r="L550" s="28" t="s">
        <v>1758</v>
      </c>
      <c r="M550" s="46" t="s">
        <v>695</v>
      </c>
      <c r="N550" s="50" t="s">
        <v>1039</v>
      </c>
      <c r="O550" s="50"/>
      <c r="Q550" s="50"/>
      <c r="R550" s="50"/>
      <c r="S550" s="29" t="s">
        <v>605</v>
      </c>
      <c r="T550" s="50">
        <v>1</v>
      </c>
      <c r="U550" s="50" t="s">
        <v>606</v>
      </c>
      <c r="V550" s="50"/>
      <c r="W550" s="50">
        <v>120</v>
      </c>
      <c r="X550" s="28">
        <v>50</v>
      </c>
      <c r="Y550" s="28">
        <v>73.8</v>
      </c>
      <c r="AA550" s="28" t="s">
        <v>1759</v>
      </c>
      <c r="AB550" s="33" t="s">
        <v>19517</v>
      </c>
      <c r="AC550" s="28">
        <f t="shared" si="24"/>
        <v>8</v>
      </c>
      <c r="AD550" s="28">
        <f t="shared" si="25"/>
        <v>46.8</v>
      </c>
      <c r="AE550" s="33"/>
      <c r="AF550" s="33"/>
      <c r="AG550" s="33"/>
      <c r="AH550" s="33"/>
    </row>
    <row r="551" spans="1:34" s="28" customFormat="1">
      <c r="A551" s="46" t="s">
        <v>1215</v>
      </c>
      <c r="B551" s="46" t="s">
        <v>1216</v>
      </c>
      <c r="C551" s="28" t="s">
        <v>86</v>
      </c>
      <c r="D551" s="28" t="s">
        <v>87</v>
      </c>
      <c r="E551" s="28" t="s">
        <v>1217</v>
      </c>
      <c r="F551" s="28" t="s">
        <v>1218</v>
      </c>
      <c r="H551" s="28" t="s">
        <v>1219</v>
      </c>
      <c r="I551" s="33">
        <v>41582</v>
      </c>
      <c r="J551" s="33">
        <v>41789</v>
      </c>
      <c r="K551" s="28" t="s">
        <v>1760</v>
      </c>
      <c r="L551" s="28" t="s">
        <v>1761</v>
      </c>
      <c r="M551" s="46" t="s">
        <v>695</v>
      </c>
      <c r="N551" s="50" t="s">
        <v>1039</v>
      </c>
      <c r="O551" s="50"/>
      <c r="Q551" s="50"/>
      <c r="R551" s="50"/>
      <c r="S551" s="29" t="s">
        <v>605</v>
      </c>
      <c r="T551" s="50">
        <v>1</v>
      </c>
      <c r="U551" s="50" t="s">
        <v>606</v>
      </c>
      <c r="V551" s="50"/>
      <c r="W551" s="50">
        <v>120</v>
      </c>
      <c r="X551" s="28">
        <v>47</v>
      </c>
      <c r="Y551" s="28">
        <v>65.5</v>
      </c>
      <c r="AA551" s="28" t="s">
        <v>1762</v>
      </c>
      <c r="AB551" s="33" t="s">
        <v>19517</v>
      </c>
      <c r="AC551" s="28">
        <f t="shared" si="24"/>
        <v>8</v>
      </c>
      <c r="AD551" s="28">
        <f t="shared" si="25"/>
        <v>46.8</v>
      </c>
      <c r="AE551" s="33"/>
      <c r="AF551" s="33"/>
      <c r="AG551" s="33"/>
      <c r="AH551" s="33"/>
    </row>
    <row r="552" spans="1:34" s="28" customFormat="1">
      <c r="A552" s="46" t="s">
        <v>1215</v>
      </c>
      <c r="B552" s="46" t="s">
        <v>1216</v>
      </c>
      <c r="C552" s="28" t="s">
        <v>86</v>
      </c>
      <c r="D552" s="28" t="s">
        <v>87</v>
      </c>
      <c r="E552" s="28" t="s">
        <v>1217</v>
      </c>
      <c r="F552" s="28" t="s">
        <v>1218</v>
      </c>
      <c r="H552" s="28" t="s">
        <v>1219</v>
      </c>
      <c r="I552" s="33">
        <v>41582</v>
      </c>
      <c r="J552" s="33">
        <v>41789</v>
      </c>
      <c r="K552" s="28" t="s">
        <v>1763</v>
      </c>
      <c r="L552" s="28" t="s">
        <v>1764</v>
      </c>
      <c r="M552" s="46" t="s">
        <v>695</v>
      </c>
      <c r="N552" s="50" t="s">
        <v>1039</v>
      </c>
      <c r="O552" s="50"/>
      <c r="Q552" s="50"/>
      <c r="R552" s="50"/>
      <c r="S552" s="29" t="s">
        <v>605</v>
      </c>
      <c r="T552" s="50">
        <v>1</v>
      </c>
      <c r="U552" s="50" t="s">
        <v>606</v>
      </c>
      <c r="V552" s="50"/>
      <c r="W552" s="50">
        <v>120</v>
      </c>
      <c r="X552" s="28">
        <v>60</v>
      </c>
      <c r="Y552" s="28">
        <v>126</v>
      </c>
      <c r="AA552" s="28" t="s">
        <v>1765</v>
      </c>
      <c r="AB552" s="33" t="s">
        <v>19517</v>
      </c>
      <c r="AC552" s="28">
        <f t="shared" si="24"/>
        <v>8</v>
      </c>
      <c r="AD552" s="28">
        <f t="shared" si="25"/>
        <v>46.8</v>
      </c>
      <c r="AE552" s="33"/>
      <c r="AF552" s="33"/>
      <c r="AG552" s="33"/>
      <c r="AH552" s="33"/>
    </row>
    <row r="553" spans="1:34" s="28" customFormat="1">
      <c r="A553" s="46" t="s">
        <v>1215</v>
      </c>
      <c r="B553" s="46" t="s">
        <v>1216</v>
      </c>
      <c r="C553" s="28" t="s">
        <v>86</v>
      </c>
      <c r="D553" s="28" t="s">
        <v>87</v>
      </c>
      <c r="E553" s="28" t="s">
        <v>1217</v>
      </c>
      <c r="F553" s="28" t="s">
        <v>1218</v>
      </c>
      <c r="H553" s="28" t="s">
        <v>1219</v>
      </c>
      <c r="I553" s="33">
        <v>41582</v>
      </c>
      <c r="J553" s="33">
        <v>41789</v>
      </c>
      <c r="K553" s="28" t="s">
        <v>1766</v>
      </c>
      <c r="L553" s="28" t="s">
        <v>1767</v>
      </c>
      <c r="M553" s="46" t="s">
        <v>695</v>
      </c>
      <c r="N553" s="50" t="s">
        <v>1039</v>
      </c>
      <c r="O553" s="50"/>
      <c r="Q553" s="50"/>
      <c r="R553" s="50"/>
      <c r="S553" s="29" t="s">
        <v>605</v>
      </c>
      <c r="T553" s="50">
        <v>1</v>
      </c>
      <c r="U553" s="50" t="s">
        <v>606</v>
      </c>
      <c r="V553" s="50"/>
      <c r="W553" s="50">
        <v>120</v>
      </c>
      <c r="X553" s="28">
        <v>80</v>
      </c>
      <c r="Y553" s="28">
        <v>372</v>
      </c>
      <c r="AA553" s="28" t="s">
        <v>1768</v>
      </c>
      <c r="AB553" s="33" t="s">
        <v>19517</v>
      </c>
      <c r="AC553" s="28">
        <f t="shared" si="24"/>
        <v>8</v>
      </c>
      <c r="AD553" s="28">
        <f t="shared" si="25"/>
        <v>46.8</v>
      </c>
      <c r="AE553" s="33"/>
      <c r="AF553" s="33"/>
      <c r="AG553" s="33"/>
      <c r="AH553" s="33"/>
    </row>
    <row r="554" spans="1:34" s="28" customFormat="1">
      <c r="A554" s="46" t="s">
        <v>1215</v>
      </c>
      <c r="B554" s="46" t="s">
        <v>1216</v>
      </c>
      <c r="C554" s="28" t="s">
        <v>86</v>
      </c>
      <c r="D554" s="28" t="s">
        <v>87</v>
      </c>
      <c r="E554" s="28" t="s">
        <v>1217</v>
      </c>
      <c r="F554" s="28" t="s">
        <v>1218</v>
      </c>
      <c r="H554" s="28" t="s">
        <v>1219</v>
      </c>
      <c r="I554" s="33">
        <v>41582</v>
      </c>
      <c r="J554" s="33">
        <v>41789</v>
      </c>
      <c r="K554" s="28" t="s">
        <v>1769</v>
      </c>
      <c r="L554" s="28" t="s">
        <v>1770</v>
      </c>
      <c r="M554" s="46" t="s">
        <v>695</v>
      </c>
      <c r="N554" s="50" t="s">
        <v>1039</v>
      </c>
      <c r="O554" s="50"/>
      <c r="Q554" s="50"/>
      <c r="R554" s="50"/>
      <c r="S554" s="29" t="s">
        <v>605</v>
      </c>
      <c r="T554" s="50">
        <v>1</v>
      </c>
      <c r="U554" s="50" t="s">
        <v>606</v>
      </c>
      <c r="V554" s="50"/>
      <c r="W554" s="50">
        <v>120</v>
      </c>
      <c r="X554" s="28">
        <v>45</v>
      </c>
      <c r="Y554" s="28">
        <v>109</v>
      </c>
      <c r="AA554" s="28" t="s">
        <v>1771</v>
      </c>
      <c r="AB554" s="33" t="s">
        <v>19517</v>
      </c>
      <c r="AC554" s="28">
        <f t="shared" si="24"/>
        <v>8</v>
      </c>
      <c r="AD554" s="28">
        <f t="shared" si="25"/>
        <v>46.8</v>
      </c>
      <c r="AE554" s="33"/>
      <c r="AF554" s="33"/>
      <c r="AG554" s="33"/>
      <c r="AH554" s="33"/>
    </row>
    <row r="555" spans="1:34" s="28" customFormat="1">
      <c r="A555" s="46" t="s">
        <v>1215</v>
      </c>
      <c r="B555" s="46" t="s">
        <v>1216</v>
      </c>
      <c r="C555" s="28" t="s">
        <v>86</v>
      </c>
      <c r="D555" s="28" t="s">
        <v>87</v>
      </c>
      <c r="E555" s="28" t="s">
        <v>1217</v>
      </c>
      <c r="F555" s="28" t="s">
        <v>1218</v>
      </c>
      <c r="H555" s="28" t="s">
        <v>1219</v>
      </c>
      <c r="I555" s="33">
        <v>41582</v>
      </c>
      <c r="J555" s="33">
        <v>41789</v>
      </c>
      <c r="K555" s="28" t="s">
        <v>1772</v>
      </c>
      <c r="L555" s="28" t="s">
        <v>1773</v>
      </c>
      <c r="M555" s="46" t="s">
        <v>695</v>
      </c>
      <c r="N555" s="50" t="s">
        <v>1039</v>
      </c>
      <c r="O555" s="50"/>
      <c r="Q555" s="50"/>
      <c r="R555" s="50"/>
      <c r="S555" s="29" t="s">
        <v>605</v>
      </c>
      <c r="T555" s="50">
        <v>1</v>
      </c>
      <c r="U555" s="50" t="s">
        <v>606</v>
      </c>
      <c r="V555" s="50"/>
      <c r="W555" s="50">
        <v>120</v>
      </c>
      <c r="X555" s="28">
        <v>72</v>
      </c>
      <c r="Y555" s="28">
        <v>213</v>
      </c>
      <c r="AA555" s="28" t="s">
        <v>1774</v>
      </c>
      <c r="AB555" s="33" t="s">
        <v>19517</v>
      </c>
      <c r="AC555" s="28">
        <f t="shared" si="24"/>
        <v>8</v>
      </c>
      <c r="AD555" s="28">
        <f t="shared" si="25"/>
        <v>46.8</v>
      </c>
      <c r="AE555" s="33"/>
      <c r="AF555" s="33"/>
      <c r="AG555" s="33"/>
      <c r="AH555" s="33"/>
    </row>
    <row r="556" spans="1:34" s="28" customFormat="1">
      <c r="A556" s="46" t="s">
        <v>1215</v>
      </c>
      <c r="B556" s="46" t="s">
        <v>1216</v>
      </c>
      <c r="C556" s="28" t="s">
        <v>86</v>
      </c>
      <c r="D556" s="28" t="s">
        <v>87</v>
      </c>
      <c r="E556" s="28" t="s">
        <v>1217</v>
      </c>
      <c r="F556" s="28" t="s">
        <v>1218</v>
      </c>
      <c r="H556" s="28" t="s">
        <v>1219</v>
      </c>
      <c r="I556" s="33">
        <v>41582</v>
      </c>
      <c r="J556" s="33">
        <v>41789</v>
      </c>
      <c r="K556" s="28" t="s">
        <v>1775</v>
      </c>
      <c r="L556" s="28" t="s">
        <v>1776</v>
      </c>
      <c r="M556" s="46" t="s">
        <v>695</v>
      </c>
      <c r="N556" s="50" t="s">
        <v>1039</v>
      </c>
      <c r="O556" s="50"/>
      <c r="Q556" s="50"/>
      <c r="R556" s="50"/>
      <c r="S556" s="29" t="s">
        <v>605</v>
      </c>
      <c r="T556" s="50">
        <v>1</v>
      </c>
      <c r="U556" s="50" t="s">
        <v>606</v>
      </c>
      <c r="V556" s="50"/>
      <c r="W556" s="50">
        <v>120</v>
      </c>
      <c r="X556" s="28">
        <v>50</v>
      </c>
      <c r="Y556" s="28">
        <v>119</v>
      </c>
      <c r="AA556" s="28" t="s">
        <v>1777</v>
      </c>
      <c r="AB556" s="33" t="s">
        <v>19517</v>
      </c>
      <c r="AC556" s="28">
        <f t="shared" si="24"/>
        <v>8</v>
      </c>
      <c r="AD556" s="28">
        <f t="shared" si="25"/>
        <v>46.8</v>
      </c>
      <c r="AE556" s="33"/>
      <c r="AF556" s="33"/>
      <c r="AG556" s="33"/>
      <c r="AH556" s="33"/>
    </row>
    <row r="557" spans="1:34" s="28" customFormat="1">
      <c r="A557" s="46" t="s">
        <v>1215</v>
      </c>
      <c r="B557" s="46" t="s">
        <v>1216</v>
      </c>
      <c r="C557" s="28" t="s">
        <v>86</v>
      </c>
      <c r="D557" s="28" t="s">
        <v>87</v>
      </c>
      <c r="E557" s="28" t="s">
        <v>1217</v>
      </c>
      <c r="F557" s="28" t="s">
        <v>1218</v>
      </c>
      <c r="H557" s="28" t="s">
        <v>1219</v>
      </c>
      <c r="I557" s="33">
        <v>41582</v>
      </c>
      <c r="J557" s="33">
        <v>41789</v>
      </c>
      <c r="K557" s="28" t="s">
        <v>1778</v>
      </c>
      <c r="L557" s="28" t="s">
        <v>1779</v>
      </c>
      <c r="M557" s="46" t="s">
        <v>695</v>
      </c>
      <c r="N557" s="50" t="s">
        <v>1039</v>
      </c>
      <c r="O557" s="50"/>
      <c r="Q557" s="50"/>
      <c r="R557" s="50"/>
      <c r="S557" s="29" t="s">
        <v>605</v>
      </c>
      <c r="T557" s="50">
        <v>1</v>
      </c>
      <c r="U557" s="50" t="s">
        <v>606</v>
      </c>
      <c r="V557" s="50"/>
      <c r="W557" s="50">
        <v>120</v>
      </c>
      <c r="X557" s="28">
        <v>55</v>
      </c>
      <c r="Y557" s="28">
        <v>118</v>
      </c>
      <c r="AA557" s="28" t="s">
        <v>1780</v>
      </c>
      <c r="AB557" s="33" t="s">
        <v>19517</v>
      </c>
      <c r="AC557" s="28">
        <f t="shared" si="24"/>
        <v>8</v>
      </c>
      <c r="AD557" s="28">
        <f t="shared" si="25"/>
        <v>46.8</v>
      </c>
      <c r="AE557" s="33"/>
      <c r="AF557" s="33"/>
      <c r="AG557" s="33"/>
      <c r="AH557" s="33"/>
    </row>
    <row r="558" spans="1:34" s="28" customFormat="1">
      <c r="A558" s="46" t="s">
        <v>1215</v>
      </c>
      <c r="B558" s="46" t="s">
        <v>1216</v>
      </c>
      <c r="C558" s="28" t="s">
        <v>86</v>
      </c>
      <c r="D558" s="28" t="s">
        <v>87</v>
      </c>
      <c r="E558" s="28" t="s">
        <v>1217</v>
      </c>
      <c r="F558" s="28" t="s">
        <v>1218</v>
      </c>
      <c r="H558" s="28" t="s">
        <v>1219</v>
      </c>
      <c r="I558" s="33">
        <v>41582</v>
      </c>
      <c r="J558" s="33">
        <v>41789</v>
      </c>
      <c r="K558" s="28" t="s">
        <v>1781</v>
      </c>
      <c r="L558" s="28" t="s">
        <v>1782</v>
      </c>
      <c r="M558" s="46" t="s">
        <v>695</v>
      </c>
      <c r="N558" s="50" t="s">
        <v>1039</v>
      </c>
      <c r="O558" s="50"/>
      <c r="Q558" s="50"/>
      <c r="R558" s="50"/>
      <c r="S558" s="29" t="s">
        <v>605</v>
      </c>
      <c r="T558" s="50">
        <v>1</v>
      </c>
      <c r="U558" s="50" t="s">
        <v>606</v>
      </c>
      <c r="V558" s="50"/>
      <c r="W558" s="50">
        <v>120</v>
      </c>
      <c r="X558" s="28">
        <v>64</v>
      </c>
      <c r="Y558" s="28">
        <v>147</v>
      </c>
      <c r="AA558" s="28" t="s">
        <v>1783</v>
      </c>
      <c r="AB558" s="33" t="s">
        <v>19517</v>
      </c>
      <c r="AC558" s="28">
        <f t="shared" si="24"/>
        <v>8</v>
      </c>
      <c r="AD558" s="28">
        <f t="shared" si="25"/>
        <v>46.8</v>
      </c>
      <c r="AE558" s="33"/>
      <c r="AF558" s="33"/>
      <c r="AG558" s="33"/>
      <c r="AH558" s="33"/>
    </row>
    <row r="559" spans="1:34" s="28" customFormat="1">
      <c r="A559" s="46" t="s">
        <v>1215</v>
      </c>
      <c r="B559" s="46" t="s">
        <v>1216</v>
      </c>
      <c r="C559" s="28" t="s">
        <v>86</v>
      </c>
      <c r="D559" s="28" t="s">
        <v>87</v>
      </c>
      <c r="E559" s="28" t="s">
        <v>1217</v>
      </c>
      <c r="F559" s="28" t="s">
        <v>1218</v>
      </c>
      <c r="H559" s="28" t="s">
        <v>1219</v>
      </c>
      <c r="I559" s="33">
        <v>41582</v>
      </c>
      <c r="J559" s="33">
        <v>41789</v>
      </c>
      <c r="K559" s="28" t="s">
        <v>1784</v>
      </c>
      <c r="L559" s="28" t="s">
        <v>1785</v>
      </c>
      <c r="M559" s="46" t="s">
        <v>695</v>
      </c>
      <c r="N559" s="50" t="s">
        <v>1039</v>
      </c>
      <c r="O559" s="50"/>
      <c r="Q559" s="50"/>
      <c r="R559" s="50"/>
      <c r="S559" s="29" t="s">
        <v>605</v>
      </c>
      <c r="T559" s="50">
        <v>1</v>
      </c>
      <c r="U559" s="50" t="s">
        <v>606</v>
      </c>
      <c r="V559" s="50"/>
      <c r="W559" s="50">
        <v>120</v>
      </c>
      <c r="X559" s="28">
        <v>40</v>
      </c>
      <c r="Y559" s="28">
        <v>91.1</v>
      </c>
      <c r="AA559" s="28" t="s">
        <v>1786</v>
      </c>
      <c r="AB559" s="33" t="s">
        <v>19517</v>
      </c>
      <c r="AC559" s="28">
        <f t="shared" si="24"/>
        <v>8</v>
      </c>
      <c r="AD559" s="28">
        <f t="shared" si="25"/>
        <v>46.8</v>
      </c>
      <c r="AE559" s="33"/>
      <c r="AF559" s="33"/>
      <c r="AG559" s="33"/>
      <c r="AH559" s="33"/>
    </row>
    <row r="560" spans="1:34" s="28" customFormat="1">
      <c r="A560" s="46" t="s">
        <v>1215</v>
      </c>
      <c r="B560" s="46" t="s">
        <v>1216</v>
      </c>
      <c r="C560" s="28" t="s">
        <v>86</v>
      </c>
      <c r="D560" s="28" t="s">
        <v>87</v>
      </c>
      <c r="E560" s="28" t="s">
        <v>1217</v>
      </c>
      <c r="F560" s="28" t="s">
        <v>1218</v>
      </c>
      <c r="H560" s="28" t="s">
        <v>1219</v>
      </c>
      <c r="I560" s="33">
        <v>41582</v>
      </c>
      <c r="J560" s="33">
        <v>41789</v>
      </c>
      <c r="K560" s="28" t="s">
        <v>1787</v>
      </c>
      <c r="L560" s="28" t="s">
        <v>1788</v>
      </c>
      <c r="M560" s="46" t="s">
        <v>695</v>
      </c>
      <c r="N560" s="50" t="s">
        <v>1039</v>
      </c>
      <c r="O560" s="50"/>
      <c r="Q560" s="50"/>
      <c r="R560" s="50"/>
      <c r="S560" s="29" t="s">
        <v>605</v>
      </c>
      <c r="T560" s="50">
        <v>1</v>
      </c>
      <c r="U560" s="50" t="s">
        <v>606</v>
      </c>
      <c r="V560" s="50"/>
      <c r="W560" s="50">
        <v>120</v>
      </c>
      <c r="X560" s="28">
        <v>65</v>
      </c>
      <c r="Y560" s="28">
        <v>197</v>
      </c>
      <c r="AA560" s="28" t="s">
        <v>1789</v>
      </c>
      <c r="AB560" s="33" t="s">
        <v>19517</v>
      </c>
      <c r="AC560" s="28">
        <f t="shared" si="24"/>
        <v>8</v>
      </c>
      <c r="AD560" s="28">
        <f t="shared" si="25"/>
        <v>46.8</v>
      </c>
      <c r="AE560" s="33"/>
      <c r="AF560" s="33"/>
      <c r="AG560" s="33"/>
      <c r="AH560" s="33"/>
    </row>
    <row r="561" spans="1:34" s="28" customFormat="1">
      <c r="A561" s="46" t="s">
        <v>1215</v>
      </c>
      <c r="B561" s="46" t="s">
        <v>1216</v>
      </c>
      <c r="C561" s="28" t="s">
        <v>86</v>
      </c>
      <c r="D561" s="28" t="s">
        <v>87</v>
      </c>
      <c r="E561" s="28" t="s">
        <v>1217</v>
      </c>
      <c r="F561" s="28" t="s">
        <v>1218</v>
      </c>
      <c r="H561" s="28" t="s">
        <v>1219</v>
      </c>
      <c r="I561" s="33">
        <v>41582</v>
      </c>
      <c r="J561" s="33">
        <v>41789</v>
      </c>
      <c r="K561" s="28" t="s">
        <v>1790</v>
      </c>
      <c r="L561" s="28" t="s">
        <v>1791</v>
      </c>
      <c r="M561" s="46" t="s">
        <v>695</v>
      </c>
      <c r="N561" s="50" t="s">
        <v>1039</v>
      </c>
      <c r="O561" s="50"/>
      <c r="Q561" s="50"/>
      <c r="R561" s="50"/>
      <c r="S561" s="29" t="s">
        <v>605</v>
      </c>
      <c r="T561" s="50">
        <v>1</v>
      </c>
      <c r="U561" s="50" t="s">
        <v>606</v>
      </c>
      <c r="V561" s="50"/>
      <c r="W561" s="50">
        <v>120</v>
      </c>
      <c r="X561" s="28">
        <v>80</v>
      </c>
      <c r="Y561" s="28">
        <v>154</v>
      </c>
      <c r="AA561" s="28" t="s">
        <v>1792</v>
      </c>
      <c r="AB561" s="33" t="s">
        <v>19517</v>
      </c>
      <c r="AC561" s="28">
        <f t="shared" si="24"/>
        <v>8</v>
      </c>
      <c r="AD561" s="28">
        <f t="shared" si="25"/>
        <v>46.8</v>
      </c>
      <c r="AE561" s="33"/>
      <c r="AF561" s="33"/>
      <c r="AG561" s="33"/>
      <c r="AH561" s="33"/>
    </row>
    <row r="562" spans="1:34" s="28" customFormat="1">
      <c r="A562" s="46" t="s">
        <v>1215</v>
      </c>
      <c r="B562" s="46" t="s">
        <v>1216</v>
      </c>
      <c r="C562" s="28" t="s">
        <v>86</v>
      </c>
      <c r="D562" s="28" t="s">
        <v>87</v>
      </c>
      <c r="E562" s="28" t="s">
        <v>1217</v>
      </c>
      <c r="F562" s="28" t="s">
        <v>1218</v>
      </c>
      <c r="H562" s="28" t="s">
        <v>1219</v>
      </c>
      <c r="I562" s="33">
        <v>41582</v>
      </c>
      <c r="J562" s="33">
        <v>41789</v>
      </c>
      <c r="K562" s="28" t="s">
        <v>1793</v>
      </c>
      <c r="L562" s="28" t="s">
        <v>1794</v>
      </c>
      <c r="M562" s="46" t="s">
        <v>695</v>
      </c>
      <c r="N562" s="50" t="s">
        <v>1039</v>
      </c>
      <c r="O562" s="50"/>
      <c r="Q562" s="50"/>
      <c r="R562" s="50"/>
      <c r="S562" s="29" t="s">
        <v>605</v>
      </c>
      <c r="T562" s="50">
        <v>1</v>
      </c>
      <c r="U562" s="50" t="s">
        <v>606</v>
      </c>
      <c r="V562" s="50"/>
      <c r="W562" s="50">
        <v>120</v>
      </c>
      <c r="X562" s="28">
        <v>60</v>
      </c>
      <c r="Y562" s="28">
        <v>130</v>
      </c>
      <c r="AA562" s="28" t="s">
        <v>1795</v>
      </c>
      <c r="AB562" s="33" t="s">
        <v>19517</v>
      </c>
      <c r="AC562" s="28">
        <f t="shared" ref="AC562:AC625" si="26">W562/15</f>
        <v>8</v>
      </c>
      <c r="AD562" s="28">
        <f t="shared" ref="AD562:AD625" si="27">AC562*5.85</f>
        <v>46.8</v>
      </c>
      <c r="AE562" s="33"/>
      <c r="AF562" s="33"/>
      <c r="AG562" s="33"/>
      <c r="AH562" s="33"/>
    </row>
    <row r="563" spans="1:34" s="28" customFormat="1">
      <c r="A563" s="46" t="s">
        <v>1215</v>
      </c>
      <c r="B563" s="46" t="s">
        <v>1216</v>
      </c>
      <c r="C563" s="28" t="s">
        <v>86</v>
      </c>
      <c r="D563" s="28" t="s">
        <v>87</v>
      </c>
      <c r="E563" s="28" t="s">
        <v>1217</v>
      </c>
      <c r="F563" s="28" t="s">
        <v>1218</v>
      </c>
      <c r="H563" s="28" t="s">
        <v>1219</v>
      </c>
      <c r="I563" s="33">
        <v>41582</v>
      </c>
      <c r="J563" s="33">
        <v>41789</v>
      </c>
      <c r="K563" s="28" t="s">
        <v>1796</v>
      </c>
      <c r="L563" s="28" t="s">
        <v>1797</v>
      </c>
      <c r="M563" s="46" t="s">
        <v>695</v>
      </c>
      <c r="N563" s="50" t="s">
        <v>1039</v>
      </c>
      <c r="O563" s="50"/>
      <c r="Q563" s="50"/>
      <c r="R563" s="50"/>
      <c r="S563" s="29" t="s">
        <v>605</v>
      </c>
      <c r="T563" s="50">
        <v>1</v>
      </c>
      <c r="U563" s="50" t="s">
        <v>606</v>
      </c>
      <c r="V563" s="50"/>
      <c r="W563" s="50">
        <v>120</v>
      </c>
      <c r="X563" s="28">
        <v>44</v>
      </c>
      <c r="Y563" s="28">
        <v>97.6</v>
      </c>
      <c r="AA563" s="28" t="s">
        <v>1798</v>
      </c>
      <c r="AB563" s="33" t="s">
        <v>19517</v>
      </c>
      <c r="AC563" s="28">
        <f t="shared" si="26"/>
        <v>8</v>
      </c>
      <c r="AD563" s="28">
        <f t="shared" si="27"/>
        <v>46.8</v>
      </c>
      <c r="AE563" s="33"/>
      <c r="AF563" s="33"/>
      <c r="AG563" s="33"/>
      <c r="AH563" s="33"/>
    </row>
    <row r="564" spans="1:34" s="28" customFormat="1">
      <c r="A564" s="46" t="s">
        <v>1215</v>
      </c>
      <c r="B564" s="46" t="s">
        <v>1216</v>
      </c>
      <c r="C564" s="28" t="s">
        <v>86</v>
      </c>
      <c r="D564" s="28" t="s">
        <v>87</v>
      </c>
      <c r="E564" s="28" t="s">
        <v>1217</v>
      </c>
      <c r="F564" s="28" t="s">
        <v>1218</v>
      </c>
      <c r="H564" s="28" t="s">
        <v>1219</v>
      </c>
      <c r="I564" s="33">
        <v>41582</v>
      </c>
      <c r="J564" s="33">
        <v>41789</v>
      </c>
      <c r="K564" s="28" t="s">
        <v>1799</v>
      </c>
      <c r="L564" s="28" t="s">
        <v>1800</v>
      </c>
      <c r="M564" s="46" t="s">
        <v>695</v>
      </c>
      <c r="N564" s="50" t="s">
        <v>1039</v>
      </c>
      <c r="O564" s="50"/>
      <c r="Q564" s="50"/>
      <c r="R564" s="50"/>
      <c r="S564" s="29" t="s">
        <v>605</v>
      </c>
      <c r="T564" s="50">
        <v>1</v>
      </c>
      <c r="U564" s="50" t="s">
        <v>606</v>
      </c>
      <c r="V564" s="50"/>
      <c r="W564" s="50">
        <v>120</v>
      </c>
      <c r="X564" s="28">
        <v>68</v>
      </c>
      <c r="Y564" s="28">
        <v>188</v>
      </c>
      <c r="AA564" s="28" t="s">
        <v>1801</v>
      </c>
      <c r="AB564" s="33" t="s">
        <v>19517</v>
      </c>
      <c r="AC564" s="28">
        <f t="shared" si="26"/>
        <v>8</v>
      </c>
      <c r="AD564" s="28">
        <f t="shared" si="27"/>
        <v>46.8</v>
      </c>
      <c r="AE564" s="33"/>
      <c r="AF564" s="33"/>
      <c r="AG564" s="33"/>
      <c r="AH564" s="33"/>
    </row>
    <row r="565" spans="1:34" s="28" customFormat="1">
      <c r="A565" s="46" t="s">
        <v>1215</v>
      </c>
      <c r="B565" s="46" t="s">
        <v>1216</v>
      </c>
      <c r="C565" s="28" t="s">
        <v>86</v>
      </c>
      <c r="D565" s="28" t="s">
        <v>87</v>
      </c>
      <c r="E565" s="28" t="s">
        <v>1217</v>
      </c>
      <c r="F565" s="28" t="s">
        <v>1218</v>
      </c>
      <c r="H565" s="28" t="s">
        <v>1219</v>
      </c>
      <c r="I565" s="33">
        <v>41582</v>
      </c>
      <c r="J565" s="33">
        <v>41789</v>
      </c>
      <c r="K565" s="28" t="s">
        <v>1802</v>
      </c>
      <c r="L565" s="28" t="s">
        <v>1803</v>
      </c>
      <c r="M565" s="46" t="s">
        <v>695</v>
      </c>
      <c r="N565" s="50" t="s">
        <v>1039</v>
      </c>
      <c r="O565" s="50"/>
      <c r="Q565" s="50"/>
      <c r="R565" s="50"/>
      <c r="S565" s="29" t="s">
        <v>605</v>
      </c>
      <c r="T565" s="50">
        <v>1</v>
      </c>
      <c r="U565" s="50" t="s">
        <v>606</v>
      </c>
      <c r="V565" s="50"/>
      <c r="W565" s="50">
        <v>120</v>
      </c>
      <c r="X565" s="28">
        <v>52</v>
      </c>
      <c r="Y565" s="28">
        <v>89.5</v>
      </c>
      <c r="AA565" s="28" t="s">
        <v>1804</v>
      </c>
      <c r="AB565" s="33" t="s">
        <v>19517</v>
      </c>
      <c r="AC565" s="28">
        <f t="shared" si="26"/>
        <v>8</v>
      </c>
      <c r="AD565" s="28">
        <f t="shared" si="27"/>
        <v>46.8</v>
      </c>
      <c r="AE565" s="33"/>
      <c r="AF565" s="33"/>
      <c r="AG565" s="33"/>
      <c r="AH565" s="33"/>
    </row>
    <row r="566" spans="1:34" s="28" customFormat="1">
      <c r="A566" s="46" t="s">
        <v>1215</v>
      </c>
      <c r="B566" s="46" t="s">
        <v>1216</v>
      </c>
      <c r="C566" s="28" t="s">
        <v>86</v>
      </c>
      <c r="D566" s="28" t="s">
        <v>87</v>
      </c>
      <c r="E566" s="28" t="s">
        <v>1217</v>
      </c>
      <c r="F566" s="28" t="s">
        <v>1218</v>
      </c>
      <c r="H566" s="28" t="s">
        <v>1219</v>
      </c>
      <c r="I566" s="33">
        <v>41582</v>
      </c>
      <c r="J566" s="33">
        <v>41789</v>
      </c>
      <c r="K566" s="28" t="s">
        <v>1805</v>
      </c>
      <c r="L566" s="28" t="s">
        <v>1806</v>
      </c>
      <c r="M566" s="46" t="s">
        <v>695</v>
      </c>
      <c r="N566" s="50" t="s">
        <v>1039</v>
      </c>
      <c r="O566" s="50"/>
      <c r="Q566" s="50"/>
      <c r="R566" s="50"/>
      <c r="S566" s="29" t="s">
        <v>605</v>
      </c>
      <c r="T566" s="50">
        <v>1</v>
      </c>
      <c r="U566" s="50" t="s">
        <v>606</v>
      </c>
      <c r="V566" s="50"/>
      <c r="W566" s="50">
        <v>120</v>
      </c>
      <c r="X566" s="28">
        <v>50</v>
      </c>
      <c r="Y566" s="28">
        <v>81</v>
      </c>
      <c r="AA566" s="28" t="s">
        <v>1807</v>
      </c>
      <c r="AB566" s="33" t="s">
        <v>19517</v>
      </c>
      <c r="AC566" s="28">
        <f t="shared" si="26"/>
        <v>8</v>
      </c>
      <c r="AD566" s="28">
        <f t="shared" si="27"/>
        <v>46.8</v>
      </c>
      <c r="AE566" s="33"/>
      <c r="AF566" s="33"/>
      <c r="AG566" s="33"/>
      <c r="AH566" s="33"/>
    </row>
    <row r="567" spans="1:34" s="28" customFormat="1">
      <c r="A567" s="46" t="s">
        <v>1215</v>
      </c>
      <c r="B567" s="46" t="s">
        <v>1216</v>
      </c>
      <c r="C567" s="28" t="s">
        <v>86</v>
      </c>
      <c r="D567" s="28" t="s">
        <v>87</v>
      </c>
      <c r="E567" s="28" t="s">
        <v>1217</v>
      </c>
      <c r="F567" s="28" t="s">
        <v>1218</v>
      </c>
      <c r="H567" s="28" t="s">
        <v>1219</v>
      </c>
      <c r="I567" s="33">
        <v>41582</v>
      </c>
      <c r="J567" s="33">
        <v>41789</v>
      </c>
      <c r="K567" s="28" t="s">
        <v>1808</v>
      </c>
      <c r="L567" s="28" t="s">
        <v>1809</v>
      </c>
      <c r="M567" s="46" t="s">
        <v>695</v>
      </c>
      <c r="N567" s="50" t="s">
        <v>1039</v>
      </c>
      <c r="O567" s="50"/>
      <c r="Q567" s="50"/>
      <c r="R567" s="50"/>
      <c r="S567" s="29" t="s">
        <v>605</v>
      </c>
      <c r="T567" s="50">
        <v>1</v>
      </c>
      <c r="U567" s="50" t="s">
        <v>606</v>
      </c>
      <c r="V567" s="50"/>
      <c r="W567" s="50">
        <v>120</v>
      </c>
      <c r="X567" s="28">
        <v>46</v>
      </c>
      <c r="Y567" s="28">
        <v>71.099999999999994</v>
      </c>
      <c r="AA567" s="28" t="s">
        <v>1810</v>
      </c>
      <c r="AB567" s="33" t="s">
        <v>19517</v>
      </c>
      <c r="AC567" s="28">
        <f t="shared" si="26"/>
        <v>8</v>
      </c>
      <c r="AD567" s="28">
        <f t="shared" si="27"/>
        <v>46.8</v>
      </c>
      <c r="AE567" s="33"/>
      <c r="AF567" s="33"/>
      <c r="AG567" s="33"/>
      <c r="AH567" s="33"/>
    </row>
    <row r="568" spans="1:34" s="28" customFormat="1">
      <c r="A568" s="46" t="s">
        <v>1215</v>
      </c>
      <c r="B568" s="46" t="s">
        <v>1216</v>
      </c>
      <c r="C568" s="28" t="s">
        <v>86</v>
      </c>
      <c r="D568" s="28" t="s">
        <v>87</v>
      </c>
      <c r="E568" s="28" t="s">
        <v>1217</v>
      </c>
      <c r="F568" s="28" t="s">
        <v>1218</v>
      </c>
      <c r="H568" s="28" t="s">
        <v>1219</v>
      </c>
      <c r="I568" s="33">
        <v>41582</v>
      </c>
      <c r="J568" s="33">
        <v>41789</v>
      </c>
      <c r="K568" s="28" t="s">
        <v>1811</v>
      </c>
      <c r="L568" s="28" t="s">
        <v>1812</v>
      </c>
      <c r="M568" s="46" t="s">
        <v>695</v>
      </c>
      <c r="N568" s="50" t="s">
        <v>1039</v>
      </c>
      <c r="O568" s="50"/>
      <c r="Q568" s="50"/>
      <c r="R568" s="50"/>
      <c r="S568" s="29" t="s">
        <v>605</v>
      </c>
      <c r="T568" s="50">
        <v>1</v>
      </c>
      <c r="U568" s="50" t="s">
        <v>606</v>
      </c>
      <c r="V568" s="50"/>
      <c r="W568" s="50">
        <v>120</v>
      </c>
      <c r="X568" s="28">
        <v>72</v>
      </c>
      <c r="Y568" s="28">
        <v>269</v>
      </c>
      <c r="AA568" s="28" t="s">
        <v>1813</v>
      </c>
      <c r="AB568" s="33" t="s">
        <v>19517</v>
      </c>
      <c r="AC568" s="28">
        <f t="shared" si="26"/>
        <v>8</v>
      </c>
      <c r="AD568" s="28">
        <f t="shared" si="27"/>
        <v>46.8</v>
      </c>
      <c r="AE568" s="33"/>
      <c r="AF568" s="33"/>
      <c r="AG568" s="33"/>
      <c r="AH568" s="33"/>
    </row>
    <row r="569" spans="1:34" s="28" customFormat="1">
      <c r="A569" s="46" t="s">
        <v>1215</v>
      </c>
      <c r="B569" s="46" t="s">
        <v>1216</v>
      </c>
      <c r="C569" s="28" t="s">
        <v>86</v>
      </c>
      <c r="D569" s="28" t="s">
        <v>87</v>
      </c>
      <c r="E569" s="28" t="s">
        <v>1217</v>
      </c>
      <c r="F569" s="28" t="s">
        <v>1218</v>
      </c>
      <c r="H569" s="28" t="s">
        <v>1219</v>
      </c>
      <c r="I569" s="33">
        <v>41582</v>
      </c>
      <c r="J569" s="33">
        <v>41789</v>
      </c>
      <c r="K569" s="28" t="s">
        <v>1814</v>
      </c>
      <c r="L569" s="28" t="s">
        <v>1815</v>
      </c>
      <c r="M569" s="46" t="s">
        <v>695</v>
      </c>
      <c r="N569" s="50" t="s">
        <v>1039</v>
      </c>
      <c r="O569" s="50"/>
      <c r="Q569" s="50"/>
      <c r="R569" s="50"/>
      <c r="S569" s="29" t="s">
        <v>605</v>
      </c>
      <c r="T569" s="50">
        <v>1</v>
      </c>
      <c r="U569" s="50" t="s">
        <v>606</v>
      </c>
      <c r="V569" s="50"/>
      <c r="W569" s="50">
        <v>120</v>
      </c>
      <c r="X569" s="28">
        <v>72</v>
      </c>
      <c r="Y569" s="28">
        <v>212</v>
      </c>
      <c r="AA569" s="28" t="s">
        <v>1816</v>
      </c>
      <c r="AB569" s="33" t="s">
        <v>19517</v>
      </c>
      <c r="AC569" s="28">
        <f t="shared" si="26"/>
        <v>8</v>
      </c>
      <c r="AD569" s="28">
        <f t="shared" si="27"/>
        <v>46.8</v>
      </c>
      <c r="AE569" s="33"/>
      <c r="AF569" s="33"/>
      <c r="AG569" s="33"/>
      <c r="AH569" s="33"/>
    </row>
    <row r="570" spans="1:34" s="28" customFormat="1">
      <c r="A570" s="46" t="s">
        <v>1215</v>
      </c>
      <c r="B570" s="46" t="s">
        <v>1216</v>
      </c>
      <c r="C570" s="28" t="s">
        <v>86</v>
      </c>
      <c r="D570" s="28" t="s">
        <v>87</v>
      </c>
      <c r="E570" s="28" t="s">
        <v>1217</v>
      </c>
      <c r="F570" s="28" t="s">
        <v>1218</v>
      </c>
      <c r="H570" s="28" t="s">
        <v>1219</v>
      </c>
      <c r="I570" s="33">
        <v>41582</v>
      </c>
      <c r="J570" s="33">
        <v>41789</v>
      </c>
      <c r="K570" s="28" t="s">
        <v>1817</v>
      </c>
      <c r="L570" s="28" t="s">
        <v>1818</v>
      </c>
      <c r="M570" s="46" t="s">
        <v>695</v>
      </c>
      <c r="N570" s="50" t="s">
        <v>1039</v>
      </c>
      <c r="O570" s="50"/>
      <c r="Q570" s="50"/>
      <c r="R570" s="50"/>
      <c r="S570" s="29" t="s">
        <v>605</v>
      </c>
      <c r="T570" s="50">
        <v>1</v>
      </c>
      <c r="U570" s="50" t="s">
        <v>606</v>
      </c>
      <c r="V570" s="50"/>
      <c r="W570" s="50">
        <v>120</v>
      </c>
      <c r="X570" s="28">
        <v>55</v>
      </c>
      <c r="Y570" s="28">
        <v>135</v>
      </c>
      <c r="AA570" s="28" t="s">
        <v>1819</v>
      </c>
      <c r="AB570" s="33" t="s">
        <v>19517</v>
      </c>
      <c r="AC570" s="28">
        <f t="shared" si="26"/>
        <v>8</v>
      </c>
      <c r="AD570" s="28">
        <f t="shared" si="27"/>
        <v>46.8</v>
      </c>
      <c r="AE570" s="33"/>
      <c r="AF570" s="33"/>
      <c r="AG570" s="33"/>
      <c r="AH570" s="33"/>
    </row>
    <row r="571" spans="1:34" s="28" customFormat="1">
      <c r="A571" s="46" t="s">
        <v>1215</v>
      </c>
      <c r="B571" s="46" t="s">
        <v>1216</v>
      </c>
      <c r="C571" s="28" t="s">
        <v>86</v>
      </c>
      <c r="D571" s="28" t="s">
        <v>87</v>
      </c>
      <c r="E571" s="28" t="s">
        <v>1217</v>
      </c>
      <c r="F571" s="28" t="s">
        <v>1218</v>
      </c>
      <c r="H571" s="28" t="s">
        <v>1219</v>
      </c>
      <c r="I571" s="33">
        <v>41582</v>
      </c>
      <c r="J571" s="33">
        <v>41789</v>
      </c>
      <c r="K571" s="28" t="s">
        <v>1820</v>
      </c>
      <c r="L571" s="28" t="s">
        <v>1821</v>
      </c>
      <c r="M571" s="46" t="s">
        <v>695</v>
      </c>
      <c r="N571" s="50" t="s">
        <v>1039</v>
      </c>
      <c r="O571" s="50"/>
      <c r="Q571" s="50"/>
      <c r="R571" s="50"/>
      <c r="S571" s="29" t="s">
        <v>605</v>
      </c>
      <c r="T571" s="50">
        <v>1</v>
      </c>
      <c r="U571" s="50" t="s">
        <v>606</v>
      </c>
      <c r="V571" s="50"/>
      <c r="W571" s="50">
        <v>120</v>
      </c>
      <c r="X571" s="28">
        <v>70</v>
      </c>
      <c r="Y571" s="28">
        <v>236</v>
      </c>
      <c r="AA571" s="28" t="s">
        <v>1822</v>
      </c>
      <c r="AB571" s="33" t="s">
        <v>19517</v>
      </c>
      <c r="AC571" s="28">
        <f t="shared" si="26"/>
        <v>8</v>
      </c>
      <c r="AD571" s="28">
        <f t="shared" si="27"/>
        <v>46.8</v>
      </c>
      <c r="AE571" s="33"/>
      <c r="AF571" s="33"/>
      <c r="AG571" s="33"/>
      <c r="AH571" s="33"/>
    </row>
    <row r="572" spans="1:34" s="28" customFormat="1">
      <c r="A572" s="46" t="s">
        <v>1215</v>
      </c>
      <c r="B572" s="46" t="s">
        <v>1216</v>
      </c>
      <c r="C572" s="28" t="s">
        <v>86</v>
      </c>
      <c r="D572" s="28" t="s">
        <v>87</v>
      </c>
      <c r="E572" s="28" t="s">
        <v>1217</v>
      </c>
      <c r="F572" s="28" t="s">
        <v>1218</v>
      </c>
      <c r="H572" s="28" t="s">
        <v>1219</v>
      </c>
      <c r="I572" s="33">
        <v>41582</v>
      </c>
      <c r="J572" s="33">
        <v>41789</v>
      </c>
      <c r="K572" s="28" t="s">
        <v>1823</v>
      </c>
      <c r="L572" s="28" t="s">
        <v>1824</v>
      </c>
      <c r="M572" s="46" t="s">
        <v>695</v>
      </c>
      <c r="N572" s="50" t="s">
        <v>1039</v>
      </c>
      <c r="O572" s="50"/>
      <c r="Q572" s="50"/>
      <c r="R572" s="50"/>
      <c r="S572" s="29" t="s">
        <v>605</v>
      </c>
      <c r="T572" s="50">
        <v>1</v>
      </c>
      <c r="U572" s="50" t="s">
        <v>606</v>
      </c>
      <c r="V572" s="50"/>
      <c r="W572" s="50">
        <v>120</v>
      </c>
      <c r="X572" s="28">
        <v>40</v>
      </c>
      <c r="Y572" s="28">
        <v>64.599999999999994</v>
      </c>
      <c r="AA572" s="28" t="s">
        <v>1825</v>
      </c>
      <c r="AB572" s="33" t="s">
        <v>19517</v>
      </c>
      <c r="AC572" s="28">
        <f t="shared" si="26"/>
        <v>8</v>
      </c>
      <c r="AD572" s="28">
        <f t="shared" si="27"/>
        <v>46.8</v>
      </c>
      <c r="AE572" s="33"/>
      <c r="AF572" s="33"/>
      <c r="AG572" s="33"/>
      <c r="AH572" s="33"/>
    </row>
    <row r="573" spans="1:34" s="28" customFormat="1">
      <c r="A573" s="46" t="s">
        <v>1215</v>
      </c>
      <c r="B573" s="46" t="s">
        <v>1216</v>
      </c>
      <c r="C573" s="28" t="s">
        <v>86</v>
      </c>
      <c r="D573" s="28" t="s">
        <v>87</v>
      </c>
      <c r="E573" s="28" t="s">
        <v>1217</v>
      </c>
      <c r="F573" s="28" t="s">
        <v>1218</v>
      </c>
      <c r="H573" s="28" t="s">
        <v>1219</v>
      </c>
      <c r="I573" s="33">
        <v>41582</v>
      </c>
      <c r="J573" s="33">
        <v>41789</v>
      </c>
      <c r="K573" s="28" t="s">
        <v>1826</v>
      </c>
      <c r="L573" s="28" t="s">
        <v>1827</v>
      </c>
      <c r="M573" s="46" t="s">
        <v>695</v>
      </c>
      <c r="N573" s="50" t="s">
        <v>1039</v>
      </c>
      <c r="O573" s="50"/>
      <c r="Q573" s="50"/>
      <c r="R573" s="50"/>
      <c r="S573" s="29" t="s">
        <v>605</v>
      </c>
      <c r="T573" s="50">
        <v>1</v>
      </c>
      <c r="U573" s="50" t="s">
        <v>606</v>
      </c>
      <c r="V573" s="50"/>
      <c r="W573" s="50">
        <v>120</v>
      </c>
      <c r="X573" s="28">
        <v>85</v>
      </c>
      <c r="Y573" s="28">
        <v>319</v>
      </c>
      <c r="AA573" s="28" t="s">
        <v>1828</v>
      </c>
      <c r="AB573" s="33" t="s">
        <v>19517</v>
      </c>
      <c r="AC573" s="28">
        <f t="shared" si="26"/>
        <v>8</v>
      </c>
      <c r="AD573" s="28">
        <f t="shared" si="27"/>
        <v>46.8</v>
      </c>
      <c r="AE573" s="33"/>
      <c r="AF573" s="33"/>
      <c r="AG573" s="33"/>
      <c r="AH573" s="33"/>
    </row>
    <row r="574" spans="1:34" s="28" customFormat="1">
      <c r="A574" s="46" t="s">
        <v>1215</v>
      </c>
      <c r="B574" s="46" t="s">
        <v>1216</v>
      </c>
      <c r="C574" s="28" t="s">
        <v>86</v>
      </c>
      <c r="D574" s="28" t="s">
        <v>87</v>
      </c>
      <c r="E574" s="28" t="s">
        <v>1217</v>
      </c>
      <c r="F574" s="28" t="s">
        <v>1218</v>
      </c>
      <c r="H574" s="28" t="s">
        <v>1219</v>
      </c>
      <c r="I574" s="33">
        <v>41582</v>
      </c>
      <c r="J574" s="33">
        <v>41789</v>
      </c>
      <c r="K574" s="28" t="s">
        <v>1829</v>
      </c>
      <c r="L574" s="28" t="s">
        <v>1830</v>
      </c>
      <c r="M574" s="46" t="s">
        <v>695</v>
      </c>
      <c r="N574" s="50" t="s">
        <v>1039</v>
      </c>
      <c r="O574" s="50"/>
      <c r="Q574" s="50"/>
      <c r="R574" s="50"/>
      <c r="S574" s="29" t="s">
        <v>605</v>
      </c>
      <c r="T574" s="50">
        <v>1</v>
      </c>
      <c r="U574" s="50" t="s">
        <v>606</v>
      </c>
      <c r="V574" s="50"/>
      <c r="W574" s="50">
        <v>120</v>
      </c>
      <c r="X574" s="28">
        <v>74</v>
      </c>
      <c r="Y574" s="28">
        <v>380</v>
      </c>
      <c r="AA574" s="28" t="s">
        <v>1831</v>
      </c>
      <c r="AB574" s="33" t="s">
        <v>19517</v>
      </c>
      <c r="AC574" s="28">
        <f t="shared" si="26"/>
        <v>8</v>
      </c>
      <c r="AD574" s="28">
        <f t="shared" si="27"/>
        <v>46.8</v>
      </c>
      <c r="AE574" s="33"/>
      <c r="AF574" s="33"/>
      <c r="AG574" s="33"/>
      <c r="AH574" s="33"/>
    </row>
    <row r="575" spans="1:34" s="28" customFormat="1">
      <c r="A575" s="46" t="s">
        <v>1215</v>
      </c>
      <c r="B575" s="46" t="s">
        <v>1216</v>
      </c>
      <c r="C575" s="28" t="s">
        <v>86</v>
      </c>
      <c r="D575" s="28" t="s">
        <v>87</v>
      </c>
      <c r="E575" s="28" t="s">
        <v>1217</v>
      </c>
      <c r="F575" s="28" t="s">
        <v>1218</v>
      </c>
      <c r="H575" s="28" t="s">
        <v>1219</v>
      </c>
      <c r="I575" s="33">
        <v>41582</v>
      </c>
      <c r="J575" s="33">
        <v>41789</v>
      </c>
      <c r="K575" s="28" t="s">
        <v>1832</v>
      </c>
      <c r="L575" s="28" t="s">
        <v>1833</v>
      </c>
      <c r="M575" s="46" t="s">
        <v>695</v>
      </c>
      <c r="N575" s="50" t="s">
        <v>1039</v>
      </c>
      <c r="O575" s="50"/>
      <c r="Q575" s="50"/>
      <c r="R575" s="50"/>
      <c r="S575" s="29" t="s">
        <v>605</v>
      </c>
      <c r="T575" s="50">
        <v>1</v>
      </c>
      <c r="U575" s="50" t="s">
        <v>606</v>
      </c>
      <c r="V575" s="50"/>
      <c r="W575" s="50">
        <v>120</v>
      </c>
      <c r="X575" s="28">
        <v>54</v>
      </c>
      <c r="Y575" s="28">
        <v>160</v>
      </c>
      <c r="AA575" s="28" t="s">
        <v>1834</v>
      </c>
      <c r="AB575" s="33" t="s">
        <v>19517</v>
      </c>
      <c r="AC575" s="28">
        <f t="shared" si="26"/>
        <v>8</v>
      </c>
      <c r="AD575" s="28">
        <f t="shared" si="27"/>
        <v>46.8</v>
      </c>
      <c r="AE575" s="33"/>
      <c r="AF575" s="33"/>
      <c r="AG575" s="33"/>
      <c r="AH575" s="33"/>
    </row>
    <row r="576" spans="1:34" s="28" customFormat="1">
      <c r="A576" s="46" t="s">
        <v>1215</v>
      </c>
      <c r="B576" s="46" t="s">
        <v>1216</v>
      </c>
      <c r="C576" s="28" t="s">
        <v>86</v>
      </c>
      <c r="D576" s="28" t="s">
        <v>87</v>
      </c>
      <c r="E576" s="28" t="s">
        <v>1217</v>
      </c>
      <c r="F576" s="28" t="s">
        <v>1218</v>
      </c>
      <c r="H576" s="28" t="s">
        <v>1219</v>
      </c>
      <c r="I576" s="33">
        <v>41582</v>
      </c>
      <c r="J576" s="33">
        <v>41789</v>
      </c>
      <c r="K576" s="28" t="s">
        <v>1835</v>
      </c>
      <c r="L576" s="28" t="s">
        <v>1836</v>
      </c>
      <c r="M576" s="46" t="s">
        <v>695</v>
      </c>
      <c r="N576" s="50" t="s">
        <v>1039</v>
      </c>
      <c r="O576" s="50"/>
      <c r="Q576" s="50"/>
      <c r="R576" s="50"/>
      <c r="S576" s="29" t="s">
        <v>605</v>
      </c>
      <c r="T576" s="50">
        <v>1</v>
      </c>
      <c r="U576" s="50" t="s">
        <v>606</v>
      </c>
      <c r="V576" s="50"/>
      <c r="W576" s="50">
        <v>120</v>
      </c>
      <c r="X576" s="28">
        <v>49</v>
      </c>
      <c r="Y576" s="28">
        <v>197</v>
      </c>
      <c r="AA576" s="28" t="s">
        <v>1837</v>
      </c>
      <c r="AB576" s="33" t="s">
        <v>19517</v>
      </c>
      <c r="AC576" s="28">
        <f t="shared" si="26"/>
        <v>8</v>
      </c>
      <c r="AD576" s="28">
        <f t="shared" si="27"/>
        <v>46.8</v>
      </c>
      <c r="AE576" s="33"/>
      <c r="AF576" s="33"/>
      <c r="AG576" s="33"/>
      <c r="AH576" s="33"/>
    </row>
    <row r="577" spans="1:34" s="28" customFormat="1">
      <c r="A577" s="46" t="s">
        <v>1215</v>
      </c>
      <c r="B577" s="46" t="s">
        <v>1216</v>
      </c>
      <c r="C577" s="28" t="s">
        <v>86</v>
      </c>
      <c r="D577" s="28" t="s">
        <v>87</v>
      </c>
      <c r="E577" s="28" t="s">
        <v>1217</v>
      </c>
      <c r="F577" s="28" t="s">
        <v>1218</v>
      </c>
      <c r="H577" s="28" t="s">
        <v>1219</v>
      </c>
      <c r="I577" s="33">
        <v>41582</v>
      </c>
      <c r="J577" s="33">
        <v>41789</v>
      </c>
      <c r="K577" s="28" t="s">
        <v>1838</v>
      </c>
      <c r="L577" s="28" t="s">
        <v>1839</v>
      </c>
      <c r="M577" s="46" t="s">
        <v>695</v>
      </c>
      <c r="N577" s="50" t="s">
        <v>1039</v>
      </c>
      <c r="O577" s="50"/>
      <c r="Q577" s="50"/>
      <c r="R577" s="50"/>
      <c r="S577" s="29" t="s">
        <v>605</v>
      </c>
      <c r="T577" s="50">
        <v>1</v>
      </c>
      <c r="U577" s="50" t="s">
        <v>606</v>
      </c>
      <c r="V577" s="50"/>
      <c r="W577" s="50">
        <v>120</v>
      </c>
      <c r="X577" s="28">
        <v>72</v>
      </c>
      <c r="Y577" s="28">
        <v>264</v>
      </c>
      <c r="AA577" s="28" t="s">
        <v>1840</v>
      </c>
      <c r="AB577" s="33" t="s">
        <v>19517</v>
      </c>
      <c r="AC577" s="28">
        <f t="shared" si="26"/>
        <v>8</v>
      </c>
      <c r="AD577" s="28">
        <f t="shared" si="27"/>
        <v>46.8</v>
      </c>
      <c r="AE577" s="33"/>
      <c r="AF577" s="33"/>
      <c r="AG577" s="33"/>
      <c r="AH577" s="33"/>
    </row>
    <row r="578" spans="1:34" s="28" customFormat="1">
      <c r="A578" s="46" t="s">
        <v>1215</v>
      </c>
      <c r="B578" s="46" t="s">
        <v>1216</v>
      </c>
      <c r="C578" s="28" t="s">
        <v>86</v>
      </c>
      <c r="D578" s="28" t="s">
        <v>87</v>
      </c>
      <c r="E578" s="28" t="s">
        <v>1217</v>
      </c>
      <c r="F578" s="28" t="s">
        <v>1218</v>
      </c>
      <c r="H578" s="28" t="s">
        <v>1219</v>
      </c>
      <c r="I578" s="33">
        <v>41582</v>
      </c>
      <c r="J578" s="33">
        <v>41789</v>
      </c>
      <c r="K578" s="28" t="s">
        <v>1841</v>
      </c>
      <c r="L578" s="28" t="s">
        <v>1842</v>
      </c>
      <c r="M578" s="46" t="s">
        <v>695</v>
      </c>
      <c r="N578" s="50" t="s">
        <v>1039</v>
      </c>
      <c r="O578" s="50"/>
      <c r="Q578" s="50"/>
      <c r="R578" s="50"/>
      <c r="S578" s="29" t="s">
        <v>605</v>
      </c>
      <c r="T578" s="50">
        <v>1</v>
      </c>
      <c r="U578" s="50" t="s">
        <v>606</v>
      </c>
      <c r="V578" s="50"/>
      <c r="W578" s="50">
        <v>120</v>
      </c>
      <c r="X578" s="28">
        <v>46</v>
      </c>
      <c r="Y578" s="28">
        <v>68.8</v>
      </c>
      <c r="AA578" s="28" t="s">
        <v>1843</v>
      </c>
      <c r="AB578" s="33" t="s">
        <v>19517</v>
      </c>
      <c r="AC578" s="28">
        <f t="shared" si="26"/>
        <v>8</v>
      </c>
      <c r="AD578" s="28">
        <f t="shared" si="27"/>
        <v>46.8</v>
      </c>
      <c r="AE578" s="33"/>
      <c r="AF578" s="33"/>
      <c r="AG578" s="33"/>
      <c r="AH578" s="33"/>
    </row>
    <row r="579" spans="1:34" s="28" customFormat="1">
      <c r="A579" s="46" t="s">
        <v>1215</v>
      </c>
      <c r="B579" s="46" t="s">
        <v>1216</v>
      </c>
      <c r="C579" s="28" t="s">
        <v>86</v>
      </c>
      <c r="D579" s="28" t="s">
        <v>87</v>
      </c>
      <c r="E579" s="28" t="s">
        <v>1217</v>
      </c>
      <c r="F579" s="28" t="s">
        <v>1218</v>
      </c>
      <c r="H579" s="28" t="s">
        <v>1219</v>
      </c>
      <c r="I579" s="33">
        <v>41582</v>
      </c>
      <c r="J579" s="33">
        <v>41789</v>
      </c>
      <c r="K579" s="28" t="s">
        <v>1844</v>
      </c>
      <c r="L579" s="28" t="s">
        <v>1845</v>
      </c>
      <c r="M579" s="46" t="s">
        <v>695</v>
      </c>
      <c r="N579" s="50" t="s">
        <v>1039</v>
      </c>
      <c r="O579" s="50"/>
      <c r="Q579" s="50"/>
      <c r="R579" s="50"/>
      <c r="S579" s="29" t="s">
        <v>605</v>
      </c>
      <c r="T579" s="50">
        <v>1</v>
      </c>
      <c r="U579" s="50" t="s">
        <v>606</v>
      </c>
      <c r="V579" s="50"/>
      <c r="W579" s="50">
        <v>120</v>
      </c>
      <c r="X579" s="28">
        <v>70</v>
      </c>
      <c r="Y579" s="28">
        <v>240</v>
      </c>
      <c r="AA579" s="28" t="s">
        <v>1846</v>
      </c>
      <c r="AB579" s="33" t="s">
        <v>19517</v>
      </c>
      <c r="AC579" s="28">
        <f t="shared" si="26"/>
        <v>8</v>
      </c>
      <c r="AD579" s="28">
        <f t="shared" si="27"/>
        <v>46.8</v>
      </c>
      <c r="AE579" s="33"/>
      <c r="AF579" s="33"/>
      <c r="AG579" s="33"/>
      <c r="AH579" s="33"/>
    </row>
    <row r="580" spans="1:34" s="28" customFormat="1">
      <c r="A580" s="46" t="s">
        <v>1215</v>
      </c>
      <c r="B580" s="46" t="s">
        <v>1216</v>
      </c>
      <c r="C580" s="28" t="s">
        <v>86</v>
      </c>
      <c r="D580" s="28" t="s">
        <v>87</v>
      </c>
      <c r="E580" s="28" t="s">
        <v>1217</v>
      </c>
      <c r="F580" s="28" t="s">
        <v>1218</v>
      </c>
      <c r="H580" s="28" t="s">
        <v>1219</v>
      </c>
      <c r="I580" s="33">
        <v>41582</v>
      </c>
      <c r="J580" s="33">
        <v>41789</v>
      </c>
      <c r="K580" s="28" t="s">
        <v>1847</v>
      </c>
      <c r="L580" s="28" t="s">
        <v>1848</v>
      </c>
      <c r="M580" s="46" t="s">
        <v>695</v>
      </c>
      <c r="N580" s="50" t="s">
        <v>1039</v>
      </c>
      <c r="O580" s="50"/>
      <c r="Q580" s="50"/>
      <c r="R580" s="50"/>
      <c r="S580" s="29" t="s">
        <v>605</v>
      </c>
      <c r="T580" s="50">
        <v>1</v>
      </c>
      <c r="U580" s="50" t="s">
        <v>606</v>
      </c>
      <c r="V580" s="50"/>
      <c r="W580" s="50">
        <v>120</v>
      </c>
      <c r="X580" s="28">
        <v>50</v>
      </c>
      <c r="Y580" s="28">
        <v>102</v>
      </c>
      <c r="AA580" s="28" t="s">
        <v>1849</v>
      </c>
      <c r="AB580" s="33" t="s">
        <v>19517</v>
      </c>
      <c r="AC580" s="28">
        <f t="shared" si="26"/>
        <v>8</v>
      </c>
      <c r="AD580" s="28">
        <f t="shared" si="27"/>
        <v>46.8</v>
      </c>
      <c r="AE580" s="33"/>
      <c r="AF580" s="33"/>
      <c r="AG580" s="33"/>
      <c r="AH580" s="33"/>
    </row>
    <row r="581" spans="1:34" s="28" customFormat="1">
      <c r="A581" s="46" t="s">
        <v>1215</v>
      </c>
      <c r="B581" s="46" t="s">
        <v>1216</v>
      </c>
      <c r="C581" s="28" t="s">
        <v>86</v>
      </c>
      <c r="D581" s="28" t="s">
        <v>87</v>
      </c>
      <c r="E581" s="28" t="s">
        <v>1217</v>
      </c>
      <c r="F581" s="28" t="s">
        <v>1218</v>
      </c>
      <c r="H581" s="28" t="s">
        <v>1219</v>
      </c>
      <c r="I581" s="33">
        <v>41582</v>
      </c>
      <c r="J581" s="33">
        <v>41789</v>
      </c>
      <c r="K581" s="28" t="s">
        <v>1850</v>
      </c>
      <c r="L581" s="28" t="s">
        <v>1851</v>
      </c>
      <c r="M581" s="46" t="s">
        <v>695</v>
      </c>
      <c r="N581" s="50" t="s">
        <v>1039</v>
      </c>
      <c r="O581" s="50"/>
      <c r="Q581" s="50"/>
      <c r="R581" s="50"/>
      <c r="S581" s="29" t="s">
        <v>605</v>
      </c>
      <c r="T581" s="50">
        <v>1</v>
      </c>
      <c r="U581" s="50" t="s">
        <v>606</v>
      </c>
      <c r="V581" s="50"/>
      <c r="W581" s="50">
        <v>120</v>
      </c>
      <c r="X581" s="28">
        <v>80</v>
      </c>
      <c r="Y581" s="28">
        <v>290</v>
      </c>
      <c r="AA581" s="28" t="s">
        <v>1852</v>
      </c>
      <c r="AB581" s="33" t="s">
        <v>19517</v>
      </c>
      <c r="AC581" s="28">
        <f t="shared" si="26"/>
        <v>8</v>
      </c>
      <c r="AD581" s="28">
        <f t="shared" si="27"/>
        <v>46.8</v>
      </c>
      <c r="AE581" s="33"/>
      <c r="AF581" s="33"/>
      <c r="AG581" s="33"/>
      <c r="AH581" s="33"/>
    </row>
    <row r="582" spans="1:34" s="28" customFormat="1">
      <c r="A582" s="46" t="s">
        <v>1215</v>
      </c>
      <c r="B582" s="46" t="s">
        <v>1216</v>
      </c>
      <c r="C582" s="28" t="s">
        <v>86</v>
      </c>
      <c r="D582" s="28" t="s">
        <v>87</v>
      </c>
      <c r="E582" s="28" t="s">
        <v>1217</v>
      </c>
      <c r="F582" s="28" t="s">
        <v>1218</v>
      </c>
      <c r="H582" s="28" t="s">
        <v>1219</v>
      </c>
      <c r="I582" s="33">
        <v>41582</v>
      </c>
      <c r="J582" s="33">
        <v>41789</v>
      </c>
      <c r="K582" s="28" t="s">
        <v>1853</v>
      </c>
      <c r="L582" s="28" t="s">
        <v>1854</v>
      </c>
      <c r="M582" s="46" t="s">
        <v>695</v>
      </c>
      <c r="N582" s="50" t="s">
        <v>1039</v>
      </c>
      <c r="O582" s="50"/>
      <c r="Q582" s="50"/>
      <c r="R582" s="50"/>
      <c r="S582" s="29" t="s">
        <v>605</v>
      </c>
      <c r="T582" s="50">
        <v>1</v>
      </c>
      <c r="U582" s="50" t="s">
        <v>606</v>
      </c>
      <c r="V582" s="50"/>
      <c r="W582" s="50">
        <v>120</v>
      </c>
      <c r="X582" s="28">
        <v>74</v>
      </c>
      <c r="Y582" s="28">
        <v>224</v>
      </c>
      <c r="AA582" s="28" t="s">
        <v>1855</v>
      </c>
      <c r="AB582" s="33" t="s">
        <v>19517</v>
      </c>
      <c r="AC582" s="28">
        <f t="shared" si="26"/>
        <v>8</v>
      </c>
      <c r="AD582" s="28">
        <f t="shared" si="27"/>
        <v>46.8</v>
      </c>
      <c r="AE582" s="33"/>
      <c r="AF582" s="33"/>
      <c r="AG582" s="33"/>
      <c r="AH582" s="33"/>
    </row>
    <row r="583" spans="1:34" s="28" customFormat="1">
      <c r="A583" s="46" t="s">
        <v>1215</v>
      </c>
      <c r="B583" s="46" t="s">
        <v>1216</v>
      </c>
      <c r="C583" s="28" t="s">
        <v>86</v>
      </c>
      <c r="D583" s="28" t="s">
        <v>87</v>
      </c>
      <c r="E583" s="28" t="s">
        <v>1217</v>
      </c>
      <c r="F583" s="28" t="s">
        <v>1218</v>
      </c>
      <c r="H583" s="28" t="s">
        <v>1219</v>
      </c>
      <c r="I583" s="33">
        <v>41582</v>
      </c>
      <c r="J583" s="33">
        <v>41789</v>
      </c>
      <c r="K583" s="28" t="s">
        <v>1856</v>
      </c>
      <c r="L583" s="28" t="s">
        <v>1857</v>
      </c>
      <c r="M583" s="46" t="s">
        <v>695</v>
      </c>
      <c r="N583" s="50" t="s">
        <v>1039</v>
      </c>
      <c r="O583" s="50"/>
      <c r="Q583" s="50"/>
      <c r="R583" s="50"/>
      <c r="S583" s="29" t="s">
        <v>605</v>
      </c>
      <c r="T583" s="50">
        <v>1</v>
      </c>
      <c r="U583" s="50" t="s">
        <v>606</v>
      </c>
      <c r="V583" s="50"/>
      <c r="W583" s="50">
        <v>120</v>
      </c>
      <c r="X583" s="28">
        <v>55</v>
      </c>
      <c r="Y583" s="28">
        <v>150</v>
      </c>
      <c r="AA583" s="28" t="s">
        <v>1858</v>
      </c>
      <c r="AB583" s="33" t="s">
        <v>19517</v>
      </c>
      <c r="AC583" s="28">
        <f t="shared" si="26"/>
        <v>8</v>
      </c>
      <c r="AD583" s="28">
        <f t="shared" si="27"/>
        <v>46.8</v>
      </c>
      <c r="AE583" s="33"/>
      <c r="AF583" s="33"/>
      <c r="AG583" s="33"/>
      <c r="AH583" s="33"/>
    </row>
    <row r="584" spans="1:34" s="28" customFormat="1">
      <c r="A584" s="46" t="s">
        <v>1215</v>
      </c>
      <c r="B584" s="46" t="s">
        <v>1216</v>
      </c>
      <c r="C584" s="28" t="s">
        <v>86</v>
      </c>
      <c r="D584" s="28" t="s">
        <v>87</v>
      </c>
      <c r="E584" s="28" t="s">
        <v>1217</v>
      </c>
      <c r="F584" s="28" t="s">
        <v>1218</v>
      </c>
      <c r="H584" s="28" t="s">
        <v>1219</v>
      </c>
      <c r="I584" s="33">
        <v>41582</v>
      </c>
      <c r="J584" s="33">
        <v>41789</v>
      </c>
      <c r="K584" s="28" t="s">
        <v>1859</v>
      </c>
      <c r="L584" s="28" t="s">
        <v>1860</v>
      </c>
      <c r="M584" s="46" t="s">
        <v>695</v>
      </c>
      <c r="N584" s="50" t="s">
        <v>1039</v>
      </c>
      <c r="O584" s="50"/>
      <c r="Q584" s="50"/>
      <c r="R584" s="50"/>
      <c r="S584" s="29" t="s">
        <v>605</v>
      </c>
      <c r="T584" s="50">
        <v>1</v>
      </c>
      <c r="U584" s="50" t="s">
        <v>606</v>
      </c>
      <c r="V584" s="50"/>
      <c r="W584" s="50">
        <v>120</v>
      </c>
      <c r="X584" s="28">
        <v>50</v>
      </c>
      <c r="Y584" s="28">
        <v>103</v>
      </c>
      <c r="AA584" s="28" t="s">
        <v>1861</v>
      </c>
      <c r="AB584" s="33" t="s">
        <v>19517</v>
      </c>
      <c r="AC584" s="28">
        <f t="shared" si="26"/>
        <v>8</v>
      </c>
      <c r="AD584" s="28">
        <f t="shared" si="27"/>
        <v>46.8</v>
      </c>
      <c r="AE584" s="33"/>
      <c r="AF584" s="33"/>
      <c r="AG584" s="33"/>
      <c r="AH584" s="33"/>
    </row>
    <row r="585" spans="1:34" s="28" customFormat="1">
      <c r="A585" s="46" t="s">
        <v>1215</v>
      </c>
      <c r="B585" s="46" t="s">
        <v>1216</v>
      </c>
      <c r="C585" s="28" t="s">
        <v>86</v>
      </c>
      <c r="D585" s="28" t="s">
        <v>87</v>
      </c>
      <c r="E585" s="28" t="s">
        <v>1217</v>
      </c>
      <c r="F585" s="28" t="s">
        <v>1218</v>
      </c>
      <c r="H585" s="28" t="s">
        <v>1219</v>
      </c>
      <c r="I585" s="33">
        <v>41582</v>
      </c>
      <c r="J585" s="33">
        <v>41789</v>
      </c>
      <c r="K585" s="28" t="s">
        <v>1862</v>
      </c>
      <c r="L585" s="28" t="s">
        <v>1863</v>
      </c>
      <c r="M585" s="46" t="s">
        <v>695</v>
      </c>
      <c r="N585" s="50" t="s">
        <v>1039</v>
      </c>
      <c r="O585" s="50"/>
      <c r="Q585" s="50"/>
      <c r="R585" s="50"/>
      <c r="S585" s="29" t="s">
        <v>605</v>
      </c>
      <c r="T585" s="50">
        <v>1</v>
      </c>
      <c r="U585" s="50" t="s">
        <v>606</v>
      </c>
      <c r="V585" s="50"/>
      <c r="W585" s="50">
        <v>120</v>
      </c>
      <c r="X585" s="28">
        <v>75</v>
      </c>
      <c r="Y585" s="28">
        <v>304</v>
      </c>
      <c r="AA585" s="28" t="s">
        <v>1864</v>
      </c>
      <c r="AB585" s="33" t="s">
        <v>19517</v>
      </c>
      <c r="AC585" s="28">
        <f t="shared" si="26"/>
        <v>8</v>
      </c>
      <c r="AD585" s="28">
        <f t="shared" si="27"/>
        <v>46.8</v>
      </c>
      <c r="AE585" s="33"/>
      <c r="AF585" s="33"/>
      <c r="AG585" s="33"/>
      <c r="AH585" s="33"/>
    </row>
    <row r="586" spans="1:34" s="28" customFormat="1">
      <c r="A586" s="46" t="s">
        <v>1215</v>
      </c>
      <c r="B586" s="46" t="s">
        <v>1216</v>
      </c>
      <c r="C586" s="28" t="s">
        <v>86</v>
      </c>
      <c r="D586" s="28" t="s">
        <v>87</v>
      </c>
      <c r="E586" s="28" t="s">
        <v>1217</v>
      </c>
      <c r="F586" s="28" t="s">
        <v>1218</v>
      </c>
      <c r="H586" s="28" t="s">
        <v>1219</v>
      </c>
      <c r="I586" s="33">
        <v>41582</v>
      </c>
      <c r="J586" s="33">
        <v>41789</v>
      </c>
      <c r="K586" s="28" t="s">
        <v>1865</v>
      </c>
      <c r="L586" s="28" t="s">
        <v>1866</v>
      </c>
      <c r="M586" s="46" t="s">
        <v>695</v>
      </c>
      <c r="N586" s="50" t="s">
        <v>1039</v>
      </c>
      <c r="O586" s="50"/>
      <c r="Q586" s="50"/>
      <c r="R586" s="50"/>
      <c r="S586" s="29" t="s">
        <v>605</v>
      </c>
      <c r="T586" s="50">
        <v>1</v>
      </c>
      <c r="U586" s="50" t="s">
        <v>606</v>
      </c>
      <c r="V586" s="50"/>
      <c r="W586" s="50">
        <v>120</v>
      </c>
      <c r="X586" s="28">
        <v>62</v>
      </c>
      <c r="Y586" s="28">
        <v>136</v>
      </c>
      <c r="AA586" s="28" t="s">
        <v>1867</v>
      </c>
      <c r="AB586" s="33" t="s">
        <v>19517</v>
      </c>
      <c r="AC586" s="28">
        <f t="shared" si="26"/>
        <v>8</v>
      </c>
      <c r="AD586" s="28">
        <f t="shared" si="27"/>
        <v>46.8</v>
      </c>
      <c r="AE586" s="33"/>
      <c r="AF586" s="33"/>
      <c r="AG586" s="33"/>
      <c r="AH586" s="33"/>
    </row>
    <row r="587" spans="1:34" s="28" customFormat="1">
      <c r="A587" s="46" t="s">
        <v>1215</v>
      </c>
      <c r="B587" s="46" t="s">
        <v>1216</v>
      </c>
      <c r="C587" s="28" t="s">
        <v>86</v>
      </c>
      <c r="D587" s="28" t="s">
        <v>87</v>
      </c>
      <c r="E587" s="28" t="s">
        <v>1217</v>
      </c>
      <c r="F587" s="28" t="s">
        <v>1218</v>
      </c>
      <c r="H587" s="28" t="s">
        <v>1219</v>
      </c>
      <c r="I587" s="33">
        <v>41582</v>
      </c>
      <c r="J587" s="33">
        <v>41789</v>
      </c>
      <c r="K587" s="28" t="s">
        <v>1868</v>
      </c>
      <c r="L587" s="28" t="s">
        <v>1869</v>
      </c>
      <c r="M587" s="46" t="s">
        <v>695</v>
      </c>
      <c r="N587" s="50" t="s">
        <v>1039</v>
      </c>
      <c r="O587" s="50"/>
      <c r="Q587" s="50"/>
      <c r="R587" s="50"/>
      <c r="S587" s="29" t="s">
        <v>605</v>
      </c>
      <c r="T587" s="50">
        <v>1</v>
      </c>
      <c r="U587" s="50" t="s">
        <v>606</v>
      </c>
      <c r="V587" s="50"/>
      <c r="W587" s="50">
        <v>120</v>
      </c>
      <c r="X587" s="28">
        <v>50</v>
      </c>
      <c r="Y587" s="28">
        <v>86.8</v>
      </c>
      <c r="AA587" s="28" t="s">
        <v>1870</v>
      </c>
      <c r="AB587" s="33" t="s">
        <v>19517</v>
      </c>
      <c r="AC587" s="28">
        <f t="shared" si="26"/>
        <v>8</v>
      </c>
      <c r="AD587" s="28">
        <f t="shared" si="27"/>
        <v>46.8</v>
      </c>
      <c r="AE587" s="33"/>
      <c r="AF587" s="33"/>
      <c r="AG587" s="33"/>
      <c r="AH587" s="33"/>
    </row>
    <row r="588" spans="1:34" s="28" customFormat="1">
      <c r="A588" s="46" t="s">
        <v>1215</v>
      </c>
      <c r="B588" s="46" t="s">
        <v>1216</v>
      </c>
      <c r="C588" s="28" t="s">
        <v>86</v>
      </c>
      <c r="D588" s="28" t="s">
        <v>87</v>
      </c>
      <c r="E588" s="28" t="s">
        <v>1217</v>
      </c>
      <c r="F588" s="28" t="s">
        <v>1218</v>
      </c>
      <c r="H588" s="28" t="s">
        <v>1219</v>
      </c>
      <c r="I588" s="33">
        <v>41582</v>
      </c>
      <c r="J588" s="33">
        <v>41789</v>
      </c>
      <c r="K588" s="28" t="s">
        <v>1871</v>
      </c>
      <c r="L588" s="28" t="s">
        <v>1872</v>
      </c>
      <c r="M588" s="46" t="s">
        <v>695</v>
      </c>
      <c r="N588" s="50" t="s">
        <v>1039</v>
      </c>
      <c r="O588" s="50"/>
      <c r="Q588" s="50"/>
      <c r="R588" s="50"/>
      <c r="S588" s="29" t="s">
        <v>605</v>
      </c>
      <c r="T588" s="50">
        <v>1</v>
      </c>
      <c r="U588" s="50" t="s">
        <v>606</v>
      </c>
      <c r="V588" s="50"/>
      <c r="W588" s="50">
        <v>120</v>
      </c>
      <c r="X588" s="28">
        <v>75</v>
      </c>
      <c r="Y588" s="28">
        <v>282</v>
      </c>
      <c r="AA588" s="28" t="s">
        <v>1873</v>
      </c>
      <c r="AB588" s="33" t="s">
        <v>19517</v>
      </c>
      <c r="AC588" s="28">
        <f t="shared" si="26"/>
        <v>8</v>
      </c>
      <c r="AD588" s="28">
        <f t="shared" si="27"/>
        <v>46.8</v>
      </c>
      <c r="AE588" s="33"/>
      <c r="AF588" s="33"/>
      <c r="AG588" s="33"/>
      <c r="AH588" s="33"/>
    </row>
    <row r="589" spans="1:34" s="28" customFormat="1">
      <c r="A589" s="46" t="s">
        <v>1215</v>
      </c>
      <c r="B589" s="46" t="s">
        <v>1216</v>
      </c>
      <c r="C589" s="28" t="s">
        <v>86</v>
      </c>
      <c r="D589" s="28" t="s">
        <v>87</v>
      </c>
      <c r="E589" s="28" t="s">
        <v>1217</v>
      </c>
      <c r="F589" s="28" t="s">
        <v>1218</v>
      </c>
      <c r="H589" s="28" t="s">
        <v>1219</v>
      </c>
      <c r="I589" s="33">
        <v>41582</v>
      </c>
      <c r="J589" s="33">
        <v>41789</v>
      </c>
      <c r="K589" s="28" t="s">
        <v>1874</v>
      </c>
      <c r="L589" s="28" t="s">
        <v>1875</v>
      </c>
      <c r="M589" s="46" t="s">
        <v>695</v>
      </c>
      <c r="N589" s="50" t="s">
        <v>1039</v>
      </c>
      <c r="O589" s="50"/>
      <c r="Q589" s="50"/>
      <c r="R589" s="50"/>
      <c r="S589" s="29" t="s">
        <v>605</v>
      </c>
      <c r="T589" s="50">
        <v>1</v>
      </c>
      <c r="U589" s="50" t="s">
        <v>606</v>
      </c>
      <c r="V589" s="50"/>
      <c r="W589" s="50">
        <v>120</v>
      </c>
      <c r="X589" s="28">
        <v>55</v>
      </c>
      <c r="Y589" s="28">
        <v>77</v>
      </c>
      <c r="AA589" s="28" t="s">
        <v>1876</v>
      </c>
      <c r="AB589" s="33" t="s">
        <v>19517</v>
      </c>
      <c r="AC589" s="28">
        <f t="shared" si="26"/>
        <v>8</v>
      </c>
      <c r="AD589" s="28">
        <f t="shared" si="27"/>
        <v>46.8</v>
      </c>
      <c r="AE589" s="33"/>
      <c r="AF589" s="33"/>
      <c r="AG589" s="33"/>
      <c r="AH589" s="33"/>
    </row>
    <row r="590" spans="1:34" s="28" customFormat="1">
      <c r="A590" s="46" t="s">
        <v>1215</v>
      </c>
      <c r="B590" s="46" t="s">
        <v>1216</v>
      </c>
      <c r="C590" s="28" t="s">
        <v>86</v>
      </c>
      <c r="D590" s="28" t="s">
        <v>87</v>
      </c>
      <c r="E590" s="28" t="s">
        <v>1217</v>
      </c>
      <c r="F590" s="28" t="s">
        <v>1218</v>
      </c>
      <c r="H590" s="28" t="s">
        <v>1219</v>
      </c>
      <c r="I590" s="33">
        <v>41582</v>
      </c>
      <c r="J590" s="33">
        <v>41789</v>
      </c>
      <c r="K590" s="28" t="s">
        <v>1877</v>
      </c>
      <c r="L590" s="28" t="s">
        <v>1878</v>
      </c>
      <c r="M590" s="46" t="s">
        <v>695</v>
      </c>
      <c r="N590" s="50" t="s">
        <v>1039</v>
      </c>
      <c r="O590" s="50"/>
      <c r="Q590" s="50"/>
      <c r="R590" s="50"/>
      <c r="S590" s="29" t="s">
        <v>605</v>
      </c>
      <c r="T590" s="50">
        <v>1</v>
      </c>
      <c r="U590" s="50" t="s">
        <v>606</v>
      </c>
      <c r="V590" s="50"/>
      <c r="W590" s="50">
        <v>120</v>
      </c>
      <c r="X590" s="28">
        <v>60</v>
      </c>
      <c r="Y590" s="28">
        <v>132</v>
      </c>
      <c r="AA590" s="28" t="s">
        <v>1879</v>
      </c>
      <c r="AB590" s="33" t="s">
        <v>19517</v>
      </c>
      <c r="AC590" s="28">
        <f t="shared" si="26"/>
        <v>8</v>
      </c>
      <c r="AD590" s="28">
        <f t="shared" si="27"/>
        <v>46.8</v>
      </c>
      <c r="AE590" s="33"/>
      <c r="AF590" s="33"/>
      <c r="AG590" s="33"/>
      <c r="AH590" s="33"/>
    </row>
    <row r="591" spans="1:34" s="28" customFormat="1">
      <c r="A591" s="46" t="s">
        <v>1215</v>
      </c>
      <c r="B591" s="46" t="s">
        <v>1216</v>
      </c>
      <c r="C591" s="28" t="s">
        <v>86</v>
      </c>
      <c r="D591" s="28" t="s">
        <v>87</v>
      </c>
      <c r="E591" s="28" t="s">
        <v>1217</v>
      </c>
      <c r="F591" s="28" t="s">
        <v>1218</v>
      </c>
      <c r="H591" s="28" t="s">
        <v>1219</v>
      </c>
      <c r="I591" s="33">
        <v>41582</v>
      </c>
      <c r="J591" s="33">
        <v>41789</v>
      </c>
      <c r="K591" s="28" t="s">
        <v>1880</v>
      </c>
      <c r="L591" s="28" t="s">
        <v>1881</v>
      </c>
      <c r="M591" s="46" t="s">
        <v>695</v>
      </c>
      <c r="N591" s="50" t="s">
        <v>1039</v>
      </c>
      <c r="O591" s="50"/>
      <c r="Q591" s="50"/>
      <c r="R591" s="50"/>
      <c r="S591" s="29" t="s">
        <v>605</v>
      </c>
      <c r="T591" s="50">
        <v>1</v>
      </c>
      <c r="U591" s="50" t="s">
        <v>606</v>
      </c>
      <c r="V591" s="50"/>
      <c r="W591" s="50">
        <v>120</v>
      </c>
      <c r="X591" s="28">
        <v>59</v>
      </c>
      <c r="Y591" s="28">
        <v>122</v>
      </c>
      <c r="AA591" s="28" t="s">
        <v>1882</v>
      </c>
      <c r="AB591" s="33" t="s">
        <v>19517</v>
      </c>
      <c r="AC591" s="28">
        <f t="shared" si="26"/>
        <v>8</v>
      </c>
      <c r="AD591" s="28">
        <f t="shared" si="27"/>
        <v>46.8</v>
      </c>
      <c r="AE591" s="33"/>
      <c r="AF591" s="33"/>
      <c r="AG591" s="33"/>
      <c r="AH591" s="33"/>
    </row>
    <row r="592" spans="1:34" s="28" customFormat="1">
      <c r="A592" s="46" t="s">
        <v>1215</v>
      </c>
      <c r="B592" s="46" t="s">
        <v>1216</v>
      </c>
      <c r="C592" s="28" t="s">
        <v>86</v>
      </c>
      <c r="D592" s="28" t="s">
        <v>87</v>
      </c>
      <c r="E592" s="28" t="s">
        <v>1217</v>
      </c>
      <c r="F592" s="28" t="s">
        <v>1218</v>
      </c>
      <c r="H592" s="28" t="s">
        <v>1219</v>
      </c>
      <c r="I592" s="33">
        <v>41582</v>
      </c>
      <c r="J592" s="33">
        <v>41789</v>
      </c>
      <c r="K592" s="28" t="s">
        <v>1883</v>
      </c>
      <c r="L592" s="28" t="s">
        <v>1884</v>
      </c>
      <c r="M592" s="46" t="s">
        <v>695</v>
      </c>
      <c r="N592" s="50" t="s">
        <v>1039</v>
      </c>
      <c r="O592" s="50"/>
      <c r="Q592" s="50"/>
      <c r="R592" s="50"/>
      <c r="S592" s="29" t="s">
        <v>605</v>
      </c>
      <c r="T592" s="50">
        <v>1</v>
      </c>
      <c r="U592" s="50" t="s">
        <v>606</v>
      </c>
      <c r="V592" s="50"/>
      <c r="W592" s="50">
        <v>120</v>
      </c>
      <c r="X592" s="28">
        <v>86</v>
      </c>
      <c r="Y592" s="28">
        <v>356</v>
      </c>
      <c r="AA592" s="28" t="s">
        <v>1885</v>
      </c>
      <c r="AB592" s="33" t="s">
        <v>19517</v>
      </c>
      <c r="AC592" s="28">
        <f t="shared" si="26"/>
        <v>8</v>
      </c>
      <c r="AD592" s="28">
        <f t="shared" si="27"/>
        <v>46.8</v>
      </c>
      <c r="AE592" s="33"/>
      <c r="AF592" s="33"/>
      <c r="AG592" s="33"/>
      <c r="AH592" s="33"/>
    </row>
    <row r="593" spans="1:34" s="28" customFormat="1">
      <c r="A593" s="46" t="s">
        <v>1215</v>
      </c>
      <c r="B593" s="46" t="s">
        <v>1216</v>
      </c>
      <c r="C593" s="28" t="s">
        <v>86</v>
      </c>
      <c r="D593" s="28" t="s">
        <v>87</v>
      </c>
      <c r="E593" s="28" t="s">
        <v>1217</v>
      </c>
      <c r="F593" s="28" t="s">
        <v>1218</v>
      </c>
      <c r="H593" s="28" t="s">
        <v>1219</v>
      </c>
      <c r="I593" s="33">
        <v>41582</v>
      </c>
      <c r="J593" s="33">
        <v>41789</v>
      </c>
      <c r="K593" s="28" t="s">
        <v>1886</v>
      </c>
      <c r="L593" s="28" t="s">
        <v>1887</v>
      </c>
      <c r="M593" s="46" t="s">
        <v>695</v>
      </c>
      <c r="N593" s="50" t="s">
        <v>1039</v>
      </c>
      <c r="O593" s="50"/>
      <c r="Q593" s="50"/>
      <c r="R593" s="50"/>
      <c r="S593" s="29" t="s">
        <v>605</v>
      </c>
      <c r="T593" s="50">
        <v>1</v>
      </c>
      <c r="U593" s="50" t="s">
        <v>606</v>
      </c>
      <c r="V593" s="50"/>
      <c r="W593" s="50">
        <v>120</v>
      </c>
      <c r="X593" s="28">
        <v>55</v>
      </c>
      <c r="Y593" s="28">
        <v>75</v>
      </c>
      <c r="AA593" s="28" t="s">
        <v>1888</v>
      </c>
      <c r="AB593" s="33" t="s">
        <v>19517</v>
      </c>
      <c r="AC593" s="28">
        <f t="shared" si="26"/>
        <v>8</v>
      </c>
      <c r="AD593" s="28">
        <f t="shared" si="27"/>
        <v>46.8</v>
      </c>
      <c r="AE593" s="33"/>
      <c r="AF593" s="33"/>
      <c r="AG593" s="33"/>
      <c r="AH593" s="33"/>
    </row>
    <row r="594" spans="1:34" s="28" customFormat="1">
      <c r="A594" s="46" t="s">
        <v>1215</v>
      </c>
      <c r="B594" s="46" t="s">
        <v>1216</v>
      </c>
      <c r="C594" s="28" t="s">
        <v>86</v>
      </c>
      <c r="D594" s="28" t="s">
        <v>87</v>
      </c>
      <c r="E594" s="28" t="s">
        <v>1217</v>
      </c>
      <c r="F594" s="28" t="s">
        <v>1218</v>
      </c>
      <c r="H594" s="28" t="s">
        <v>1219</v>
      </c>
      <c r="I594" s="33">
        <v>41582</v>
      </c>
      <c r="J594" s="33">
        <v>41789</v>
      </c>
      <c r="K594" s="28" t="s">
        <v>1889</v>
      </c>
      <c r="L594" s="28" t="s">
        <v>1890</v>
      </c>
      <c r="M594" s="46" t="s">
        <v>695</v>
      </c>
      <c r="N594" s="50" t="s">
        <v>1039</v>
      </c>
      <c r="O594" s="50"/>
      <c r="Q594" s="50"/>
      <c r="R594" s="50"/>
      <c r="S594" s="29" t="s">
        <v>605</v>
      </c>
      <c r="T594" s="50">
        <v>1</v>
      </c>
      <c r="U594" s="50" t="s">
        <v>606</v>
      </c>
      <c r="V594" s="50"/>
      <c r="W594" s="50">
        <v>120</v>
      </c>
      <c r="X594" s="28">
        <v>90</v>
      </c>
      <c r="Y594" s="28">
        <v>605</v>
      </c>
      <c r="AA594" s="28" t="s">
        <v>1891</v>
      </c>
      <c r="AB594" s="33" t="s">
        <v>19517</v>
      </c>
      <c r="AC594" s="28">
        <f t="shared" si="26"/>
        <v>8</v>
      </c>
      <c r="AD594" s="28">
        <f t="shared" si="27"/>
        <v>46.8</v>
      </c>
      <c r="AE594" s="33"/>
      <c r="AF594" s="33"/>
      <c r="AG594" s="33"/>
      <c r="AH594" s="33"/>
    </row>
    <row r="595" spans="1:34" s="28" customFormat="1">
      <c r="A595" s="46" t="s">
        <v>1215</v>
      </c>
      <c r="B595" s="46" t="s">
        <v>1216</v>
      </c>
      <c r="C595" s="28" t="s">
        <v>86</v>
      </c>
      <c r="D595" s="28" t="s">
        <v>87</v>
      </c>
      <c r="E595" s="28" t="s">
        <v>1217</v>
      </c>
      <c r="F595" s="28" t="s">
        <v>1218</v>
      </c>
      <c r="H595" s="28" t="s">
        <v>1219</v>
      </c>
      <c r="I595" s="33">
        <v>41582</v>
      </c>
      <c r="J595" s="33">
        <v>41789</v>
      </c>
      <c r="K595" s="28" t="s">
        <v>1892</v>
      </c>
      <c r="L595" s="28" t="s">
        <v>1893</v>
      </c>
      <c r="M595" s="46" t="s">
        <v>695</v>
      </c>
      <c r="N595" s="50" t="s">
        <v>1039</v>
      </c>
      <c r="O595" s="50"/>
      <c r="Q595" s="50"/>
      <c r="R595" s="50"/>
      <c r="S595" s="29" t="s">
        <v>605</v>
      </c>
      <c r="T595" s="50">
        <v>1</v>
      </c>
      <c r="U595" s="50" t="s">
        <v>606</v>
      </c>
      <c r="V595" s="50"/>
      <c r="W595" s="50">
        <v>120</v>
      </c>
      <c r="X595" s="28">
        <v>84</v>
      </c>
      <c r="Y595" s="28">
        <v>288</v>
      </c>
      <c r="AA595" s="28" t="s">
        <v>1894</v>
      </c>
      <c r="AB595" s="33" t="s">
        <v>19517</v>
      </c>
      <c r="AC595" s="28">
        <f t="shared" si="26"/>
        <v>8</v>
      </c>
      <c r="AD595" s="28">
        <f t="shared" si="27"/>
        <v>46.8</v>
      </c>
      <c r="AE595" s="33"/>
      <c r="AF595" s="33"/>
      <c r="AG595" s="33"/>
      <c r="AH595" s="33"/>
    </row>
    <row r="596" spans="1:34" s="28" customFormat="1">
      <c r="A596" s="46" t="s">
        <v>1215</v>
      </c>
      <c r="B596" s="46" t="s">
        <v>1216</v>
      </c>
      <c r="C596" s="28" t="s">
        <v>86</v>
      </c>
      <c r="D596" s="28" t="s">
        <v>87</v>
      </c>
      <c r="E596" s="28" t="s">
        <v>1217</v>
      </c>
      <c r="F596" s="28" t="s">
        <v>1218</v>
      </c>
      <c r="H596" s="28" t="s">
        <v>1219</v>
      </c>
      <c r="I596" s="33">
        <v>41582</v>
      </c>
      <c r="J596" s="33">
        <v>41789</v>
      </c>
      <c r="K596" s="28" t="s">
        <v>1895</v>
      </c>
      <c r="L596" s="28" t="s">
        <v>1896</v>
      </c>
      <c r="M596" s="46" t="s">
        <v>695</v>
      </c>
      <c r="N596" s="50" t="s">
        <v>1039</v>
      </c>
      <c r="O596" s="50"/>
      <c r="Q596" s="50"/>
      <c r="R596" s="50"/>
      <c r="S596" s="29" t="s">
        <v>605</v>
      </c>
      <c r="T596" s="50">
        <v>1</v>
      </c>
      <c r="U596" s="50" t="s">
        <v>606</v>
      </c>
      <c r="V596" s="50"/>
      <c r="W596" s="50">
        <v>120</v>
      </c>
      <c r="X596" s="28">
        <v>70</v>
      </c>
      <c r="Y596" s="28">
        <v>129</v>
      </c>
      <c r="AA596" s="28" t="s">
        <v>1897</v>
      </c>
      <c r="AB596" s="33" t="s">
        <v>19517</v>
      </c>
      <c r="AC596" s="28">
        <f t="shared" si="26"/>
        <v>8</v>
      </c>
      <c r="AD596" s="28">
        <f t="shared" si="27"/>
        <v>46.8</v>
      </c>
      <c r="AE596" s="33"/>
      <c r="AF596" s="33"/>
      <c r="AG596" s="33"/>
      <c r="AH596" s="33"/>
    </row>
    <row r="597" spans="1:34" s="28" customFormat="1">
      <c r="A597" s="46" t="s">
        <v>1215</v>
      </c>
      <c r="B597" s="46" t="s">
        <v>1216</v>
      </c>
      <c r="C597" s="28" t="s">
        <v>86</v>
      </c>
      <c r="D597" s="28" t="s">
        <v>87</v>
      </c>
      <c r="E597" s="28" t="s">
        <v>1217</v>
      </c>
      <c r="F597" s="28" t="s">
        <v>1218</v>
      </c>
      <c r="H597" s="28" t="s">
        <v>1219</v>
      </c>
      <c r="I597" s="33">
        <v>41582</v>
      </c>
      <c r="J597" s="33">
        <v>41789</v>
      </c>
      <c r="K597" s="28" t="s">
        <v>1898</v>
      </c>
      <c r="L597" s="28" t="s">
        <v>1899</v>
      </c>
      <c r="M597" s="46" t="s">
        <v>695</v>
      </c>
      <c r="N597" s="50" t="s">
        <v>1039</v>
      </c>
      <c r="O597" s="50"/>
      <c r="Q597" s="50"/>
      <c r="R597" s="50"/>
      <c r="S597" s="29" t="s">
        <v>605</v>
      </c>
      <c r="T597" s="50">
        <v>1</v>
      </c>
      <c r="U597" s="50" t="s">
        <v>606</v>
      </c>
      <c r="V597" s="50"/>
      <c r="W597" s="50">
        <v>120</v>
      </c>
      <c r="X597" s="28">
        <v>67</v>
      </c>
      <c r="Y597" s="28">
        <v>146</v>
      </c>
      <c r="AA597" s="28" t="s">
        <v>1900</v>
      </c>
      <c r="AB597" s="33" t="s">
        <v>19517</v>
      </c>
      <c r="AC597" s="28">
        <f t="shared" si="26"/>
        <v>8</v>
      </c>
      <c r="AD597" s="28">
        <f t="shared" si="27"/>
        <v>46.8</v>
      </c>
      <c r="AE597" s="33"/>
      <c r="AF597" s="33"/>
      <c r="AG597" s="33"/>
      <c r="AH597" s="33"/>
    </row>
    <row r="598" spans="1:34" s="28" customFormat="1">
      <c r="A598" s="46" t="s">
        <v>1215</v>
      </c>
      <c r="B598" s="46" t="s">
        <v>1216</v>
      </c>
      <c r="C598" s="28" t="s">
        <v>86</v>
      </c>
      <c r="D598" s="28" t="s">
        <v>87</v>
      </c>
      <c r="E598" s="28" t="s">
        <v>1217</v>
      </c>
      <c r="F598" s="28" t="s">
        <v>1218</v>
      </c>
      <c r="H598" s="28" t="s">
        <v>1219</v>
      </c>
      <c r="I598" s="33">
        <v>41582</v>
      </c>
      <c r="J598" s="33">
        <v>41789</v>
      </c>
      <c r="K598" s="28" t="s">
        <v>1901</v>
      </c>
      <c r="L598" s="28" t="s">
        <v>1902</v>
      </c>
      <c r="M598" s="46" t="s">
        <v>695</v>
      </c>
      <c r="N598" s="50" t="s">
        <v>1039</v>
      </c>
      <c r="O598" s="50"/>
      <c r="Q598" s="50"/>
      <c r="R598" s="50"/>
      <c r="S598" s="29" t="s">
        <v>605</v>
      </c>
      <c r="T598" s="50">
        <v>1</v>
      </c>
      <c r="U598" s="50" t="s">
        <v>606</v>
      </c>
      <c r="V598" s="50"/>
      <c r="W598" s="50">
        <v>120</v>
      </c>
      <c r="X598" s="28">
        <v>55</v>
      </c>
      <c r="Y598" s="28">
        <v>106</v>
      </c>
      <c r="AA598" s="28" t="s">
        <v>1903</v>
      </c>
      <c r="AB598" s="33" t="s">
        <v>19517</v>
      </c>
      <c r="AC598" s="28">
        <f t="shared" si="26"/>
        <v>8</v>
      </c>
      <c r="AD598" s="28">
        <f t="shared" si="27"/>
        <v>46.8</v>
      </c>
      <c r="AE598" s="33"/>
      <c r="AF598" s="33"/>
      <c r="AG598" s="33"/>
      <c r="AH598" s="33"/>
    </row>
    <row r="599" spans="1:34" s="28" customFormat="1">
      <c r="A599" s="46" t="s">
        <v>1215</v>
      </c>
      <c r="B599" s="46" t="s">
        <v>1216</v>
      </c>
      <c r="C599" s="28" t="s">
        <v>86</v>
      </c>
      <c r="D599" s="28" t="s">
        <v>87</v>
      </c>
      <c r="E599" s="28" t="s">
        <v>1217</v>
      </c>
      <c r="F599" s="28" t="s">
        <v>1218</v>
      </c>
      <c r="H599" s="28" t="s">
        <v>1219</v>
      </c>
      <c r="I599" s="33">
        <v>41582</v>
      </c>
      <c r="J599" s="33">
        <v>41789</v>
      </c>
      <c r="K599" s="28" t="s">
        <v>1904</v>
      </c>
      <c r="L599" s="28" t="s">
        <v>1905</v>
      </c>
      <c r="M599" s="46" t="s">
        <v>695</v>
      </c>
      <c r="N599" s="50" t="s">
        <v>1039</v>
      </c>
      <c r="O599" s="50"/>
      <c r="Q599" s="50"/>
      <c r="R599" s="50"/>
      <c r="S599" s="29" t="s">
        <v>605</v>
      </c>
      <c r="T599" s="50">
        <v>1</v>
      </c>
      <c r="U599" s="50" t="s">
        <v>606</v>
      </c>
      <c r="V599" s="50"/>
      <c r="W599" s="50">
        <v>120</v>
      </c>
      <c r="X599" s="28">
        <v>67</v>
      </c>
      <c r="Y599" s="28">
        <v>133</v>
      </c>
      <c r="AA599" s="28" t="s">
        <v>1906</v>
      </c>
      <c r="AB599" s="33" t="s">
        <v>19517</v>
      </c>
      <c r="AC599" s="28">
        <f t="shared" si="26"/>
        <v>8</v>
      </c>
      <c r="AD599" s="28">
        <f t="shared" si="27"/>
        <v>46.8</v>
      </c>
      <c r="AE599" s="33"/>
      <c r="AF599" s="33"/>
      <c r="AG599" s="33"/>
      <c r="AH599" s="33"/>
    </row>
    <row r="600" spans="1:34" s="28" customFormat="1">
      <c r="A600" s="46" t="s">
        <v>1215</v>
      </c>
      <c r="B600" s="46" t="s">
        <v>1216</v>
      </c>
      <c r="C600" s="28" t="s">
        <v>86</v>
      </c>
      <c r="D600" s="28" t="s">
        <v>87</v>
      </c>
      <c r="E600" s="28" t="s">
        <v>1217</v>
      </c>
      <c r="F600" s="28" t="s">
        <v>1218</v>
      </c>
      <c r="H600" s="28" t="s">
        <v>1219</v>
      </c>
      <c r="I600" s="33">
        <v>41582</v>
      </c>
      <c r="J600" s="33">
        <v>41789</v>
      </c>
      <c r="K600" s="28" t="s">
        <v>1907</v>
      </c>
      <c r="L600" s="28" t="s">
        <v>1908</v>
      </c>
      <c r="M600" s="46" t="s">
        <v>695</v>
      </c>
      <c r="N600" s="50" t="s">
        <v>1039</v>
      </c>
      <c r="O600" s="50"/>
      <c r="Q600" s="50"/>
      <c r="R600" s="50"/>
      <c r="S600" s="29" t="s">
        <v>605</v>
      </c>
      <c r="T600" s="50">
        <v>1</v>
      </c>
      <c r="U600" s="50" t="s">
        <v>606</v>
      </c>
      <c r="V600" s="50"/>
      <c r="W600" s="50">
        <v>120</v>
      </c>
      <c r="X600" s="28">
        <v>63</v>
      </c>
      <c r="Y600" s="28">
        <v>119</v>
      </c>
      <c r="AA600" s="28" t="s">
        <v>1909</v>
      </c>
      <c r="AB600" s="33" t="s">
        <v>19517</v>
      </c>
      <c r="AC600" s="28">
        <f t="shared" si="26"/>
        <v>8</v>
      </c>
      <c r="AD600" s="28">
        <f t="shared" si="27"/>
        <v>46.8</v>
      </c>
      <c r="AE600" s="33"/>
      <c r="AF600" s="33"/>
      <c r="AG600" s="33"/>
      <c r="AH600" s="33"/>
    </row>
    <row r="601" spans="1:34" s="28" customFormat="1">
      <c r="A601" s="46" t="s">
        <v>1215</v>
      </c>
      <c r="B601" s="46" t="s">
        <v>1216</v>
      </c>
      <c r="C601" s="28" t="s">
        <v>86</v>
      </c>
      <c r="D601" s="28" t="s">
        <v>87</v>
      </c>
      <c r="E601" s="28" t="s">
        <v>1217</v>
      </c>
      <c r="F601" s="28" t="s">
        <v>1218</v>
      </c>
      <c r="H601" s="28" t="s">
        <v>1219</v>
      </c>
      <c r="I601" s="33">
        <v>41582</v>
      </c>
      <c r="J601" s="33">
        <v>41789</v>
      </c>
      <c r="K601" s="28" t="s">
        <v>1910</v>
      </c>
      <c r="L601" s="28" t="s">
        <v>1911</v>
      </c>
      <c r="M601" s="46" t="s">
        <v>695</v>
      </c>
      <c r="N601" s="50" t="s">
        <v>1039</v>
      </c>
      <c r="O601" s="50"/>
      <c r="Q601" s="50"/>
      <c r="R601" s="50"/>
      <c r="S601" s="29" t="s">
        <v>605</v>
      </c>
      <c r="T601" s="50">
        <v>1</v>
      </c>
      <c r="U601" s="50" t="s">
        <v>606</v>
      </c>
      <c r="V601" s="50"/>
      <c r="W601" s="50">
        <v>120</v>
      </c>
      <c r="X601" s="28">
        <v>70</v>
      </c>
      <c r="Y601" s="28">
        <v>173</v>
      </c>
      <c r="AA601" s="28" t="s">
        <v>1912</v>
      </c>
      <c r="AB601" s="33" t="s">
        <v>19517</v>
      </c>
      <c r="AC601" s="28">
        <f t="shared" si="26"/>
        <v>8</v>
      </c>
      <c r="AD601" s="28">
        <f t="shared" si="27"/>
        <v>46.8</v>
      </c>
      <c r="AE601" s="33"/>
      <c r="AF601" s="33"/>
      <c r="AG601" s="33"/>
      <c r="AH601" s="33"/>
    </row>
    <row r="602" spans="1:34" s="28" customFormat="1">
      <c r="A602" s="46" t="s">
        <v>1215</v>
      </c>
      <c r="B602" s="46" t="s">
        <v>1216</v>
      </c>
      <c r="C602" s="28" t="s">
        <v>86</v>
      </c>
      <c r="D602" s="28" t="s">
        <v>87</v>
      </c>
      <c r="E602" s="28" t="s">
        <v>1217</v>
      </c>
      <c r="F602" s="28" t="s">
        <v>1218</v>
      </c>
      <c r="H602" s="28" t="s">
        <v>1219</v>
      </c>
      <c r="I602" s="33">
        <v>41582</v>
      </c>
      <c r="J602" s="33">
        <v>41789</v>
      </c>
      <c r="K602" s="28" t="s">
        <v>1913</v>
      </c>
      <c r="L602" s="28" t="s">
        <v>1914</v>
      </c>
      <c r="M602" s="46" t="s">
        <v>695</v>
      </c>
      <c r="N602" s="50" t="s">
        <v>1039</v>
      </c>
      <c r="O602" s="50"/>
      <c r="Q602" s="50"/>
      <c r="R602" s="50"/>
      <c r="S602" s="29" t="s">
        <v>605</v>
      </c>
      <c r="T602" s="50">
        <v>1</v>
      </c>
      <c r="U602" s="50" t="s">
        <v>606</v>
      </c>
      <c r="V602" s="50"/>
      <c r="W602" s="50">
        <v>120</v>
      </c>
      <c r="X602" s="28">
        <v>80</v>
      </c>
      <c r="Y602" s="28">
        <v>636</v>
      </c>
      <c r="AA602" s="28" t="s">
        <v>1915</v>
      </c>
      <c r="AB602" s="33" t="s">
        <v>19517</v>
      </c>
      <c r="AC602" s="28">
        <f t="shared" si="26"/>
        <v>8</v>
      </c>
      <c r="AD602" s="28">
        <f t="shared" si="27"/>
        <v>46.8</v>
      </c>
      <c r="AE602" s="33"/>
      <c r="AF602" s="33"/>
      <c r="AG602" s="33"/>
      <c r="AH602" s="33"/>
    </row>
    <row r="603" spans="1:34" s="28" customFormat="1">
      <c r="A603" s="46" t="s">
        <v>1215</v>
      </c>
      <c r="B603" s="46" t="s">
        <v>1216</v>
      </c>
      <c r="C603" s="28" t="s">
        <v>86</v>
      </c>
      <c r="D603" s="28" t="s">
        <v>87</v>
      </c>
      <c r="E603" s="28" t="s">
        <v>1217</v>
      </c>
      <c r="F603" s="28" t="s">
        <v>1218</v>
      </c>
      <c r="H603" s="28" t="s">
        <v>1219</v>
      </c>
      <c r="I603" s="33">
        <v>41582</v>
      </c>
      <c r="J603" s="33">
        <v>41789</v>
      </c>
      <c r="K603" s="28" t="s">
        <v>1916</v>
      </c>
      <c r="L603" s="28" t="s">
        <v>1917</v>
      </c>
      <c r="M603" s="46" t="s">
        <v>695</v>
      </c>
      <c r="N603" s="50" t="s">
        <v>1039</v>
      </c>
      <c r="O603" s="50"/>
      <c r="Q603" s="50"/>
      <c r="R603" s="50"/>
      <c r="S603" s="29" t="s">
        <v>605</v>
      </c>
      <c r="T603" s="50">
        <v>1</v>
      </c>
      <c r="U603" s="50" t="s">
        <v>606</v>
      </c>
      <c r="V603" s="50"/>
      <c r="W603" s="50">
        <v>120</v>
      </c>
      <c r="X603" s="28">
        <v>75</v>
      </c>
      <c r="Y603" s="28">
        <v>434</v>
      </c>
      <c r="AA603" s="28" t="s">
        <v>1918</v>
      </c>
      <c r="AB603" s="33" t="s">
        <v>19517</v>
      </c>
      <c r="AC603" s="28">
        <f t="shared" si="26"/>
        <v>8</v>
      </c>
      <c r="AD603" s="28">
        <f t="shared" si="27"/>
        <v>46.8</v>
      </c>
      <c r="AE603" s="33"/>
      <c r="AF603" s="33"/>
      <c r="AG603" s="33"/>
      <c r="AH603" s="33"/>
    </row>
    <row r="604" spans="1:34" s="28" customFormat="1">
      <c r="A604" s="46" t="s">
        <v>1215</v>
      </c>
      <c r="B604" s="46" t="s">
        <v>1216</v>
      </c>
      <c r="C604" s="28" t="s">
        <v>86</v>
      </c>
      <c r="D604" s="28" t="s">
        <v>87</v>
      </c>
      <c r="E604" s="28" t="s">
        <v>1217</v>
      </c>
      <c r="F604" s="28" t="s">
        <v>1218</v>
      </c>
      <c r="H604" s="28" t="s">
        <v>1219</v>
      </c>
      <c r="I604" s="33">
        <v>41582</v>
      </c>
      <c r="J604" s="33">
        <v>41789</v>
      </c>
      <c r="K604" s="28" t="s">
        <v>1919</v>
      </c>
      <c r="L604" s="28" t="s">
        <v>1920</v>
      </c>
      <c r="M604" s="46" t="s">
        <v>695</v>
      </c>
      <c r="N604" s="50" t="s">
        <v>1039</v>
      </c>
      <c r="O604" s="50"/>
      <c r="Q604" s="50"/>
      <c r="R604" s="50"/>
      <c r="S604" s="29" t="s">
        <v>605</v>
      </c>
      <c r="T604" s="50">
        <v>1</v>
      </c>
      <c r="U604" s="50" t="s">
        <v>606</v>
      </c>
      <c r="V604" s="50"/>
      <c r="W604" s="50">
        <v>120</v>
      </c>
      <c r="X604" s="28">
        <v>55</v>
      </c>
      <c r="Y604" s="28">
        <v>80</v>
      </c>
      <c r="AA604" s="28" t="s">
        <v>1921</v>
      </c>
      <c r="AB604" s="33" t="s">
        <v>19517</v>
      </c>
      <c r="AC604" s="28">
        <f t="shared" si="26"/>
        <v>8</v>
      </c>
      <c r="AD604" s="28">
        <f t="shared" si="27"/>
        <v>46.8</v>
      </c>
      <c r="AE604" s="33"/>
      <c r="AF604" s="33"/>
      <c r="AG604" s="33"/>
      <c r="AH604" s="33"/>
    </row>
    <row r="605" spans="1:34" s="28" customFormat="1">
      <c r="A605" s="46" t="s">
        <v>1215</v>
      </c>
      <c r="B605" s="46" t="s">
        <v>1216</v>
      </c>
      <c r="C605" s="28" t="s">
        <v>86</v>
      </c>
      <c r="D605" s="28" t="s">
        <v>87</v>
      </c>
      <c r="E605" s="28" t="s">
        <v>1217</v>
      </c>
      <c r="F605" s="28" t="s">
        <v>1218</v>
      </c>
      <c r="H605" s="28" t="s">
        <v>1219</v>
      </c>
      <c r="I605" s="33">
        <v>41582</v>
      </c>
      <c r="J605" s="33">
        <v>41789</v>
      </c>
      <c r="K605" s="28" t="s">
        <v>1922</v>
      </c>
      <c r="L605" s="28" t="s">
        <v>1923</v>
      </c>
      <c r="M605" s="46" t="s">
        <v>695</v>
      </c>
      <c r="N605" s="50" t="s">
        <v>1039</v>
      </c>
      <c r="O605" s="50"/>
      <c r="Q605" s="50"/>
      <c r="R605" s="50"/>
      <c r="S605" s="29" t="s">
        <v>605</v>
      </c>
      <c r="T605" s="50">
        <v>1</v>
      </c>
      <c r="U605" s="50" t="s">
        <v>606</v>
      </c>
      <c r="V605" s="50"/>
      <c r="W605" s="50">
        <v>120</v>
      </c>
      <c r="X605" s="28">
        <v>50</v>
      </c>
      <c r="Y605" s="28">
        <v>83</v>
      </c>
      <c r="AA605" s="28" t="s">
        <v>1924</v>
      </c>
      <c r="AB605" s="33" t="s">
        <v>19517</v>
      </c>
      <c r="AC605" s="28">
        <f t="shared" si="26"/>
        <v>8</v>
      </c>
      <c r="AD605" s="28">
        <f t="shared" si="27"/>
        <v>46.8</v>
      </c>
      <c r="AE605" s="33"/>
      <c r="AF605" s="33"/>
      <c r="AG605" s="33"/>
      <c r="AH605" s="33"/>
    </row>
    <row r="606" spans="1:34" s="28" customFormat="1">
      <c r="A606" s="46" t="s">
        <v>1215</v>
      </c>
      <c r="B606" s="46" t="s">
        <v>1216</v>
      </c>
      <c r="C606" s="28" t="s">
        <v>86</v>
      </c>
      <c r="D606" s="28" t="s">
        <v>87</v>
      </c>
      <c r="E606" s="28" t="s">
        <v>1217</v>
      </c>
      <c r="F606" s="28" t="s">
        <v>1218</v>
      </c>
      <c r="H606" s="28" t="s">
        <v>1219</v>
      </c>
      <c r="I606" s="33">
        <v>41582</v>
      </c>
      <c r="J606" s="33">
        <v>41789</v>
      </c>
      <c r="K606" s="28" t="s">
        <v>1925</v>
      </c>
      <c r="L606" s="28" t="s">
        <v>1926</v>
      </c>
      <c r="M606" s="46" t="s">
        <v>695</v>
      </c>
      <c r="N606" s="50" t="s">
        <v>1039</v>
      </c>
      <c r="O606" s="50"/>
      <c r="Q606" s="50"/>
      <c r="R606" s="50"/>
      <c r="S606" s="29" t="s">
        <v>605</v>
      </c>
      <c r="T606" s="50">
        <v>1</v>
      </c>
      <c r="U606" s="50" t="s">
        <v>606</v>
      </c>
      <c r="V606" s="50"/>
      <c r="W606" s="50">
        <v>120</v>
      </c>
      <c r="X606" s="28">
        <v>80</v>
      </c>
      <c r="Y606" s="28">
        <v>254</v>
      </c>
      <c r="AA606" s="28" t="s">
        <v>1927</v>
      </c>
      <c r="AB606" s="33" t="s">
        <v>19517</v>
      </c>
      <c r="AC606" s="28">
        <f t="shared" si="26"/>
        <v>8</v>
      </c>
      <c r="AD606" s="28">
        <f t="shared" si="27"/>
        <v>46.8</v>
      </c>
      <c r="AE606" s="33"/>
      <c r="AF606" s="33"/>
      <c r="AG606" s="33"/>
      <c r="AH606" s="33"/>
    </row>
    <row r="607" spans="1:34" s="28" customFormat="1">
      <c r="A607" s="46" t="s">
        <v>1215</v>
      </c>
      <c r="B607" s="46" t="s">
        <v>1216</v>
      </c>
      <c r="C607" s="28" t="s">
        <v>86</v>
      </c>
      <c r="D607" s="28" t="s">
        <v>87</v>
      </c>
      <c r="E607" s="28" t="s">
        <v>1217</v>
      </c>
      <c r="F607" s="28" t="s">
        <v>1218</v>
      </c>
      <c r="H607" s="28" t="s">
        <v>1219</v>
      </c>
      <c r="I607" s="33">
        <v>41582</v>
      </c>
      <c r="J607" s="33">
        <v>41789</v>
      </c>
      <c r="K607" s="28" t="s">
        <v>1928</v>
      </c>
      <c r="L607" s="28" t="s">
        <v>1929</v>
      </c>
      <c r="M607" s="46" t="s">
        <v>695</v>
      </c>
      <c r="N607" s="50" t="s">
        <v>1039</v>
      </c>
      <c r="O607" s="50"/>
      <c r="Q607" s="50"/>
      <c r="R607" s="50"/>
      <c r="S607" s="29" t="s">
        <v>605</v>
      </c>
      <c r="T607" s="50">
        <v>1</v>
      </c>
      <c r="U607" s="50" t="s">
        <v>606</v>
      </c>
      <c r="V607" s="50"/>
      <c r="W607" s="50">
        <v>120</v>
      </c>
      <c r="X607" s="28">
        <v>40</v>
      </c>
      <c r="Y607" s="28">
        <v>68</v>
      </c>
      <c r="AA607" s="28" t="s">
        <v>1930</v>
      </c>
      <c r="AB607" s="33" t="s">
        <v>19517</v>
      </c>
      <c r="AC607" s="28">
        <f t="shared" si="26"/>
        <v>8</v>
      </c>
      <c r="AD607" s="28">
        <f t="shared" si="27"/>
        <v>46.8</v>
      </c>
      <c r="AE607" s="33"/>
      <c r="AF607" s="33"/>
      <c r="AG607" s="33"/>
      <c r="AH607" s="33"/>
    </row>
    <row r="608" spans="1:34" s="28" customFormat="1">
      <c r="A608" s="46" t="s">
        <v>1215</v>
      </c>
      <c r="B608" s="46" t="s">
        <v>1216</v>
      </c>
      <c r="C608" s="28" t="s">
        <v>86</v>
      </c>
      <c r="D608" s="28" t="s">
        <v>87</v>
      </c>
      <c r="E608" s="28" t="s">
        <v>1217</v>
      </c>
      <c r="F608" s="28" t="s">
        <v>1218</v>
      </c>
      <c r="H608" s="28" t="s">
        <v>1219</v>
      </c>
      <c r="I608" s="33">
        <v>41582</v>
      </c>
      <c r="J608" s="33">
        <v>41789</v>
      </c>
      <c r="K608" s="28" t="s">
        <v>1931</v>
      </c>
      <c r="L608" s="28" t="s">
        <v>1932</v>
      </c>
      <c r="M608" s="46" t="s">
        <v>695</v>
      </c>
      <c r="N608" s="50" t="s">
        <v>1039</v>
      </c>
      <c r="O608" s="50"/>
      <c r="Q608" s="50"/>
      <c r="R608" s="50"/>
      <c r="S608" s="29" t="s">
        <v>605</v>
      </c>
      <c r="T608" s="50">
        <v>1</v>
      </c>
      <c r="U608" s="50" t="s">
        <v>606</v>
      </c>
      <c r="V608" s="50"/>
      <c r="W608" s="50">
        <v>120</v>
      </c>
      <c r="X608" s="28">
        <v>65</v>
      </c>
      <c r="Y608" s="28">
        <v>186</v>
      </c>
      <c r="AA608" s="28" t="s">
        <v>1933</v>
      </c>
      <c r="AB608" s="33" t="s">
        <v>19517</v>
      </c>
      <c r="AC608" s="28">
        <f t="shared" si="26"/>
        <v>8</v>
      </c>
      <c r="AD608" s="28">
        <f t="shared" si="27"/>
        <v>46.8</v>
      </c>
      <c r="AE608" s="33"/>
      <c r="AF608" s="33"/>
      <c r="AG608" s="33"/>
      <c r="AH608" s="33"/>
    </row>
    <row r="609" spans="1:34" s="28" customFormat="1">
      <c r="A609" s="46" t="s">
        <v>1215</v>
      </c>
      <c r="B609" s="46" t="s">
        <v>1216</v>
      </c>
      <c r="C609" s="28" t="s">
        <v>86</v>
      </c>
      <c r="D609" s="28" t="s">
        <v>87</v>
      </c>
      <c r="E609" s="28" t="s">
        <v>1217</v>
      </c>
      <c r="F609" s="28" t="s">
        <v>1218</v>
      </c>
      <c r="H609" s="28" t="s">
        <v>1219</v>
      </c>
      <c r="I609" s="33">
        <v>41582</v>
      </c>
      <c r="J609" s="33">
        <v>41789</v>
      </c>
      <c r="K609" s="28" t="s">
        <v>1934</v>
      </c>
      <c r="L609" s="28" t="s">
        <v>1935</v>
      </c>
      <c r="M609" s="46" t="s">
        <v>695</v>
      </c>
      <c r="N609" s="50" t="s">
        <v>1039</v>
      </c>
      <c r="O609" s="50"/>
      <c r="Q609" s="50"/>
      <c r="R609" s="50"/>
      <c r="S609" s="29" t="s">
        <v>605</v>
      </c>
      <c r="T609" s="50">
        <v>1</v>
      </c>
      <c r="U609" s="50" t="s">
        <v>606</v>
      </c>
      <c r="V609" s="50"/>
      <c r="W609" s="50">
        <v>120</v>
      </c>
      <c r="X609" s="28">
        <v>55</v>
      </c>
      <c r="Y609" s="28">
        <v>119</v>
      </c>
      <c r="AA609" s="28" t="s">
        <v>1936</v>
      </c>
      <c r="AB609" s="33" t="s">
        <v>19517</v>
      </c>
      <c r="AC609" s="28">
        <f t="shared" si="26"/>
        <v>8</v>
      </c>
      <c r="AD609" s="28">
        <f t="shared" si="27"/>
        <v>46.8</v>
      </c>
      <c r="AE609" s="33"/>
      <c r="AF609" s="33"/>
      <c r="AG609" s="33"/>
      <c r="AH609" s="33"/>
    </row>
    <row r="610" spans="1:34" s="28" customFormat="1">
      <c r="A610" s="46" t="s">
        <v>1215</v>
      </c>
      <c r="B610" s="46" t="s">
        <v>1216</v>
      </c>
      <c r="C610" s="28" t="s">
        <v>86</v>
      </c>
      <c r="D610" s="28" t="s">
        <v>87</v>
      </c>
      <c r="E610" s="28" t="s">
        <v>1217</v>
      </c>
      <c r="F610" s="28" t="s">
        <v>1218</v>
      </c>
      <c r="H610" s="28" t="s">
        <v>1219</v>
      </c>
      <c r="I610" s="33">
        <v>41582</v>
      </c>
      <c r="J610" s="33">
        <v>41789</v>
      </c>
      <c r="K610" s="28" t="s">
        <v>1937</v>
      </c>
      <c r="L610" s="28" t="s">
        <v>1938</v>
      </c>
      <c r="M610" s="46" t="s">
        <v>695</v>
      </c>
      <c r="N610" s="50" t="s">
        <v>1039</v>
      </c>
      <c r="O610" s="50"/>
      <c r="Q610" s="50"/>
      <c r="R610" s="50"/>
      <c r="S610" s="29" t="s">
        <v>605</v>
      </c>
      <c r="T610" s="50">
        <v>1</v>
      </c>
      <c r="U610" s="50" t="s">
        <v>606</v>
      </c>
      <c r="V610" s="50"/>
      <c r="W610" s="50">
        <v>120</v>
      </c>
      <c r="X610" s="28">
        <v>45</v>
      </c>
      <c r="Y610" s="28">
        <v>78.099999999999994</v>
      </c>
      <c r="AA610" s="28" t="s">
        <v>1939</v>
      </c>
      <c r="AB610" s="33" t="s">
        <v>19517</v>
      </c>
      <c r="AC610" s="28">
        <f t="shared" si="26"/>
        <v>8</v>
      </c>
      <c r="AD610" s="28">
        <f t="shared" si="27"/>
        <v>46.8</v>
      </c>
      <c r="AE610" s="33"/>
      <c r="AF610" s="33"/>
      <c r="AG610" s="33"/>
      <c r="AH610" s="33"/>
    </row>
    <row r="611" spans="1:34" s="28" customFormat="1">
      <c r="A611" s="46" t="s">
        <v>1215</v>
      </c>
      <c r="B611" s="46" t="s">
        <v>1216</v>
      </c>
      <c r="C611" s="28" t="s">
        <v>86</v>
      </c>
      <c r="D611" s="28" t="s">
        <v>87</v>
      </c>
      <c r="E611" s="28" t="s">
        <v>1217</v>
      </c>
      <c r="F611" s="28" t="s">
        <v>1218</v>
      </c>
      <c r="H611" s="28" t="s">
        <v>1219</v>
      </c>
      <c r="I611" s="33">
        <v>41582</v>
      </c>
      <c r="J611" s="33">
        <v>41789</v>
      </c>
      <c r="K611" s="28" t="s">
        <v>1940</v>
      </c>
      <c r="L611" s="28" t="s">
        <v>1941</v>
      </c>
      <c r="M611" s="46" t="s">
        <v>695</v>
      </c>
      <c r="N611" s="50" t="s">
        <v>1039</v>
      </c>
      <c r="O611" s="50"/>
      <c r="Q611" s="50"/>
      <c r="R611" s="50"/>
      <c r="S611" s="29" t="s">
        <v>605</v>
      </c>
      <c r="T611" s="50">
        <v>1</v>
      </c>
      <c r="U611" s="50" t="s">
        <v>606</v>
      </c>
      <c r="V611" s="50"/>
      <c r="W611" s="50">
        <v>120</v>
      </c>
      <c r="X611" s="28">
        <v>65</v>
      </c>
      <c r="Y611" s="28">
        <v>184</v>
      </c>
      <c r="AA611" s="28" t="s">
        <v>1942</v>
      </c>
      <c r="AB611" s="33" t="s">
        <v>19517</v>
      </c>
      <c r="AC611" s="28">
        <f t="shared" si="26"/>
        <v>8</v>
      </c>
      <c r="AD611" s="28">
        <f t="shared" si="27"/>
        <v>46.8</v>
      </c>
      <c r="AE611" s="33"/>
      <c r="AF611" s="33"/>
      <c r="AG611" s="33"/>
      <c r="AH611" s="33"/>
    </row>
    <row r="612" spans="1:34" s="28" customFormat="1">
      <c r="A612" s="46" t="s">
        <v>1215</v>
      </c>
      <c r="B612" s="46" t="s">
        <v>1216</v>
      </c>
      <c r="C612" s="28" t="s">
        <v>86</v>
      </c>
      <c r="D612" s="28" t="s">
        <v>87</v>
      </c>
      <c r="E612" s="28" t="s">
        <v>1217</v>
      </c>
      <c r="F612" s="28" t="s">
        <v>1218</v>
      </c>
      <c r="H612" s="28" t="s">
        <v>1219</v>
      </c>
      <c r="I612" s="33">
        <v>41582</v>
      </c>
      <c r="J612" s="33">
        <v>41789</v>
      </c>
      <c r="K612" s="28" t="s">
        <v>1943</v>
      </c>
      <c r="L612" s="28" t="s">
        <v>1944</v>
      </c>
      <c r="M612" s="46" t="s">
        <v>695</v>
      </c>
      <c r="N612" s="50" t="s">
        <v>1039</v>
      </c>
      <c r="O612" s="50"/>
      <c r="Q612" s="50"/>
      <c r="R612" s="50"/>
      <c r="S612" s="29" t="s">
        <v>605</v>
      </c>
      <c r="T612" s="50">
        <v>1</v>
      </c>
      <c r="U612" s="50" t="s">
        <v>606</v>
      </c>
      <c r="V612" s="50"/>
      <c r="W612" s="50">
        <v>120</v>
      </c>
      <c r="X612" s="28">
        <v>70</v>
      </c>
      <c r="Y612" s="28">
        <v>169</v>
      </c>
      <c r="AA612" s="28" t="s">
        <v>1945</v>
      </c>
      <c r="AB612" s="33" t="s">
        <v>19517</v>
      </c>
      <c r="AC612" s="28">
        <f t="shared" si="26"/>
        <v>8</v>
      </c>
      <c r="AD612" s="28">
        <f t="shared" si="27"/>
        <v>46.8</v>
      </c>
      <c r="AE612" s="33"/>
      <c r="AF612" s="33"/>
      <c r="AG612" s="33"/>
      <c r="AH612" s="33"/>
    </row>
    <row r="613" spans="1:34" s="28" customFormat="1">
      <c r="A613" s="46" t="s">
        <v>1215</v>
      </c>
      <c r="B613" s="46" t="s">
        <v>1216</v>
      </c>
      <c r="C613" s="28" t="s">
        <v>86</v>
      </c>
      <c r="D613" s="28" t="s">
        <v>87</v>
      </c>
      <c r="E613" s="28" t="s">
        <v>1217</v>
      </c>
      <c r="F613" s="28" t="s">
        <v>1218</v>
      </c>
      <c r="H613" s="28" t="s">
        <v>1219</v>
      </c>
      <c r="I613" s="33">
        <v>41582</v>
      </c>
      <c r="J613" s="33">
        <v>41789</v>
      </c>
      <c r="K613" s="28" t="s">
        <v>1946</v>
      </c>
      <c r="L613" s="28" t="s">
        <v>1947</v>
      </c>
      <c r="M613" s="46" t="s">
        <v>695</v>
      </c>
      <c r="N613" s="50" t="s">
        <v>1039</v>
      </c>
      <c r="O613" s="50"/>
      <c r="Q613" s="50"/>
      <c r="R613" s="50"/>
      <c r="S613" s="29" t="s">
        <v>605</v>
      </c>
      <c r="T613" s="50">
        <v>1</v>
      </c>
      <c r="U613" s="50" t="s">
        <v>606</v>
      </c>
      <c r="V613" s="50"/>
      <c r="W613" s="50">
        <v>120</v>
      </c>
      <c r="X613" s="28">
        <v>80</v>
      </c>
      <c r="Y613" s="28">
        <v>337</v>
      </c>
      <c r="AA613" s="28" t="s">
        <v>1948</v>
      </c>
      <c r="AB613" s="33" t="s">
        <v>19517</v>
      </c>
      <c r="AC613" s="28">
        <f t="shared" si="26"/>
        <v>8</v>
      </c>
      <c r="AD613" s="28">
        <f t="shared" si="27"/>
        <v>46.8</v>
      </c>
      <c r="AE613" s="33"/>
      <c r="AF613" s="33"/>
      <c r="AG613" s="33"/>
      <c r="AH613" s="33"/>
    </row>
    <row r="614" spans="1:34" s="28" customFormat="1">
      <c r="A614" s="46" t="s">
        <v>1215</v>
      </c>
      <c r="B614" s="46" t="s">
        <v>1216</v>
      </c>
      <c r="C614" s="28" t="s">
        <v>86</v>
      </c>
      <c r="D614" s="28" t="s">
        <v>87</v>
      </c>
      <c r="E614" s="28" t="s">
        <v>1217</v>
      </c>
      <c r="F614" s="28" t="s">
        <v>1218</v>
      </c>
      <c r="H614" s="28" t="s">
        <v>1219</v>
      </c>
      <c r="I614" s="33">
        <v>41582</v>
      </c>
      <c r="J614" s="33">
        <v>41789</v>
      </c>
      <c r="K614" s="28" t="s">
        <v>1949</v>
      </c>
      <c r="L614" s="28" t="s">
        <v>1950</v>
      </c>
      <c r="M614" s="46" t="s">
        <v>695</v>
      </c>
      <c r="N614" s="50" t="s">
        <v>1039</v>
      </c>
      <c r="O614" s="50"/>
      <c r="Q614" s="50"/>
      <c r="R614" s="50"/>
      <c r="S614" s="29" t="s">
        <v>605</v>
      </c>
      <c r="T614" s="50">
        <v>1</v>
      </c>
      <c r="U614" s="50" t="s">
        <v>606</v>
      </c>
      <c r="V614" s="50"/>
      <c r="W614" s="50">
        <v>120</v>
      </c>
      <c r="X614" s="28">
        <v>70</v>
      </c>
      <c r="Y614" s="28">
        <v>160</v>
      </c>
      <c r="AA614" s="28" t="s">
        <v>1951</v>
      </c>
      <c r="AB614" s="33" t="s">
        <v>19517</v>
      </c>
      <c r="AC614" s="28">
        <f t="shared" si="26"/>
        <v>8</v>
      </c>
      <c r="AD614" s="28">
        <f t="shared" si="27"/>
        <v>46.8</v>
      </c>
      <c r="AE614" s="33"/>
      <c r="AF614" s="33"/>
      <c r="AG614" s="33"/>
      <c r="AH614" s="33"/>
    </row>
    <row r="615" spans="1:34" s="28" customFormat="1">
      <c r="A615" s="46" t="s">
        <v>1215</v>
      </c>
      <c r="B615" s="46" t="s">
        <v>1216</v>
      </c>
      <c r="C615" s="28" t="s">
        <v>86</v>
      </c>
      <c r="D615" s="28" t="s">
        <v>87</v>
      </c>
      <c r="E615" s="28" t="s">
        <v>1217</v>
      </c>
      <c r="F615" s="28" t="s">
        <v>1218</v>
      </c>
      <c r="H615" s="28" t="s">
        <v>1219</v>
      </c>
      <c r="I615" s="33">
        <v>41582</v>
      </c>
      <c r="J615" s="33">
        <v>41789</v>
      </c>
      <c r="K615" s="28" t="s">
        <v>1952</v>
      </c>
      <c r="L615" s="28" t="s">
        <v>1953</v>
      </c>
      <c r="M615" s="46" t="s">
        <v>695</v>
      </c>
      <c r="N615" s="50" t="s">
        <v>1039</v>
      </c>
      <c r="O615" s="50"/>
      <c r="Q615" s="50"/>
      <c r="R615" s="50"/>
      <c r="S615" s="29" t="s">
        <v>605</v>
      </c>
      <c r="T615" s="50">
        <v>1</v>
      </c>
      <c r="U615" s="50" t="s">
        <v>606</v>
      </c>
      <c r="V615" s="50"/>
      <c r="W615" s="50">
        <v>120</v>
      </c>
      <c r="X615" s="28">
        <v>55</v>
      </c>
      <c r="Y615" s="28">
        <v>120</v>
      </c>
      <c r="AA615" s="28" t="s">
        <v>1954</v>
      </c>
      <c r="AB615" s="33" t="s">
        <v>19517</v>
      </c>
      <c r="AC615" s="28">
        <f t="shared" si="26"/>
        <v>8</v>
      </c>
      <c r="AD615" s="28">
        <f t="shared" si="27"/>
        <v>46.8</v>
      </c>
      <c r="AE615" s="33"/>
      <c r="AF615" s="33"/>
      <c r="AG615" s="33"/>
      <c r="AH615" s="33"/>
    </row>
    <row r="616" spans="1:34" s="28" customFormat="1">
      <c r="A616" s="46" t="s">
        <v>1215</v>
      </c>
      <c r="B616" s="46" t="s">
        <v>1216</v>
      </c>
      <c r="C616" s="28" t="s">
        <v>86</v>
      </c>
      <c r="D616" s="28" t="s">
        <v>87</v>
      </c>
      <c r="E616" s="28" t="s">
        <v>1217</v>
      </c>
      <c r="F616" s="28" t="s">
        <v>1218</v>
      </c>
      <c r="H616" s="28" t="s">
        <v>1219</v>
      </c>
      <c r="I616" s="33">
        <v>41582</v>
      </c>
      <c r="J616" s="33">
        <v>41789</v>
      </c>
      <c r="K616" s="28" t="s">
        <v>1955</v>
      </c>
      <c r="L616" s="28" t="s">
        <v>1956</v>
      </c>
      <c r="M616" s="46" t="s">
        <v>695</v>
      </c>
      <c r="N616" s="50" t="s">
        <v>1039</v>
      </c>
      <c r="O616" s="50"/>
      <c r="Q616" s="50"/>
      <c r="R616" s="50"/>
      <c r="S616" s="29" t="s">
        <v>605</v>
      </c>
      <c r="T616" s="50">
        <v>1</v>
      </c>
      <c r="U616" s="50" t="s">
        <v>606</v>
      </c>
      <c r="V616" s="50"/>
      <c r="W616" s="50">
        <v>120</v>
      </c>
      <c r="X616" s="28">
        <v>55</v>
      </c>
      <c r="Y616" s="28">
        <v>116</v>
      </c>
      <c r="AA616" s="28" t="s">
        <v>1957</v>
      </c>
      <c r="AB616" s="33" t="s">
        <v>19517</v>
      </c>
      <c r="AC616" s="28">
        <f t="shared" si="26"/>
        <v>8</v>
      </c>
      <c r="AD616" s="28">
        <f t="shared" si="27"/>
        <v>46.8</v>
      </c>
      <c r="AE616" s="33"/>
      <c r="AF616" s="33"/>
      <c r="AG616" s="33"/>
      <c r="AH616" s="33"/>
    </row>
    <row r="617" spans="1:34" s="28" customFormat="1">
      <c r="A617" s="46" t="s">
        <v>1215</v>
      </c>
      <c r="B617" s="46" t="s">
        <v>1216</v>
      </c>
      <c r="C617" s="28" t="s">
        <v>86</v>
      </c>
      <c r="D617" s="28" t="s">
        <v>87</v>
      </c>
      <c r="E617" s="28" t="s">
        <v>1217</v>
      </c>
      <c r="F617" s="28" t="s">
        <v>1218</v>
      </c>
      <c r="H617" s="28" t="s">
        <v>1219</v>
      </c>
      <c r="I617" s="33">
        <v>41582</v>
      </c>
      <c r="J617" s="33">
        <v>41789</v>
      </c>
      <c r="K617" s="28" t="s">
        <v>1958</v>
      </c>
      <c r="L617" s="28" t="s">
        <v>1959</v>
      </c>
      <c r="M617" s="46" t="s">
        <v>695</v>
      </c>
      <c r="N617" s="50" t="s">
        <v>1039</v>
      </c>
      <c r="O617" s="50"/>
      <c r="Q617" s="50"/>
      <c r="R617" s="50"/>
      <c r="S617" s="29" t="s">
        <v>605</v>
      </c>
      <c r="T617" s="50">
        <v>1</v>
      </c>
      <c r="U617" s="50" t="s">
        <v>606</v>
      </c>
      <c r="V617" s="50"/>
      <c r="W617" s="50">
        <v>120</v>
      </c>
      <c r="X617" s="28">
        <v>60</v>
      </c>
      <c r="Y617" s="28">
        <v>144</v>
      </c>
      <c r="AA617" s="28" t="s">
        <v>1960</v>
      </c>
      <c r="AB617" s="33" t="s">
        <v>19517</v>
      </c>
      <c r="AC617" s="28">
        <f t="shared" si="26"/>
        <v>8</v>
      </c>
      <c r="AD617" s="28">
        <f t="shared" si="27"/>
        <v>46.8</v>
      </c>
      <c r="AE617" s="33"/>
      <c r="AF617" s="33"/>
      <c r="AG617" s="33"/>
      <c r="AH617" s="33"/>
    </row>
    <row r="618" spans="1:34" s="28" customFormat="1">
      <c r="A618" s="46" t="s">
        <v>1215</v>
      </c>
      <c r="B618" s="46" t="s">
        <v>1216</v>
      </c>
      <c r="C618" s="28" t="s">
        <v>86</v>
      </c>
      <c r="D618" s="28" t="s">
        <v>87</v>
      </c>
      <c r="E618" s="28" t="s">
        <v>1217</v>
      </c>
      <c r="F618" s="28" t="s">
        <v>1218</v>
      </c>
      <c r="H618" s="28" t="s">
        <v>1219</v>
      </c>
      <c r="I618" s="33">
        <v>41582</v>
      </c>
      <c r="J618" s="33">
        <v>41789</v>
      </c>
      <c r="K618" s="28" t="s">
        <v>1961</v>
      </c>
      <c r="L618" s="28" t="s">
        <v>1962</v>
      </c>
      <c r="M618" s="46" t="s">
        <v>695</v>
      </c>
      <c r="N618" s="50" t="s">
        <v>1039</v>
      </c>
      <c r="O618" s="50"/>
      <c r="Q618" s="50"/>
      <c r="R618" s="50"/>
      <c r="S618" s="29" t="s">
        <v>605</v>
      </c>
      <c r="T618" s="50">
        <v>1</v>
      </c>
      <c r="U618" s="50" t="s">
        <v>606</v>
      </c>
      <c r="V618" s="50"/>
      <c r="W618" s="50">
        <v>120</v>
      </c>
      <c r="X618" s="28">
        <v>45</v>
      </c>
      <c r="Y618" s="28">
        <v>82.6</v>
      </c>
      <c r="AA618" s="28" t="s">
        <v>1963</v>
      </c>
      <c r="AB618" s="33" t="s">
        <v>19517</v>
      </c>
      <c r="AC618" s="28">
        <f t="shared" si="26"/>
        <v>8</v>
      </c>
      <c r="AD618" s="28">
        <f t="shared" si="27"/>
        <v>46.8</v>
      </c>
      <c r="AE618" s="33"/>
      <c r="AF618" s="33"/>
      <c r="AG618" s="33"/>
      <c r="AH618" s="33"/>
    </row>
    <row r="619" spans="1:34" s="28" customFormat="1">
      <c r="A619" s="46" t="s">
        <v>1215</v>
      </c>
      <c r="B619" s="46" t="s">
        <v>1216</v>
      </c>
      <c r="C619" s="28" t="s">
        <v>86</v>
      </c>
      <c r="D619" s="28" t="s">
        <v>87</v>
      </c>
      <c r="E619" s="28" t="s">
        <v>1217</v>
      </c>
      <c r="F619" s="28" t="s">
        <v>1218</v>
      </c>
      <c r="H619" s="28" t="s">
        <v>1219</v>
      </c>
      <c r="I619" s="33">
        <v>41582</v>
      </c>
      <c r="J619" s="33">
        <v>41789</v>
      </c>
      <c r="K619" s="28" t="s">
        <v>1964</v>
      </c>
      <c r="L619" s="28" t="s">
        <v>1965</v>
      </c>
      <c r="M619" s="46" t="s">
        <v>695</v>
      </c>
      <c r="N619" s="50" t="s">
        <v>1039</v>
      </c>
      <c r="O619" s="50"/>
      <c r="Q619" s="50"/>
      <c r="R619" s="50"/>
      <c r="S619" s="29" t="s">
        <v>605</v>
      </c>
      <c r="T619" s="50">
        <v>1</v>
      </c>
      <c r="U619" s="50" t="s">
        <v>606</v>
      </c>
      <c r="V619" s="50"/>
      <c r="W619" s="50">
        <v>120</v>
      </c>
      <c r="X619" s="28">
        <v>50</v>
      </c>
      <c r="Y619" s="28">
        <v>91.2</v>
      </c>
      <c r="AA619" s="28" t="s">
        <v>1966</v>
      </c>
      <c r="AB619" s="33" t="s">
        <v>19517</v>
      </c>
      <c r="AC619" s="28">
        <f t="shared" si="26"/>
        <v>8</v>
      </c>
      <c r="AD619" s="28">
        <f t="shared" si="27"/>
        <v>46.8</v>
      </c>
      <c r="AE619" s="33"/>
      <c r="AF619" s="33"/>
      <c r="AG619" s="33"/>
      <c r="AH619" s="33"/>
    </row>
    <row r="620" spans="1:34" s="28" customFormat="1">
      <c r="A620" s="46" t="s">
        <v>1215</v>
      </c>
      <c r="B620" s="46" t="s">
        <v>1216</v>
      </c>
      <c r="C620" s="28" t="s">
        <v>86</v>
      </c>
      <c r="D620" s="28" t="s">
        <v>87</v>
      </c>
      <c r="E620" s="28" t="s">
        <v>1217</v>
      </c>
      <c r="F620" s="28" t="s">
        <v>1218</v>
      </c>
      <c r="H620" s="28" t="s">
        <v>1219</v>
      </c>
      <c r="I620" s="33">
        <v>41582</v>
      </c>
      <c r="J620" s="33">
        <v>41789</v>
      </c>
      <c r="K620" s="28" t="s">
        <v>1967</v>
      </c>
      <c r="L620" s="28" t="s">
        <v>1968</v>
      </c>
      <c r="M620" s="46" t="s">
        <v>695</v>
      </c>
      <c r="N620" s="50" t="s">
        <v>1039</v>
      </c>
      <c r="O620" s="50"/>
      <c r="Q620" s="50"/>
      <c r="R620" s="50"/>
      <c r="S620" s="29" t="s">
        <v>605</v>
      </c>
      <c r="T620" s="50">
        <v>1</v>
      </c>
      <c r="U620" s="50" t="s">
        <v>606</v>
      </c>
      <c r="V620" s="50"/>
      <c r="W620" s="50">
        <v>120</v>
      </c>
      <c r="X620" s="28">
        <v>75</v>
      </c>
      <c r="Y620" s="28">
        <v>244</v>
      </c>
      <c r="AA620" s="28" t="s">
        <v>1969</v>
      </c>
      <c r="AB620" s="33" t="s">
        <v>19517</v>
      </c>
      <c r="AC620" s="28">
        <f t="shared" si="26"/>
        <v>8</v>
      </c>
      <c r="AD620" s="28">
        <f t="shared" si="27"/>
        <v>46.8</v>
      </c>
      <c r="AE620" s="33"/>
      <c r="AF620" s="33"/>
      <c r="AG620" s="33"/>
      <c r="AH620" s="33"/>
    </row>
    <row r="621" spans="1:34" s="28" customFormat="1">
      <c r="A621" s="46" t="s">
        <v>1215</v>
      </c>
      <c r="B621" s="46" t="s">
        <v>1216</v>
      </c>
      <c r="C621" s="28" t="s">
        <v>86</v>
      </c>
      <c r="D621" s="28" t="s">
        <v>87</v>
      </c>
      <c r="E621" s="28" t="s">
        <v>1217</v>
      </c>
      <c r="F621" s="28" t="s">
        <v>1218</v>
      </c>
      <c r="H621" s="28" t="s">
        <v>1219</v>
      </c>
      <c r="I621" s="33">
        <v>41582</v>
      </c>
      <c r="J621" s="33">
        <v>41789</v>
      </c>
      <c r="K621" s="28" t="s">
        <v>1970</v>
      </c>
      <c r="L621" s="28" t="s">
        <v>1971</v>
      </c>
      <c r="M621" s="46" t="s">
        <v>695</v>
      </c>
      <c r="N621" s="50" t="s">
        <v>1039</v>
      </c>
      <c r="O621" s="50"/>
      <c r="Q621" s="50"/>
      <c r="R621" s="50"/>
      <c r="S621" s="29" t="s">
        <v>605</v>
      </c>
      <c r="T621" s="50">
        <v>1</v>
      </c>
      <c r="U621" s="50" t="s">
        <v>606</v>
      </c>
      <c r="V621" s="50"/>
      <c r="W621" s="50">
        <v>120</v>
      </c>
      <c r="X621" s="28">
        <v>70</v>
      </c>
      <c r="Y621" s="28">
        <v>206</v>
      </c>
      <c r="AA621" s="28" t="s">
        <v>1972</v>
      </c>
      <c r="AB621" s="33" t="s">
        <v>19517</v>
      </c>
      <c r="AC621" s="28">
        <f t="shared" si="26"/>
        <v>8</v>
      </c>
      <c r="AD621" s="28">
        <f t="shared" si="27"/>
        <v>46.8</v>
      </c>
      <c r="AE621" s="33"/>
      <c r="AF621" s="33"/>
      <c r="AG621" s="33"/>
      <c r="AH621" s="33"/>
    </row>
    <row r="622" spans="1:34" s="28" customFormat="1">
      <c r="A622" s="46" t="s">
        <v>1215</v>
      </c>
      <c r="B622" s="46" t="s">
        <v>1216</v>
      </c>
      <c r="C622" s="28" t="s">
        <v>86</v>
      </c>
      <c r="D622" s="28" t="s">
        <v>87</v>
      </c>
      <c r="E622" s="28" t="s">
        <v>1217</v>
      </c>
      <c r="F622" s="28" t="s">
        <v>1218</v>
      </c>
      <c r="H622" s="28" t="s">
        <v>1219</v>
      </c>
      <c r="I622" s="33">
        <v>41582</v>
      </c>
      <c r="J622" s="33">
        <v>41789</v>
      </c>
      <c r="K622" s="28" t="s">
        <v>1973</v>
      </c>
      <c r="L622" s="28" t="s">
        <v>1974</v>
      </c>
      <c r="M622" s="46" t="s">
        <v>695</v>
      </c>
      <c r="N622" s="50" t="s">
        <v>1039</v>
      </c>
      <c r="O622" s="50"/>
      <c r="Q622" s="50"/>
      <c r="R622" s="50"/>
      <c r="S622" s="29" t="s">
        <v>605</v>
      </c>
      <c r="T622" s="50">
        <v>1</v>
      </c>
      <c r="U622" s="50" t="s">
        <v>606</v>
      </c>
      <c r="V622" s="50"/>
      <c r="W622" s="50">
        <v>120</v>
      </c>
      <c r="X622" s="28">
        <v>72</v>
      </c>
      <c r="Y622" s="28">
        <v>226</v>
      </c>
      <c r="AA622" s="28" t="s">
        <v>1975</v>
      </c>
      <c r="AB622" s="33" t="s">
        <v>19517</v>
      </c>
      <c r="AC622" s="28">
        <f t="shared" si="26"/>
        <v>8</v>
      </c>
      <c r="AD622" s="28">
        <f t="shared" si="27"/>
        <v>46.8</v>
      </c>
      <c r="AE622" s="33"/>
      <c r="AF622" s="33"/>
      <c r="AG622" s="33"/>
      <c r="AH622" s="33"/>
    </row>
    <row r="623" spans="1:34" s="28" customFormat="1">
      <c r="A623" s="46" t="s">
        <v>1215</v>
      </c>
      <c r="B623" s="46" t="s">
        <v>1216</v>
      </c>
      <c r="C623" s="28" t="s">
        <v>86</v>
      </c>
      <c r="D623" s="28" t="s">
        <v>87</v>
      </c>
      <c r="E623" s="28" t="s">
        <v>1217</v>
      </c>
      <c r="F623" s="28" t="s">
        <v>1218</v>
      </c>
      <c r="H623" s="28" t="s">
        <v>1219</v>
      </c>
      <c r="I623" s="33">
        <v>41582</v>
      </c>
      <c r="J623" s="33">
        <v>41789</v>
      </c>
      <c r="K623" s="28" t="s">
        <v>1976</v>
      </c>
      <c r="L623" s="28" t="s">
        <v>1977</v>
      </c>
      <c r="M623" s="46" t="s">
        <v>695</v>
      </c>
      <c r="N623" s="50" t="s">
        <v>1039</v>
      </c>
      <c r="O623" s="50"/>
      <c r="Q623" s="50"/>
      <c r="R623" s="50"/>
      <c r="S623" s="29" t="s">
        <v>605</v>
      </c>
      <c r="T623" s="50">
        <v>1</v>
      </c>
      <c r="U623" s="50" t="s">
        <v>606</v>
      </c>
      <c r="V623" s="50"/>
      <c r="W623" s="50">
        <v>120</v>
      </c>
      <c r="X623" s="28">
        <v>62</v>
      </c>
      <c r="Y623" s="28">
        <v>222</v>
      </c>
      <c r="AA623" s="28" t="s">
        <v>1978</v>
      </c>
      <c r="AB623" s="33" t="s">
        <v>19517</v>
      </c>
      <c r="AC623" s="28">
        <f t="shared" si="26"/>
        <v>8</v>
      </c>
      <c r="AD623" s="28">
        <f t="shared" si="27"/>
        <v>46.8</v>
      </c>
      <c r="AE623" s="33"/>
      <c r="AF623" s="33"/>
      <c r="AG623" s="33"/>
      <c r="AH623" s="33"/>
    </row>
    <row r="624" spans="1:34" s="28" customFormat="1">
      <c r="A624" s="46" t="s">
        <v>1215</v>
      </c>
      <c r="B624" s="46" t="s">
        <v>1216</v>
      </c>
      <c r="C624" s="28" t="s">
        <v>86</v>
      </c>
      <c r="D624" s="28" t="s">
        <v>87</v>
      </c>
      <c r="E624" s="28" t="s">
        <v>1217</v>
      </c>
      <c r="F624" s="28" t="s">
        <v>1218</v>
      </c>
      <c r="H624" s="28" t="s">
        <v>1219</v>
      </c>
      <c r="I624" s="33">
        <v>41582</v>
      </c>
      <c r="J624" s="33">
        <v>41789</v>
      </c>
      <c r="K624" s="28" t="s">
        <v>1979</v>
      </c>
      <c r="L624" s="28" t="s">
        <v>1980</v>
      </c>
      <c r="M624" s="46" t="s">
        <v>695</v>
      </c>
      <c r="N624" s="50" t="s">
        <v>1039</v>
      </c>
      <c r="O624" s="50"/>
      <c r="Q624" s="50"/>
      <c r="R624" s="50"/>
      <c r="S624" s="29" t="s">
        <v>605</v>
      </c>
      <c r="T624" s="50">
        <v>1</v>
      </c>
      <c r="U624" s="50" t="s">
        <v>606</v>
      </c>
      <c r="V624" s="50"/>
      <c r="W624" s="50">
        <v>120</v>
      </c>
      <c r="X624" s="28">
        <v>65</v>
      </c>
      <c r="Y624" s="28">
        <v>196</v>
      </c>
      <c r="AA624" s="28" t="s">
        <v>1981</v>
      </c>
      <c r="AB624" s="33" t="s">
        <v>19517</v>
      </c>
      <c r="AC624" s="28">
        <f t="shared" si="26"/>
        <v>8</v>
      </c>
      <c r="AD624" s="28">
        <f t="shared" si="27"/>
        <v>46.8</v>
      </c>
      <c r="AE624" s="33"/>
      <c r="AF624" s="33"/>
      <c r="AG624" s="33"/>
      <c r="AH624" s="33"/>
    </row>
    <row r="625" spans="1:34" s="28" customFormat="1">
      <c r="A625" s="46" t="s">
        <v>1215</v>
      </c>
      <c r="B625" s="46" t="s">
        <v>1216</v>
      </c>
      <c r="C625" s="28" t="s">
        <v>86</v>
      </c>
      <c r="D625" s="28" t="s">
        <v>87</v>
      </c>
      <c r="E625" s="28" t="s">
        <v>1217</v>
      </c>
      <c r="F625" s="28" t="s">
        <v>1218</v>
      </c>
      <c r="H625" s="28" t="s">
        <v>1219</v>
      </c>
      <c r="I625" s="33">
        <v>41582</v>
      </c>
      <c r="J625" s="33">
        <v>41789</v>
      </c>
      <c r="K625" s="28" t="s">
        <v>1982</v>
      </c>
      <c r="L625" s="28" t="s">
        <v>1983</v>
      </c>
      <c r="M625" s="46" t="s">
        <v>695</v>
      </c>
      <c r="N625" s="50" t="s">
        <v>1039</v>
      </c>
      <c r="O625" s="50"/>
      <c r="Q625" s="50"/>
      <c r="R625" s="50"/>
      <c r="S625" s="29" t="s">
        <v>605</v>
      </c>
      <c r="T625" s="50">
        <v>1</v>
      </c>
      <c r="U625" s="50" t="s">
        <v>606</v>
      </c>
      <c r="V625" s="50"/>
      <c r="W625" s="50">
        <v>120</v>
      </c>
      <c r="X625" s="28">
        <v>45</v>
      </c>
      <c r="Y625" s="28">
        <v>81.599999999999994</v>
      </c>
      <c r="AA625" s="28" t="s">
        <v>1984</v>
      </c>
      <c r="AB625" s="33" t="s">
        <v>19517</v>
      </c>
      <c r="AC625" s="28">
        <f t="shared" si="26"/>
        <v>8</v>
      </c>
      <c r="AD625" s="28">
        <f t="shared" si="27"/>
        <v>46.8</v>
      </c>
      <c r="AE625" s="33"/>
      <c r="AF625" s="33"/>
      <c r="AG625" s="33"/>
      <c r="AH625" s="33"/>
    </row>
    <row r="626" spans="1:34" s="28" customFormat="1">
      <c r="A626" s="46" t="s">
        <v>1215</v>
      </c>
      <c r="B626" s="46" t="s">
        <v>1216</v>
      </c>
      <c r="C626" s="28" t="s">
        <v>86</v>
      </c>
      <c r="D626" s="28" t="s">
        <v>87</v>
      </c>
      <c r="E626" s="28" t="s">
        <v>1217</v>
      </c>
      <c r="F626" s="28" t="s">
        <v>1218</v>
      </c>
      <c r="H626" s="28" t="s">
        <v>1219</v>
      </c>
      <c r="I626" s="33">
        <v>41582</v>
      </c>
      <c r="J626" s="33">
        <v>41789</v>
      </c>
      <c r="K626" s="28" t="s">
        <v>1985</v>
      </c>
      <c r="L626" s="28" t="s">
        <v>1986</v>
      </c>
      <c r="M626" s="46" t="s">
        <v>695</v>
      </c>
      <c r="N626" s="50" t="s">
        <v>1039</v>
      </c>
      <c r="O626" s="50"/>
      <c r="Q626" s="50"/>
      <c r="R626" s="50"/>
      <c r="S626" s="29" t="s">
        <v>605</v>
      </c>
      <c r="T626" s="50">
        <v>1</v>
      </c>
      <c r="U626" s="50" t="s">
        <v>606</v>
      </c>
      <c r="V626" s="50"/>
      <c r="W626" s="50">
        <v>120</v>
      </c>
      <c r="X626" s="28">
        <v>45</v>
      </c>
      <c r="Y626" s="28">
        <v>70.599999999999994</v>
      </c>
      <c r="AA626" s="28" t="s">
        <v>1987</v>
      </c>
      <c r="AB626" s="33" t="s">
        <v>19517</v>
      </c>
      <c r="AC626" s="28">
        <f t="shared" ref="AC626:AC634" si="28">W626/15</f>
        <v>8</v>
      </c>
      <c r="AD626" s="28">
        <f t="shared" ref="AD626:AD634" si="29">AC626*5.85</f>
        <v>46.8</v>
      </c>
      <c r="AE626" s="33"/>
      <c r="AF626" s="33"/>
      <c r="AG626" s="33"/>
      <c r="AH626" s="33"/>
    </row>
    <row r="627" spans="1:34" s="28" customFormat="1">
      <c r="A627" s="46" t="s">
        <v>1215</v>
      </c>
      <c r="B627" s="46" t="s">
        <v>1216</v>
      </c>
      <c r="C627" s="28" t="s">
        <v>86</v>
      </c>
      <c r="D627" s="28" t="s">
        <v>87</v>
      </c>
      <c r="E627" s="28" t="s">
        <v>1217</v>
      </c>
      <c r="F627" s="28" t="s">
        <v>1218</v>
      </c>
      <c r="H627" s="28" t="s">
        <v>1219</v>
      </c>
      <c r="I627" s="33">
        <v>41582</v>
      </c>
      <c r="J627" s="33">
        <v>41789</v>
      </c>
      <c r="K627" s="28" t="s">
        <v>1988</v>
      </c>
      <c r="L627" s="28" t="s">
        <v>1989</v>
      </c>
      <c r="M627" s="46" t="s">
        <v>695</v>
      </c>
      <c r="N627" s="50" t="s">
        <v>1039</v>
      </c>
      <c r="O627" s="50"/>
      <c r="Q627" s="50"/>
      <c r="R627" s="50"/>
      <c r="S627" s="29" t="s">
        <v>605</v>
      </c>
      <c r="T627" s="50">
        <v>1</v>
      </c>
      <c r="U627" s="50" t="s">
        <v>606</v>
      </c>
      <c r="V627" s="50"/>
      <c r="W627" s="50">
        <v>120</v>
      </c>
      <c r="X627" s="28">
        <v>55</v>
      </c>
      <c r="Y627" s="28">
        <v>143</v>
      </c>
      <c r="AA627" s="28" t="s">
        <v>1990</v>
      </c>
      <c r="AB627" s="33" t="s">
        <v>19517</v>
      </c>
      <c r="AC627" s="28">
        <f t="shared" si="28"/>
        <v>8</v>
      </c>
      <c r="AD627" s="28">
        <f t="shared" si="29"/>
        <v>46.8</v>
      </c>
      <c r="AE627" s="33"/>
      <c r="AF627" s="33"/>
      <c r="AG627" s="33"/>
      <c r="AH627" s="33"/>
    </row>
    <row r="628" spans="1:34" s="28" customFormat="1">
      <c r="A628" s="46" t="s">
        <v>1215</v>
      </c>
      <c r="B628" s="46" t="s">
        <v>1216</v>
      </c>
      <c r="C628" s="28" t="s">
        <v>86</v>
      </c>
      <c r="D628" s="28" t="s">
        <v>87</v>
      </c>
      <c r="E628" s="28" t="s">
        <v>1217</v>
      </c>
      <c r="F628" s="28" t="s">
        <v>1218</v>
      </c>
      <c r="H628" s="28" t="s">
        <v>1219</v>
      </c>
      <c r="I628" s="33">
        <v>41582</v>
      </c>
      <c r="J628" s="33">
        <v>41789</v>
      </c>
      <c r="K628" s="28" t="s">
        <v>1991</v>
      </c>
      <c r="L628" s="28" t="s">
        <v>1992</v>
      </c>
      <c r="M628" s="46" t="s">
        <v>695</v>
      </c>
      <c r="N628" s="50" t="s">
        <v>1039</v>
      </c>
      <c r="O628" s="50"/>
      <c r="Q628" s="50"/>
      <c r="R628" s="50"/>
      <c r="S628" s="29" t="s">
        <v>605</v>
      </c>
      <c r="T628" s="50">
        <v>1</v>
      </c>
      <c r="U628" s="50" t="s">
        <v>606</v>
      </c>
      <c r="V628" s="50"/>
      <c r="W628" s="50">
        <v>120</v>
      </c>
      <c r="X628" s="28">
        <v>75</v>
      </c>
      <c r="Y628" s="28">
        <v>232</v>
      </c>
      <c r="AA628" s="28" t="s">
        <v>1993</v>
      </c>
      <c r="AB628" s="33" t="s">
        <v>19517</v>
      </c>
      <c r="AC628" s="28">
        <f t="shared" si="28"/>
        <v>8</v>
      </c>
      <c r="AD628" s="28">
        <f t="shared" si="29"/>
        <v>46.8</v>
      </c>
      <c r="AE628" s="33"/>
      <c r="AF628" s="33"/>
      <c r="AG628" s="33"/>
      <c r="AH628" s="33"/>
    </row>
    <row r="629" spans="1:34" s="28" customFormat="1">
      <c r="A629" s="46" t="s">
        <v>1215</v>
      </c>
      <c r="B629" s="46" t="s">
        <v>1216</v>
      </c>
      <c r="C629" s="28" t="s">
        <v>86</v>
      </c>
      <c r="D629" s="28" t="s">
        <v>87</v>
      </c>
      <c r="E629" s="28" t="s">
        <v>1217</v>
      </c>
      <c r="F629" s="28" t="s">
        <v>1218</v>
      </c>
      <c r="H629" s="28" t="s">
        <v>1219</v>
      </c>
      <c r="I629" s="33">
        <v>41582</v>
      </c>
      <c r="J629" s="33">
        <v>41789</v>
      </c>
      <c r="K629" s="28" t="s">
        <v>1994</v>
      </c>
      <c r="L629" s="28" t="s">
        <v>1995</v>
      </c>
      <c r="M629" s="46" t="s">
        <v>695</v>
      </c>
      <c r="N629" s="50" t="s">
        <v>1039</v>
      </c>
      <c r="O629" s="50"/>
      <c r="Q629" s="50"/>
      <c r="R629" s="50"/>
      <c r="S629" s="29" t="s">
        <v>605</v>
      </c>
      <c r="T629" s="50">
        <v>1</v>
      </c>
      <c r="U629" s="50" t="s">
        <v>606</v>
      </c>
      <c r="V629" s="50"/>
      <c r="W629" s="50">
        <v>120</v>
      </c>
      <c r="X629" s="28">
        <v>70</v>
      </c>
      <c r="Y629" s="28">
        <v>224</v>
      </c>
      <c r="AA629" s="28" t="s">
        <v>1996</v>
      </c>
      <c r="AB629" s="33" t="s">
        <v>19517</v>
      </c>
      <c r="AC629" s="28">
        <f t="shared" si="28"/>
        <v>8</v>
      </c>
      <c r="AD629" s="28">
        <f t="shared" si="29"/>
        <v>46.8</v>
      </c>
      <c r="AE629" s="33"/>
      <c r="AF629" s="33"/>
      <c r="AG629" s="33"/>
      <c r="AH629" s="33"/>
    </row>
    <row r="630" spans="1:34" s="28" customFormat="1">
      <c r="A630" s="46" t="s">
        <v>1215</v>
      </c>
      <c r="B630" s="46" t="s">
        <v>1216</v>
      </c>
      <c r="C630" s="28" t="s">
        <v>86</v>
      </c>
      <c r="D630" s="28" t="s">
        <v>87</v>
      </c>
      <c r="E630" s="28" t="s">
        <v>1217</v>
      </c>
      <c r="F630" s="28" t="s">
        <v>1218</v>
      </c>
      <c r="H630" s="28" t="s">
        <v>1219</v>
      </c>
      <c r="I630" s="33">
        <v>41582</v>
      </c>
      <c r="J630" s="33">
        <v>41789</v>
      </c>
      <c r="K630" s="28" t="s">
        <v>1997</v>
      </c>
      <c r="L630" s="28" t="s">
        <v>1998</v>
      </c>
      <c r="M630" s="46" t="s">
        <v>695</v>
      </c>
      <c r="N630" s="50" t="s">
        <v>1039</v>
      </c>
      <c r="O630" s="50"/>
      <c r="Q630" s="50"/>
      <c r="R630" s="50"/>
      <c r="S630" s="29" t="s">
        <v>605</v>
      </c>
      <c r="T630" s="50">
        <v>1</v>
      </c>
      <c r="U630" s="50" t="s">
        <v>606</v>
      </c>
      <c r="V630" s="50"/>
      <c r="W630" s="50">
        <v>120</v>
      </c>
      <c r="X630" s="28">
        <v>60</v>
      </c>
      <c r="Y630" s="28">
        <v>122</v>
      </c>
      <c r="AA630" s="28" t="s">
        <v>1999</v>
      </c>
      <c r="AB630" s="33" t="s">
        <v>19517</v>
      </c>
      <c r="AC630" s="28">
        <f t="shared" si="28"/>
        <v>8</v>
      </c>
      <c r="AD630" s="28">
        <f t="shared" si="29"/>
        <v>46.8</v>
      </c>
      <c r="AE630" s="33"/>
      <c r="AF630" s="33"/>
      <c r="AG630" s="33"/>
      <c r="AH630" s="33"/>
    </row>
    <row r="631" spans="1:34" s="28" customFormat="1">
      <c r="A631" s="46" t="s">
        <v>1215</v>
      </c>
      <c r="B631" s="46" t="s">
        <v>1216</v>
      </c>
      <c r="C631" s="28" t="s">
        <v>86</v>
      </c>
      <c r="D631" s="28" t="s">
        <v>87</v>
      </c>
      <c r="E631" s="28" t="s">
        <v>1217</v>
      </c>
      <c r="F631" s="28" t="s">
        <v>1218</v>
      </c>
      <c r="H631" s="28" t="s">
        <v>1219</v>
      </c>
      <c r="I631" s="33">
        <v>41582</v>
      </c>
      <c r="J631" s="33">
        <v>41789</v>
      </c>
      <c r="K631" s="28" t="s">
        <v>2000</v>
      </c>
      <c r="L631" s="28" t="s">
        <v>2001</v>
      </c>
      <c r="M631" s="46" t="s">
        <v>695</v>
      </c>
      <c r="N631" s="50" t="s">
        <v>1039</v>
      </c>
      <c r="O631" s="50"/>
      <c r="Q631" s="50"/>
      <c r="R631" s="50"/>
      <c r="S631" s="29" t="s">
        <v>605</v>
      </c>
      <c r="T631" s="50">
        <v>1</v>
      </c>
      <c r="U631" s="50" t="s">
        <v>606</v>
      </c>
      <c r="V631" s="50"/>
      <c r="W631" s="50">
        <v>120</v>
      </c>
      <c r="X631" s="28">
        <v>70</v>
      </c>
      <c r="Y631" s="28">
        <v>174</v>
      </c>
      <c r="AA631" s="28" t="s">
        <v>2002</v>
      </c>
      <c r="AB631" s="33" t="s">
        <v>19517</v>
      </c>
      <c r="AC631" s="28">
        <f t="shared" si="28"/>
        <v>8</v>
      </c>
      <c r="AD631" s="28">
        <f t="shared" si="29"/>
        <v>46.8</v>
      </c>
      <c r="AE631" s="33"/>
      <c r="AF631" s="33"/>
      <c r="AG631" s="33"/>
      <c r="AH631" s="33"/>
    </row>
    <row r="632" spans="1:34" s="28" customFormat="1">
      <c r="A632" s="46" t="s">
        <v>1215</v>
      </c>
      <c r="B632" s="46" t="s">
        <v>1216</v>
      </c>
      <c r="C632" s="28" t="s">
        <v>86</v>
      </c>
      <c r="D632" s="28" t="s">
        <v>87</v>
      </c>
      <c r="E632" s="28" t="s">
        <v>1217</v>
      </c>
      <c r="F632" s="28" t="s">
        <v>1218</v>
      </c>
      <c r="H632" s="28" t="s">
        <v>1219</v>
      </c>
      <c r="I632" s="33">
        <v>41582</v>
      </c>
      <c r="J632" s="33">
        <v>41789</v>
      </c>
      <c r="K632" s="28" t="s">
        <v>2003</v>
      </c>
      <c r="L632" s="28" t="s">
        <v>2004</v>
      </c>
      <c r="M632" s="46" t="s">
        <v>695</v>
      </c>
      <c r="N632" s="50" t="s">
        <v>1039</v>
      </c>
      <c r="O632" s="50"/>
      <c r="Q632" s="50"/>
      <c r="R632" s="50"/>
      <c r="S632" s="29" t="s">
        <v>605</v>
      </c>
      <c r="T632" s="50">
        <v>1</v>
      </c>
      <c r="U632" s="50" t="s">
        <v>606</v>
      </c>
      <c r="V632" s="50"/>
      <c r="W632" s="50">
        <v>120</v>
      </c>
      <c r="X632" s="28">
        <v>85</v>
      </c>
      <c r="Y632" s="28">
        <v>406</v>
      </c>
      <c r="AA632" s="28" t="s">
        <v>2005</v>
      </c>
      <c r="AB632" s="33" t="s">
        <v>19517</v>
      </c>
      <c r="AC632" s="28">
        <f t="shared" si="28"/>
        <v>8</v>
      </c>
      <c r="AD632" s="28">
        <f t="shared" si="29"/>
        <v>46.8</v>
      </c>
      <c r="AE632" s="33"/>
      <c r="AF632" s="33"/>
      <c r="AG632" s="33"/>
      <c r="AH632" s="33"/>
    </row>
    <row r="633" spans="1:34" s="28" customFormat="1">
      <c r="A633" s="46" t="s">
        <v>1215</v>
      </c>
      <c r="B633" s="46" t="s">
        <v>1216</v>
      </c>
      <c r="C633" s="28" t="s">
        <v>86</v>
      </c>
      <c r="D633" s="28" t="s">
        <v>87</v>
      </c>
      <c r="E633" s="28" t="s">
        <v>1217</v>
      </c>
      <c r="F633" s="28" t="s">
        <v>1218</v>
      </c>
      <c r="H633" s="28" t="s">
        <v>1219</v>
      </c>
      <c r="I633" s="33">
        <v>41582</v>
      </c>
      <c r="J633" s="33">
        <v>41789</v>
      </c>
      <c r="K633" s="28" t="s">
        <v>2006</v>
      </c>
      <c r="L633" s="28" t="s">
        <v>2007</v>
      </c>
      <c r="M633" s="46" t="s">
        <v>695</v>
      </c>
      <c r="N633" s="50" t="s">
        <v>1039</v>
      </c>
      <c r="O633" s="50"/>
      <c r="Q633" s="50"/>
      <c r="R633" s="50"/>
      <c r="S633" s="29" t="s">
        <v>605</v>
      </c>
      <c r="T633" s="50">
        <v>1</v>
      </c>
      <c r="U633" s="50" t="s">
        <v>606</v>
      </c>
      <c r="V633" s="50"/>
      <c r="W633" s="50">
        <v>120</v>
      </c>
      <c r="X633" s="28">
        <v>55</v>
      </c>
      <c r="Y633" s="28">
        <v>93</v>
      </c>
      <c r="AA633" s="28" t="s">
        <v>2008</v>
      </c>
      <c r="AB633" s="33" t="s">
        <v>19517</v>
      </c>
      <c r="AC633" s="28">
        <f t="shared" si="28"/>
        <v>8</v>
      </c>
      <c r="AD633" s="28">
        <f t="shared" si="29"/>
        <v>46.8</v>
      </c>
      <c r="AE633" s="33"/>
      <c r="AF633" s="33"/>
      <c r="AG633" s="33"/>
      <c r="AH633" s="33"/>
    </row>
    <row r="634" spans="1:34" s="28" customFormat="1">
      <c r="A634" s="46" t="s">
        <v>1215</v>
      </c>
      <c r="B634" s="46" t="s">
        <v>1216</v>
      </c>
      <c r="C634" s="28" t="s">
        <v>86</v>
      </c>
      <c r="D634" s="28" t="s">
        <v>87</v>
      </c>
      <c r="E634" s="28" t="s">
        <v>1217</v>
      </c>
      <c r="F634" s="28" t="s">
        <v>1218</v>
      </c>
      <c r="H634" s="28" t="s">
        <v>1219</v>
      </c>
      <c r="I634" s="33">
        <v>41582</v>
      </c>
      <c r="J634" s="33">
        <v>41789</v>
      </c>
      <c r="K634" s="28" t="s">
        <v>2009</v>
      </c>
      <c r="L634" s="28" t="s">
        <v>2010</v>
      </c>
      <c r="M634" s="46" t="s">
        <v>695</v>
      </c>
      <c r="N634" s="50" t="s">
        <v>1039</v>
      </c>
      <c r="O634" s="50"/>
      <c r="Q634" s="50"/>
      <c r="R634" s="50"/>
      <c r="S634" s="29" t="s">
        <v>605</v>
      </c>
      <c r="T634" s="50">
        <v>1</v>
      </c>
      <c r="U634" s="50" t="s">
        <v>606</v>
      </c>
      <c r="V634" s="50"/>
      <c r="W634" s="50">
        <v>120</v>
      </c>
      <c r="X634" s="28">
        <v>55</v>
      </c>
      <c r="Y634" s="28">
        <v>116</v>
      </c>
      <c r="AA634" s="28" t="s">
        <v>2011</v>
      </c>
      <c r="AB634" s="33" t="s">
        <v>19517</v>
      </c>
      <c r="AC634" s="28">
        <f t="shared" si="28"/>
        <v>8</v>
      </c>
      <c r="AD634" s="28">
        <f t="shared" si="29"/>
        <v>46.8</v>
      </c>
      <c r="AE634" s="33"/>
      <c r="AF634" s="33"/>
      <c r="AG634" s="33"/>
      <c r="AH634" s="33"/>
    </row>
    <row r="635" spans="1:34" s="56" customFormat="1">
      <c r="I635" s="159"/>
      <c r="J635" s="159"/>
      <c r="AA635" s="26"/>
      <c r="AE635" s="159"/>
      <c r="AF635" s="159"/>
      <c r="AG635" s="159"/>
      <c r="AH635" s="159"/>
    </row>
    <row r="636" spans="1:34" s="56" customFormat="1">
      <c r="A636" s="161" t="s">
        <v>2012</v>
      </c>
      <c r="B636" s="128" t="s">
        <v>2013</v>
      </c>
      <c r="C636" s="128" t="s">
        <v>2014</v>
      </c>
      <c r="D636" s="128" t="s">
        <v>2015</v>
      </c>
      <c r="E636" s="128" t="s">
        <v>2016</v>
      </c>
      <c r="F636" s="128" t="s">
        <v>2017</v>
      </c>
      <c r="G636" s="128"/>
      <c r="H636" s="161" t="s">
        <v>2018</v>
      </c>
      <c r="I636" s="54">
        <v>41562</v>
      </c>
      <c r="J636" s="54">
        <v>41617</v>
      </c>
      <c r="K636" s="55" t="s">
        <v>2019</v>
      </c>
      <c r="L636" s="55" t="s">
        <v>2020</v>
      </c>
      <c r="M636" s="156" t="s">
        <v>695</v>
      </c>
      <c r="N636" s="156" t="s">
        <v>2021</v>
      </c>
      <c r="O636" s="156"/>
      <c r="P636" s="128" t="s">
        <v>2022</v>
      </c>
      <c r="Q636" s="156"/>
      <c r="R636" s="156"/>
      <c r="S636" s="128" t="s">
        <v>605</v>
      </c>
      <c r="T636" s="128">
        <v>1</v>
      </c>
      <c r="U636" s="128" t="s">
        <v>606</v>
      </c>
      <c r="V636" s="128"/>
      <c r="W636" s="128">
        <v>1</v>
      </c>
      <c r="X636" s="128">
        <v>94</v>
      </c>
      <c r="Y636" s="128">
        <v>47.1</v>
      </c>
      <c r="Z636" s="156" t="s">
        <v>2023</v>
      </c>
      <c r="AA636" s="2" t="s">
        <v>2024</v>
      </c>
      <c r="AC636" s="2">
        <v>1</v>
      </c>
      <c r="AD636" s="2">
        <f>AC636*5.85</f>
        <v>5.85</v>
      </c>
      <c r="AE636" s="159"/>
      <c r="AF636" s="159">
        <v>41621</v>
      </c>
      <c r="AG636" s="159">
        <v>41624</v>
      </c>
      <c r="AH636" s="159">
        <v>41635</v>
      </c>
    </row>
    <row r="637" spans="1:34" s="56" customFormat="1">
      <c r="A637" s="161" t="s">
        <v>2012</v>
      </c>
      <c r="B637" s="128" t="s">
        <v>2013</v>
      </c>
      <c r="C637" s="128" t="s">
        <v>2014</v>
      </c>
      <c r="D637" s="128" t="s">
        <v>2015</v>
      </c>
      <c r="E637" s="128" t="s">
        <v>2016</v>
      </c>
      <c r="F637" s="128" t="s">
        <v>2017</v>
      </c>
      <c r="G637" s="128"/>
      <c r="H637" s="161" t="s">
        <v>2018</v>
      </c>
      <c r="I637" s="54">
        <v>41562</v>
      </c>
      <c r="J637" s="54">
        <v>41617</v>
      </c>
      <c r="K637" s="55" t="s">
        <v>2025</v>
      </c>
      <c r="L637" s="55" t="s">
        <v>2026</v>
      </c>
      <c r="M637" s="156" t="s">
        <v>695</v>
      </c>
      <c r="N637" s="156" t="s">
        <v>2021</v>
      </c>
      <c r="O637" s="156"/>
      <c r="P637" s="128" t="s">
        <v>2022</v>
      </c>
      <c r="Q637" s="156"/>
      <c r="R637" s="156"/>
      <c r="S637" s="128" t="s">
        <v>605</v>
      </c>
      <c r="T637" s="128">
        <v>1</v>
      </c>
      <c r="U637" s="128" t="s">
        <v>606</v>
      </c>
      <c r="V637" s="128"/>
      <c r="W637" s="128">
        <v>1</v>
      </c>
      <c r="X637" s="128">
        <v>94</v>
      </c>
      <c r="Y637" s="128">
        <v>41.9</v>
      </c>
      <c r="Z637" s="156" t="s">
        <v>2023</v>
      </c>
      <c r="AA637" s="650"/>
      <c r="AC637" s="650"/>
      <c r="AD637" s="650"/>
      <c r="AE637" s="159"/>
      <c r="AF637" s="159">
        <v>41621</v>
      </c>
      <c r="AG637" s="159">
        <v>41624</v>
      </c>
      <c r="AH637" s="159">
        <v>41635</v>
      </c>
    </row>
    <row r="638" spans="1:34" s="56" customFormat="1">
      <c r="A638" s="161" t="s">
        <v>2012</v>
      </c>
      <c r="B638" s="128" t="s">
        <v>2013</v>
      </c>
      <c r="C638" s="128" t="s">
        <v>2014</v>
      </c>
      <c r="D638" s="128" t="s">
        <v>2015</v>
      </c>
      <c r="E638" s="128" t="s">
        <v>2016</v>
      </c>
      <c r="F638" s="128" t="s">
        <v>2017</v>
      </c>
      <c r="G638" s="128"/>
      <c r="H638" s="161" t="s">
        <v>2018</v>
      </c>
      <c r="I638" s="54">
        <v>41562</v>
      </c>
      <c r="J638" s="54">
        <v>41617</v>
      </c>
      <c r="K638" s="55" t="s">
        <v>2027</v>
      </c>
      <c r="L638" s="55" t="s">
        <v>2028</v>
      </c>
      <c r="M638" s="156" t="s">
        <v>695</v>
      </c>
      <c r="N638" s="156" t="s">
        <v>2021</v>
      </c>
      <c r="O638" s="156"/>
      <c r="P638" s="128" t="s">
        <v>2022</v>
      </c>
      <c r="Q638" s="156"/>
      <c r="R638" s="156"/>
      <c r="S638" s="128" t="s">
        <v>605</v>
      </c>
      <c r="T638" s="128">
        <v>1</v>
      </c>
      <c r="U638" s="128" t="s">
        <v>606</v>
      </c>
      <c r="V638" s="128"/>
      <c r="W638" s="128">
        <v>1</v>
      </c>
      <c r="X638" s="128">
        <v>94</v>
      </c>
      <c r="Y638" s="128">
        <v>44.5</v>
      </c>
      <c r="Z638" s="156" t="s">
        <v>2023</v>
      </c>
      <c r="AA638" s="650"/>
      <c r="AC638" s="650"/>
      <c r="AD638" s="650"/>
      <c r="AE638" s="159"/>
      <c r="AF638" s="159">
        <v>41621</v>
      </c>
      <c r="AG638" s="159">
        <v>41624</v>
      </c>
      <c r="AH638" s="159">
        <v>41635</v>
      </c>
    </row>
    <row r="639" spans="1:34" s="56" customFormat="1">
      <c r="A639" s="161" t="s">
        <v>2012</v>
      </c>
      <c r="B639" s="128" t="s">
        <v>2013</v>
      </c>
      <c r="C639" s="128" t="s">
        <v>2014</v>
      </c>
      <c r="D639" s="128" t="s">
        <v>2015</v>
      </c>
      <c r="E639" s="128" t="s">
        <v>2016</v>
      </c>
      <c r="F639" s="128" t="s">
        <v>2017</v>
      </c>
      <c r="G639" s="128"/>
      <c r="H639" s="161" t="s">
        <v>2018</v>
      </c>
      <c r="I639" s="54">
        <v>41562</v>
      </c>
      <c r="J639" s="54">
        <v>41617</v>
      </c>
      <c r="K639" s="55" t="s">
        <v>2029</v>
      </c>
      <c r="L639" s="55" t="s">
        <v>2030</v>
      </c>
      <c r="M639" s="156" t="s">
        <v>695</v>
      </c>
      <c r="N639" s="156" t="s">
        <v>2021</v>
      </c>
      <c r="O639" s="156"/>
      <c r="P639" s="128" t="s">
        <v>2022</v>
      </c>
      <c r="Q639" s="156"/>
      <c r="R639" s="156"/>
      <c r="S639" s="128" t="s">
        <v>605</v>
      </c>
      <c r="T639" s="128">
        <v>1</v>
      </c>
      <c r="U639" s="128" t="s">
        <v>606</v>
      </c>
      <c r="V639" s="128"/>
      <c r="W639" s="128">
        <v>1</v>
      </c>
      <c r="X639" s="128">
        <v>94</v>
      </c>
      <c r="Y639" s="128">
        <v>18.399999999999999</v>
      </c>
      <c r="Z639" s="156" t="s">
        <v>2023</v>
      </c>
      <c r="AA639" s="650"/>
      <c r="AC639" s="650"/>
      <c r="AD639" s="650"/>
      <c r="AE639" s="159"/>
      <c r="AF639" s="159">
        <v>41621</v>
      </c>
      <c r="AG639" s="159">
        <v>41624</v>
      </c>
      <c r="AH639" s="159">
        <v>41635</v>
      </c>
    </row>
    <row r="640" spans="1:34" s="56" customFormat="1">
      <c r="A640" s="161" t="s">
        <v>2012</v>
      </c>
      <c r="B640" s="128" t="s">
        <v>2013</v>
      </c>
      <c r="C640" s="128" t="s">
        <v>2014</v>
      </c>
      <c r="D640" s="128" t="s">
        <v>2015</v>
      </c>
      <c r="E640" s="128" t="s">
        <v>2016</v>
      </c>
      <c r="F640" s="128" t="s">
        <v>2017</v>
      </c>
      <c r="G640" s="128"/>
      <c r="H640" s="161" t="s">
        <v>2018</v>
      </c>
      <c r="I640" s="54">
        <v>41562</v>
      </c>
      <c r="J640" s="54">
        <v>41617</v>
      </c>
      <c r="K640" s="55" t="s">
        <v>2031</v>
      </c>
      <c r="L640" s="55" t="s">
        <v>2032</v>
      </c>
      <c r="M640" s="156" t="s">
        <v>695</v>
      </c>
      <c r="N640" s="156" t="s">
        <v>2021</v>
      </c>
      <c r="O640" s="156"/>
      <c r="P640" s="128" t="s">
        <v>2022</v>
      </c>
      <c r="Q640" s="156"/>
      <c r="R640" s="156"/>
      <c r="S640" s="128" t="s">
        <v>605</v>
      </c>
      <c r="T640" s="128">
        <v>1</v>
      </c>
      <c r="U640" s="128" t="s">
        <v>606</v>
      </c>
      <c r="V640" s="128"/>
      <c r="W640" s="128">
        <v>1</v>
      </c>
      <c r="X640" s="128">
        <v>94</v>
      </c>
      <c r="Y640" s="128">
        <v>32.4</v>
      </c>
      <c r="Z640" s="156" t="s">
        <v>2023</v>
      </c>
      <c r="AA640" s="650"/>
      <c r="AC640" s="650"/>
      <c r="AD640" s="650"/>
      <c r="AE640" s="159"/>
      <c r="AF640" s="159">
        <v>41621</v>
      </c>
      <c r="AG640" s="159">
        <v>41624</v>
      </c>
      <c r="AH640" s="159">
        <v>41635</v>
      </c>
    </row>
    <row r="641" spans="1:34" s="56" customFormat="1">
      <c r="A641" s="161" t="s">
        <v>2012</v>
      </c>
      <c r="B641" s="128" t="s">
        <v>2013</v>
      </c>
      <c r="C641" s="128" t="s">
        <v>2014</v>
      </c>
      <c r="D641" s="128" t="s">
        <v>2015</v>
      </c>
      <c r="E641" s="128" t="s">
        <v>2016</v>
      </c>
      <c r="F641" s="128" t="s">
        <v>2017</v>
      </c>
      <c r="G641" s="128"/>
      <c r="H641" s="161" t="s">
        <v>2018</v>
      </c>
      <c r="I641" s="54">
        <v>41562</v>
      </c>
      <c r="J641" s="54">
        <v>41617</v>
      </c>
      <c r="K641" s="55" t="s">
        <v>2033</v>
      </c>
      <c r="L641" s="55" t="s">
        <v>2034</v>
      </c>
      <c r="M641" s="156" t="s">
        <v>695</v>
      </c>
      <c r="N641" s="156" t="s">
        <v>2021</v>
      </c>
      <c r="O641" s="156"/>
      <c r="P641" s="128" t="s">
        <v>2022</v>
      </c>
      <c r="Q641" s="156"/>
      <c r="R641" s="156"/>
      <c r="S641" s="128" t="s">
        <v>605</v>
      </c>
      <c r="T641" s="128">
        <v>1</v>
      </c>
      <c r="U641" s="128" t="s">
        <v>606</v>
      </c>
      <c r="V641" s="128"/>
      <c r="W641" s="128">
        <v>1</v>
      </c>
      <c r="X641" s="128">
        <v>94</v>
      </c>
      <c r="Y641" s="128">
        <v>29.8</v>
      </c>
      <c r="Z641" s="156" t="s">
        <v>2023</v>
      </c>
      <c r="AA641" s="650"/>
      <c r="AC641" s="650"/>
      <c r="AD641" s="650"/>
      <c r="AE641" s="159"/>
      <c r="AF641" s="159">
        <v>41621</v>
      </c>
      <c r="AG641" s="159">
        <v>41624</v>
      </c>
      <c r="AH641" s="159">
        <v>41635</v>
      </c>
    </row>
    <row r="642" spans="1:34" s="56" customFormat="1">
      <c r="A642" s="161" t="s">
        <v>2012</v>
      </c>
      <c r="B642" s="128" t="s">
        <v>2013</v>
      </c>
      <c r="C642" s="128" t="s">
        <v>2014</v>
      </c>
      <c r="D642" s="128" t="s">
        <v>2015</v>
      </c>
      <c r="E642" s="128" t="s">
        <v>2016</v>
      </c>
      <c r="F642" s="128" t="s">
        <v>2017</v>
      </c>
      <c r="G642" s="128"/>
      <c r="H642" s="161" t="s">
        <v>2018</v>
      </c>
      <c r="I642" s="54">
        <v>41562</v>
      </c>
      <c r="J642" s="54">
        <v>41617</v>
      </c>
      <c r="K642" s="55" t="s">
        <v>2035</v>
      </c>
      <c r="L642" s="55" t="s">
        <v>2036</v>
      </c>
      <c r="M642" s="156" t="s">
        <v>695</v>
      </c>
      <c r="N642" s="156" t="s">
        <v>2021</v>
      </c>
      <c r="O642" s="156"/>
      <c r="P642" s="128" t="s">
        <v>2022</v>
      </c>
      <c r="Q642" s="156"/>
      <c r="R642" s="156"/>
      <c r="S642" s="128" t="s">
        <v>605</v>
      </c>
      <c r="T642" s="128">
        <v>1</v>
      </c>
      <c r="U642" s="128" t="s">
        <v>606</v>
      </c>
      <c r="V642" s="128"/>
      <c r="W642" s="128">
        <v>1</v>
      </c>
      <c r="X642" s="128">
        <v>94</v>
      </c>
      <c r="Y642" s="128">
        <v>33.299999999999997</v>
      </c>
      <c r="Z642" s="156" t="s">
        <v>2023</v>
      </c>
      <c r="AA642" s="650"/>
      <c r="AC642" s="650"/>
      <c r="AD642" s="650"/>
      <c r="AE642" s="159"/>
      <c r="AF642" s="159">
        <v>41621</v>
      </c>
      <c r="AG642" s="159">
        <v>41624</v>
      </c>
      <c r="AH642" s="159">
        <v>41635</v>
      </c>
    </row>
    <row r="643" spans="1:34" s="56" customFormat="1">
      <c r="A643" s="161" t="s">
        <v>2012</v>
      </c>
      <c r="B643" s="128" t="s">
        <v>2013</v>
      </c>
      <c r="C643" s="128" t="s">
        <v>2014</v>
      </c>
      <c r="D643" s="128" t="s">
        <v>2015</v>
      </c>
      <c r="E643" s="128" t="s">
        <v>2016</v>
      </c>
      <c r="F643" s="128" t="s">
        <v>2017</v>
      </c>
      <c r="G643" s="128"/>
      <c r="H643" s="161" t="s">
        <v>2018</v>
      </c>
      <c r="I643" s="54">
        <v>41562</v>
      </c>
      <c r="J643" s="54">
        <v>41617</v>
      </c>
      <c r="K643" s="55" t="s">
        <v>2037</v>
      </c>
      <c r="L643" s="55" t="s">
        <v>2038</v>
      </c>
      <c r="M643" s="156" t="s">
        <v>695</v>
      </c>
      <c r="N643" s="156" t="s">
        <v>2021</v>
      </c>
      <c r="O643" s="156"/>
      <c r="P643" s="128" t="s">
        <v>2022</v>
      </c>
      <c r="Q643" s="156"/>
      <c r="R643" s="156"/>
      <c r="S643" s="128" t="s">
        <v>605</v>
      </c>
      <c r="T643" s="128">
        <v>1</v>
      </c>
      <c r="U643" s="128" t="s">
        <v>606</v>
      </c>
      <c r="V643" s="128"/>
      <c r="W643" s="128">
        <v>1</v>
      </c>
      <c r="X643" s="128">
        <v>91</v>
      </c>
      <c r="Y643" s="128">
        <v>33.9</v>
      </c>
      <c r="Z643" s="156" t="s">
        <v>2023</v>
      </c>
      <c r="AA643" s="651"/>
      <c r="AC643" s="651"/>
      <c r="AD643" s="651"/>
      <c r="AE643" s="159"/>
      <c r="AF643" s="159">
        <v>41621</v>
      </c>
      <c r="AG643" s="159">
        <v>41624</v>
      </c>
      <c r="AH643" s="159">
        <v>41635</v>
      </c>
    </row>
    <row r="644" spans="1:34" s="56" customFormat="1">
      <c r="A644" s="161" t="s">
        <v>2012</v>
      </c>
      <c r="B644" s="128" t="s">
        <v>2013</v>
      </c>
      <c r="C644" s="128" t="s">
        <v>2014</v>
      </c>
      <c r="D644" s="128" t="s">
        <v>2015</v>
      </c>
      <c r="E644" s="128" t="s">
        <v>2016</v>
      </c>
      <c r="F644" s="128" t="s">
        <v>2017</v>
      </c>
      <c r="G644" s="128"/>
      <c r="H644" s="161" t="s">
        <v>2018</v>
      </c>
      <c r="I644" s="54">
        <v>41562</v>
      </c>
      <c r="J644" s="54">
        <v>41617</v>
      </c>
      <c r="K644" s="55" t="s">
        <v>2039</v>
      </c>
      <c r="L644" s="55" t="s">
        <v>2040</v>
      </c>
      <c r="M644" s="156" t="s">
        <v>695</v>
      </c>
      <c r="N644" s="156" t="s">
        <v>2021</v>
      </c>
      <c r="O644" s="156"/>
      <c r="P644" s="128" t="s">
        <v>2022</v>
      </c>
      <c r="Q644" s="156"/>
      <c r="R644" s="156"/>
      <c r="S644" s="128" t="s">
        <v>605</v>
      </c>
      <c r="T644" s="128">
        <v>1</v>
      </c>
      <c r="U644" s="128" t="s">
        <v>606</v>
      </c>
      <c r="V644" s="128"/>
      <c r="W644" s="128">
        <v>1</v>
      </c>
      <c r="X644" s="128">
        <v>92</v>
      </c>
      <c r="Y644" s="128">
        <v>28.4</v>
      </c>
      <c r="Z644" s="156" t="s">
        <v>2023</v>
      </c>
      <c r="AA644" s="2" t="s">
        <v>2041</v>
      </c>
      <c r="AC644" s="2">
        <v>1</v>
      </c>
      <c r="AD644" s="2">
        <f>AC644*5.85</f>
        <v>5.85</v>
      </c>
      <c r="AE644" s="159"/>
      <c r="AF644" s="159">
        <v>41621</v>
      </c>
      <c r="AG644" s="159">
        <v>41624</v>
      </c>
      <c r="AH644" s="159">
        <v>41635</v>
      </c>
    </row>
    <row r="645" spans="1:34" s="56" customFormat="1">
      <c r="A645" s="161" t="s">
        <v>2012</v>
      </c>
      <c r="B645" s="128" t="s">
        <v>2013</v>
      </c>
      <c r="C645" s="128" t="s">
        <v>2014</v>
      </c>
      <c r="D645" s="128" t="s">
        <v>2015</v>
      </c>
      <c r="E645" s="128" t="s">
        <v>2016</v>
      </c>
      <c r="F645" s="128" t="s">
        <v>2017</v>
      </c>
      <c r="G645" s="128"/>
      <c r="H645" s="161" t="s">
        <v>2018</v>
      </c>
      <c r="I645" s="54">
        <v>41562</v>
      </c>
      <c r="J645" s="54">
        <v>41617</v>
      </c>
      <c r="K645" s="55" t="s">
        <v>2042</v>
      </c>
      <c r="L645" s="55" t="s">
        <v>2043</v>
      </c>
      <c r="M645" s="156" t="s">
        <v>695</v>
      </c>
      <c r="N645" s="156" t="s">
        <v>2021</v>
      </c>
      <c r="O645" s="156"/>
      <c r="P645" s="128" t="s">
        <v>2022</v>
      </c>
      <c r="Q645" s="156"/>
      <c r="R645" s="156"/>
      <c r="S645" s="128" t="s">
        <v>605</v>
      </c>
      <c r="T645" s="128">
        <v>1</v>
      </c>
      <c r="U645" s="128" t="s">
        <v>606</v>
      </c>
      <c r="V645" s="128"/>
      <c r="W645" s="128">
        <v>1</v>
      </c>
      <c r="X645" s="128">
        <v>94</v>
      </c>
      <c r="Y645" s="128">
        <v>59.5</v>
      </c>
      <c r="Z645" s="156" t="s">
        <v>2023</v>
      </c>
      <c r="AA645" s="650"/>
      <c r="AC645" s="650"/>
      <c r="AD645" s="650"/>
      <c r="AE645" s="159"/>
      <c r="AF645" s="159">
        <v>41621</v>
      </c>
      <c r="AG645" s="159">
        <v>41624</v>
      </c>
      <c r="AH645" s="159">
        <v>41635</v>
      </c>
    </row>
    <row r="646" spans="1:34" s="56" customFormat="1">
      <c r="A646" s="161" t="s">
        <v>2012</v>
      </c>
      <c r="B646" s="128" t="s">
        <v>2013</v>
      </c>
      <c r="C646" s="128" t="s">
        <v>2014</v>
      </c>
      <c r="D646" s="128" t="s">
        <v>2015</v>
      </c>
      <c r="E646" s="128" t="s">
        <v>2016</v>
      </c>
      <c r="F646" s="128" t="s">
        <v>2017</v>
      </c>
      <c r="G646" s="128"/>
      <c r="H646" s="161" t="s">
        <v>2018</v>
      </c>
      <c r="I646" s="54">
        <v>41562</v>
      </c>
      <c r="J646" s="54">
        <v>41617</v>
      </c>
      <c r="K646" s="55" t="s">
        <v>2044</v>
      </c>
      <c r="L646" s="55">
        <v>130606779</v>
      </c>
      <c r="M646" s="156" t="s">
        <v>695</v>
      </c>
      <c r="N646" s="156" t="s">
        <v>2021</v>
      </c>
      <c r="O646" s="156"/>
      <c r="P646" s="128" t="s">
        <v>2022</v>
      </c>
      <c r="Q646" s="156"/>
      <c r="R646" s="156"/>
      <c r="S646" s="128" t="s">
        <v>605</v>
      </c>
      <c r="T646" s="128">
        <v>1</v>
      </c>
      <c r="U646" s="128" t="s">
        <v>606</v>
      </c>
      <c r="V646" s="128"/>
      <c r="W646" s="128">
        <v>1</v>
      </c>
      <c r="X646" s="128">
        <v>90</v>
      </c>
      <c r="Y646" s="128">
        <v>14.1</v>
      </c>
      <c r="Z646" s="156" t="s">
        <v>2023</v>
      </c>
      <c r="AA646" s="650"/>
      <c r="AC646" s="650"/>
      <c r="AD646" s="650"/>
      <c r="AE646" s="159"/>
      <c r="AF646" s="159">
        <v>41621</v>
      </c>
      <c r="AG646" s="159">
        <v>41624</v>
      </c>
      <c r="AH646" s="159">
        <v>41635</v>
      </c>
    </row>
    <row r="647" spans="1:34" s="56" customFormat="1">
      <c r="A647" s="161" t="s">
        <v>2012</v>
      </c>
      <c r="B647" s="128" t="s">
        <v>2013</v>
      </c>
      <c r="C647" s="128" t="s">
        <v>2014</v>
      </c>
      <c r="D647" s="128" t="s">
        <v>2015</v>
      </c>
      <c r="E647" s="128" t="s">
        <v>2016</v>
      </c>
      <c r="F647" s="128" t="s">
        <v>2017</v>
      </c>
      <c r="G647" s="128"/>
      <c r="H647" s="161" t="s">
        <v>2018</v>
      </c>
      <c r="I647" s="54">
        <v>41562</v>
      </c>
      <c r="J647" s="54">
        <v>41617</v>
      </c>
      <c r="K647" s="55" t="s">
        <v>2045</v>
      </c>
      <c r="L647" s="55">
        <v>130606799</v>
      </c>
      <c r="M647" s="156" t="s">
        <v>695</v>
      </c>
      <c r="N647" s="156" t="s">
        <v>2021</v>
      </c>
      <c r="O647" s="156"/>
      <c r="P647" s="128" t="s">
        <v>2022</v>
      </c>
      <c r="Q647" s="156"/>
      <c r="R647" s="156"/>
      <c r="S647" s="128" t="s">
        <v>605</v>
      </c>
      <c r="T647" s="128">
        <v>1</v>
      </c>
      <c r="U647" s="128" t="s">
        <v>606</v>
      </c>
      <c r="V647" s="128"/>
      <c r="W647" s="128">
        <v>1</v>
      </c>
      <c r="X647" s="128">
        <v>90</v>
      </c>
      <c r="Y647" s="128">
        <v>14.5</v>
      </c>
      <c r="Z647" s="156" t="s">
        <v>2023</v>
      </c>
      <c r="AA647" s="650"/>
      <c r="AC647" s="650"/>
      <c r="AD647" s="650"/>
      <c r="AE647" s="159"/>
      <c r="AF647" s="159">
        <v>41621</v>
      </c>
      <c r="AG647" s="159">
        <v>41624</v>
      </c>
      <c r="AH647" s="159">
        <v>41635</v>
      </c>
    </row>
    <row r="648" spans="1:34" s="56" customFormat="1">
      <c r="A648" s="161" t="s">
        <v>2012</v>
      </c>
      <c r="B648" s="128" t="s">
        <v>2013</v>
      </c>
      <c r="C648" s="128" t="s">
        <v>2014</v>
      </c>
      <c r="D648" s="128" t="s">
        <v>2015</v>
      </c>
      <c r="E648" s="128" t="s">
        <v>2016</v>
      </c>
      <c r="F648" s="128" t="s">
        <v>2017</v>
      </c>
      <c r="G648" s="128"/>
      <c r="H648" s="161" t="s">
        <v>2018</v>
      </c>
      <c r="I648" s="54">
        <v>41562</v>
      </c>
      <c r="J648" s="54">
        <v>41617</v>
      </c>
      <c r="K648" s="55" t="s">
        <v>2046</v>
      </c>
      <c r="L648" s="55" t="s">
        <v>2047</v>
      </c>
      <c r="M648" s="156" t="s">
        <v>695</v>
      </c>
      <c r="N648" s="156" t="s">
        <v>2021</v>
      </c>
      <c r="O648" s="156"/>
      <c r="P648" s="128" t="s">
        <v>2022</v>
      </c>
      <c r="Q648" s="156"/>
      <c r="R648" s="156"/>
      <c r="S648" s="128" t="s">
        <v>605</v>
      </c>
      <c r="T648" s="128">
        <v>1</v>
      </c>
      <c r="U648" s="128" t="s">
        <v>606</v>
      </c>
      <c r="V648" s="128"/>
      <c r="W648" s="128">
        <v>1</v>
      </c>
      <c r="X648" s="128">
        <v>92</v>
      </c>
      <c r="Y648" s="128">
        <v>19</v>
      </c>
      <c r="Z648" s="156" t="s">
        <v>2023</v>
      </c>
      <c r="AA648" s="650"/>
      <c r="AC648" s="650"/>
      <c r="AD648" s="650"/>
      <c r="AE648" s="159"/>
      <c r="AF648" s="159">
        <v>41621</v>
      </c>
      <c r="AG648" s="159">
        <v>41624</v>
      </c>
      <c r="AH648" s="159">
        <v>41635</v>
      </c>
    </row>
    <row r="649" spans="1:34" s="56" customFormat="1">
      <c r="A649" s="161" t="s">
        <v>2012</v>
      </c>
      <c r="B649" s="128" t="s">
        <v>2013</v>
      </c>
      <c r="C649" s="128" t="s">
        <v>2014</v>
      </c>
      <c r="D649" s="128" t="s">
        <v>2015</v>
      </c>
      <c r="E649" s="128" t="s">
        <v>2016</v>
      </c>
      <c r="F649" s="128" t="s">
        <v>2017</v>
      </c>
      <c r="G649" s="128"/>
      <c r="H649" s="161" t="s">
        <v>2018</v>
      </c>
      <c r="I649" s="54">
        <v>41562</v>
      </c>
      <c r="J649" s="54">
        <v>41617</v>
      </c>
      <c r="K649" s="55" t="s">
        <v>2048</v>
      </c>
      <c r="L649" s="55" t="s">
        <v>2049</v>
      </c>
      <c r="M649" s="156" t="s">
        <v>695</v>
      </c>
      <c r="N649" s="156" t="s">
        <v>2021</v>
      </c>
      <c r="O649" s="156"/>
      <c r="P649" s="128" t="s">
        <v>2022</v>
      </c>
      <c r="Q649" s="156"/>
      <c r="R649" s="156"/>
      <c r="S649" s="128" t="s">
        <v>605</v>
      </c>
      <c r="T649" s="128">
        <v>1</v>
      </c>
      <c r="U649" s="128" t="s">
        <v>606</v>
      </c>
      <c r="V649" s="128"/>
      <c r="W649" s="128">
        <v>1</v>
      </c>
      <c r="X649" s="128">
        <v>92</v>
      </c>
      <c r="Y649" s="128">
        <v>48.2</v>
      </c>
      <c r="Z649" s="156" t="s">
        <v>2023</v>
      </c>
      <c r="AA649" s="650"/>
      <c r="AC649" s="650"/>
      <c r="AD649" s="650"/>
      <c r="AE649" s="159"/>
      <c r="AF649" s="159">
        <v>41621</v>
      </c>
      <c r="AG649" s="159">
        <v>41624</v>
      </c>
      <c r="AH649" s="159">
        <v>41635</v>
      </c>
    </row>
    <row r="650" spans="1:34" s="56" customFormat="1">
      <c r="A650" s="161" t="s">
        <v>2012</v>
      </c>
      <c r="B650" s="128" t="s">
        <v>2013</v>
      </c>
      <c r="C650" s="128" t="s">
        <v>2014</v>
      </c>
      <c r="D650" s="128" t="s">
        <v>2015</v>
      </c>
      <c r="E650" s="128" t="s">
        <v>2016</v>
      </c>
      <c r="F650" s="128" t="s">
        <v>2017</v>
      </c>
      <c r="G650" s="128"/>
      <c r="H650" s="161" t="s">
        <v>2018</v>
      </c>
      <c r="I650" s="54">
        <v>41562</v>
      </c>
      <c r="J650" s="54">
        <v>41617</v>
      </c>
      <c r="K650" s="55" t="s">
        <v>2050</v>
      </c>
      <c r="L650" s="55">
        <v>130606805</v>
      </c>
      <c r="M650" s="156" t="s">
        <v>695</v>
      </c>
      <c r="N650" s="156" t="s">
        <v>2021</v>
      </c>
      <c r="O650" s="156"/>
      <c r="P650" s="128" t="s">
        <v>2022</v>
      </c>
      <c r="Q650" s="156"/>
      <c r="R650" s="156"/>
      <c r="S650" s="128" t="s">
        <v>605</v>
      </c>
      <c r="T650" s="128">
        <v>1</v>
      </c>
      <c r="U650" s="128" t="s">
        <v>606</v>
      </c>
      <c r="V650" s="128"/>
      <c r="W650" s="128">
        <v>1</v>
      </c>
      <c r="X650" s="128">
        <v>90</v>
      </c>
      <c r="Y650" s="128">
        <v>20.8</v>
      </c>
      <c r="Z650" s="156" t="s">
        <v>2023</v>
      </c>
      <c r="AA650" s="650"/>
      <c r="AC650" s="650"/>
      <c r="AD650" s="650"/>
      <c r="AE650" s="159"/>
      <c r="AF650" s="159">
        <v>41621</v>
      </c>
      <c r="AG650" s="159">
        <v>41624</v>
      </c>
      <c r="AH650" s="159">
        <v>41635</v>
      </c>
    </row>
    <row r="651" spans="1:34" s="56" customFormat="1">
      <c r="A651" s="161" t="s">
        <v>2012</v>
      </c>
      <c r="B651" s="128" t="s">
        <v>2013</v>
      </c>
      <c r="C651" s="128" t="s">
        <v>2014</v>
      </c>
      <c r="D651" s="128" t="s">
        <v>2015</v>
      </c>
      <c r="E651" s="128" t="s">
        <v>2016</v>
      </c>
      <c r="F651" s="128" t="s">
        <v>2017</v>
      </c>
      <c r="G651" s="128"/>
      <c r="H651" s="161" t="s">
        <v>2018</v>
      </c>
      <c r="I651" s="54">
        <v>41562</v>
      </c>
      <c r="J651" s="54">
        <v>41617</v>
      </c>
      <c r="K651" s="55" t="s">
        <v>2051</v>
      </c>
      <c r="L651" s="55">
        <v>130606808</v>
      </c>
      <c r="M651" s="156" t="s">
        <v>695</v>
      </c>
      <c r="N651" s="156" t="s">
        <v>2021</v>
      </c>
      <c r="O651" s="156"/>
      <c r="P651" s="128" t="s">
        <v>2022</v>
      </c>
      <c r="Q651" s="156"/>
      <c r="R651" s="156"/>
      <c r="S651" s="128" t="s">
        <v>605</v>
      </c>
      <c r="T651" s="128">
        <v>1</v>
      </c>
      <c r="U651" s="128" t="s">
        <v>606</v>
      </c>
      <c r="V651" s="128"/>
      <c r="W651" s="128">
        <v>1</v>
      </c>
      <c r="X651" s="128">
        <v>90</v>
      </c>
      <c r="Y651" s="128">
        <v>13.9</v>
      </c>
      <c r="Z651" s="156" t="s">
        <v>2023</v>
      </c>
      <c r="AA651" s="651"/>
      <c r="AC651" s="651"/>
      <c r="AD651" s="651"/>
      <c r="AE651" s="159"/>
      <c r="AF651" s="159">
        <v>41621</v>
      </c>
      <c r="AG651" s="159">
        <v>41624</v>
      </c>
      <c r="AH651" s="159">
        <v>41635</v>
      </c>
    </row>
    <row r="652" spans="1:34" s="56" customFormat="1">
      <c r="A652" s="161" t="s">
        <v>2012</v>
      </c>
      <c r="B652" s="128" t="s">
        <v>2013</v>
      </c>
      <c r="C652" s="128" t="s">
        <v>2014</v>
      </c>
      <c r="D652" s="128" t="s">
        <v>2015</v>
      </c>
      <c r="E652" s="128" t="s">
        <v>2016</v>
      </c>
      <c r="F652" s="128" t="s">
        <v>2017</v>
      </c>
      <c r="G652" s="128"/>
      <c r="H652" s="161" t="s">
        <v>2018</v>
      </c>
      <c r="I652" s="54">
        <v>41562</v>
      </c>
      <c r="J652" s="54">
        <v>41617</v>
      </c>
      <c r="K652" s="55" t="s">
        <v>2052</v>
      </c>
      <c r="L652" s="55" t="s">
        <v>2053</v>
      </c>
      <c r="M652" s="156" t="s">
        <v>695</v>
      </c>
      <c r="N652" s="156" t="s">
        <v>2021</v>
      </c>
      <c r="O652" s="156"/>
      <c r="P652" s="128" t="s">
        <v>2022</v>
      </c>
      <c r="Q652" s="156"/>
      <c r="R652" s="156"/>
      <c r="S652" s="128" t="s">
        <v>605</v>
      </c>
      <c r="T652" s="128">
        <v>1</v>
      </c>
      <c r="U652" s="128" t="s">
        <v>606</v>
      </c>
      <c r="V652" s="128"/>
      <c r="W652" s="128">
        <v>1</v>
      </c>
      <c r="X652" s="128">
        <v>93</v>
      </c>
      <c r="Y652" s="128">
        <v>45.1</v>
      </c>
      <c r="Z652" s="156" t="s">
        <v>2023</v>
      </c>
      <c r="AA652" s="2" t="s">
        <v>2054</v>
      </c>
      <c r="AC652" s="2">
        <v>1</v>
      </c>
      <c r="AD652" s="2">
        <f>AC652*5.85</f>
        <v>5.85</v>
      </c>
      <c r="AE652" s="159"/>
      <c r="AF652" s="159">
        <v>41621</v>
      </c>
      <c r="AG652" s="159">
        <v>41624</v>
      </c>
      <c r="AH652" s="159">
        <v>41635</v>
      </c>
    </row>
    <row r="653" spans="1:34" s="56" customFormat="1">
      <c r="A653" s="161" t="s">
        <v>2012</v>
      </c>
      <c r="B653" s="128" t="s">
        <v>2013</v>
      </c>
      <c r="C653" s="128" t="s">
        <v>2014</v>
      </c>
      <c r="D653" s="128" t="s">
        <v>2015</v>
      </c>
      <c r="E653" s="128" t="s">
        <v>2016</v>
      </c>
      <c r="F653" s="128" t="s">
        <v>2017</v>
      </c>
      <c r="G653" s="128"/>
      <c r="H653" s="161" t="s">
        <v>2018</v>
      </c>
      <c r="I653" s="54">
        <v>41562</v>
      </c>
      <c r="J653" s="54">
        <v>41617</v>
      </c>
      <c r="K653" s="55" t="s">
        <v>2055</v>
      </c>
      <c r="L653" s="55" t="s">
        <v>2056</v>
      </c>
      <c r="M653" s="156" t="s">
        <v>695</v>
      </c>
      <c r="N653" s="156" t="s">
        <v>2021</v>
      </c>
      <c r="O653" s="156"/>
      <c r="P653" s="128" t="s">
        <v>2022</v>
      </c>
      <c r="Q653" s="156"/>
      <c r="R653" s="156"/>
      <c r="S653" s="128" t="s">
        <v>605</v>
      </c>
      <c r="T653" s="128">
        <v>1</v>
      </c>
      <c r="U653" s="128" t="s">
        <v>606</v>
      </c>
      <c r="V653" s="128"/>
      <c r="W653" s="128">
        <v>1</v>
      </c>
      <c r="X653" s="128">
        <v>93</v>
      </c>
      <c r="Y653" s="128">
        <v>13.2</v>
      </c>
      <c r="Z653" s="156" t="s">
        <v>2023</v>
      </c>
      <c r="AA653" s="650"/>
      <c r="AC653" s="650"/>
      <c r="AD653" s="650"/>
      <c r="AE653" s="159"/>
      <c r="AF653" s="159">
        <v>41621</v>
      </c>
      <c r="AG653" s="159">
        <v>41624</v>
      </c>
      <c r="AH653" s="159">
        <v>41635</v>
      </c>
    </row>
    <row r="654" spans="1:34" s="56" customFormat="1">
      <c r="A654" s="161" t="s">
        <v>2012</v>
      </c>
      <c r="B654" s="128" t="s">
        <v>2013</v>
      </c>
      <c r="C654" s="128" t="s">
        <v>2014</v>
      </c>
      <c r="D654" s="128" t="s">
        <v>2015</v>
      </c>
      <c r="E654" s="128" t="s">
        <v>2016</v>
      </c>
      <c r="F654" s="128" t="s">
        <v>2017</v>
      </c>
      <c r="G654" s="128"/>
      <c r="H654" s="161" t="s">
        <v>2018</v>
      </c>
      <c r="I654" s="54">
        <v>41562</v>
      </c>
      <c r="J654" s="54">
        <v>41617</v>
      </c>
      <c r="K654" s="55" t="s">
        <v>2057</v>
      </c>
      <c r="L654" s="55" t="s">
        <v>2058</v>
      </c>
      <c r="M654" s="156" t="s">
        <v>695</v>
      </c>
      <c r="N654" s="156" t="s">
        <v>2021</v>
      </c>
      <c r="O654" s="156"/>
      <c r="P654" s="128" t="s">
        <v>2022</v>
      </c>
      <c r="Q654" s="156"/>
      <c r="R654" s="156"/>
      <c r="S654" s="128" t="s">
        <v>605</v>
      </c>
      <c r="T654" s="128">
        <v>1</v>
      </c>
      <c r="U654" s="128" t="s">
        <v>606</v>
      </c>
      <c r="V654" s="128"/>
      <c r="W654" s="128">
        <v>1</v>
      </c>
      <c r="X654" s="128">
        <v>93</v>
      </c>
      <c r="Y654" s="128">
        <v>18.7</v>
      </c>
      <c r="Z654" s="156" t="s">
        <v>2023</v>
      </c>
      <c r="AA654" s="650"/>
      <c r="AC654" s="650"/>
      <c r="AD654" s="650"/>
      <c r="AE654" s="159"/>
      <c r="AF654" s="159">
        <v>41621</v>
      </c>
      <c r="AG654" s="159">
        <v>41624</v>
      </c>
      <c r="AH654" s="159">
        <v>41635</v>
      </c>
    </row>
    <row r="655" spans="1:34" s="56" customFormat="1">
      <c r="A655" s="161" t="s">
        <v>2012</v>
      </c>
      <c r="B655" s="128" t="s">
        <v>2013</v>
      </c>
      <c r="C655" s="128" t="s">
        <v>2014</v>
      </c>
      <c r="D655" s="128" t="s">
        <v>2015</v>
      </c>
      <c r="E655" s="128" t="s">
        <v>2016</v>
      </c>
      <c r="F655" s="128" t="s">
        <v>2017</v>
      </c>
      <c r="G655" s="128"/>
      <c r="H655" s="161" t="s">
        <v>2018</v>
      </c>
      <c r="I655" s="54">
        <v>41562</v>
      </c>
      <c r="J655" s="54">
        <v>41617</v>
      </c>
      <c r="K655" s="55" t="s">
        <v>2059</v>
      </c>
      <c r="L655" s="55" t="s">
        <v>2060</v>
      </c>
      <c r="M655" s="156" t="s">
        <v>695</v>
      </c>
      <c r="N655" s="156" t="s">
        <v>2021</v>
      </c>
      <c r="O655" s="156"/>
      <c r="P655" s="128" t="s">
        <v>2022</v>
      </c>
      <c r="Q655" s="156"/>
      <c r="R655" s="156"/>
      <c r="S655" s="128" t="s">
        <v>605</v>
      </c>
      <c r="T655" s="128">
        <v>1</v>
      </c>
      <c r="U655" s="128" t="s">
        <v>606</v>
      </c>
      <c r="V655" s="128"/>
      <c r="W655" s="128">
        <v>1</v>
      </c>
      <c r="X655" s="128">
        <v>91</v>
      </c>
      <c r="Y655" s="128">
        <v>65.7</v>
      </c>
      <c r="Z655" s="156" t="s">
        <v>2023</v>
      </c>
      <c r="AA655" s="650"/>
      <c r="AC655" s="650"/>
      <c r="AD655" s="650"/>
      <c r="AE655" s="159"/>
      <c r="AF655" s="159">
        <v>41621</v>
      </c>
      <c r="AG655" s="159">
        <v>41624</v>
      </c>
      <c r="AH655" s="159">
        <v>41635</v>
      </c>
    </row>
    <row r="656" spans="1:34" s="56" customFormat="1">
      <c r="A656" s="161" t="s">
        <v>2012</v>
      </c>
      <c r="B656" s="128" t="s">
        <v>2013</v>
      </c>
      <c r="C656" s="128" t="s">
        <v>2014</v>
      </c>
      <c r="D656" s="128" t="s">
        <v>2015</v>
      </c>
      <c r="E656" s="128" t="s">
        <v>2016</v>
      </c>
      <c r="F656" s="128" t="s">
        <v>2017</v>
      </c>
      <c r="G656" s="128"/>
      <c r="H656" s="161" t="s">
        <v>2018</v>
      </c>
      <c r="I656" s="54">
        <v>41562</v>
      </c>
      <c r="J656" s="54">
        <v>41617</v>
      </c>
      <c r="K656" s="55" t="s">
        <v>2061</v>
      </c>
      <c r="L656" s="55" t="s">
        <v>2062</v>
      </c>
      <c r="M656" s="156" t="s">
        <v>695</v>
      </c>
      <c r="N656" s="156" t="s">
        <v>2021</v>
      </c>
      <c r="O656" s="156"/>
      <c r="P656" s="128" t="s">
        <v>2022</v>
      </c>
      <c r="Q656" s="156"/>
      <c r="R656" s="156"/>
      <c r="S656" s="128" t="s">
        <v>605</v>
      </c>
      <c r="T656" s="128">
        <v>1</v>
      </c>
      <c r="U656" s="128" t="s">
        <v>606</v>
      </c>
      <c r="V656" s="128"/>
      <c r="W656" s="128">
        <v>1</v>
      </c>
      <c r="X656" s="128">
        <v>96</v>
      </c>
      <c r="Y656" s="128">
        <v>56</v>
      </c>
      <c r="Z656" s="156" t="s">
        <v>2023</v>
      </c>
      <c r="AA656" s="650"/>
      <c r="AC656" s="650"/>
      <c r="AD656" s="650"/>
      <c r="AE656" s="159"/>
      <c r="AF656" s="159">
        <v>41621</v>
      </c>
      <c r="AG656" s="159">
        <v>41624</v>
      </c>
      <c r="AH656" s="159">
        <v>41635</v>
      </c>
    </row>
    <row r="657" spans="1:34" s="56" customFormat="1">
      <c r="A657" s="161" t="s">
        <v>2012</v>
      </c>
      <c r="B657" s="128" t="s">
        <v>2013</v>
      </c>
      <c r="C657" s="128" t="s">
        <v>2014</v>
      </c>
      <c r="D657" s="128" t="s">
        <v>2015</v>
      </c>
      <c r="E657" s="128" t="s">
        <v>2016</v>
      </c>
      <c r="F657" s="128" t="s">
        <v>2017</v>
      </c>
      <c r="G657" s="128"/>
      <c r="H657" s="161" t="s">
        <v>2018</v>
      </c>
      <c r="I657" s="54">
        <v>41562</v>
      </c>
      <c r="J657" s="54">
        <v>41617</v>
      </c>
      <c r="K657" s="55" t="s">
        <v>2063</v>
      </c>
      <c r="L657" s="55" t="s">
        <v>2064</v>
      </c>
      <c r="M657" s="156" t="s">
        <v>695</v>
      </c>
      <c r="N657" s="156" t="s">
        <v>2021</v>
      </c>
      <c r="O657" s="156"/>
      <c r="P657" s="128" t="s">
        <v>2022</v>
      </c>
      <c r="Q657" s="156"/>
      <c r="R657" s="156"/>
      <c r="S657" s="128" t="s">
        <v>605</v>
      </c>
      <c r="T657" s="128">
        <v>1</v>
      </c>
      <c r="U657" s="128" t="s">
        <v>606</v>
      </c>
      <c r="V657" s="128"/>
      <c r="W657" s="128">
        <v>1</v>
      </c>
      <c r="X657" s="128">
        <v>92</v>
      </c>
      <c r="Y657" s="128">
        <v>95.6</v>
      </c>
      <c r="Z657" s="156" t="s">
        <v>2023</v>
      </c>
      <c r="AA657" s="650"/>
      <c r="AC657" s="650"/>
      <c r="AD657" s="650"/>
      <c r="AE657" s="159"/>
      <c r="AF657" s="159">
        <v>41621</v>
      </c>
      <c r="AG657" s="159">
        <v>41624</v>
      </c>
      <c r="AH657" s="159">
        <v>41635</v>
      </c>
    </row>
    <row r="658" spans="1:34" s="56" customFormat="1">
      <c r="A658" s="161" t="s">
        <v>2012</v>
      </c>
      <c r="B658" s="128" t="s">
        <v>2013</v>
      </c>
      <c r="C658" s="128" t="s">
        <v>2014</v>
      </c>
      <c r="D658" s="128" t="s">
        <v>2015</v>
      </c>
      <c r="E658" s="128" t="s">
        <v>2016</v>
      </c>
      <c r="F658" s="128" t="s">
        <v>2017</v>
      </c>
      <c r="G658" s="128"/>
      <c r="H658" s="161" t="s">
        <v>2018</v>
      </c>
      <c r="I658" s="54">
        <v>41562</v>
      </c>
      <c r="J658" s="54">
        <v>41617</v>
      </c>
      <c r="K658" s="55" t="s">
        <v>2065</v>
      </c>
      <c r="L658" s="55" t="s">
        <v>2066</v>
      </c>
      <c r="M658" s="156" t="s">
        <v>695</v>
      </c>
      <c r="N658" s="156" t="s">
        <v>2021</v>
      </c>
      <c r="O658" s="156"/>
      <c r="P658" s="128" t="s">
        <v>2022</v>
      </c>
      <c r="Q658" s="156"/>
      <c r="R658" s="156"/>
      <c r="S658" s="128" t="s">
        <v>605</v>
      </c>
      <c r="T658" s="128">
        <v>1</v>
      </c>
      <c r="U658" s="128" t="s">
        <v>606</v>
      </c>
      <c r="V658" s="128"/>
      <c r="W658" s="128">
        <v>1</v>
      </c>
      <c r="X658" s="128">
        <v>96</v>
      </c>
      <c r="Y658" s="128">
        <v>58.9</v>
      </c>
      <c r="Z658" s="156" t="s">
        <v>2023</v>
      </c>
      <c r="AA658" s="650"/>
      <c r="AC658" s="650"/>
      <c r="AD658" s="650"/>
      <c r="AE658" s="159"/>
      <c r="AF658" s="159">
        <v>41621</v>
      </c>
      <c r="AG658" s="159">
        <v>41624</v>
      </c>
      <c r="AH658" s="159">
        <v>41635</v>
      </c>
    </row>
    <row r="659" spans="1:34" s="56" customFormat="1">
      <c r="A659" s="161" t="s">
        <v>2012</v>
      </c>
      <c r="B659" s="128" t="s">
        <v>2013</v>
      </c>
      <c r="C659" s="128" t="s">
        <v>2014</v>
      </c>
      <c r="D659" s="128" t="s">
        <v>2015</v>
      </c>
      <c r="E659" s="128" t="s">
        <v>2016</v>
      </c>
      <c r="F659" s="128" t="s">
        <v>2017</v>
      </c>
      <c r="G659" s="128"/>
      <c r="H659" s="161" t="s">
        <v>2018</v>
      </c>
      <c r="I659" s="54">
        <v>41562</v>
      </c>
      <c r="J659" s="54">
        <v>41617</v>
      </c>
      <c r="K659" s="55" t="s">
        <v>2067</v>
      </c>
      <c r="L659" s="55" t="s">
        <v>2068</v>
      </c>
      <c r="M659" s="156" t="s">
        <v>695</v>
      </c>
      <c r="N659" s="156" t="s">
        <v>2021</v>
      </c>
      <c r="O659" s="156"/>
      <c r="P659" s="128" t="s">
        <v>2022</v>
      </c>
      <c r="Q659" s="156"/>
      <c r="R659" s="156"/>
      <c r="S659" s="128" t="s">
        <v>605</v>
      </c>
      <c r="T659" s="128">
        <v>1</v>
      </c>
      <c r="U659" s="128" t="s">
        <v>606</v>
      </c>
      <c r="V659" s="128"/>
      <c r="W659" s="128">
        <v>1</v>
      </c>
      <c r="X659" s="128">
        <v>93</v>
      </c>
      <c r="Y659" s="128">
        <v>12.7</v>
      </c>
      <c r="Z659" s="156" t="s">
        <v>2023</v>
      </c>
      <c r="AA659" s="651"/>
      <c r="AC659" s="651"/>
      <c r="AD659" s="651"/>
      <c r="AE659" s="159"/>
      <c r="AF659" s="159">
        <v>41621</v>
      </c>
      <c r="AG659" s="159">
        <v>41624</v>
      </c>
      <c r="AH659" s="159">
        <v>41635</v>
      </c>
    </row>
    <row r="660" spans="1:34" s="56" customFormat="1">
      <c r="A660" s="161" t="s">
        <v>2012</v>
      </c>
      <c r="B660" s="128" t="s">
        <v>2013</v>
      </c>
      <c r="C660" s="128" t="s">
        <v>2014</v>
      </c>
      <c r="D660" s="128" t="s">
        <v>2015</v>
      </c>
      <c r="E660" s="128" t="s">
        <v>2016</v>
      </c>
      <c r="F660" s="128" t="s">
        <v>2017</v>
      </c>
      <c r="G660" s="128"/>
      <c r="H660" s="161" t="s">
        <v>2018</v>
      </c>
      <c r="I660" s="54">
        <v>41562</v>
      </c>
      <c r="J660" s="54">
        <v>41617</v>
      </c>
      <c r="K660" s="55" t="s">
        <v>2069</v>
      </c>
      <c r="L660" s="55" t="s">
        <v>2070</v>
      </c>
      <c r="M660" s="156" t="s">
        <v>695</v>
      </c>
      <c r="N660" s="156" t="s">
        <v>2021</v>
      </c>
      <c r="O660" s="156"/>
      <c r="P660" s="128" t="s">
        <v>2022</v>
      </c>
      <c r="Q660" s="156"/>
      <c r="R660" s="156"/>
      <c r="S660" s="128" t="s">
        <v>605</v>
      </c>
      <c r="T660" s="128">
        <v>1</v>
      </c>
      <c r="U660" s="128" t="s">
        <v>606</v>
      </c>
      <c r="V660" s="128"/>
      <c r="W660" s="128">
        <v>1</v>
      </c>
      <c r="X660" s="128">
        <v>93</v>
      </c>
      <c r="Y660" s="128">
        <v>56.6</v>
      </c>
      <c r="Z660" s="156" t="s">
        <v>2023</v>
      </c>
      <c r="AA660" s="2" t="s">
        <v>2071</v>
      </c>
      <c r="AC660" s="2">
        <v>1</v>
      </c>
      <c r="AD660" s="2">
        <f>AC660*5.85</f>
        <v>5.85</v>
      </c>
      <c r="AE660" s="159"/>
      <c r="AF660" s="159">
        <v>41621</v>
      </c>
      <c r="AG660" s="159">
        <v>41624</v>
      </c>
      <c r="AH660" s="159">
        <v>41635</v>
      </c>
    </row>
    <row r="661" spans="1:34" s="56" customFormat="1">
      <c r="A661" s="161" t="s">
        <v>2012</v>
      </c>
      <c r="B661" s="128" t="s">
        <v>2013</v>
      </c>
      <c r="C661" s="128" t="s">
        <v>2014</v>
      </c>
      <c r="D661" s="128" t="s">
        <v>2015</v>
      </c>
      <c r="E661" s="128" t="s">
        <v>2016</v>
      </c>
      <c r="F661" s="128" t="s">
        <v>2017</v>
      </c>
      <c r="G661" s="128"/>
      <c r="H661" s="161" t="s">
        <v>2018</v>
      </c>
      <c r="I661" s="54">
        <v>41562</v>
      </c>
      <c r="J661" s="54">
        <v>41617</v>
      </c>
      <c r="K661" s="55" t="s">
        <v>2072</v>
      </c>
      <c r="L661" s="55">
        <v>130606955</v>
      </c>
      <c r="M661" s="156" t="s">
        <v>695</v>
      </c>
      <c r="N661" s="156" t="s">
        <v>2021</v>
      </c>
      <c r="O661" s="156"/>
      <c r="P661" s="128" t="s">
        <v>2022</v>
      </c>
      <c r="Q661" s="156"/>
      <c r="R661" s="156"/>
      <c r="S661" s="128" t="s">
        <v>605</v>
      </c>
      <c r="T661" s="128">
        <v>1</v>
      </c>
      <c r="U661" s="128" t="s">
        <v>606</v>
      </c>
      <c r="V661" s="128"/>
      <c r="W661" s="128">
        <v>1</v>
      </c>
      <c r="X661" s="128">
        <v>80</v>
      </c>
      <c r="Y661" s="128">
        <v>19.7</v>
      </c>
      <c r="Z661" s="156" t="s">
        <v>2023</v>
      </c>
      <c r="AA661" s="650"/>
      <c r="AC661" s="650"/>
      <c r="AD661" s="650"/>
      <c r="AE661" s="159"/>
      <c r="AF661" s="159">
        <v>41621</v>
      </c>
      <c r="AG661" s="159">
        <v>41624</v>
      </c>
      <c r="AH661" s="159">
        <v>41635</v>
      </c>
    </row>
    <row r="662" spans="1:34" s="56" customFormat="1">
      <c r="A662" s="161" t="s">
        <v>2012</v>
      </c>
      <c r="B662" s="128" t="s">
        <v>2013</v>
      </c>
      <c r="C662" s="128" t="s">
        <v>2014</v>
      </c>
      <c r="D662" s="128" t="s">
        <v>2015</v>
      </c>
      <c r="E662" s="128" t="s">
        <v>2016</v>
      </c>
      <c r="F662" s="128" t="s">
        <v>2017</v>
      </c>
      <c r="G662" s="128"/>
      <c r="H662" s="161" t="s">
        <v>2018</v>
      </c>
      <c r="I662" s="54">
        <v>41562</v>
      </c>
      <c r="J662" s="54">
        <v>41617</v>
      </c>
      <c r="K662" s="55" t="s">
        <v>2073</v>
      </c>
      <c r="L662" s="55" t="s">
        <v>2074</v>
      </c>
      <c r="M662" s="156" t="s">
        <v>695</v>
      </c>
      <c r="N662" s="156" t="s">
        <v>2021</v>
      </c>
      <c r="O662" s="156"/>
      <c r="P662" s="128" t="s">
        <v>2022</v>
      </c>
      <c r="Q662" s="156"/>
      <c r="R662" s="156"/>
      <c r="S662" s="128" t="s">
        <v>605</v>
      </c>
      <c r="T662" s="128">
        <v>1</v>
      </c>
      <c r="U662" s="128" t="s">
        <v>606</v>
      </c>
      <c r="V662" s="128"/>
      <c r="W662" s="128">
        <v>1</v>
      </c>
      <c r="X662" s="128">
        <v>96</v>
      </c>
      <c r="Y662" s="128">
        <v>13.6</v>
      </c>
      <c r="Z662" s="156" t="s">
        <v>2023</v>
      </c>
      <c r="AA662" s="650"/>
      <c r="AC662" s="650"/>
      <c r="AD662" s="650"/>
      <c r="AE662" s="159"/>
      <c r="AF662" s="159">
        <v>41621</v>
      </c>
      <c r="AG662" s="159">
        <v>41624</v>
      </c>
      <c r="AH662" s="159">
        <v>41635</v>
      </c>
    </row>
    <row r="663" spans="1:34" s="56" customFormat="1">
      <c r="A663" s="161" t="s">
        <v>2012</v>
      </c>
      <c r="B663" s="128" t="s">
        <v>2013</v>
      </c>
      <c r="C663" s="128" t="s">
        <v>2014</v>
      </c>
      <c r="D663" s="128" t="s">
        <v>2015</v>
      </c>
      <c r="E663" s="128" t="s">
        <v>2016</v>
      </c>
      <c r="F663" s="128" t="s">
        <v>2017</v>
      </c>
      <c r="G663" s="128"/>
      <c r="H663" s="161" t="s">
        <v>2018</v>
      </c>
      <c r="I663" s="54">
        <v>41562</v>
      </c>
      <c r="J663" s="54">
        <v>41617</v>
      </c>
      <c r="K663" s="55" t="s">
        <v>2075</v>
      </c>
      <c r="L663" s="55" t="s">
        <v>2076</v>
      </c>
      <c r="M663" s="156" t="s">
        <v>695</v>
      </c>
      <c r="N663" s="156" t="s">
        <v>2021</v>
      </c>
      <c r="O663" s="156"/>
      <c r="P663" s="128" t="s">
        <v>2022</v>
      </c>
      <c r="Q663" s="156"/>
      <c r="R663" s="156"/>
      <c r="S663" s="128" t="s">
        <v>605</v>
      </c>
      <c r="T663" s="128">
        <v>1</v>
      </c>
      <c r="U663" s="128" t="s">
        <v>606</v>
      </c>
      <c r="V663" s="128"/>
      <c r="W663" s="128">
        <v>1</v>
      </c>
      <c r="X663" s="128">
        <v>95</v>
      </c>
      <c r="Y663" s="128">
        <v>19.399999999999999</v>
      </c>
      <c r="Z663" s="156" t="s">
        <v>2023</v>
      </c>
      <c r="AA663" s="650"/>
      <c r="AC663" s="650"/>
      <c r="AD663" s="650"/>
      <c r="AE663" s="159"/>
      <c r="AF663" s="159">
        <v>41621</v>
      </c>
      <c r="AG663" s="159">
        <v>41624</v>
      </c>
      <c r="AH663" s="159">
        <v>41635</v>
      </c>
    </row>
    <row r="664" spans="1:34" s="56" customFormat="1">
      <c r="A664" s="161" t="s">
        <v>2012</v>
      </c>
      <c r="B664" s="128" t="s">
        <v>2013</v>
      </c>
      <c r="C664" s="128" t="s">
        <v>2014</v>
      </c>
      <c r="D664" s="128" t="s">
        <v>2015</v>
      </c>
      <c r="E664" s="128" t="s">
        <v>2016</v>
      </c>
      <c r="F664" s="128" t="s">
        <v>2017</v>
      </c>
      <c r="G664" s="128"/>
      <c r="H664" s="161" t="s">
        <v>2018</v>
      </c>
      <c r="I664" s="54">
        <v>41562</v>
      </c>
      <c r="J664" s="54">
        <v>41617</v>
      </c>
      <c r="K664" s="55" t="s">
        <v>2077</v>
      </c>
      <c r="L664" s="55" t="s">
        <v>2078</v>
      </c>
      <c r="M664" s="156" t="s">
        <v>695</v>
      </c>
      <c r="N664" s="156" t="s">
        <v>2021</v>
      </c>
      <c r="O664" s="156"/>
      <c r="P664" s="128" t="s">
        <v>2022</v>
      </c>
      <c r="Q664" s="156"/>
      <c r="R664" s="156"/>
      <c r="S664" s="128" t="s">
        <v>605</v>
      </c>
      <c r="T664" s="128">
        <v>1</v>
      </c>
      <c r="U664" s="128" t="s">
        <v>606</v>
      </c>
      <c r="V664" s="128"/>
      <c r="W664" s="128">
        <v>1</v>
      </c>
      <c r="X664" s="128">
        <v>96</v>
      </c>
      <c r="Y664" s="128">
        <v>49.9</v>
      </c>
      <c r="Z664" s="156" t="s">
        <v>2023</v>
      </c>
      <c r="AA664" s="650"/>
      <c r="AC664" s="650"/>
      <c r="AD664" s="650"/>
      <c r="AE664" s="159"/>
      <c r="AF664" s="159">
        <v>41621</v>
      </c>
      <c r="AG664" s="159">
        <v>41624</v>
      </c>
      <c r="AH664" s="159">
        <v>41635</v>
      </c>
    </row>
    <row r="665" spans="1:34" s="56" customFormat="1">
      <c r="A665" s="161" t="s">
        <v>2012</v>
      </c>
      <c r="B665" s="128" t="s">
        <v>2013</v>
      </c>
      <c r="C665" s="128" t="s">
        <v>2014</v>
      </c>
      <c r="D665" s="128" t="s">
        <v>2015</v>
      </c>
      <c r="E665" s="128" t="s">
        <v>2016</v>
      </c>
      <c r="F665" s="128" t="s">
        <v>2017</v>
      </c>
      <c r="G665" s="128"/>
      <c r="H665" s="161" t="s">
        <v>2018</v>
      </c>
      <c r="I665" s="54">
        <v>41562</v>
      </c>
      <c r="J665" s="54">
        <v>41617</v>
      </c>
      <c r="K665" s="55" t="s">
        <v>2079</v>
      </c>
      <c r="L665" s="55" t="s">
        <v>2080</v>
      </c>
      <c r="M665" s="156" t="s">
        <v>695</v>
      </c>
      <c r="N665" s="156" t="s">
        <v>2021</v>
      </c>
      <c r="O665" s="156"/>
      <c r="P665" s="128" t="s">
        <v>2022</v>
      </c>
      <c r="Q665" s="156"/>
      <c r="R665" s="156"/>
      <c r="S665" s="128" t="s">
        <v>605</v>
      </c>
      <c r="T665" s="128">
        <v>1</v>
      </c>
      <c r="U665" s="128" t="s">
        <v>606</v>
      </c>
      <c r="V665" s="128"/>
      <c r="W665" s="128">
        <v>1</v>
      </c>
      <c r="X665" s="128">
        <v>94</v>
      </c>
      <c r="Y665" s="128">
        <v>69.900000000000006</v>
      </c>
      <c r="Z665" s="156" t="s">
        <v>2023</v>
      </c>
      <c r="AA665" s="650"/>
      <c r="AC665" s="650"/>
      <c r="AD665" s="650"/>
      <c r="AE665" s="159"/>
      <c r="AF665" s="159">
        <v>41621</v>
      </c>
      <c r="AG665" s="159">
        <v>41624</v>
      </c>
      <c r="AH665" s="159">
        <v>41635</v>
      </c>
    </row>
    <row r="666" spans="1:34" s="56" customFormat="1">
      <c r="A666" s="161" t="s">
        <v>2012</v>
      </c>
      <c r="B666" s="128" t="s">
        <v>2013</v>
      </c>
      <c r="C666" s="128" t="s">
        <v>2014</v>
      </c>
      <c r="D666" s="128" t="s">
        <v>2015</v>
      </c>
      <c r="E666" s="128" t="s">
        <v>2016</v>
      </c>
      <c r="F666" s="128" t="s">
        <v>2017</v>
      </c>
      <c r="G666" s="128"/>
      <c r="H666" s="161" t="s">
        <v>2018</v>
      </c>
      <c r="I666" s="54">
        <v>41562</v>
      </c>
      <c r="J666" s="54">
        <v>41617</v>
      </c>
      <c r="K666" s="55" t="s">
        <v>2081</v>
      </c>
      <c r="L666" s="55" t="s">
        <v>2082</v>
      </c>
      <c r="M666" s="156" t="s">
        <v>695</v>
      </c>
      <c r="N666" s="156" t="s">
        <v>2021</v>
      </c>
      <c r="O666" s="156"/>
      <c r="P666" s="128" t="s">
        <v>2022</v>
      </c>
      <c r="Q666" s="156"/>
      <c r="R666" s="156"/>
      <c r="S666" s="128" t="s">
        <v>605</v>
      </c>
      <c r="T666" s="128">
        <v>1</v>
      </c>
      <c r="U666" s="128" t="s">
        <v>606</v>
      </c>
      <c r="V666" s="128"/>
      <c r="W666" s="128">
        <v>1</v>
      </c>
      <c r="X666" s="128">
        <v>94</v>
      </c>
      <c r="Y666" s="128">
        <v>41</v>
      </c>
      <c r="Z666" s="156" t="s">
        <v>2023</v>
      </c>
      <c r="AA666" s="650"/>
      <c r="AC666" s="650"/>
      <c r="AD666" s="650"/>
      <c r="AE666" s="159"/>
      <c r="AF666" s="159">
        <v>41621</v>
      </c>
      <c r="AG666" s="159">
        <v>41624</v>
      </c>
      <c r="AH666" s="159">
        <v>41635</v>
      </c>
    </row>
    <row r="667" spans="1:34" s="56" customFormat="1">
      <c r="A667" s="161" t="s">
        <v>2012</v>
      </c>
      <c r="B667" s="128" t="s">
        <v>2013</v>
      </c>
      <c r="C667" s="128" t="s">
        <v>2014</v>
      </c>
      <c r="D667" s="128" t="s">
        <v>2015</v>
      </c>
      <c r="E667" s="128" t="s">
        <v>2016</v>
      </c>
      <c r="F667" s="128" t="s">
        <v>2017</v>
      </c>
      <c r="G667" s="128"/>
      <c r="H667" s="161" t="s">
        <v>2018</v>
      </c>
      <c r="I667" s="54">
        <v>41562</v>
      </c>
      <c r="J667" s="54">
        <v>41617</v>
      </c>
      <c r="K667" s="55" t="s">
        <v>2083</v>
      </c>
      <c r="L667" s="55" t="s">
        <v>2084</v>
      </c>
      <c r="M667" s="156" t="s">
        <v>695</v>
      </c>
      <c r="N667" s="156" t="s">
        <v>2021</v>
      </c>
      <c r="O667" s="156"/>
      <c r="P667" s="128" t="s">
        <v>2022</v>
      </c>
      <c r="Q667" s="156"/>
      <c r="R667" s="156"/>
      <c r="S667" s="128" t="s">
        <v>605</v>
      </c>
      <c r="T667" s="128">
        <v>1</v>
      </c>
      <c r="U667" s="128" t="s">
        <v>606</v>
      </c>
      <c r="V667" s="128"/>
      <c r="W667" s="128">
        <v>1</v>
      </c>
      <c r="X667" s="128">
        <v>94</v>
      </c>
      <c r="Y667" s="128">
        <v>57.4</v>
      </c>
      <c r="Z667" s="156" t="s">
        <v>2023</v>
      </c>
      <c r="AA667" s="651"/>
      <c r="AC667" s="651"/>
      <c r="AD667" s="651"/>
      <c r="AE667" s="159"/>
      <c r="AF667" s="159">
        <v>41621</v>
      </c>
      <c r="AG667" s="159">
        <v>41624</v>
      </c>
      <c r="AH667" s="159">
        <v>41635</v>
      </c>
    </row>
    <row r="668" spans="1:34" s="56" customFormat="1">
      <c r="A668" s="161" t="s">
        <v>2012</v>
      </c>
      <c r="B668" s="128" t="s">
        <v>2013</v>
      </c>
      <c r="C668" s="128" t="s">
        <v>2014</v>
      </c>
      <c r="D668" s="128" t="s">
        <v>2015</v>
      </c>
      <c r="E668" s="128" t="s">
        <v>2016</v>
      </c>
      <c r="F668" s="128" t="s">
        <v>2017</v>
      </c>
      <c r="G668" s="128"/>
      <c r="H668" s="161" t="s">
        <v>2018</v>
      </c>
      <c r="I668" s="54">
        <v>41562</v>
      </c>
      <c r="J668" s="54">
        <v>41617</v>
      </c>
      <c r="K668" s="55" t="s">
        <v>2085</v>
      </c>
      <c r="L668" s="55">
        <v>130606977</v>
      </c>
      <c r="M668" s="156" t="s">
        <v>695</v>
      </c>
      <c r="N668" s="156" t="s">
        <v>2021</v>
      </c>
      <c r="O668" s="156"/>
      <c r="P668" s="128" t="s">
        <v>2022</v>
      </c>
      <c r="Q668" s="156"/>
      <c r="R668" s="156"/>
      <c r="S668" s="128" t="s">
        <v>605</v>
      </c>
      <c r="T668" s="128">
        <v>1</v>
      </c>
      <c r="U668" s="128" t="s">
        <v>606</v>
      </c>
      <c r="V668" s="128"/>
      <c r="W668" s="128">
        <v>1</v>
      </c>
      <c r="X668" s="128">
        <v>85</v>
      </c>
      <c r="Y668" s="128">
        <v>21.2</v>
      </c>
      <c r="Z668" s="156" t="s">
        <v>2023</v>
      </c>
      <c r="AA668" s="2" t="s">
        <v>2086</v>
      </c>
      <c r="AC668" s="2">
        <v>1</v>
      </c>
      <c r="AD668" s="2">
        <f>AC668*5.85</f>
        <v>5.85</v>
      </c>
      <c r="AE668" s="159"/>
      <c r="AF668" s="159">
        <v>41621</v>
      </c>
      <c r="AG668" s="159">
        <v>41624</v>
      </c>
      <c r="AH668" s="159">
        <v>41635</v>
      </c>
    </row>
    <row r="669" spans="1:34" s="56" customFormat="1">
      <c r="A669" s="161" t="s">
        <v>2012</v>
      </c>
      <c r="B669" s="128" t="s">
        <v>2013</v>
      </c>
      <c r="C669" s="128" t="s">
        <v>2014</v>
      </c>
      <c r="D669" s="128" t="s">
        <v>2015</v>
      </c>
      <c r="E669" s="128" t="s">
        <v>2016</v>
      </c>
      <c r="F669" s="128" t="s">
        <v>2017</v>
      </c>
      <c r="G669" s="128"/>
      <c r="H669" s="161" t="s">
        <v>2018</v>
      </c>
      <c r="I669" s="54">
        <v>41562</v>
      </c>
      <c r="J669" s="54">
        <v>41617</v>
      </c>
      <c r="K669" s="55" t="s">
        <v>2087</v>
      </c>
      <c r="L669" s="55" t="s">
        <v>2088</v>
      </c>
      <c r="M669" s="156" t="s">
        <v>695</v>
      </c>
      <c r="N669" s="156" t="s">
        <v>2021</v>
      </c>
      <c r="O669" s="156"/>
      <c r="P669" s="128" t="s">
        <v>2022</v>
      </c>
      <c r="Q669" s="156"/>
      <c r="R669" s="156"/>
      <c r="S669" s="128" t="s">
        <v>605</v>
      </c>
      <c r="T669" s="128">
        <v>1</v>
      </c>
      <c r="U669" s="128" t="s">
        <v>606</v>
      </c>
      <c r="V669" s="128"/>
      <c r="W669" s="128">
        <v>1</v>
      </c>
      <c r="X669" s="128">
        <v>97</v>
      </c>
      <c r="Y669" s="128">
        <v>56.6</v>
      </c>
      <c r="Z669" s="156" t="s">
        <v>2023</v>
      </c>
      <c r="AA669" s="650"/>
      <c r="AC669" s="650"/>
      <c r="AD669" s="650"/>
      <c r="AE669" s="159"/>
      <c r="AF669" s="159">
        <v>41621</v>
      </c>
      <c r="AG669" s="159">
        <v>41624</v>
      </c>
      <c r="AH669" s="159">
        <v>41635</v>
      </c>
    </row>
    <row r="670" spans="1:34" s="56" customFormat="1">
      <c r="A670" s="161" t="s">
        <v>2012</v>
      </c>
      <c r="B670" s="128" t="s">
        <v>2013</v>
      </c>
      <c r="C670" s="128" t="s">
        <v>2014</v>
      </c>
      <c r="D670" s="128" t="s">
        <v>2015</v>
      </c>
      <c r="E670" s="128" t="s">
        <v>2016</v>
      </c>
      <c r="F670" s="128" t="s">
        <v>2017</v>
      </c>
      <c r="G670" s="128"/>
      <c r="H670" s="161" t="s">
        <v>2018</v>
      </c>
      <c r="I670" s="54">
        <v>41562</v>
      </c>
      <c r="J670" s="54">
        <v>41617</v>
      </c>
      <c r="K670" s="55" t="s">
        <v>2089</v>
      </c>
      <c r="L670" s="55" t="s">
        <v>2090</v>
      </c>
      <c r="M670" s="156" t="s">
        <v>695</v>
      </c>
      <c r="N670" s="156" t="s">
        <v>2021</v>
      </c>
      <c r="O670" s="156"/>
      <c r="P670" s="128" t="s">
        <v>2022</v>
      </c>
      <c r="Q670" s="156"/>
      <c r="R670" s="156"/>
      <c r="S670" s="128" t="s">
        <v>605</v>
      </c>
      <c r="T670" s="128">
        <v>1</v>
      </c>
      <c r="U670" s="128" t="s">
        <v>606</v>
      </c>
      <c r="V670" s="128"/>
      <c r="W670" s="128">
        <v>1</v>
      </c>
      <c r="X670" s="128">
        <v>97</v>
      </c>
      <c r="Y670" s="128">
        <v>62.1</v>
      </c>
      <c r="Z670" s="156" t="s">
        <v>2023</v>
      </c>
      <c r="AA670" s="650"/>
      <c r="AC670" s="650"/>
      <c r="AD670" s="650"/>
      <c r="AE670" s="159"/>
      <c r="AF670" s="159">
        <v>41621</v>
      </c>
      <c r="AG670" s="159">
        <v>41624</v>
      </c>
      <c r="AH670" s="159">
        <v>41635</v>
      </c>
    </row>
    <row r="671" spans="1:34" s="56" customFormat="1">
      <c r="A671" s="161" t="s">
        <v>2012</v>
      </c>
      <c r="B671" s="128" t="s">
        <v>2013</v>
      </c>
      <c r="C671" s="128" t="s">
        <v>2014</v>
      </c>
      <c r="D671" s="128" t="s">
        <v>2015</v>
      </c>
      <c r="E671" s="128" t="s">
        <v>2016</v>
      </c>
      <c r="F671" s="128" t="s">
        <v>2017</v>
      </c>
      <c r="G671" s="128"/>
      <c r="H671" s="161" t="s">
        <v>2018</v>
      </c>
      <c r="I671" s="54">
        <v>41562</v>
      </c>
      <c r="J671" s="54">
        <v>41617</v>
      </c>
      <c r="K671" s="55" t="s">
        <v>2091</v>
      </c>
      <c r="L671" s="55" t="s">
        <v>2092</v>
      </c>
      <c r="M671" s="156" t="s">
        <v>695</v>
      </c>
      <c r="N671" s="156" t="s">
        <v>2021</v>
      </c>
      <c r="O671" s="156"/>
      <c r="P671" s="128" t="s">
        <v>2022</v>
      </c>
      <c r="Q671" s="156"/>
      <c r="R671" s="156"/>
      <c r="S671" s="128" t="s">
        <v>605</v>
      </c>
      <c r="T671" s="128">
        <v>1</v>
      </c>
      <c r="U671" s="128" t="s">
        <v>606</v>
      </c>
      <c r="V671" s="128"/>
      <c r="W671" s="128">
        <v>1</v>
      </c>
      <c r="X671" s="128">
        <v>96</v>
      </c>
      <c r="Y671" s="128">
        <v>71.5</v>
      </c>
      <c r="Z671" s="156" t="s">
        <v>2023</v>
      </c>
      <c r="AA671" s="650"/>
      <c r="AC671" s="650"/>
      <c r="AD671" s="650"/>
      <c r="AE671" s="159"/>
      <c r="AF671" s="159">
        <v>41621</v>
      </c>
      <c r="AG671" s="159">
        <v>41624</v>
      </c>
      <c r="AH671" s="159">
        <v>41635</v>
      </c>
    </row>
    <row r="672" spans="1:34" s="56" customFormat="1">
      <c r="A672" s="161" t="s">
        <v>2012</v>
      </c>
      <c r="B672" s="128" t="s">
        <v>2013</v>
      </c>
      <c r="C672" s="128" t="s">
        <v>2014</v>
      </c>
      <c r="D672" s="128" t="s">
        <v>2015</v>
      </c>
      <c r="E672" s="128" t="s">
        <v>2016</v>
      </c>
      <c r="F672" s="128" t="s">
        <v>2017</v>
      </c>
      <c r="G672" s="128"/>
      <c r="H672" s="161" t="s">
        <v>2018</v>
      </c>
      <c r="I672" s="54">
        <v>41562</v>
      </c>
      <c r="J672" s="54">
        <v>41617</v>
      </c>
      <c r="K672" s="55" t="s">
        <v>2093</v>
      </c>
      <c r="L672" s="55" t="s">
        <v>2094</v>
      </c>
      <c r="M672" s="156" t="s">
        <v>695</v>
      </c>
      <c r="N672" s="156" t="s">
        <v>2021</v>
      </c>
      <c r="O672" s="156"/>
      <c r="P672" s="128" t="s">
        <v>2022</v>
      </c>
      <c r="Q672" s="156"/>
      <c r="R672" s="156"/>
      <c r="S672" s="128" t="s">
        <v>605</v>
      </c>
      <c r="T672" s="128">
        <v>1</v>
      </c>
      <c r="U672" s="128" t="s">
        <v>606</v>
      </c>
      <c r="V672" s="128"/>
      <c r="W672" s="128">
        <v>1</v>
      </c>
      <c r="X672" s="128">
        <v>96</v>
      </c>
      <c r="Y672" s="128">
        <v>64.8</v>
      </c>
      <c r="Z672" s="156" t="s">
        <v>2023</v>
      </c>
      <c r="AA672" s="650"/>
      <c r="AC672" s="650"/>
      <c r="AD672" s="650"/>
      <c r="AE672" s="159"/>
      <c r="AF672" s="159">
        <v>41621</v>
      </c>
      <c r="AG672" s="159">
        <v>41624</v>
      </c>
      <c r="AH672" s="159">
        <v>41635</v>
      </c>
    </row>
    <row r="673" spans="1:34" s="56" customFormat="1">
      <c r="A673" s="161" t="s">
        <v>2012</v>
      </c>
      <c r="B673" s="128" t="s">
        <v>2013</v>
      </c>
      <c r="C673" s="128" t="s">
        <v>2014</v>
      </c>
      <c r="D673" s="128" t="s">
        <v>2015</v>
      </c>
      <c r="E673" s="128" t="s">
        <v>2016</v>
      </c>
      <c r="F673" s="128" t="s">
        <v>2017</v>
      </c>
      <c r="G673" s="128"/>
      <c r="H673" s="161" t="s">
        <v>2018</v>
      </c>
      <c r="I673" s="54">
        <v>41562</v>
      </c>
      <c r="J673" s="54">
        <v>41617</v>
      </c>
      <c r="K673" s="55" t="s">
        <v>2095</v>
      </c>
      <c r="L673" s="55" t="s">
        <v>2096</v>
      </c>
      <c r="M673" s="156" t="s">
        <v>695</v>
      </c>
      <c r="N673" s="156" t="s">
        <v>2021</v>
      </c>
      <c r="O673" s="156"/>
      <c r="P673" s="128" t="s">
        <v>2022</v>
      </c>
      <c r="Q673" s="156"/>
      <c r="R673" s="156"/>
      <c r="S673" s="128" t="s">
        <v>605</v>
      </c>
      <c r="T673" s="128">
        <v>1</v>
      </c>
      <c r="U673" s="128" t="s">
        <v>606</v>
      </c>
      <c r="V673" s="128"/>
      <c r="W673" s="128">
        <v>1</v>
      </c>
      <c r="X673" s="128">
        <v>97</v>
      </c>
      <c r="Y673" s="128">
        <v>126.1</v>
      </c>
      <c r="Z673" s="156" t="s">
        <v>2023</v>
      </c>
      <c r="AA673" s="650"/>
      <c r="AC673" s="650"/>
      <c r="AD673" s="650"/>
      <c r="AE673" s="159"/>
      <c r="AF673" s="159">
        <v>41621</v>
      </c>
      <c r="AG673" s="159">
        <v>41624</v>
      </c>
      <c r="AH673" s="159">
        <v>41635</v>
      </c>
    </row>
    <row r="674" spans="1:34" s="56" customFormat="1">
      <c r="A674" s="161" t="s">
        <v>2012</v>
      </c>
      <c r="B674" s="128" t="s">
        <v>2013</v>
      </c>
      <c r="C674" s="128" t="s">
        <v>2014</v>
      </c>
      <c r="D674" s="128" t="s">
        <v>2015</v>
      </c>
      <c r="E674" s="128" t="s">
        <v>2016</v>
      </c>
      <c r="F674" s="128" t="s">
        <v>2017</v>
      </c>
      <c r="G674" s="128"/>
      <c r="H674" s="161" t="s">
        <v>2018</v>
      </c>
      <c r="I674" s="54">
        <v>41562</v>
      </c>
      <c r="J674" s="54">
        <v>41617</v>
      </c>
      <c r="K674" s="55" t="s">
        <v>2097</v>
      </c>
      <c r="L674" s="55" t="s">
        <v>2098</v>
      </c>
      <c r="M674" s="156" t="s">
        <v>695</v>
      </c>
      <c r="N674" s="156" t="s">
        <v>2021</v>
      </c>
      <c r="O674" s="156"/>
      <c r="P674" s="128" t="s">
        <v>2022</v>
      </c>
      <c r="Q674" s="156"/>
      <c r="R674" s="156"/>
      <c r="S674" s="128" t="s">
        <v>605</v>
      </c>
      <c r="T674" s="128">
        <v>1</v>
      </c>
      <c r="U674" s="128" t="s">
        <v>606</v>
      </c>
      <c r="V674" s="128"/>
      <c r="W674" s="128">
        <v>1</v>
      </c>
      <c r="X674" s="128">
        <v>94</v>
      </c>
      <c r="Y674" s="128">
        <v>34.6</v>
      </c>
      <c r="Z674" s="156" t="s">
        <v>2023</v>
      </c>
      <c r="AA674" s="650"/>
      <c r="AC674" s="650"/>
      <c r="AD674" s="650"/>
      <c r="AE674" s="159"/>
      <c r="AF674" s="159">
        <v>41621</v>
      </c>
      <c r="AG674" s="159">
        <v>41624</v>
      </c>
      <c r="AH674" s="159">
        <v>41635</v>
      </c>
    </row>
    <row r="675" spans="1:34" s="56" customFormat="1">
      <c r="A675" s="161" t="s">
        <v>2012</v>
      </c>
      <c r="B675" s="128" t="s">
        <v>2013</v>
      </c>
      <c r="C675" s="128" t="s">
        <v>2014</v>
      </c>
      <c r="D675" s="128" t="s">
        <v>2015</v>
      </c>
      <c r="E675" s="128" t="s">
        <v>2016</v>
      </c>
      <c r="F675" s="128" t="s">
        <v>2017</v>
      </c>
      <c r="G675" s="128"/>
      <c r="H675" s="161" t="s">
        <v>2018</v>
      </c>
      <c r="I675" s="54">
        <v>41562</v>
      </c>
      <c r="J675" s="54">
        <v>41617</v>
      </c>
      <c r="K675" s="55" t="s">
        <v>2099</v>
      </c>
      <c r="L675" s="55">
        <v>130606999</v>
      </c>
      <c r="M675" s="156" t="s">
        <v>695</v>
      </c>
      <c r="N675" s="156" t="s">
        <v>2021</v>
      </c>
      <c r="O675" s="156"/>
      <c r="P675" s="128" t="s">
        <v>2022</v>
      </c>
      <c r="Q675" s="156"/>
      <c r="R675" s="156"/>
      <c r="S675" s="128" t="s">
        <v>605</v>
      </c>
      <c r="T675" s="128">
        <v>1</v>
      </c>
      <c r="U675" s="128" t="s">
        <v>606</v>
      </c>
      <c r="V675" s="128"/>
      <c r="W675" s="128">
        <v>1</v>
      </c>
      <c r="X675" s="128">
        <v>91</v>
      </c>
      <c r="Y675" s="128">
        <v>13.2</v>
      </c>
      <c r="Z675" s="156" t="s">
        <v>2023</v>
      </c>
      <c r="AA675" s="651"/>
      <c r="AC675" s="651"/>
      <c r="AD675" s="651"/>
      <c r="AE675" s="159"/>
      <c r="AF675" s="159">
        <v>41621</v>
      </c>
      <c r="AG675" s="159">
        <v>41624</v>
      </c>
      <c r="AH675" s="159">
        <v>41635</v>
      </c>
    </row>
    <row r="676" spans="1:34" s="56" customFormat="1">
      <c r="A676" s="161" t="s">
        <v>2012</v>
      </c>
      <c r="B676" s="128" t="s">
        <v>2013</v>
      </c>
      <c r="C676" s="128" t="s">
        <v>2014</v>
      </c>
      <c r="D676" s="128" t="s">
        <v>2015</v>
      </c>
      <c r="E676" s="128" t="s">
        <v>2016</v>
      </c>
      <c r="F676" s="128" t="s">
        <v>2017</v>
      </c>
      <c r="G676" s="128"/>
      <c r="H676" s="161" t="s">
        <v>2018</v>
      </c>
      <c r="I676" s="54">
        <v>41562</v>
      </c>
      <c r="J676" s="54">
        <v>41617</v>
      </c>
      <c r="K676" s="55" t="s">
        <v>2100</v>
      </c>
      <c r="L676" s="55" t="s">
        <v>2101</v>
      </c>
      <c r="M676" s="156" t="s">
        <v>695</v>
      </c>
      <c r="N676" s="156" t="s">
        <v>2021</v>
      </c>
      <c r="O676" s="156"/>
      <c r="P676" s="128" t="s">
        <v>2022</v>
      </c>
      <c r="Q676" s="156"/>
      <c r="R676" s="156"/>
      <c r="S676" s="128" t="s">
        <v>605</v>
      </c>
      <c r="T676" s="128">
        <v>1</v>
      </c>
      <c r="U676" s="128" t="s">
        <v>606</v>
      </c>
      <c r="V676" s="128"/>
      <c r="W676" s="128">
        <v>1</v>
      </c>
      <c r="X676" s="128">
        <v>96</v>
      </c>
      <c r="Y676" s="128">
        <v>69.5</v>
      </c>
      <c r="Z676" s="156" t="s">
        <v>2023</v>
      </c>
      <c r="AA676" s="2" t="s">
        <v>2102</v>
      </c>
      <c r="AC676" s="2">
        <v>1</v>
      </c>
      <c r="AD676" s="2">
        <f>AC676*5.85</f>
        <v>5.85</v>
      </c>
      <c r="AE676" s="159"/>
      <c r="AF676" s="159">
        <v>41621</v>
      </c>
      <c r="AG676" s="159">
        <v>41624</v>
      </c>
      <c r="AH676" s="159">
        <v>41635</v>
      </c>
    </row>
    <row r="677" spans="1:34" s="56" customFormat="1">
      <c r="A677" s="161" t="s">
        <v>2012</v>
      </c>
      <c r="B677" s="128" t="s">
        <v>2013</v>
      </c>
      <c r="C677" s="128" t="s">
        <v>2014</v>
      </c>
      <c r="D677" s="128" t="s">
        <v>2015</v>
      </c>
      <c r="E677" s="128" t="s">
        <v>2016</v>
      </c>
      <c r="F677" s="128" t="s">
        <v>2017</v>
      </c>
      <c r="G677" s="128"/>
      <c r="H677" s="161" t="s">
        <v>2018</v>
      </c>
      <c r="I677" s="54">
        <v>41562</v>
      </c>
      <c r="J677" s="54">
        <v>41617</v>
      </c>
      <c r="K677" s="55" t="s">
        <v>2103</v>
      </c>
      <c r="L677" s="55" t="s">
        <v>2104</v>
      </c>
      <c r="M677" s="156" t="s">
        <v>695</v>
      </c>
      <c r="N677" s="156" t="s">
        <v>2021</v>
      </c>
      <c r="O677" s="156"/>
      <c r="P677" s="128" t="s">
        <v>2022</v>
      </c>
      <c r="Q677" s="156"/>
      <c r="R677" s="156"/>
      <c r="S677" s="128" t="s">
        <v>605</v>
      </c>
      <c r="T677" s="128">
        <v>1</v>
      </c>
      <c r="U677" s="128" t="s">
        <v>606</v>
      </c>
      <c r="V677" s="128"/>
      <c r="W677" s="128">
        <v>1</v>
      </c>
      <c r="X677" s="128">
        <v>96</v>
      </c>
      <c r="Y677" s="128">
        <v>84.7</v>
      </c>
      <c r="Z677" s="156" t="s">
        <v>2023</v>
      </c>
      <c r="AA677" s="650"/>
      <c r="AC677" s="650"/>
      <c r="AD677" s="650"/>
      <c r="AE677" s="159"/>
      <c r="AF677" s="159">
        <v>41621</v>
      </c>
      <c r="AG677" s="159">
        <v>41624</v>
      </c>
      <c r="AH677" s="159">
        <v>41635</v>
      </c>
    </row>
    <row r="678" spans="1:34" s="56" customFormat="1">
      <c r="A678" s="161" t="s">
        <v>2012</v>
      </c>
      <c r="B678" s="128" t="s">
        <v>2013</v>
      </c>
      <c r="C678" s="128" t="s">
        <v>2014</v>
      </c>
      <c r="D678" s="128" t="s">
        <v>2015</v>
      </c>
      <c r="E678" s="128" t="s">
        <v>2016</v>
      </c>
      <c r="F678" s="128" t="s">
        <v>2017</v>
      </c>
      <c r="G678" s="128"/>
      <c r="H678" s="161" t="s">
        <v>2018</v>
      </c>
      <c r="I678" s="54">
        <v>41562</v>
      </c>
      <c r="J678" s="54">
        <v>41617</v>
      </c>
      <c r="K678" s="55" t="s">
        <v>2105</v>
      </c>
      <c r="L678" s="55" t="s">
        <v>2106</v>
      </c>
      <c r="M678" s="156" t="s">
        <v>695</v>
      </c>
      <c r="N678" s="156" t="s">
        <v>2021</v>
      </c>
      <c r="O678" s="156"/>
      <c r="P678" s="128" t="s">
        <v>2022</v>
      </c>
      <c r="Q678" s="156"/>
      <c r="R678" s="156"/>
      <c r="S678" s="128" t="s">
        <v>605</v>
      </c>
      <c r="T678" s="128">
        <v>1</v>
      </c>
      <c r="U678" s="128" t="s">
        <v>606</v>
      </c>
      <c r="V678" s="128"/>
      <c r="W678" s="128">
        <v>1</v>
      </c>
      <c r="X678" s="128">
        <v>96</v>
      </c>
      <c r="Y678" s="128">
        <v>63.3</v>
      </c>
      <c r="Z678" s="156" t="s">
        <v>2023</v>
      </c>
      <c r="AA678" s="650"/>
      <c r="AC678" s="650"/>
      <c r="AD678" s="650"/>
      <c r="AE678" s="159"/>
      <c r="AF678" s="159">
        <v>41621</v>
      </c>
      <c r="AG678" s="159">
        <v>41624</v>
      </c>
      <c r="AH678" s="159">
        <v>41635</v>
      </c>
    </row>
    <row r="679" spans="1:34" s="56" customFormat="1">
      <c r="A679" s="161" t="s">
        <v>2012</v>
      </c>
      <c r="B679" s="128" t="s">
        <v>2013</v>
      </c>
      <c r="C679" s="128" t="s">
        <v>2014</v>
      </c>
      <c r="D679" s="128" t="s">
        <v>2015</v>
      </c>
      <c r="E679" s="128" t="s">
        <v>2016</v>
      </c>
      <c r="F679" s="128" t="s">
        <v>2017</v>
      </c>
      <c r="G679" s="128"/>
      <c r="H679" s="161" t="s">
        <v>2018</v>
      </c>
      <c r="I679" s="54">
        <v>41562</v>
      </c>
      <c r="J679" s="54">
        <v>41617</v>
      </c>
      <c r="K679" s="55" t="s">
        <v>2107</v>
      </c>
      <c r="L679" s="55" t="s">
        <v>2108</v>
      </c>
      <c r="M679" s="156" t="s">
        <v>695</v>
      </c>
      <c r="N679" s="156" t="s">
        <v>2021</v>
      </c>
      <c r="O679" s="156"/>
      <c r="P679" s="128" t="s">
        <v>2022</v>
      </c>
      <c r="Q679" s="156"/>
      <c r="R679" s="156"/>
      <c r="S679" s="128" t="s">
        <v>605</v>
      </c>
      <c r="T679" s="128">
        <v>1</v>
      </c>
      <c r="U679" s="128" t="s">
        <v>606</v>
      </c>
      <c r="V679" s="128"/>
      <c r="W679" s="128">
        <v>1</v>
      </c>
      <c r="X679" s="128">
        <v>93</v>
      </c>
      <c r="Y679" s="128">
        <v>23.9</v>
      </c>
      <c r="Z679" s="156" t="s">
        <v>2023</v>
      </c>
      <c r="AA679" s="650"/>
      <c r="AC679" s="650"/>
      <c r="AD679" s="650"/>
      <c r="AE679" s="159"/>
      <c r="AF679" s="159">
        <v>41621</v>
      </c>
      <c r="AG679" s="159">
        <v>41624</v>
      </c>
      <c r="AH679" s="159">
        <v>41635</v>
      </c>
    </row>
    <row r="680" spans="1:34" s="56" customFormat="1">
      <c r="A680" s="161" t="s">
        <v>2012</v>
      </c>
      <c r="B680" s="128" t="s">
        <v>2013</v>
      </c>
      <c r="C680" s="128" t="s">
        <v>2014</v>
      </c>
      <c r="D680" s="128" t="s">
        <v>2015</v>
      </c>
      <c r="E680" s="128" t="s">
        <v>2016</v>
      </c>
      <c r="F680" s="128" t="s">
        <v>2017</v>
      </c>
      <c r="G680" s="128"/>
      <c r="H680" s="161" t="s">
        <v>2018</v>
      </c>
      <c r="I680" s="54">
        <v>41562</v>
      </c>
      <c r="J680" s="54">
        <v>41617</v>
      </c>
      <c r="K680" s="55" t="s">
        <v>2109</v>
      </c>
      <c r="L680" s="55" t="s">
        <v>2110</v>
      </c>
      <c r="M680" s="156" t="s">
        <v>695</v>
      </c>
      <c r="N680" s="156" t="s">
        <v>2021</v>
      </c>
      <c r="O680" s="156"/>
      <c r="P680" s="128" t="s">
        <v>2022</v>
      </c>
      <c r="Q680" s="156"/>
      <c r="R680" s="156"/>
      <c r="S680" s="128" t="s">
        <v>605</v>
      </c>
      <c r="T680" s="128">
        <v>1</v>
      </c>
      <c r="U680" s="128" t="s">
        <v>606</v>
      </c>
      <c r="V680" s="128"/>
      <c r="W680" s="128">
        <v>1</v>
      </c>
      <c r="X680" s="128">
        <v>96</v>
      </c>
      <c r="Y680" s="128">
        <v>57.3</v>
      </c>
      <c r="Z680" s="156" t="s">
        <v>2023</v>
      </c>
      <c r="AA680" s="650"/>
      <c r="AC680" s="650"/>
      <c r="AD680" s="650"/>
      <c r="AE680" s="159"/>
      <c r="AF680" s="159">
        <v>41621</v>
      </c>
      <c r="AG680" s="159">
        <v>41624</v>
      </c>
      <c r="AH680" s="159">
        <v>41635</v>
      </c>
    </row>
    <row r="681" spans="1:34" s="56" customFormat="1">
      <c r="A681" s="161" t="s">
        <v>2012</v>
      </c>
      <c r="B681" s="128" t="s">
        <v>2013</v>
      </c>
      <c r="C681" s="128" t="s">
        <v>2014</v>
      </c>
      <c r="D681" s="128" t="s">
        <v>2015</v>
      </c>
      <c r="E681" s="128" t="s">
        <v>2016</v>
      </c>
      <c r="F681" s="128" t="s">
        <v>2017</v>
      </c>
      <c r="G681" s="128"/>
      <c r="H681" s="161" t="s">
        <v>2018</v>
      </c>
      <c r="I681" s="54">
        <v>41562</v>
      </c>
      <c r="J681" s="54">
        <v>41617</v>
      </c>
      <c r="K681" s="55" t="s">
        <v>2111</v>
      </c>
      <c r="L681" s="55" t="s">
        <v>2112</v>
      </c>
      <c r="M681" s="156" t="s">
        <v>695</v>
      </c>
      <c r="N681" s="156" t="s">
        <v>2021</v>
      </c>
      <c r="O681" s="156"/>
      <c r="P681" s="128" t="s">
        <v>2022</v>
      </c>
      <c r="Q681" s="156"/>
      <c r="R681" s="156"/>
      <c r="S681" s="128" t="s">
        <v>605</v>
      </c>
      <c r="T681" s="128">
        <v>1</v>
      </c>
      <c r="U681" s="128" t="s">
        <v>606</v>
      </c>
      <c r="V681" s="128"/>
      <c r="W681" s="128">
        <v>1</v>
      </c>
      <c r="X681" s="128">
        <v>96</v>
      </c>
      <c r="Y681" s="128">
        <v>71</v>
      </c>
      <c r="Z681" s="156" t="s">
        <v>2023</v>
      </c>
      <c r="AA681" s="650"/>
      <c r="AC681" s="650"/>
      <c r="AD681" s="650"/>
      <c r="AE681" s="159"/>
      <c r="AF681" s="159">
        <v>41621</v>
      </c>
      <c r="AG681" s="159">
        <v>41624</v>
      </c>
      <c r="AH681" s="159">
        <v>41635</v>
      </c>
    </row>
    <row r="682" spans="1:34" s="56" customFormat="1">
      <c r="A682" s="161" t="s">
        <v>2012</v>
      </c>
      <c r="B682" s="128" t="s">
        <v>2013</v>
      </c>
      <c r="C682" s="128" t="s">
        <v>2014</v>
      </c>
      <c r="D682" s="128" t="s">
        <v>2015</v>
      </c>
      <c r="E682" s="128" t="s">
        <v>2016</v>
      </c>
      <c r="F682" s="128" t="s">
        <v>2017</v>
      </c>
      <c r="G682" s="128"/>
      <c r="H682" s="161" t="s">
        <v>2018</v>
      </c>
      <c r="I682" s="54">
        <v>41562</v>
      </c>
      <c r="J682" s="54">
        <v>41617</v>
      </c>
      <c r="K682" s="55" t="s">
        <v>2113</v>
      </c>
      <c r="L682" s="55" t="s">
        <v>2114</v>
      </c>
      <c r="M682" s="156" t="s">
        <v>695</v>
      </c>
      <c r="N682" s="156" t="s">
        <v>2021</v>
      </c>
      <c r="O682" s="156"/>
      <c r="P682" s="128" t="s">
        <v>2022</v>
      </c>
      <c r="Q682" s="156"/>
      <c r="R682" s="156"/>
      <c r="S682" s="128" t="s">
        <v>605</v>
      </c>
      <c r="T682" s="128">
        <v>1</v>
      </c>
      <c r="U682" s="128" t="s">
        <v>606</v>
      </c>
      <c r="V682" s="128"/>
      <c r="W682" s="128">
        <v>1</v>
      </c>
      <c r="X682" s="128">
        <v>93</v>
      </c>
      <c r="Y682" s="128">
        <v>39</v>
      </c>
      <c r="Z682" s="156" t="s">
        <v>2023</v>
      </c>
      <c r="AA682" s="650"/>
      <c r="AC682" s="650"/>
      <c r="AD682" s="650"/>
      <c r="AE682" s="159"/>
      <c r="AF682" s="159">
        <v>41621</v>
      </c>
      <c r="AG682" s="159">
        <v>41624</v>
      </c>
      <c r="AH682" s="159">
        <v>41635</v>
      </c>
    </row>
    <row r="683" spans="1:34" s="56" customFormat="1">
      <c r="A683" s="161" t="s">
        <v>2012</v>
      </c>
      <c r="B683" s="128" t="s">
        <v>2013</v>
      </c>
      <c r="C683" s="128" t="s">
        <v>2014</v>
      </c>
      <c r="D683" s="128" t="s">
        <v>2015</v>
      </c>
      <c r="E683" s="128" t="s">
        <v>2016</v>
      </c>
      <c r="F683" s="128" t="s">
        <v>2017</v>
      </c>
      <c r="G683" s="128"/>
      <c r="H683" s="161" t="s">
        <v>2018</v>
      </c>
      <c r="I683" s="54">
        <v>41562</v>
      </c>
      <c r="J683" s="54">
        <v>41617</v>
      </c>
      <c r="K683" s="55" t="s">
        <v>2115</v>
      </c>
      <c r="L683" s="55" t="s">
        <v>2116</v>
      </c>
      <c r="M683" s="156" t="s">
        <v>695</v>
      </c>
      <c r="N683" s="156" t="s">
        <v>2021</v>
      </c>
      <c r="O683" s="156"/>
      <c r="P683" s="128" t="s">
        <v>2022</v>
      </c>
      <c r="Q683" s="156"/>
      <c r="R683" s="156"/>
      <c r="S683" s="128" t="s">
        <v>605</v>
      </c>
      <c r="T683" s="128">
        <v>1</v>
      </c>
      <c r="U683" s="128" t="s">
        <v>606</v>
      </c>
      <c r="V683" s="128"/>
      <c r="W683" s="128">
        <v>1</v>
      </c>
      <c r="X683" s="128">
        <v>93</v>
      </c>
      <c r="Y683" s="128">
        <v>10.9</v>
      </c>
      <c r="Z683" s="156" t="s">
        <v>2023</v>
      </c>
      <c r="AA683" s="651"/>
      <c r="AC683" s="651"/>
      <c r="AD683" s="651"/>
      <c r="AE683" s="159"/>
      <c r="AF683" s="159">
        <v>41621</v>
      </c>
      <c r="AG683" s="159">
        <v>41624</v>
      </c>
      <c r="AH683" s="159">
        <v>41635</v>
      </c>
    </row>
    <row r="684" spans="1:34" s="56" customFormat="1">
      <c r="A684" s="161" t="s">
        <v>2012</v>
      </c>
      <c r="B684" s="128" t="s">
        <v>2013</v>
      </c>
      <c r="C684" s="128" t="s">
        <v>2014</v>
      </c>
      <c r="D684" s="128" t="s">
        <v>2015</v>
      </c>
      <c r="E684" s="128" t="s">
        <v>2016</v>
      </c>
      <c r="F684" s="128" t="s">
        <v>2017</v>
      </c>
      <c r="G684" s="128"/>
      <c r="H684" s="161" t="s">
        <v>2018</v>
      </c>
      <c r="I684" s="54">
        <v>41562</v>
      </c>
      <c r="J684" s="54">
        <v>41617</v>
      </c>
      <c r="K684" s="55" t="s">
        <v>2117</v>
      </c>
      <c r="L684" s="55">
        <v>130607060</v>
      </c>
      <c r="M684" s="156" t="s">
        <v>695</v>
      </c>
      <c r="N684" s="156" t="s">
        <v>2021</v>
      </c>
      <c r="O684" s="156"/>
      <c r="P684" s="128" t="s">
        <v>2022</v>
      </c>
      <c r="Q684" s="156"/>
      <c r="R684" s="156"/>
      <c r="S684" s="128" t="s">
        <v>605</v>
      </c>
      <c r="T684" s="128">
        <v>1</v>
      </c>
      <c r="U684" s="128" t="s">
        <v>606</v>
      </c>
      <c r="V684" s="128"/>
      <c r="W684" s="128">
        <v>1</v>
      </c>
      <c r="X684" s="128">
        <v>90</v>
      </c>
      <c r="Y684" s="128">
        <v>19.7</v>
      </c>
      <c r="Z684" s="156" t="s">
        <v>2023</v>
      </c>
      <c r="AA684" s="2" t="s">
        <v>2118</v>
      </c>
      <c r="AC684" s="2">
        <v>1</v>
      </c>
      <c r="AD684" s="2">
        <f>AC684*5.85</f>
        <v>5.85</v>
      </c>
      <c r="AE684" s="159"/>
      <c r="AF684" s="159">
        <v>41621</v>
      </c>
      <c r="AG684" s="159">
        <v>41624</v>
      </c>
      <c r="AH684" s="159">
        <v>41635</v>
      </c>
    </row>
    <row r="685" spans="1:34" s="56" customFormat="1">
      <c r="A685" s="161" t="s">
        <v>2012</v>
      </c>
      <c r="B685" s="128" t="s">
        <v>2013</v>
      </c>
      <c r="C685" s="128" t="s">
        <v>2014</v>
      </c>
      <c r="D685" s="128" t="s">
        <v>2015</v>
      </c>
      <c r="E685" s="128" t="s">
        <v>2016</v>
      </c>
      <c r="F685" s="128" t="s">
        <v>2017</v>
      </c>
      <c r="G685" s="128"/>
      <c r="H685" s="161" t="s">
        <v>2018</v>
      </c>
      <c r="I685" s="54">
        <v>41562</v>
      </c>
      <c r="J685" s="54">
        <v>41617</v>
      </c>
      <c r="K685" s="55" t="s">
        <v>2119</v>
      </c>
      <c r="L685" s="55" t="s">
        <v>2120</v>
      </c>
      <c r="M685" s="156" t="s">
        <v>695</v>
      </c>
      <c r="N685" s="156" t="s">
        <v>2021</v>
      </c>
      <c r="O685" s="156"/>
      <c r="P685" s="128" t="s">
        <v>2022</v>
      </c>
      <c r="Q685" s="156"/>
      <c r="R685" s="156"/>
      <c r="S685" s="128" t="s">
        <v>605</v>
      </c>
      <c r="T685" s="128">
        <v>1</v>
      </c>
      <c r="U685" s="128" t="s">
        <v>606</v>
      </c>
      <c r="V685" s="128"/>
      <c r="W685" s="128">
        <v>1</v>
      </c>
      <c r="X685" s="128">
        <v>96</v>
      </c>
      <c r="Y685" s="128">
        <v>94.8</v>
      </c>
      <c r="Z685" s="156" t="s">
        <v>2023</v>
      </c>
      <c r="AA685" s="650"/>
      <c r="AC685" s="650"/>
      <c r="AD685" s="650"/>
      <c r="AE685" s="159"/>
      <c r="AF685" s="159">
        <v>41621</v>
      </c>
      <c r="AG685" s="159">
        <v>41624</v>
      </c>
      <c r="AH685" s="159">
        <v>41635</v>
      </c>
    </row>
    <row r="686" spans="1:34" s="56" customFormat="1">
      <c r="A686" s="161" t="s">
        <v>2012</v>
      </c>
      <c r="B686" s="128" t="s">
        <v>2013</v>
      </c>
      <c r="C686" s="128" t="s">
        <v>2014</v>
      </c>
      <c r="D686" s="128" t="s">
        <v>2015</v>
      </c>
      <c r="E686" s="128" t="s">
        <v>2016</v>
      </c>
      <c r="F686" s="128" t="s">
        <v>2017</v>
      </c>
      <c r="G686" s="128"/>
      <c r="H686" s="161" t="s">
        <v>2018</v>
      </c>
      <c r="I686" s="54">
        <v>41562</v>
      </c>
      <c r="J686" s="54">
        <v>41617</v>
      </c>
      <c r="K686" s="55" t="s">
        <v>2121</v>
      </c>
      <c r="L686" s="55" t="s">
        <v>2122</v>
      </c>
      <c r="M686" s="156" t="s">
        <v>695</v>
      </c>
      <c r="N686" s="156" t="s">
        <v>2021</v>
      </c>
      <c r="O686" s="156"/>
      <c r="P686" s="128" t="s">
        <v>2022</v>
      </c>
      <c r="Q686" s="156"/>
      <c r="R686" s="156"/>
      <c r="S686" s="128" t="s">
        <v>605</v>
      </c>
      <c r="T686" s="128">
        <v>1</v>
      </c>
      <c r="U686" s="128" t="s">
        <v>606</v>
      </c>
      <c r="V686" s="128"/>
      <c r="W686" s="128">
        <v>1</v>
      </c>
      <c r="X686" s="128">
        <v>93</v>
      </c>
      <c r="Y686" s="128">
        <v>25</v>
      </c>
      <c r="Z686" s="156" t="s">
        <v>2023</v>
      </c>
      <c r="AA686" s="650"/>
      <c r="AC686" s="650"/>
      <c r="AD686" s="650"/>
      <c r="AE686" s="159"/>
      <c r="AF686" s="159">
        <v>41621</v>
      </c>
      <c r="AG686" s="159">
        <v>41624</v>
      </c>
      <c r="AH686" s="159">
        <v>41635</v>
      </c>
    </row>
    <row r="687" spans="1:34" s="56" customFormat="1">
      <c r="A687" s="161" t="s">
        <v>2012</v>
      </c>
      <c r="B687" s="128" t="s">
        <v>2013</v>
      </c>
      <c r="C687" s="128" t="s">
        <v>2014</v>
      </c>
      <c r="D687" s="128" t="s">
        <v>2015</v>
      </c>
      <c r="E687" s="128" t="s">
        <v>2016</v>
      </c>
      <c r="F687" s="128" t="s">
        <v>2017</v>
      </c>
      <c r="G687" s="128"/>
      <c r="H687" s="161" t="s">
        <v>2018</v>
      </c>
      <c r="I687" s="54">
        <v>41562</v>
      </c>
      <c r="J687" s="54">
        <v>41617</v>
      </c>
      <c r="K687" s="55" t="s">
        <v>2123</v>
      </c>
      <c r="L687" s="55" t="s">
        <v>2124</v>
      </c>
      <c r="M687" s="156" t="s">
        <v>695</v>
      </c>
      <c r="N687" s="156" t="s">
        <v>2021</v>
      </c>
      <c r="O687" s="156"/>
      <c r="P687" s="128" t="s">
        <v>2022</v>
      </c>
      <c r="Q687" s="156"/>
      <c r="R687" s="156"/>
      <c r="S687" s="128" t="s">
        <v>605</v>
      </c>
      <c r="T687" s="128">
        <v>1</v>
      </c>
      <c r="U687" s="128" t="s">
        <v>606</v>
      </c>
      <c r="V687" s="128"/>
      <c r="W687" s="128">
        <v>1</v>
      </c>
      <c r="X687" s="128">
        <v>93</v>
      </c>
      <c r="Y687" s="128">
        <v>15.2</v>
      </c>
      <c r="Z687" s="156" t="s">
        <v>2023</v>
      </c>
      <c r="AA687" s="650"/>
      <c r="AC687" s="650"/>
      <c r="AD687" s="650"/>
      <c r="AE687" s="159"/>
      <c r="AF687" s="159">
        <v>41621</v>
      </c>
      <c r="AG687" s="159">
        <v>41624</v>
      </c>
      <c r="AH687" s="159">
        <v>41635</v>
      </c>
    </row>
    <row r="688" spans="1:34" s="56" customFormat="1">
      <c r="A688" s="161" t="s">
        <v>2012</v>
      </c>
      <c r="B688" s="128" t="s">
        <v>2013</v>
      </c>
      <c r="C688" s="128" t="s">
        <v>2014</v>
      </c>
      <c r="D688" s="128" t="s">
        <v>2015</v>
      </c>
      <c r="E688" s="128" t="s">
        <v>2016</v>
      </c>
      <c r="F688" s="128" t="s">
        <v>2017</v>
      </c>
      <c r="G688" s="128"/>
      <c r="H688" s="161" t="s">
        <v>2018</v>
      </c>
      <c r="I688" s="54">
        <v>41562</v>
      </c>
      <c r="J688" s="54">
        <v>41617</v>
      </c>
      <c r="K688" s="55" t="s">
        <v>2125</v>
      </c>
      <c r="L688" s="55">
        <v>130606882</v>
      </c>
      <c r="M688" s="156" t="s">
        <v>695</v>
      </c>
      <c r="N688" s="156" t="s">
        <v>2021</v>
      </c>
      <c r="O688" s="156"/>
      <c r="P688" s="128" t="s">
        <v>2022</v>
      </c>
      <c r="Q688" s="156"/>
      <c r="R688" s="156"/>
      <c r="S688" s="128" t="s">
        <v>605</v>
      </c>
      <c r="T688" s="128">
        <v>1</v>
      </c>
      <c r="U688" s="128" t="s">
        <v>606</v>
      </c>
      <c r="V688" s="128"/>
      <c r="W688" s="128">
        <v>1</v>
      </c>
      <c r="X688" s="128">
        <v>75</v>
      </c>
      <c r="Y688" s="128">
        <v>13.7</v>
      </c>
      <c r="Z688" s="156" t="s">
        <v>2023</v>
      </c>
      <c r="AA688" s="650"/>
      <c r="AC688" s="650"/>
      <c r="AD688" s="650"/>
      <c r="AE688" s="159"/>
      <c r="AF688" s="159">
        <v>41621</v>
      </c>
      <c r="AG688" s="159">
        <v>41624</v>
      </c>
      <c r="AH688" s="159">
        <v>41635</v>
      </c>
    </row>
    <row r="689" spans="1:34" s="56" customFormat="1">
      <c r="A689" s="161" t="s">
        <v>2012</v>
      </c>
      <c r="B689" s="128" t="s">
        <v>2013</v>
      </c>
      <c r="C689" s="128" t="s">
        <v>2014</v>
      </c>
      <c r="D689" s="128" t="s">
        <v>2015</v>
      </c>
      <c r="E689" s="128" t="s">
        <v>2016</v>
      </c>
      <c r="F689" s="128" t="s">
        <v>2017</v>
      </c>
      <c r="G689" s="128"/>
      <c r="H689" s="161" t="s">
        <v>2018</v>
      </c>
      <c r="I689" s="54">
        <v>41562</v>
      </c>
      <c r="J689" s="54">
        <v>41617</v>
      </c>
      <c r="K689" s="55" t="s">
        <v>2126</v>
      </c>
      <c r="L689" s="55" t="s">
        <v>2127</v>
      </c>
      <c r="M689" s="156" t="s">
        <v>695</v>
      </c>
      <c r="N689" s="156" t="s">
        <v>2021</v>
      </c>
      <c r="O689" s="156"/>
      <c r="P689" s="128" t="s">
        <v>2022</v>
      </c>
      <c r="Q689" s="156"/>
      <c r="R689" s="156"/>
      <c r="S689" s="128" t="s">
        <v>605</v>
      </c>
      <c r="T689" s="128">
        <v>1</v>
      </c>
      <c r="U689" s="128" t="s">
        <v>606</v>
      </c>
      <c r="V689" s="128"/>
      <c r="W689" s="128">
        <v>1</v>
      </c>
      <c r="X689" s="128">
        <v>93</v>
      </c>
      <c r="Y689" s="128">
        <v>16.399999999999999</v>
      </c>
      <c r="Z689" s="156" t="s">
        <v>2023</v>
      </c>
      <c r="AA689" s="650"/>
      <c r="AC689" s="650"/>
      <c r="AD689" s="650"/>
      <c r="AE689" s="159"/>
      <c r="AF689" s="159">
        <v>41621</v>
      </c>
      <c r="AG689" s="159">
        <v>41624</v>
      </c>
      <c r="AH689" s="159">
        <v>41635</v>
      </c>
    </row>
    <row r="690" spans="1:34" s="56" customFormat="1">
      <c r="A690" s="161" t="s">
        <v>2012</v>
      </c>
      <c r="B690" s="128" t="s">
        <v>2013</v>
      </c>
      <c r="C690" s="128" t="s">
        <v>2014</v>
      </c>
      <c r="D690" s="128" t="s">
        <v>2015</v>
      </c>
      <c r="E690" s="128" t="s">
        <v>2016</v>
      </c>
      <c r="F690" s="128" t="s">
        <v>2017</v>
      </c>
      <c r="G690" s="128"/>
      <c r="H690" s="161" t="s">
        <v>2018</v>
      </c>
      <c r="I690" s="54">
        <v>41562</v>
      </c>
      <c r="J690" s="54">
        <v>41617</v>
      </c>
      <c r="K690" s="55" t="s">
        <v>2128</v>
      </c>
      <c r="L690" s="55" t="s">
        <v>2129</v>
      </c>
      <c r="M690" s="156" t="s">
        <v>695</v>
      </c>
      <c r="N690" s="156" t="s">
        <v>2021</v>
      </c>
      <c r="O690" s="156"/>
      <c r="P690" s="128" t="s">
        <v>2022</v>
      </c>
      <c r="Q690" s="156"/>
      <c r="R690" s="156"/>
      <c r="S690" s="128" t="s">
        <v>605</v>
      </c>
      <c r="T690" s="128">
        <v>1</v>
      </c>
      <c r="U690" s="128" t="s">
        <v>606</v>
      </c>
      <c r="V690" s="128"/>
      <c r="W690" s="128">
        <v>1</v>
      </c>
      <c r="X690" s="128">
        <v>96</v>
      </c>
      <c r="Y690" s="128">
        <v>55.8</v>
      </c>
      <c r="Z690" s="156" t="s">
        <v>2023</v>
      </c>
      <c r="AA690" s="650"/>
      <c r="AC690" s="650"/>
      <c r="AD690" s="650"/>
      <c r="AE690" s="159"/>
      <c r="AF690" s="159">
        <v>41621</v>
      </c>
      <c r="AG690" s="159">
        <v>41624</v>
      </c>
      <c r="AH690" s="159">
        <v>41635</v>
      </c>
    </row>
    <row r="691" spans="1:34" s="56" customFormat="1">
      <c r="A691" s="161" t="s">
        <v>2012</v>
      </c>
      <c r="B691" s="128" t="s">
        <v>2013</v>
      </c>
      <c r="C691" s="128" t="s">
        <v>2014</v>
      </c>
      <c r="D691" s="128" t="s">
        <v>2015</v>
      </c>
      <c r="E691" s="128" t="s">
        <v>2016</v>
      </c>
      <c r="F691" s="128" t="s">
        <v>2017</v>
      </c>
      <c r="G691" s="128"/>
      <c r="H691" s="161" t="s">
        <v>2018</v>
      </c>
      <c r="I691" s="54">
        <v>41562</v>
      </c>
      <c r="J691" s="54">
        <v>41617</v>
      </c>
      <c r="K691" s="55" t="s">
        <v>2130</v>
      </c>
      <c r="L691" s="55">
        <v>130606889</v>
      </c>
      <c r="M691" s="156" t="s">
        <v>695</v>
      </c>
      <c r="N691" s="156" t="s">
        <v>2021</v>
      </c>
      <c r="O691" s="156"/>
      <c r="P691" s="128" t="s">
        <v>2022</v>
      </c>
      <c r="Q691" s="156"/>
      <c r="R691" s="156"/>
      <c r="S691" s="128" t="s">
        <v>605</v>
      </c>
      <c r="T691" s="128">
        <v>1</v>
      </c>
      <c r="U691" s="128" t="s">
        <v>606</v>
      </c>
      <c r="V691" s="128"/>
      <c r="W691" s="128">
        <v>1</v>
      </c>
      <c r="X691" s="128">
        <v>80</v>
      </c>
      <c r="Y691" s="128">
        <v>18.2</v>
      </c>
      <c r="Z691" s="156" t="s">
        <v>2023</v>
      </c>
      <c r="AA691" s="651"/>
      <c r="AC691" s="651"/>
      <c r="AD691" s="651"/>
      <c r="AE691" s="159"/>
      <c r="AF691" s="159">
        <v>41621</v>
      </c>
      <c r="AG691" s="159">
        <v>41624</v>
      </c>
      <c r="AH691" s="159">
        <v>41635</v>
      </c>
    </row>
    <row r="692" spans="1:34" s="56" customFormat="1">
      <c r="A692" s="161" t="s">
        <v>2012</v>
      </c>
      <c r="B692" s="128" t="s">
        <v>2013</v>
      </c>
      <c r="C692" s="128" t="s">
        <v>2014</v>
      </c>
      <c r="D692" s="128" t="s">
        <v>2015</v>
      </c>
      <c r="E692" s="128" t="s">
        <v>2016</v>
      </c>
      <c r="F692" s="128" t="s">
        <v>2017</v>
      </c>
      <c r="G692" s="128"/>
      <c r="H692" s="161" t="s">
        <v>2018</v>
      </c>
      <c r="I692" s="54">
        <v>41562</v>
      </c>
      <c r="J692" s="54">
        <v>41617</v>
      </c>
      <c r="K692" s="55" t="s">
        <v>2131</v>
      </c>
      <c r="L692" s="55">
        <v>130606886</v>
      </c>
      <c r="M692" s="156" t="s">
        <v>695</v>
      </c>
      <c r="N692" s="156" t="s">
        <v>2021</v>
      </c>
      <c r="O692" s="156"/>
      <c r="P692" s="128" t="s">
        <v>2022</v>
      </c>
      <c r="Q692" s="156"/>
      <c r="R692" s="156"/>
      <c r="S692" s="128" t="s">
        <v>605</v>
      </c>
      <c r="T692" s="128">
        <v>1</v>
      </c>
      <c r="U692" s="128" t="s">
        <v>606</v>
      </c>
      <c r="V692" s="128"/>
      <c r="W692" s="128">
        <v>1</v>
      </c>
      <c r="X692" s="128">
        <v>80</v>
      </c>
      <c r="Y692" s="128">
        <v>51.7</v>
      </c>
      <c r="Z692" s="156" t="s">
        <v>2023</v>
      </c>
      <c r="AA692" s="2" t="s">
        <v>2132</v>
      </c>
      <c r="AC692" s="2">
        <v>1</v>
      </c>
      <c r="AD692" s="2">
        <f>AC692*5.85</f>
        <v>5.85</v>
      </c>
      <c r="AE692" s="159"/>
      <c r="AF692" s="159">
        <v>41621</v>
      </c>
      <c r="AG692" s="159">
        <v>41624</v>
      </c>
      <c r="AH692" s="159">
        <v>41635</v>
      </c>
    </row>
    <row r="693" spans="1:34" s="56" customFormat="1">
      <c r="A693" s="161" t="s">
        <v>2012</v>
      </c>
      <c r="B693" s="128" t="s">
        <v>2013</v>
      </c>
      <c r="C693" s="128" t="s">
        <v>2014</v>
      </c>
      <c r="D693" s="128" t="s">
        <v>2015</v>
      </c>
      <c r="E693" s="128" t="s">
        <v>2016</v>
      </c>
      <c r="F693" s="128" t="s">
        <v>2017</v>
      </c>
      <c r="G693" s="128"/>
      <c r="H693" s="161" t="s">
        <v>2018</v>
      </c>
      <c r="I693" s="54">
        <v>41562</v>
      </c>
      <c r="J693" s="54">
        <v>41617</v>
      </c>
      <c r="K693" s="55" t="s">
        <v>2133</v>
      </c>
      <c r="L693" s="55" t="s">
        <v>2134</v>
      </c>
      <c r="M693" s="156" t="s">
        <v>695</v>
      </c>
      <c r="N693" s="156" t="s">
        <v>2021</v>
      </c>
      <c r="O693" s="156"/>
      <c r="P693" s="128" t="s">
        <v>2022</v>
      </c>
      <c r="Q693" s="156"/>
      <c r="R693" s="156"/>
      <c r="S693" s="128" t="s">
        <v>605</v>
      </c>
      <c r="T693" s="128">
        <v>1</v>
      </c>
      <c r="U693" s="128" t="s">
        <v>606</v>
      </c>
      <c r="V693" s="128"/>
      <c r="W693" s="128">
        <v>1</v>
      </c>
      <c r="X693" s="128">
        <v>95</v>
      </c>
      <c r="Y693" s="128">
        <v>60</v>
      </c>
      <c r="Z693" s="156" t="s">
        <v>2023</v>
      </c>
      <c r="AA693" s="650"/>
      <c r="AC693" s="650"/>
      <c r="AD693" s="650"/>
      <c r="AE693" s="159"/>
      <c r="AF693" s="159">
        <v>41621</v>
      </c>
      <c r="AG693" s="159">
        <v>41624</v>
      </c>
      <c r="AH693" s="159">
        <v>41635</v>
      </c>
    </row>
    <row r="694" spans="1:34" s="56" customFormat="1">
      <c r="A694" s="161" t="s">
        <v>2012</v>
      </c>
      <c r="B694" s="128" t="s">
        <v>2013</v>
      </c>
      <c r="C694" s="128" t="s">
        <v>2014</v>
      </c>
      <c r="D694" s="128" t="s">
        <v>2015</v>
      </c>
      <c r="E694" s="128" t="s">
        <v>2016</v>
      </c>
      <c r="F694" s="128" t="s">
        <v>2017</v>
      </c>
      <c r="G694" s="128"/>
      <c r="H694" s="161" t="s">
        <v>2018</v>
      </c>
      <c r="I694" s="54">
        <v>41562</v>
      </c>
      <c r="J694" s="54">
        <v>41617</v>
      </c>
      <c r="K694" s="55" t="s">
        <v>2135</v>
      </c>
      <c r="L694" s="55" t="s">
        <v>2136</v>
      </c>
      <c r="M694" s="156" t="s">
        <v>695</v>
      </c>
      <c r="N694" s="156" t="s">
        <v>2021</v>
      </c>
      <c r="O694" s="156"/>
      <c r="P694" s="128" t="s">
        <v>2022</v>
      </c>
      <c r="Q694" s="156"/>
      <c r="R694" s="156"/>
      <c r="S694" s="128" t="s">
        <v>605</v>
      </c>
      <c r="T694" s="128">
        <v>1</v>
      </c>
      <c r="U694" s="128" t="s">
        <v>606</v>
      </c>
      <c r="V694" s="128"/>
      <c r="W694" s="128">
        <v>1</v>
      </c>
      <c r="X694" s="128">
        <v>93</v>
      </c>
      <c r="Y694" s="128">
        <v>16.100000000000001</v>
      </c>
      <c r="Z694" s="156" t="s">
        <v>2023</v>
      </c>
      <c r="AA694" s="650"/>
      <c r="AC694" s="650"/>
      <c r="AD694" s="650"/>
      <c r="AE694" s="159"/>
      <c r="AF694" s="159">
        <v>41621</v>
      </c>
      <c r="AG694" s="159">
        <v>41624</v>
      </c>
      <c r="AH694" s="159">
        <v>41635</v>
      </c>
    </row>
    <row r="695" spans="1:34" s="56" customFormat="1">
      <c r="A695" s="161" t="s">
        <v>2012</v>
      </c>
      <c r="B695" s="128" t="s">
        <v>2013</v>
      </c>
      <c r="C695" s="128" t="s">
        <v>2014</v>
      </c>
      <c r="D695" s="128" t="s">
        <v>2015</v>
      </c>
      <c r="E695" s="128" t="s">
        <v>2016</v>
      </c>
      <c r="F695" s="128" t="s">
        <v>2017</v>
      </c>
      <c r="G695" s="128"/>
      <c r="H695" s="161" t="s">
        <v>2018</v>
      </c>
      <c r="I695" s="54">
        <v>41562</v>
      </c>
      <c r="J695" s="54">
        <v>41617</v>
      </c>
      <c r="K695" s="55" t="s">
        <v>2137</v>
      </c>
      <c r="L695" s="55" t="s">
        <v>2138</v>
      </c>
      <c r="M695" s="156" t="s">
        <v>695</v>
      </c>
      <c r="N695" s="156" t="s">
        <v>2021</v>
      </c>
      <c r="O695" s="156"/>
      <c r="P695" s="128" t="s">
        <v>2022</v>
      </c>
      <c r="Q695" s="156"/>
      <c r="R695" s="156"/>
      <c r="S695" s="128" t="s">
        <v>605</v>
      </c>
      <c r="T695" s="128">
        <v>1</v>
      </c>
      <c r="U695" s="128" t="s">
        <v>606</v>
      </c>
      <c r="V695" s="128"/>
      <c r="W695" s="128">
        <v>1</v>
      </c>
      <c r="X695" s="128">
        <v>93</v>
      </c>
      <c r="Y695" s="128">
        <v>14.5</v>
      </c>
      <c r="Z695" s="156" t="s">
        <v>2023</v>
      </c>
      <c r="AA695" s="650"/>
      <c r="AC695" s="650"/>
      <c r="AD695" s="650"/>
      <c r="AE695" s="159"/>
      <c r="AF695" s="159">
        <v>41621</v>
      </c>
      <c r="AG695" s="159">
        <v>41624</v>
      </c>
      <c r="AH695" s="159">
        <v>41635</v>
      </c>
    </row>
    <row r="696" spans="1:34" s="56" customFormat="1">
      <c r="A696" s="161" t="s">
        <v>2012</v>
      </c>
      <c r="B696" s="128" t="s">
        <v>2013</v>
      </c>
      <c r="C696" s="128" t="s">
        <v>2014</v>
      </c>
      <c r="D696" s="128" t="s">
        <v>2015</v>
      </c>
      <c r="E696" s="128" t="s">
        <v>2016</v>
      </c>
      <c r="F696" s="128" t="s">
        <v>2017</v>
      </c>
      <c r="G696" s="128"/>
      <c r="H696" s="161" t="s">
        <v>2018</v>
      </c>
      <c r="I696" s="54">
        <v>41562</v>
      </c>
      <c r="J696" s="54">
        <v>41617</v>
      </c>
      <c r="K696" s="55" t="s">
        <v>2139</v>
      </c>
      <c r="L696" s="55" t="s">
        <v>2140</v>
      </c>
      <c r="M696" s="156" t="s">
        <v>695</v>
      </c>
      <c r="N696" s="156" t="s">
        <v>2021</v>
      </c>
      <c r="O696" s="156"/>
      <c r="P696" s="128" t="s">
        <v>2022</v>
      </c>
      <c r="Q696" s="156"/>
      <c r="R696" s="156"/>
      <c r="S696" s="128" t="s">
        <v>605</v>
      </c>
      <c r="T696" s="128">
        <v>1</v>
      </c>
      <c r="U696" s="128" t="s">
        <v>606</v>
      </c>
      <c r="V696" s="128"/>
      <c r="W696" s="128">
        <v>1</v>
      </c>
      <c r="X696" s="128">
        <v>93</v>
      </c>
      <c r="Y696" s="128">
        <v>63.2</v>
      </c>
      <c r="Z696" s="156" t="s">
        <v>2023</v>
      </c>
      <c r="AA696" s="650"/>
      <c r="AC696" s="650"/>
      <c r="AD696" s="650"/>
      <c r="AE696" s="159"/>
      <c r="AF696" s="159">
        <v>41621</v>
      </c>
      <c r="AG696" s="159">
        <v>41624</v>
      </c>
      <c r="AH696" s="159">
        <v>41635</v>
      </c>
    </row>
    <row r="697" spans="1:34" s="56" customFormat="1">
      <c r="A697" s="161" t="s">
        <v>2012</v>
      </c>
      <c r="B697" s="128" t="s">
        <v>2013</v>
      </c>
      <c r="C697" s="128" t="s">
        <v>2014</v>
      </c>
      <c r="D697" s="128" t="s">
        <v>2015</v>
      </c>
      <c r="E697" s="128" t="s">
        <v>2016</v>
      </c>
      <c r="F697" s="128" t="s">
        <v>2017</v>
      </c>
      <c r="G697" s="128"/>
      <c r="H697" s="161" t="s">
        <v>2018</v>
      </c>
      <c r="I697" s="54">
        <v>41562</v>
      </c>
      <c r="J697" s="54">
        <v>41617</v>
      </c>
      <c r="K697" s="55" t="s">
        <v>2141</v>
      </c>
      <c r="L697" s="55" t="s">
        <v>2142</v>
      </c>
      <c r="M697" s="156" t="s">
        <v>695</v>
      </c>
      <c r="N697" s="156" t="s">
        <v>2021</v>
      </c>
      <c r="O697" s="156"/>
      <c r="P697" s="128" t="s">
        <v>2022</v>
      </c>
      <c r="Q697" s="156"/>
      <c r="R697" s="156"/>
      <c r="S697" s="128" t="s">
        <v>605</v>
      </c>
      <c r="T697" s="128">
        <v>1</v>
      </c>
      <c r="U697" s="128" t="s">
        <v>606</v>
      </c>
      <c r="V697" s="128"/>
      <c r="W697" s="128">
        <v>1</v>
      </c>
      <c r="X697" s="128">
        <v>93</v>
      </c>
      <c r="Y697" s="128">
        <v>11.4</v>
      </c>
      <c r="Z697" s="156" t="s">
        <v>2023</v>
      </c>
      <c r="AA697" s="650"/>
      <c r="AC697" s="650"/>
      <c r="AD697" s="650"/>
      <c r="AE697" s="159"/>
      <c r="AF697" s="159">
        <v>41621</v>
      </c>
      <c r="AG697" s="159">
        <v>41624</v>
      </c>
      <c r="AH697" s="159">
        <v>41635</v>
      </c>
    </row>
    <row r="698" spans="1:34" s="56" customFormat="1">
      <c r="A698" s="161" t="s">
        <v>2012</v>
      </c>
      <c r="B698" s="128" t="s">
        <v>2013</v>
      </c>
      <c r="C698" s="128" t="s">
        <v>2014</v>
      </c>
      <c r="D698" s="128" t="s">
        <v>2015</v>
      </c>
      <c r="E698" s="128" t="s">
        <v>2016</v>
      </c>
      <c r="F698" s="128" t="s">
        <v>2017</v>
      </c>
      <c r="G698" s="128"/>
      <c r="H698" s="161" t="s">
        <v>2018</v>
      </c>
      <c r="I698" s="54">
        <v>41562</v>
      </c>
      <c r="J698" s="54">
        <v>41617</v>
      </c>
      <c r="K698" s="55" t="s">
        <v>2143</v>
      </c>
      <c r="L698" s="55" t="s">
        <v>2144</v>
      </c>
      <c r="M698" s="156" t="s">
        <v>695</v>
      </c>
      <c r="N698" s="156" t="s">
        <v>2021</v>
      </c>
      <c r="O698" s="156"/>
      <c r="P698" s="128" t="s">
        <v>2022</v>
      </c>
      <c r="Q698" s="156"/>
      <c r="R698" s="156"/>
      <c r="S698" s="128" t="s">
        <v>605</v>
      </c>
      <c r="T698" s="128">
        <v>1</v>
      </c>
      <c r="U698" s="128" t="s">
        <v>606</v>
      </c>
      <c r="V698" s="128"/>
      <c r="W698" s="128">
        <v>1</v>
      </c>
      <c r="X698" s="128">
        <v>93</v>
      </c>
      <c r="Y698" s="128">
        <v>13.3</v>
      </c>
      <c r="Z698" s="156" t="s">
        <v>2023</v>
      </c>
      <c r="AA698" s="650"/>
      <c r="AC698" s="650"/>
      <c r="AD698" s="650"/>
      <c r="AE698" s="159"/>
      <c r="AF698" s="159">
        <v>41621</v>
      </c>
      <c r="AG698" s="159">
        <v>41624</v>
      </c>
      <c r="AH698" s="159">
        <v>41635</v>
      </c>
    </row>
    <row r="699" spans="1:34" s="56" customFormat="1">
      <c r="A699" s="161" t="s">
        <v>2012</v>
      </c>
      <c r="B699" s="128" t="s">
        <v>2013</v>
      </c>
      <c r="C699" s="128" t="s">
        <v>2014</v>
      </c>
      <c r="D699" s="128" t="s">
        <v>2015</v>
      </c>
      <c r="E699" s="128" t="s">
        <v>2016</v>
      </c>
      <c r="F699" s="128" t="s">
        <v>2017</v>
      </c>
      <c r="G699" s="128"/>
      <c r="H699" s="161" t="s">
        <v>2018</v>
      </c>
      <c r="I699" s="54">
        <v>41562</v>
      </c>
      <c r="J699" s="54">
        <v>41617</v>
      </c>
      <c r="K699" s="55" t="s">
        <v>2145</v>
      </c>
      <c r="L699" s="55">
        <v>130606907</v>
      </c>
      <c r="M699" s="156" t="s">
        <v>695</v>
      </c>
      <c r="N699" s="156" t="s">
        <v>2021</v>
      </c>
      <c r="O699" s="156"/>
      <c r="P699" s="128" t="s">
        <v>2022</v>
      </c>
      <c r="Q699" s="156"/>
      <c r="R699" s="156"/>
      <c r="S699" s="128" t="s">
        <v>605</v>
      </c>
      <c r="T699" s="128">
        <v>1</v>
      </c>
      <c r="U699" s="128" t="s">
        <v>606</v>
      </c>
      <c r="V699" s="128"/>
      <c r="W699" s="128">
        <v>1</v>
      </c>
      <c r="X699" s="128">
        <v>80</v>
      </c>
      <c r="Y699" s="128">
        <v>22.2</v>
      </c>
      <c r="Z699" s="156" t="s">
        <v>2023</v>
      </c>
      <c r="AA699" s="651"/>
      <c r="AC699" s="651"/>
      <c r="AD699" s="651"/>
      <c r="AE699" s="159"/>
      <c r="AF699" s="159">
        <v>41621</v>
      </c>
      <c r="AG699" s="159">
        <v>41624</v>
      </c>
      <c r="AH699" s="159">
        <v>41635</v>
      </c>
    </row>
    <row r="700" spans="1:34" s="56" customFormat="1">
      <c r="A700" s="161" t="s">
        <v>2012</v>
      </c>
      <c r="B700" s="128" t="s">
        <v>2013</v>
      </c>
      <c r="C700" s="128" t="s">
        <v>2014</v>
      </c>
      <c r="D700" s="128" t="s">
        <v>2015</v>
      </c>
      <c r="E700" s="128" t="s">
        <v>2016</v>
      </c>
      <c r="F700" s="128" t="s">
        <v>2017</v>
      </c>
      <c r="G700" s="128"/>
      <c r="H700" s="161" t="s">
        <v>2018</v>
      </c>
      <c r="I700" s="54">
        <v>41562</v>
      </c>
      <c r="J700" s="54">
        <v>41617</v>
      </c>
      <c r="K700" s="55" t="s">
        <v>2146</v>
      </c>
      <c r="L700" s="55" t="s">
        <v>2147</v>
      </c>
      <c r="M700" s="156" t="s">
        <v>695</v>
      </c>
      <c r="N700" s="156" t="s">
        <v>2021</v>
      </c>
      <c r="O700" s="156"/>
      <c r="P700" s="128" t="s">
        <v>2022</v>
      </c>
      <c r="Q700" s="156"/>
      <c r="R700" s="156"/>
      <c r="S700" s="128" t="s">
        <v>605</v>
      </c>
      <c r="T700" s="128">
        <v>1</v>
      </c>
      <c r="U700" s="128" t="s">
        <v>606</v>
      </c>
      <c r="V700" s="128"/>
      <c r="W700" s="128">
        <v>1</v>
      </c>
      <c r="X700" s="128">
        <v>95</v>
      </c>
      <c r="Y700" s="128">
        <v>79.7</v>
      </c>
      <c r="Z700" s="156" t="s">
        <v>2023</v>
      </c>
      <c r="AA700" s="2" t="s">
        <v>2148</v>
      </c>
      <c r="AC700" s="2">
        <v>1</v>
      </c>
      <c r="AD700" s="2">
        <f>AC700*5.85</f>
        <v>5.85</v>
      </c>
      <c r="AE700" s="159"/>
      <c r="AF700" s="159">
        <v>41621</v>
      </c>
      <c r="AG700" s="159">
        <v>41624</v>
      </c>
      <c r="AH700" s="159">
        <v>41635</v>
      </c>
    </row>
    <row r="701" spans="1:34" s="56" customFormat="1">
      <c r="A701" s="161" t="s">
        <v>2012</v>
      </c>
      <c r="B701" s="128" t="s">
        <v>2013</v>
      </c>
      <c r="C701" s="128" t="s">
        <v>2014</v>
      </c>
      <c r="D701" s="128" t="s">
        <v>2015</v>
      </c>
      <c r="E701" s="128" t="s">
        <v>2016</v>
      </c>
      <c r="F701" s="128" t="s">
        <v>2017</v>
      </c>
      <c r="G701" s="128"/>
      <c r="H701" s="161" t="s">
        <v>2018</v>
      </c>
      <c r="I701" s="54">
        <v>41562</v>
      </c>
      <c r="J701" s="54">
        <v>41617</v>
      </c>
      <c r="K701" s="55" t="s">
        <v>2149</v>
      </c>
      <c r="L701" s="55" t="s">
        <v>2150</v>
      </c>
      <c r="M701" s="156" t="s">
        <v>695</v>
      </c>
      <c r="N701" s="156" t="s">
        <v>2021</v>
      </c>
      <c r="O701" s="156"/>
      <c r="P701" s="128" t="s">
        <v>2022</v>
      </c>
      <c r="Q701" s="156"/>
      <c r="R701" s="156"/>
      <c r="S701" s="128" t="s">
        <v>605</v>
      </c>
      <c r="T701" s="128">
        <v>1</v>
      </c>
      <c r="U701" s="128" t="s">
        <v>606</v>
      </c>
      <c r="V701" s="128"/>
      <c r="W701" s="128">
        <v>1</v>
      </c>
      <c r="X701" s="128">
        <v>96</v>
      </c>
      <c r="Y701" s="128">
        <v>76.7</v>
      </c>
      <c r="Z701" s="156" t="s">
        <v>2023</v>
      </c>
      <c r="AA701" s="650"/>
      <c r="AC701" s="650"/>
      <c r="AD701" s="650"/>
      <c r="AE701" s="159"/>
      <c r="AF701" s="159">
        <v>41621</v>
      </c>
      <c r="AG701" s="159">
        <v>41624</v>
      </c>
      <c r="AH701" s="159">
        <v>41635</v>
      </c>
    </row>
    <row r="702" spans="1:34" s="56" customFormat="1">
      <c r="A702" s="161" t="s">
        <v>2012</v>
      </c>
      <c r="B702" s="128" t="s">
        <v>2013</v>
      </c>
      <c r="C702" s="128" t="s">
        <v>2014</v>
      </c>
      <c r="D702" s="128" t="s">
        <v>2015</v>
      </c>
      <c r="E702" s="128" t="s">
        <v>2016</v>
      </c>
      <c r="F702" s="128" t="s">
        <v>2017</v>
      </c>
      <c r="G702" s="128"/>
      <c r="H702" s="161" t="s">
        <v>2018</v>
      </c>
      <c r="I702" s="54">
        <v>41562</v>
      </c>
      <c r="J702" s="54">
        <v>41617</v>
      </c>
      <c r="K702" s="55" t="s">
        <v>2151</v>
      </c>
      <c r="L702" s="55">
        <v>130606901</v>
      </c>
      <c r="M702" s="156" t="s">
        <v>695</v>
      </c>
      <c r="N702" s="156" t="s">
        <v>2021</v>
      </c>
      <c r="O702" s="156"/>
      <c r="P702" s="128" t="s">
        <v>2022</v>
      </c>
      <c r="Q702" s="156"/>
      <c r="R702" s="156"/>
      <c r="S702" s="128" t="s">
        <v>605</v>
      </c>
      <c r="T702" s="128">
        <v>1</v>
      </c>
      <c r="U702" s="128" t="s">
        <v>606</v>
      </c>
      <c r="V702" s="128"/>
      <c r="W702" s="128">
        <v>1</v>
      </c>
      <c r="X702" s="128">
        <v>80</v>
      </c>
      <c r="Y702" s="128">
        <v>17.399999999999999</v>
      </c>
      <c r="Z702" s="156" t="s">
        <v>2023</v>
      </c>
      <c r="AA702" s="650"/>
      <c r="AC702" s="650"/>
      <c r="AD702" s="650"/>
      <c r="AE702" s="159"/>
      <c r="AF702" s="159">
        <v>41621</v>
      </c>
      <c r="AG702" s="159">
        <v>41624</v>
      </c>
      <c r="AH702" s="159">
        <v>41635</v>
      </c>
    </row>
    <row r="703" spans="1:34" s="56" customFormat="1">
      <c r="A703" s="161" t="s">
        <v>2012</v>
      </c>
      <c r="B703" s="128" t="s">
        <v>2013</v>
      </c>
      <c r="C703" s="128" t="s">
        <v>2014</v>
      </c>
      <c r="D703" s="128" t="s">
        <v>2015</v>
      </c>
      <c r="E703" s="128" t="s">
        <v>2016</v>
      </c>
      <c r="F703" s="128" t="s">
        <v>2017</v>
      </c>
      <c r="G703" s="128"/>
      <c r="H703" s="161" t="s">
        <v>2018</v>
      </c>
      <c r="I703" s="54">
        <v>41562</v>
      </c>
      <c r="J703" s="54">
        <v>41617</v>
      </c>
      <c r="K703" s="55" t="s">
        <v>2152</v>
      </c>
      <c r="L703" s="55" t="s">
        <v>2153</v>
      </c>
      <c r="M703" s="156" t="s">
        <v>695</v>
      </c>
      <c r="N703" s="156" t="s">
        <v>2021</v>
      </c>
      <c r="O703" s="156"/>
      <c r="P703" s="128" t="s">
        <v>2022</v>
      </c>
      <c r="Q703" s="156"/>
      <c r="R703" s="156"/>
      <c r="S703" s="128" t="s">
        <v>605</v>
      </c>
      <c r="T703" s="128">
        <v>1</v>
      </c>
      <c r="U703" s="128" t="s">
        <v>606</v>
      </c>
      <c r="V703" s="128"/>
      <c r="W703" s="128">
        <v>1</v>
      </c>
      <c r="X703" s="128">
        <v>96</v>
      </c>
      <c r="Y703" s="128">
        <v>140.69999999999999</v>
      </c>
      <c r="Z703" s="156" t="s">
        <v>2023</v>
      </c>
      <c r="AA703" s="650"/>
      <c r="AC703" s="650"/>
      <c r="AD703" s="650"/>
      <c r="AE703" s="159"/>
      <c r="AF703" s="159">
        <v>41621</v>
      </c>
      <c r="AG703" s="159">
        <v>41624</v>
      </c>
      <c r="AH703" s="159">
        <v>41635</v>
      </c>
    </row>
    <row r="704" spans="1:34" s="56" customFormat="1">
      <c r="A704" s="161" t="s">
        <v>2012</v>
      </c>
      <c r="B704" s="128" t="s">
        <v>2013</v>
      </c>
      <c r="C704" s="128" t="s">
        <v>2014</v>
      </c>
      <c r="D704" s="128" t="s">
        <v>2015</v>
      </c>
      <c r="E704" s="128" t="s">
        <v>2016</v>
      </c>
      <c r="F704" s="128" t="s">
        <v>2017</v>
      </c>
      <c r="G704" s="128"/>
      <c r="H704" s="161" t="s">
        <v>2018</v>
      </c>
      <c r="I704" s="54">
        <v>41562</v>
      </c>
      <c r="J704" s="54">
        <v>41617</v>
      </c>
      <c r="K704" s="55" t="s">
        <v>2154</v>
      </c>
      <c r="L704" s="55" t="s">
        <v>2155</v>
      </c>
      <c r="M704" s="156" t="s">
        <v>695</v>
      </c>
      <c r="N704" s="156" t="s">
        <v>2021</v>
      </c>
      <c r="O704" s="156"/>
      <c r="P704" s="128" t="s">
        <v>2022</v>
      </c>
      <c r="Q704" s="156"/>
      <c r="R704" s="156"/>
      <c r="S704" s="128" t="s">
        <v>605</v>
      </c>
      <c r="T704" s="128">
        <v>1</v>
      </c>
      <c r="U704" s="128" t="s">
        <v>606</v>
      </c>
      <c r="V704" s="128"/>
      <c r="W704" s="128">
        <v>1</v>
      </c>
      <c r="X704" s="128">
        <v>93</v>
      </c>
      <c r="Y704" s="128">
        <v>40.5</v>
      </c>
      <c r="Z704" s="156" t="s">
        <v>2023</v>
      </c>
      <c r="AA704" s="650"/>
      <c r="AC704" s="650"/>
      <c r="AD704" s="650"/>
      <c r="AE704" s="159"/>
      <c r="AF704" s="159">
        <v>41621</v>
      </c>
      <c r="AG704" s="159">
        <v>41624</v>
      </c>
      <c r="AH704" s="159">
        <v>41635</v>
      </c>
    </row>
    <row r="705" spans="1:34" s="56" customFormat="1">
      <c r="A705" s="161" t="s">
        <v>2012</v>
      </c>
      <c r="B705" s="128" t="s">
        <v>2013</v>
      </c>
      <c r="C705" s="128" t="s">
        <v>2014</v>
      </c>
      <c r="D705" s="128" t="s">
        <v>2015</v>
      </c>
      <c r="E705" s="128" t="s">
        <v>2016</v>
      </c>
      <c r="F705" s="128" t="s">
        <v>2017</v>
      </c>
      <c r="G705" s="128"/>
      <c r="H705" s="161" t="s">
        <v>2018</v>
      </c>
      <c r="I705" s="54">
        <v>41562</v>
      </c>
      <c r="J705" s="54">
        <v>41617</v>
      </c>
      <c r="K705" s="55" t="s">
        <v>2156</v>
      </c>
      <c r="L705" s="55" t="s">
        <v>2157</v>
      </c>
      <c r="M705" s="156" t="s">
        <v>695</v>
      </c>
      <c r="N705" s="156" t="s">
        <v>2021</v>
      </c>
      <c r="O705" s="156"/>
      <c r="P705" s="128" t="s">
        <v>2022</v>
      </c>
      <c r="Q705" s="156"/>
      <c r="R705" s="156"/>
      <c r="S705" s="128" t="s">
        <v>605</v>
      </c>
      <c r="T705" s="128">
        <v>1</v>
      </c>
      <c r="U705" s="128" t="s">
        <v>606</v>
      </c>
      <c r="V705" s="128"/>
      <c r="W705" s="128">
        <v>1</v>
      </c>
      <c r="X705" s="128">
        <v>96</v>
      </c>
      <c r="Y705" s="128">
        <v>58.6</v>
      </c>
      <c r="Z705" s="156" t="s">
        <v>2023</v>
      </c>
      <c r="AA705" s="650"/>
      <c r="AC705" s="650"/>
      <c r="AD705" s="650"/>
      <c r="AE705" s="159"/>
      <c r="AF705" s="159">
        <v>41621</v>
      </c>
      <c r="AG705" s="159">
        <v>41624</v>
      </c>
      <c r="AH705" s="159">
        <v>41635</v>
      </c>
    </row>
    <row r="706" spans="1:34" s="56" customFormat="1">
      <c r="A706" s="161" t="s">
        <v>2012</v>
      </c>
      <c r="B706" s="128" t="s">
        <v>2013</v>
      </c>
      <c r="C706" s="128" t="s">
        <v>2014</v>
      </c>
      <c r="D706" s="128" t="s">
        <v>2015</v>
      </c>
      <c r="E706" s="128" t="s">
        <v>2016</v>
      </c>
      <c r="F706" s="128" t="s">
        <v>2017</v>
      </c>
      <c r="G706" s="128"/>
      <c r="H706" s="161" t="s">
        <v>2018</v>
      </c>
      <c r="I706" s="54">
        <v>41562</v>
      </c>
      <c r="J706" s="54">
        <v>41617</v>
      </c>
      <c r="K706" s="55" t="s">
        <v>2158</v>
      </c>
      <c r="L706" s="55" t="s">
        <v>2159</v>
      </c>
      <c r="M706" s="156" t="s">
        <v>695</v>
      </c>
      <c r="N706" s="156" t="s">
        <v>2021</v>
      </c>
      <c r="O706" s="156"/>
      <c r="P706" s="128" t="s">
        <v>2022</v>
      </c>
      <c r="Q706" s="156"/>
      <c r="R706" s="156"/>
      <c r="S706" s="128" t="s">
        <v>605</v>
      </c>
      <c r="T706" s="128">
        <v>1</v>
      </c>
      <c r="U706" s="128" t="s">
        <v>606</v>
      </c>
      <c r="V706" s="128"/>
      <c r="W706" s="128">
        <v>1</v>
      </c>
      <c r="X706" s="128">
        <v>96</v>
      </c>
      <c r="Y706" s="128">
        <v>75.400000000000006</v>
      </c>
      <c r="Z706" s="156" t="s">
        <v>2023</v>
      </c>
      <c r="AA706" s="650"/>
      <c r="AC706" s="650"/>
      <c r="AD706" s="650"/>
      <c r="AE706" s="159"/>
      <c r="AF706" s="159">
        <v>41621</v>
      </c>
      <c r="AG706" s="159">
        <v>41624</v>
      </c>
      <c r="AH706" s="159">
        <v>41635</v>
      </c>
    </row>
    <row r="707" spans="1:34" s="56" customFormat="1">
      <c r="A707" s="161" t="s">
        <v>2012</v>
      </c>
      <c r="B707" s="128" t="s">
        <v>2013</v>
      </c>
      <c r="C707" s="128" t="s">
        <v>2014</v>
      </c>
      <c r="D707" s="128" t="s">
        <v>2015</v>
      </c>
      <c r="E707" s="128" t="s">
        <v>2016</v>
      </c>
      <c r="F707" s="128" t="s">
        <v>2017</v>
      </c>
      <c r="G707" s="128"/>
      <c r="H707" s="161" t="s">
        <v>2018</v>
      </c>
      <c r="I707" s="54">
        <v>41562</v>
      </c>
      <c r="J707" s="54">
        <v>41617</v>
      </c>
      <c r="K707" s="55" t="s">
        <v>2160</v>
      </c>
      <c r="L707" s="55" t="s">
        <v>2161</v>
      </c>
      <c r="M707" s="156" t="s">
        <v>695</v>
      </c>
      <c r="N707" s="156" t="s">
        <v>2021</v>
      </c>
      <c r="O707" s="156"/>
      <c r="P707" s="128" t="s">
        <v>2022</v>
      </c>
      <c r="Q707" s="156"/>
      <c r="R707" s="156"/>
      <c r="S707" s="128" t="s">
        <v>605</v>
      </c>
      <c r="T707" s="128">
        <v>1</v>
      </c>
      <c r="U707" s="128" t="s">
        <v>606</v>
      </c>
      <c r="V707" s="128"/>
      <c r="W707" s="128">
        <v>1</v>
      </c>
      <c r="X707" s="128">
        <v>96</v>
      </c>
      <c r="Y707" s="128">
        <v>60.1</v>
      </c>
      <c r="Z707" s="156" t="s">
        <v>2023</v>
      </c>
      <c r="AA707" s="651"/>
      <c r="AC707" s="651"/>
      <c r="AD707" s="651"/>
      <c r="AE707" s="159"/>
      <c r="AF707" s="159">
        <v>41621</v>
      </c>
      <c r="AG707" s="159">
        <v>41624</v>
      </c>
      <c r="AH707" s="159">
        <v>41635</v>
      </c>
    </row>
    <row r="708" spans="1:34" s="56" customFormat="1">
      <c r="A708" s="161" t="s">
        <v>2012</v>
      </c>
      <c r="B708" s="128" t="s">
        <v>2013</v>
      </c>
      <c r="C708" s="128" t="s">
        <v>2014</v>
      </c>
      <c r="D708" s="128" t="s">
        <v>2015</v>
      </c>
      <c r="E708" s="128" t="s">
        <v>2016</v>
      </c>
      <c r="F708" s="128" t="s">
        <v>2017</v>
      </c>
      <c r="G708" s="128"/>
      <c r="H708" s="161" t="s">
        <v>2018</v>
      </c>
      <c r="I708" s="54">
        <v>41562</v>
      </c>
      <c r="J708" s="54">
        <v>41617</v>
      </c>
      <c r="K708" s="55" t="s">
        <v>2162</v>
      </c>
      <c r="L708" s="55" t="s">
        <v>2163</v>
      </c>
      <c r="M708" s="156" t="s">
        <v>695</v>
      </c>
      <c r="N708" s="156" t="s">
        <v>2021</v>
      </c>
      <c r="O708" s="156"/>
      <c r="P708" s="128" t="s">
        <v>2022</v>
      </c>
      <c r="Q708" s="156"/>
      <c r="R708" s="156"/>
      <c r="S708" s="128" t="s">
        <v>605</v>
      </c>
      <c r="T708" s="128">
        <v>1</v>
      </c>
      <c r="U708" s="128" t="s">
        <v>606</v>
      </c>
      <c r="V708" s="128"/>
      <c r="W708" s="128">
        <v>1</v>
      </c>
      <c r="X708" s="128">
        <v>96</v>
      </c>
      <c r="Y708" s="128">
        <v>29.5</v>
      </c>
      <c r="Z708" s="156" t="s">
        <v>2023</v>
      </c>
      <c r="AA708" s="2" t="s">
        <v>2164</v>
      </c>
      <c r="AC708" s="2">
        <v>1</v>
      </c>
      <c r="AD708" s="2">
        <f>AC708*5.85</f>
        <v>5.85</v>
      </c>
      <c r="AE708" s="159"/>
      <c r="AF708" s="159">
        <v>41621</v>
      </c>
      <c r="AG708" s="159">
        <v>41624</v>
      </c>
      <c r="AH708" s="159">
        <v>41635</v>
      </c>
    </row>
    <row r="709" spans="1:34" s="56" customFormat="1">
      <c r="A709" s="161" t="s">
        <v>2012</v>
      </c>
      <c r="B709" s="128" t="s">
        <v>2013</v>
      </c>
      <c r="C709" s="128" t="s">
        <v>2014</v>
      </c>
      <c r="D709" s="128" t="s">
        <v>2015</v>
      </c>
      <c r="E709" s="128" t="s">
        <v>2016</v>
      </c>
      <c r="F709" s="128" t="s">
        <v>2017</v>
      </c>
      <c r="G709" s="128"/>
      <c r="H709" s="161" t="s">
        <v>2018</v>
      </c>
      <c r="I709" s="54">
        <v>41562</v>
      </c>
      <c r="J709" s="54">
        <v>41617</v>
      </c>
      <c r="K709" s="55" t="s">
        <v>2165</v>
      </c>
      <c r="L709" s="55">
        <v>130606931</v>
      </c>
      <c r="M709" s="156" t="s">
        <v>695</v>
      </c>
      <c r="N709" s="156" t="s">
        <v>2021</v>
      </c>
      <c r="O709" s="156"/>
      <c r="P709" s="128" t="s">
        <v>2022</v>
      </c>
      <c r="Q709" s="156"/>
      <c r="R709" s="156"/>
      <c r="S709" s="128" t="s">
        <v>605</v>
      </c>
      <c r="T709" s="128">
        <v>1</v>
      </c>
      <c r="U709" s="128" t="s">
        <v>606</v>
      </c>
      <c r="V709" s="128"/>
      <c r="W709" s="128">
        <v>1</v>
      </c>
      <c r="X709" s="128">
        <v>80</v>
      </c>
      <c r="Y709" s="128">
        <v>18.3</v>
      </c>
      <c r="Z709" s="156" t="s">
        <v>2023</v>
      </c>
      <c r="AA709" s="650"/>
      <c r="AC709" s="650"/>
      <c r="AD709" s="650"/>
      <c r="AE709" s="159"/>
      <c r="AF709" s="159">
        <v>41621</v>
      </c>
      <c r="AG709" s="159">
        <v>41624</v>
      </c>
      <c r="AH709" s="159">
        <v>41635</v>
      </c>
    </row>
    <row r="710" spans="1:34" s="56" customFormat="1">
      <c r="A710" s="161" t="s">
        <v>2012</v>
      </c>
      <c r="B710" s="128" t="s">
        <v>2013</v>
      </c>
      <c r="C710" s="128" t="s">
        <v>2014</v>
      </c>
      <c r="D710" s="128" t="s">
        <v>2015</v>
      </c>
      <c r="E710" s="128" t="s">
        <v>2016</v>
      </c>
      <c r="F710" s="128" t="s">
        <v>2017</v>
      </c>
      <c r="G710" s="128"/>
      <c r="H710" s="161" t="s">
        <v>2018</v>
      </c>
      <c r="I710" s="54">
        <v>41562</v>
      </c>
      <c r="J710" s="54">
        <v>41617</v>
      </c>
      <c r="K710" s="55" t="s">
        <v>2166</v>
      </c>
      <c r="L710" s="55" t="s">
        <v>2167</v>
      </c>
      <c r="M710" s="156" t="s">
        <v>695</v>
      </c>
      <c r="N710" s="156" t="s">
        <v>2021</v>
      </c>
      <c r="O710" s="156"/>
      <c r="P710" s="128" t="s">
        <v>2022</v>
      </c>
      <c r="Q710" s="156"/>
      <c r="R710" s="156"/>
      <c r="S710" s="128" t="s">
        <v>605</v>
      </c>
      <c r="T710" s="128">
        <v>1</v>
      </c>
      <c r="U710" s="128" t="s">
        <v>606</v>
      </c>
      <c r="V710" s="128"/>
      <c r="W710" s="128">
        <v>1</v>
      </c>
      <c r="X710" s="128">
        <v>96</v>
      </c>
      <c r="Y710" s="128">
        <v>64.599999999999994</v>
      </c>
      <c r="Z710" s="156" t="s">
        <v>2023</v>
      </c>
      <c r="AA710" s="650"/>
      <c r="AC710" s="650"/>
      <c r="AD710" s="650"/>
      <c r="AE710" s="159"/>
      <c r="AF710" s="159">
        <v>41621</v>
      </c>
      <c r="AG710" s="159">
        <v>41624</v>
      </c>
      <c r="AH710" s="159">
        <v>41635</v>
      </c>
    </row>
    <row r="711" spans="1:34" s="56" customFormat="1">
      <c r="A711" s="161" t="s">
        <v>2012</v>
      </c>
      <c r="B711" s="128" t="s">
        <v>2013</v>
      </c>
      <c r="C711" s="128" t="s">
        <v>2014</v>
      </c>
      <c r="D711" s="128" t="s">
        <v>2015</v>
      </c>
      <c r="E711" s="128" t="s">
        <v>2016</v>
      </c>
      <c r="F711" s="128" t="s">
        <v>2017</v>
      </c>
      <c r="G711" s="128"/>
      <c r="H711" s="161" t="s">
        <v>2018</v>
      </c>
      <c r="I711" s="54">
        <v>41562</v>
      </c>
      <c r="J711" s="54">
        <v>41617</v>
      </c>
      <c r="K711" s="55" t="s">
        <v>2168</v>
      </c>
      <c r="L711" s="55" t="s">
        <v>2169</v>
      </c>
      <c r="M711" s="156" t="s">
        <v>695</v>
      </c>
      <c r="N711" s="156" t="s">
        <v>2021</v>
      </c>
      <c r="O711" s="156"/>
      <c r="P711" s="128" t="s">
        <v>2022</v>
      </c>
      <c r="Q711" s="156"/>
      <c r="R711" s="156"/>
      <c r="S711" s="128" t="s">
        <v>605</v>
      </c>
      <c r="T711" s="128">
        <v>1</v>
      </c>
      <c r="U711" s="128" t="s">
        <v>606</v>
      </c>
      <c r="V711" s="128"/>
      <c r="W711" s="128">
        <v>1</v>
      </c>
      <c r="X711" s="128">
        <v>96</v>
      </c>
      <c r="Y711" s="128">
        <v>84.4</v>
      </c>
      <c r="Z711" s="156" t="s">
        <v>2023</v>
      </c>
      <c r="AA711" s="650"/>
      <c r="AC711" s="650"/>
      <c r="AD711" s="650"/>
      <c r="AE711" s="159"/>
      <c r="AF711" s="159">
        <v>41621</v>
      </c>
      <c r="AG711" s="159">
        <v>41624</v>
      </c>
      <c r="AH711" s="159">
        <v>41635</v>
      </c>
    </row>
    <row r="712" spans="1:34" s="56" customFormat="1">
      <c r="A712" s="161" t="s">
        <v>2012</v>
      </c>
      <c r="B712" s="128" t="s">
        <v>2013</v>
      </c>
      <c r="C712" s="128" t="s">
        <v>2014</v>
      </c>
      <c r="D712" s="128" t="s">
        <v>2015</v>
      </c>
      <c r="E712" s="128" t="s">
        <v>2016</v>
      </c>
      <c r="F712" s="128" t="s">
        <v>2017</v>
      </c>
      <c r="G712" s="128"/>
      <c r="H712" s="161" t="s">
        <v>2018</v>
      </c>
      <c r="I712" s="54">
        <v>41562</v>
      </c>
      <c r="J712" s="54">
        <v>41617</v>
      </c>
      <c r="K712" s="55" t="s">
        <v>2170</v>
      </c>
      <c r="L712" s="55" t="s">
        <v>2171</v>
      </c>
      <c r="M712" s="156" t="s">
        <v>695</v>
      </c>
      <c r="N712" s="156" t="s">
        <v>2021</v>
      </c>
      <c r="O712" s="156"/>
      <c r="P712" s="128" t="s">
        <v>2022</v>
      </c>
      <c r="Q712" s="156"/>
      <c r="R712" s="156"/>
      <c r="S712" s="128" t="s">
        <v>605</v>
      </c>
      <c r="T712" s="128">
        <v>1</v>
      </c>
      <c r="U712" s="128" t="s">
        <v>606</v>
      </c>
      <c r="V712" s="128"/>
      <c r="W712" s="128">
        <v>1</v>
      </c>
      <c r="X712" s="128">
        <v>93</v>
      </c>
      <c r="Y712" s="128">
        <v>26.6</v>
      </c>
      <c r="Z712" s="156" t="s">
        <v>2023</v>
      </c>
      <c r="AA712" s="650"/>
      <c r="AC712" s="650"/>
      <c r="AD712" s="650"/>
      <c r="AE712" s="159"/>
      <c r="AF712" s="159">
        <v>41621</v>
      </c>
      <c r="AG712" s="159">
        <v>41624</v>
      </c>
      <c r="AH712" s="159">
        <v>41635</v>
      </c>
    </row>
    <row r="713" spans="1:34" s="56" customFormat="1">
      <c r="A713" s="161" t="s">
        <v>2012</v>
      </c>
      <c r="B713" s="128" t="s">
        <v>2013</v>
      </c>
      <c r="C713" s="128" t="s">
        <v>2014</v>
      </c>
      <c r="D713" s="128" t="s">
        <v>2015</v>
      </c>
      <c r="E713" s="128" t="s">
        <v>2016</v>
      </c>
      <c r="F713" s="128" t="s">
        <v>2017</v>
      </c>
      <c r="G713" s="128"/>
      <c r="H713" s="161" t="s">
        <v>2018</v>
      </c>
      <c r="I713" s="54">
        <v>41562</v>
      </c>
      <c r="J713" s="54">
        <v>41617</v>
      </c>
      <c r="K713" s="55" t="s">
        <v>2172</v>
      </c>
      <c r="L713" s="55" t="s">
        <v>2173</v>
      </c>
      <c r="M713" s="156" t="s">
        <v>695</v>
      </c>
      <c r="N713" s="156" t="s">
        <v>2021</v>
      </c>
      <c r="O713" s="156"/>
      <c r="P713" s="128" t="s">
        <v>2022</v>
      </c>
      <c r="Q713" s="156"/>
      <c r="R713" s="156"/>
      <c r="S713" s="128" t="s">
        <v>605</v>
      </c>
      <c r="T713" s="128">
        <v>1</v>
      </c>
      <c r="U713" s="128" t="s">
        <v>606</v>
      </c>
      <c r="V713" s="128"/>
      <c r="W713" s="128">
        <v>1</v>
      </c>
      <c r="X713" s="128">
        <v>94</v>
      </c>
      <c r="Y713" s="128">
        <v>60.3</v>
      </c>
      <c r="Z713" s="156" t="s">
        <v>2023</v>
      </c>
      <c r="AA713" s="650"/>
      <c r="AC713" s="650"/>
      <c r="AD713" s="650"/>
      <c r="AE713" s="159"/>
      <c r="AF713" s="159">
        <v>41621</v>
      </c>
      <c r="AG713" s="159">
        <v>41624</v>
      </c>
      <c r="AH713" s="159">
        <v>41635</v>
      </c>
    </row>
    <row r="714" spans="1:34" s="56" customFormat="1">
      <c r="A714" s="161" t="s">
        <v>2012</v>
      </c>
      <c r="B714" s="128" t="s">
        <v>2013</v>
      </c>
      <c r="C714" s="128" t="s">
        <v>2014</v>
      </c>
      <c r="D714" s="128" t="s">
        <v>2015</v>
      </c>
      <c r="E714" s="128" t="s">
        <v>2016</v>
      </c>
      <c r="F714" s="128" t="s">
        <v>2017</v>
      </c>
      <c r="G714" s="128"/>
      <c r="H714" s="161" t="s">
        <v>2018</v>
      </c>
      <c r="I714" s="54">
        <v>41562</v>
      </c>
      <c r="J714" s="54">
        <v>41617</v>
      </c>
      <c r="K714" s="55" t="s">
        <v>2174</v>
      </c>
      <c r="L714" s="55" t="s">
        <v>2175</v>
      </c>
      <c r="M714" s="156" t="s">
        <v>695</v>
      </c>
      <c r="N714" s="156" t="s">
        <v>2021</v>
      </c>
      <c r="O714" s="156"/>
      <c r="P714" s="128" t="s">
        <v>2022</v>
      </c>
      <c r="Q714" s="156"/>
      <c r="R714" s="156"/>
      <c r="S714" s="128" t="s">
        <v>605</v>
      </c>
      <c r="T714" s="128">
        <v>1</v>
      </c>
      <c r="U714" s="128" t="s">
        <v>606</v>
      </c>
      <c r="V714" s="128"/>
      <c r="W714" s="128">
        <v>1</v>
      </c>
      <c r="X714" s="128">
        <v>93</v>
      </c>
      <c r="Y714" s="128">
        <v>18.8</v>
      </c>
      <c r="Z714" s="156" t="s">
        <v>2023</v>
      </c>
      <c r="AA714" s="650"/>
      <c r="AC714" s="650"/>
      <c r="AD714" s="650"/>
      <c r="AE714" s="159"/>
      <c r="AF714" s="159">
        <v>41621</v>
      </c>
      <c r="AG714" s="159">
        <v>41624</v>
      </c>
      <c r="AH714" s="159">
        <v>41635</v>
      </c>
    </row>
    <row r="715" spans="1:34" s="56" customFormat="1">
      <c r="A715" s="161" t="s">
        <v>2012</v>
      </c>
      <c r="B715" s="128" t="s">
        <v>2013</v>
      </c>
      <c r="C715" s="128" t="s">
        <v>2014</v>
      </c>
      <c r="D715" s="128" t="s">
        <v>2015</v>
      </c>
      <c r="E715" s="128" t="s">
        <v>2016</v>
      </c>
      <c r="F715" s="128" t="s">
        <v>2017</v>
      </c>
      <c r="G715" s="128"/>
      <c r="H715" s="161" t="s">
        <v>2018</v>
      </c>
      <c r="I715" s="54">
        <v>41562</v>
      </c>
      <c r="J715" s="54">
        <v>41617</v>
      </c>
      <c r="K715" s="55" t="s">
        <v>2176</v>
      </c>
      <c r="L715" s="55" t="s">
        <v>2177</v>
      </c>
      <c r="M715" s="156" t="s">
        <v>695</v>
      </c>
      <c r="N715" s="156" t="s">
        <v>2021</v>
      </c>
      <c r="O715" s="156"/>
      <c r="P715" s="128" t="s">
        <v>2022</v>
      </c>
      <c r="Q715" s="156"/>
      <c r="R715" s="156"/>
      <c r="S715" s="128" t="s">
        <v>605</v>
      </c>
      <c r="T715" s="128">
        <v>1</v>
      </c>
      <c r="U715" s="128" t="s">
        <v>606</v>
      </c>
      <c r="V715" s="128"/>
      <c r="W715" s="128">
        <v>1</v>
      </c>
      <c r="X715" s="128">
        <v>93</v>
      </c>
      <c r="Y715" s="128">
        <v>59.3</v>
      </c>
      <c r="Z715" s="156" t="s">
        <v>2023</v>
      </c>
      <c r="AA715" s="651"/>
      <c r="AC715" s="651"/>
      <c r="AD715" s="651"/>
      <c r="AE715" s="159"/>
      <c r="AF715" s="159">
        <v>41621</v>
      </c>
      <c r="AG715" s="159">
        <v>41624</v>
      </c>
      <c r="AH715" s="159">
        <v>41635</v>
      </c>
    </row>
    <row r="716" spans="1:34" s="56" customFormat="1">
      <c r="A716" s="161" t="s">
        <v>2012</v>
      </c>
      <c r="B716" s="128" t="s">
        <v>2013</v>
      </c>
      <c r="C716" s="128" t="s">
        <v>2014</v>
      </c>
      <c r="D716" s="128" t="s">
        <v>2015</v>
      </c>
      <c r="E716" s="128" t="s">
        <v>2016</v>
      </c>
      <c r="F716" s="128" t="s">
        <v>2017</v>
      </c>
      <c r="G716" s="128"/>
      <c r="H716" s="161" t="s">
        <v>2018</v>
      </c>
      <c r="I716" s="54">
        <v>41562</v>
      </c>
      <c r="J716" s="54">
        <v>41617</v>
      </c>
      <c r="K716" s="55" t="s">
        <v>2178</v>
      </c>
      <c r="L716" s="55" t="s">
        <v>2179</v>
      </c>
      <c r="M716" s="156" t="s">
        <v>695</v>
      </c>
      <c r="N716" s="156" t="s">
        <v>2021</v>
      </c>
      <c r="O716" s="156"/>
      <c r="P716" s="128" t="s">
        <v>2022</v>
      </c>
      <c r="Q716" s="156"/>
      <c r="R716" s="156"/>
      <c r="S716" s="128" t="s">
        <v>605</v>
      </c>
      <c r="T716" s="128">
        <v>1</v>
      </c>
      <c r="U716" s="128" t="s">
        <v>606</v>
      </c>
      <c r="V716" s="128"/>
      <c r="W716" s="128">
        <v>1</v>
      </c>
      <c r="X716" s="128">
        <v>93</v>
      </c>
      <c r="Y716" s="128">
        <v>41.1</v>
      </c>
      <c r="Z716" s="156" t="s">
        <v>2023</v>
      </c>
      <c r="AA716" s="2" t="s">
        <v>2180</v>
      </c>
      <c r="AC716" s="2">
        <v>1</v>
      </c>
      <c r="AD716" s="2">
        <f>AC716*5.85</f>
        <v>5.85</v>
      </c>
      <c r="AE716" s="159"/>
      <c r="AF716" s="159">
        <v>41621</v>
      </c>
      <c r="AG716" s="159">
        <v>41624</v>
      </c>
      <c r="AH716" s="159">
        <v>41635</v>
      </c>
    </row>
    <row r="717" spans="1:34" s="56" customFormat="1">
      <c r="A717" s="161" t="s">
        <v>2012</v>
      </c>
      <c r="B717" s="128" t="s">
        <v>2013</v>
      </c>
      <c r="C717" s="128" t="s">
        <v>2014</v>
      </c>
      <c r="D717" s="128" t="s">
        <v>2015</v>
      </c>
      <c r="E717" s="128" t="s">
        <v>2016</v>
      </c>
      <c r="F717" s="128" t="s">
        <v>2017</v>
      </c>
      <c r="G717" s="128"/>
      <c r="H717" s="161" t="s">
        <v>2018</v>
      </c>
      <c r="I717" s="54">
        <v>41562</v>
      </c>
      <c r="J717" s="54">
        <v>41617</v>
      </c>
      <c r="K717" s="55" t="s">
        <v>2181</v>
      </c>
      <c r="L717" s="55" t="s">
        <v>2182</v>
      </c>
      <c r="M717" s="156" t="s">
        <v>695</v>
      </c>
      <c r="N717" s="156" t="s">
        <v>2021</v>
      </c>
      <c r="O717" s="156"/>
      <c r="P717" s="128" t="s">
        <v>2022</v>
      </c>
      <c r="Q717" s="156"/>
      <c r="R717" s="156"/>
      <c r="S717" s="128" t="s">
        <v>605</v>
      </c>
      <c r="T717" s="128">
        <v>1</v>
      </c>
      <c r="U717" s="128" t="s">
        <v>606</v>
      </c>
      <c r="V717" s="128"/>
      <c r="W717" s="128">
        <v>1</v>
      </c>
      <c r="X717" s="128">
        <v>93</v>
      </c>
      <c r="Y717" s="128">
        <v>45.8</v>
      </c>
      <c r="Z717" s="156" t="s">
        <v>2023</v>
      </c>
      <c r="AA717" s="650"/>
      <c r="AC717" s="650"/>
      <c r="AD717" s="650"/>
      <c r="AE717" s="159"/>
      <c r="AF717" s="159">
        <v>41621</v>
      </c>
      <c r="AG717" s="159">
        <v>41624</v>
      </c>
      <c r="AH717" s="159">
        <v>41635</v>
      </c>
    </row>
    <row r="718" spans="1:34" s="56" customFormat="1">
      <c r="A718" s="161" t="s">
        <v>2012</v>
      </c>
      <c r="B718" s="128" t="s">
        <v>2013</v>
      </c>
      <c r="C718" s="128" t="s">
        <v>2014</v>
      </c>
      <c r="D718" s="128" t="s">
        <v>2015</v>
      </c>
      <c r="E718" s="128" t="s">
        <v>2016</v>
      </c>
      <c r="F718" s="128" t="s">
        <v>2017</v>
      </c>
      <c r="G718" s="128"/>
      <c r="H718" s="161" t="s">
        <v>2018</v>
      </c>
      <c r="I718" s="54">
        <v>41562</v>
      </c>
      <c r="J718" s="54">
        <v>41617</v>
      </c>
      <c r="K718" s="55" t="s">
        <v>2183</v>
      </c>
      <c r="L718" s="55" t="s">
        <v>2184</v>
      </c>
      <c r="M718" s="156" t="s">
        <v>695</v>
      </c>
      <c r="N718" s="156" t="s">
        <v>2021</v>
      </c>
      <c r="O718" s="156"/>
      <c r="P718" s="128" t="s">
        <v>2022</v>
      </c>
      <c r="Q718" s="156"/>
      <c r="R718" s="156"/>
      <c r="S718" s="128" t="s">
        <v>605</v>
      </c>
      <c r="T718" s="128">
        <v>1</v>
      </c>
      <c r="U718" s="128" t="s">
        <v>606</v>
      </c>
      <c r="V718" s="128"/>
      <c r="W718" s="128">
        <v>1</v>
      </c>
      <c r="X718" s="128">
        <v>93</v>
      </c>
      <c r="Y718" s="128">
        <v>17.8</v>
      </c>
      <c r="Z718" s="156" t="s">
        <v>2023</v>
      </c>
      <c r="AA718" s="650"/>
      <c r="AC718" s="650"/>
      <c r="AD718" s="650"/>
      <c r="AE718" s="159"/>
      <c r="AF718" s="159">
        <v>41621</v>
      </c>
      <c r="AG718" s="159">
        <v>41624</v>
      </c>
      <c r="AH718" s="159">
        <v>41635</v>
      </c>
    </row>
    <row r="719" spans="1:34" s="56" customFormat="1">
      <c r="A719" s="161" t="s">
        <v>2012</v>
      </c>
      <c r="B719" s="128" t="s">
        <v>2013</v>
      </c>
      <c r="C719" s="128" t="s">
        <v>2014</v>
      </c>
      <c r="D719" s="128" t="s">
        <v>2015</v>
      </c>
      <c r="E719" s="128" t="s">
        <v>2016</v>
      </c>
      <c r="F719" s="128" t="s">
        <v>2017</v>
      </c>
      <c r="G719" s="128"/>
      <c r="H719" s="161" t="s">
        <v>2018</v>
      </c>
      <c r="I719" s="54">
        <v>41562</v>
      </c>
      <c r="J719" s="54">
        <v>41617</v>
      </c>
      <c r="K719" s="55" t="s">
        <v>2185</v>
      </c>
      <c r="L719" s="55">
        <v>130606823</v>
      </c>
      <c r="M719" s="156" t="s">
        <v>695</v>
      </c>
      <c r="N719" s="156" t="s">
        <v>2021</v>
      </c>
      <c r="O719" s="156"/>
      <c r="P719" s="128" t="s">
        <v>2022</v>
      </c>
      <c r="Q719" s="156"/>
      <c r="R719" s="156"/>
      <c r="S719" s="128" t="s">
        <v>605</v>
      </c>
      <c r="T719" s="128">
        <v>1</v>
      </c>
      <c r="U719" s="128" t="s">
        <v>606</v>
      </c>
      <c r="V719" s="128"/>
      <c r="W719" s="128">
        <v>1</v>
      </c>
      <c r="X719" s="128">
        <v>90</v>
      </c>
      <c r="Y719" s="128">
        <v>134.80000000000001</v>
      </c>
      <c r="Z719" s="156" t="s">
        <v>2023</v>
      </c>
      <c r="AA719" s="650"/>
      <c r="AC719" s="650"/>
      <c r="AD719" s="650"/>
      <c r="AE719" s="159"/>
      <c r="AF719" s="159">
        <v>41621</v>
      </c>
      <c r="AG719" s="159">
        <v>41624</v>
      </c>
      <c r="AH719" s="159">
        <v>41635</v>
      </c>
    </row>
    <row r="720" spans="1:34" s="56" customFormat="1">
      <c r="A720" s="161" t="s">
        <v>2012</v>
      </c>
      <c r="B720" s="128" t="s">
        <v>2013</v>
      </c>
      <c r="C720" s="128" t="s">
        <v>2014</v>
      </c>
      <c r="D720" s="128" t="s">
        <v>2015</v>
      </c>
      <c r="E720" s="128" t="s">
        <v>2016</v>
      </c>
      <c r="F720" s="128" t="s">
        <v>2017</v>
      </c>
      <c r="G720" s="128"/>
      <c r="H720" s="161" t="s">
        <v>2018</v>
      </c>
      <c r="I720" s="54">
        <v>41562</v>
      </c>
      <c r="J720" s="54">
        <v>41617</v>
      </c>
      <c r="K720" s="55" t="s">
        <v>2186</v>
      </c>
      <c r="L720" s="55">
        <v>130606825</v>
      </c>
      <c r="M720" s="156" t="s">
        <v>695</v>
      </c>
      <c r="N720" s="156" t="s">
        <v>2021</v>
      </c>
      <c r="O720" s="156"/>
      <c r="P720" s="128" t="s">
        <v>2022</v>
      </c>
      <c r="Q720" s="156"/>
      <c r="R720" s="156"/>
      <c r="S720" s="128" t="s">
        <v>605</v>
      </c>
      <c r="T720" s="128">
        <v>1</v>
      </c>
      <c r="U720" s="128" t="s">
        <v>606</v>
      </c>
      <c r="V720" s="128"/>
      <c r="W720" s="128">
        <v>1</v>
      </c>
      <c r="X720" s="128">
        <v>90</v>
      </c>
      <c r="Y720" s="128">
        <v>107.4</v>
      </c>
      <c r="Z720" s="156" t="s">
        <v>2023</v>
      </c>
      <c r="AA720" s="650"/>
      <c r="AC720" s="650"/>
      <c r="AD720" s="650"/>
      <c r="AE720" s="159"/>
      <c r="AF720" s="159">
        <v>41621</v>
      </c>
      <c r="AG720" s="159">
        <v>41624</v>
      </c>
      <c r="AH720" s="159">
        <v>41635</v>
      </c>
    </row>
    <row r="721" spans="1:34" s="56" customFormat="1">
      <c r="A721" s="161" t="s">
        <v>2012</v>
      </c>
      <c r="B721" s="128" t="s">
        <v>2013</v>
      </c>
      <c r="C721" s="128" t="s">
        <v>2014</v>
      </c>
      <c r="D721" s="128" t="s">
        <v>2015</v>
      </c>
      <c r="E721" s="128" t="s">
        <v>2016</v>
      </c>
      <c r="F721" s="128" t="s">
        <v>2017</v>
      </c>
      <c r="G721" s="128"/>
      <c r="H721" s="161" t="s">
        <v>2018</v>
      </c>
      <c r="I721" s="54">
        <v>41562</v>
      </c>
      <c r="J721" s="54">
        <v>41617</v>
      </c>
      <c r="K721" s="55" t="s">
        <v>2187</v>
      </c>
      <c r="L721" s="55">
        <v>130606775</v>
      </c>
      <c r="M721" s="156" t="s">
        <v>695</v>
      </c>
      <c r="N721" s="156" t="s">
        <v>2021</v>
      </c>
      <c r="O721" s="156"/>
      <c r="P721" s="128" t="s">
        <v>2022</v>
      </c>
      <c r="Q721" s="156"/>
      <c r="R721" s="156"/>
      <c r="S721" s="128" t="s">
        <v>605</v>
      </c>
      <c r="T721" s="128">
        <v>1</v>
      </c>
      <c r="U721" s="128" t="s">
        <v>606</v>
      </c>
      <c r="V721" s="128"/>
      <c r="W721" s="128">
        <v>1</v>
      </c>
      <c r="X721" s="128">
        <v>90</v>
      </c>
      <c r="Y721" s="128">
        <v>76.400000000000006</v>
      </c>
      <c r="Z721" s="156" t="s">
        <v>2023</v>
      </c>
      <c r="AA721" s="650"/>
      <c r="AC721" s="650"/>
      <c r="AD721" s="650"/>
      <c r="AE721" s="159"/>
      <c r="AF721" s="159">
        <v>41621</v>
      </c>
      <c r="AG721" s="159">
        <v>41624</v>
      </c>
      <c r="AH721" s="159">
        <v>41635</v>
      </c>
    </row>
    <row r="722" spans="1:34" s="56" customFormat="1">
      <c r="A722" s="161" t="s">
        <v>2012</v>
      </c>
      <c r="B722" s="128" t="s">
        <v>2013</v>
      </c>
      <c r="C722" s="128" t="s">
        <v>2014</v>
      </c>
      <c r="D722" s="128" t="s">
        <v>2015</v>
      </c>
      <c r="E722" s="128" t="s">
        <v>2016</v>
      </c>
      <c r="F722" s="128" t="s">
        <v>2017</v>
      </c>
      <c r="G722" s="128"/>
      <c r="H722" s="161" t="s">
        <v>2018</v>
      </c>
      <c r="I722" s="54">
        <v>41562</v>
      </c>
      <c r="J722" s="54">
        <v>41617</v>
      </c>
      <c r="K722" s="55" t="s">
        <v>2188</v>
      </c>
      <c r="L722" s="55">
        <v>130606776</v>
      </c>
      <c r="M722" s="156" t="s">
        <v>695</v>
      </c>
      <c r="N722" s="156" t="s">
        <v>2021</v>
      </c>
      <c r="O722" s="156"/>
      <c r="P722" s="128" t="s">
        <v>2022</v>
      </c>
      <c r="Q722" s="156"/>
      <c r="R722" s="156"/>
      <c r="S722" s="128" t="s">
        <v>605</v>
      </c>
      <c r="T722" s="128">
        <v>1</v>
      </c>
      <c r="U722" s="128" t="s">
        <v>606</v>
      </c>
      <c r="V722" s="128"/>
      <c r="W722" s="128">
        <v>1</v>
      </c>
      <c r="X722" s="128">
        <v>90</v>
      </c>
      <c r="Y722" s="128">
        <v>49.4</v>
      </c>
      <c r="Z722" s="156" t="s">
        <v>2023</v>
      </c>
      <c r="AA722" s="650"/>
      <c r="AC722" s="650"/>
      <c r="AD722" s="650"/>
      <c r="AE722" s="159"/>
      <c r="AF722" s="159">
        <v>41621</v>
      </c>
      <c r="AG722" s="159">
        <v>41624</v>
      </c>
      <c r="AH722" s="159">
        <v>41635</v>
      </c>
    </row>
    <row r="723" spans="1:34" s="56" customFormat="1">
      <c r="A723" s="161" t="s">
        <v>2012</v>
      </c>
      <c r="B723" s="128" t="s">
        <v>2013</v>
      </c>
      <c r="C723" s="128" t="s">
        <v>2014</v>
      </c>
      <c r="D723" s="128" t="s">
        <v>2015</v>
      </c>
      <c r="E723" s="128" t="s">
        <v>2016</v>
      </c>
      <c r="F723" s="128" t="s">
        <v>2017</v>
      </c>
      <c r="G723" s="128"/>
      <c r="H723" s="161" t="s">
        <v>2018</v>
      </c>
      <c r="I723" s="54">
        <v>41562</v>
      </c>
      <c r="J723" s="54">
        <v>41617</v>
      </c>
      <c r="K723" s="55" t="s">
        <v>2189</v>
      </c>
      <c r="L723" s="55">
        <v>130606777</v>
      </c>
      <c r="M723" s="156" t="s">
        <v>695</v>
      </c>
      <c r="N723" s="156" t="s">
        <v>2021</v>
      </c>
      <c r="O723" s="156"/>
      <c r="P723" s="128" t="s">
        <v>2022</v>
      </c>
      <c r="Q723" s="156"/>
      <c r="R723" s="156"/>
      <c r="S723" s="128" t="s">
        <v>605</v>
      </c>
      <c r="T723" s="128">
        <v>1</v>
      </c>
      <c r="U723" s="128" t="s">
        <v>606</v>
      </c>
      <c r="V723" s="128"/>
      <c r="W723" s="128">
        <v>1</v>
      </c>
      <c r="X723" s="128">
        <v>90</v>
      </c>
      <c r="Y723" s="128">
        <v>44.9</v>
      </c>
      <c r="Z723" s="156" t="s">
        <v>2023</v>
      </c>
      <c r="AA723" s="651"/>
      <c r="AC723" s="651"/>
      <c r="AD723" s="651"/>
      <c r="AE723" s="159"/>
      <c r="AF723" s="159">
        <v>41621</v>
      </c>
      <c r="AG723" s="159">
        <v>41624</v>
      </c>
      <c r="AH723" s="159">
        <v>41635</v>
      </c>
    </row>
    <row r="724" spans="1:34" s="56" customFormat="1">
      <c r="A724" s="161" t="s">
        <v>2012</v>
      </c>
      <c r="B724" s="128" t="s">
        <v>2013</v>
      </c>
      <c r="C724" s="128" t="s">
        <v>2014</v>
      </c>
      <c r="D724" s="128" t="s">
        <v>2015</v>
      </c>
      <c r="E724" s="128" t="s">
        <v>2016</v>
      </c>
      <c r="F724" s="128" t="s">
        <v>2017</v>
      </c>
      <c r="G724" s="128"/>
      <c r="H724" s="161" t="s">
        <v>2018</v>
      </c>
      <c r="I724" s="54">
        <v>41562</v>
      </c>
      <c r="J724" s="54">
        <v>41617</v>
      </c>
      <c r="K724" s="57" t="s">
        <v>2190</v>
      </c>
      <c r="L724" s="57">
        <v>130606778</v>
      </c>
      <c r="M724" s="156" t="s">
        <v>695</v>
      </c>
      <c r="N724" s="156" t="s">
        <v>2021</v>
      </c>
      <c r="O724" s="156"/>
      <c r="P724" s="128" t="s">
        <v>2022</v>
      </c>
      <c r="Q724" s="156"/>
      <c r="R724" s="156"/>
      <c r="S724" s="128" t="s">
        <v>605</v>
      </c>
      <c r="T724" s="128">
        <v>1</v>
      </c>
      <c r="U724" s="128" t="s">
        <v>606</v>
      </c>
      <c r="V724" s="128"/>
      <c r="W724" s="128">
        <v>1</v>
      </c>
      <c r="X724" s="128">
        <v>90</v>
      </c>
      <c r="Y724" s="128">
        <v>35.200000000000003</v>
      </c>
      <c r="Z724" s="156" t="s">
        <v>2023</v>
      </c>
      <c r="AA724" s="2" t="s">
        <v>2191</v>
      </c>
      <c r="AC724" s="2">
        <v>1</v>
      </c>
      <c r="AD724" s="2">
        <f>AC724*5.85</f>
        <v>5.85</v>
      </c>
      <c r="AE724" s="159"/>
      <c r="AF724" s="159">
        <v>41621</v>
      </c>
      <c r="AG724" s="159">
        <v>41624</v>
      </c>
      <c r="AH724" s="159">
        <v>41635</v>
      </c>
    </row>
    <row r="725" spans="1:34" s="56" customFormat="1">
      <c r="A725" s="161" t="s">
        <v>2012</v>
      </c>
      <c r="B725" s="128" t="s">
        <v>2013</v>
      </c>
      <c r="C725" s="128" t="s">
        <v>2014</v>
      </c>
      <c r="D725" s="128" t="s">
        <v>2015</v>
      </c>
      <c r="E725" s="128" t="s">
        <v>2016</v>
      </c>
      <c r="F725" s="128" t="s">
        <v>2017</v>
      </c>
      <c r="G725" s="128"/>
      <c r="H725" s="161" t="s">
        <v>2018</v>
      </c>
      <c r="I725" s="54">
        <v>41562</v>
      </c>
      <c r="J725" s="54">
        <v>41617</v>
      </c>
      <c r="K725" s="57" t="s">
        <v>2192</v>
      </c>
      <c r="L725" s="57">
        <v>130606780</v>
      </c>
      <c r="M725" s="156" t="s">
        <v>695</v>
      </c>
      <c r="N725" s="156" t="s">
        <v>2021</v>
      </c>
      <c r="O725" s="156"/>
      <c r="P725" s="128" t="s">
        <v>2022</v>
      </c>
      <c r="Q725" s="156"/>
      <c r="R725" s="156"/>
      <c r="S725" s="128" t="s">
        <v>605</v>
      </c>
      <c r="T725" s="128">
        <v>1</v>
      </c>
      <c r="U725" s="128" t="s">
        <v>606</v>
      </c>
      <c r="V725" s="128"/>
      <c r="W725" s="128">
        <v>1</v>
      </c>
      <c r="X725" s="128">
        <v>90</v>
      </c>
      <c r="Y725" s="128">
        <v>31.1</v>
      </c>
      <c r="Z725" s="156" t="s">
        <v>2023</v>
      </c>
      <c r="AA725" s="650"/>
      <c r="AC725" s="650"/>
      <c r="AD725" s="650"/>
      <c r="AE725" s="159"/>
      <c r="AF725" s="159">
        <v>41621</v>
      </c>
      <c r="AG725" s="159">
        <v>41624</v>
      </c>
      <c r="AH725" s="159">
        <v>41635</v>
      </c>
    </row>
    <row r="726" spans="1:34" s="56" customFormat="1">
      <c r="A726" s="161" t="s">
        <v>2012</v>
      </c>
      <c r="B726" s="128" t="s">
        <v>2013</v>
      </c>
      <c r="C726" s="128" t="s">
        <v>2014</v>
      </c>
      <c r="D726" s="128" t="s">
        <v>2015</v>
      </c>
      <c r="E726" s="128" t="s">
        <v>2016</v>
      </c>
      <c r="F726" s="128" t="s">
        <v>2017</v>
      </c>
      <c r="G726" s="128"/>
      <c r="H726" s="161" t="s">
        <v>2018</v>
      </c>
      <c r="I726" s="54">
        <v>41562</v>
      </c>
      <c r="J726" s="54">
        <v>41617</v>
      </c>
      <c r="K726" s="57" t="s">
        <v>2193</v>
      </c>
      <c r="L726" s="57">
        <v>130606781</v>
      </c>
      <c r="M726" s="156" t="s">
        <v>695</v>
      </c>
      <c r="N726" s="156" t="s">
        <v>2021</v>
      </c>
      <c r="O726" s="156"/>
      <c r="P726" s="128" t="s">
        <v>2022</v>
      </c>
      <c r="Q726" s="156"/>
      <c r="R726" s="156"/>
      <c r="S726" s="128" t="s">
        <v>605</v>
      </c>
      <c r="T726" s="128">
        <v>1</v>
      </c>
      <c r="U726" s="128" t="s">
        <v>606</v>
      </c>
      <c r="V726" s="128"/>
      <c r="W726" s="128">
        <v>1</v>
      </c>
      <c r="X726" s="128">
        <v>90</v>
      </c>
      <c r="Y726" s="128">
        <v>64.5</v>
      </c>
      <c r="Z726" s="156" t="s">
        <v>2023</v>
      </c>
      <c r="AA726" s="650"/>
      <c r="AC726" s="650"/>
      <c r="AD726" s="650"/>
      <c r="AE726" s="159"/>
      <c r="AF726" s="159">
        <v>41621</v>
      </c>
      <c r="AG726" s="159">
        <v>41624</v>
      </c>
      <c r="AH726" s="159">
        <v>41635</v>
      </c>
    </row>
    <row r="727" spans="1:34" s="56" customFormat="1">
      <c r="A727" s="161" t="s">
        <v>2012</v>
      </c>
      <c r="B727" s="128" t="s">
        <v>2013</v>
      </c>
      <c r="C727" s="128" t="s">
        <v>2014</v>
      </c>
      <c r="D727" s="128" t="s">
        <v>2015</v>
      </c>
      <c r="E727" s="128" t="s">
        <v>2016</v>
      </c>
      <c r="F727" s="128" t="s">
        <v>2017</v>
      </c>
      <c r="G727" s="128"/>
      <c r="H727" s="161" t="s">
        <v>2018</v>
      </c>
      <c r="I727" s="54">
        <v>41562</v>
      </c>
      <c r="J727" s="54">
        <v>41617</v>
      </c>
      <c r="K727" s="57" t="s">
        <v>2194</v>
      </c>
      <c r="L727" s="57">
        <v>130606782</v>
      </c>
      <c r="M727" s="156" t="s">
        <v>695</v>
      </c>
      <c r="N727" s="156" t="s">
        <v>2021</v>
      </c>
      <c r="O727" s="156"/>
      <c r="P727" s="128" t="s">
        <v>2022</v>
      </c>
      <c r="Q727" s="156"/>
      <c r="R727" s="156"/>
      <c r="S727" s="128" t="s">
        <v>605</v>
      </c>
      <c r="T727" s="128">
        <v>1</v>
      </c>
      <c r="U727" s="128" t="s">
        <v>606</v>
      </c>
      <c r="V727" s="128"/>
      <c r="W727" s="128">
        <v>1</v>
      </c>
      <c r="X727" s="128">
        <v>90</v>
      </c>
      <c r="Y727" s="128">
        <v>33.5</v>
      </c>
      <c r="Z727" s="156" t="s">
        <v>2023</v>
      </c>
      <c r="AA727" s="650"/>
      <c r="AC727" s="650"/>
      <c r="AD727" s="650"/>
      <c r="AE727" s="159"/>
      <c r="AF727" s="159">
        <v>41621</v>
      </c>
      <c r="AG727" s="159">
        <v>41624</v>
      </c>
      <c r="AH727" s="159">
        <v>41635</v>
      </c>
    </row>
    <row r="728" spans="1:34" s="56" customFormat="1">
      <c r="A728" s="161" t="s">
        <v>2012</v>
      </c>
      <c r="B728" s="128" t="s">
        <v>2013</v>
      </c>
      <c r="C728" s="128" t="s">
        <v>2014</v>
      </c>
      <c r="D728" s="128" t="s">
        <v>2015</v>
      </c>
      <c r="E728" s="128" t="s">
        <v>2016</v>
      </c>
      <c r="F728" s="128" t="s">
        <v>2017</v>
      </c>
      <c r="G728" s="128"/>
      <c r="H728" s="161" t="s">
        <v>2018</v>
      </c>
      <c r="I728" s="54">
        <v>41562</v>
      </c>
      <c r="J728" s="54">
        <v>41617</v>
      </c>
      <c r="K728" s="57" t="s">
        <v>2195</v>
      </c>
      <c r="L728" s="57">
        <v>130606783</v>
      </c>
      <c r="M728" s="156" t="s">
        <v>695</v>
      </c>
      <c r="N728" s="156" t="s">
        <v>2021</v>
      </c>
      <c r="O728" s="156"/>
      <c r="P728" s="128" t="s">
        <v>2022</v>
      </c>
      <c r="Q728" s="156"/>
      <c r="R728" s="156"/>
      <c r="S728" s="128" t="s">
        <v>605</v>
      </c>
      <c r="T728" s="128">
        <v>1</v>
      </c>
      <c r="U728" s="128" t="s">
        <v>606</v>
      </c>
      <c r="V728" s="128"/>
      <c r="W728" s="128">
        <v>1</v>
      </c>
      <c r="X728" s="128">
        <v>95</v>
      </c>
      <c r="Y728" s="128">
        <v>93.8</v>
      </c>
      <c r="Z728" s="156" t="s">
        <v>2023</v>
      </c>
      <c r="AA728" s="650"/>
      <c r="AC728" s="650"/>
      <c r="AD728" s="650"/>
      <c r="AE728" s="159"/>
      <c r="AF728" s="159">
        <v>41621</v>
      </c>
      <c r="AG728" s="159">
        <v>41624</v>
      </c>
      <c r="AH728" s="159">
        <v>41635</v>
      </c>
    </row>
    <row r="729" spans="1:34" s="56" customFormat="1">
      <c r="A729" s="161" t="s">
        <v>2012</v>
      </c>
      <c r="B729" s="128" t="s">
        <v>2013</v>
      </c>
      <c r="C729" s="128" t="s">
        <v>2014</v>
      </c>
      <c r="D729" s="128" t="s">
        <v>2015</v>
      </c>
      <c r="E729" s="128" t="s">
        <v>2016</v>
      </c>
      <c r="F729" s="128" t="s">
        <v>2017</v>
      </c>
      <c r="G729" s="128"/>
      <c r="H729" s="161" t="s">
        <v>2018</v>
      </c>
      <c r="I729" s="54">
        <v>41562</v>
      </c>
      <c r="J729" s="54">
        <v>41617</v>
      </c>
      <c r="K729" s="57" t="s">
        <v>2196</v>
      </c>
      <c r="L729" s="57">
        <v>130606784</v>
      </c>
      <c r="M729" s="156" t="s">
        <v>695</v>
      </c>
      <c r="N729" s="156" t="s">
        <v>2021</v>
      </c>
      <c r="O729" s="156"/>
      <c r="P729" s="128" t="s">
        <v>2022</v>
      </c>
      <c r="Q729" s="156"/>
      <c r="R729" s="156"/>
      <c r="S729" s="128" t="s">
        <v>605</v>
      </c>
      <c r="T729" s="128">
        <v>1</v>
      </c>
      <c r="U729" s="128" t="s">
        <v>606</v>
      </c>
      <c r="V729" s="128"/>
      <c r="W729" s="128">
        <v>1</v>
      </c>
      <c r="X729" s="128">
        <v>80</v>
      </c>
      <c r="Y729" s="128">
        <v>42.3</v>
      </c>
      <c r="Z729" s="156" t="s">
        <v>2023</v>
      </c>
      <c r="AA729" s="650"/>
      <c r="AC729" s="650"/>
      <c r="AD729" s="650"/>
      <c r="AE729" s="159"/>
      <c r="AF729" s="159">
        <v>41621</v>
      </c>
      <c r="AG729" s="159">
        <v>41624</v>
      </c>
      <c r="AH729" s="159">
        <v>41635</v>
      </c>
    </row>
    <row r="730" spans="1:34" s="56" customFormat="1">
      <c r="A730" s="161" t="s">
        <v>2012</v>
      </c>
      <c r="B730" s="128" t="s">
        <v>2013</v>
      </c>
      <c r="C730" s="128" t="s">
        <v>2014</v>
      </c>
      <c r="D730" s="128" t="s">
        <v>2015</v>
      </c>
      <c r="E730" s="128" t="s">
        <v>2016</v>
      </c>
      <c r="F730" s="128" t="s">
        <v>2017</v>
      </c>
      <c r="G730" s="128"/>
      <c r="H730" s="161" t="s">
        <v>2018</v>
      </c>
      <c r="I730" s="54">
        <v>41562</v>
      </c>
      <c r="J730" s="54">
        <v>41617</v>
      </c>
      <c r="K730" s="57" t="s">
        <v>2197</v>
      </c>
      <c r="L730" s="57">
        <v>130606785</v>
      </c>
      <c r="M730" s="156" t="s">
        <v>695</v>
      </c>
      <c r="N730" s="156" t="s">
        <v>2021</v>
      </c>
      <c r="O730" s="156"/>
      <c r="P730" s="128" t="s">
        <v>2022</v>
      </c>
      <c r="Q730" s="156"/>
      <c r="R730" s="156"/>
      <c r="S730" s="128" t="s">
        <v>605</v>
      </c>
      <c r="T730" s="128">
        <v>1</v>
      </c>
      <c r="U730" s="128" t="s">
        <v>606</v>
      </c>
      <c r="V730" s="128"/>
      <c r="W730" s="128">
        <v>1</v>
      </c>
      <c r="X730" s="128">
        <v>90</v>
      </c>
      <c r="Y730" s="128">
        <v>26.4</v>
      </c>
      <c r="Z730" s="156" t="s">
        <v>2023</v>
      </c>
      <c r="AA730" s="650"/>
      <c r="AC730" s="650"/>
      <c r="AD730" s="650"/>
      <c r="AE730" s="159"/>
      <c r="AF730" s="159">
        <v>41621</v>
      </c>
      <c r="AG730" s="159">
        <v>41624</v>
      </c>
      <c r="AH730" s="159">
        <v>41635</v>
      </c>
    </row>
    <row r="731" spans="1:34" s="56" customFormat="1">
      <c r="A731" s="161" t="s">
        <v>2012</v>
      </c>
      <c r="B731" s="128" t="s">
        <v>2013</v>
      </c>
      <c r="C731" s="128" t="s">
        <v>2014</v>
      </c>
      <c r="D731" s="128" t="s">
        <v>2015</v>
      </c>
      <c r="E731" s="128" t="s">
        <v>2016</v>
      </c>
      <c r="F731" s="128" t="s">
        <v>2017</v>
      </c>
      <c r="G731" s="128"/>
      <c r="H731" s="161" t="s">
        <v>2018</v>
      </c>
      <c r="I731" s="54">
        <v>41562</v>
      </c>
      <c r="J731" s="54">
        <v>41617</v>
      </c>
      <c r="K731" s="57" t="s">
        <v>2198</v>
      </c>
      <c r="L731" s="57">
        <v>130606786</v>
      </c>
      <c r="M731" s="156" t="s">
        <v>695</v>
      </c>
      <c r="N731" s="156" t="s">
        <v>2021</v>
      </c>
      <c r="O731" s="156"/>
      <c r="P731" s="128" t="s">
        <v>2022</v>
      </c>
      <c r="Q731" s="156"/>
      <c r="R731" s="156"/>
      <c r="S731" s="128" t="s">
        <v>605</v>
      </c>
      <c r="T731" s="128">
        <v>1</v>
      </c>
      <c r="U731" s="128" t="s">
        <v>606</v>
      </c>
      <c r="V731" s="128"/>
      <c r="W731" s="128">
        <v>1</v>
      </c>
      <c r="X731" s="128">
        <v>90</v>
      </c>
      <c r="Y731" s="128">
        <v>31.5</v>
      </c>
      <c r="Z731" s="156" t="s">
        <v>2023</v>
      </c>
      <c r="AA731" s="651"/>
      <c r="AC731" s="651"/>
      <c r="AD731" s="651"/>
      <c r="AE731" s="159"/>
      <c r="AF731" s="159">
        <v>41621</v>
      </c>
      <c r="AG731" s="159">
        <v>41624</v>
      </c>
      <c r="AH731" s="159">
        <v>41635</v>
      </c>
    </row>
    <row r="732" spans="1:34" s="56" customFormat="1">
      <c r="A732" s="161" t="s">
        <v>2012</v>
      </c>
      <c r="B732" s="128" t="s">
        <v>2013</v>
      </c>
      <c r="C732" s="128" t="s">
        <v>2014</v>
      </c>
      <c r="D732" s="128" t="s">
        <v>2015</v>
      </c>
      <c r="E732" s="128" t="s">
        <v>2016</v>
      </c>
      <c r="F732" s="128" t="s">
        <v>2017</v>
      </c>
      <c r="G732" s="128"/>
      <c r="H732" s="161" t="s">
        <v>2018</v>
      </c>
      <c r="I732" s="54">
        <v>41562</v>
      </c>
      <c r="J732" s="54">
        <v>41617</v>
      </c>
      <c r="K732" s="57" t="s">
        <v>2199</v>
      </c>
      <c r="L732" s="57">
        <v>130606787</v>
      </c>
      <c r="M732" s="156" t="s">
        <v>695</v>
      </c>
      <c r="N732" s="156" t="s">
        <v>2021</v>
      </c>
      <c r="O732" s="156"/>
      <c r="P732" s="128" t="s">
        <v>2022</v>
      </c>
      <c r="Q732" s="156"/>
      <c r="R732" s="156"/>
      <c r="S732" s="128" t="s">
        <v>605</v>
      </c>
      <c r="T732" s="128">
        <v>1</v>
      </c>
      <c r="U732" s="128" t="s">
        <v>606</v>
      </c>
      <c r="V732" s="128"/>
      <c r="W732" s="128">
        <v>1</v>
      </c>
      <c r="X732" s="128">
        <v>90</v>
      </c>
      <c r="Y732" s="128">
        <v>25</v>
      </c>
      <c r="Z732" s="156" t="s">
        <v>2023</v>
      </c>
      <c r="AA732" s="2" t="s">
        <v>2200</v>
      </c>
      <c r="AC732" s="2">
        <v>1</v>
      </c>
      <c r="AD732" s="2">
        <f>AC732*5.85</f>
        <v>5.85</v>
      </c>
      <c r="AE732" s="159"/>
      <c r="AF732" s="159">
        <v>41621</v>
      </c>
      <c r="AG732" s="159">
        <v>41624</v>
      </c>
      <c r="AH732" s="159">
        <v>41635</v>
      </c>
    </row>
    <row r="733" spans="1:34" s="56" customFormat="1">
      <c r="A733" s="161" t="s">
        <v>2012</v>
      </c>
      <c r="B733" s="128" t="s">
        <v>2013</v>
      </c>
      <c r="C733" s="128" t="s">
        <v>2014</v>
      </c>
      <c r="D733" s="128" t="s">
        <v>2015</v>
      </c>
      <c r="E733" s="128" t="s">
        <v>2016</v>
      </c>
      <c r="F733" s="128" t="s">
        <v>2017</v>
      </c>
      <c r="G733" s="128"/>
      <c r="H733" s="161" t="s">
        <v>2018</v>
      </c>
      <c r="I733" s="54">
        <v>41562</v>
      </c>
      <c r="J733" s="54">
        <v>41617</v>
      </c>
      <c r="K733" s="57" t="s">
        <v>2201</v>
      </c>
      <c r="L733" s="57">
        <v>130606788</v>
      </c>
      <c r="M733" s="156" t="s">
        <v>695</v>
      </c>
      <c r="N733" s="156" t="s">
        <v>2021</v>
      </c>
      <c r="O733" s="156"/>
      <c r="P733" s="128" t="s">
        <v>2022</v>
      </c>
      <c r="Q733" s="156"/>
      <c r="R733" s="156"/>
      <c r="S733" s="128" t="s">
        <v>605</v>
      </c>
      <c r="T733" s="128">
        <v>1</v>
      </c>
      <c r="U733" s="128" t="s">
        <v>606</v>
      </c>
      <c r="V733" s="128"/>
      <c r="W733" s="128">
        <v>1</v>
      </c>
      <c r="X733" s="128">
        <v>90</v>
      </c>
      <c r="Y733" s="128">
        <v>121.4</v>
      </c>
      <c r="Z733" s="156" t="s">
        <v>2023</v>
      </c>
      <c r="AA733" s="650"/>
      <c r="AC733" s="650"/>
      <c r="AD733" s="650"/>
      <c r="AE733" s="159"/>
      <c r="AF733" s="159">
        <v>41621</v>
      </c>
      <c r="AG733" s="159">
        <v>41624</v>
      </c>
      <c r="AH733" s="159">
        <v>41635</v>
      </c>
    </row>
    <row r="734" spans="1:34" s="56" customFormat="1">
      <c r="A734" s="161" t="s">
        <v>2012</v>
      </c>
      <c r="B734" s="128" t="s">
        <v>2013</v>
      </c>
      <c r="C734" s="128" t="s">
        <v>2014</v>
      </c>
      <c r="D734" s="128" t="s">
        <v>2015</v>
      </c>
      <c r="E734" s="128" t="s">
        <v>2016</v>
      </c>
      <c r="F734" s="128" t="s">
        <v>2017</v>
      </c>
      <c r="G734" s="128"/>
      <c r="H734" s="161" t="s">
        <v>2018</v>
      </c>
      <c r="I734" s="54">
        <v>41562</v>
      </c>
      <c r="J734" s="54">
        <v>41617</v>
      </c>
      <c r="K734" s="57" t="s">
        <v>2202</v>
      </c>
      <c r="L734" s="57">
        <v>130606789</v>
      </c>
      <c r="M734" s="156" t="s">
        <v>695</v>
      </c>
      <c r="N734" s="156" t="s">
        <v>2021</v>
      </c>
      <c r="O734" s="156"/>
      <c r="P734" s="128" t="s">
        <v>2022</v>
      </c>
      <c r="Q734" s="156"/>
      <c r="R734" s="156"/>
      <c r="S734" s="128" t="s">
        <v>605</v>
      </c>
      <c r="T734" s="128">
        <v>1</v>
      </c>
      <c r="U734" s="128" t="s">
        <v>606</v>
      </c>
      <c r="V734" s="128"/>
      <c r="W734" s="128">
        <v>1</v>
      </c>
      <c r="X734" s="128">
        <v>90</v>
      </c>
      <c r="Y734" s="128">
        <v>95.3</v>
      </c>
      <c r="Z734" s="156" t="s">
        <v>2023</v>
      </c>
      <c r="AA734" s="650"/>
      <c r="AC734" s="650"/>
      <c r="AD734" s="650"/>
      <c r="AE734" s="159"/>
      <c r="AF734" s="159">
        <v>41621</v>
      </c>
      <c r="AG734" s="159">
        <v>41624</v>
      </c>
      <c r="AH734" s="159">
        <v>41635</v>
      </c>
    </row>
    <row r="735" spans="1:34" s="56" customFormat="1">
      <c r="A735" s="161" t="s">
        <v>2012</v>
      </c>
      <c r="B735" s="128" t="s">
        <v>2013</v>
      </c>
      <c r="C735" s="128" t="s">
        <v>2014</v>
      </c>
      <c r="D735" s="128" t="s">
        <v>2015</v>
      </c>
      <c r="E735" s="128" t="s">
        <v>2016</v>
      </c>
      <c r="F735" s="128" t="s">
        <v>2017</v>
      </c>
      <c r="G735" s="128"/>
      <c r="H735" s="161" t="s">
        <v>2018</v>
      </c>
      <c r="I735" s="54">
        <v>41562</v>
      </c>
      <c r="J735" s="54">
        <v>41617</v>
      </c>
      <c r="K735" s="57" t="s">
        <v>2203</v>
      </c>
      <c r="L735" s="57">
        <v>130606790</v>
      </c>
      <c r="M735" s="156" t="s">
        <v>695</v>
      </c>
      <c r="N735" s="156" t="s">
        <v>2021</v>
      </c>
      <c r="O735" s="156"/>
      <c r="P735" s="128" t="s">
        <v>2022</v>
      </c>
      <c r="Q735" s="156"/>
      <c r="R735" s="156"/>
      <c r="S735" s="128" t="s">
        <v>605</v>
      </c>
      <c r="T735" s="128">
        <v>1</v>
      </c>
      <c r="U735" s="128" t="s">
        <v>606</v>
      </c>
      <c r="V735" s="128"/>
      <c r="W735" s="128">
        <v>1</v>
      </c>
      <c r="X735" s="128">
        <v>90</v>
      </c>
      <c r="Y735" s="128">
        <v>93.5</v>
      </c>
      <c r="Z735" s="156" t="s">
        <v>2023</v>
      </c>
      <c r="AA735" s="650"/>
      <c r="AC735" s="650"/>
      <c r="AD735" s="650"/>
      <c r="AE735" s="159"/>
      <c r="AF735" s="159">
        <v>41621</v>
      </c>
      <c r="AG735" s="159">
        <v>41624</v>
      </c>
      <c r="AH735" s="159">
        <v>41635</v>
      </c>
    </row>
    <row r="736" spans="1:34" s="56" customFormat="1">
      <c r="A736" s="161" t="s">
        <v>2012</v>
      </c>
      <c r="B736" s="128" t="s">
        <v>2013</v>
      </c>
      <c r="C736" s="128" t="s">
        <v>2014</v>
      </c>
      <c r="D736" s="128" t="s">
        <v>2015</v>
      </c>
      <c r="E736" s="128" t="s">
        <v>2016</v>
      </c>
      <c r="F736" s="128" t="s">
        <v>2017</v>
      </c>
      <c r="G736" s="128"/>
      <c r="H736" s="161" t="s">
        <v>2018</v>
      </c>
      <c r="I736" s="54">
        <v>41562</v>
      </c>
      <c r="J736" s="54">
        <v>41617</v>
      </c>
      <c r="K736" s="57" t="s">
        <v>2204</v>
      </c>
      <c r="L736" s="57">
        <v>130606791</v>
      </c>
      <c r="M736" s="156" t="s">
        <v>695</v>
      </c>
      <c r="N736" s="156" t="s">
        <v>2021</v>
      </c>
      <c r="O736" s="156"/>
      <c r="P736" s="128" t="s">
        <v>2022</v>
      </c>
      <c r="Q736" s="156"/>
      <c r="R736" s="156"/>
      <c r="S736" s="128" t="s">
        <v>605</v>
      </c>
      <c r="T736" s="128">
        <v>1</v>
      </c>
      <c r="U736" s="128" t="s">
        <v>606</v>
      </c>
      <c r="V736" s="128"/>
      <c r="W736" s="128">
        <v>1</v>
      </c>
      <c r="X736" s="128">
        <v>90</v>
      </c>
      <c r="Y736" s="128">
        <v>74.5</v>
      </c>
      <c r="Z736" s="156" t="s">
        <v>2023</v>
      </c>
      <c r="AA736" s="650"/>
      <c r="AC736" s="650"/>
      <c r="AD736" s="650"/>
      <c r="AE736" s="159"/>
      <c r="AF736" s="159">
        <v>41621</v>
      </c>
      <c r="AG736" s="159">
        <v>41624</v>
      </c>
      <c r="AH736" s="159">
        <v>41635</v>
      </c>
    </row>
    <row r="737" spans="1:34" s="56" customFormat="1">
      <c r="A737" s="161" t="s">
        <v>2012</v>
      </c>
      <c r="B737" s="128" t="s">
        <v>2013</v>
      </c>
      <c r="C737" s="128" t="s">
        <v>2014</v>
      </c>
      <c r="D737" s="128" t="s">
        <v>2015</v>
      </c>
      <c r="E737" s="128" t="s">
        <v>2016</v>
      </c>
      <c r="F737" s="128" t="s">
        <v>2017</v>
      </c>
      <c r="G737" s="128"/>
      <c r="H737" s="161" t="s">
        <v>2018</v>
      </c>
      <c r="I737" s="54">
        <v>41562</v>
      </c>
      <c r="J737" s="54">
        <v>41617</v>
      </c>
      <c r="K737" s="57" t="s">
        <v>2205</v>
      </c>
      <c r="L737" s="57">
        <v>130606792</v>
      </c>
      <c r="M737" s="156" t="s">
        <v>695</v>
      </c>
      <c r="N737" s="156" t="s">
        <v>2021</v>
      </c>
      <c r="O737" s="156"/>
      <c r="P737" s="128" t="s">
        <v>2022</v>
      </c>
      <c r="Q737" s="156"/>
      <c r="R737" s="156"/>
      <c r="S737" s="128" t="s">
        <v>605</v>
      </c>
      <c r="T737" s="128">
        <v>1</v>
      </c>
      <c r="U737" s="128" t="s">
        <v>606</v>
      </c>
      <c r="V737" s="128"/>
      <c r="W737" s="128">
        <v>1</v>
      </c>
      <c r="X737" s="128">
        <v>90</v>
      </c>
      <c r="Y737" s="128">
        <v>97.4</v>
      </c>
      <c r="Z737" s="156" t="s">
        <v>2023</v>
      </c>
      <c r="AA737" s="650"/>
      <c r="AC737" s="650"/>
      <c r="AD737" s="650"/>
      <c r="AE737" s="159"/>
      <c r="AF737" s="159">
        <v>41621</v>
      </c>
      <c r="AG737" s="159">
        <v>41624</v>
      </c>
      <c r="AH737" s="159">
        <v>41635</v>
      </c>
    </row>
    <row r="738" spans="1:34" s="56" customFormat="1">
      <c r="A738" s="161" t="s">
        <v>2012</v>
      </c>
      <c r="B738" s="128" t="s">
        <v>2013</v>
      </c>
      <c r="C738" s="128" t="s">
        <v>2014</v>
      </c>
      <c r="D738" s="128" t="s">
        <v>2015</v>
      </c>
      <c r="E738" s="128" t="s">
        <v>2016</v>
      </c>
      <c r="F738" s="128" t="s">
        <v>2017</v>
      </c>
      <c r="G738" s="128"/>
      <c r="H738" s="161" t="s">
        <v>2018</v>
      </c>
      <c r="I738" s="54">
        <v>41562</v>
      </c>
      <c r="J738" s="54">
        <v>41617</v>
      </c>
      <c r="K738" s="57" t="s">
        <v>2206</v>
      </c>
      <c r="L738" s="57">
        <v>130606793</v>
      </c>
      <c r="M738" s="156" t="s">
        <v>695</v>
      </c>
      <c r="N738" s="156" t="s">
        <v>2021</v>
      </c>
      <c r="O738" s="156"/>
      <c r="P738" s="128" t="s">
        <v>2022</v>
      </c>
      <c r="Q738" s="156"/>
      <c r="R738" s="156"/>
      <c r="S738" s="128" t="s">
        <v>605</v>
      </c>
      <c r="T738" s="128">
        <v>1</v>
      </c>
      <c r="U738" s="128" t="s">
        <v>606</v>
      </c>
      <c r="V738" s="128"/>
      <c r="W738" s="128">
        <v>1</v>
      </c>
      <c r="X738" s="128">
        <v>90</v>
      </c>
      <c r="Y738" s="128">
        <v>60.1</v>
      </c>
      <c r="Z738" s="156" t="s">
        <v>2023</v>
      </c>
      <c r="AA738" s="650"/>
      <c r="AC738" s="650"/>
      <c r="AD738" s="650"/>
      <c r="AE738" s="159"/>
      <c r="AF738" s="159">
        <v>41621</v>
      </c>
      <c r="AG738" s="159">
        <v>41624</v>
      </c>
      <c r="AH738" s="159">
        <v>41635</v>
      </c>
    </row>
    <row r="739" spans="1:34" s="56" customFormat="1">
      <c r="A739" s="161" t="s">
        <v>2012</v>
      </c>
      <c r="B739" s="128" t="s">
        <v>2013</v>
      </c>
      <c r="C739" s="128" t="s">
        <v>2014</v>
      </c>
      <c r="D739" s="128" t="s">
        <v>2015</v>
      </c>
      <c r="E739" s="128" t="s">
        <v>2016</v>
      </c>
      <c r="F739" s="128" t="s">
        <v>2017</v>
      </c>
      <c r="G739" s="128"/>
      <c r="H739" s="161" t="s">
        <v>2018</v>
      </c>
      <c r="I739" s="54">
        <v>41562</v>
      </c>
      <c r="J739" s="54">
        <v>41617</v>
      </c>
      <c r="K739" s="57" t="s">
        <v>2207</v>
      </c>
      <c r="L739" s="57">
        <v>130606794</v>
      </c>
      <c r="M739" s="156" t="s">
        <v>695</v>
      </c>
      <c r="N739" s="156" t="s">
        <v>2021</v>
      </c>
      <c r="O739" s="156"/>
      <c r="P739" s="128" t="s">
        <v>2022</v>
      </c>
      <c r="Q739" s="156"/>
      <c r="R739" s="156"/>
      <c r="S739" s="128" t="s">
        <v>605</v>
      </c>
      <c r="T739" s="128">
        <v>1</v>
      </c>
      <c r="U739" s="128" t="s">
        <v>606</v>
      </c>
      <c r="V739" s="128"/>
      <c r="W739" s="128">
        <v>1</v>
      </c>
      <c r="X739" s="128">
        <v>90</v>
      </c>
      <c r="Y739" s="128">
        <v>40</v>
      </c>
      <c r="Z739" s="156" t="s">
        <v>2023</v>
      </c>
      <c r="AA739" s="651"/>
      <c r="AC739" s="651"/>
      <c r="AD739" s="651"/>
      <c r="AE739" s="159"/>
      <c r="AF739" s="159">
        <v>41621</v>
      </c>
      <c r="AG739" s="159">
        <v>41624</v>
      </c>
      <c r="AH739" s="159">
        <v>41635</v>
      </c>
    </row>
    <row r="740" spans="1:34" s="56" customFormat="1">
      <c r="A740" s="161" t="s">
        <v>2012</v>
      </c>
      <c r="B740" s="128" t="s">
        <v>2013</v>
      </c>
      <c r="C740" s="128" t="s">
        <v>2014</v>
      </c>
      <c r="D740" s="128" t="s">
        <v>2015</v>
      </c>
      <c r="E740" s="128" t="s">
        <v>2016</v>
      </c>
      <c r="F740" s="128" t="s">
        <v>2017</v>
      </c>
      <c r="G740" s="128"/>
      <c r="H740" s="161" t="s">
        <v>2018</v>
      </c>
      <c r="I740" s="54">
        <v>41562</v>
      </c>
      <c r="J740" s="54">
        <v>41617</v>
      </c>
      <c r="K740" s="57" t="s">
        <v>2208</v>
      </c>
      <c r="L740" s="57">
        <v>130606795</v>
      </c>
      <c r="M740" s="156" t="s">
        <v>695</v>
      </c>
      <c r="N740" s="156" t="s">
        <v>2021</v>
      </c>
      <c r="O740" s="156"/>
      <c r="P740" s="128" t="s">
        <v>2022</v>
      </c>
      <c r="Q740" s="156"/>
      <c r="R740" s="156"/>
      <c r="S740" s="128" t="s">
        <v>605</v>
      </c>
      <c r="T740" s="128">
        <v>1</v>
      </c>
      <c r="U740" s="128" t="s">
        <v>606</v>
      </c>
      <c r="V740" s="128"/>
      <c r="W740" s="128">
        <v>1</v>
      </c>
      <c r="X740" s="128">
        <v>90</v>
      </c>
      <c r="Y740" s="128">
        <v>83.8</v>
      </c>
      <c r="Z740" s="156" t="s">
        <v>2023</v>
      </c>
      <c r="AA740" s="2" t="s">
        <v>2209</v>
      </c>
      <c r="AC740" s="2">
        <v>1</v>
      </c>
      <c r="AD740" s="2">
        <f>AC740*5.85</f>
        <v>5.85</v>
      </c>
      <c r="AE740" s="159"/>
      <c r="AF740" s="159">
        <v>41621</v>
      </c>
      <c r="AG740" s="159">
        <v>41624</v>
      </c>
      <c r="AH740" s="159">
        <v>41635</v>
      </c>
    </row>
    <row r="741" spans="1:34" s="56" customFormat="1">
      <c r="A741" s="161" t="s">
        <v>2012</v>
      </c>
      <c r="B741" s="128" t="s">
        <v>2013</v>
      </c>
      <c r="C741" s="128" t="s">
        <v>2014</v>
      </c>
      <c r="D741" s="128" t="s">
        <v>2015</v>
      </c>
      <c r="E741" s="128" t="s">
        <v>2016</v>
      </c>
      <c r="F741" s="128" t="s">
        <v>2017</v>
      </c>
      <c r="G741" s="128"/>
      <c r="H741" s="161" t="s">
        <v>2018</v>
      </c>
      <c r="I741" s="54">
        <v>41562</v>
      </c>
      <c r="J741" s="54">
        <v>41617</v>
      </c>
      <c r="K741" s="57" t="s">
        <v>2210</v>
      </c>
      <c r="L741" s="57">
        <v>130606796</v>
      </c>
      <c r="M741" s="156" t="s">
        <v>695</v>
      </c>
      <c r="N741" s="156" t="s">
        <v>2021</v>
      </c>
      <c r="O741" s="156"/>
      <c r="P741" s="128" t="s">
        <v>2022</v>
      </c>
      <c r="Q741" s="156"/>
      <c r="R741" s="156"/>
      <c r="S741" s="128" t="s">
        <v>605</v>
      </c>
      <c r="T741" s="128">
        <v>1</v>
      </c>
      <c r="U741" s="128" t="s">
        <v>606</v>
      </c>
      <c r="V741" s="128"/>
      <c r="W741" s="128">
        <v>1</v>
      </c>
      <c r="X741" s="128">
        <v>90</v>
      </c>
      <c r="Y741" s="128">
        <v>71.7</v>
      </c>
      <c r="Z741" s="156" t="s">
        <v>2023</v>
      </c>
      <c r="AA741" s="650"/>
      <c r="AC741" s="650"/>
      <c r="AD741" s="650"/>
      <c r="AE741" s="159"/>
      <c r="AF741" s="159">
        <v>41621</v>
      </c>
      <c r="AG741" s="159">
        <v>41624</v>
      </c>
      <c r="AH741" s="159">
        <v>41635</v>
      </c>
    </row>
    <row r="742" spans="1:34" s="56" customFormat="1">
      <c r="A742" s="161" t="s">
        <v>2012</v>
      </c>
      <c r="B742" s="128" t="s">
        <v>2013</v>
      </c>
      <c r="C742" s="128" t="s">
        <v>2014</v>
      </c>
      <c r="D742" s="128" t="s">
        <v>2015</v>
      </c>
      <c r="E742" s="128" t="s">
        <v>2016</v>
      </c>
      <c r="F742" s="128" t="s">
        <v>2017</v>
      </c>
      <c r="G742" s="128"/>
      <c r="H742" s="161" t="s">
        <v>2018</v>
      </c>
      <c r="I742" s="54">
        <v>41562</v>
      </c>
      <c r="J742" s="54">
        <v>41617</v>
      </c>
      <c r="K742" s="57" t="s">
        <v>2211</v>
      </c>
      <c r="L742" s="57">
        <v>130606797</v>
      </c>
      <c r="M742" s="156" t="s">
        <v>695</v>
      </c>
      <c r="N742" s="156" t="s">
        <v>2021</v>
      </c>
      <c r="O742" s="156"/>
      <c r="P742" s="128" t="s">
        <v>2022</v>
      </c>
      <c r="Q742" s="156"/>
      <c r="R742" s="156"/>
      <c r="S742" s="128" t="s">
        <v>605</v>
      </c>
      <c r="T742" s="128">
        <v>1</v>
      </c>
      <c r="U742" s="128" t="s">
        <v>606</v>
      </c>
      <c r="V742" s="128"/>
      <c r="W742" s="128">
        <v>1</v>
      </c>
      <c r="X742" s="128">
        <v>90</v>
      </c>
      <c r="Y742" s="128">
        <v>83</v>
      </c>
      <c r="Z742" s="156" t="s">
        <v>2023</v>
      </c>
      <c r="AA742" s="650"/>
      <c r="AC742" s="650"/>
      <c r="AD742" s="650"/>
      <c r="AE742" s="159"/>
      <c r="AF742" s="159">
        <v>41621</v>
      </c>
      <c r="AG742" s="159">
        <v>41624</v>
      </c>
      <c r="AH742" s="159">
        <v>41635</v>
      </c>
    </row>
    <row r="743" spans="1:34" s="56" customFormat="1">
      <c r="A743" s="161" t="s">
        <v>2012</v>
      </c>
      <c r="B743" s="128" t="s">
        <v>2013</v>
      </c>
      <c r="C743" s="128" t="s">
        <v>2014</v>
      </c>
      <c r="D743" s="128" t="s">
        <v>2015</v>
      </c>
      <c r="E743" s="128" t="s">
        <v>2016</v>
      </c>
      <c r="F743" s="128" t="s">
        <v>2017</v>
      </c>
      <c r="G743" s="128"/>
      <c r="H743" s="161" t="s">
        <v>2018</v>
      </c>
      <c r="I743" s="54">
        <v>41562</v>
      </c>
      <c r="J743" s="54">
        <v>41617</v>
      </c>
      <c r="K743" s="57" t="s">
        <v>2212</v>
      </c>
      <c r="L743" s="57">
        <v>130606798</v>
      </c>
      <c r="M743" s="156" t="s">
        <v>695</v>
      </c>
      <c r="N743" s="156" t="s">
        <v>2021</v>
      </c>
      <c r="O743" s="156"/>
      <c r="P743" s="128" t="s">
        <v>2022</v>
      </c>
      <c r="Q743" s="156"/>
      <c r="R743" s="156"/>
      <c r="S743" s="128" t="s">
        <v>605</v>
      </c>
      <c r="T743" s="128">
        <v>1</v>
      </c>
      <c r="U743" s="128" t="s">
        <v>606</v>
      </c>
      <c r="V743" s="128"/>
      <c r="W743" s="128">
        <v>1</v>
      </c>
      <c r="X743" s="128">
        <v>90</v>
      </c>
      <c r="Y743" s="128">
        <v>58.6</v>
      </c>
      <c r="Z743" s="156" t="s">
        <v>2023</v>
      </c>
      <c r="AA743" s="650"/>
      <c r="AC743" s="650"/>
      <c r="AD743" s="650"/>
      <c r="AE743" s="159"/>
      <c r="AF743" s="159">
        <v>41621</v>
      </c>
      <c r="AG743" s="159">
        <v>41624</v>
      </c>
      <c r="AH743" s="159">
        <v>41635</v>
      </c>
    </row>
    <row r="744" spans="1:34" s="56" customFormat="1">
      <c r="A744" s="161" t="s">
        <v>2012</v>
      </c>
      <c r="B744" s="128" t="s">
        <v>2013</v>
      </c>
      <c r="C744" s="128" t="s">
        <v>2014</v>
      </c>
      <c r="D744" s="128" t="s">
        <v>2015</v>
      </c>
      <c r="E744" s="128" t="s">
        <v>2016</v>
      </c>
      <c r="F744" s="128" t="s">
        <v>2017</v>
      </c>
      <c r="G744" s="128"/>
      <c r="H744" s="161" t="s">
        <v>2018</v>
      </c>
      <c r="I744" s="54">
        <v>41562</v>
      </c>
      <c r="J744" s="54">
        <v>41617</v>
      </c>
      <c r="K744" s="57" t="s">
        <v>2213</v>
      </c>
      <c r="L744" s="57">
        <v>130606800</v>
      </c>
      <c r="M744" s="156" t="s">
        <v>695</v>
      </c>
      <c r="N744" s="156" t="s">
        <v>2021</v>
      </c>
      <c r="O744" s="156"/>
      <c r="P744" s="128" t="s">
        <v>2022</v>
      </c>
      <c r="Q744" s="156"/>
      <c r="R744" s="156"/>
      <c r="S744" s="128" t="s">
        <v>605</v>
      </c>
      <c r="T744" s="128">
        <v>1</v>
      </c>
      <c r="U744" s="128" t="s">
        <v>606</v>
      </c>
      <c r="V744" s="128"/>
      <c r="W744" s="128">
        <v>1</v>
      </c>
      <c r="X744" s="128">
        <v>90</v>
      </c>
      <c r="Y744" s="128">
        <v>42.3</v>
      </c>
      <c r="Z744" s="156" t="s">
        <v>2023</v>
      </c>
      <c r="AA744" s="650"/>
      <c r="AC744" s="650"/>
      <c r="AD744" s="650"/>
      <c r="AE744" s="159"/>
      <c r="AF744" s="159">
        <v>41621</v>
      </c>
      <c r="AG744" s="159">
        <v>41624</v>
      </c>
      <c r="AH744" s="159">
        <v>41635</v>
      </c>
    </row>
    <row r="745" spans="1:34" s="56" customFormat="1">
      <c r="A745" s="161" t="s">
        <v>2012</v>
      </c>
      <c r="B745" s="128" t="s">
        <v>2013</v>
      </c>
      <c r="C745" s="128" t="s">
        <v>2014</v>
      </c>
      <c r="D745" s="128" t="s">
        <v>2015</v>
      </c>
      <c r="E745" s="128" t="s">
        <v>2016</v>
      </c>
      <c r="F745" s="128" t="s">
        <v>2017</v>
      </c>
      <c r="G745" s="128"/>
      <c r="H745" s="161" t="s">
        <v>2018</v>
      </c>
      <c r="I745" s="54">
        <v>41562</v>
      </c>
      <c r="J745" s="54">
        <v>41617</v>
      </c>
      <c r="K745" s="57" t="s">
        <v>2214</v>
      </c>
      <c r="L745" s="57">
        <v>130606801</v>
      </c>
      <c r="M745" s="156" t="s">
        <v>695</v>
      </c>
      <c r="N745" s="156" t="s">
        <v>2021</v>
      </c>
      <c r="O745" s="156"/>
      <c r="P745" s="128" t="s">
        <v>2022</v>
      </c>
      <c r="Q745" s="156"/>
      <c r="R745" s="156"/>
      <c r="S745" s="128" t="s">
        <v>605</v>
      </c>
      <c r="T745" s="128">
        <v>1</v>
      </c>
      <c r="U745" s="128" t="s">
        <v>606</v>
      </c>
      <c r="V745" s="128"/>
      <c r="W745" s="128">
        <v>1</v>
      </c>
      <c r="X745" s="128">
        <v>90</v>
      </c>
      <c r="Y745" s="128">
        <v>44.3</v>
      </c>
      <c r="Z745" s="156" t="s">
        <v>2023</v>
      </c>
      <c r="AA745" s="650"/>
      <c r="AC745" s="650"/>
      <c r="AD745" s="650"/>
      <c r="AE745" s="159"/>
      <c r="AF745" s="159">
        <v>41621</v>
      </c>
      <c r="AG745" s="159">
        <v>41624</v>
      </c>
      <c r="AH745" s="159">
        <v>41635</v>
      </c>
    </row>
    <row r="746" spans="1:34" s="56" customFormat="1">
      <c r="A746" s="161" t="s">
        <v>2012</v>
      </c>
      <c r="B746" s="128" t="s">
        <v>2013</v>
      </c>
      <c r="C746" s="128" t="s">
        <v>2014</v>
      </c>
      <c r="D746" s="128" t="s">
        <v>2015</v>
      </c>
      <c r="E746" s="128" t="s">
        <v>2016</v>
      </c>
      <c r="F746" s="128" t="s">
        <v>2017</v>
      </c>
      <c r="G746" s="128"/>
      <c r="H746" s="161" t="s">
        <v>2018</v>
      </c>
      <c r="I746" s="54">
        <v>41562</v>
      </c>
      <c r="J746" s="54">
        <v>41617</v>
      </c>
      <c r="K746" s="57" t="s">
        <v>2215</v>
      </c>
      <c r="L746" s="57">
        <v>130606806</v>
      </c>
      <c r="M746" s="156" t="s">
        <v>695</v>
      </c>
      <c r="N746" s="156" t="s">
        <v>2021</v>
      </c>
      <c r="O746" s="156"/>
      <c r="P746" s="128" t="s">
        <v>2022</v>
      </c>
      <c r="Q746" s="156"/>
      <c r="R746" s="156"/>
      <c r="S746" s="128" t="s">
        <v>605</v>
      </c>
      <c r="T746" s="128">
        <v>1</v>
      </c>
      <c r="U746" s="128" t="s">
        <v>606</v>
      </c>
      <c r="V746" s="128"/>
      <c r="W746" s="128">
        <v>1</v>
      </c>
      <c r="X746" s="128">
        <v>90</v>
      </c>
      <c r="Y746" s="128">
        <v>37.5</v>
      </c>
      <c r="Z746" s="156" t="s">
        <v>2023</v>
      </c>
      <c r="AA746" s="650"/>
      <c r="AC746" s="650"/>
      <c r="AD746" s="650"/>
      <c r="AE746" s="159"/>
      <c r="AF746" s="159">
        <v>41621</v>
      </c>
      <c r="AG746" s="159">
        <v>41624</v>
      </c>
      <c r="AH746" s="159">
        <v>41635</v>
      </c>
    </row>
    <row r="747" spans="1:34" s="56" customFormat="1">
      <c r="A747" s="161" t="s">
        <v>2012</v>
      </c>
      <c r="B747" s="128" t="s">
        <v>2013</v>
      </c>
      <c r="C747" s="128" t="s">
        <v>2014</v>
      </c>
      <c r="D747" s="128" t="s">
        <v>2015</v>
      </c>
      <c r="E747" s="128" t="s">
        <v>2016</v>
      </c>
      <c r="F747" s="128" t="s">
        <v>2017</v>
      </c>
      <c r="G747" s="128"/>
      <c r="H747" s="161" t="s">
        <v>2018</v>
      </c>
      <c r="I747" s="54">
        <v>41562</v>
      </c>
      <c r="J747" s="54">
        <v>41617</v>
      </c>
      <c r="K747" s="57" t="s">
        <v>2216</v>
      </c>
      <c r="L747" s="57">
        <v>130606807</v>
      </c>
      <c r="M747" s="156" t="s">
        <v>695</v>
      </c>
      <c r="N747" s="156" t="s">
        <v>2021</v>
      </c>
      <c r="O747" s="156"/>
      <c r="P747" s="128" t="s">
        <v>2022</v>
      </c>
      <c r="Q747" s="156"/>
      <c r="R747" s="156"/>
      <c r="S747" s="128" t="s">
        <v>605</v>
      </c>
      <c r="T747" s="128">
        <v>1</v>
      </c>
      <c r="U747" s="128" t="s">
        <v>606</v>
      </c>
      <c r="V747" s="128"/>
      <c r="W747" s="128">
        <v>1</v>
      </c>
      <c r="X747" s="128">
        <v>90</v>
      </c>
      <c r="Y747" s="128">
        <v>41</v>
      </c>
      <c r="Z747" s="156" t="s">
        <v>2023</v>
      </c>
      <c r="AA747" s="651"/>
      <c r="AC747" s="651"/>
      <c r="AD747" s="651"/>
      <c r="AE747" s="159"/>
      <c r="AF747" s="159">
        <v>41621</v>
      </c>
      <c r="AG747" s="159">
        <v>41624</v>
      </c>
      <c r="AH747" s="159">
        <v>41635</v>
      </c>
    </row>
    <row r="748" spans="1:34" s="56" customFormat="1">
      <c r="A748" s="161" t="s">
        <v>2012</v>
      </c>
      <c r="B748" s="128" t="s">
        <v>2013</v>
      </c>
      <c r="C748" s="128" t="s">
        <v>2014</v>
      </c>
      <c r="D748" s="128" t="s">
        <v>2015</v>
      </c>
      <c r="E748" s="128" t="s">
        <v>2016</v>
      </c>
      <c r="F748" s="128" t="s">
        <v>2017</v>
      </c>
      <c r="G748" s="128"/>
      <c r="H748" s="161" t="s">
        <v>2018</v>
      </c>
      <c r="I748" s="54">
        <v>41562</v>
      </c>
      <c r="J748" s="54">
        <v>41617</v>
      </c>
      <c r="K748" s="57" t="s">
        <v>2217</v>
      </c>
      <c r="L748" s="57">
        <v>130606809</v>
      </c>
      <c r="M748" s="156" t="s">
        <v>695</v>
      </c>
      <c r="N748" s="156" t="s">
        <v>2021</v>
      </c>
      <c r="O748" s="156"/>
      <c r="P748" s="128" t="s">
        <v>2022</v>
      </c>
      <c r="Q748" s="156"/>
      <c r="R748" s="156"/>
      <c r="S748" s="128" t="s">
        <v>605</v>
      </c>
      <c r="T748" s="128">
        <v>1</v>
      </c>
      <c r="U748" s="128" t="s">
        <v>606</v>
      </c>
      <c r="V748" s="128"/>
      <c r="W748" s="128">
        <v>1</v>
      </c>
      <c r="X748" s="128">
        <v>90</v>
      </c>
      <c r="Y748" s="128">
        <v>29.9</v>
      </c>
      <c r="Z748" s="156" t="s">
        <v>2023</v>
      </c>
      <c r="AA748" s="2" t="s">
        <v>2218</v>
      </c>
      <c r="AC748" s="2">
        <v>1</v>
      </c>
      <c r="AD748" s="2">
        <f>AC748*5.85</f>
        <v>5.85</v>
      </c>
      <c r="AE748" s="159"/>
      <c r="AF748" s="159">
        <v>41621</v>
      </c>
      <c r="AG748" s="159">
        <v>41624</v>
      </c>
      <c r="AH748" s="159">
        <v>41635</v>
      </c>
    </row>
    <row r="749" spans="1:34" s="56" customFormat="1">
      <c r="A749" s="161" t="s">
        <v>2012</v>
      </c>
      <c r="B749" s="128" t="s">
        <v>2013</v>
      </c>
      <c r="C749" s="128" t="s">
        <v>2014</v>
      </c>
      <c r="D749" s="128" t="s">
        <v>2015</v>
      </c>
      <c r="E749" s="128" t="s">
        <v>2016</v>
      </c>
      <c r="F749" s="128" t="s">
        <v>2017</v>
      </c>
      <c r="G749" s="128"/>
      <c r="H749" s="161" t="s">
        <v>2018</v>
      </c>
      <c r="I749" s="54">
        <v>41562</v>
      </c>
      <c r="J749" s="54">
        <v>41617</v>
      </c>
      <c r="K749" s="57" t="s">
        <v>2219</v>
      </c>
      <c r="L749" s="57">
        <v>130606814</v>
      </c>
      <c r="M749" s="156" t="s">
        <v>695</v>
      </c>
      <c r="N749" s="156" t="s">
        <v>2021</v>
      </c>
      <c r="O749" s="156"/>
      <c r="P749" s="128" t="s">
        <v>2022</v>
      </c>
      <c r="Q749" s="156"/>
      <c r="R749" s="156"/>
      <c r="S749" s="128" t="s">
        <v>605</v>
      </c>
      <c r="T749" s="128">
        <v>1</v>
      </c>
      <c r="U749" s="128" t="s">
        <v>606</v>
      </c>
      <c r="V749" s="128"/>
      <c r="W749" s="128">
        <v>1</v>
      </c>
      <c r="X749" s="128">
        <v>90</v>
      </c>
      <c r="Y749" s="128">
        <v>50.9</v>
      </c>
      <c r="Z749" s="156" t="s">
        <v>2023</v>
      </c>
      <c r="AA749" s="650"/>
      <c r="AC749" s="650"/>
      <c r="AD749" s="650"/>
      <c r="AE749" s="159"/>
      <c r="AF749" s="159">
        <v>41621</v>
      </c>
      <c r="AG749" s="159">
        <v>41624</v>
      </c>
      <c r="AH749" s="159">
        <v>41635</v>
      </c>
    </row>
    <row r="750" spans="1:34" s="56" customFormat="1">
      <c r="A750" s="161" t="s">
        <v>2012</v>
      </c>
      <c r="B750" s="128" t="s">
        <v>2013</v>
      </c>
      <c r="C750" s="128" t="s">
        <v>2014</v>
      </c>
      <c r="D750" s="128" t="s">
        <v>2015</v>
      </c>
      <c r="E750" s="128" t="s">
        <v>2016</v>
      </c>
      <c r="F750" s="128" t="s">
        <v>2017</v>
      </c>
      <c r="G750" s="128"/>
      <c r="H750" s="161" t="s">
        <v>2018</v>
      </c>
      <c r="I750" s="54">
        <v>41562</v>
      </c>
      <c r="J750" s="54">
        <v>41617</v>
      </c>
      <c r="K750" s="57" t="s">
        <v>2220</v>
      </c>
      <c r="L750" s="57">
        <v>130606815</v>
      </c>
      <c r="M750" s="156" t="s">
        <v>695</v>
      </c>
      <c r="N750" s="156" t="s">
        <v>2021</v>
      </c>
      <c r="O750" s="156"/>
      <c r="P750" s="128" t="s">
        <v>2022</v>
      </c>
      <c r="Q750" s="156"/>
      <c r="R750" s="156"/>
      <c r="S750" s="128" t="s">
        <v>605</v>
      </c>
      <c r="T750" s="128">
        <v>1</v>
      </c>
      <c r="U750" s="128" t="s">
        <v>606</v>
      </c>
      <c r="V750" s="128"/>
      <c r="W750" s="128">
        <v>1</v>
      </c>
      <c r="X750" s="128">
        <v>90</v>
      </c>
      <c r="Y750" s="128">
        <v>72.099999999999994</v>
      </c>
      <c r="Z750" s="156" t="s">
        <v>2023</v>
      </c>
      <c r="AA750" s="650"/>
      <c r="AC750" s="650"/>
      <c r="AD750" s="650"/>
      <c r="AE750" s="159"/>
      <c r="AF750" s="159">
        <v>41621</v>
      </c>
      <c r="AG750" s="159">
        <v>41624</v>
      </c>
      <c r="AH750" s="159">
        <v>41635</v>
      </c>
    </row>
    <row r="751" spans="1:34" s="56" customFormat="1">
      <c r="A751" s="161" t="s">
        <v>2012</v>
      </c>
      <c r="B751" s="128" t="s">
        <v>2013</v>
      </c>
      <c r="C751" s="128" t="s">
        <v>2014</v>
      </c>
      <c r="D751" s="128" t="s">
        <v>2015</v>
      </c>
      <c r="E751" s="128" t="s">
        <v>2016</v>
      </c>
      <c r="F751" s="128" t="s">
        <v>2017</v>
      </c>
      <c r="G751" s="128"/>
      <c r="H751" s="161" t="s">
        <v>2018</v>
      </c>
      <c r="I751" s="54">
        <v>41562</v>
      </c>
      <c r="J751" s="54">
        <v>41617</v>
      </c>
      <c r="K751" s="57" t="s">
        <v>2221</v>
      </c>
      <c r="L751" s="57">
        <v>130606816</v>
      </c>
      <c r="M751" s="156" t="s">
        <v>695</v>
      </c>
      <c r="N751" s="156" t="s">
        <v>2021</v>
      </c>
      <c r="O751" s="156"/>
      <c r="P751" s="128" t="s">
        <v>2022</v>
      </c>
      <c r="Q751" s="156"/>
      <c r="R751" s="156"/>
      <c r="S751" s="128" t="s">
        <v>605</v>
      </c>
      <c r="T751" s="128">
        <v>1</v>
      </c>
      <c r="U751" s="128" t="s">
        <v>606</v>
      </c>
      <c r="V751" s="128"/>
      <c r="W751" s="128">
        <v>1</v>
      </c>
      <c r="X751" s="128">
        <v>90</v>
      </c>
      <c r="Y751" s="128">
        <v>28.6</v>
      </c>
      <c r="Z751" s="156" t="s">
        <v>2023</v>
      </c>
      <c r="AA751" s="650"/>
      <c r="AC751" s="650"/>
      <c r="AD751" s="650"/>
      <c r="AE751" s="159"/>
      <c r="AF751" s="159">
        <v>41621</v>
      </c>
      <c r="AG751" s="159">
        <v>41624</v>
      </c>
      <c r="AH751" s="159">
        <v>41635</v>
      </c>
    </row>
    <row r="752" spans="1:34" s="56" customFormat="1">
      <c r="A752" s="161" t="s">
        <v>2012</v>
      </c>
      <c r="B752" s="128" t="s">
        <v>2013</v>
      </c>
      <c r="C752" s="128" t="s">
        <v>2014</v>
      </c>
      <c r="D752" s="128" t="s">
        <v>2015</v>
      </c>
      <c r="E752" s="128" t="s">
        <v>2016</v>
      </c>
      <c r="F752" s="128" t="s">
        <v>2017</v>
      </c>
      <c r="G752" s="128"/>
      <c r="H752" s="161" t="s">
        <v>2018</v>
      </c>
      <c r="I752" s="54">
        <v>41562</v>
      </c>
      <c r="J752" s="54">
        <v>41617</v>
      </c>
      <c r="K752" s="57" t="s">
        <v>2222</v>
      </c>
      <c r="L752" s="57">
        <v>130606818</v>
      </c>
      <c r="M752" s="156" t="s">
        <v>695</v>
      </c>
      <c r="N752" s="156" t="s">
        <v>2021</v>
      </c>
      <c r="O752" s="156"/>
      <c r="P752" s="128" t="s">
        <v>2022</v>
      </c>
      <c r="Q752" s="156"/>
      <c r="R752" s="156"/>
      <c r="S752" s="128" t="s">
        <v>605</v>
      </c>
      <c r="T752" s="128">
        <v>1</v>
      </c>
      <c r="U752" s="128" t="s">
        <v>606</v>
      </c>
      <c r="V752" s="128"/>
      <c r="W752" s="128">
        <v>1</v>
      </c>
      <c r="X752" s="128">
        <v>90</v>
      </c>
      <c r="Y752" s="128">
        <v>54.1</v>
      </c>
      <c r="Z752" s="156" t="s">
        <v>2023</v>
      </c>
      <c r="AA752" s="650"/>
      <c r="AC752" s="650"/>
      <c r="AD752" s="650"/>
      <c r="AE752" s="159"/>
      <c r="AF752" s="159">
        <v>41621</v>
      </c>
      <c r="AG752" s="159">
        <v>41624</v>
      </c>
      <c r="AH752" s="159">
        <v>41635</v>
      </c>
    </row>
    <row r="753" spans="1:34" s="56" customFormat="1">
      <c r="A753" s="161" t="s">
        <v>2012</v>
      </c>
      <c r="B753" s="128" t="s">
        <v>2013</v>
      </c>
      <c r="C753" s="128" t="s">
        <v>2014</v>
      </c>
      <c r="D753" s="128" t="s">
        <v>2015</v>
      </c>
      <c r="E753" s="128" t="s">
        <v>2016</v>
      </c>
      <c r="F753" s="128" t="s">
        <v>2017</v>
      </c>
      <c r="G753" s="128"/>
      <c r="H753" s="161" t="s">
        <v>2018</v>
      </c>
      <c r="I753" s="54">
        <v>41562</v>
      </c>
      <c r="J753" s="54">
        <v>41617</v>
      </c>
      <c r="K753" s="57" t="s">
        <v>2223</v>
      </c>
      <c r="L753" s="57">
        <v>130606819</v>
      </c>
      <c r="M753" s="156" t="s">
        <v>695</v>
      </c>
      <c r="N753" s="156" t="s">
        <v>2021</v>
      </c>
      <c r="O753" s="156"/>
      <c r="P753" s="128" t="s">
        <v>2022</v>
      </c>
      <c r="Q753" s="156"/>
      <c r="R753" s="156"/>
      <c r="S753" s="128" t="s">
        <v>605</v>
      </c>
      <c r="T753" s="128">
        <v>1</v>
      </c>
      <c r="U753" s="128" t="s">
        <v>606</v>
      </c>
      <c r="V753" s="128"/>
      <c r="W753" s="128">
        <v>1</v>
      </c>
      <c r="X753" s="128">
        <v>95</v>
      </c>
      <c r="Y753" s="128">
        <v>53.4</v>
      </c>
      <c r="Z753" s="156" t="s">
        <v>2023</v>
      </c>
      <c r="AA753" s="650"/>
      <c r="AC753" s="650"/>
      <c r="AD753" s="650"/>
      <c r="AE753" s="159"/>
      <c r="AF753" s="159">
        <v>41621</v>
      </c>
      <c r="AG753" s="159">
        <v>41624</v>
      </c>
      <c r="AH753" s="159">
        <v>41635</v>
      </c>
    </row>
    <row r="754" spans="1:34" s="56" customFormat="1">
      <c r="A754" s="161" t="s">
        <v>2012</v>
      </c>
      <c r="B754" s="128" t="s">
        <v>2013</v>
      </c>
      <c r="C754" s="128" t="s">
        <v>2014</v>
      </c>
      <c r="D754" s="128" t="s">
        <v>2015</v>
      </c>
      <c r="E754" s="128" t="s">
        <v>2016</v>
      </c>
      <c r="F754" s="128" t="s">
        <v>2017</v>
      </c>
      <c r="G754" s="128"/>
      <c r="H754" s="161" t="s">
        <v>2018</v>
      </c>
      <c r="I754" s="54">
        <v>41562</v>
      </c>
      <c r="J754" s="54">
        <v>41617</v>
      </c>
      <c r="K754" s="57" t="s">
        <v>2224</v>
      </c>
      <c r="L754" s="57">
        <v>130606820</v>
      </c>
      <c r="M754" s="156" t="s">
        <v>695</v>
      </c>
      <c r="N754" s="156" t="s">
        <v>2021</v>
      </c>
      <c r="O754" s="156"/>
      <c r="P754" s="128" t="s">
        <v>2022</v>
      </c>
      <c r="Q754" s="156"/>
      <c r="R754" s="156"/>
      <c r="S754" s="128" t="s">
        <v>605</v>
      </c>
      <c r="T754" s="128">
        <v>1</v>
      </c>
      <c r="U754" s="128" t="s">
        <v>606</v>
      </c>
      <c r="V754" s="128"/>
      <c r="W754" s="128">
        <v>1</v>
      </c>
      <c r="X754" s="128">
        <v>95</v>
      </c>
      <c r="Y754" s="128">
        <v>66.8</v>
      </c>
      <c r="Z754" s="156" t="s">
        <v>2023</v>
      </c>
      <c r="AA754" s="650"/>
      <c r="AC754" s="650"/>
      <c r="AD754" s="650"/>
      <c r="AE754" s="159"/>
      <c r="AF754" s="159">
        <v>41621</v>
      </c>
      <c r="AG754" s="159">
        <v>41624</v>
      </c>
      <c r="AH754" s="159">
        <v>41635</v>
      </c>
    </row>
    <row r="755" spans="1:34" s="56" customFormat="1">
      <c r="A755" s="161" t="s">
        <v>2012</v>
      </c>
      <c r="B755" s="128" t="s">
        <v>2013</v>
      </c>
      <c r="C755" s="128" t="s">
        <v>2014</v>
      </c>
      <c r="D755" s="128" t="s">
        <v>2015</v>
      </c>
      <c r="E755" s="128" t="s">
        <v>2016</v>
      </c>
      <c r="F755" s="128" t="s">
        <v>2017</v>
      </c>
      <c r="G755" s="128"/>
      <c r="H755" s="161" t="s">
        <v>2018</v>
      </c>
      <c r="I755" s="54">
        <v>41562</v>
      </c>
      <c r="J755" s="54">
        <v>41617</v>
      </c>
      <c r="K755" s="57" t="s">
        <v>2225</v>
      </c>
      <c r="L755" s="57">
        <v>130606821</v>
      </c>
      <c r="M755" s="156" t="s">
        <v>695</v>
      </c>
      <c r="N755" s="156" t="s">
        <v>2021</v>
      </c>
      <c r="O755" s="156"/>
      <c r="P755" s="128" t="s">
        <v>2022</v>
      </c>
      <c r="Q755" s="156"/>
      <c r="R755" s="156"/>
      <c r="S755" s="128" t="s">
        <v>605</v>
      </c>
      <c r="T755" s="128">
        <v>1</v>
      </c>
      <c r="U755" s="128" t="s">
        <v>606</v>
      </c>
      <c r="V755" s="128"/>
      <c r="W755" s="128">
        <v>1</v>
      </c>
      <c r="X755" s="128">
        <v>95</v>
      </c>
      <c r="Y755" s="128">
        <v>73.2</v>
      </c>
      <c r="Z755" s="156" t="s">
        <v>2023</v>
      </c>
      <c r="AA755" s="651"/>
      <c r="AC755" s="651"/>
      <c r="AD755" s="651"/>
      <c r="AE755" s="159"/>
      <c r="AF755" s="159">
        <v>41621</v>
      </c>
      <c r="AG755" s="159">
        <v>41624</v>
      </c>
      <c r="AH755" s="159">
        <v>41635</v>
      </c>
    </row>
    <row r="756" spans="1:34" s="56" customFormat="1">
      <c r="A756" s="161" t="s">
        <v>2012</v>
      </c>
      <c r="B756" s="128" t="s">
        <v>2013</v>
      </c>
      <c r="C756" s="128" t="s">
        <v>2014</v>
      </c>
      <c r="D756" s="128" t="s">
        <v>2015</v>
      </c>
      <c r="E756" s="128" t="s">
        <v>2016</v>
      </c>
      <c r="F756" s="128" t="s">
        <v>2017</v>
      </c>
      <c r="G756" s="128"/>
      <c r="H756" s="161" t="s">
        <v>2018</v>
      </c>
      <c r="I756" s="54">
        <v>41562</v>
      </c>
      <c r="J756" s="54">
        <v>41617</v>
      </c>
      <c r="K756" s="57" t="s">
        <v>2226</v>
      </c>
      <c r="L756" s="57">
        <v>130606822</v>
      </c>
      <c r="M756" s="156" t="s">
        <v>695</v>
      </c>
      <c r="N756" s="156" t="s">
        <v>2021</v>
      </c>
      <c r="O756" s="156"/>
      <c r="P756" s="128" t="s">
        <v>2022</v>
      </c>
      <c r="Q756" s="156"/>
      <c r="R756" s="156"/>
      <c r="S756" s="128" t="s">
        <v>605</v>
      </c>
      <c r="T756" s="128">
        <v>1</v>
      </c>
      <c r="U756" s="128" t="s">
        <v>606</v>
      </c>
      <c r="V756" s="128"/>
      <c r="W756" s="128">
        <v>1</v>
      </c>
      <c r="X756" s="128">
        <v>95</v>
      </c>
      <c r="Y756" s="128">
        <v>40.4</v>
      </c>
      <c r="Z756" s="156" t="s">
        <v>2023</v>
      </c>
      <c r="AA756" s="2" t="s">
        <v>2227</v>
      </c>
      <c r="AC756" s="2">
        <v>1</v>
      </c>
      <c r="AD756" s="2">
        <f>AC756*5.85</f>
        <v>5.85</v>
      </c>
      <c r="AE756" s="159"/>
      <c r="AF756" s="159">
        <v>41621</v>
      </c>
      <c r="AG756" s="159">
        <v>41624</v>
      </c>
      <c r="AH756" s="159">
        <v>41635</v>
      </c>
    </row>
    <row r="757" spans="1:34" s="56" customFormat="1">
      <c r="A757" s="161" t="s">
        <v>2012</v>
      </c>
      <c r="B757" s="128" t="s">
        <v>2013</v>
      </c>
      <c r="C757" s="128" t="s">
        <v>2014</v>
      </c>
      <c r="D757" s="128" t="s">
        <v>2015</v>
      </c>
      <c r="E757" s="128" t="s">
        <v>2016</v>
      </c>
      <c r="F757" s="128" t="s">
        <v>2017</v>
      </c>
      <c r="G757" s="128"/>
      <c r="H757" s="161" t="s">
        <v>2018</v>
      </c>
      <c r="I757" s="54">
        <v>41562</v>
      </c>
      <c r="J757" s="54">
        <v>41617</v>
      </c>
      <c r="K757" s="57" t="s">
        <v>2228</v>
      </c>
      <c r="L757" s="57">
        <v>130606824</v>
      </c>
      <c r="M757" s="156" t="s">
        <v>695</v>
      </c>
      <c r="N757" s="156" t="s">
        <v>2021</v>
      </c>
      <c r="O757" s="156"/>
      <c r="P757" s="128" t="s">
        <v>2022</v>
      </c>
      <c r="Q757" s="156"/>
      <c r="R757" s="156"/>
      <c r="S757" s="128" t="s">
        <v>605</v>
      </c>
      <c r="T757" s="128">
        <v>1</v>
      </c>
      <c r="U757" s="128" t="s">
        <v>606</v>
      </c>
      <c r="V757" s="128"/>
      <c r="W757" s="128">
        <v>1</v>
      </c>
      <c r="X757" s="128">
        <v>90</v>
      </c>
      <c r="Y757" s="128">
        <v>77.8</v>
      </c>
      <c r="Z757" s="156" t="s">
        <v>2023</v>
      </c>
      <c r="AA757" s="650"/>
      <c r="AC757" s="650"/>
      <c r="AD757" s="650"/>
      <c r="AE757" s="159"/>
      <c r="AF757" s="159">
        <v>41621</v>
      </c>
      <c r="AG757" s="159">
        <v>41624</v>
      </c>
      <c r="AH757" s="159">
        <v>41635</v>
      </c>
    </row>
    <row r="758" spans="1:34" s="56" customFormat="1">
      <c r="A758" s="161" t="s">
        <v>2012</v>
      </c>
      <c r="B758" s="128" t="s">
        <v>2013</v>
      </c>
      <c r="C758" s="128" t="s">
        <v>2014</v>
      </c>
      <c r="D758" s="128" t="s">
        <v>2015</v>
      </c>
      <c r="E758" s="128" t="s">
        <v>2016</v>
      </c>
      <c r="F758" s="128" t="s">
        <v>2017</v>
      </c>
      <c r="G758" s="128"/>
      <c r="H758" s="161" t="s">
        <v>2018</v>
      </c>
      <c r="I758" s="54">
        <v>41562</v>
      </c>
      <c r="J758" s="54">
        <v>41617</v>
      </c>
      <c r="K758" s="57" t="s">
        <v>2229</v>
      </c>
      <c r="L758" s="57">
        <v>130606826</v>
      </c>
      <c r="M758" s="156" t="s">
        <v>695</v>
      </c>
      <c r="N758" s="156" t="s">
        <v>2021</v>
      </c>
      <c r="O758" s="156"/>
      <c r="P758" s="128" t="s">
        <v>2022</v>
      </c>
      <c r="Q758" s="156"/>
      <c r="R758" s="156"/>
      <c r="S758" s="128" t="s">
        <v>605</v>
      </c>
      <c r="T758" s="128">
        <v>1</v>
      </c>
      <c r="U758" s="128" t="s">
        <v>606</v>
      </c>
      <c r="V758" s="128"/>
      <c r="W758" s="128">
        <v>1</v>
      </c>
      <c r="X758" s="128">
        <v>90</v>
      </c>
      <c r="Y758" s="128">
        <v>75.3</v>
      </c>
      <c r="Z758" s="156" t="s">
        <v>2023</v>
      </c>
      <c r="AA758" s="650"/>
      <c r="AC758" s="650"/>
      <c r="AD758" s="650"/>
      <c r="AE758" s="159"/>
      <c r="AF758" s="159">
        <v>41621</v>
      </c>
      <c r="AG758" s="159">
        <v>41624</v>
      </c>
      <c r="AH758" s="159">
        <v>41635</v>
      </c>
    </row>
    <row r="759" spans="1:34" s="56" customFormat="1">
      <c r="A759" s="161" t="s">
        <v>2012</v>
      </c>
      <c r="B759" s="128" t="s">
        <v>2013</v>
      </c>
      <c r="C759" s="128" t="s">
        <v>2014</v>
      </c>
      <c r="D759" s="128" t="s">
        <v>2015</v>
      </c>
      <c r="E759" s="128" t="s">
        <v>2016</v>
      </c>
      <c r="F759" s="128" t="s">
        <v>2017</v>
      </c>
      <c r="G759" s="128"/>
      <c r="H759" s="161" t="s">
        <v>2018</v>
      </c>
      <c r="I759" s="54">
        <v>41562</v>
      </c>
      <c r="J759" s="54">
        <v>41617</v>
      </c>
      <c r="K759" s="57" t="s">
        <v>2230</v>
      </c>
      <c r="L759" s="57">
        <v>130606827</v>
      </c>
      <c r="M759" s="156" t="s">
        <v>695</v>
      </c>
      <c r="N759" s="156" t="s">
        <v>2021</v>
      </c>
      <c r="O759" s="156"/>
      <c r="P759" s="128" t="s">
        <v>2022</v>
      </c>
      <c r="Q759" s="156"/>
      <c r="R759" s="156"/>
      <c r="S759" s="128" t="s">
        <v>605</v>
      </c>
      <c r="T759" s="128">
        <v>1</v>
      </c>
      <c r="U759" s="128" t="s">
        <v>606</v>
      </c>
      <c r="V759" s="128"/>
      <c r="W759" s="128">
        <v>1</v>
      </c>
      <c r="X759" s="128">
        <v>90</v>
      </c>
      <c r="Y759" s="128">
        <v>60.2</v>
      </c>
      <c r="Z759" s="156" t="s">
        <v>2023</v>
      </c>
      <c r="AA759" s="650"/>
      <c r="AC759" s="650"/>
      <c r="AD759" s="650"/>
      <c r="AE759" s="159"/>
      <c r="AF759" s="159">
        <v>41621</v>
      </c>
      <c r="AG759" s="159">
        <v>41624</v>
      </c>
      <c r="AH759" s="159">
        <v>41635</v>
      </c>
    </row>
    <row r="760" spans="1:34" s="56" customFormat="1">
      <c r="A760" s="161" t="s">
        <v>2012</v>
      </c>
      <c r="B760" s="128" t="s">
        <v>2013</v>
      </c>
      <c r="C760" s="128" t="s">
        <v>2014</v>
      </c>
      <c r="D760" s="128" t="s">
        <v>2015</v>
      </c>
      <c r="E760" s="128" t="s">
        <v>2016</v>
      </c>
      <c r="F760" s="128" t="s">
        <v>2017</v>
      </c>
      <c r="G760" s="128"/>
      <c r="H760" s="161" t="s">
        <v>2018</v>
      </c>
      <c r="I760" s="54">
        <v>41562</v>
      </c>
      <c r="J760" s="54">
        <v>41617</v>
      </c>
      <c r="K760" s="57" t="s">
        <v>2231</v>
      </c>
      <c r="L760" s="57">
        <v>130606828</v>
      </c>
      <c r="M760" s="156" t="s">
        <v>695</v>
      </c>
      <c r="N760" s="156" t="s">
        <v>2021</v>
      </c>
      <c r="O760" s="156"/>
      <c r="P760" s="128" t="s">
        <v>2022</v>
      </c>
      <c r="Q760" s="156"/>
      <c r="R760" s="156"/>
      <c r="S760" s="128" t="s">
        <v>605</v>
      </c>
      <c r="T760" s="128">
        <v>1</v>
      </c>
      <c r="U760" s="128" t="s">
        <v>606</v>
      </c>
      <c r="V760" s="128"/>
      <c r="W760" s="128">
        <v>1</v>
      </c>
      <c r="X760" s="128">
        <v>90</v>
      </c>
      <c r="Y760" s="128">
        <v>44.3</v>
      </c>
      <c r="Z760" s="156" t="s">
        <v>2023</v>
      </c>
      <c r="AA760" s="650"/>
      <c r="AC760" s="650"/>
      <c r="AD760" s="650"/>
      <c r="AE760" s="159"/>
      <c r="AF760" s="159">
        <v>41621</v>
      </c>
      <c r="AG760" s="159">
        <v>41624</v>
      </c>
      <c r="AH760" s="159">
        <v>41635</v>
      </c>
    </row>
    <row r="761" spans="1:34" s="56" customFormat="1">
      <c r="A761" s="161" t="s">
        <v>2012</v>
      </c>
      <c r="B761" s="128" t="s">
        <v>2013</v>
      </c>
      <c r="C761" s="128" t="s">
        <v>2014</v>
      </c>
      <c r="D761" s="128" t="s">
        <v>2015</v>
      </c>
      <c r="E761" s="128" t="s">
        <v>2016</v>
      </c>
      <c r="F761" s="128" t="s">
        <v>2017</v>
      </c>
      <c r="G761" s="128"/>
      <c r="H761" s="161" t="s">
        <v>2018</v>
      </c>
      <c r="I761" s="54">
        <v>41562</v>
      </c>
      <c r="J761" s="54">
        <v>41617</v>
      </c>
      <c r="K761" s="57" t="s">
        <v>2232</v>
      </c>
      <c r="L761" s="57">
        <v>130606829</v>
      </c>
      <c r="M761" s="156" t="s">
        <v>695</v>
      </c>
      <c r="N761" s="156" t="s">
        <v>2021</v>
      </c>
      <c r="O761" s="156"/>
      <c r="P761" s="128" t="s">
        <v>2022</v>
      </c>
      <c r="Q761" s="156"/>
      <c r="R761" s="156"/>
      <c r="S761" s="128" t="s">
        <v>605</v>
      </c>
      <c r="T761" s="128">
        <v>1</v>
      </c>
      <c r="U761" s="128" t="s">
        <v>606</v>
      </c>
      <c r="V761" s="128"/>
      <c r="W761" s="128">
        <v>1</v>
      </c>
      <c r="X761" s="128">
        <v>90</v>
      </c>
      <c r="Y761" s="128">
        <v>70.8</v>
      </c>
      <c r="Z761" s="156" t="s">
        <v>2023</v>
      </c>
      <c r="AA761" s="650"/>
      <c r="AC761" s="650"/>
      <c r="AD761" s="650"/>
      <c r="AE761" s="159"/>
      <c r="AF761" s="159">
        <v>41621</v>
      </c>
      <c r="AG761" s="159">
        <v>41624</v>
      </c>
      <c r="AH761" s="159">
        <v>41635</v>
      </c>
    </row>
    <row r="762" spans="1:34" s="56" customFormat="1">
      <c r="A762" s="161" t="s">
        <v>2012</v>
      </c>
      <c r="B762" s="128" t="s">
        <v>2013</v>
      </c>
      <c r="C762" s="128" t="s">
        <v>2014</v>
      </c>
      <c r="D762" s="128" t="s">
        <v>2015</v>
      </c>
      <c r="E762" s="128" t="s">
        <v>2016</v>
      </c>
      <c r="F762" s="128" t="s">
        <v>2017</v>
      </c>
      <c r="G762" s="128"/>
      <c r="H762" s="161" t="s">
        <v>2018</v>
      </c>
      <c r="I762" s="54">
        <v>41562</v>
      </c>
      <c r="J762" s="54">
        <v>41617</v>
      </c>
      <c r="K762" s="57" t="s">
        <v>2233</v>
      </c>
      <c r="L762" s="57">
        <v>130606830</v>
      </c>
      <c r="M762" s="156" t="s">
        <v>695</v>
      </c>
      <c r="N762" s="156" t="s">
        <v>2021</v>
      </c>
      <c r="O762" s="156"/>
      <c r="P762" s="128" t="s">
        <v>2022</v>
      </c>
      <c r="Q762" s="156"/>
      <c r="R762" s="156"/>
      <c r="S762" s="128" t="s">
        <v>605</v>
      </c>
      <c r="T762" s="128">
        <v>1</v>
      </c>
      <c r="U762" s="128" t="s">
        <v>606</v>
      </c>
      <c r="V762" s="128"/>
      <c r="W762" s="128">
        <v>1</v>
      </c>
      <c r="X762" s="128">
        <v>90</v>
      </c>
      <c r="Y762" s="128">
        <v>52.6</v>
      </c>
      <c r="Z762" s="156" t="s">
        <v>2023</v>
      </c>
      <c r="AA762" s="650"/>
      <c r="AC762" s="650"/>
      <c r="AD762" s="650"/>
      <c r="AE762" s="159"/>
      <c r="AF762" s="159">
        <v>41621</v>
      </c>
      <c r="AG762" s="159">
        <v>41624</v>
      </c>
      <c r="AH762" s="159">
        <v>41635</v>
      </c>
    </row>
    <row r="763" spans="1:34" s="56" customFormat="1">
      <c r="A763" s="161" t="s">
        <v>2012</v>
      </c>
      <c r="B763" s="128" t="s">
        <v>2013</v>
      </c>
      <c r="C763" s="128" t="s">
        <v>2014</v>
      </c>
      <c r="D763" s="128" t="s">
        <v>2015</v>
      </c>
      <c r="E763" s="128" t="s">
        <v>2016</v>
      </c>
      <c r="F763" s="128" t="s">
        <v>2017</v>
      </c>
      <c r="G763" s="128"/>
      <c r="H763" s="161" t="s">
        <v>2018</v>
      </c>
      <c r="I763" s="54">
        <v>41562</v>
      </c>
      <c r="J763" s="54">
        <v>41617</v>
      </c>
      <c r="K763" s="57" t="s">
        <v>2234</v>
      </c>
      <c r="L763" s="57">
        <v>130606831</v>
      </c>
      <c r="M763" s="156" t="s">
        <v>695</v>
      </c>
      <c r="N763" s="156" t="s">
        <v>2021</v>
      </c>
      <c r="O763" s="156"/>
      <c r="P763" s="128" t="s">
        <v>2022</v>
      </c>
      <c r="Q763" s="156"/>
      <c r="R763" s="156"/>
      <c r="S763" s="128" t="s">
        <v>605</v>
      </c>
      <c r="T763" s="128">
        <v>1</v>
      </c>
      <c r="U763" s="128" t="s">
        <v>606</v>
      </c>
      <c r="V763" s="128"/>
      <c r="W763" s="128">
        <v>1</v>
      </c>
      <c r="X763" s="128">
        <v>90</v>
      </c>
      <c r="Y763" s="128">
        <v>73.099999999999994</v>
      </c>
      <c r="Z763" s="156" t="s">
        <v>2023</v>
      </c>
      <c r="AA763" s="651"/>
      <c r="AC763" s="651"/>
      <c r="AD763" s="651"/>
      <c r="AE763" s="159"/>
      <c r="AF763" s="159">
        <v>41621</v>
      </c>
      <c r="AG763" s="159">
        <v>41624</v>
      </c>
      <c r="AH763" s="159">
        <v>41635</v>
      </c>
    </row>
    <row r="764" spans="1:34" s="56" customFormat="1">
      <c r="A764" s="161" t="s">
        <v>2012</v>
      </c>
      <c r="B764" s="128" t="s">
        <v>2013</v>
      </c>
      <c r="C764" s="128" t="s">
        <v>2014</v>
      </c>
      <c r="D764" s="128" t="s">
        <v>2015</v>
      </c>
      <c r="E764" s="128" t="s">
        <v>2016</v>
      </c>
      <c r="F764" s="128" t="s">
        <v>2017</v>
      </c>
      <c r="G764" s="128"/>
      <c r="H764" s="161" t="s">
        <v>2018</v>
      </c>
      <c r="I764" s="54">
        <v>41562</v>
      </c>
      <c r="J764" s="54">
        <v>41617</v>
      </c>
      <c r="K764" s="57" t="s">
        <v>2235</v>
      </c>
      <c r="L764" s="57">
        <v>130606832</v>
      </c>
      <c r="M764" s="156" t="s">
        <v>695</v>
      </c>
      <c r="N764" s="156" t="s">
        <v>2021</v>
      </c>
      <c r="O764" s="156"/>
      <c r="P764" s="128" t="s">
        <v>2022</v>
      </c>
      <c r="Q764" s="156"/>
      <c r="R764" s="156"/>
      <c r="S764" s="128" t="s">
        <v>605</v>
      </c>
      <c r="T764" s="128">
        <v>1</v>
      </c>
      <c r="U764" s="128" t="s">
        <v>606</v>
      </c>
      <c r="V764" s="128"/>
      <c r="W764" s="128">
        <v>1</v>
      </c>
      <c r="X764" s="128">
        <v>80</v>
      </c>
      <c r="Y764" s="128">
        <v>30.7</v>
      </c>
      <c r="Z764" s="156" t="s">
        <v>2023</v>
      </c>
      <c r="AA764" s="2" t="s">
        <v>2236</v>
      </c>
      <c r="AC764" s="2">
        <v>1</v>
      </c>
      <c r="AD764" s="2">
        <f>AC764*5.85</f>
        <v>5.85</v>
      </c>
      <c r="AE764" s="159"/>
      <c r="AF764" s="159">
        <v>41621</v>
      </c>
      <c r="AG764" s="159">
        <v>41624</v>
      </c>
      <c r="AH764" s="159">
        <v>41635</v>
      </c>
    </row>
    <row r="765" spans="1:34" s="56" customFormat="1">
      <c r="A765" s="161" t="s">
        <v>2012</v>
      </c>
      <c r="B765" s="128" t="s">
        <v>2013</v>
      </c>
      <c r="C765" s="128" t="s">
        <v>2014</v>
      </c>
      <c r="D765" s="128" t="s">
        <v>2015</v>
      </c>
      <c r="E765" s="128" t="s">
        <v>2016</v>
      </c>
      <c r="F765" s="128" t="s">
        <v>2017</v>
      </c>
      <c r="G765" s="128"/>
      <c r="H765" s="161" t="s">
        <v>2018</v>
      </c>
      <c r="I765" s="54">
        <v>41562</v>
      </c>
      <c r="J765" s="54">
        <v>41617</v>
      </c>
      <c r="K765" s="57" t="s">
        <v>2237</v>
      </c>
      <c r="L765" s="57">
        <v>130606834</v>
      </c>
      <c r="M765" s="156" t="s">
        <v>695</v>
      </c>
      <c r="N765" s="156" t="s">
        <v>2021</v>
      </c>
      <c r="O765" s="156"/>
      <c r="P765" s="128" t="s">
        <v>2022</v>
      </c>
      <c r="Q765" s="156"/>
      <c r="R765" s="156"/>
      <c r="S765" s="128" t="s">
        <v>605</v>
      </c>
      <c r="T765" s="128">
        <v>1</v>
      </c>
      <c r="U765" s="128" t="s">
        <v>606</v>
      </c>
      <c r="V765" s="128"/>
      <c r="W765" s="128">
        <v>1</v>
      </c>
      <c r="X765" s="128">
        <v>90</v>
      </c>
      <c r="Y765" s="128">
        <v>43.5</v>
      </c>
      <c r="Z765" s="156" t="s">
        <v>2023</v>
      </c>
      <c r="AA765" s="650"/>
      <c r="AC765" s="650"/>
      <c r="AD765" s="650"/>
      <c r="AE765" s="159"/>
      <c r="AF765" s="159">
        <v>41621</v>
      </c>
      <c r="AG765" s="159">
        <v>41624</v>
      </c>
      <c r="AH765" s="159">
        <v>41635</v>
      </c>
    </row>
    <row r="766" spans="1:34" s="56" customFormat="1">
      <c r="A766" s="161" t="s">
        <v>2012</v>
      </c>
      <c r="B766" s="128" t="s">
        <v>2013</v>
      </c>
      <c r="C766" s="128" t="s">
        <v>2014</v>
      </c>
      <c r="D766" s="128" t="s">
        <v>2015</v>
      </c>
      <c r="E766" s="128" t="s">
        <v>2016</v>
      </c>
      <c r="F766" s="128" t="s">
        <v>2017</v>
      </c>
      <c r="G766" s="128"/>
      <c r="H766" s="161" t="s">
        <v>2018</v>
      </c>
      <c r="I766" s="54">
        <v>41562</v>
      </c>
      <c r="J766" s="54">
        <v>41617</v>
      </c>
      <c r="K766" s="57" t="s">
        <v>2238</v>
      </c>
      <c r="L766" s="57">
        <v>130606836</v>
      </c>
      <c r="M766" s="156" t="s">
        <v>695</v>
      </c>
      <c r="N766" s="156" t="s">
        <v>2021</v>
      </c>
      <c r="O766" s="156"/>
      <c r="P766" s="128" t="s">
        <v>2022</v>
      </c>
      <c r="Q766" s="156"/>
      <c r="R766" s="156"/>
      <c r="S766" s="128" t="s">
        <v>605</v>
      </c>
      <c r="T766" s="128">
        <v>1</v>
      </c>
      <c r="U766" s="128" t="s">
        <v>606</v>
      </c>
      <c r="V766" s="128"/>
      <c r="W766" s="128">
        <v>1</v>
      </c>
      <c r="X766" s="128">
        <v>90</v>
      </c>
      <c r="Y766" s="128">
        <v>35.5</v>
      </c>
      <c r="Z766" s="156" t="s">
        <v>2023</v>
      </c>
      <c r="AA766" s="650"/>
      <c r="AC766" s="650"/>
      <c r="AD766" s="650"/>
      <c r="AE766" s="159"/>
      <c r="AF766" s="159">
        <v>41621</v>
      </c>
      <c r="AG766" s="159">
        <v>41624</v>
      </c>
      <c r="AH766" s="159">
        <v>41635</v>
      </c>
    </row>
    <row r="767" spans="1:34" s="56" customFormat="1">
      <c r="A767" s="161" t="s">
        <v>2012</v>
      </c>
      <c r="B767" s="128" t="s">
        <v>2013</v>
      </c>
      <c r="C767" s="128" t="s">
        <v>2014</v>
      </c>
      <c r="D767" s="128" t="s">
        <v>2015</v>
      </c>
      <c r="E767" s="128" t="s">
        <v>2016</v>
      </c>
      <c r="F767" s="128" t="s">
        <v>2017</v>
      </c>
      <c r="G767" s="128"/>
      <c r="H767" s="161" t="s">
        <v>2018</v>
      </c>
      <c r="I767" s="54">
        <v>41562</v>
      </c>
      <c r="J767" s="54">
        <v>41617</v>
      </c>
      <c r="K767" s="57" t="s">
        <v>2239</v>
      </c>
      <c r="L767" s="57">
        <v>130606837</v>
      </c>
      <c r="M767" s="156" t="s">
        <v>695</v>
      </c>
      <c r="N767" s="156" t="s">
        <v>2021</v>
      </c>
      <c r="O767" s="156"/>
      <c r="P767" s="128" t="s">
        <v>2022</v>
      </c>
      <c r="Q767" s="156"/>
      <c r="R767" s="156"/>
      <c r="S767" s="128" t="s">
        <v>605</v>
      </c>
      <c r="T767" s="128">
        <v>1</v>
      </c>
      <c r="U767" s="128" t="s">
        <v>606</v>
      </c>
      <c r="V767" s="128"/>
      <c r="W767" s="128">
        <v>1</v>
      </c>
      <c r="X767" s="128">
        <v>90</v>
      </c>
      <c r="Y767" s="128">
        <v>43.1</v>
      </c>
      <c r="Z767" s="156" t="s">
        <v>2023</v>
      </c>
      <c r="AA767" s="650"/>
      <c r="AC767" s="650"/>
      <c r="AD767" s="650"/>
      <c r="AE767" s="159"/>
      <c r="AF767" s="159">
        <v>41621</v>
      </c>
      <c r="AG767" s="159">
        <v>41624</v>
      </c>
      <c r="AH767" s="159">
        <v>41635</v>
      </c>
    </row>
    <row r="768" spans="1:34" s="56" customFormat="1">
      <c r="A768" s="161" t="s">
        <v>2012</v>
      </c>
      <c r="B768" s="128" t="s">
        <v>2013</v>
      </c>
      <c r="C768" s="128" t="s">
        <v>2014</v>
      </c>
      <c r="D768" s="128" t="s">
        <v>2015</v>
      </c>
      <c r="E768" s="128" t="s">
        <v>2016</v>
      </c>
      <c r="F768" s="128" t="s">
        <v>2017</v>
      </c>
      <c r="G768" s="128"/>
      <c r="H768" s="161" t="s">
        <v>2018</v>
      </c>
      <c r="I768" s="54">
        <v>41562</v>
      </c>
      <c r="J768" s="54">
        <v>41617</v>
      </c>
      <c r="K768" s="57" t="s">
        <v>2240</v>
      </c>
      <c r="L768" s="57">
        <v>130606838</v>
      </c>
      <c r="M768" s="156" t="s">
        <v>695</v>
      </c>
      <c r="N768" s="156" t="s">
        <v>2021</v>
      </c>
      <c r="O768" s="156"/>
      <c r="P768" s="128" t="s">
        <v>2022</v>
      </c>
      <c r="Q768" s="156"/>
      <c r="R768" s="156"/>
      <c r="S768" s="128" t="s">
        <v>605</v>
      </c>
      <c r="T768" s="128">
        <v>1</v>
      </c>
      <c r="U768" s="128" t="s">
        <v>606</v>
      </c>
      <c r="V768" s="128"/>
      <c r="W768" s="128">
        <v>1</v>
      </c>
      <c r="X768" s="128">
        <v>90</v>
      </c>
      <c r="Y768" s="128">
        <v>49.8</v>
      </c>
      <c r="Z768" s="156" t="s">
        <v>2023</v>
      </c>
      <c r="AA768" s="650"/>
      <c r="AC768" s="650"/>
      <c r="AD768" s="650"/>
      <c r="AE768" s="159"/>
      <c r="AF768" s="159">
        <v>41621</v>
      </c>
      <c r="AG768" s="159">
        <v>41624</v>
      </c>
      <c r="AH768" s="159">
        <v>41635</v>
      </c>
    </row>
    <row r="769" spans="1:34" s="56" customFormat="1">
      <c r="A769" s="161" t="s">
        <v>2012</v>
      </c>
      <c r="B769" s="128" t="s">
        <v>2013</v>
      </c>
      <c r="C769" s="128" t="s">
        <v>2014</v>
      </c>
      <c r="D769" s="128" t="s">
        <v>2015</v>
      </c>
      <c r="E769" s="128" t="s">
        <v>2016</v>
      </c>
      <c r="F769" s="128" t="s">
        <v>2017</v>
      </c>
      <c r="G769" s="128"/>
      <c r="H769" s="161" t="s">
        <v>2018</v>
      </c>
      <c r="I769" s="54">
        <v>41562</v>
      </c>
      <c r="J769" s="54">
        <v>41617</v>
      </c>
      <c r="K769" s="57" t="s">
        <v>2241</v>
      </c>
      <c r="L769" s="57">
        <v>130606839</v>
      </c>
      <c r="M769" s="156" t="s">
        <v>695</v>
      </c>
      <c r="N769" s="156" t="s">
        <v>2021</v>
      </c>
      <c r="O769" s="156"/>
      <c r="P769" s="128" t="s">
        <v>2022</v>
      </c>
      <c r="Q769" s="156"/>
      <c r="R769" s="156"/>
      <c r="S769" s="128" t="s">
        <v>605</v>
      </c>
      <c r="T769" s="128">
        <v>1</v>
      </c>
      <c r="U769" s="128" t="s">
        <v>606</v>
      </c>
      <c r="V769" s="128"/>
      <c r="W769" s="128">
        <v>1</v>
      </c>
      <c r="X769" s="128">
        <v>90</v>
      </c>
      <c r="Y769" s="128">
        <v>71.2</v>
      </c>
      <c r="Z769" s="156" t="s">
        <v>2023</v>
      </c>
      <c r="AA769" s="650"/>
      <c r="AC769" s="650"/>
      <c r="AD769" s="650"/>
      <c r="AE769" s="159"/>
      <c r="AF769" s="159">
        <v>41621</v>
      </c>
      <c r="AG769" s="159">
        <v>41624</v>
      </c>
      <c r="AH769" s="159">
        <v>41635</v>
      </c>
    </row>
    <row r="770" spans="1:34" s="56" customFormat="1">
      <c r="A770" s="161" t="s">
        <v>2012</v>
      </c>
      <c r="B770" s="128" t="s">
        <v>2013</v>
      </c>
      <c r="C770" s="128" t="s">
        <v>2014</v>
      </c>
      <c r="D770" s="128" t="s">
        <v>2015</v>
      </c>
      <c r="E770" s="128" t="s">
        <v>2016</v>
      </c>
      <c r="F770" s="128" t="s">
        <v>2017</v>
      </c>
      <c r="G770" s="128"/>
      <c r="H770" s="161" t="s">
        <v>2018</v>
      </c>
      <c r="I770" s="54">
        <v>41562</v>
      </c>
      <c r="J770" s="54">
        <v>41617</v>
      </c>
      <c r="K770" s="57" t="s">
        <v>2242</v>
      </c>
      <c r="L770" s="57">
        <v>130606840</v>
      </c>
      <c r="M770" s="156" t="s">
        <v>695</v>
      </c>
      <c r="N770" s="156" t="s">
        <v>2021</v>
      </c>
      <c r="O770" s="156"/>
      <c r="P770" s="128" t="s">
        <v>2022</v>
      </c>
      <c r="Q770" s="156"/>
      <c r="R770" s="156"/>
      <c r="S770" s="128" t="s">
        <v>605</v>
      </c>
      <c r="T770" s="128">
        <v>1</v>
      </c>
      <c r="U770" s="128" t="s">
        <v>606</v>
      </c>
      <c r="V770" s="128"/>
      <c r="W770" s="128">
        <v>1</v>
      </c>
      <c r="X770" s="128">
        <v>90</v>
      </c>
      <c r="Y770" s="128">
        <v>84.1</v>
      </c>
      <c r="Z770" s="156" t="s">
        <v>2023</v>
      </c>
      <c r="AA770" s="650"/>
      <c r="AC770" s="650"/>
      <c r="AD770" s="650"/>
      <c r="AE770" s="159"/>
      <c r="AF770" s="159">
        <v>41621</v>
      </c>
      <c r="AG770" s="159">
        <v>41624</v>
      </c>
      <c r="AH770" s="159">
        <v>41635</v>
      </c>
    </row>
    <row r="771" spans="1:34" s="56" customFormat="1">
      <c r="A771" s="161" t="s">
        <v>2012</v>
      </c>
      <c r="B771" s="128" t="s">
        <v>2013</v>
      </c>
      <c r="C771" s="128" t="s">
        <v>2014</v>
      </c>
      <c r="D771" s="128" t="s">
        <v>2015</v>
      </c>
      <c r="E771" s="128" t="s">
        <v>2016</v>
      </c>
      <c r="F771" s="128" t="s">
        <v>2017</v>
      </c>
      <c r="G771" s="128"/>
      <c r="H771" s="161" t="s">
        <v>2018</v>
      </c>
      <c r="I771" s="54">
        <v>41562</v>
      </c>
      <c r="J771" s="54">
        <v>41617</v>
      </c>
      <c r="K771" s="57" t="s">
        <v>2243</v>
      </c>
      <c r="L771" s="57">
        <v>130606841</v>
      </c>
      <c r="M771" s="156" t="s">
        <v>695</v>
      </c>
      <c r="N771" s="156" t="s">
        <v>2021</v>
      </c>
      <c r="O771" s="156"/>
      <c r="P771" s="128" t="s">
        <v>2022</v>
      </c>
      <c r="Q771" s="156"/>
      <c r="R771" s="156"/>
      <c r="S771" s="128" t="s">
        <v>605</v>
      </c>
      <c r="T771" s="128">
        <v>1</v>
      </c>
      <c r="U771" s="128" t="s">
        <v>606</v>
      </c>
      <c r="V771" s="128"/>
      <c r="W771" s="128">
        <v>1</v>
      </c>
      <c r="X771" s="128">
        <v>90</v>
      </c>
      <c r="Y771" s="128">
        <v>110</v>
      </c>
      <c r="Z771" s="156" t="s">
        <v>2023</v>
      </c>
      <c r="AA771" s="651"/>
      <c r="AC771" s="651"/>
      <c r="AD771" s="651"/>
      <c r="AE771" s="159"/>
      <c r="AF771" s="159">
        <v>41621</v>
      </c>
      <c r="AG771" s="159">
        <v>41624</v>
      </c>
      <c r="AH771" s="159">
        <v>41635</v>
      </c>
    </row>
    <row r="772" spans="1:34" s="26" customFormat="1">
      <c r="A772" s="161" t="s">
        <v>2012</v>
      </c>
      <c r="B772" s="161" t="s">
        <v>2013</v>
      </c>
      <c r="C772" s="161" t="s">
        <v>2014</v>
      </c>
      <c r="D772" s="161" t="s">
        <v>2015</v>
      </c>
      <c r="E772" s="161" t="s">
        <v>2016</v>
      </c>
      <c r="F772" s="161" t="s">
        <v>2017</v>
      </c>
      <c r="G772" s="161"/>
      <c r="H772" s="161" t="s">
        <v>2018</v>
      </c>
      <c r="I772" s="16">
        <v>41562</v>
      </c>
      <c r="J772" s="16">
        <v>41617</v>
      </c>
      <c r="K772" s="35" t="s">
        <v>2244</v>
      </c>
      <c r="L772" s="35">
        <v>130606842</v>
      </c>
      <c r="M772" s="35" t="s">
        <v>695</v>
      </c>
      <c r="N772" s="35" t="s">
        <v>2021</v>
      </c>
      <c r="O772" s="35"/>
      <c r="P772" s="161" t="s">
        <v>2022</v>
      </c>
      <c r="Q772" s="35"/>
      <c r="R772" s="35"/>
      <c r="S772" s="161" t="s">
        <v>605</v>
      </c>
      <c r="T772" s="161">
        <v>1</v>
      </c>
      <c r="U772" s="161" t="s">
        <v>606</v>
      </c>
      <c r="V772" s="161"/>
      <c r="W772" s="161">
        <v>1</v>
      </c>
      <c r="X772" s="161">
        <v>90</v>
      </c>
      <c r="Y772" s="161">
        <v>54.4</v>
      </c>
      <c r="Z772" s="35" t="s">
        <v>2023</v>
      </c>
      <c r="AA772" s="658" t="s">
        <v>2245</v>
      </c>
      <c r="AB772" s="56"/>
      <c r="AC772" s="2">
        <v>1</v>
      </c>
      <c r="AD772" s="2">
        <f>AC772*5.85</f>
        <v>5.85</v>
      </c>
      <c r="AE772" s="8"/>
      <c r="AF772" s="159">
        <v>41621</v>
      </c>
      <c r="AG772" s="159">
        <v>41624</v>
      </c>
      <c r="AH772" s="159">
        <v>41635</v>
      </c>
    </row>
    <row r="773" spans="1:34" s="26" customFormat="1">
      <c r="A773" s="161" t="s">
        <v>2012</v>
      </c>
      <c r="B773" s="161" t="s">
        <v>2013</v>
      </c>
      <c r="C773" s="161" t="s">
        <v>2014</v>
      </c>
      <c r="D773" s="161" t="s">
        <v>2015</v>
      </c>
      <c r="E773" s="161" t="s">
        <v>2016</v>
      </c>
      <c r="F773" s="161" t="s">
        <v>2017</v>
      </c>
      <c r="G773" s="161"/>
      <c r="H773" s="161" t="s">
        <v>2018</v>
      </c>
      <c r="I773" s="16">
        <v>41562</v>
      </c>
      <c r="J773" s="16">
        <v>41617</v>
      </c>
      <c r="K773" s="35" t="s">
        <v>2246</v>
      </c>
      <c r="L773" s="35">
        <v>130606843</v>
      </c>
      <c r="M773" s="35" t="s">
        <v>695</v>
      </c>
      <c r="N773" s="35" t="s">
        <v>2021</v>
      </c>
      <c r="O773" s="35"/>
      <c r="P773" s="161" t="s">
        <v>2022</v>
      </c>
      <c r="Q773" s="35"/>
      <c r="R773" s="35"/>
      <c r="S773" s="161" t="s">
        <v>605</v>
      </c>
      <c r="T773" s="161">
        <v>1</v>
      </c>
      <c r="U773" s="161" t="s">
        <v>606</v>
      </c>
      <c r="V773" s="161"/>
      <c r="W773" s="161">
        <v>1</v>
      </c>
      <c r="X773" s="161">
        <v>90</v>
      </c>
      <c r="Y773" s="161">
        <v>57.6</v>
      </c>
      <c r="Z773" s="35" t="s">
        <v>2023</v>
      </c>
      <c r="AA773" s="659"/>
      <c r="AB773" s="56"/>
      <c r="AC773" s="650"/>
      <c r="AD773" s="650"/>
      <c r="AE773" s="8"/>
      <c r="AF773" s="159">
        <v>41621</v>
      </c>
      <c r="AG773" s="159">
        <v>41624</v>
      </c>
      <c r="AH773" s="159">
        <v>41635</v>
      </c>
    </row>
    <row r="774" spans="1:34" s="26" customFormat="1">
      <c r="A774" s="161" t="s">
        <v>2012</v>
      </c>
      <c r="B774" s="161" t="s">
        <v>2013</v>
      </c>
      <c r="C774" s="161" t="s">
        <v>2014</v>
      </c>
      <c r="D774" s="161" t="s">
        <v>2015</v>
      </c>
      <c r="E774" s="161" t="s">
        <v>2016</v>
      </c>
      <c r="F774" s="161" t="s">
        <v>2017</v>
      </c>
      <c r="G774" s="161"/>
      <c r="H774" s="161" t="s">
        <v>2018</v>
      </c>
      <c r="I774" s="16">
        <v>41562</v>
      </c>
      <c r="J774" s="16">
        <v>41617</v>
      </c>
      <c r="K774" s="35" t="s">
        <v>2247</v>
      </c>
      <c r="L774" s="35">
        <v>130606844</v>
      </c>
      <c r="M774" s="35" t="s">
        <v>695</v>
      </c>
      <c r="N774" s="35" t="s">
        <v>2021</v>
      </c>
      <c r="O774" s="35"/>
      <c r="P774" s="161" t="s">
        <v>2022</v>
      </c>
      <c r="Q774" s="35"/>
      <c r="R774" s="35"/>
      <c r="S774" s="161" t="s">
        <v>605</v>
      </c>
      <c r="T774" s="161">
        <v>1</v>
      </c>
      <c r="U774" s="161" t="s">
        <v>606</v>
      </c>
      <c r="V774" s="161"/>
      <c r="W774" s="161">
        <v>1</v>
      </c>
      <c r="X774" s="161">
        <v>90</v>
      </c>
      <c r="Y774" s="161">
        <v>45.5</v>
      </c>
      <c r="Z774" s="35" t="s">
        <v>2023</v>
      </c>
      <c r="AA774" s="659"/>
      <c r="AB774" s="56"/>
      <c r="AC774" s="650"/>
      <c r="AD774" s="650"/>
      <c r="AE774" s="8"/>
      <c r="AF774" s="159">
        <v>41621</v>
      </c>
      <c r="AG774" s="159">
        <v>41624</v>
      </c>
      <c r="AH774" s="159">
        <v>41635</v>
      </c>
    </row>
    <row r="775" spans="1:34" s="26" customFormat="1">
      <c r="A775" s="161" t="s">
        <v>2012</v>
      </c>
      <c r="B775" s="161" t="s">
        <v>2013</v>
      </c>
      <c r="C775" s="161" t="s">
        <v>2014</v>
      </c>
      <c r="D775" s="161" t="s">
        <v>2015</v>
      </c>
      <c r="E775" s="161" t="s">
        <v>2016</v>
      </c>
      <c r="F775" s="161" t="s">
        <v>2017</v>
      </c>
      <c r="G775" s="161"/>
      <c r="H775" s="161" t="s">
        <v>2018</v>
      </c>
      <c r="I775" s="16">
        <v>41562</v>
      </c>
      <c r="J775" s="16">
        <v>41617</v>
      </c>
      <c r="K775" s="35" t="s">
        <v>2248</v>
      </c>
      <c r="L775" s="35">
        <v>130606845</v>
      </c>
      <c r="M775" s="35" t="s">
        <v>695</v>
      </c>
      <c r="N775" s="35" t="s">
        <v>2021</v>
      </c>
      <c r="O775" s="35"/>
      <c r="P775" s="161" t="s">
        <v>2022</v>
      </c>
      <c r="Q775" s="35"/>
      <c r="R775" s="35"/>
      <c r="S775" s="161" t="s">
        <v>605</v>
      </c>
      <c r="T775" s="161">
        <v>1</v>
      </c>
      <c r="U775" s="161" t="s">
        <v>606</v>
      </c>
      <c r="V775" s="161"/>
      <c r="W775" s="161">
        <v>1</v>
      </c>
      <c r="X775" s="161">
        <v>90</v>
      </c>
      <c r="Y775" s="161">
        <v>54.1</v>
      </c>
      <c r="Z775" s="35" t="s">
        <v>2023</v>
      </c>
      <c r="AA775" s="659"/>
      <c r="AB775" s="56"/>
      <c r="AC775" s="650"/>
      <c r="AD775" s="650"/>
      <c r="AE775" s="8"/>
      <c r="AF775" s="159">
        <v>41621</v>
      </c>
      <c r="AG775" s="159">
        <v>41624</v>
      </c>
      <c r="AH775" s="159">
        <v>41635</v>
      </c>
    </row>
    <row r="776" spans="1:34" s="26" customFormat="1">
      <c r="A776" s="161" t="s">
        <v>2012</v>
      </c>
      <c r="B776" s="161" t="s">
        <v>2013</v>
      </c>
      <c r="C776" s="161" t="s">
        <v>2014</v>
      </c>
      <c r="D776" s="161" t="s">
        <v>2015</v>
      </c>
      <c r="E776" s="161" t="s">
        <v>2016</v>
      </c>
      <c r="F776" s="161" t="s">
        <v>2017</v>
      </c>
      <c r="G776" s="161"/>
      <c r="H776" s="161" t="s">
        <v>2018</v>
      </c>
      <c r="I776" s="16">
        <v>41562</v>
      </c>
      <c r="J776" s="16">
        <v>41617</v>
      </c>
      <c r="K776" s="35" t="s">
        <v>2249</v>
      </c>
      <c r="L776" s="35">
        <v>130606846</v>
      </c>
      <c r="M776" s="35" t="s">
        <v>695</v>
      </c>
      <c r="N776" s="35" t="s">
        <v>2021</v>
      </c>
      <c r="O776" s="35"/>
      <c r="P776" s="161" t="s">
        <v>2022</v>
      </c>
      <c r="Q776" s="35"/>
      <c r="R776" s="35"/>
      <c r="S776" s="161" t="s">
        <v>605</v>
      </c>
      <c r="T776" s="161">
        <v>1</v>
      </c>
      <c r="U776" s="161" t="s">
        <v>606</v>
      </c>
      <c r="V776" s="161"/>
      <c r="W776" s="161">
        <v>1</v>
      </c>
      <c r="X776" s="161">
        <v>90</v>
      </c>
      <c r="Y776" s="161">
        <v>68.7</v>
      </c>
      <c r="Z776" s="35" t="s">
        <v>2023</v>
      </c>
      <c r="AA776" s="659"/>
      <c r="AB776" s="56"/>
      <c r="AC776" s="650"/>
      <c r="AD776" s="650"/>
      <c r="AE776" s="8"/>
      <c r="AF776" s="159">
        <v>41621</v>
      </c>
      <c r="AG776" s="159">
        <v>41624</v>
      </c>
      <c r="AH776" s="159">
        <v>41635</v>
      </c>
    </row>
    <row r="777" spans="1:34" s="26" customFormat="1">
      <c r="A777" s="161" t="s">
        <v>2012</v>
      </c>
      <c r="B777" s="161" t="s">
        <v>2013</v>
      </c>
      <c r="C777" s="161" t="s">
        <v>2014</v>
      </c>
      <c r="D777" s="161" t="s">
        <v>2015</v>
      </c>
      <c r="E777" s="161" t="s">
        <v>2016</v>
      </c>
      <c r="F777" s="161" t="s">
        <v>2017</v>
      </c>
      <c r="G777" s="161"/>
      <c r="H777" s="161" t="s">
        <v>2018</v>
      </c>
      <c r="I777" s="16">
        <v>41562</v>
      </c>
      <c r="J777" s="16">
        <v>41617</v>
      </c>
      <c r="K777" s="35" t="s">
        <v>2250</v>
      </c>
      <c r="L777" s="35">
        <v>130606847</v>
      </c>
      <c r="M777" s="35" t="s">
        <v>695</v>
      </c>
      <c r="N777" s="35" t="s">
        <v>2021</v>
      </c>
      <c r="O777" s="35"/>
      <c r="P777" s="161" t="s">
        <v>2022</v>
      </c>
      <c r="Q777" s="35"/>
      <c r="R777" s="35"/>
      <c r="S777" s="161" t="s">
        <v>605</v>
      </c>
      <c r="T777" s="161">
        <v>1</v>
      </c>
      <c r="U777" s="161" t="s">
        <v>606</v>
      </c>
      <c r="V777" s="161"/>
      <c r="W777" s="161">
        <v>1</v>
      </c>
      <c r="X777" s="161">
        <v>90</v>
      </c>
      <c r="Y777" s="161">
        <v>72.599999999999994</v>
      </c>
      <c r="Z777" s="35" t="s">
        <v>2023</v>
      </c>
      <c r="AA777" s="659"/>
      <c r="AB777" s="56"/>
      <c r="AC777" s="650"/>
      <c r="AD777" s="650"/>
      <c r="AE777" s="8"/>
      <c r="AF777" s="159">
        <v>41621</v>
      </c>
      <c r="AG777" s="159">
        <v>41624</v>
      </c>
      <c r="AH777" s="159">
        <v>41635</v>
      </c>
    </row>
    <row r="778" spans="1:34" s="26" customFormat="1">
      <c r="A778" s="161" t="s">
        <v>2012</v>
      </c>
      <c r="B778" s="161" t="s">
        <v>2013</v>
      </c>
      <c r="C778" s="161" t="s">
        <v>2014</v>
      </c>
      <c r="D778" s="161" t="s">
        <v>2015</v>
      </c>
      <c r="E778" s="161" t="s">
        <v>2016</v>
      </c>
      <c r="F778" s="161" t="s">
        <v>2017</v>
      </c>
      <c r="G778" s="161"/>
      <c r="H778" s="161" t="s">
        <v>2018</v>
      </c>
      <c r="I778" s="16">
        <v>41562</v>
      </c>
      <c r="J778" s="16">
        <v>41617</v>
      </c>
      <c r="K778" s="35" t="s">
        <v>2251</v>
      </c>
      <c r="L778" s="35">
        <v>130606848</v>
      </c>
      <c r="M778" s="35" t="s">
        <v>695</v>
      </c>
      <c r="N778" s="35" t="s">
        <v>2021</v>
      </c>
      <c r="O778" s="35"/>
      <c r="P778" s="161" t="s">
        <v>2022</v>
      </c>
      <c r="Q778" s="35"/>
      <c r="R778" s="35"/>
      <c r="S778" s="161" t="s">
        <v>605</v>
      </c>
      <c r="T778" s="161">
        <v>1</v>
      </c>
      <c r="U778" s="161" t="s">
        <v>606</v>
      </c>
      <c r="V778" s="161"/>
      <c r="W778" s="161">
        <v>1</v>
      </c>
      <c r="X778" s="161">
        <v>90</v>
      </c>
      <c r="Y778" s="161">
        <v>73.3</v>
      </c>
      <c r="Z778" s="35" t="s">
        <v>2023</v>
      </c>
      <c r="AA778" s="659"/>
      <c r="AB778" s="56"/>
      <c r="AC778" s="650"/>
      <c r="AD778" s="650"/>
      <c r="AE778" s="8"/>
      <c r="AF778" s="159">
        <v>41621</v>
      </c>
      <c r="AG778" s="159">
        <v>41624</v>
      </c>
      <c r="AH778" s="159">
        <v>41635</v>
      </c>
    </row>
    <row r="779" spans="1:34" s="26" customFormat="1">
      <c r="A779" s="161" t="s">
        <v>2012</v>
      </c>
      <c r="B779" s="161" t="s">
        <v>2013</v>
      </c>
      <c r="C779" s="161" t="s">
        <v>2014</v>
      </c>
      <c r="D779" s="161" t="s">
        <v>2015</v>
      </c>
      <c r="E779" s="161" t="s">
        <v>2016</v>
      </c>
      <c r="F779" s="161" t="s">
        <v>2017</v>
      </c>
      <c r="G779" s="161"/>
      <c r="H779" s="161" t="s">
        <v>2018</v>
      </c>
      <c r="I779" s="16">
        <v>41562</v>
      </c>
      <c r="J779" s="16">
        <v>41617</v>
      </c>
      <c r="K779" s="35" t="s">
        <v>2252</v>
      </c>
      <c r="L779" s="35">
        <v>130606849</v>
      </c>
      <c r="M779" s="35" t="s">
        <v>695</v>
      </c>
      <c r="N779" s="35" t="s">
        <v>2021</v>
      </c>
      <c r="O779" s="35"/>
      <c r="P779" s="161" t="s">
        <v>2022</v>
      </c>
      <c r="Q779" s="35"/>
      <c r="R779" s="35"/>
      <c r="S779" s="161" t="s">
        <v>605</v>
      </c>
      <c r="T779" s="161">
        <v>1</v>
      </c>
      <c r="U779" s="161" t="s">
        <v>606</v>
      </c>
      <c r="V779" s="161"/>
      <c r="W779" s="161">
        <v>1</v>
      </c>
      <c r="X779" s="161">
        <v>90</v>
      </c>
      <c r="Y779" s="161">
        <v>46.3</v>
      </c>
      <c r="Z779" s="35" t="s">
        <v>2023</v>
      </c>
      <c r="AA779" s="660"/>
      <c r="AB779" s="56"/>
      <c r="AC779" s="651"/>
      <c r="AD779" s="651"/>
      <c r="AE779" s="8"/>
      <c r="AF779" s="159">
        <v>41621</v>
      </c>
      <c r="AG779" s="159">
        <v>41624</v>
      </c>
      <c r="AH779" s="159">
        <v>41635</v>
      </c>
    </row>
    <row r="780" spans="1:34" s="26" customFormat="1">
      <c r="A780" s="161" t="s">
        <v>2012</v>
      </c>
      <c r="B780" s="161" t="s">
        <v>2013</v>
      </c>
      <c r="C780" s="161" t="s">
        <v>2014</v>
      </c>
      <c r="D780" s="161" t="s">
        <v>2015</v>
      </c>
      <c r="E780" s="161" t="s">
        <v>2016</v>
      </c>
      <c r="F780" s="161" t="s">
        <v>2017</v>
      </c>
      <c r="G780" s="161"/>
      <c r="H780" s="161" t="s">
        <v>2018</v>
      </c>
      <c r="I780" s="16">
        <v>41562</v>
      </c>
      <c r="J780" s="16">
        <v>41617</v>
      </c>
      <c r="K780" s="35" t="s">
        <v>2253</v>
      </c>
      <c r="L780" s="35">
        <v>130606850</v>
      </c>
      <c r="M780" s="35" t="s">
        <v>695</v>
      </c>
      <c r="N780" s="35" t="s">
        <v>2021</v>
      </c>
      <c r="O780" s="35"/>
      <c r="P780" s="161" t="s">
        <v>2022</v>
      </c>
      <c r="Q780" s="35"/>
      <c r="R780" s="35"/>
      <c r="S780" s="161" t="s">
        <v>605</v>
      </c>
      <c r="T780" s="161">
        <v>1</v>
      </c>
      <c r="U780" s="161" t="s">
        <v>606</v>
      </c>
      <c r="V780" s="161"/>
      <c r="W780" s="161">
        <v>1</v>
      </c>
      <c r="X780" s="161">
        <v>90</v>
      </c>
      <c r="Y780" s="161">
        <v>64.900000000000006</v>
      </c>
      <c r="Z780" s="35" t="s">
        <v>2023</v>
      </c>
      <c r="AA780" s="658" t="s">
        <v>2254</v>
      </c>
      <c r="AB780" s="56"/>
      <c r="AC780" s="2">
        <v>1</v>
      </c>
      <c r="AD780" s="2">
        <f>AC780*5.85</f>
        <v>5.85</v>
      </c>
      <c r="AE780" s="8"/>
      <c r="AF780" s="159">
        <v>41621</v>
      </c>
      <c r="AG780" s="159">
        <v>41624</v>
      </c>
      <c r="AH780" s="159">
        <v>41635</v>
      </c>
    </row>
    <row r="781" spans="1:34" s="26" customFormat="1">
      <c r="A781" s="161" t="s">
        <v>2012</v>
      </c>
      <c r="B781" s="161" t="s">
        <v>2013</v>
      </c>
      <c r="C781" s="161" t="s">
        <v>2014</v>
      </c>
      <c r="D781" s="161" t="s">
        <v>2015</v>
      </c>
      <c r="E781" s="161" t="s">
        <v>2016</v>
      </c>
      <c r="F781" s="161" t="s">
        <v>2017</v>
      </c>
      <c r="G781" s="161"/>
      <c r="H781" s="161" t="s">
        <v>2018</v>
      </c>
      <c r="I781" s="16">
        <v>41562</v>
      </c>
      <c r="J781" s="16">
        <v>41617</v>
      </c>
      <c r="K781" s="35" t="s">
        <v>2255</v>
      </c>
      <c r="L781" s="35">
        <v>130606851</v>
      </c>
      <c r="M781" s="35" t="s">
        <v>695</v>
      </c>
      <c r="N781" s="35" t="s">
        <v>2021</v>
      </c>
      <c r="O781" s="35"/>
      <c r="P781" s="161" t="s">
        <v>2022</v>
      </c>
      <c r="Q781" s="35"/>
      <c r="R781" s="35"/>
      <c r="S781" s="161" t="s">
        <v>605</v>
      </c>
      <c r="T781" s="161">
        <v>1</v>
      </c>
      <c r="U781" s="161" t="s">
        <v>606</v>
      </c>
      <c r="V781" s="161"/>
      <c r="W781" s="161">
        <v>1</v>
      </c>
      <c r="X781" s="161">
        <v>90</v>
      </c>
      <c r="Y781" s="161">
        <v>78.2</v>
      </c>
      <c r="Z781" s="35" t="s">
        <v>2023</v>
      </c>
      <c r="AA781" s="659"/>
      <c r="AB781" s="56"/>
      <c r="AC781" s="650"/>
      <c r="AD781" s="650"/>
      <c r="AE781" s="8"/>
      <c r="AF781" s="159">
        <v>41621</v>
      </c>
      <c r="AG781" s="159">
        <v>41624</v>
      </c>
      <c r="AH781" s="159">
        <v>41635</v>
      </c>
    </row>
    <row r="782" spans="1:34" s="26" customFormat="1">
      <c r="A782" s="161" t="s">
        <v>2012</v>
      </c>
      <c r="B782" s="161" t="s">
        <v>2013</v>
      </c>
      <c r="C782" s="161" t="s">
        <v>2014</v>
      </c>
      <c r="D782" s="161" t="s">
        <v>2015</v>
      </c>
      <c r="E782" s="161" t="s">
        <v>2016</v>
      </c>
      <c r="F782" s="161" t="s">
        <v>2017</v>
      </c>
      <c r="G782" s="161"/>
      <c r="H782" s="161" t="s">
        <v>2018</v>
      </c>
      <c r="I782" s="16">
        <v>41562</v>
      </c>
      <c r="J782" s="16">
        <v>41617</v>
      </c>
      <c r="K782" s="35" t="s">
        <v>2256</v>
      </c>
      <c r="L782" s="35">
        <v>130606852</v>
      </c>
      <c r="M782" s="35" t="s">
        <v>695</v>
      </c>
      <c r="N782" s="35" t="s">
        <v>2021</v>
      </c>
      <c r="O782" s="35"/>
      <c r="P782" s="161" t="s">
        <v>2022</v>
      </c>
      <c r="Q782" s="35"/>
      <c r="R782" s="35"/>
      <c r="S782" s="161" t="s">
        <v>605</v>
      </c>
      <c r="T782" s="161">
        <v>1</v>
      </c>
      <c r="U782" s="161" t="s">
        <v>606</v>
      </c>
      <c r="V782" s="161"/>
      <c r="W782" s="161">
        <v>1</v>
      </c>
      <c r="X782" s="161">
        <v>90</v>
      </c>
      <c r="Y782" s="161">
        <v>64.3</v>
      </c>
      <c r="Z782" s="35" t="s">
        <v>2023</v>
      </c>
      <c r="AA782" s="659"/>
      <c r="AB782" s="56"/>
      <c r="AC782" s="650"/>
      <c r="AD782" s="650"/>
      <c r="AE782" s="8"/>
      <c r="AF782" s="159">
        <v>41621</v>
      </c>
      <c r="AG782" s="159">
        <v>41624</v>
      </c>
      <c r="AH782" s="159">
        <v>41635</v>
      </c>
    </row>
    <row r="783" spans="1:34" s="26" customFormat="1">
      <c r="A783" s="161" t="s">
        <v>2012</v>
      </c>
      <c r="B783" s="161" t="s">
        <v>2013</v>
      </c>
      <c r="C783" s="161" t="s">
        <v>2014</v>
      </c>
      <c r="D783" s="161" t="s">
        <v>2015</v>
      </c>
      <c r="E783" s="161" t="s">
        <v>2016</v>
      </c>
      <c r="F783" s="161" t="s">
        <v>2017</v>
      </c>
      <c r="G783" s="161"/>
      <c r="H783" s="161" t="s">
        <v>2018</v>
      </c>
      <c r="I783" s="16">
        <v>41562</v>
      </c>
      <c r="J783" s="16">
        <v>41617</v>
      </c>
      <c r="K783" s="35" t="s">
        <v>2257</v>
      </c>
      <c r="L783" s="35">
        <v>130606853</v>
      </c>
      <c r="M783" s="35" t="s">
        <v>695</v>
      </c>
      <c r="N783" s="35" t="s">
        <v>2021</v>
      </c>
      <c r="O783" s="35"/>
      <c r="P783" s="161" t="s">
        <v>2022</v>
      </c>
      <c r="Q783" s="35"/>
      <c r="R783" s="35"/>
      <c r="S783" s="161" t="s">
        <v>605</v>
      </c>
      <c r="T783" s="161">
        <v>1</v>
      </c>
      <c r="U783" s="161" t="s">
        <v>606</v>
      </c>
      <c r="V783" s="161"/>
      <c r="W783" s="161">
        <v>1</v>
      </c>
      <c r="X783" s="161">
        <v>90</v>
      </c>
      <c r="Y783" s="161">
        <v>58.7</v>
      </c>
      <c r="Z783" s="35" t="s">
        <v>2023</v>
      </c>
      <c r="AA783" s="659"/>
      <c r="AB783" s="56"/>
      <c r="AC783" s="650"/>
      <c r="AD783" s="650"/>
      <c r="AE783" s="8"/>
      <c r="AF783" s="159">
        <v>41621</v>
      </c>
      <c r="AG783" s="159">
        <v>41624</v>
      </c>
      <c r="AH783" s="159">
        <v>41635</v>
      </c>
    </row>
    <row r="784" spans="1:34" s="26" customFormat="1">
      <c r="A784" s="161" t="s">
        <v>2012</v>
      </c>
      <c r="B784" s="161" t="s">
        <v>2013</v>
      </c>
      <c r="C784" s="161" t="s">
        <v>2014</v>
      </c>
      <c r="D784" s="161" t="s">
        <v>2015</v>
      </c>
      <c r="E784" s="161" t="s">
        <v>2016</v>
      </c>
      <c r="F784" s="161" t="s">
        <v>2017</v>
      </c>
      <c r="G784" s="161"/>
      <c r="H784" s="161" t="s">
        <v>2018</v>
      </c>
      <c r="I784" s="16">
        <v>41562</v>
      </c>
      <c r="J784" s="16">
        <v>41617</v>
      </c>
      <c r="K784" s="35" t="s">
        <v>2258</v>
      </c>
      <c r="L784" s="35">
        <v>130606854</v>
      </c>
      <c r="M784" s="35" t="s">
        <v>695</v>
      </c>
      <c r="N784" s="35" t="s">
        <v>2021</v>
      </c>
      <c r="O784" s="35"/>
      <c r="P784" s="161" t="s">
        <v>2022</v>
      </c>
      <c r="Q784" s="35"/>
      <c r="R784" s="35"/>
      <c r="S784" s="161" t="s">
        <v>605</v>
      </c>
      <c r="T784" s="161">
        <v>1</v>
      </c>
      <c r="U784" s="161" t="s">
        <v>606</v>
      </c>
      <c r="V784" s="161"/>
      <c r="W784" s="161">
        <v>1</v>
      </c>
      <c r="X784" s="161">
        <v>90</v>
      </c>
      <c r="Y784" s="161">
        <v>40.9</v>
      </c>
      <c r="Z784" s="35" t="s">
        <v>2023</v>
      </c>
      <c r="AA784" s="659"/>
      <c r="AB784" s="56"/>
      <c r="AC784" s="650"/>
      <c r="AD784" s="650"/>
      <c r="AE784" s="8"/>
      <c r="AF784" s="159">
        <v>41621</v>
      </c>
      <c r="AG784" s="159">
        <v>41624</v>
      </c>
      <c r="AH784" s="159">
        <v>41635</v>
      </c>
    </row>
    <row r="785" spans="1:34" s="26" customFormat="1">
      <c r="A785" s="161" t="s">
        <v>2012</v>
      </c>
      <c r="B785" s="161" t="s">
        <v>2013</v>
      </c>
      <c r="C785" s="161" t="s">
        <v>2014</v>
      </c>
      <c r="D785" s="161" t="s">
        <v>2015</v>
      </c>
      <c r="E785" s="161" t="s">
        <v>2016</v>
      </c>
      <c r="F785" s="161" t="s">
        <v>2017</v>
      </c>
      <c r="G785" s="161"/>
      <c r="H785" s="161" t="s">
        <v>2018</v>
      </c>
      <c r="I785" s="16">
        <v>41562</v>
      </c>
      <c r="J785" s="16">
        <v>41617</v>
      </c>
      <c r="K785" s="35" t="s">
        <v>2259</v>
      </c>
      <c r="L785" s="35">
        <v>130606857</v>
      </c>
      <c r="M785" s="35" t="s">
        <v>695</v>
      </c>
      <c r="N785" s="35" t="s">
        <v>2021</v>
      </c>
      <c r="O785" s="35"/>
      <c r="P785" s="161" t="s">
        <v>2022</v>
      </c>
      <c r="Q785" s="35"/>
      <c r="R785" s="35"/>
      <c r="S785" s="161" t="s">
        <v>605</v>
      </c>
      <c r="T785" s="161">
        <v>1</v>
      </c>
      <c r="U785" s="161" t="s">
        <v>606</v>
      </c>
      <c r="V785" s="161"/>
      <c r="W785" s="161">
        <v>1</v>
      </c>
      <c r="X785" s="161">
        <v>90</v>
      </c>
      <c r="Y785" s="161">
        <v>81.400000000000006</v>
      </c>
      <c r="Z785" s="35" t="s">
        <v>2023</v>
      </c>
      <c r="AA785" s="659"/>
      <c r="AB785" s="56"/>
      <c r="AC785" s="650"/>
      <c r="AD785" s="650"/>
      <c r="AE785" s="8"/>
      <c r="AF785" s="159">
        <v>41621</v>
      </c>
      <c r="AG785" s="159">
        <v>41624</v>
      </c>
      <c r="AH785" s="159">
        <v>41635</v>
      </c>
    </row>
    <row r="786" spans="1:34" s="26" customFormat="1">
      <c r="A786" s="161" t="s">
        <v>2012</v>
      </c>
      <c r="B786" s="161" t="s">
        <v>2013</v>
      </c>
      <c r="C786" s="161" t="s">
        <v>2014</v>
      </c>
      <c r="D786" s="161" t="s">
        <v>2015</v>
      </c>
      <c r="E786" s="161" t="s">
        <v>2016</v>
      </c>
      <c r="F786" s="161" t="s">
        <v>2017</v>
      </c>
      <c r="G786" s="161"/>
      <c r="H786" s="161" t="s">
        <v>2018</v>
      </c>
      <c r="I786" s="16">
        <v>41562</v>
      </c>
      <c r="J786" s="16">
        <v>41617</v>
      </c>
      <c r="K786" s="35" t="s">
        <v>2260</v>
      </c>
      <c r="L786" s="35">
        <v>130606858</v>
      </c>
      <c r="M786" s="35" t="s">
        <v>695</v>
      </c>
      <c r="N786" s="35" t="s">
        <v>2021</v>
      </c>
      <c r="O786" s="35"/>
      <c r="P786" s="161" t="s">
        <v>2022</v>
      </c>
      <c r="Q786" s="35"/>
      <c r="R786" s="35"/>
      <c r="S786" s="161" t="s">
        <v>605</v>
      </c>
      <c r="T786" s="161">
        <v>1</v>
      </c>
      <c r="U786" s="161" t="s">
        <v>606</v>
      </c>
      <c r="V786" s="161"/>
      <c r="W786" s="161">
        <v>1</v>
      </c>
      <c r="X786" s="161">
        <v>90</v>
      </c>
      <c r="Y786" s="161">
        <v>24.7</v>
      </c>
      <c r="Z786" s="35" t="s">
        <v>2023</v>
      </c>
      <c r="AA786" s="659"/>
      <c r="AB786" s="56"/>
      <c r="AC786" s="650"/>
      <c r="AD786" s="650"/>
      <c r="AE786" s="8"/>
      <c r="AF786" s="159">
        <v>41621</v>
      </c>
      <c r="AG786" s="159">
        <v>41624</v>
      </c>
      <c r="AH786" s="159">
        <v>41635</v>
      </c>
    </row>
    <row r="787" spans="1:34" s="26" customFormat="1">
      <c r="A787" s="161" t="s">
        <v>2012</v>
      </c>
      <c r="B787" s="161" t="s">
        <v>2013</v>
      </c>
      <c r="C787" s="161" t="s">
        <v>2014</v>
      </c>
      <c r="D787" s="161" t="s">
        <v>2015</v>
      </c>
      <c r="E787" s="161" t="s">
        <v>2016</v>
      </c>
      <c r="F787" s="161" t="s">
        <v>2017</v>
      </c>
      <c r="G787" s="161"/>
      <c r="H787" s="161" t="s">
        <v>2018</v>
      </c>
      <c r="I787" s="16">
        <v>41562</v>
      </c>
      <c r="J787" s="16">
        <v>41617</v>
      </c>
      <c r="K787" s="35" t="s">
        <v>2261</v>
      </c>
      <c r="L787" s="35">
        <v>130606859</v>
      </c>
      <c r="M787" s="35" t="s">
        <v>695</v>
      </c>
      <c r="N787" s="35" t="s">
        <v>2021</v>
      </c>
      <c r="O787" s="35"/>
      <c r="P787" s="161" t="s">
        <v>2022</v>
      </c>
      <c r="Q787" s="35"/>
      <c r="R787" s="35"/>
      <c r="S787" s="161" t="s">
        <v>605</v>
      </c>
      <c r="T787" s="161">
        <v>1</v>
      </c>
      <c r="U787" s="161" t="s">
        <v>606</v>
      </c>
      <c r="V787" s="161"/>
      <c r="W787" s="161">
        <v>1</v>
      </c>
      <c r="X787" s="161">
        <v>90</v>
      </c>
      <c r="Y787" s="161">
        <v>68.900000000000006</v>
      </c>
      <c r="Z787" s="35" t="s">
        <v>2023</v>
      </c>
      <c r="AA787" s="660"/>
      <c r="AB787" s="56"/>
      <c r="AC787" s="651"/>
      <c r="AD787" s="651"/>
      <c r="AE787" s="8"/>
      <c r="AF787" s="159">
        <v>41621</v>
      </c>
      <c r="AG787" s="159">
        <v>41624</v>
      </c>
      <c r="AH787" s="159">
        <v>41635</v>
      </c>
    </row>
    <row r="788" spans="1:34" s="26" customFormat="1">
      <c r="A788" s="161" t="s">
        <v>2012</v>
      </c>
      <c r="B788" s="161" t="s">
        <v>2013</v>
      </c>
      <c r="C788" s="161" t="s">
        <v>2014</v>
      </c>
      <c r="D788" s="161" t="s">
        <v>2015</v>
      </c>
      <c r="E788" s="161" t="s">
        <v>2016</v>
      </c>
      <c r="F788" s="161" t="s">
        <v>2017</v>
      </c>
      <c r="G788" s="161"/>
      <c r="H788" s="161" t="s">
        <v>2018</v>
      </c>
      <c r="I788" s="16">
        <v>41562</v>
      </c>
      <c r="J788" s="16">
        <v>41617</v>
      </c>
      <c r="K788" s="35" t="s">
        <v>2262</v>
      </c>
      <c r="L788" s="35">
        <v>130606860</v>
      </c>
      <c r="M788" s="35" t="s">
        <v>695</v>
      </c>
      <c r="N788" s="35" t="s">
        <v>2021</v>
      </c>
      <c r="O788" s="35"/>
      <c r="P788" s="161" t="s">
        <v>2022</v>
      </c>
      <c r="Q788" s="35"/>
      <c r="R788" s="35"/>
      <c r="S788" s="161" t="s">
        <v>605</v>
      </c>
      <c r="T788" s="161">
        <v>1</v>
      </c>
      <c r="U788" s="161" t="s">
        <v>606</v>
      </c>
      <c r="V788" s="161"/>
      <c r="W788" s="161">
        <v>1</v>
      </c>
      <c r="X788" s="161">
        <v>90</v>
      </c>
      <c r="Y788" s="161">
        <v>43.5</v>
      </c>
      <c r="Z788" s="35" t="s">
        <v>2023</v>
      </c>
      <c r="AA788" s="658" t="s">
        <v>2263</v>
      </c>
      <c r="AB788" s="56"/>
      <c r="AC788" s="2">
        <v>1</v>
      </c>
      <c r="AD788" s="2">
        <f>AC788*5.85</f>
        <v>5.85</v>
      </c>
      <c r="AE788" s="8"/>
      <c r="AF788" s="159">
        <v>41621</v>
      </c>
      <c r="AG788" s="159">
        <v>41624</v>
      </c>
      <c r="AH788" s="159">
        <v>41635</v>
      </c>
    </row>
    <row r="789" spans="1:34" s="26" customFormat="1">
      <c r="A789" s="161" t="s">
        <v>2012</v>
      </c>
      <c r="B789" s="161" t="s">
        <v>2013</v>
      </c>
      <c r="C789" s="161" t="s">
        <v>2014</v>
      </c>
      <c r="D789" s="161" t="s">
        <v>2015</v>
      </c>
      <c r="E789" s="161" t="s">
        <v>2016</v>
      </c>
      <c r="F789" s="161" t="s">
        <v>2017</v>
      </c>
      <c r="G789" s="161"/>
      <c r="H789" s="161" t="s">
        <v>2018</v>
      </c>
      <c r="I789" s="16">
        <v>41562</v>
      </c>
      <c r="J789" s="16">
        <v>41617</v>
      </c>
      <c r="K789" s="35" t="s">
        <v>2264</v>
      </c>
      <c r="L789" s="35">
        <v>130606861</v>
      </c>
      <c r="M789" s="35" t="s">
        <v>695</v>
      </c>
      <c r="N789" s="35" t="s">
        <v>2021</v>
      </c>
      <c r="O789" s="35"/>
      <c r="P789" s="161" t="s">
        <v>2022</v>
      </c>
      <c r="Q789" s="35"/>
      <c r="R789" s="35"/>
      <c r="S789" s="161" t="s">
        <v>605</v>
      </c>
      <c r="T789" s="161">
        <v>1</v>
      </c>
      <c r="U789" s="161" t="s">
        <v>606</v>
      </c>
      <c r="V789" s="161"/>
      <c r="W789" s="161">
        <v>1</v>
      </c>
      <c r="X789" s="161">
        <v>90</v>
      </c>
      <c r="Y789" s="161">
        <v>38</v>
      </c>
      <c r="Z789" s="35" t="s">
        <v>2023</v>
      </c>
      <c r="AA789" s="659"/>
      <c r="AB789" s="56"/>
      <c r="AC789" s="650"/>
      <c r="AD789" s="650"/>
      <c r="AE789" s="8"/>
      <c r="AF789" s="159">
        <v>41621</v>
      </c>
      <c r="AG789" s="159">
        <v>41624</v>
      </c>
      <c r="AH789" s="159">
        <v>41635</v>
      </c>
    </row>
    <row r="790" spans="1:34" s="26" customFormat="1">
      <c r="A790" s="161" t="s">
        <v>2012</v>
      </c>
      <c r="B790" s="161" t="s">
        <v>2013</v>
      </c>
      <c r="C790" s="161" t="s">
        <v>2014</v>
      </c>
      <c r="D790" s="161" t="s">
        <v>2015</v>
      </c>
      <c r="E790" s="161" t="s">
        <v>2016</v>
      </c>
      <c r="F790" s="161" t="s">
        <v>2017</v>
      </c>
      <c r="G790" s="161"/>
      <c r="H790" s="161" t="s">
        <v>2018</v>
      </c>
      <c r="I790" s="16">
        <v>41562</v>
      </c>
      <c r="J790" s="16">
        <v>41617</v>
      </c>
      <c r="K790" s="35" t="s">
        <v>2265</v>
      </c>
      <c r="L790" s="35">
        <v>130606862</v>
      </c>
      <c r="M790" s="35" t="s">
        <v>695</v>
      </c>
      <c r="N790" s="35" t="s">
        <v>2021</v>
      </c>
      <c r="O790" s="35"/>
      <c r="P790" s="161" t="s">
        <v>2022</v>
      </c>
      <c r="Q790" s="35"/>
      <c r="R790" s="35"/>
      <c r="S790" s="161" t="s">
        <v>605</v>
      </c>
      <c r="T790" s="161">
        <v>1</v>
      </c>
      <c r="U790" s="161" t="s">
        <v>606</v>
      </c>
      <c r="V790" s="161"/>
      <c r="W790" s="161">
        <v>1</v>
      </c>
      <c r="X790" s="161">
        <v>90</v>
      </c>
      <c r="Y790" s="161">
        <v>65.7</v>
      </c>
      <c r="Z790" s="35" t="s">
        <v>2023</v>
      </c>
      <c r="AA790" s="659"/>
      <c r="AB790" s="56"/>
      <c r="AC790" s="650"/>
      <c r="AD790" s="650"/>
      <c r="AE790" s="8"/>
      <c r="AF790" s="159">
        <v>41621</v>
      </c>
      <c r="AG790" s="159">
        <v>41624</v>
      </c>
      <c r="AH790" s="159">
        <v>41635</v>
      </c>
    </row>
    <row r="791" spans="1:34" s="26" customFormat="1">
      <c r="A791" s="161" t="s">
        <v>2012</v>
      </c>
      <c r="B791" s="161" t="s">
        <v>2013</v>
      </c>
      <c r="C791" s="161" t="s">
        <v>2014</v>
      </c>
      <c r="D791" s="161" t="s">
        <v>2015</v>
      </c>
      <c r="E791" s="161" t="s">
        <v>2016</v>
      </c>
      <c r="F791" s="161" t="s">
        <v>2017</v>
      </c>
      <c r="G791" s="161"/>
      <c r="H791" s="161" t="s">
        <v>2018</v>
      </c>
      <c r="I791" s="16">
        <v>41562</v>
      </c>
      <c r="J791" s="16">
        <v>41617</v>
      </c>
      <c r="K791" s="35" t="s">
        <v>2266</v>
      </c>
      <c r="L791" s="35">
        <v>130606863</v>
      </c>
      <c r="M791" s="35" t="s">
        <v>695</v>
      </c>
      <c r="N791" s="35" t="s">
        <v>2021</v>
      </c>
      <c r="O791" s="35"/>
      <c r="P791" s="161" t="s">
        <v>2022</v>
      </c>
      <c r="Q791" s="35"/>
      <c r="R791" s="35"/>
      <c r="S791" s="161" t="s">
        <v>605</v>
      </c>
      <c r="T791" s="161">
        <v>1</v>
      </c>
      <c r="U791" s="161" t="s">
        <v>606</v>
      </c>
      <c r="V791" s="161"/>
      <c r="W791" s="161">
        <v>1</v>
      </c>
      <c r="X791" s="161">
        <v>95</v>
      </c>
      <c r="Y791" s="161">
        <v>97.1</v>
      </c>
      <c r="Z791" s="35" t="s">
        <v>2023</v>
      </c>
      <c r="AA791" s="659"/>
      <c r="AB791" s="56"/>
      <c r="AC791" s="650"/>
      <c r="AD791" s="650"/>
      <c r="AE791" s="8"/>
      <c r="AF791" s="159">
        <v>41621</v>
      </c>
      <c r="AG791" s="159">
        <v>41624</v>
      </c>
      <c r="AH791" s="159">
        <v>41635</v>
      </c>
    </row>
    <row r="792" spans="1:34" s="26" customFormat="1">
      <c r="A792" s="161" t="s">
        <v>2012</v>
      </c>
      <c r="B792" s="161" t="s">
        <v>2013</v>
      </c>
      <c r="C792" s="161" t="s">
        <v>2014</v>
      </c>
      <c r="D792" s="161" t="s">
        <v>2015</v>
      </c>
      <c r="E792" s="161" t="s">
        <v>2016</v>
      </c>
      <c r="F792" s="161" t="s">
        <v>2017</v>
      </c>
      <c r="G792" s="161"/>
      <c r="H792" s="161" t="s">
        <v>2018</v>
      </c>
      <c r="I792" s="16">
        <v>41562</v>
      </c>
      <c r="J792" s="16">
        <v>41617</v>
      </c>
      <c r="K792" s="35" t="s">
        <v>2267</v>
      </c>
      <c r="L792" s="35">
        <v>130606864</v>
      </c>
      <c r="M792" s="35" t="s">
        <v>695</v>
      </c>
      <c r="N792" s="35" t="s">
        <v>2021</v>
      </c>
      <c r="O792" s="35"/>
      <c r="P792" s="161" t="s">
        <v>2022</v>
      </c>
      <c r="Q792" s="35"/>
      <c r="R792" s="35"/>
      <c r="S792" s="161" t="s">
        <v>605</v>
      </c>
      <c r="T792" s="161">
        <v>1</v>
      </c>
      <c r="U792" s="161" t="s">
        <v>606</v>
      </c>
      <c r="V792" s="161"/>
      <c r="W792" s="161">
        <v>1</v>
      </c>
      <c r="X792" s="161">
        <v>95</v>
      </c>
      <c r="Y792" s="161">
        <v>72.599999999999994</v>
      </c>
      <c r="Z792" s="35" t="s">
        <v>2023</v>
      </c>
      <c r="AA792" s="659"/>
      <c r="AB792" s="56"/>
      <c r="AC792" s="650"/>
      <c r="AD792" s="650"/>
      <c r="AE792" s="8"/>
      <c r="AF792" s="159">
        <v>41621</v>
      </c>
      <c r="AG792" s="159">
        <v>41624</v>
      </c>
      <c r="AH792" s="159">
        <v>41635</v>
      </c>
    </row>
    <row r="793" spans="1:34" s="26" customFormat="1">
      <c r="A793" s="161" t="s">
        <v>2012</v>
      </c>
      <c r="B793" s="161" t="s">
        <v>2013</v>
      </c>
      <c r="C793" s="161" t="s">
        <v>2014</v>
      </c>
      <c r="D793" s="161" t="s">
        <v>2015</v>
      </c>
      <c r="E793" s="161" t="s">
        <v>2016</v>
      </c>
      <c r="F793" s="161" t="s">
        <v>2017</v>
      </c>
      <c r="G793" s="161"/>
      <c r="H793" s="161" t="s">
        <v>2018</v>
      </c>
      <c r="I793" s="16">
        <v>41562</v>
      </c>
      <c r="J793" s="16">
        <v>41617</v>
      </c>
      <c r="K793" s="35" t="s">
        <v>2268</v>
      </c>
      <c r="L793" s="35">
        <v>130606867</v>
      </c>
      <c r="M793" s="35" t="s">
        <v>695</v>
      </c>
      <c r="N793" s="35" t="s">
        <v>2021</v>
      </c>
      <c r="O793" s="35"/>
      <c r="P793" s="161" t="s">
        <v>2022</v>
      </c>
      <c r="Q793" s="35"/>
      <c r="R793" s="35"/>
      <c r="S793" s="161" t="s">
        <v>605</v>
      </c>
      <c r="T793" s="161">
        <v>1</v>
      </c>
      <c r="U793" s="161" t="s">
        <v>606</v>
      </c>
      <c r="V793" s="161"/>
      <c r="W793" s="161">
        <v>1</v>
      </c>
      <c r="X793" s="161">
        <v>90</v>
      </c>
      <c r="Y793" s="161">
        <v>51.9</v>
      </c>
      <c r="Z793" s="35" t="s">
        <v>2023</v>
      </c>
      <c r="AA793" s="659"/>
      <c r="AB793" s="56"/>
      <c r="AC793" s="650"/>
      <c r="AD793" s="650"/>
      <c r="AE793" s="8"/>
      <c r="AF793" s="159">
        <v>41621</v>
      </c>
      <c r="AG793" s="159">
        <v>41624</v>
      </c>
      <c r="AH793" s="159">
        <v>41635</v>
      </c>
    </row>
    <row r="794" spans="1:34" s="26" customFormat="1">
      <c r="A794" s="161" t="s">
        <v>2012</v>
      </c>
      <c r="B794" s="161" t="s">
        <v>2013</v>
      </c>
      <c r="C794" s="161" t="s">
        <v>2014</v>
      </c>
      <c r="D794" s="161" t="s">
        <v>2015</v>
      </c>
      <c r="E794" s="161" t="s">
        <v>2016</v>
      </c>
      <c r="F794" s="161" t="s">
        <v>2017</v>
      </c>
      <c r="G794" s="161"/>
      <c r="H794" s="161" t="s">
        <v>2018</v>
      </c>
      <c r="I794" s="16">
        <v>41562</v>
      </c>
      <c r="J794" s="16">
        <v>41617</v>
      </c>
      <c r="K794" s="35" t="s">
        <v>2269</v>
      </c>
      <c r="L794" s="35">
        <v>130606868</v>
      </c>
      <c r="M794" s="35" t="s">
        <v>695</v>
      </c>
      <c r="N794" s="35" t="s">
        <v>2021</v>
      </c>
      <c r="O794" s="35"/>
      <c r="P794" s="161" t="s">
        <v>2022</v>
      </c>
      <c r="Q794" s="35"/>
      <c r="R794" s="35"/>
      <c r="S794" s="161" t="s">
        <v>605</v>
      </c>
      <c r="T794" s="161">
        <v>1</v>
      </c>
      <c r="U794" s="161" t="s">
        <v>606</v>
      </c>
      <c r="V794" s="161"/>
      <c r="W794" s="161">
        <v>1</v>
      </c>
      <c r="X794" s="161">
        <v>90</v>
      </c>
      <c r="Y794" s="161">
        <v>40.200000000000003</v>
      </c>
      <c r="Z794" s="35" t="s">
        <v>2023</v>
      </c>
      <c r="AA794" s="659"/>
      <c r="AB794" s="56"/>
      <c r="AC794" s="650"/>
      <c r="AD794" s="650"/>
      <c r="AE794" s="8"/>
      <c r="AF794" s="159">
        <v>41621</v>
      </c>
      <c r="AG794" s="159">
        <v>41624</v>
      </c>
      <c r="AH794" s="159">
        <v>41635</v>
      </c>
    </row>
    <row r="795" spans="1:34" s="26" customFormat="1">
      <c r="A795" s="161" t="s">
        <v>2012</v>
      </c>
      <c r="B795" s="161" t="s">
        <v>2013</v>
      </c>
      <c r="C795" s="161" t="s">
        <v>2014</v>
      </c>
      <c r="D795" s="161" t="s">
        <v>2015</v>
      </c>
      <c r="E795" s="161" t="s">
        <v>2016</v>
      </c>
      <c r="F795" s="161" t="s">
        <v>2017</v>
      </c>
      <c r="G795" s="161"/>
      <c r="H795" s="161" t="s">
        <v>2018</v>
      </c>
      <c r="I795" s="16">
        <v>41562</v>
      </c>
      <c r="J795" s="16">
        <v>41617</v>
      </c>
      <c r="K795" s="35" t="s">
        <v>2270</v>
      </c>
      <c r="L795" s="35">
        <v>130606869</v>
      </c>
      <c r="M795" s="35" t="s">
        <v>695</v>
      </c>
      <c r="N795" s="35" t="s">
        <v>2021</v>
      </c>
      <c r="O795" s="35"/>
      <c r="P795" s="161" t="s">
        <v>2022</v>
      </c>
      <c r="Q795" s="35"/>
      <c r="R795" s="35"/>
      <c r="S795" s="161" t="s">
        <v>605</v>
      </c>
      <c r="T795" s="161">
        <v>1</v>
      </c>
      <c r="U795" s="161" t="s">
        <v>606</v>
      </c>
      <c r="V795" s="161"/>
      <c r="W795" s="161">
        <v>1</v>
      </c>
      <c r="X795" s="161">
        <v>90</v>
      </c>
      <c r="Y795" s="161">
        <v>106.3</v>
      </c>
      <c r="Z795" s="35" t="s">
        <v>2023</v>
      </c>
      <c r="AA795" s="660"/>
      <c r="AB795" s="56"/>
      <c r="AC795" s="651"/>
      <c r="AD795" s="651"/>
      <c r="AE795" s="8"/>
      <c r="AF795" s="159">
        <v>41621</v>
      </c>
      <c r="AG795" s="159">
        <v>41624</v>
      </c>
      <c r="AH795" s="159">
        <v>41635</v>
      </c>
    </row>
    <row r="796" spans="1:34" s="26" customFormat="1">
      <c r="A796" s="161" t="s">
        <v>2012</v>
      </c>
      <c r="B796" s="161" t="s">
        <v>2013</v>
      </c>
      <c r="C796" s="161" t="s">
        <v>2014</v>
      </c>
      <c r="D796" s="161" t="s">
        <v>2015</v>
      </c>
      <c r="E796" s="161" t="s">
        <v>2016</v>
      </c>
      <c r="F796" s="161" t="s">
        <v>2017</v>
      </c>
      <c r="G796" s="161"/>
      <c r="H796" s="161" t="s">
        <v>2018</v>
      </c>
      <c r="I796" s="16">
        <v>41562</v>
      </c>
      <c r="J796" s="16">
        <v>41617</v>
      </c>
      <c r="K796" s="35" t="s">
        <v>2271</v>
      </c>
      <c r="L796" s="35">
        <v>130606870</v>
      </c>
      <c r="M796" s="35" t="s">
        <v>695</v>
      </c>
      <c r="N796" s="35" t="s">
        <v>2021</v>
      </c>
      <c r="O796" s="35"/>
      <c r="P796" s="161" t="s">
        <v>2022</v>
      </c>
      <c r="Q796" s="35"/>
      <c r="R796" s="35"/>
      <c r="S796" s="161" t="s">
        <v>605</v>
      </c>
      <c r="T796" s="161">
        <v>1</v>
      </c>
      <c r="U796" s="161" t="s">
        <v>606</v>
      </c>
      <c r="V796" s="161"/>
      <c r="W796" s="161">
        <v>1</v>
      </c>
      <c r="X796" s="161">
        <v>90</v>
      </c>
      <c r="Y796" s="161">
        <v>100</v>
      </c>
      <c r="Z796" s="35" t="s">
        <v>2023</v>
      </c>
      <c r="AA796" s="658" t="s">
        <v>2272</v>
      </c>
      <c r="AB796" s="56"/>
      <c r="AC796" s="2">
        <v>1</v>
      </c>
      <c r="AD796" s="2">
        <f>AC796*5.85</f>
        <v>5.85</v>
      </c>
      <c r="AE796" s="8"/>
      <c r="AF796" s="159">
        <v>41621</v>
      </c>
      <c r="AG796" s="159">
        <v>41624</v>
      </c>
      <c r="AH796" s="159">
        <v>41635</v>
      </c>
    </row>
    <row r="797" spans="1:34" s="26" customFormat="1">
      <c r="A797" s="161" t="s">
        <v>2012</v>
      </c>
      <c r="B797" s="161" t="s">
        <v>2013</v>
      </c>
      <c r="C797" s="161" t="s">
        <v>2014</v>
      </c>
      <c r="D797" s="161" t="s">
        <v>2015</v>
      </c>
      <c r="E797" s="161" t="s">
        <v>2016</v>
      </c>
      <c r="F797" s="161" t="s">
        <v>2017</v>
      </c>
      <c r="G797" s="161"/>
      <c r="H797" s="161" t="s">
        <v>2018</v>
      </c>
      <c r="I797" s="16">
        <v>41562</v>
      </c>
      <c r="J797" s="16">
        <v>41617</v>
      </c>
      <c r="K797" s="35" t="s">
        <v>2273</v>
      </c>
      <c r="L797" s="35">
        <v>130606871</v>
      </c>
      <c r="M797" s="35" t="s">
        <v>695</v>
      </c>
      <c r="N797" s="35" t="s">
        <v>2021</v>
      </c>
      <c r="O797" s="35"/>
      <c r="P797" s="161" t="s">
        <v>2022</v>
      </c>
      <c r="Q797" s="35"/>
      <c r="R797" s="35"/>
      <c r="S797" s="161" t="s">
        <v>605</v>
      </c>
      <c r="T797" s="161">
        <v>1</v>
      </c>
      <c r="U797" s="161" t="s">
        <v>606</v>
      </c>
      <c r="V797" s="161"/>
      <c r="W797" s="161">
        <v>1</v>
      </c>
      <c r="X797" s="161">
        <v>85</v>
      </c>
      <c r="Y797" s="161">
        <v>55.6</v>
      </c>
      <c r="Z797" s="35" t="s">
        <v>2023</v>
      </c>
      <c r="AA797" s="659"/>
      <c r="AB797" s="56"/>
      <c r="AC797" s="650"/>
      <c r="AD797" s="650"/>
      <c r="AE797" s="8"/>
      <c r="AF797" s="159">
        <v>41621</v>
      </c>
      <c r="AG797" s="159">
        <v>41624</v>
      </c>
      <c r="AH797" s="159">
        <v>41635</v>
      </c>
    </row>
    <row r="798" spans="1:34" s="26" customFormat="1">
      <c r="A798" s="161" t="s">
        <v>2012</v>
      </c>
      <c r="B798" s="161" t="s">
        <v>2013</v>
      </c>
      <c r="C798" s="161" t="s">
        <v>2014</v>
      </c>
      <c r="D798" s="161" t="s">
        <v>2015</v>
      </c>
      <c r="E798" s="161" t="s">
        <v>2016</v>
      </c>
      <c r="F798" s="161" t="s">
        <v>2017</v>
      </c>
      <c r="G798" s="161"/>
      <c r="H798" s="161" t="s">
        <v>2018</v>
      </c>
      <c r="I798" s="16">
        <v>41562</v>
      </c>
      <c r="J798" s="16">
        <v>41617</v>
      </c>
      <c r="K798" s="35" t="s">
        <v>2274</v>
      </c>
      <c r="L798" s="35">
        <v>130606872</v>
      </c>
      <c r="M798" s="35" t="s">
        <v>695</v>
      </c>
      <c r="N798" s="35" t="s">
        <v>2021</v>
      </c>
      <c r="O798" s="35"/>
      <c r="P798" s="161" t="s">
        <v>2022</v>
      </c>
      <c r="Q798" s="35"/>
      <c r="R798" s="35"/>
      <c r="S798" s="161" t="s">
        <v>605</v>
      </c>
      <c r="T798" s="161">
        <v>1</v>
      </c>
      <c r="U798" s="161" t="s">
        <v>606</v>
      </c>
      <c r="V798" s="161"/>
      <c r="W798" s="161">
        <v>1</v>
      </c>
      <c r="X798" s="161">
        <v>80</v>
      </c>
      <c r="Y798" s="161">
        <v>54.4</v>
      </c>
      <c r="Z798" s="35" t="s">
        <v>2023</v>
      </c>
      <c r="AA798" s="659"/>
      <c r="AB798" s="56"/>
      <c r="AC798" s="650"/>
      <c r="AD798" s="650"/>
      <c r="AE798" s="8"/>
      <c r="AF798" s="159">
        <v>41621</v>
      </c>
      <c r="AG798" s="159">
        <v>41624</v>
      </c>
      <c r="AH798" s="159">
        <v>41635</v>
      </c>
    </row>
    <row r="799" spans="1:34" s="26" customFormat="1">
      <c r="A799" s="161" t="s">
        <v>2012</v>
      </c>
      <c r="B799" s="161" t="s">
        <v>2013</v>
      </c>
      <c r="C799" s="161" t="s">
        <v>2014</v>
      </c>
      <c r="D799" s="161" t="s">
        <v>2015</v>
      </c>
      <c r="E799" s="161" t="s">
        <v>2016</v>
      </c>
      <c r="F799" s="161" t="s">
        <v>2017</v>
      </c>
      <c r="G799" s="161"/>
      <c r="H799" s="161" t="s">
        <v>2018</v>
      </c>
      <c r="I799" s="16">
        <v>41562</v>
      </c>
      <c r="J799" s="16">
        <v>41617</v>
      </c>
      <c r="K799" s="35" t="s">
        <v>2275</v>
      </c>
      <c r="L799" s="35">
        <v>130606873</v>
      </c>
      <c r="M799" s="35" t="s">
        <v>695</v>
      </c>
      <c r="N799" s="35" t="s">
        <v>2021</v>
      </c>
      <c r="O799" s="35"/>
      <c r="P799" s="161" t="s">
        <v>2022</v>
      </c>
      <c r="Q799" s="35"/>
      <c r="R799" s="35"/>
      <c r="S799" s="161" t="s">
        <v>605</v>
      </c>
      <c r="T799" s="161">
        <v>1</v>
      </c>
      <c r="U799" s="161" t="s">
        <v>606</v>
      </c>
      <c r="V799" s="161"/>
      <c r="W799" s="161">
        <v>1</v>
      </c>
      <c r="X799" s="161">
        <v>75</v>
      </c>
      <c r="Y799" s="161">
        <v>35</v>
      </c>
      <c r="Z799" s="35" t="s">
        <v>2023</v>
      </c>
      <c r="AA799" s="659"/>
      <c r="AB799" s="56"/>
      <c r="AC799" s="650"/>
      <c r="AD799" s="650"/>
      <c r="AE799" s="8"/>
      <c r="AF799" s="159">
        <v>41621</v>
      </c>
      <c r="AG799" s="159">
        <v>41624</v>
      </c>
      <c r="AH799" s="159">
        <v>41635</v>
      </c>
    </row>
    <row r="800" spans="1:34" s="26" customFormat="1">
      <c r="A800" s="161" t="s">
        <v>2012</v>
      </c>
      <c r="B800" s="161" t="s">
        <v>2013</v>
      </c>
      <c r="C800" s="161" t="s">
        <v>2014</v>
      </c>
      <c r="D800" s="161" t="s">
        <v>2015</v>
      </c>
      <c r="E800" s="161" t="s">
        <v>2016</v>
      </c>
      <c r="F800" s="161" t="s">
        <v>2017</v>
      </c>
      <c r="G800" s="161"/>
      <c r="H800" s="161" t="s">
        <v>2018</v>
      </c>
      <c r="I800" s="16">
        <v>41562</v>
      </c>
      <c r="J800" s="16">
        <v>41617</v>
      </c>
      <c r="K800" s="35" t="s">
        <v>2276</v>
      </c>
      <c r="L800" s="35">
        <v>130606874</v>
      </c>
      <c r="M800" s="35" t="s">
        <v>695</v>
      </c>
      <c r="N800" s="35" t="s">
        <v>2021</v>
      </c>
      <c r="O800" s="35"/>
      <c r="P800" s="161" t="s">
        <v>2022</v>
      </c>
      <c r="Q800" s="35"/>
      <c r="R800" s="35"/>
      <c r="S800" s="161" t="s">
        <v>605</v>
      </c>
      <c r="T800" s="161">
        <v>1</v>
      </c>
      <c r="U800" s="161" t="s">
        <v>606</v>
      </c>
      <c r="V800" s="161"/>
      <c r="W800" s="161">
        <v>1</v>
      </c>
      <c r="X800" s="161">
        <v>80</v>
      </c>
      <c r="Y800" s="161">
        <v>41</v>
      </c>
      <c r="Z800" s="35" t="s">
        <v>2023</v>
      </c>
      <c r="AA800" s="659"/>
      <c r="AB800" s="56"/>
      <c r="AC800" s="650"/>
      <c r="AD800" s="650"/>
      <c r="AE800" s="8"/>
      <c r="AF800" s="159">
        <v>41621</v>
      </c>
      <c r="AG800" s="159">
        <v>41624</v>
      </c>
      <c r="AH800" s="159">
        <v>41635</v>
      </c>
    </row>
    <row r="801" spans="1:34" s="26" customFormat="1">
      <c r="A801" s="161" t="s">
        <v>2012</v>
      </c>
      <c r="B801" s="161" t="s">
        <v>2013</v>
      </c>
      <c r="C801" s="161" t="s">
        <v>2014</v>
      </c>
      <c r="D801" s="161" t="s">
        <v>2015</v>
      </c>
      <c r="E801" s="161" t="s">
        <v>2016</v>
      </c>
      <c r="F801" s="161" t="s">
        <v>2017</v>
      </c>
      <c r="G801" s="161"/>
      <c r="H801" s="161" t="s">
        <v>2018</v>
      </c>
      <c r="I801" s="16">
        <v>41562</v>
      </c>
      <c r="J801" s="16">
        <v>41617</v>
      </c>
      <c r="K801" s="35" t="s">
        <v>2277</v>
      </c>
      <c r="L801" s="35">
        <v>130606876</v>
      </c>
      <c r="M801" s="35" t="s">
        <v>695</v>
      </c>
      <c r="N801" s="35" t="s">
        <v>2021</v>
      </c>
      <c r="O801" s="35"/>
      <c r="P801" s="161" t="s">
        <v>2022</v>
      </c>
      <c r="Q801" s="35"/>
      <c r="R801" s="35"/>
      <c r="S801" s="161" t="s">
        <v>605</v>
      </c>
      <c r="T801" s="161">
        <v>1</v>
      </c>
      <c r="U801" s="161" t="s">
        <v>606</v>
      </c>
      <c r="V801" s="161"/>
      <c r="W801" s="161">
        <v>1</v>
      </c>
      <c r="X801" s="161">
        <v>80</v>
      </c>
      <c r="Y801" s="161">
        <v>41.3</v>
      </c>
      <c r="Z801" s="35" t="s">
        <v>2023</v>
      </c>
      <c r="AA801" s="659"/>
      <c r="AB801" s="56"/>
      <c r="AC801" s="650"/>
      <c r="AD801" s="650"/>
      <c r="AE801" s="8"/>
      <c r="AF801" s="159">
        <v>41621</v>
      </c>
      <c r="AG801" s="159">
        <v>41624</v>
      </c>
      <c r="AH801" s="159">
        <v>41635</v>
      </c>
    </row>
    <row r="802" spans="1:34" s="26" customFormat="1">
      <c r="A802" s="161" t="s">
        <v>2012</v>
      </c>
      <c r="B802" s="161" t="s">
        <v>2013</v>
      </c>
      <c r="C802" s="161" t="s">
        <v>2014</v>
      </c>
      <c r="D802" s="161" t="s">
        <v>2015</v>
      </c>
      <c r="E802" s="161" t="s">
        <v>2016</v>
      </c>
      <c r="F802" s="161" t="s">
        <v>2017</v>
      </c>
      <c r="G802" s="161"/>
      <c r="H802" s="161" t="s">
        <v>2018</v>
      </c>
      <c r="I802" s="16">
        <v>41562</v>
      </c>
      <c r="J802" s="16">
        <v>41617</v>
      </c>
      <c r="K802" s="35" t="s">
        <v>2278</v>
      </c>
      <c r="L802" s="35">
        <v>130606880</v>
      </c>
      <c r="M802" s="35" t="s">
        <v>695</v>
      </c>
      <c r="N802" s="35" t="s">
        <v>2021</v>
      </c>
      <c r="O802" s="35"/>
      <c r="P802" s="161" t="s">
        <v>2022</v>
      </c>
      <c r="Q802" s="35"/>
      <c r="R802" s="35"/>
      <c r="S802" s="161" t="s">
        <v>605</v>
      </c>
      <c r="T802" s="161">
        <v>1</v>
      </c>
      <c r="U802" s="161" t="s">
        <v>606</v>
      </c>
      <c r="V802" s="161"/>
      <c r="W802" s="161">
        <v>1</v>
      </c>
      <c r="X802" s="161">
        <v>85</v>
      </c>
      <c r="Y802" s="161">
        <v>26.5</v>
      </c>
      <c r="Z802" s="35" t="s">
        <v>2023</v>
      </c>
      <c r="AA802" s="659"/>
      <c r="AB802" s="56"/>
      <c r="AC802" s="650"/>
      <c r="AD802" s="650"/>
      <c r="AE802" s="8"/>
      <c r="AF802" s="159">
        <v>41621</v>
      </c>
      <c r="AG802" s="159">
        <v>41624</v>
      </c>
      <c r="AH802" s="159">
        <v>41635</v>
      </c>
    </row>
    <row r="803" spans="1:34" s="26" customFormat="1">
      <c r="A803" s="161" t="s">
        <v>2012</v>
      </c>
      <c r="B803" s="161" t="s">
        <v>2013</v>
      </c>
      <c r="C803" s="161" t="s">
        <v>2014</v>
      </c>
      <c r="D803" s="161" t="s">
        <v>2015</v>
      </c>
      <c r="E803" s="161" t="s">
        <v>2016</v>
      </c>
      <c r="F803" s="161" t="s">
        <v>2017</v>
      </c>
      <c r="G803" s="161"/>
      <c r="H803" s="161" t="s">
        <v>2018</v>
      </c>
      <c r="I803" s="16">
        <v>41562</v>
      </c>
      <c r="J803" s="16">
        <v>41617</v>
      </c>
      <c r="K803" s="35" t="s">
        <v>2279</v>
      </c>
      <c r="L803" s="35">
        <v>130606881</v>
      </c>
      <c r="M803" s="35" t="s">
        <v>695</v>
      </c>
      <c r="N803" s="35" t="s">
        <v>2021</v>
      </c>
      <c r="O803" s="35"/>
      <c r="P803" s="161" t="s">
        <v>2022</v>
      </c>
      <c r="Q803" s="35"/>
      <c r="R803" s="35"/>
      <c r="S803" s="161" t="s">
        <v>605</v>
      </c>
      <c r="T803" s="161">
        <v>1</v>
      </c>
      <c r="U803" s="161" t="s">
        <v>606</v>
      </c>
      <c r="V803" s="161"/>
      <c r="W803" s="161">
        <v>1</v>
      </c>
      <c r="X803" s="161">
        <v>85</v>
      </c>
      <c r="Y803" s="161">
        <v>70.2</v>
      </c>
      <c r="Z803" s="35" t="s">
        <v>2023</v>
      </c>
      <c r="AA803" s="660"/>
      <c r="AB803" s="56"/>
      <c r="AC803" s="651"/>
      <c r="AD803" s="651"/>
      <c r="AE803" s="8"/>
      <c r="AF803" s="159">
        <v>41621</v>
      </c>
      <c r="AG803" s="159">
        <v>41624</v>
      </c>
      <c r="AH803" s="159">
        <v>41635</v>
      </c>
    </row>
    <row r="804" spans="1:34" s="26" customFormat="1">
      <c r="A804" s="161" t="s">
        <v>2012</v>
      </c>
      <c r="B804" s="161" t="s">
        <v>2013</v>
      </c>
      <c r="C804" s="161" t="s">
        <v>2014</v>
      </c>
      <c r="D804" s="161" t="s">
        <v>2015</v>
      </c>
      <c r="E804" s="161" t="s">
        <v>2016</v>
      </c>
      <c r="F804" s="161" t="s">
        <v>2017</v>
      </c>
      <c r="G804" s="161"/>
      <c r="H804" s="161" t="s">
        <v>2018</v>
      </c>
      <c r="I804" s="16">
        <v>41562</v>
      </c>
      <c r="J804" s="16">
        <v>41617</v>
      </c>
      <c r="K804" s="35" t="s">
        <v>2280</v>
      </c>
      <c r="L804" s="35">
        <v>130606883</v>
      </c>
      <c r="M804" s="35" t="s">
        <v>695</v>
      </c>
      <c r="N804" s="35" t="s">
        <v>2021</v>
      </c>
      <c r="O804" s="35"/>
      <c r="P804" s="161" t="s">
        <v>2022</v>
      </c>
      <c r="Q804" s="35"/>
      <c r="R804" s="35"/>
      <c r="S804" s="161" t="s">
        <v>605</v>
      </c>
      <c r="T804" s="161">
        <v>1</v>
      </c>
      <c r="U804" s="161" t="s">
        <v>606</v>
      </c>
      <c r="V804" s="161"/>
      <c r="W804" s="161">
        <v>1</v>
      </c>
      <c r="X804" s="161">
        <v>80</v>
      </c>
      <c r="Y804" s="161">
        <v>51</v>
      </c>
      <c r="Z804" s="35" t="s">
        <v>2023</v>
      </c>
      <c r="AA804" s="658" t="s">
        <v>2281</v>
      </c>
      <c r="AB804" s="56"/>
      <c r="AC804" s="2">
        <v>1</v>
      </c>
      <c r="AD804" s="2">
        <f>AC804*5.85</f>
        <v>5.85</v>
      </c>
      <c r="AE804" s="8"/>
      <c r="AF804" s="159">
        <v>41621</v>
      </c>
      <c r="AG804" s="159">
        <v>41624</v>
      </c>
      <c r="AH804" s="159">
        <v>41635</v>
      </c>
    </row>
    <row r="805" spans="1:34" s="26" customFormat="1">
      <c r="A805" s="161" t="s">
        <v>2012</v>
      </c>
      <c r="B805" s="161" t="s">
        <v>2013</v>
      </c>
      <c r="C805" s="161" t="s">
        <v>2014</v>
      </c>
      <c r="D805" s="161" t="s">
        <v>2015</v>
      </c>
      <c r="E805" s="161" t="s">
        <v>2016</v>
      </c>
      <c r="F805" s="161" t="s">
        <v>2017</v>
      </c>
      <c r="G805" s="161"/>
      <c r="H805" s="161" t="s">
        <v>2018</v>
      </c>
      <c r="I805" s="16">
        <v>41562</v>
      </c>
      <c r="J805" s="16">
        <v>41617</v>
      </c>
      <c r="K805" s="35" t="s">
        <v>2282</v>
      </c>
      <c r="L805" s="35">
        <v>130606885</v>
      </c>
      <c r="M805" s="35" t="s">
        <v>695</v>
      </c>
      <c r="N805" s="35" t="s">
        <v>2021</v>
      </c>
      <c r="O805" s="35"/>
      <c r="P805" s="161" t="s">
        <v>2022</v>
      </c>
      <c r="Q805" s="35"/>
      <c r="R805" s="35"/>
      <c r="S805" s="161" t="s">
        <v>605</v>
      </c>
      <c r="T805" s="161">
        <v>1</v>
      </c>
      <c r="U805" s="161" t="s">
        <v>606</v>
      </c>
      <c r="V805" s="161"/>
      <c r="W805" s="161">
        <v>1</v>
      </c>
      <c r="X805" s="161">
        <v>80</v>
      </c>
      <c r="Y805" s="161">
        <v>29.4</v>
      </c>
      <c r="Z805" s="35" t="s">
        <v>2023</v>
      </c>
      <c r="AA805" s="659"/>
      <c r="AB805" s="56"/>
      <c r="AC805" s="650"/>
      <c r="AD805" s="650"/>
      <c r="AE805" s="8"/>
      <c r="AF805" s="159">
        <v>41621</v>
      </c>
      <c r="AG805" s="159">
        <v>41624</v>
      </c>
      <c r="AH805" s="159">
        <v>41635</v>
      </c>
    </row>
    <row r="806" spans="1:34" s="26" customFormat="1">
      <c r="A806" s="161" t="s">
        <v>2012</v>
      </c>
      <c r="B806" s="161" t="s">
        <v>2013</v>
      </c>
      <c r="C806" s="161" t="s">
        <v>2014</v>
      </c>
      <c r="D806" s="161" t="s">
        <v>2015</v>
      </c>
      <c r="E806" s="161" t="s">
        <v>2016</v>
      </c>
      <c r="F806" s="161" t="s">
        <v>2017</v>
      </c>
      <c r="G806" s="161"/>
      <c r="H806" s="161" t="s">
        <v>2018</v>
      </c>
      <c r="I806" s="16">
        <v>41562</v>
      </c>
      <c r="J806" s="16">
        <v>41617</v>
      </c>
      <c r="K806" s="35" t="s">
        <v>2283</v>
      </c>
      <c r="L806" s="35">
        <v>130606887</v>
      </c>
      <c r="M806" s="35" t="s">
        <v>695</v>
      </c>
      <c r="N806" s="35" t="s">
        <v>2021</v>
      </c>
      <c r="O806" s="35"/>
      <c r="P806" s="161" t="s">
        <v>2022</v>
      </c>
      <c r="Q806" s="35"/>
      <c r="R806" s="35"/>
      <c r="S806" s="161" t="s">
        <v>605</v>
      </c>
      <c r="T806" s="161">
        <v>1</v>
      </c>
      <c r="U806" s="161" t="s">
        <v>606</v>
      </c>
      <c r="V806" s="161"/>
      <c r="W806" s="161">
        <v>1</v>
      </c>
      <c r="X806" s="161">
        <v>80</v>
      </c>
      <c r="Y806" s="161">
        <v>31.5</v>
      </c>
      <c r="Z806" s="35" t="s">
        <v>2023</v>
      </c>
      <c r="AA806" s="659"/>
      <c r="AB806" s="56"/>
      <c r="AC806" s="650"/>
      <c r="AD806" s="650"/>
      <c r="AE806" s="8"/>
      <c r="AF806" s="159">
        <v>41621</v>
      </c>
      <c r="AG806" s="159">
        <v>41624</v>
      </c>
      <c r="AH806" s="159">
        <v>41635</v>
      </c>
    </row>
    <row r="807" spans="1:34" s="26" customFormat="1">
      <c r="A807" s="161" t="s">
        <v>2012</v>
      </c>
      <c r="B807" s="161" t="s">
        <v>2013</v>
      </c>
      <c r="C807" s="161" t="s">
        <v>2014</v>
      </c>
      <c r="D807" s="161" t="s">
        <v>2015</v>
      </c>
      <c r="E807" s="161" t="s">
        <v>2016</v>
      </c>
      <c r="F807" s="161" t="s">
        <v>2017</v>
      </c>
      <c r="G807" s="161"/>
      <c r="H807" s="161" t="s">
        <v>2018</v>
      </c>
      <c r="I807" s="16">
        <v>41562</v>
      </c>
      <c r="J807" s="16">
        <v>41617</v>
      </c>
      <c r="K807" s="35" t="s">
        <v>2284</v>
      </c>
      <c r="L807" s="35">
        <v>130606888</v>
      </c>
      <c r="M807" s="35" t="s">
        <v>695</v>
      </c>
      <c r="N807" s="35" t="s">
        <v>2021</v>
      </c>
      <c r="O807" s="35"/>
      <c r="P807" s="161" t="s">
        <v>2022</v>
      </c>
      <c r="Q807" s="35"/>
      <c r="R807" s="35"/>
      <c r="S807" s="161" t="s">
        <v>605</v>
      </c>
      <c r="T807" s="161">
        <v>1</v>
      </c>
      <c r="U807" s="161" t="s">
        <v>606</v>
      </c>
      <c r="V807" s="161"/>
      <c r="W807" s="161">
        <v>1</v>
      </c>
      <c r="X807" s="161">
        <v>80</v>
      </c>
      <c r="Y807" s="161">
        <v>27.1</v>
      </c>
      <c r="Z807" s="35" t="s">
        <v>2023</v>
      </c>
      <c r="AA807" s="659"/>
      <c r="AB807" s="56"/>
      <c r="AC807" s="650"/>
      <c r="AD807" s="650"/>
      <c r="AE807" s="8"/>
      <c r="AF807" s="159">
        <v>41621</v>
      </c>
      <c r="AG807" s="159">
        <v>41624</v>
      </c>
      <c r="AH807" s="159">
        <v>41635</v>
      </c>
    </row>
    <row r="808" spans="1:34" s="26" customFormat="1">
      <c r="A808" s="161" t="s">
        <v>2012</v>
      </c>
      <c r="B808" s="161" t="s">
        <v>2013</v>
      </c>
      <c r="C808" s="161" t="s">
        <v>2014</v>
      </c>
      <c r="D808" s="161" t="s">
        <v>2015</v>
      </c>
      <c r="E808" s="161" t="s">
        <v>2016</v>
      </c>
      <c r="F808" s="161" t="s">
        <v>2017</v>
      </c>
      <c r="G808" s="161"/>
      <c r="H808" s="161" t="s">
        <v>2018</v>
      </c>
      <c r="I808" s="16">
        <v>41562</v>
      </c>
      <c r="J808" s="16">
        <v>41617</v>
      </c>
      <c r="K808" s="35" t="s">
        <v>2285</v>
      </c>
      <c r="L808" s="35">
        <v>130606891</v>
      </c>
      <c r="M808" s="35" t="s">
        <v>695</v>
      </c>
      <c r="N808" s="35" t="s">
        <v>2021</v>
      </c>
      <c r="O808" s="35"/>
      <c r="P808" s="161" t="s">
        <v>2022</v>
      </c>
      <c r="Q808" s="35"/>
      <c r="R808" s="35"/>
      <c r="S808" s="161" t="s">
        <v>605</v>
      </c>
      <c r="T808" s="161">
        <v>1</v>
      </c>
      <c r="U808" s="161" t="s">
        <v>606</v>
      </c>
      <c r="V808" s="161"/>
      <c r="W808" s="161">
        <v>1</v>
      </c>
      <c r="X808" s="161">
        <v>80</v>
      </c>
      <c r="Y808" s="161">
        <v>31.7</v>
      </c>
      <c r="Z808" s="35" t="s">
        <v>2023</v>
      </c>
      <c r="AA808" s="659"/>
      <c r="AB808" s="56"/>
      <c r="AC808" s="650"/>
      <c r="AD808" s="650"/>
      <c r="AE808" s="8"/>
      <c r="AF808" s="159">
        <v>41621</v>
      </c>
      <c r="AG808" s="159">
        <v>41624</v>
      </c>
      <c r="AH808" s="159">
        <v>41635</v>
      </c>
    </row>
    <row r="809" spans="1:34" s="26" customFormat="1">
      <c r="A809" s="161" t="s">
        <v>2012</v>
      </c>
      <c r="B809" s="161" t="s">
        <v>2013</v>
      </c>
      <c r="C809" s="161" t="s">
        <v>2014</v>
      </c>
      <c r="D809" s="161" t="s">
        <v>2015</v>
      </c>
      <c r="E809" s="161" t="s">
        <v>2016</v>
      </c>
      <c r="F809" s="161" t="s">
        <v>2017</v>
      </c>
      <c r="G809" s="161"/>
      <c r="H809" s="161" t="s">
        <v>2018</v>
      </c>
      <c r="I809" s="16">
        <v>41562</v>
      </c>
      <c r="J809" s="16">
        <v>41617</v>
      </c>
      <c r="K809" s="35" t="s">
        <v>2286</v>
      </c>
      <c r="L809" s="35">
        <v>130606892</v>
      </c>
      <c r="M809" s="35" t="s">
        <v>695</v>
      </c>
      <c r="N809" s="35" t="s">
        <v>2021</v>
      </c>
      <c r="O809" s="35"/>
      <c r="P809" s="161" t="s">
        <v>2022</v>
      </c>
      <c r="Q809" s="35"/>
      <c r="R809" s="35"/>
      <c r="S809" s="161" t="s">
        <v>605</v>
      </c>
      <c r="T809" s="161">
        <v>1</v>
      </c>
      <c r="U809" s="161" t="s">
        <v>606</v>
      </c>
      <c r="V809" s="161"/>
      <c r="W809" s="161">
        <v>1</v>
      </c>
      <c r="X809" s="161">
        <v>80</v>
      </c>
      <c r="Y809" s="161">
        <v>30.7</v>
      </c>
      <c r="Z809" s="35" t="s">
        <v>2023</v>
      </c>
      <c r="AA809" s="659"/>
      <c r="AB809" s="56"/>
      <c r="AC809" s="650"/>
      <c r="AD809" s="650"/>
      <c r="AE809" s="8"/>
      <c r="AF809" s="159">
        <v>41621</v>
      </c>
      <c r="AG809" s="159">
        <v>41624</v>
      </c>
      <c r="AH809" s="159">
        <v>41635</v>
      </c>
    </row>
    <row r="810" spans="1:34" s="26" customFormat="1">
      <c r="A810" s="161" t="s">
        <v>2012</v>
      </c>
      <c r="B810" s="161" t="s">
        <v>2013</v>
      </c>
      <c r="C810" s="161" t="s">
        <v>2014</v>
      </c>
      <c r="D810" s="161" t="s">
        <v>2015</v>
      </c>
      <c r="E810" s="161" t="s">
        <v>2016</v>
      </c>
      <c r="F810" s="161" t="s">
        <v>2017</v>
      </c>
      <c r="G810" s="161"/>
      <c r="H810" s="161" t="s">
        <v>2018</v>
      </c>
      <c r="I810" s="16">
        <v>41562</v>
      </c>
      <c r="J810" s="16">
        <v>41617</v>
      </c>
      <c r="K810" s="35" t="s">
        <v>2287</v>
      </c>
      <c r="L810" s="35">
        <v>130606896</v>
      </c>
      <c r="M810" s="35" t="s">
        <v>695</v>
      </c>
      <c r="N810" s="35" t="s">
        <v>2021</v>
      </c>
      <c r="O810" s="35"/>
      <c r="P810" s="161" t="s">
        <v>2022</v>
      </c>
      <c r="Q810" s="35"/>
      <c r="R810" s="35"/>
      <c r="S810" s="161" t="s">
        <v>605</v>
      </c>
      <c r="T810" s="161">
        <v>1</v>
      </c>
      <c r="U810" s="161" t="s">
        <v>606</v>
      </c>
      <c r="V810" s="161"/>
      <c r="W810" s="161">
        <v>1</v>
      </c>
      <c r="X810" s="161">
        <v>80</v>
      </c>
      <c r="Y810" s="161">
        <v>34</v>
      </c>
      <c r="Z810" s="35" t="s">
        <v>2023</v>
      </c>
      <c r="AA810" s="659"/>
      <c r="AB810" s="56"/>
      <c r="AC810" s="650"/>
      <c r="AD810" s="650"/>
      <c r="AE810" s="8"/>
      <c r="AF810" s="159">
        <v>41621</v>
      </c>
      <c r="AG810" s="159">
        <v>41624</v>
      </c>
      <c r="AH810" s="159">
        <v>41635</v>
      </c>
    </row>
    <row r="811" spans="1:34" s="26" customFormat="1">
      <c r="A811" s="161" t="s">
        <v>2012</v>
      </c>
      <c r="B811" s="161" t="s">
        <v>2013</v>
      </c>
      <c r="C811" s="161" t="s">
        <v>2014</v>
      </c>
      <c r="D811" s="161" t="s">
        <v>2015</v>
      </c>
      <c r="E811" s="161" t="s">
        <v>2016</v>
      </c>
      <c r="F811" s="161" t="s">
        <v>2017</v>
      </c>
      <c r="G811" s="161"/>
      <c r="H811" s="161" t="s">
        <v>2018</v>
      </c>
      <c r="I811" s="16">
        <v>41562</v>
      </c>
      <c r="J811" s="16">
        <v>41617</v>
      </c>
      <c r="K811" s="35" t="s">
        <v>2288</v>
      </c>
      <c r="L811" s="35">
        <v>130606897</v>
      </c>
      <c r="M811" s="35" t="s">
        <v>695</v>
      </c>
      <c r="N811" s="35" t="s">
        <v>2021</v>
      </c>
      <c r="O811" s="35"/>
      <c r="P811" s="161" t="s">
        <v>2022</v>
      </c>
      <c r="Q811" s="35"/>
      <c r="R811" s="35"/>
      <c r="S811" s="161" t="s">
        <v>605</v>
      </c>
      <c r="T811" s="161">
        <v>1</v>
      </c>
      <c r="U811" s="161" t="s">
        <v>606</v>
      </c>
      <c r="V811" s="161"/>
      <c r="W811" s="161">
        <v>1</v>
      </c>
      <c r="X811" s="161">
        <v>80</v>
      </c>
      <c r="Y811" s="161">
        <v>66.3</v>
      </c>
      <c r="Z811" s="35" t="s">
        <v>2023</v>
      </c>
      <c r="AA811" s="660"/>
      <c r="AB811" s="56"/>
      <c r="AC811" s="651"/>
      <c r="AD811" s="651"/>
      <c r="AE811" s="8"/>
      <c r="AF811" s="159">
        <v>41621</v>
      </c>
      <c r="AG811" s="159">
        <v>41624</v>
      </c>
      <c r="AH811" s="159">
        <v>41635</v>
      </c>
    </row>
    <row r="812" spans="1:34" s="26" customFormat="1">
      <c r="A812" s="161" t="s">
        <v>2012</v>
      </c>
      <c r="B812" s="161" t="s">
        <v>2013</v>
      </c>
      <c r="C812" s="161" t="s">
        <v>2014</v>
      </c>
      <c r="D812" s="161" t="s">
        <v>2015</v>
      </c>
      <c r="E812" s="161" t="s">
        <v>2016</v>
      </c>
      <c r="F812" s="161" t="s">
        <v>2017</v>
      </c>
      <c r="G812" s="161"/>
      <c r="H812" s="161" t="s">
        <v>2018</v>
      </c>
      <c r="I812" s="16">
        <v>41562</v>
      </c>
      <c r="J812" s="16">
        <v>41617</v>
      </c>
      <c r="K812" s="35" t="s">
        <v>2289</v>
      </c>
      <c r="L812" s="35">
        <v>130606898</v>
      </c>
      <c r="M812" s="35" t="s">
        <v>695</v>
      </c>
      <c r="N812" s="35" t="s">
        <v>2021</v>
      </c>
      <c r="O812" s="35"/>
      <c r="P812" s="161" t="s">
        <v>2022</v>
      </c>
      <c r="Q812" s="35"/>
      <c r="R812" s="35"/>
      <c r="S812" s="161" t="s">
        <v>605</v>
      </c>
      <c r="T812" s="161">
        <v>1</v>
      </c>
      <c r="U812" s="161" t="s">
        <v>606</v>
      </c>
      <c r="V812" s="161"/>
      <c r="W812" s="161">
        <v>1</v>
      </c>
      <c r="X812" s="161">
        <v>80</v>
      </c>
      <c r="Y812" s="161">
        <v>53</v>
      </c>
      <c r="Z812" s="35" t="s">
        <v>2023</v>
      </c>
      <c r="AA812" s="658" t="s">
        <v>2290</v>
      </c>
      <c r="AB812" s="56"/>
      <c r="AC812" s="2">
        <v>1</v>
      </c>
      <c r="AD812" s="2">
        <f>AC812*5.85</f>
        <v>5.85</v>
      </c>
      <c r="AE812" s="8"/>
      <c r="AF812" s="159">
        <v>41621</v>
      </c>
      <c r="AG812" s="159">
        <v>41624</v>
      </c>
      <c r="AH812" s="159">
        <v>41635</v>
      </c>
    </row>
    <row r="813" spans="1:34" s="26" customFormat="1">
      <c r="A813" s="161" t="s">
        <v>2012</v>
      </c>
      <c r="B813" s="161" t="s">
        <v>2013</v>
      </c>
      <c r="C813" s="161" t="s">
        <v>2014</v>
      </c>
      <c r="D813" s="161" t="s">
        <v>2015</v>
      </c>
      <c r="E813" s="161" t="s">
        <v>2016</v>
      </c>
      <c r="F813" s="161" t="s">
        <v>2017</v>
      </c>
      <c r="G813" s="161"/>
      <c r="H813" s="161" t="s">
        <v>2018</v>
      </c>
      <c r="I813" s="16">
        <v>41562</v>
      </c>
      <c r="J813" s="16">
        <v>41617</v>
      </c>
      <c r="K813" s="35" t="s">
        <v>2291</v>
      </c>
      <c r="L813" s="35">
        <v>130606900</v>
      </c>
      <c r="M813" s="35" t="s">
        <v>695</v>
      </c>
      <c r="N813" s="35" t="s">
        <v>2021</v>
      </c>
      <c r="O813" s="35"/>
      <c r="P813" s="161" t="s">
        <v>2022</v>
      </c>
      <c r="Q813" s="35"/>
      <c r="R813" s="35"/>
      <c r="S813" s="161" t="s">
        <v>605</v>
      </c>
      <c r="T813" s="161">
        <v>1</v>
      </c>
      <c r="U813" s="161" t="s">
        <v>606</v>
      </c>
      <c r="V813" s="161"/>
      <c r="W813" s="161">
        <v>1</v>
      </c>
      <c r="X813" s="161">
        <v>80</v>
      </c>
      <c r="Y813" s="161">
        <v>34.700000000000003</v>
      </c>
      <c r="Z813" s="35" t="s">
        <v>2023</v>
      </c>
      <c r="AA813" s="659"/>
      <c r="AB813" s="56"/>
      <c r="AC813" s="650"/>
      <c r="AD813" s="650"/>
      <c r="AE813" s="8"/>
      <c r="AF813" s="159">
        <v>41621</v>
      </c>
      <c r="AG813" s="159">
        <v>41624</v>
      </c>
      <c r="AH813" s="159">
        <v>41635</v>
      </c>
    </row>
    <row r="814" spans="1:34" s="26" customFormat="1">
      <c r="A814" s="161" t="s">
        <v>2012</v>
      </c>
      <c r="B814" s="161" t="s">
        <v>2013</v>
      </c>
      <c r="C814" s="161" t="s">
        <v>2014</v>
      </c>
      <c r="D814" s="161" t="s">
        <v>2015</v>
      </c>
      <c r="E814" s="161" t="s">
        <v>2016</v>
      </c>
      <c r="F814" s="161" t="s">
        <v>2017</v>
      </c>
      <c r="G814" s="161"/>
      <c r="H814" s="161" t="s">
        <v>2018</v>
      </c>
      <c r="I814" s="16">
        <v>41562</v>
      </c>
      <c r="J814" s="16">
        <v>41617</v>
      </c>
      <c r="K814" s="35" t="s">
        <v>2292</v>
      </c>
      <c r="L814" s="35">
        <v>130606902</v>
      </c>
      <c r="M814" s="35" t="s">
        <v>695</v>
      </c>
      <c r="N814" s="35" t="s">
        <v>2021</v>
      </c>
      <c r="O814" s="35"/>
      <c r="P814" s="161" t="s">
        <v>2022</v>
      </c>
      <c r="Q814" s="35"/>
      <c r="R814" s="35"/>
      <c r="S814" s="161" t="s">
        <v>605</v>
      </c>
      <c r="T814" s="161">
        <v>1</v>
      </c>
      <c r="U814" s="161" t="s">
        <v>606</v>
      </c>
      <c r="V814" s="161"/>
      <c r="W814" s="161">
        <v>1</v>
      </c>
      <c r="X814" s="161">
        <v>80</v>
      </c>
      <c r="Y814" s="161">
        <v>32.9</v>
      </c>
      <c r="Z814" s="35" t="s">
        <v>2023</v>
      </c>
      <c r="AA814" s="659"/>
      <c r="AB814" s="56"/>
      <c r="AC814" s="650"/>
      <c r="AD814" s="650"/>
      <c r="AE814" s="8"/>
      <c r="AF814" s="159">
        <v>41621</v>
      </c>
      <c r="AG814" s="159">
        <v>41624</v>
      </c>
      <c r="AH814" s="159">
        <v>41635</v>
      </c>
    </row>
    <row r="815" spans="1:34" s="26" customFormat="1">
      <c r="A815" s="161" t="s">
        <v>2012</v>
      </c>
      <c r="B815" s="161" t="s">
        <v>2013</v>
      </c>
      <c r="C815" s="161" t="s">
        <v>2014</v>
      </c>
      <c r="D815" s="161" t="s">
        <v>2015</v>
      </c>
      <c r="E815" s="161" t="s">
        <v>2016</v>
      </c>
      <c r="F815" s="161" t="s">
        <v>2017</v>
      </c>
      <c r="G815" s="161"/>
      <c r="H815" s="161" t="s">
        <v>2018</v>
      </c>
      <c r="I815" s="16">
        <v>41562</v>
      </c>
      <c r="J815" s="16">
        <v>41617</v>
      </c>
      <c r="K815" s="35" t="s">
        <v>2293</v>
      </c>
      <c r="L815" s="35">
        <v>130606903</v>
      </c>
      <c r="M815" s="35" t="s">
        <v>695</v>
      </c>
      <c r="N815" s="35" t="s">
        <v>2021</v>
      </c>
      <c r="O815" s="35"/>
      <c r="P815" s="161" t="s">
        <v>2022</v>
      </c>
      <c r="Q815" s="35"/>
      <c r="R815" s="35"/>
      <c r="S815" s="161" t="s">
        <v>605</v>
      </c>
      <c r="T815" s="161">
        <v>1</v>
      </c>
      <c r="U815" s="161" t="s">
        <v>606</v>
      </c>
      <c r="V815" s="161"/>
      <c r="W815" s="161">
        <v>1</v>
      </c>
      <c r="X815" s="161">
        <v>80</v>
      </c>
      <c r="Y815" s="161">
        <v>71.8</v>
      </c>
      <c r="Z815" s="35" t="s">
        <v>2023</v>
      </c>
      <c r="AA815" s="659"/>
      <c r="AB815" s="56"/>
      <c r="AC815" s="650"/>
      <c r="AD815" s="650"/>
      <c r="AE815" s="8"/>
      <c r="AF815" s="159">
        <v>41621</v>
      </c>
      <c r="AG815" s="159">
        <v>41624</v>
      </c>
      <c r="AH815" s="159">
        <v>41635</v>
      </c>
    </row>
    <row r="816" spans="1:34" s="26" customFormat="1">
      <c r="A816" s="161" t="s">
        <v>2012</v>
      </c>
      <c r="B816" s="161" t="s">
        <v>2013</v>
      </c>
      <c r="C816" s="161" t="s">
        <v>2014</v>
      </c>
      <c r="D816" s="161" t="s">
        <v>2015</v>
      </c>
      <c r="E816" s="161" t="s">
        <v>2016</v>
      </c>
      <c r="F816" s="161" t="s">
        <v>2017</v>
      </c>
      <c r="G816" s="161"/>
      <c r="H816" s="161" t="s">
        <v>2018</v>
      </c>
      <c r="I816" s="16">
        <v>41562</v>
      </c>
      <c r="J816" s="16">
        <v>41617</v>
      </c>
      <c r="K816" s="35" t="s">
        <v>2294</v>
      </c>
      <c r="L816" s="35">
        <v>130606905</v>
      </c>
      <c r="M816" s="35" t="s">
        <v>695</v>
      </c>
      <c r="N816" s="35" t="s">
        <v>2021</v>
      </c>
      <c r="O816" s="35"/>
      <c r="P816" s="161" t="s">
        <v>2022</v>
      </c>
      <c r="Q816" s="35"/>
      <c r="R816" s="35"/>
      <c r="S816" s="161" t="s">
        <v>605</v>
      </c>
      <c r="T816" s="161">
        <v>1</v>
      </c>
      <c r="U816" s="161" t="s">
        <v>606</v>
      </c>
      <c r="V816" s="161"/>
      <c r="W816" s="161">
        <v>1</v>
      </c>
      <c r="X816" s="161">
        <v>80</v>
      </c>
      <c r="Y816" s="161">
        <v>37</v>
      </c>
      <c r="Z816" s="35" t="s">
        <v>2023</v>
      </c>
      <c r="AA816" s="659"/>
      <c r="AB816" s="56"/>
      <c r="AC816" s="650"/>
      <c r="AD816" s="650"/>
      <c r="AE816" s="8"/>
      <c r="AF816" s="159">
        <v>41621</v>
      </c>
      <c r="AG816" s="159">
        <v>41624</v>
      </c>
      <c r="AH816" s="159">
        <v>41635</v>
      </c>
    </row>
    <row r="817" spans="1:34" s="26" customFormat="1">
      <c r="A817" s="161" t="s">
        <v>2012</v>
      </c>
      <c r="B817" s="161" t="s">
        <v>2013</v>
      </c>
      <c r="C817" s="161" t="s">
        <v>2014</v>
      </c>
      <c r="D817" s="161" t="s">
        <v>2015</v>
      </c>
      <c r="E817" s="161" t="s">
        <v>2016</v>
      </c>
      <c r="F817" s="161" t="s">
        <v>2017</v>
      </c>
      <c r="G817" s="161"/>
      <c r="H817" s="161" t="s">
        <v>2018</v>
      </c>
      <c r="I817" s="16">
        <v>41562</v>
      </c>
      <c r="J817" s="16">
        <v>41617</v>
      </c>
      <c r="K817" s="35" t="s">
        <v>2295</v>
      </c>
      <c r="L817" s="35">
        <v>130606908</v>
      </c>
      <c r="M817" s="35" t="s">
        <v>695</v>
      </c>
      <c r="N817" s="35" t="s">
        <v>2021</v>
      </c>
      <c r="O817" s="35"/>
      <c r="P817" s="161" t="s">
        <v>2022</v>
      </c>
      <c r="Q817" s="35"/>
      <c r="R817" s="35"/>
      <c r="S817" s="161" t="s">
        <v>605</v>
      </c>
      <c r="T817" s="161">
        <v>1</v>
      </c>
      <c r="U817" s="161" t="s">
        <v>606</v>
      </c>
      <c r="V817" s="161"/>
      <c r="W817" s="161">
        <v>1</v>
      </c>
      <c r="X817" s="161">
        <v>80</v>
      </c>
      <c r="Y817" s="161">
        <v>53.7</v>
      </c>
      <c r="Z817" s="35" t="s">
        <v>2023</v>
      </c>
      <c r="AA817" s="659"/>
      <c r="AB817" s="56"/>
      <c r="AC817" s="650"/>
      <c r="AD817" s="650"/>
      <c r="AE817" s="8"/>
      <c r="AF817" s="159">
        <v>41621</v>
      </c>
      <c r="AG817" s="159">
        <v>41624</v>
      </c>
      <c r="AH817" s="159">
        <v>41635</v>
      </c>
    </row>
    <row r="818" spans="1:34" s="26" customFormat="1">
      <c r="A818" s="161" t="s">
        <v>2012</v>
      </c>
      <c r="B818" s="161" t="s">
        <v>2013</v>
      </c>
      <c r="C818" s="161" t="s">
        <v>2014</v>
      </c>
      <c r="D818" s="161" t="s">
        <v>2015</v>
      </c>
      <c r="E818" s="161" t="s">
        <v>2016</v>
      </c>
      <c r="F818" s="161" t="s">
        <v>2017</v>
      </c>
      <c r="G818" s="161"/>
      <c r="H818" s="161" t="s">
        <v>2018</v>
      </c>
      <c r="I818" s="16">
        <v>41562</v>
      </c>
      <c r="J818" s="16">
        <v>41617</v>
      </c>
      <c r="K818" s="35" t="s">
        <v>2296</v>
      </c>
      <c r="L818" s="35">
        <v>130606909</v>
      </c>
      <c r="M818" s="35" t="s">
        <v>695</v>
      </c>
      <c r="N818" s="35" t="s">
        <v>2021</v>
      </c>
      <c r="O818" s="35"/>
      <c r="P818" s="161" t="s">
        <v>2022</v>
      </c>
      <c r="Q818" s="35"/>
      <c r="R818" s="35"/>
      <c r="S818" s="161" t="s">
        <v>605</v>
      </c>
      <c r="T818" s="161">
        <v>1</v>
      </c>
      <c r="U818" s="161" t="s">
        <v>606</v>
      </c>
      <c r="V818" s="161"/>
      <c r="W818" s="161">
        <v>1</v>
      </c>
      <c r="X818" s="161">
        <v>80</v>
      </c>
      <c r="Y818" s="161">
        <v>42.9</v>
      </c>
      <c r="Z818" s="35" t="s">
        <v>2023</v>
      </c>
      <c r="AA818" s="659"/>
      <c r="AB818" s="56"/>
      <c r="AC818" s="650"/>
      <c r="AD818" s="650"/>
      <c r="AE818" s="8"/>
      <c r="AF818" s="159">
        <v>41621</v>
      </c>
      <c r="AG818" s="159">
        <v>41624</v>
      </c>
      <c r="AH818" s="159">
        <v>41635</v>
      </c>
    </row>
    <row r="819" spans="1:34" s="26" customFormat="1">
      <c r="A819" s="161" t="s">
        <v>2012</v>
      </c>
      <c r="B819" s="161" t="s">
        <v>2013</v>
      </c>
      <c r="C819" s="161" t="s">
        <v>2014</v>
      </c>
      <c r="D819" s="161" t="s">
        <v>2015</v>
      </c>
      <c r="E819" s="161" t="s">
        <v>2016</v>
      </c>
      <c r="F819" s="161" t="s">
        <v>2017</v>
      </c>
      <c r="G819" s="161"/>
      <c r="H819" s="161" t="s">
        <v>2018</v>
      </c>
      <c r="I819" s="16">
        <v>41562</v>
      </c>
      <c r="J819" s="16">
        <v>41617</v>
      </c>
      <c r="K819" s="35" t="s">
        <v>2297</v>
      </c>
      <c r="L819" s="35">
        <v>130606913</v>
      </c>
      <c r="M819" s="35" t="s">
        <v>695</v>
      </c>
      <c r="N819" s="35" t="s">
        <v>2021</v>
      </c>
      <c r="O819" s="35"/>
      <c r="P819" s="161" t="s">
        <v>2022</v>
      </c>
      <c r="Q819" s="35"/>
      <c r="R819" s="35"/>
      <c r="S819" s="161" t="s">
        <v>605</v>
      </c>
      <c r="T819" s="161">
        <v>1</v>
      </c>
      <c r="U819" s="161" t="s">
        <v>606</v>
      </c>
      <c r="V819" s="161"/>
      <c r="W819" s="161">
        <v>1</v>
      </c>
      <c r="X819" s="161">
        <v>80</v>
      </c>
      <c r="Y819" s="161">
        <v>60</v>
      </c>
      <c r="Z819" s="35" t="s">
        <v>2023</v>
      </c>
      <c r="AA819" s="660"/>
      <c r="AB819" s="56"/>
      <c r="AC819" s="651"/>
      <c r="AD819" s="651"/>
      <c r="AE819" s="8"/>
      <c r="AF819" s="159">
        <v>41621</v>
      </c>
      <c r="AG819" s="159">
        <v>41624</v>
      </c>
      <c r="AH819" s="159">
        <v>41635</v>
      </c>
    </row>
    <row r="820" spans="1:34" s="26" customFormat="1">
      <c r="A820" s="161" t="s">
        <v>2012</v>
      </c>
      <c r="B820" s="161" t="s">
        <v>2013</v>
      </c>
      <c r="C820" s="161" t="s">
        <v>2014</v>
      </c>
      <c r="D820" s="161" t="s">
        <v>2015</v>
      </c>
      <c r="E820" s="161" t="s">
        <v>2016</v>
      </c>
      <c r="F820" s="161" t="s">
        <v>2017</v>
      </c>
      <c r="G820" s="161"/>
      <c r="H820" s="161" t="s">
        <v>2018</v>
      </c>
      <c r="I820" s="16">
        <v>41562</v>
      </c>
      <c r="J820" s="16">
        <v>41617</v>
      </c>
      <c r="K820" s="35" t="s">
        <v>2298</v>
      </c>
      <c r="L820" s="35">
        <v>130606914</v>
      </c>
      <c r="M820" s="35" t="s">
        <v>695</v>
      </c>
      <c r="N820" s="35" t="s">
        <v>2021</v>
      </c>
      <c r="O820" s="35"/>
      <c r="P820" s="161" t="s">
        <v>2022</v>
      </c>
      <c r="Q820" s="35"/>
      <c r="R820" s="35"/>
      <c r="S820" s="161" t="s">
        <v>605</v>
      </c>
      <c r="T820" s="161">
        <v>1</v>
      </c>
      <c r="U820" s="161" t="s">
        <v>606</v>
      </c>
      <c r="V820" s="161"/>
      <c r="W820" s="161">
        <v>1</v>
      </c>
      <c r="X820" s="161">
        <v>80</v>
      </c>
      <c r="Y820" s="161">
        <v>140</v>
      </c>
      <c r="Z820" s="35" t="s">
        <v>2023</v>
      </c>
      <c r="AA820" s="658" t="s">
        <v>2299</v>
      </c>
      <c r="AB820" s="56"/>
      <c r="AC820" s="2">
        <v>1</v>
      </c>
      <c r="AD820" s="2">
        <f>AC820*5.85</f>
        <v>5.85</v>
      </c>
      <c r="AE820" s="8"/>
      <c r="AF820" s="159">
        <v>41621</v>
      </c>
      <c r="AG820" s="159">
        <v>41624</v>
      </c>
      <c r="AH820" s="159">
        <v>41635</v>
      </c>
    </row>
    <row r="821" spans="1:34" s="26" customFormat="1">
      <c r="A821" s="161" t="s">
        <v>2012</v>
      </c>
      <c r="B821" s="161" t="s">
        <v>2013</v>
      </c>
      <c r="C821" s="161" t="s">
        <v>2014</v>
      </c>
      <c r="D821" s="161" t="s">
        <v>2015</v>
      </c>
      <c r="E821" s="161" t="s">
        <v>2016</v>
      </c>
      <c r="F821" s="161" t="s">
        <v>2017</v>
      </c>
      <c r="G821" s="161"/>
      <c r="H821" s="161" t="s">
        <v>2018</v>
      </c>
      <c r="I821" s="16">
        <v>41562</v>
      </c>
      <c r="J821" s="16">
        <v>41617</v>
      </c>
      <c r="K821" s="35" t="s">
        <v>2300</v>
      </c>
      <c r="L821" s="35">
        <v>130606917</v>
      </c>
      <c r="M821" s="35" t="s">
        <v>695</v>
      </c>
      <c r="N821" s="35" t="s">
        <v>2021</v>
      </c>
      <c r="O821" s="35"/>
      <c r="P821" s="161" t="s">
        <v>2022</v>
      </c>
      <c r="Q821" s="35"/>
      <c r="R821" s="35"/>
      <c r="S821" s="161" t="s">
        <v>605</v>
      </c>
      <c r="T821" s="161">
        <v>1</v>
      </c>
      <c r="U821" s="161" t="s">
        <v>606</v>
      </c>
      <c r="V821" s="161"/>
      <c r="W821" s="161">
        <v>1</v>
      </c>
      <c r="X821" s="161">
        <v>80</v>
      </c>
      <c r="Y821" s="161">
        <v>28.2</v>
      </c>
      <c r="Z821" s="35" t="s">
        <v>2023</v>
      </c>
      <c r="AA821" s="659"/>
      <c r="AB821" s="56"/>
      <c r="AC821" s="650"/>
      <c r="AD821" s="650"/>
      <c r="AE821" s="8"/>
      <c r="AF821" s="159">
        <v>41621</v>
      </c>
      <c r="AG821" s="159">
        <v>41624</v>
      </c>
      <c r="AH821" s="159">
        <v>41635</v>
      </c>
    </row>
    <row r="822" spans="1:34" s="26" customFormat="1">
      <c r="A822" s="161" t="s">
        <v>2012</v>
      </c>
      <c r="B822" s="161" t="s">
        <v>2013</v>
      </c>
      <c r="C822" s="161" t="s">
        <v>2014</v>
      </c>
      <c r="D822" s="161" t="s">
        <v>2015</v>
      </c>
      <c r="E822" s="161" t="s">
        <v>2016</v>
      </c>
      <c r="F822" s="161" t="s">
        <v>2017</v>
      </c>
      <c r="G822" s="161"/>
      <c r="H822" s="161" t="s">
        <v>2018</v>
      </c>
      <c r="I822" s="16">
        <v>41562</v>
      </c>
      <c r="J822" s="16">
        <v>41617</v>
      </c>
      <c r="K822" s="35" t="s">
        <v>2301</v>
      </c>
      <c r="L822" s="35">
        <v>130606919</v>
      </c>
      <c r="M822" s="35" t="s">
        <v>695</v>
      </c>
      <c r="N822" s="35" t="s">
        <v>2021</v>
      </c>
      <c r="O822" s="35"/>
      <c r="P822" s="161" t="s">
        <v>2022</v>
      </c>
      <c r="Q822" s="35"/>
      <c r="R822" s="35"/>
      <c r="S822" s="161" t="s">
        <v>605</v>
      </c>
      <c r="T822" s="161">
        <v>1</v>
      </c>
      <c r="U822" s="161" t="s">
        <v>606</v>
      </c>
      <c r="V822" s="161"/>
      <c r="W822" s="161">
        <v>1</v>
      </c>
      <c r="X822" s="161">
        <v>80</v>
      </c>
      <c r="Y822" s="161">
        <v>60.3</v>
      </c>
      <c r="Z822" s="35" t="s">
        <v>2023</v>
      </c>
      <c r="AA822" s="659"/>
      <c r="AB822" s="56"/>
      <c r="AC822" s="650"/>
      <c r="AD822" s="650"/>
      <c r="AE822" s="8"/>
      <c r="AF822" s="159">
        <v>41621</v>
      </c>
      <c r="AG822" s="159">
        <v>41624</v>
      </c>
      <c r="AH822" s="159">
        <v>41635</v>
      </c>
    </row>
    <row r="823" spans="1:34" s="26" customFormat="1">
      <c r="A823" s="161" t="s">
        <v>2012</v>
      </c>
      <c r="B823" s="161" t="s">
        <v>2013</v>
      </c>
      <c r="C823" s="161" t="s">
        <v>2014</v>
      </c>
      <c r="D823" s="161" t="s">
        <v>2015</v>
      </c>
      <c r="E823" s="161" t="s">
        <v>2016</v>
      </c>
      <c r="F823" s="161" t="s">
        <v>2017</v>
      </c>
      <c r="G823" s="161"/>
      <c r="H823" s="161" t="s">
        <v>2018</v>
      </c>
      <c r="I823" s="16">
        <v>41562</v>
      </c>
      <c r="J823" s="16">
        <v>41617</v>
      </c>
      <c r="K823" s="35" t="s">
        <v>2302</v>
      </c>
      <c r="L823" s="35">
        <v>130606920</v>
      </c>
      <c r="M823" s="35" t="s">
        <v>695</v>
      </c>
      <c r="N823" s="35" t="s">
        <v>2021</v>
      </c>
      <c r="O823" s="35"/>
      <c r="P823" s="161" t="s">
        <v>2022</v>
      </c>
      <c r="Q823" s="35"/>
      <c r="R823" s="35"/>
      <c r="S823" s="161" t="s">
        <v>605</v>
      </c>
      <c r="T823" s="161">
        <v>1</v>
      </c>
      <c r="U823" s="161" t="s">
        <v>606</v>
      </c>
      <c r="V823" s="161"/>
      <c r="W823" s="161">
        <v>1</v>
      </c>
      <c r="X823" s="161">
        <v>80</v>
      </c>
      <c r="Y823" s="161">
        <v>47.1</v>
      </c>
      <c r="Z823" s="35" t="s">
        <v>2023</v>
      </c>
      <c r="AA823" s="659"/>
      <c r="AB823" s="56"/>
      <c r="AC823" s="650"/>
      <c r="AD823" s="650"/>
      <c r="AE823" s="8"/>
      <c r="AF823" s="159">
        <v>41621</v>
      </c>
      <c r="AG823" s="159">
        <v>41624</v>
      </c>
      <c r="AH823" s="159">
        <v>41635</v>
      </c>
    </row>
    <row r="824" spans="1:34" s="26" customFormat="1">
      <c r="A824" s="161" t="s">
        <v>2012</v>
      </c>
      <c r="B824" s="161" t="s">
        <v>2013</v>
      </c>
      <c r="C824" s="161" t="s">
        <v>2014</v>
      </c>
      <c r="D824" s="161" t="s">
        <v>2015</v>
      </c>
      <c r="E824" s="161" t="s">
        <v>2016</v>
      </c>
      <c r="F824" s="161" t="s">
        <v>2017</v>
      </c>
      <c r="G824" s="161"/>
      <c r="H824" s="161" t="s">
        <v>2018</v>
      </c>
      <c r="I824" s="16">
        <v>41562</v>
      </c>
      <c r="J824" s="16">
        <v>41617</v>
      </c>
      <c r="K824" s="35" t="s">
        <v>2303</v>
      </c>
      <c r="L824" s="35">
        <v>130606921</v>
      </c>
      <c r="M824" s="35" t="s">
        <v>695</v>
      </c>
      <c r="N824" s="35" t="s">
        <v>2021</v>
      </c>
      <c r="O824" s="35"/>
      <c r="P824" s="161" t="s">
        <v>2022</v>
      </c>
      <c r="Q824" s="35"/>
      <c r="R824" s="35"/>
      <c r="S824" s="161" t="s">
        <v>605</v>
      </c>
      <c r="T824" s="161">
        <v>1</v>
      </c>
      <c r="U824" s="161" t="s">
        <v>606</v>
      </c>
      <c r="V824" s="161"/>
      <c r="W824" s="161">
        <v>1</v>
      </c>
      <c r="X824" s="161">
        <v>80</v>
      </c>
      <c r="Y824" s="161">
        <v>29.3</v>
      </c>
      <c r="Z824" s="35" t="s">
        <v>2023</v>
      </c>
      <c r="AA824" s="659"/>
      <c r="AB824" s="56"/>
      <c r="AC824" s="650"/>
      <c r="AD824" s="650"/>
      <c r="AE824" s="8"/>
      <c r="AF824" s="159">
        <v>41621</v>
      </c>
      <c r="AG824" s="159">
        <v>41624</v>
      </c>
      <c r="AH824" s="159">
        <v>41635</v>
      </c>
    </row>
    <row r="825" spans="1:34" s="26" customFormat="1">
      <c r="A825" s="161" t="s">
        <v>2012</v>
      </c>
      <c r="B825" s="161" t="s">
        <v>2013</v>
      </c>
      <c r="C825" s="161" t="s">
        <v>2014</v>
      </c>
      <c r="D825" s="161" t="s">
        <v>2015</v>
      </c>
      <c r="E825" s="161" t="s">
        <v>2016</v>
      </c>
      <c r="F825" s="161" t="s">
        <v>2017</v>
      </c>
      <c r="G825" s="161"/>
      <c r="H825" s="161" t="s">
        <v>2018</v>
      </c>
      <c r="I825" s="16">
        <v>41562</v>
      </c>
      <c r="J825" s="16">
        <v>41617</v>
      </c>
      <c r="K825" s="35" t="s">
        <v>2304</v>
      </c>
      <c r="L825" s="35">
        <v>130606924</v>
      </c>
      <c r="M825" s="35" t="s">
        <v>695</v>
      </c>
      <c r="N825" s="35" t="s">
        <v>2021</v>
      </c>
      <c r="O825" s="35"/>
      <c r="P825" s="161" t="s">
        <v>2022</v>
      </c>
      <c r="Q825" s="35"/>
      <c r="R825" s="35"/>
      <c r="S825" s="161" t="s">
        <v>605</v>
      </c>
      <c r="T825" s="161">
        <v>1</v>
      </c>
      <c r="U825" s="161" t="s">
        <v>606</v>
      </c>
      <c r="V825" s="161"/>
      <c r="W825" s="161">
        <v>1</v>
      </c>
      <c r="X825" s="161">
        <v>80</v>
      </c>
      <c r="Y825" s="161">
        <v>40.299999999999997</v>
      </c>
      <c r="Z825" s="35" t="s">
        <v>2023</v>
      </c>
      <c r="AA825" s="659"/>
      <c r="AB825" s="56"/>
      <c r="AC825" s="650"/>
      <c r="AD825" s="650"/>
      <c r="AE825" s="8"/>
      <c r="AF825" s="159">
        <v>41621</v>
      </c>
      <c r="AG825" s="159">
        <v>41624</v>
      </c>
      <c r="AH825" s="159">
        <v>41635</v>
      </c>
    </row>
    <row r="826" spans="1:34" s="26" customFormat="1">
      <c r="A826" s="161" t="s">
        <v>2012</v>
      </c>
      <c r="B826" s="161" t="s">
        <v>2013</v>
      </c>
      <c r="C826" s="161" t="s">
        <v>2014</v>
      </c>
      <c r="D826" s="161" t="s">
        <v>2015</v>
      </c>
      <c r="E826" s="161" t="s">
        <v>2016</v>
      </c>
      <c r="F826" s="161" t="s">
        <v>2017</v>
      </c>
      <c r="G826" s="161"/>
      <c r="H826" s="161" t="s">
        <v>2018</v>
      </c>
      <c r="I826" s="16">
        <v>41562</v>
      </c>
      <c r="J826" s="16">
        <v>41617</v>
      </c>
      <c r="K826" s="35" t="s">
        <v>2305</v>
      </c>
      <c r="L826" s="35">
        <v>130606928</v>
      </c>
      <c r="M826" s="35" t="s">
        <v>695</v>
      </c>
      <c r="N826" s="35" t="s">
        <v>2021</v>
      </c>
      <c r="O826" s="35"/>
      <c r="P826" s="161" t="s">
        <v>2022</v>
      </c>
      <c r="Q826" s="35"/>
      <c r="R826" s="35"/>
      <c r="S826" s="161" t="s">
        <v>605</v>
      </c>
      <c r="T826" s="161">
        <v>1</v>
      </c>
      <c r="U826" s="161" t="s">
        <v>606</v>
      </c>
      <c r="V826" s="161"/>
      <c r="W826" s="161">
        <v>1</v>
      </c>
      <c r="X826" s="161">
        <v>80</v>
      </c>
      <c r="Y826" s="161">
        <v>54.6</v>
      </c>
      <c r="Z826" s="35" t="s">
        <v>2023</v>
      </c>
      <c r="AA826" s="659"/>
      <c r="AB826" s="56"/>
      <c r="AC826" s="650"/>
      <c r="AD826" s="650"/>
      <c r="AE826" s="8"/>
      <c r="AF826" s="159">
        <v>41621</v>
      </c>
      <c r="AG826" s="159">
        <v>41624</v>
      </c>
      <c r="AH826" s="159">
        <v>41635</v>
      </c>
    </row>
    <row r="827" spans="1:34" s="26" customFormat="1">
      <c r="A827" s="161" t="s">
        <v>2012</v>
      </c>
      <c r="B827" s="161" t="s">
        <v>2013</v>
      </c>
      <c r="C827" s="161" t="s">
        <v>2014</v>
      </c>
      <c r="D827" s="161" t="s">
        <v>2015</v>
      </c>
      <c r="E827" s="161" t="s">
        <v>2016</v>
      </c>
      <c r="F827" s="161" t="s">
        <v>2017</v>
      </c>
      <c r="G827" s="161"/>
      <c r="H827" s="161" t="s">
        <v>2018</v>
      </c>
      <c r="I827" s="16">
        <v>41562</v>
      </c>
      <c r="J827" s="16">
        <v>41617</v>
      </c>
      <c r="K827" s="35" t="s">
        <v>2306</v>
      </c>
      <c r="L827" s="35">
        <v>130606932</v>
      </c>
      <c r="M827" s="35" t="s">
        <v>695</v>
      </c>
      <c r="N827" s="35" t="s">
        <v>2021</v>
      </c>
      <c r="O827" s="35"/>
      <c r="P827" s="161" t="s">
        <v>2022</v>
      </c>
      <c r="Q827" s="35"/>
      <c r="R827" s="35"/>
      <c r="S827" s="161" t="s">
        <v>605</v>
      </c>
      <c r="T827" s="161">
        <v>1</v>
      </c>
      <c r="U827" s="161" t="s">
        <v>606</v>
      </c>
      <c r="V827" s="161"/>
      <c r="W827" s="161">
        <v>1</v>
      </c>
      <c r="X827" s="161">
        <v>80</v>
      </c>
      <c r="Y827" s="161">
        <v>48</v>
      </c>
      <c r="Z827" s="35" t="s">
        <v>2023</v>
      </c>
      <c r="AA827" s="660"/>
      <c r="AB827" s="56"/>
      <c r="AC827" s="651"/>
      <c r="AD827" s="651"/>
      <c r="AE827" s="8"/>
      <c r="AF827" s="159">
        <v>41621</v>
      </c>
      <c r="AG827" s="159">
        <v>41624</v>
      </c>
      <c r="AH827" s="159">
        <v>41635</v>
      </c>
    </row>
    <row r="828" spans="1:34" s="26" customFormat="1">
      <c r="A828" s="161" t="s">
        <v>2012</v>
      </c>
      <c r="B828" s="161" t="s">
        <v>2013</v>
      </c>
      <c r="C828" s="161" t="s">
        <v>2014</v>
      </c>
      <c r="D828" s="161" t="s">
        <v>2015</v>
      </c>
      <c r="E828" s="161" t="s">
        <v>2016</v>
      </c>
      <c r="F828" s="161" t="s">
        <v>2017</v>
      </c>
      <c r="G828" s="161"/>
      <c r="H828" s="161" t="s">
        <v>2018</v>
      </c>
      <c r="I828" s="16">
        <v>41562</v>
      </c>
      <c r="J828" s="16">
        <v>41617</v>
      </c>
      <c r="K828" s="35" t="s">
        <v>2307</v>
      </c>
      <c r="L828" s="35">
        <v>130606933</v>
      </c>
      <c r="M828" s="35" t="s">
        <v>695</v>
      </c>
      <c r="N828" s="35" t="s">
        <v>2021</v>
      </c>
      <c r="O828" s="35"/>
      <c r="P828" s="161" t="s">
        <v>2022</v>
      </c>
      <c r="Q828" s="35"/>
      <c r="R828" s="35"/>
      <c r="S828" s="161" t="s">
        <v>605</v>
      </c>
      <c r="T828" s="161">
        <v>1</v>
      </c>
      <c r="U828" s="161" t="s">
        <v>606</v>
      </c>
      <c r="V828" s="161"/>
      <c r="W828" s="161">
        <v>1</v>
      </c>
      <c r="X828" s="161">
        <v>80</v>
      </c>
      <c r="Y828" s="161">
        <v>111.2</v>
      </c>
      <c r="Z828" s="35" t="s">
        <v>2023</v>
      </c>
      <c r="AA828" s="658" t="s">
        <v>2308</v>
      </c>
      <c r="AB828" s="56"/>
      <c r="AC828" s="2">
        <v>1</v>
      </c>
      <c r="AD828" s="2">
        <f>AC828*5.85</f>
        <v>5.85</v>
      </c>
      <c r="AE828" s="8"/>
      <c r="AF828" s="159">
        <v>41621</v>
      </c>
      <c r="AG828" s="159">
        <v>41624</v>
      </c>
      <c r="AH828" s="159">
        <v>41635</v>
      </c>
    </row>
    <row r="829" spans="1:34" s="26" customFormat="1">
      <c r="A829" s="161" t="s">
        <v>2012</v>
      </c>
      <c r="B829" s="161" t="s">
        <v>2013</v>
      </c>
      <c r="C829" s="161" t="s">
        <v>2014</v>
      </c>
      <c r="D829" s="161" t="s">
        <v>2015</v>
      </c>
      <c r="E829" s="161" t="s">
        <v>2016</v>
      </c>
      <c r="F829" s="161" t="s">
        <v>2017</v>
      </c>
      <c r="G829" s="161"/>
      <c r="H829" s="161" t="s">
        <v>2018</v>
      </c>
      <c r="I829" s="16">
        <v>41562</v>
      </c>
      <c r="J829" s="16">
        <v>41617</v>
      </c>
      <c r="K829" s="35" t="s">
        <v>2309</v>
      </c>
      <c r="L829" s="35">
        <v>130606935</v>
      </c>
      <c r="M829" s="35" t="s">
        <v>695</v>
      </c>
      <c r="N829" s="35" t="s">
        <v>2021</v>
      </c>
      <c r="O829" s="35"/>
      <c r="P829" s="161" t="s">
        <v>2022</v>
      </c>
      <c r="Q829" s="35"/>
      <c r="R829" s="35"/>
      <c r="S829" s="161" t="s">
        <v>605</v>
      </c>
      <c r="T829" s="161">
        <v>1</v>
      </c>
      <c r="U829" s="161" t="s">
        <v>606</v>
      </c>
      <c r="V829" s="161"/>
      <c r="W829" s="161">
        <v>1</v>
      </c>
      <c r="X829" s="161">
        <v>80</v>
      </c>
      <c r="Y829" s="161">
        <v>41.1</v>
      </c>
      <c r="Z829" s="35" t="s">
        <v>2023</v>
      </c>
      <c r="AA829" s="659"/>
      <c r="AB829" s="56"/>
      <c r="AC829" s="650"/>
      <c r="AD829" s="650"/>
      <c r="AE829" s="8"/>
      <c r="AF829" s="159">
        <v>41621</v>
      </c>
      <c r="AG829" s="159">
        <v>41624</v>
      </c>
      <c r="AH829" s="159">
        <v>41635</v>
      </c>
    </row>
    <row r="830" spans="1:34" s="26" customFormat="1">
      <c r="A830" s="161" t="s">
        <v>2012</v>
      </c>
      <c r="B830" s="161" t="s">
        <v>2013</v>
      </c>
      <c r="C830" s="161" t="s">
        <v>2014</v>
      </c>
      <c r="D830" s="161" t="s">
        <v>2015</v>
      </c>
      <c r="E830" s="161" t="s">
        <v>2016</v>
      </c>
      <c r="F830" s="161" t="s">
        <v>2017</v>
      </c>
      <c r="G830" s="161"/>
      <c r="H830" s="161" t="s">
        <v>2018</v>
      </c>
      <c r="I830" s="16">
        <v>41562</v>
      </c>
      <c r="J830" s="16">
        <v>41617</v>
      </c>
      <c r="K830" s="35" t="s">
        <v>2310</v>
      </c>
      <c r="L830" s="35">
        <v>130606937</v>
      </c>
      <c r="M830" s="35" t="s">
        <v>695</v>
      </c>
      <c r="N830" s="35" t="s">
        <v>2021</v>
      </c>
      <c r="O830" s="35"/>
      <c r="P830" s="161" t="s">
        <v>2022</v>
      </c>
      <c r="Q830" s="35"/>
      <c r="R830" s="35"/>
      <c r="S830" s="161" t="s">
        <v>605</v>
      </c>
      <c r="T830" s="161">
        <v>1</v>
      </c>
      <c r="U830" s="161" t="s">
        <v>606</v>
      </c>
      <c r="V830" s="161"/>
      <c r="W830" s="161">
        <v>1</v>
      </c>
      <c r="X830" s="161">
        <v>80</v>
      </c>
      <c r="Y830" s="161">
        <v>49.8</v>
      </c>
      <c r="Z830" s="35" t="s">
        <v>2023</v>
      </c>
      <c r="AA830" s="659"/>
      <c r="AB830" s="56"/>
      <c r="AC830" s="650"/>
      <c r="AD830" s="650"/>
      <c r="AE830" s="8"/>
      <c r="AF830" s="159">
        <v>41621</v>
      </c>
      <c r="AG830" s="159">
        <v>41624</v>
      </c>
      <c r="AH830" s="159">
        <v>41635</v>
      </c>
    </row>
    <row r="831" spans="1:34" s="26" customFormat="1">
      <c r="A831" s="161" t="s">
        <v>2012</v>
      </c>
      <c r="B831" s="161" t="s">
        <v>2013</v>
      </c>
      <c r="C831" s="161" t="s">
        <v>2014</v>
      </c>
      <c r="D831" s="161" t="s">
        <v>2015</v>
      </c>
      <c r="E831" s="161" t="s">
        <v>2016</v>
      </c>
      <c r="F831" s="161" t="s">
        <v>2017</v>
      </c>
      <c r="G831" s="161"/>
      <c r="H831" s="161" t="s">
        <v>2018</v>
      </c>
      <c r="I831" s="16">
        <v>41562</v>
      </c>
      <c r="J831" s="16">
        <v>41617</v>
      </c>
      <c r="K831" s="35" t="s">
        <v>2311</v>
      </c>
      <c r="L831" s="35">
        <v>130606939</v>
      </c>
      <c r="M831" s="35" t="s">
        <v>695</v>
      </c>
      <c r="N831" s="35" t="s">
        <v>2021</v>
      </c>
      <c r="O831" s="35"/>
      <c r="P831" s="161" t="s">
        <v>2022</v>
      </c>
      <c r="Q831" s="35"/>
      <c r="R831" s="35"/>
      <c r="S831" s="161" t="s">
        <v>605</v>
      </c>
      <c r="T831" s="161">
        <v>1</v>
      </c>
      <c r="U831" s="161" t="s">
        <v>606</v>
      </c>
      <c r="V831" s="161"/>
      <c r="W831" s="161">
        <v>1</v>
      </c>
      <c r="X831" s="161">
        <v>80</v>
      </c>
      <c r="Y831" s="161">
        <v>49.9</v>
      </c>
      <c r="Z831" s="35" t="s">
        <v>2023</v>
      </c>
      <c r="AA831" s="659"/>
      <c r="AB831" s="56"/>
      <c r="AC831" s="650"/>
      <c r="AD831" s="650"/>
      <c r="AE831" s="8"/>
      <c r="AF831" s="159">
        <v>41621</v>
      </c>
      <c r="AG831" s="159">
        <v>41624</v>
      </c>
      <c r="AH831" s="159">
        <v>41635</v>
      </c>
    </row>
    <row r="832" spans="1:34" s="26" customFormat="1">
      <c r="A832" s="161" t="s">
        <v>2012</v>
      </c>
      <c r="B832" s="161" t="s">
        <v>2013</v>
      </c>
      <c r="C832" s="161" t="s">
        <v>2014</v>
      </c>
      <c r="D832" s="161" t="s">
        <v>2015</v>
      </c>
      <c r="E832" s="161" t="s">
        <v>2016</v>
      </c>
      <c r="F832" s="161" t="s">
        <v>2017</v>
      </c>
      <c r="G832" s="161"/>
      <c r="H832" s="161" t="s">
        <v>2018</v>
      </c>
      <c r="I832" s="16">
        <v>41562</v>
      </c>
      <c r="J832" s="16">
        <v>41617</v>
      </c>
      <c r="K832" s="35" t="s">
        <v>2312</v>
      </c>
      <c r="L832" s="35">
        <v>130606946</v>
      </c>
      <c r="M832" s="35" t="s">
        <v>695</v>
      </c>
      <c r="N832" s="35" t="s">
        <v>2021</v>
      </c>
      <c r="O832" s="35"/>
      <c r="P832" s="161" t="s">
        <v>2022</v>
      </c>
      <c r="Q832" s="35"/>
      <c r="R832" s="35"/>
      <c r="S832" s="161" t="s">
        <v>605</v>
      </c>
      <c r="T832" s="161">
        <v>1</v>
      </c>
      <c r="U832" s="161" t="s">
        <v>606</v>
      </c>
      <c r="V832" s="161"/>
      <c r="W832" s="161">
        <v>1</v>
      </c>
      <c r="X832" s="161">
        <v>80</v>
      </c>
      <c r="Y832" s="161">
        <v>67.099999999999994</v>
      </c>
      <c r="Z832" s="35" t="s">
        <v>2023</v>
      </c>
      <c r="AA832" s="659"/>
      <c r="AB832" s="56"/>
      <c r="AC832" s="650"/>
      <c r="AD832" s="650"/>
      <c r="AE832" s="8"/>
      <c r="AF832" s="159">
        <v>41621</v>
      </c>
      <c r="AG832" s="159">
        <v>41624</v>
      </c>
      <c r="AH832" s="159">
        <v>41635</v>
      </c>
    </row>
    <row r="833" spans="1:34" s="26" customFormat="1">
      <c r="A833" s="161" t="s">
        <v>2012</v>
      </c>
      <c r="B833" s="161" t="s">
        <v>2013</v>
      </c>
      <c r="C833" s="161" t="s">
        <v>2014</v>
      </c>
      <c r="D833" s="161" t="s">
        <v>2015</v>
      </c>
      <c r="E833" s="161" t="s">
        <v>2016</v>
      </c>
      <c r="F833" s="161" t="s">
        <v>2017</v>
      </c>
      <c r="G833" s="161"/>
      <c r="H833" s="161" t="s">
        <v>2018</v>
      </c>
      <c r="I833" s="16">
        <v>41562</v>
      </c>
      <c r="J833" s="16">
        <v>41617</v>
      </c>
      <c r="K833" s="35" t="s">
        <v>2313</v>
      </c>
      <c r="L833" s="35">
        <v>130606948</v>
      </c>
      <c r="M833" s="35" t="s">
        <v>695</v>
      </c>
      <c r="N833" s="35" t="s">
        <v>2021</v>
      </c>
      <c r="O833" s="35"/>
      <c r="P833" s="161" t="s">
        <v>2022</v>
      </c>
      <c r="Q833" s="35"/>
      <c r="R833" s="35"/>
      <c r="S833" s="161" t="s">
        <v>605</v>
      </c>
      <c r="T833" s="161">
        <v>1</v>
      </c>
      <c r="U833" s="161" t="s">
        <v>606</v>
      </c>
      <c r="V833" s="161"/>
      <c r="W833" s="161">
        <v>1</v>
      </c>
      <c r="X833" s="161">
        <v>80</v>
      </c>
      <c r="Y833" s="161">
        <v>89.8</v>
      </c>
      <c r="Z833" s="35" t="s">
        <v>2023</v>
      </c>
      <c r="AA833" s="659"/>
      <c r="AB833" s="56"/>
      <c r="AC833" s="650"/>
      <c r="AD833" s="650"/>
      <c r="AE833" s="8"/>
      <c r="AF833" s="159">
        <v>41621</v>
      </c>
      <c r="AG833" s="159">
        <v>41624</v>
      </c>
      <c r="AH833" s="159">
        <v>41635</v>
      </c>
    </row>
    <row r="834" spans="1:34" s="26" customFormat="1">
      <c r="A834" s="161" t="s">
        <v>2012</v>
      </c>
      <c r="B834" s="161" t="s">
        <v>2013</v>
      </c>
      <c r="C834" s="161" t="s">
        <v>2014</v>
      </c>
      <c r="D834" s="161" t="s">
        <v>2015</v>
      </c>
      <c r="E834" s="161" t="s">
        <v>2016</v>
      </c>
      <c r="F834" s="161" t="s">
        <v>2017</v>
      </c>
      <c r="G834" s="161"/>
      <c r="H834" s="161" t="s">
        <v>2018</v>
      </c>
      <c r="I834" s="16">
        <v>41562</v>
      </c>
      <c r="J834" s="16">
        <v>41617</v>
      </c>
      <c r="K834" s="35" t="s">
        <v>2314</v>
      </c>
      <c r="L834" s="35">
        <v>130606950</v>
      </c>
      <c r="M834" s="35" t="s">
        <v>695</v>
      </c>
      <c r="N834" s="35" t="s">
        <v>2021</v>
      </c>
      <c r="O834" s="35"/>
      <c r="P834" s="161" t="s">
        <v>2022</v>
      </c>
      <c r="Q834" s="35"/>
      <c r="R834" s="35"/>
      <c r="S834" s="161" t="s">
        <v>605</v>
      </c>
      <c r="T834" s="161">
        <v>1</v>
      </c>
      <c r="U834" s="161" t="s">
        <v>606</v>
      </c>
      <c r="V834" s="161"/>
      <c r="W834" s="161">
        <v>1</v>
      </c>
      <c r="X834" s="161">
        <v>80</v>
      </c>
      <c r="Y834" s="161">
        <v>35</v>
      </c>
      <c r="Z834" s="35" t="s">
        <v>2023</v>
      </c>
      <c r="AA834" s="659"/>
      <c r="AB834" s="56"/>
      <c r="AC834" s="650"/>
      <c r="AD834" s="650"/>
      <c r="AE834" s="8"/>
      <c r="AF834" s="159">
        <v>41621</v>
      </c>
      <c r="AG834" s="159">
        <v>41624</v>
      </c>
      <c r="AH834" s="159">
        <v>41635</v>
      </c>
    </row>
    <row r="835" spans="1:34" s="26" customFormat="1">
      <c r="A835" s="161" t="s">
        <v>2012</v>
      </c>
      <c r="B835" s="161" t="s">
        <v>2013</v>
      </c>
      <c r="C835" s="161" t="s">
        <v>2014</v>
      </c>
      <c r="D835" s="161" t="s">
        <v>2015</v>
      </c>
      <c r="E835" s="161" t="s">
        <v>2016</v>
      </c>
      <c r="F835" s="161" t="s">
        <v>2017</v>
      </c>
      <c r="G835" s="161"/>
      <c r="H835" s="161" t="s">
        <v>2018</v>
      </c>
      <c r="I835" s="16">
        <v>41562</v>
      </c>
      <c r="J835" s="16">
        <v>41617</v>
      </c>
      <c r="K835" s="35" t="s">
        <v>2315</v>
      </c>
      <c r="L835" s="35">
        <v>130606951</v>
      </c>
      <c r="M835" s="35" t="s">
        <v>695</v>
      </c>
      <c r="N835" s="35" t="s">
        <v>2021</v>
      </c>
      <c r="O835" s="35"/>
      <c r="P835" s="161" t="s">
        <v>2022</v>
      </c>
      <c r="Q835" s="35"/>
      <c r="R835" s="35"/>
      <c r="S835" s="161" t="s">
        <v>605</v>
      </c>
      <c r="T835" s="161">
        <v>1</v>
      </c>
      <c r="U835" s="161" t="s">
        <v>606</v>
      </c>
      <c r="V835" s="161"/>
      <c r="W835" s="161">
        <v>1</v>
      </c>
      <c r="X835" s="161">
        <v>80</v>
      </c>
      <c r="Y835" s="161">
        <v>45.7</v>
      </c>
      <c r="Z835" s="35" t="s">
        <v>2023</v>
      </c>
      <c r="AA835" s="660"/>
      <c r="AB835" s="56"/>
      <c r="AC835" s="651"/>
      <c r="AD835" s="651"/>
      <c r="AE835" s="8"/>
      <c r="AF835" s="159">
        <v>41621</v>
      </c>
      <c r="AG835" s="159">
        <v>41624</v>
      </c>
      <c r="AH835" s="159">
        <v>41635</v>
      </c>
    </row>
    <row r="836" spans="1:34" s="26" customFormat="1">
      <c r="A836" s="161" t="s">
        <v>2012</v>
      </c>
      <c r="B836" s="161" t="s">
        <v>2013</v>
      </c>
      <c r="C836" s="161" t="s">
        <v>2014</v>
      </c>
      <c r="D836" s="161" t="s">
        <v>2015</v>
      </c>
      <c r="E836" s="161" t="s">
        <v>2016</v>
      </c>
      <c r="F836" s="161" t="s">
        <v>2017</v>
      </c>
      <c r="G836" s="161"/>
      <c r="H836" s="161" t="s">
        <v>2018</v>
      </c>
      <c r="I836" s="16">
        <v>41562</v>
      </c>
      <c r="J836" s="16">
        <v>41617</v>
      </c>
      <c r="K836" s="35" t="s">
        <v>2316</v>
      </c>
      <c r="L836" s="35">
        <v>130606952</v>
      </c>
      <c r="M836" s="35" t="s">
        <v>695</v>
      </c>
      <c r="N836" s="35" t="s">
        <v>2021</v>
      </c>
      <c r="O836" s="35"/>
      <c r="P836" s="161" t="s">
        <v>2022</v>
      </c>
      <c r="Q836" s="35"/>
      <c r="R836" s="35"/>
      <c r="S836" s="161" t="s">
        <v>605</v>
      </c>
      <c r="T836" s="161">
        <v>1</v>
      </c>
      <c r="U836" s="161" t="s">
        <v>606</v>
      </c>
      <c r="V836" s="161"/>
      <c r="W836" s="161">
        <v>1</v>
      </c>
      <c r="X836" s="161">
        <v>80</v>
      </c>
      <c r="Y836" s="161">
        <v>45.8</v>
      </c>
      <c r="Z836" s="35" t="s">
        <v>2023</v>
      </c>
      <c r="AA836" s="658" t="s">
        <v>2317</v>
      </c>
      <c r="AB836" s="56"/>
      <c r="AC836" s="2">
        <v>1</v>
      </c>
      <c r="AD836" s="2">
        <f>AC836*5.85</f>
        <v>5.85</v>
      </c>
      <c r="AE836" s="8"/>
      <c r="AF836" s="159">
        <v>41621</v>
      </c>
      <c r="AG836" s="159">
        <v>41624</v>
      </c>
      <c r="AH836" s="159">
        <v>41635</v>
      </c>
    </row>
    <row r="837" spans="1:34" s="26" customFormat="1">
      <c r="A837" s="161" t="s">
        <v>2012</v>
      </c>
      <c r="B837" s="161" t="s">
        <v>2013</v>
      </c>
      <c r="C837" s="161" t="s">
        <v>2014</v>
      </c>
      <c r="D837" s="161" t="s">
        <v>2015</v>
      </c>
      <c r="E837" s="161" t="s">
        <v>2016</v>
      </c>
      <c r="F837" s="161" t="s">
        <v>2017</v>
      </c>
      <c r="G837" s="161"/>
      <c r="H837" s="161" t="s">
        <v>2018</v>
      </c>
      <c r="I837" s="16">
        <v>41562</v>
      </c>
      <c r="J837" s="16">
        <v>41617</v>
      </c>
      <c r="K837" s="35" t="s">
        <v>2318</v>
      </c>
      <c r="L837" s="35">
        <v>130606954</v>
      </c>
      <c r="M837" s="35" t="s">
        <v>695</v>
      </c>
      <c r="N837" s="35" t="s">
        <v>2021</v>
      </c>
      <c r="O837" s="35"/>
      <c r="P837" s="161" t="s">
        <v>2022</v>
      </c>
      <c r="Q837" s="35"/>
      <c r="R837" s="35"/>
      <c r="S837" s="161" t="s">
        <v>605</v>
      </c>
      <c r="T837" s="161">
        <v>1</v>
      </c>
      <c r="U837" s="161" t="s">
        <v>606</v>
      </c>
      <c r="V837" s="161"/>
      <c r="W837" s="161">
        <v>1</v>
      </c>
      <c r="X837" s="161">
        <v>80</v>
      </c>
      <c r="Y837" s="161">
        <v>67.2</v>
      </c>
      <c r="Z837" s="35" t="s">
        <v>2023</v>
      </c>
      <c r="AA837" s="659"/>
      <c r="AB837" s="56"/>
      <c r="AC837" s="650"/>
      <c r="AD837" s="650"/>
      <c r="AE837" s="8"/>
      <c r="AF837" s="159">
        <v>41621</v>
      </c>
      <c r="AG837" s="159">
        <v>41624</v>
      </c>
      <c r="AH837" s="159">
        <v>41635</v>
      </c>
    </row>
    <row r="838" spans="1:34" s="26" customFormat="1">
      <c r="A838" s="161" t="s">
        <v>2012</v>
      </c>
      <c r="B838" s="161" t="s">
        <v>2013</v>
      </c>
      <c r="C838" s="161" t="s">
        <v>2014</v>
      </c>
      <c r="D838" s="161" t="s">
        <v>2015</v>
      </c>
      <c r="E838" s="161" t="s">
        <v>2016</v>
      </c>
      <c r="F838" s="161" t="s">
        <v>2017</v>
      </c>
      <c r="G838" s="161"/>
      <c r="H838" s="161" t="s">
        <v>2018</v>
      </c>
      <c r="I838" s="16">
        <v>41562</v>
      </c>
      <c r="J838" s="16">
        <v>41617</v>
      </c>
      <c r="K838" s="35" t="s">
        <v>2319</v>
      </c>
      <c r="L838" s="35">
        <v>130606957</v>
      </c>
      <c r="M838" s="35" t="s">
        <v>695</v>
      </c>
      <c r="N838" s="35" t="s">
        <v>2021</v>
      </c>
      <c r="O838" s="35"/>
      <c r="P838" s="161" t="s">
        <v>2022</v>
      </c>
      <c r="Q838" s="35"/>
      <c r="R838" s="35"/>
      <c r="S838" s="161" t="s">
        <v>605</v>
      </c>
      <c r="T838" s="161">
        <v>1</v>
      </c>
      <c r="U838" s="161" t="s">
        <v>606</v>
      </c>
      <c r="V838" s="161"/>
      <c r="W838" s="161">
        <v>1</v>
      </c>
      <c r="X838" s="161">
        <v>80</v>
      </c>
      <c r="Y838" s="161">
        <v>73.099999999999994</v>
      </c>
      <c r="Z838" s="35" t="s">
        <v>2023</v>
      </c>
      <c r="AA838" s="659"/>
      <c r="AB838" s="56"/>
      <c r="AC838" s="650"/>
      <c r="AD838" s="650"/>
      <c r="AE838" s="8"/>
      <c r="AF838" s="159">
        <v>41621</v>
      </c>
      <c r="AG838" s="159">
        <v>41624</v>
      </c>
      <c r="AH838" s="159">
        <v>41635</v>
      </c>
    </row>
    <row r="839" spans="1:34" s="26" customFormat="1">
      <c r="A839" s="161" t="s">
        <v>2012</v>
      </c>
      <c r="B839" s="161" t="s">
        <v>2013</v>
      </c>
      <c r="C839" s="161" t="s">
        <v>2014</v>
      </c>
      <c r="D839" s="161" t="s">
        <v>2015</v>
      </c>
      <c r="E839" s="161" t="s">
        <v>2016</v>
      </c>
      <c r="F839" s="161" t="s">
        <v>2017</v>
      </c>
      <c r="G839" s="161"/>
      <c r="H839" s="161" t="s">
        <v>2018</v>
      </c>
      <c r="I839" s="16">
        <v>41562</v>
      </c>
      <c r="J839" s="16">
        <v>41617</v>
      </c>
      <c r="K839" s="35" t="s">
        <v>2320</v>
      </c>
      <c r="L839" s="35">
        <v>130606958</v>
      </c>
      <c r="M839" s="35" t="s">
        <v>695</v>
      </c>
      <c r="N839" s="35" t="s">
        <v>2021</v>
      </c>
      <c r="O839" s="35"/>
      <c r="P839" s="161" t="s">
        <v>2022</v>
      </c>
      <c r="Q839" s="35"/>
      <c r="R839" s="35"/>
      <c r="S839" s="161" t="s">
        <v>605</v>
      </c>
      <c r="T839" s="161">
        <v>1</v>
      </c>
      <c r="U839" s="161" t="s">
        <v>606</v>
      </c>
      <c r="V839" s="161"/>
      <c r="W839" s="161">
        <v>1</v>
      </c>
      <c r="X839" s="161">
        <v>80</v>
      </c>
      <c r="Y839" s="161">
        <v>31.6</v>
      </c>
      <c r="Z839" s="35" t="s">
        <v>2023</v>
      </c>
      <c r="AA839" s="659"/>
      <c r="AB839" s="56"/>
      <c r="AC839" s="650"/>
      <c r="AD839" s="650"/>
      <c r="AE839" s="8"/>
      <c r="AF839" s="159">
        <v>41621</v>
      </c>
      <c r="AG839" s="159">
        <v>41624</v>
      </c>
      <c r="AH839" s="159">
        <v>41635</v>
      </c>
    </row>
    <row r="840" spans="1:34" s="26" customFormat="1">
      <c r="A840" s="161" t="s">
        <v>2012</v>
      </c>
      <c r="B840" s="161" t="s">
        <v>2013</v>
      </c>
      <c r="C840" s="161" t="s">
        <v>2014</v>
      </c>
      <c r="D840" s="161" t="s">
        <v>2015</v>
      </c>
      <c r="E840" s="161" t="s">
        <v>2016</v>
      </c>
      <c r="F840" s="161" t="s">
        <v>2017</v>
      </c>
      <c r="G840" s="161"/>
      <c r="H840" s="161" t="s">
        <v>2018</v>
      </c>
      <c r="I840" s="16">
        <v>41562</v>
      </c>
      <c r="J840" s="16">
        <v>41617</v>
      </c>
      <c r="K840" s="35" t="s">
        <v>2321</v>
      </c>
      <c r="L840" s="35">
        <v>130606959</v>
      </c>
      <c r="M840" s="35" t="s">
        <v>695</v>
      </c>
      <c r="N840" s="35" t="s">
        <v>2021</v>
      </c>
      <c r="O840" s="35"/>
      <c r="P840" s="161" t="s">
        <v>2022</v>
      </c>
      <c r="Q840" s="35"/>
      <c r="R840" s="35"/>
      <c r="S840" s="161" t="s">
        <v>605</v>
      </c>
      <c r="T840" s="161">
        <v>1</v>
      </c>
      <c r="U840" s="161" t="s">
        <v>606</v>
      </c>
      <c r="V840" s="161"/>
      <c r="W840" s="161">
        <v>1</v>
      </c>
      <c r="X840" s="161">
        <v>80</v>
      </c>
      <c r="Y840" s="161">
        <v>34.5</v>
      </c>
      <c r="Z840" s="35" t="s">
        <v>2023</v>
      </c>
      <c r="AA840" s="659"/>
      <c r="AB840" s="56"/>
      <c r="AC840" s="650"/>
      <c r="AD840" s="650"/>
      <c r="AE840" s="8"/>
      <c r="AF840" s="159">
        <v>41621</v>
      </c>
      <c r="AG840" s="159">
        <v>41624</v>
      </c>
      <c r="AH840" s="159">
        <v>41635</v>
      </c>
    </row>
    <row r="841" spans="1:34" s="26" customFormat="1">
      <c r="A841" s="161" t="s">
        <v>2012</v>
      </c>
      <c r="B841" s="161" t="s">
        <v>2013</v>
      </c>
      <c r="C841" s="161" t="s">
        <v>2014</v>
      </c>
      <c r="D841" s="161" t="s">
        <v>2015</v>
      </c>
      <c r="E841" s="161" t="s">
        <v>2016</v>
      </c>
      <c r="F841" s="161" t="s">
        <v>2017</v>
      </c>
      <c r="G841" s="161"/>
      <c r="H841" s="161" t="s">
        <v>2018</v>
      </c>
      <c r="I841" s="16">
        <v>41562</v>
      </c>
      <c r="J841" s="16">
        <v>41617</v>
      </c>
      <c r="K841" s="35" t="s">
        <v>2322</v>
      </c>
      <c r="L841" s="35">
        <v>130606962</v>
      </c>
      <c r="M841" s="35" t="s">
        <v>695</v>
      </c>
      <c r="N841" s="35" t="s">
        <v>2021</v>
      </c>
      <c r="O841" s="35"/>
      <c r="P841" s="161" t="s">
        <v>2022</v>
      </c>
      <c r="Q841" s="35"/>
      <c r="R841" s="35"/>
      <c r="S841" s="161" t="s">
        <v>605</v>
      </c>
      <c r="T841" s="161">
        <v>1</v>
      </c>
      <c r="U841" s="161" t="s">
        <v>606</v>
      </c>
      <c r="V841" s="161"/>
      <c r="W841" s="161">
        <v>1</v>
      </c>
      <c r="X841" s="161">
        <v>80</v>
      </c>
      <c r="Y841" s="161">
        <v>53.4</v>
      </c>
      <c r="Z841" s="35" t="s">
        <v>2023</v>
      </c>
      <c r="AA841" s="659"/>
      <c r="AB841" s="56"/>
      <c r="AC841" s="650"/>
      <c r="AD841" s="650"/>
      <c r="AE841" s="8"/>
      <c r="AF841" s="159">
        <v>41621</v>
      </c>
      <c r="AG841" s="159">
        <v>41624</v>
      </c>
      <c r="AH841" s="159">
        <v>41635</v>
      </c>
    </row>
    <row r="842" spans="1:34" s="26" customFormat="1">
      <c r="A842" s="161" t="s">
        <v>2012</v>
      </c>
      <c r="B842" s="161" t="s">
        <v>2013</v>
      </c>
      <c r="C842" s="161" t="s">
        <v>2014</v>
      </c>
      <c r="D842" s="161" t="s">
        <v>2015</v>
      </c>
      <c r="E842" s="161" t="s">
        <v>2016</v>
      </c>
      <c r="F842" s="161" t="s">
        <v>2017</v>
      </c>
      <c r="G842" s="161"/>
      <c r="H842" s="161" t="s">
        <v>2018</v>
      </c>
      <c r="I842" s="16">
        <v>41562</v>
      </c>
      <c r="J842" s="16">
        <v>41617</v>
      </c>
      <c r="K842" s="35" t="s">
        <v>2323</v>
      </c>
      <c r="L842" s="35">
        <v>130606963</v>
      </c>
      <c r="M842" s="35" t="s">
        <v>695</v>
      </c>
      <c r="N842" s="35" t="s">
        <v>2021</v>
      </c>
      <c r="O842" s="35"/>
      <c r="P842" s="161" t="s">
        <v>2022</v>
      </c>
      <c r="Q842" s="35"/>
      <c r="R842" s="35"/>
      <c r="S842" s="161" t="s">
        <v>605</v>
      </c>
      <c r="T842" s="161">
        <v>1</v>
      </c>
      <c r="U842" s="161" t="s">
        <v>606</v>
      </c>
      <c r="V842" s="161"/>
      <c r="W842" s="161">
        <v>1</v>
      </c>
      <c r="X842" s="161">
        <v>80</v>
      </c>
      <c r="Y842" s="161">
        <v>52.7</v>
      </c>
      <c r="Z842" s="35" t="s">
        <v>2023</v>
      </c>
      <c r="AA842" s="659"/>
      <c r="AB842" s="56"/>
      <c r="AC842" s="650"/>
      <c r="AD842" s="650"/>
      <c r="AE842" s="8"/>
      <c r="AF842" s="159">
        <v>41621</v>
      </c>
      <c r="AG842" s="159">
        <v>41624</v>
      </c>
      <c r="AH842" s="159">
        <v>41635</v>
      </c>
    </row>
    <row r="843" spans="1:34" s="26" customFormat="1">
      <c r="A843" s="161" t="s">
        <v>2012</v>
      </c>
      <c r="B843" s="161" t="s">
        <v>2013</v>
      </c>
      <c r="C843" s="161" t="s">
        <v>2014</v>
      </c>
      <c r="D843" s="161" t="s">
        <v>2015</v>
      </c>
      <c r="E843" s="161" t="s">
        <v>2016</v>
      </c>
      <c r="F843" s="161" t="s">
        <v>2017</v>
      </c>
      <c r="G843" s="161"/>
      <c r="H843" s="161" t="s">
        <v>2018</v>
      </c>
      <c r="I843" s="16">
        <v>41562</v>
      </c>
      <c r="J843" s="16">
        <v>41617</v>
      </c>
      <c r="K843" s="35" t="s">
        <v>2324</v>
      </c>
      <c r="L843" s="35">
        <v>130606964</v>
      </c>
      <c r="M843" s="35" t="s">
        <v>695</v>
      </c>
      <c r="N843" s="35" t="s">
        <v>2021</v>
      </c>
      <c r="O843" s="35"/>
      <c r="P843" s="161" t="s">
        <v>2022</v>
      </c>
      <c r="Q843" s="35"/>
      <c r="R843" s="35"/>
      <c r="S843" s="161" t="s">
        <v>605</v>
      </c>
      <c r="T843" s="161">
        <v>1</v>
      </c>
      <c r="U843" s="161" t="s">
        <v>606</v>
      </c>
      <c r="V843" s="161"/>
      <c r="W843" s="161">
        <v>1</v>
      </c>
      <c r="X843" s="161">
        <v>80</v>
      </c>
      <c r="Y843" s="161">
        <v>84.9</v>
      </c>
      <c r="Z843" s="35" t="s">
        <v>2023</v>
      </c>
      <c r="AA843" s="660"/>
      <c r="AB843" s="56"/>
      <c r="AC843" s="651"/>
      <c r="AD843" s="651"/>
      <c r="AE843" s="8"/>
      <c r="AF843" s="159">
        <v>41621</v>
      </c>
      <c r="AG843" s="159">
        <v>41624</v>
      </c>
      <c r="AH843" s="159">
        <v>41635</v>
      </c>
    </row>
    <row r="844" spans="1:34" s="26" customFormat="1">
      <c r="A844" s="161" t="s">
        <v>2012</v>
      </c>
      <c r="B844" s="161" t="s">
        <v>2013</v>
      </c>
      <c r="C844" s="161" t="s">
        <v>2014</v>
      </c>
      <c r="D844" s="161" t="s">
        <v>2015</v>
      </c>
      <c r="E844" s="161" t="s">
        <v>2016</v>
      </c>
      <c r="F844" s="161" t="s">
        <v>2017</v>
      </c>
      <c r="G844" s="161"/>
      <c r="H844" s="161" t="s">
        <v>2018</v>
      </c>
      <c r="I844" s="16">
        <v>41562</v>
      </c>
      <c r="J844" s="16">
        <v>41617</v>
      </c>
      <c r="K844" s="35" t="s">
        <v>2325</v>
      </c>
      <c r="L844" s="35">
        <v>130606965</v>
      </c>
      <c r="M844" s="35" t="s">
        <v>695</v>
      </c>
      <c r="N844" s="35" t="s">
        <v>2021</v>
      </c>
      <c r="O844" s="35"/>
      <c r="P844" s="161" t="s">
        <v>2022</v>
      </c>
      <c r="Q844" s="35"/>
      <c r="R844" s="35"/>
      <c r="S844" s="161" t="s">
        <v>605</v>
      </c>
      <c r="T844" s="161">
        <v>1</v>
      </c>
      <c r="U844" s="161" t="s">
        <v>606</v>
      </c>
      <c r="V844" s="161"/>
      <c r="W844" s="161">
        <v>1</v>
      </c>
      <c r="X844" s="161">
        <v>80</v>
      </c>
      <c r="Y844" s="161">
        <v>50.7</v>
      </c>
      <c r="Z844" s="35" t="s">
        <v>2023</v>
      </c>
      <c r="AA844" s="658" t="s">
        <v>2326</v>
      </c>
      <c r="AB844" s="56"/>
      <c r="AC844" s="2">
        <v>1</v>
      </c>
      <c r="AD844" s="2">
        <f>AC844*5.85</f>
        <v>5.85</v>
      </c>
      <c r="AE844" s="8"/>
      <c r="AF844" s="159">
        <v>41621</v>
      </c>
      <c r="AG844" s="159">
        <v>41624</v>
      </c>
      <c r="AH844" s="159">
        <v>41635</v>
      </c>
    </row>
    <row r="845" spans="1:34" s="26" customFormat="1">
      <c r="A845" s="161" t="s">
        <v>2012</v>
      </c>
      <c r="B845" s="161" t="s">
        <v>2013</v>
      </c>
      <c r="C845" s="161" t="s">
        <v>2014</v>
      </c>
      <c r="D845" s="161" t="s">
        <v>2015</v>
      </c>
      <c r="E845" s="161" t="s">
        <v>2016</v>
      </c>
      <c r="F845" s="161" t="s">
        <v>2017</v>
      </c>
      <c r="G845" s="161"/>
      <c r="H845" s="161" t="s">
        <v>2018</v>
      </c>
      <c r="I845" s="16">
        <v>41562</v>
      </c>
      <c r="J845" s="16">
        <v>41617</v>
      </c>
      <c r="K845" s="35" t="s">
        <v>2327</v>
      </c>
      <c r="L845" s="35">
        <v>130606966</v>
      </c>
      <c r="M845" s="35" t="s">
        <v>695</v>
      </c>
      <c r="N845" s="35" t="s">
        <v>2021</v>
      </c>
      <c r="O845" s="35"/>
      <c r="P845" s="161" t="s">
        <v>2022</v>
      </c>
      <c r="Q845" s="35"/>
      <c r="R845" s="35"/>
      <c r="S845" s="161" t="s">
        <v>605</v>
      </c>
      <c r="T845" s="161">
        <v>1</v>
      </c>
      <c r="U845" s="161" t="s">
        <v>606</v>
      </c>
      <c r="V845" s="161"/>
      <c r="W845" s="161">
        <v>1</v>
      </c>
      <c r="X845" s="161">
        <v>80</v>
      </c>
      <c r="Y845" s="161">
        <v>45.2</v>
      </c>
      <c r="Z845" s="35" t="s">
        <v>2023</v>
      </c>
      <c r="AA845" s="659"/>
      <c r="AB845" s="56"/>
      <c r="AC845" s="650"/>
      <c r="AD845" s="650"/>
      <c r="AE845" s="8"/>
      <c r="AF845" s="159">
        <v>41621</v>
      </c>
      <c r="AG845" s="159">
        <v>41624</v>
      </c>
      <c r="AH845" s="159">
        <v>41635</v>
      </c>
    </row>
    <row r="846" spans="1:34" s="26" customFormat="1">
      <c r="A846" s="161" t="s">
        <v>2012</v>
      </c>
      <c r="B846" s="161" t="s">
        <v>2013</v>
      </c>
      <c r="C846" s="161" t="s">
        <v>2014</v>
      </c>
      <c r="D846" s="161" t="s">
        <v>2015</v>
      </c>
      <c r="E846" s="161" t="s">
        <v>2016</v>
      </c>
      <c r="F846" s="161" t="s">
        <v>2017</v>
      </c>
      <c r="G846" s="161"/>
      <c r="H846" s="161" t="s">
        <v>2018</v>
      </c>
      <c r="I846" s="16">
        <v>41562</v>
      </c>
      <c r="J846" s="16">
        <v>41617</v>
      </c>
      <c r="K846" s="35" t="s">
        <v>2328</v>
      </c>
      <c r="L846" s="35">
        <v>130606967</v>
      </c>
      <c r="M846" s="35" t="s">
        <v>695</v>
      </c>
      <c r="N846" s="35" t="s">
        <v>2021</v>
      </c>
      <c r="O846" s="35"/>
      <c r="P846" s="161" t="s">
        <v>2022</v>
      </c>
      <c r="Q846" s="35"/>
      <c r="R846" s="35"/>
      <c r="S846" s="161" t="s">
        <v>605</v>
      </c>
      <c r="T846" s="161">
        <v>1</v>
      </c>
      <c r="U846" s="161" t="s">
        <v>606</v>
      </c>
      <c r="V846" s="161"/>
      <c r="W846" s="161">
        <v>1</v>
      </c>
      <c r="X846" s="161">
        <v>83</v>
      </c>
      <c r="Y846" s="161">
        <v>52.4</v>
      </c>
      <c r="Z846" s="35" t="s">
        <v>2023</v>
      </c>
      <c r="AA846" s="659"/>
      <c r="AB846" s="56"/>
      <c r="AC846" s="650"/>
      <c r="AD846" s="650"/>
      <c r="AE846" s="8"/>
      <c r="AF846" s="159">
        <v>41621</v>
      </c>
      <c r="AG846" s="159">
        <v>41624</v>
      </c>
      <c r="AH846" s="159">
        <v>41635</v>
      </c>
    </row>
    <row r="847" spans="1:34" s="26" customFormat="1">
      <c r="A847" s="161" t="s">
        <v>2012</v>
      </c>
      <c r="B847" s="161" t="s">
        <v>2013</v>
      </c>
      <c r="C847" s="161" t="s">
        <v>2014</v>
      </c>
      <c r="D847" s="161" t="s">
        <v>2015</v>
      </c>
      <c r="E847" s="161" t="s">
        <v>2016</v>
      </c>
      <c r="F847" s="161" t="s">
        <v>2017</v>
      </c>
      <c r="G847" s="161"/>
      <c r="H847" s="161" t="s">
        <v>2018</v>
      </c>
      <c r="I847" s="16">
        <v>41562</v>
      </c>
      <c r="J847" s="16">
        <v>41617</v>
      </c>
      <c r="K847" s="35" t="s">
        <v>2329</v>
      </c>
      <c r="L847" s="35">
        <v>130606969</v>
      </c>
      <c r="M847" s="35" t="s">
        <v>695</v>
      </c>
      <c r="N847" s="35" t="s">
        <v>2021</v>
      </c>
      <c r="O847" s="35"/>
      <c r="P847" s="161" t="s">
        <v>2022</v>
      </c>
      <c r="Q847" s="35"/>
      <c r="R847" s="35"/>
      <c r="S847" s="161" t="s">
        <v>605</v>
      </c>
      <c r="T847" s="161">
        <v>1</v>
      </c>
      <c r="U847" s="161" t="s">
        <v>606</v>
      </c>
      <c r="V847" s="161"/>
      <c r="W847" s="161">
        <v>1</v>
      </c>
      <c r="X847" s="161">
        <v>87</v>
      </c>
      <c r="Y847" s="161">
        <v>50.8</v>
      </c>
      <c r="Z847" s="35" t="s">
        <v>2023</v>
      </c>
      <c r="AA847" s="659"/>
      <c r="AB847" s="56"/>
      <c r="AC847" s="650"/>
      <c r="AD847" s="650"/>
      <c r="AE847" s="8"/>
      <c r="AF847" s="159">
        <v>41621</v>
      </c>
      <c r="AG847" s="159">
        <v>41624</v>
      </c>
      <c r="AH847" s="159">
        <v>41635</v>
      </c>
    </row>
    <row r="848" spans="1:34" s="26" customFormat="1">
      <c r="A848" s="161" t="s">
        <v>2012</v>
      </c>
      <c r="B848" s="161" t="s">
        <v>2013</v>
      </c>
      <c r="C848" s="161" t="s">
        <v>2014</v>
      </c>
      <c r="D848" s="161" t="s">
        <v>2015</v>
      </c>
      <c r="E848" s="161" t="s">
        <v>2016</v>
      </c>
      <c r="F848" s="161" t="s">
        <v>2017</v>
      </c>
      <c r="G848" s="161"/>
      <c r="H848" s="161" t="s">
        <v>2018</v>
      </c>
      <c r="I848" s="16">
        <v>41562</v>
      </c>
      <c r="J848" s="16">
        <v>41617</v>
      </c>
      <c r="K848" s="35" t="s">
        <v>2330</v>
      </c>
      <c r="L848" s="35">
        <v>130606972</v>
      </c>
      <c r="M848" s="35" t="s">
        <v>695</v>
      </c>
      <c r="N848" s="35" t="s">
        <v>2021</v>
      </c>
      <c r="O848" s="35"/>
      <c r="P848" s="161" t="s">
        <v>2022</v>
      </c>
      <c r="Q848" s="35"/>
      <c r="R848" s="35"/>
      <c r="S848" s="161" t="s">
        <v>605</v>
      </c>
      <c r="T848" s="161">
        <v>1</v>
      </c>
      <c r="U848" s="161" t="s">
        <v>606</v>
      </c>
      <c r="V848" s="161"/>
      <c r="W848" s="161">
        <v>1</v>
      </c>
      <c r="X848" s="161">
        <v>88</v>
      </c>
      <c r="Y848" s="161">
        <v>49.4</v>
      </c>
      <c r="Z848" s="35" t="s">
        <v>2023</v>
      </c>
      <c r="AA848" s="659"/>
      <c r="AB848" s="56"/>
      <c r="AC848" s="650"/>
      <c r="AD848" s="650"/>
      <c r="AE848" s="8"/>
      <c r="AF848" s="159">
        <v>41621</v>
      </c>
      <c r="AG848" s="159">
        <v>41624</v>
      </c>
      <c r="AH848" s="159">
        <v>41635</v>
      </c>
    </row>
    <row r="849" spans="1:34" s="26" customFormat="1">
      <c r="A849" s="161" t="s">
        <v>2012</v>
      </c>
      <c r="B849" s="161" t="s">
        <v>2013</v>
      </c>
      <c r="C849" s="161" t="s">
        <v>2014</v>
      </c>
      <c r="D849" s="161" t="s">
        <v>2015</v>
      </c>
      <c r="E849" s="161" t="s">
        <v>2016</v>
      </c>
      <c r="F849" s="161" t="s">
        <v>2017</v>
      </c>
      <c r="G849" s="161"/>
      <c r="H849" s="161" t="s">
        <v>2018</v>
      </c>
      <c r="I849" s="16">
        <v>41562</v>
      </c>
      <c r="J849" s="16">
        <v>41617</v>
      </c>
      <c r="K849" s="35" t="s">
        <v>2331</v>
      </c>
      <c r="L849" s="35">
        <v>130606973</v>
      </c>
      <c r="M849" s="35" t="s">
        <v>695</v>
      </c>
      <c r="N849" s="35" t="s">
        <v>2021</v>
      </c>
      <c r="O849" s="35"/>
      <c r="P849" s="161" t="s">
        <v>2022</v>
      </c>
      <c r="Q849" s="35"/>
      <c r="R849" s="35"/>
      <c r="S849" s="161" t="s">
        <v>605</v>
      </c>
      <c r="T849" s="161">
        <v>1</v>
      </c>
      <c r="U849" s="161" t="s">
        <v>606</v>
      </c>
      <c r="V849" s="161"/>
      <c r="W849" s="161">
        <v>1</v>
      </c>
      <c r="X849" s="161">
        <v>89</v>
      </c>
      <c r="Y849" s="161">
        <v>50.1</v>
      </c>
      <c r="Z849" s="35" t="s">
        <v>2023</v>
      </c>
      <c r="AA849" s="659"/>
      <c r="AB849" s="56"/>
      <c r="AC849" s="650"/>
      <c r="AD849" s="650"/>
      <c r="AE849" s="8"/>
      <c r="AF849" s="159">
        <v>41621</v>
      </c>
      <c r="AG849" s="159">
        <v>41624</v>
      </c>
      <c r="AH849" s="159">
        <v>41635</v>
      </c>
    </row>
    <row r="850" spans="1:34" s="26" customFormat="1">
      <c r="A850" s="161" t="s">
        <v>2012</v>
      </c>
      <c r="B850" s="161" t="s">
        <v>2013</v>
      </c>
      <c r="C850" s="161" t="s">
        <v>2014</v>
      </c>
      <c r="D850" s="161" t="s">
        <v>2015</v>
      </c>
      <c r="E850" s="161" t="s">
        <v>2016</v>
      </c>
      <c r="F850" s="161" t="s">
        <v>2017</v>
      </c>
      <c r="G850" s="161"/>
      <c r="H850" s="161" t="s">
        <v>2018</v>
      </c>
      <c r="I850" s="16">
        <v>41562</v>
      </c>
      <c r="J850" s="16">
        <v>41617</v>
      </c>
      <c r="K850" s="35" t="s">
        <v>2332</v>
      </c>
      <c r="L850" s="35">
        <v>130606974</v>
      </c>
      <c r="M850" s="35" t="s">
        <v>695</v>
      </c>
      <c r="N850" s="35" t="s">
        <v>2021</v>
      </c>
      <c r="O850" s="35"/>
      <c r="P850" s="161" t="s">
        <v>2022</v>
      </c>
      <c r="Q850" s="35"/>
      <c r="R850" s="35"/>
      <c r="S850" s="161" t="s">
        <v>605</v>
      </c>
      <c r="T850" s="161">
        <v>1</v>
      </c>
      <c r="U850" s="161" t="s">
        <v>606</v>
      </c>
      <c r="V850" s="161"/>
      <c r="W850" s="161">
        <v>1</v>
      </c>
      <c r="X850" s="161">
        <v>89</v>
      </c>
      <c r="Y850" s="161">
        <v>34.6</v>
      </c>
      <c r="Z850" s="35" t="s">
        <v>2023</v>
      </c>
      <c r="AA850" s="659"/>
      <c r="AB850" s="56"/>
      <c r="AC850" s="650"/>
      <c r="AD850" s="650"/>
      <c r="AE850" s="8"/>
      <c r="AF850" s="159">
        <v>41621</v>
      </c>
      <c r="AG850" s="159">
        <v>41624</v>
      </c>
      <c r="AH850" s="159">
        <v>41635</v>
      </c>
    </row>
    <row r="851" spans="1:34" s="26" customFormat="1">
      <c r="A851" s="161" t="s">
        <v>2012</v>
      </c>
      <c r="B851" s="161" t="s">
        <v>2013</v>
      </c>
      <c r="C851" s="161" t="s">
        <v>2014</v>
      </c>
      <c r="D851" s="161" t="s">
        <v>2015</v>
      </c>
      <c r="E851" s="161" t="s">
        <v>2016</v>
      </c>
      <c r="F851" s="161" t="s">
        <v>2017</v>
      </c>
      <c r="G851" s="161"/>
      <c r="H851" s="161" t="s">
        <v>2018</v>
      </c>
      <c r="I851" s="16">
        <v>41562</v>
      </c>
      <c r="J851" s="16">
        <v>41617</v>
      </c>
      <c r="K851" s="35" t="s">
        <v>2333</v>
      </c>
      <c r="L851" s="35">
        <v>130606975</v>
      </c>
      <c r="M851" s="35" t="s">
        <v>695</v>
      </c>
      <c r="N851" s="35" t="s">
        <v>2021</v>
      </c>
      <c r="O851" s="35"/>
      <c r="P851" s="161" t="s">
        <v>2022</v>
      </c>
      <c r="Q851" s="35"/>
      <c r="R851" s="35"/>
      <c r="S851" s="161" t="s">
        <v>605</v>
      </c>
      <c r="T851" s="161">
        <v>1</v>
      </c>
      <c r="U851" s="161" t="s">
        <v>606</v>
      </c>
      <c r="V851" s="161"/>
      <c r="W851" s="161">
        <v>1</v>
      </c>
      <c r="X851" s="161">
        <v>85</v>
      </c>
      <c r="Y851" s="161">
        <v>48.5</v>
      </c>
      <c r="Z851" s="35" t="s">
        <v>2023</v>
      </c>
      <c r="AA851" s="660"/>
      <c r="AB851" s="56"/>
      <c r="AC851" s="651"/>
      <c r="AD851" s="651"/>
      <c r="AE851" s="8"/>
      <c r="AF851" s="159">
        <v>41621</v>
      </c>
      <c r="AG851" s="159">
        <v>41624</v>
      </c>
      <c r="AH851" s="159">
        <v>41635</v>
      </c>
    </row>
    <row r="852" spans="1:34" s="26" customFormat="1">
      <c r="A852" s="161" t="s">
        <v>2012</v>
      </c>
      <c r="B852" s="161" t="s">
        <v>2013</v>
      </c>
      <c r="C852" s="161" t="s">
        <v>2014</v>
      </c>
      <c r="D852" s="161" t="s">
        <v>2015</v>
      </c>
      <c r="E852" s="161" t="s">
        <v>2016</v>
      </c>
      <c r="F852" s="161" t="s">
        <v>2017</v>
      </c>
      <c r="G852" s="161"/>
      <c r="H852" s="161" t="s">
        <v>2018</v>
      </c>
      <c r="I852" s="16">
        <v>41562</v>
      </c>
      <c r="J852" s="16">
        <v>41617</v>
      </c>
      <c r="K852" s="35" t="s">
        <v>2334</v>
      </c>
      <c r="L852" s="35">
        <v>130606978</v>
      </c>
      <c r="M852" s="35" t="s">
        <v>695</v>
      </c>
      <c r="N852" s="35" t="s">
        <v>2021</v>
      </c>
      <c r="O852" s="35"/>
      <c r="P852" s="161" t="s">
        <v>2022</v>
      </c>
      <c r="Q852" s="35"/>
      <c r="R852" s="35"/>
      <c r="S852" s="161" t="s">
        <v>605</v>
      </c>
      <c r="T852" s="161">
        <v>1</v>
      </c>
      <c r="U852" s="161" t="s">
        <v>606</v>
      </c>
      <c r="V852" s="161"/>
      <c r="W852" s="161">
        <v>1</v>
      </c>
      <c r="X852" s="161">
        <v>85</v>
      </c>
      <c r="Y852" s="161">
        <v>81.900000000000006</v>
      </c>
      <c r="Z852" s="35" t="s">
        <v>2023</v>
      </c>
      <c r="AA852" s="658" t="s">
        <v>2335</v>
      </c>
      <c r="AB852" s="56"/>
      <c r="AC852" s="2">
        <v>1</v>
      </c>
      <c r="AD852" s="2">
        <f>AC852*5.85</f>
        <v>5.85</v>
      </c>
      <c r="AE852" s="8"/>
      <c r="AF852" s="159">
        <v>41621</v>
      </c>
      <c r="AG852" s="159">
        <v>41624</v>
      </c>
      <c r="AH852" s="159">
        <v>41635</v>
      </c>
    </row>
    <row r="853" spans="1:34" s="26" customFormat="1">
      <c r="A853" s="161" t="s">
        <v>2012</v>
      </c>
      <c r="B853" s="161" t="s">
        <v>2013</v>
      </c>
      <c r="C853" s="161" t="s">
        <v>2014</v>
      </c>
      <c r="D853" s="161" t="s">
        <v>2015</v>
      </c>
      <c r="E853" s="161" t="s">
        <v>2016</v>
      </c>
      <c r="F853" s="161" t="s">
        <v>2017</v>
      </c>
      <c r="G853" s="161"/>
      <c r="H853" s="161" t="s">
        <v>2018</v>
      </c>
      <c r="I853" s="16">
        <v>41562</v>
      </c>
      <c r="J853" s="16">
        <v>41617</v>
      </c>
      <c r="K853" s="35" t="s">
        <v>2336</v>
      </c>
      <c r="L853" s="35">
        <v>130606979</v>
      </c>
      <c r="M853" s="35" t="s">
        <v>695</v>
      </c>
      <c r="N853" s="35" t="s">
        <v>2021</v>
      </c>
      <c r="O853" s="35"/>
      <c r="P853" s="161" t="s">
        <v>2022</v>
      </c>
      <c r="Q853" s="35"/>
      <c r="R853" s="35"/>
      <c r="S853" s="161" t="s">
        <v>605</v>
      </c>
      <c r="T853" s="161">
        <v>1</v>
      </c>
      <c r="U853" s="161" t="s">
        <v>606</v>
      </c>
      <c r="V853" s="161"/>
      <c r="W853" s="161">
        <v>1</v>
      </c>
      <c r="X853" s="161">
        <v>76</v>
      </c>
      <c r="Y853" s="161">
        <v>55</v>
      </c>
      <c r="Z853" s="35" t="s">
        <v>2023</v>
      </c>
      <c r="AA853" s="659"/>
      <c r="AB853" s="56"/>
      <c r="AC853" s="650"/>
      <c r="AD853" s="650"/>
      <c r="AE853" s="8"/>
      <c r="AF853" s="159">
        <v>41621</v>
      </c>
      <c r="AG853" s="159">
        <v>41624</v>
      </c>
      <c r="AH853" s="159">
        <v>41635</v>
      </c>
    </row>
    <row r="854" spans="1:34" s="26" customFormat="1">
      <c r="A854" s="161" t="s">
        <v>2012</v>
      </c>
      <c r="B854" s="161" t="s">
        <v>2013</v>
      </c>
      <c r="C854" s="161" t="s">
        <v>2014</v>
      </c>
      <c r="D854" s="161" t="s">
        <v>2015</v>
      </c>
      <c r="E854" s="161" t="s">
        <v>2016</v>
      </c>
      <c r="F854" s="161" t="s">
        <v>2017</v>
      </c>
      <c r="G854" s="161"/>
      <c r="H854" s="161" t="s">
        <v>2018</v>
      </c>
      <c r="I854" s="16">
        <v>41562</v>
      </c>
      <c r="J854" s="16">
        <v>41617</v>
      </c>
      <c r="K854" s="35" t="s">
        <v>2337</v>
      </c>
      <c r="L854" s="35">
        <v>130606981</v>
      </c>
      <c r="M854" s="35" t="s">
        <v>695</v>
      </c>
      <c r="N854" s="35" t="s">
        <v>2021</v>
      </c>
      <c r="O854" s="35"/>
      <c r="P854" s="161" t="s">
        <v>2022</v>
      </c>
      <c r="Q854" s="35"/>
      <c r="R854" s="35"/>
      <c r="S854" s="161" t="s">
        <v>605</v>
      </c>
      <c r="T854" s="161">
        <v>1</v>
      </c>
      <c r="U854" s="161" t="s">
        <v>606</v>
      </c>
      <c r="V854" s="161"/>
      <c r="W854" s="161">
        <v>1</v>
      </c>
      <c r="X854" s="161">
        <v>90</v>
      </c>
      <c r="Y854" s="161">
        <v>54.3</v>
      </c>
      <c r="Z854" s="35" t="s">
        <v>2023</v>
      </c>
      <c r="AA854" s="659"/>
      <c r="AB854" s="56"/>
      <c r="AC854" s="650"/>
      <c r="AD854" s="650"/>
      <c r="AE854" s="8"/>
      <c r="AF854" s="159">
        <v>41621</v>
      </c>
      <c r="AG854" s="159">
        <v>41624</v>
      </c>
      <c r="AH854" s="159">
        <v>41635</v>
      </c>
    </row>
    <row r="855" spans="1:34" s="26" customFormat="1">
      <c r="A855" s="161" t="s">
        <v>2012</v>
      </c>
      <c r="B855" s="161" t="s">
        <v>2013</v>
      </c>
      <c r="C855" s="161" t="s">
        <v>2014</v>
      </c>
      <c r="D855" s="161" t="s">
        <v>2015</v>
      </c>
      <c r="E855" s="161" t="s">
        <v>2016</v>
      </c>
      <c r="F855" s="161" t="s">
        <v>2017</v>
      </c>
      <c r="G855" s="161"/>
      <c r="H855" s="161" t="s">
        <v>2018</v>
      </c>
      <c r="I855" s="16">
        <v>41562</v>
      </c>
      <c r="J855" s="16">
        <v>41617</v>
      </c>
      <c r="K855" s="35" t="s">
        <v>2338</v>
      </c>
      <c r="L855" s="35">
        <v>130606982</v>
      </c>
      <c r="M855" s="35" t="s">
        <v>695</v>
      </c>
      <c r="N855" s="35" t="s">
        <v>2021</v>
      </c>
      <c r="O855" s="35"/>
      <c r="P855" s="161" t="s">
        <v>2022</v>
      </c>
      <c r="Q855" s="35"/>
      <c r="R855" s="35"/>
      <c r="S855" s="161" t="s">
        <v>605</v>
      </c>
      <c r="T855" s="161">
        <v>1</v>
      </c>
      <c r="U855" s="161" t="s">
        <v>606</v>
      </c>
      <c r="V855" s="161"/>
      <c r="W855" s="161">
        <v>1</v>
      </c>
      <c r="X855" s="161">
        <v>90</v>
      </c>
      <c r="Y855" s="161">
        <v>28.2</v>
      </c>
      <c r="Z855" s="35" t="s">
        <v>2023</v>
      </c>
      <c r="AA855" s="659"/>
      <c r="AB855" s="56"/>
      <c r="AC855" s="650"/>
      <c r="AD855" s="650"/>
      <c r="AE855" s="8"/>
      <c r="AF855" s="159">
        <v>41621</v>
      </c>
      <c r="AG855" s="159">
        <v>41624</v>
      </c>
      <c r="AH855" s="159">
        <v>41635</v>
      </c>
    </row>
    <row r="856" spans="1:34" s="26" customFormat="1">
      <c r="A856" s="161" t="s">
        <v>2012</v>
      </c>
      <c r="B856" s="161" t="s">
        <v>2013</v>
      </c>
      <c r="C856" s="161" t="s">
        <v>2014</v>
      </c>
      <c r="D856" s="161" t="s">
        <v>2015</v>
      </c>
      <c r="E856" s="161" t="s">
        <v>2016</v>
      </c>
      <c r="F856" s="161" t="s">
        <v>2017</v>
      </c>
      <c r="G856" s="161"/>
      <c r="H856" s="161" t="s">
        <v>2018</v>
      </c>
      <c r="I856" s="16">
        <v>41562</v>
      </c>
      <c r="J856" s="16">
        <v>41617</v>
      </c>
      <c r="K856" s="35" t="s">
        <v>2339</v>
      </c>
      <c r="L856" s="35">
        <v>130606983</v>
      </c>
      <c r="M856" s="35" t="s">
        <v>695</v>
      </c>
      <c r="N856" s="35" t="s">
        <v>2021</v>
      </c>
      <c r="O856" s="35"/>
      <c r="P856" s="161" t="s">
        <v>2022</v>
      </c>
      <c r="Q856" s="35"/>
      <c r="R856" s="35"/>
      <c r="S856" s="161" t="s">
        <v>605</v>
      </c>
      <c r="T856" s="161">
        <v>1</v>
      </c>
      <c r="U856" s="161" t="s">
        <v>606</v>
      </c>
      <c r="V856" s="161"/>
      <c r="W856" s="161">
        <v>1</v>
      </c>
      <c r="X856" s="161">
        <v>89</v>
      </c>
      <c r="Y856" s="161">
        <v>48.5</v>
      </c>
      <c r="Z856" s="35" t="s">
        <v>2023</v>
      </c>
      <c r="AA856" s="659"/>
      <c r="AB856" s="56"/>
      <c r="AC856" s="650"/>
      <c r="AD856" s="650"/>
      <c r="AE856" s="8"/>
      <c r="AF856" s="159">
        <v>41621</v>
      </c>
      <c r="AG856" s="159">
        <v>41624</v>
      </c>
      <c r="AH856" s="159">
        <v>41635</v>
      </c>
    </row>
    <row r="857" spans="1:34" s="26" customFormat="1">
      <c r="A857" s="161" t="s">
        <v>2012</v>
      </c>
      <c r="B857" s="161" t="s">
        <v>2013</v>
      </c>
      <c r="C857" s="161" t="s">
        <v>2014</v>
      </c>
      <c r="D857" s="161" t="s">
        <v>2015</v>
      </c>
      <c r="E857" s="161" t="s">
        <v>2016</v>
      </c>
      <c r="F857" s="161" t="s">
        <v>2017</v>
      </c>
      <c r="G857" s="161"/>
      <c r="H857" s="161" t="s">
        <v>2018</v>
      </c>
      <c r="I857" s="16">
        <v>41562</v>
      </c>
      <c r="J857" s="16">
        <v>41617</v>
      </c>
      <c r="K857" s="35" t="s">
        <v>2340</v>
      </c>
      <c r="L857" s="35">
        <v>130606984</v>
      </c>
      <c r="M857" s="35" t="s">
        <v>695</v>
      </c>
      <c r="N857" s="35" t="s">
        <v>2021</v>
      </c>
      <c r="O857" s="35"/>
      <c r="P857" s="161" t="s">
        <v>2022</v>
      </c>
      <c r="Q857" s="35"/>
      <c r="R857" s="35"/>
      <c r="S857" s="161" t="s">
        <v>605</v>
      </c>
      <c r="T857" s="161">
        <v>1</v>
      </c>
      <c r="U857" s="161" t="s">
        <v>606</v>
      </c>
      <c r="V857" s="161"/>
      <c r="W857" s="161">
        <v>1</v>
      </c>
      <c r="X857" s="161">
        <v>94</v>
      </c>
      <c r="Y857" s="161">
        <v>112.7</v>
      </c>
      <c r="Z857" s="35" t="s">
        <v>2023</v>
      </c>
      <c r="AA857" s="659"/>
      <c r="AB857" s="56"/>
      <c r="AC857" s="650"/>
      <c r="AD857" s="650"/>
      <c r="AE857" s="8"/>
      <c r="AF857" s="159">
        <v>41621</v>
      </c>
      <c r="AG857" s="159">
        <v>41624</v>
      </c>
      <c r="AH857" s="159">
        <v>41635</v>
      </c>
    </row>
    <row r="858" spans="1:34" s="26" customFormat="1">
      <c r="A858" s="161" t="s">
        <v>2012</v>
      </c>
      <c r="B858" s="161" t="s">
        <v>2013</v>
      </c>
      <c r="C858" s="161" t="s">
        <v>2014</v>
      </c>
      <c r="D858" s="161" t="s">
        <v>2015</v>
      </c>
      <c r="E858" s="161" t="s">
        <v>2016</v>
      </c>
      <c r="F858" s="161" t="s">
        <v>2017</v>
      </c>
      <c r="G858" s="161"/>
      <c r="H858" s="161" t="s">
        <v>2018</v>
      </c>
      <c r="I858" s="16">
        <v>41562</v>
      </c>
      <c r="J858" s="16">
        <v>41617</v>
      </c>
      <c r="K858" s="35" t="s">
        <v>2341</v>
      </c>
      <c r="L858" s="35">
        <v>130606985</v>
      </c>
      <c r="M858" s="35" t="s">
        <v>695</v>
      </c>
      <c r="N858" s="35" t="s">
        <v>2021</v>
      </c>
      <c r="O858" s="35"/>
      <c r="P858" s="161" t="s">
        <v>2022</v>
      </c>
      <c r="Q858" s="35"/>
      <c r="R858" s="35"/>
      <c r="S858" s="161" t="s">
        <v>605</v>
      </c>
      <c r="T858" s="161">
        <v>1</v>
      </c>
      <c r="U858" s="161" t="s">
        <v>606</v>
      </c>
      <c r="V858" s="161"/>
      <c r="W858" s="161">
        <v>1</v>
      </c>
      <c r="X858" s="161">
        <v>90</v>
      </c>
      <c r="Y858" s="161">
        <v>59.7</v>
      </c>
      <c r="Z858" s="35" t="s">
        <v>2023</v>
      </c>
      <c r="AA858" s="659"/>
      <c r="AB858" s="56"/>
      <c r="AC858" s="650"/>
      <c r="AD858" s="650"/>
      <c r="AE858" s="8"/>
      <c r="AF858" s="159">
        <v>41621</v>
      </c>
      <c r="AG858" s="159">
        <v>41624</v>
      </c>
      <c r="AH858" s="159">
        <v>41635</v>
      </c>
    </row>
    <row r="859" spans="1:34" s="26" customFormat="1">
      <c r="A859" s="161" t="s">
        <v>2012</v>
      </c>
      <c r="B859" s="161" t="s">
        <v>2013</v>
      </c>
      <c r="C859" s="161" t="s">
        <v>2014</v>
      </c>
      <c r="D859" s="161" t="s">
        <v>2015</v>
      </c>
      <c r="E859" s="161" t="s">
        <v>2016</v>
      </c>
      <c r="F859" s="161" t="s">
        <v>2017</v>
      </c>
      <c r="G859" s="161"/>
      <c r="H859" s="161" t="s">
        <v>2018</v>
      </c>
      <c r="I859" s="16">
        <v>41562</v>
      </c>
      <c r="J859" s="16">
        <v>41617</v>
      </c>
      <c r="K859" s="35" t="s">
        <v>2342</v>
      </c>
      <c r="L859" s="35">
        <v>130606988</v>
      </c>
      <c r="M859" s="35" t="s">
        <v>695</v>
      </c>
      <c r="N859" s="35" t="s">
        <v>2021</v>
      </c>
      <c r="O859" s="35"/>
      <c r="P859" s="161" t="s">
        <v>2022</v>
      </c>
      <c r="Q859" s="35"/>
      <c r="R859" s="35"/>
      <c r="S859" s="161" t="s">
        <v>605</v>
      </c>
      <c r="T859" s="161">
        <v>1</v>
      </c>
      <c r="U859" s="161" t="s">
        <v>606</v>
      </c>
      <c r="V859" s="161"/>
      <c r="W859" s="161">
        <v>1</v>
      </c>
      <c r="X859" s="161">
        <v>90</v>
      </c>
      <c r="Y859" s="161">
        <v>27.4</v>
      </c>
      <c r="Z859" s="35" t="s">
        <v>2023</v>
      </c>
      <c r="AA859" s="660"/>
      <c r="AB859" s="56"/>
      <c r="AC859" s="651"/>
      <c r="AD859" s="651"/>
      <c r="AE859" s="8"/>
      <c r="AF859" s="159">
        <v>41621</v>
      </c>
      <c r="AG859" s="159">
        <v>41624</v>
      </c>
      <c r="AH859" s="159">
        <v>41635</v>
      </c>
    </row>
    <row r="860" spans="1:34" s="26" customFormat="1">
      <c r="A860" s="161" t="s">
        <v>2012</v>
      </c>
      <c r="B860" s="161" t="s">
        <v>2013</v>
      </c>
      <c r="C860" s="161" t="s">
        <v>2014</v>
      </c>
      <c r="D860" s="161" t="s">
        <v>2015</v>
      </c>
      <c r="E860" s="161" t="s">
        <v>2016</v>
      </c>
      <c r="F860" s="161" t="s">
        <v>2017</v>
      </c>
      <c r="G860" s="161"/>
      <c r="H860" s="161" t="s">
        <v>2018</v>
      </c>
      <c r="I860" s="16">
        <v>41562</v>
      </c>
      <c r="J860" s="16">
        <v>41617</v>
      </c>
      <c r="K860" s="35" t="s">
        <v>2343</v>
      </c>
      <c r="L860" s="35">
        <v>130606990</v>
      </c>
      <c r="M860" s="35" t="s">
        <v>695</v>
      </c>
      <c r="N860" s="35" t="s">
        <v>2021</v>
      </c>
      <c r="O860" s="35"/>
      <c r="P860" s="161" t="s">
        <v>2022</v>
      </c>
      <c r="Q860" s="35"/>
      <c r="R860" s="35"/>
      <c r="S860" s="161" t="s">
        <v>605</v>
      </c>
      <c r="T860" s="161">
        <v>1</v>
      </c>
      <c r="U860" s="161" t="s">
        <v>606</v>
      </c>
      <c r="V860" s="161"/>
      <c r="W860" s="161">
        <v>1</v>
      </c>
      <c r="X860" s="161">
        <v>90</v>
      </c>
      <c r="Y860" s="161">
        <v>33.6</v>
      </c>
      <c r="Z860" s="35" t="s">
        <v>2023</v>
      </c>
      <c r="AA860" s="658" t="s">
        <v>2344</v>
      </c>
      <c r="AB860" s="56"/>
      <c r="AC860" s="2">
        <v>1</v>
      </c>
      <c r="AD860" s="2">
        <f>AC860*5.85</f>
        <v>5.85</v>
      </c>
      <c r="AE860" s="8"/>
      <c r="AF860" s="159">
        <v>41621</v>
      </c>
      <c r="AG860" s="159">
        <v>41624</v>
      </c>
      <c r="AH860" s="159">
        <v>41635</v>
      </c>
    </row>
    <row r="861" spans="1:34" s="26" customFormat="1">
      <c r="A861" s="161" t="s">
        <v>2012</v>
      </c>
      <c r="B861" s="161" t="s">
        <v>2013</v>
      </c>
      <c r="C861" s="161" t="s">
        <v>2014</v>
      </c>
      <c r="D861" s="161" t="s">
        <v>2015</v>
      </c>
      <c r="E861" s="161" t="s">
        <v>2016</v>
      </c>
      <c r="F861" s="161" t="s">
        <v>2017</v>
      </c>
      <c r="G861" s="161"/>
      <c r="H861" s="161" t="s">
        <v>2018</v>
      </c>
      <c r="I861" s="16">
        <v>41562</v>
      </c>
      <c r="J861" s="16">
        <v>41617</v>
      </c>
      <c r="K861" s="35" t="s">
        <v>2345</v>
      </c>
      <c r="L861" s="35">
        <v>130606991</v>
      </c>
      <c r="M861" s="35" t="s">
        <v>695</v>
      </c>
      <c r="N861" s="35" t="s">
        <v>2021</v>
      </c>
      <c r="O861" s="35"/>
      <c r="P861" s="161" t="s">
        <v>2022</v>
      </c>
      <c r="Q861" s="35"/>
      <c r="R861" s="35"/>
      <c r="S861" s="161" t="s">
        <v>605</v>
      </c>
      <c r="T861" s="161">
        <v>1</v>
      </c>
      <c r="U861" s="161" t="s">
        <v>606</v>
      </c>
      <c r="V861" s="161"/>
      <c r="W861" s="161">
        <v>1</v>
      </c>
      <c r="X861" s="161">
        <v>86</v>
      </c>
      <c r="Y861" s="161">
        <v>34.700000000000003</v>
      </c>
      <c r="Z861" s="35" t="s">
        <v>2023</v>
      </c>
      <c r="AA861" s="659"/>
      <c r="AB861" s="56"/>
      <c r="AC861" s="650"/>
      <c r="AD861" s="650"/>
      <c r="AE861" s="8"/>
      <c r="AF861" s="159">
        <v>41621</v>
      </c>
      <c r="AG861" s="159">
        <v>41624</v>
      </c>
      <c r="AH861" s="159">
        <v>41635</v>
      </c>
    </row>
    <row r="862" spans="1:34" s="26" customFormat="1">
      <c r="A862" s="161" t="s">
        <v>2012</v>
      </c>
      <c r="B862" s="161" t="s">
        <v>2013</v>
      </c>
      <c r="C862" s="161" t="s">
        <v>2014</v>
      </c>
      <c r="D862" s="161" t="s">
        <v>2015</v>
      </c>
      <c r="E862" s="161" t="s">
        <v>2016</v>
      </c>
      <c r="F862" s="161" t="s">
        <v>2017</v>
      </c>
      <c r="G862" s="161"/>
      <c r="H862" s="161" t="s">
        <v>2018</v>
      </c>
      <c r="I862" s="16">
        <v>41562</v>
      </c>
      <c r="J862" s="16">
        <v>41617</v>
      </c>
      <c r="K862" s="35" t="s">
        <v>2346</v>
      </c>
      <c r="L862" s="35">
        <v>130606992</v>
      </c>
      <c r="M862" s="35" t="s">
        <v>695</v>
      </c>
      <c r="N862" s="35" t="s">
        <v>2021</v>
      </c>
      <c r="O862" s="35"/>
      <c r="P862" s="161" t="s">
        <v>2022</v>
      </c>
      <c r="Q862" s="35"/>
      <c r="R862" s="35"/>
      <c r="S862" s="161" t="s">
        <v>605</v>
      </c>
      <c r="T862" s="161">
        <v>1</v>
      </c>
      <c r="U862" s="161" t="s">
        <v>606</v>
      </c>
      <c r="V862" s="161"/>
      <c r="W862" s="161">
        <v>1</v>
      </c>
      <c r="X862" s="161">
        <v>90</v>
      </c>
      <c r="Y862" s="161">
        <v>40.200000000000003</v>
      </c>
      <c r="Z862" s="35" t="s">
        <v>2023</v>
      </c>
      <c r="AA862" s="659"/>
      <c r="AB862" s="56"/>
      <c r="AC862" s="650"/>
      <c r="AD862" s="650"/>
      <c r="AE862" s="8"/>
      <c r="AF862" s="159">
        <v>41621</v>
      </c>
      <c r="AG862" s="159">
        <v>41624</v>
      </c>
      <c r="AH862" s="159">
        <v>41635</v>
      </c>
    </row>
    <row r="863" spans="1:34" s="26" customFormat="1">
      <c r="A863" s="161" t="s">
        <v>2012</v>
      </c>
      <c r="B863" s="161" t="s">
        <v>2013</v>
      </c>
      <c r="C863" s="161" t="s">
        <v>2014</v>
      </c>
      <c r="D863" s="161" t="s">
        <v>2015</v>
      </c>
      <c r="E863" s="161" t="s">
        <v>2016</v>
      </c>
      <c r="F863" s="161" t="s">
        <v>2017</v>
      </c>
      <c r="G863" s="161"/>
      <c r="H863" s="161" t="s">
        <v>2018</v>
      </c>
      <c r="I863" s="16">
        <v>41562</v>
      </c>
      <c r="J863" s="16">
        <v>41617</v>
      </c>
      <c r="K863" s="35" t="s">
        <v>2347</v>
      </c>
      <c r="L863" s="35">
        <v>130606993</v>
      </c>
      <c r="M863" s="35" t="s">
        <v>695</v>
      </c>
      <c r="N863" s="35" t="s">
        <v>2021</v>
      </c>
      <c r="O863" s="35"/>
      <c r="P863" s="161" t="s">
        <v>2022</v>
      </c>
      <c r="Q863" s="35"/>
      <c r="R863" s="35"/>
      <c r="S863" s="161" t="s">
        <v>605</v>
      </c>
      <c r="T863" s="161">
        <v>1</v>
      </c>
      <c r="U863" s="161" t="s">
        <v>606</v>
      </c>
      <c r="V863" s="161"/>
      <c r="W863" s="161">
        <v>1</v>
      </c>
      <c r="X863" s="161">
        <v>88</v>
      </c>
      <c r="Y863" s="161">
        <v>37.700000000000003</v>
      </c>
      <c r="Z863" s="35" t="s">
        <v>2023</v>
      </c>
      <c r="AA863" s="659"/>
      <c r="AB863" s="56"/>
      <c r="AC863" s="650"/>
      <c r="AD863" s="650"/>
      <c r="AE863" s="8"/>
      <c r="AF863" s="159">
        <v>41621</v>
      </c>
      <c r="AG863" s="159">
        <v>41624</v>
      </c>
      <c r="AH863" s="159">
        <v>41635</v>
      </c>
    </row>
    <row r="864" spans="1:34" s="26" customFormat="1">
      <c r="A864" s="161" t="s">
        <v>2012</v>
      </c>
      <c r="B864" s="161" t="s">
        <v>2013</v>
      </c>
      <c r="C864" s="161" t="s">
        <v>2014</v>
      </c>
      <c r="D864" s="161" t="s">
        <v>2015</v>
      </c>
      <c r="E864" s="161" t="s">
        <v>2016</v>
      </c>
      <c r="F864" s="161" t="s">
        <v>2017</v>
      </c>
      <c r="G864" s="161"/>
      <c r="H864" s="161" t="s">
        <v>2018</v>
      </c>
      <c r="I864" s="16">
        <v>41562</v>
      </c>
      <c r="J864" s="16">
        <v>41617</v>
      </c>
      <c r="K864" s="35" t="s">
        <v>2348</v>
      </c>
      <c r="L864" s="35">
        <v>130606994</v>
      </c>
      <c r="M864" s="35" t="s">
        <v>695</v>
      </c>
      <c r="N864" s="35" t="s">
        <v>2021</v>
      </c>
      <c r="O864" s="35"/>
      <c r="P864" s="161" t="s">
        <v>2022</v>
      </c>
      <c r="Q864" s="35"/>
      <c r="R864" s="35"/>
      <c r="S864" s="161" t="s">
        <v>605</v>
      </c>
      <c r="T864" s="161">
        <v>1</v>
      </c>
      <c r="U864" s="161" t="s">
        <v>606</v>
      </c>
      <c r="V864" s="161"/>
      <c r="W864" s="161">
        <v>1</v>
      </c>
      <c r="X864" s="161">
        <v>90</v>
      </c>
      <c r="Y864" s="161">
        <v>29.5</v>
      </c>
      <c r="Z864" s="35" t="s">
        <v>2023</v>
      </c>
      <c r="AA864" s="659"/>
      <c r="AB864" s="56"/>
      <c r="AC864" s="650"/>
      <c r="AD864" s="650"/>
      <c r="AE864" s="8"/>
      <c r="AF864" s="159">
        <v>41621</v>
      </c>
      <c r="AG864" s="159">
        <v>41624</v>
      </c>
      <c r="AH864" s="159">
        <v>41635</v>
      </c>
    </row>
    <row r="865" spans="1:34" s="26" customFormat="1">
      <c r="A865" s="161" t="s">
        <v>2012</v>
      </c>
      <c r="B865" s="161" t="s">
        <v>2013</v>
      </c>
      <c r="C865" s="161" t="s">
        <v>2014</v>
      </c>
      <c r="D865" s="161" t="s">
        <v>2015</v>
      </c>
      <c r="E865" s="161" t="s">
        <v>2016</v>
      </c>
      <c r="F865" s="161" t="s">
        <v>2017</v>
      </c>
      <c r="G865" s="161"/>
      <c r="H865" s="161" t="s">
        <v>2018</v>
      </c>
      <c r="I865" s="16">
        <v>41562</v>
      </c>
      <c r="J865" s="16">
        <v>41617</v>
      </c>
      <c r="K865" s="35" t="s">
        <v>2349</v>
      </c>
      <c r="L865" s="35">
        <v>130606995</v>
      </c>
      <c r="M865" s="35" t="s">
        <v>695</v>
      </c>
      <c r="N865" s="35" t="s">
        <v>2021</v>
      </c>
      <c r="O865" s="35"/>
      <c r="P865" s="161" t="s">
        <v>2022</v>
      </c>
      <c r="Q865" s="35"/>
      <c r="R865" s="35"/>
      <c r="S865" s="161" t="s">
        <v>605</v>
      </c>
      <c r="T865" s="161">
        <v>1</v>
      </c>
      <c r="U865" s="161" t="s">
        <v>606</v>
      </c>
      <c r="V865" s="161"/>
      <c r="W865" s="161">
        <v>1</v>
      </c>
      <c r="X865" s="161">
        <v>86</v>
      </c>
      <c r="Y865" s="161">
        <v>41.2</v>
      </c>
      <c r="Z865" s="35" t="s">
        <v>2023</v>
      </c>
      <c r="AA865" s="659"/>
      <c r="AB865" s="56"/>
      <c r="AC865" s="650"/>
      <c r="AD865" s="650"/>
      <c r="AE865" s="8"/>
      <c r="AF865" s="159">
        <v>41621</v>
      </c>
      <c r="AG865" s="159">
        <v>41624</v>
      </c>
      <c r="AH865" s="159">
        <v>41635</v>
      </c>
    </row>
    <row r="866" spans="1:34" s="26" customFormat="1">
      <c r="A866" s="161" t="s">
        <v>2012</v>
      </c>
      <c r="B866" s="161" t="s">
        <v>2013</v>
      </c>
      <c r="C866" s="161" t="s">
        <v>2014</v>
      </c>
      <c r="D866" s="161" t="s">
        <v>2015</v>
      </c>
      <c r="E866" s="161" t="s">
        <v>2016</v>
      </c>
      <c r="F866" s="161" t="s">
        <v>2017</v>
      </c>
      <c r="G866" s="161"/>
      <c r="H866" s="161" t="s">
        <v>2018</v>
      </c>
      <c r="I866" s="16">
        <v>41562</v>
      </c>
      <c r="J866" s="16">
        <v>41617</v>
      </c>
      <c r="K866" s="35" t="s">
        <v>2350</v>
      </c>
      <c r="L866" s="35">
        <v>130607005</v>
      </c>
      <c r="M866" s="35" t="s">
        <v>695</v>
      </c>
      <c r="N866" s="35" t="s">
        <v>2021</v>
      </c>
      <c r="O866" s="35"/>
      <c r="P866" s="161" t="s">
        <v>2022</v>
      </c>
      <c r="Q866" s="35"/>
      <c r="R866" s="35"/>
      <c r="S866" s="161" t="s">
        <v>605</v>
      </c>
      <c r="T866" s="161">
        <v>1</v>
      </c>
      <c r="U866" s="161" t="s">
        <v>606</v>
      </c>
      <c r="V866" s="161"/>
      <c r="W866" s="161">
        <v>1</v>
      </c>
      <c r="X866" s="161">
        <v>96</v>
      </c>
      <c r="Y866" s="161">
        <v>91</v>
      </c>
      <c r="Z866" s="35" t="s">
        <v>2023</v>
      </c>
      <c r="AA866" s="659"/>
      <c r="AB866" s="56"/>
      <c r="AC866" s="650"/>
      <c r="AD866" s="650"/>
      <c r="AE866" s="8"/>
      <c r="AF866" s="159">
        <v>41621</v>
      </c>
      <c r="AG866" s="159">
        <v>41624</v>
      </c>
      <c r="AH866" s="159">
        <v>41635</v>
      </c>
    </row>
    <row r="867" spans="1:34" s="26" customFormat="1">
      <c r="A867" s="161" t="s">
        <v>2012</v>
      </c>
      <c r="B867" s="161" t="s">
        <v>2013</v>
      </c>
      <c r="C867" s="161" t="s">
        <v>2014</v>
      </c>
      <c r="D867" s="161" t="s">
        <v>2015</v>
      </c>
      <c r="E867" s="161" t="s">
        <v>2016</v>
      </c>
      <c r="F867" s="161" t="s">
        <v>2017</v>
      </c>
      <c r="G867" s="161"/>
      <c r="H867" s="161" t="s">
        <v>2018</v>
      </c>
      <c r="I867" s="16">
        <v>41562</v>
      </c>
      <c r="J867" s="16">
        <v>41617</v>
      </c>
      <c r="K867" s="35" t="s">
        <v>2351</v>
      </c>
      <c r="L867" s="35">
        <v>130607007</v>
      </c>
      <c r="M867" s="35" t="s">
        <v>695</v>
      </c>
      <c r="N867" s="35" t="s">
        <v>2021</v>
      </c>
      <c r="O867" s="35"/>
      <c r="P867" s="161" t="s">
        <v>2022</v>
      </c>
      <c r="Q867" s="35"/>
      <c r="R867" s="35"/>
      <c r="S867" s="161" t="s">
        <v>605</v>
      </c>
      <c r="T867" s="161">
        <v>1</v>
      </c>
      <c r="U867" s="161" t="s">
        <v>606</v>
      </c>
      <c r="V867" s="161"/>
      <c r="W867" s="161">
        <v>1</v>
      </c>
      <c r="X867" s="161">
        <v>90</v>
      </c>
      <c r="Y867" s="161">
        <v>23.5</v>
      </c>
      <c r="Z867" s="35" t="s">
        <v>2023</v>
      </c>
      <c r="AA867" s="660"/>
      <c r="AB867" s="56"/>
      <c r="AC867" s="651"/>
      <c r="AD867" s="651"/>
      <c r="AE867" s="8"/>
      <c r="AF867" s="159">
        <v>41621</v>
      </c>
      <c r="AG867" s="159">
        <v>41624</v>
      </c>
      <c r="AH867" s="159">
        <v>41635</v>
      </c>
    </row>
    <row r="868" spans="1:34" s="26" customFormat="1">
      <c r="A868" s="161" t="s">
        <v>2012</v>
      </c>
      <c r="B868" s="161" t="s">
        <v>2013</v>
      </c>
      <c r="C868" s="161" t="s">
        <v>2014</v>
      </c>
      <c r="D868" s="161" t="s">
        <v>2015</v>
      </c>
      <c r="E868" s="161" t="s">
        <v>2016</v>
      </c>
      <c r="F868" s="161" t="s">
        <v>2017</v>
      </c>
      <c r="G868" s="161"/>
      <c r="H868" s="161" t="s">
        <v>2018</v>
      </c>
      <c r="I868" s="16">
        <v>41562</v>
      </c>
      <c r="J868" s="16">
        <v>41617</v>
      </c>
      <c r="K868" s="35" t="s">
        <v>2352</v>
      </c>
      <c r="L868" s="35">
        <v>130607008</v>
      </c>
      <c r="M868" s="35" t="s">
        <v>695</v>
      </c>
      <c r="N868" s="35" t="s">
        <v>2021</v>
      </c>
      <c r="O868" s="35"/>
      <c r="P868" s="161" t="s">
        <v>2022</v>
      </c>
      <c r="Q868" s="35"/>
      <c r="R868" s="35"/>
      <c r="S868" s="161" t="s">
        <v>605</v>
      </c>
      <c r="T868" s="161">
        <v>1</v>
      </c>
      <c r="U868" s="161" t="s">
        <v>606</v>
      </c>
      <c r="V868" s="161"/>
      <c r="W868" s="161">
        <v>1</v>
      </c>
      <c r="X868" s="161">
        <v>91</v>
      </c>
      <c r="Y868" s="161">
        <v>77.099999999999994</v>
      </c>
      <c r="Z868" s="35" t="s">
        <v>2023</v>
      </c>
      <c r="AA868" s="658" t="s">
        <v>2353</v>
      </c>
      <c r="AB868" s="56"/>
      <c r="AC868" s="2">
        <v>1</v>
      </c>
      <c r="AD868" s="2">
        <f>AC868*5.85</f>
        <v>5.85</v>
      </c>
      <c r="AE868" s="8"/>
      <c r="AF868" s="159">
        <v>41621</v>
      </c>
      <c r="AG868" s="159">
        <v>41624</v>
      </c>
      <c r="AH868" s="159">
        <v>41635</v>
      </c>
    </row>
    <row r="869" spans="1:34" s="26" customFormat="1">
      <c r="A869" s="161" t="s">
        <v>2012</v>
      </c>
      <c r="B869" s="161" t="s">
        <v>2013</v>
      </c>
      <c r="C869" s="161" t="s">
        <v>2014</v>
      </c>
      <c r="D869" s="161" t="s">
        <v>2015</v>
      </c>
      <c r="E869" s="161" t="s">
        <v>2016</v>
      </c>
      <c r="F869" s="161" t="s">
        <v>2017</v>
      </c>
      <c r="G869" s="161"/>
      <c r="H869" s="161" t="s">
        <v>2018</v>
      </c>
      <c r="I869" s="16">
        <v>41562</v>
      </c>
      <c r="J869" s="16">
        <v>41617</v>
      </c>
      <c r="K869" s="35" t="s">
        <v>2354</v>
      </c>
      <c r="L869" s="35">
        <v>130607009</v>
      </c>
      <c r="M869" s="35" t="s">
        <v>695</v>
      </c>
      <c r="N869" s="35" t="s">
        <v>2021</v>
      </c>
      <c r="O869" s="35"/>
      <c r="P869" s="161" t="s">
        <v>2022</v>
      </c>
      <c r="Q869" s="35"/>
      <c r="R869" s="35"/>
      <c r="S869" s="161" t="s">
        <v>605</v>
      </c>
      <c r="T869" s="161">
        <v>1</v>
      </c>
      <c r="U869" s="161" t="s">
        <v>606</v>
      </c>
      <c r="V869" s="161"/>
      <c r="W869" s="161">
        <v>1</v>
      </c>
      <c r="X869" s="161">
        <v>92</v>
      </c>
      <c r="Y869" s="161">
        <v>49.5</v>
      </c>
      <c r="Z869" s="35" t="s">
        <v>2023</v>
      </c>
      <c r="AA869" s="659"/>
      <c r="AB869" s="56"/>
      <c r="AC869" s="650"/>
      <c r="AD869" s="650"/>
      <c r="AE869" s="8"/>
      <c r="AF869" s="159">
        <v>41621</v>
      </c>
      <c r="AG869" s="159">
        <v>41624</v>
      </c>
      <c r="AH869" s="159">
        <v>41635</v>
      </c>
    </row>
    <row r="870" spans="1:34" s="26" customFormat="1">
      <c r="A870" s="161" t="s">
        <v>2012</v>
      </c>
      <c r="B870" s="161" t="s">
        <v>2013</v>
      </c>
      <c r="C870" s="161" t="s">
        <v>2014</v>
      </c>
      <c r="D870" s="161" t="s">
        <v>2015</v>
      </c>
      <c r="E870" s="161" t="s">
        <v>2016</v>
      </c>
      <c r="F870" s="161" t="s">
        <v>2017</v>
      </c>
      <c r="G870" s="161"/>
      <c r="H870" s="161" t="s">
        <v>2018</v>
      </c>
      <c r="I870" s="16">
        <v>41562</v>
      </c>
      <c r="J870" s="16">
        <v>41617</v>
      </c>
      <c r="K870" s="35" t="s">
        <v>2355</v>
      </c>
      <c r="L870" s="35">
        <v>130607010</v>
      </c>
      <c r="M870" s="35" t="s">
        <v>695</v>
      </c>
      <c r="N870" s="35" t="s">
        <v>2021</v>
      </c>
      <c r="O870" s="35"/>
      <c r="P870" s="161" t="s">
        <v>2022</v>
      </c>
      <c r="Q870" s="35"/>
      <c r="R870" s="35"/>
      <c r="S870" s="161" t="s">
        <v>605</v>
      </c>
      <c r="T870" s="161">
        <v>1</v>
      </c>
      <c r="U870" s="161" t="s">
        <v>606</v>
      </c>
      <c r="V870" s="161"/>
      <c r="W870" s="161">
        <v>1</v>
      </c>
      <c r="X870" s="161">
        <v>86</v>
      </c>
      <c r="Y870" s="161">
        <v>27</v>
      </c>
      <c r="Z870" s="35" t="s">
        <v>2023</v>
      </c>
      <c r="AA870" s="659"/>
      <c r="AB870" s="56"/>
      <c r="AC870" s="650"/>
      <c r="AD870" s="650"/>
      <c r="AE870" s="8"/>
      <c r="AF870" s="159">
        <v>41621</v>
      </c>
      <c r="AG870" s="159">
        <v>41624</v>
      </c>
      <c r="AH870" s="159">
        <v>41635</v>
      </c>
    </row>
    <row r="871" spans="1:34" s="26" customFormat="1">
      <c r="A871" s="161" t="s">
        <v>2012</v>
      </c>
      <c r="B871" s="161" t="s">
        <v>2013</v>
      </c>
      <c r="C871" s="161" t="s">
        <v>2014</v>
      </c>
      <c r="D871" s="161" t="s">
        <v>2015</v>
      </c>
      <c r="E871" s="161" t="s">
        <v>2016</v>
      </c>
      <c r="F871" s="161" t="s">
        <v>2017</v>
      </c>
      <c r="G871" s="161"/>
      <c r="H871" s="161" t="s">
        <v>2018</v>
      </c>
      <c r="I871" s="16">
        <v>41562</v>
      </c>
      <c r="J871" s="16">
        <v>41617</v>
      </c>
      <c r="K871" s="35" t="s">
        <v>2356</v>
      </c>
      <c r="L871" s="35">
        <v>130607011</v>
      </c>
      <c r="M871" s="35" t="s">
        <v>695</v>
      </c>
      <c r="N871" s="35" t="s">
        <v>2021</v>
      </c>
      <c r="O871" s="35"/>
      <c r="P871" s="161" t="s">
        <v>2022</v>
      </c>
      <c r="Q871" s="35"/>
      <c r="R871" s="35"/>
      <c r="S871" s="161" t="s">
        <v>605</v>
      </c>
      <c r="T871" s="161">
        <v>1</v>
      </c>
      <c r="U871" s="161" t="s">
        <v>606</v>
      </c>
      <c r="V871" s="161"/>
      <c r="W871" s="161">
        <v>1</v>
      </c>
      <c r="X871" s="161">
        <v>92</v>
      </c>
      <c r="Y871" s="161">
        <v>99.2</v>
      </c>
      <c r="Z871" s="35" t="s">
        <v>2023</v>
      </c>
      <c r="AA871" s="659"/>
      <c r="AB871" s="56"/>
      <c r="AC871" s="650"/>
      <c r="AD871" s="650"/>
      <c r="AE871" s="8"/>
      <c r="AF871" s="159">
        <v>41621</v>
      </c>
      <c r="AG871" s="159">
        <v>41624</v>
      </c>
      <c r="AH871" s="159">
        <v>41635</v>
      </c>
    </row>
    <row r="872" spans="1:34" s="26" customFormat="1">
      <c r="A872" s="161" t="s">
        <v>2012</v>
      </c>
      <c r="B872" s="161" t="s">
        <v>2013</v>
      </c>
      <c r="C872" s="161" t="s">
        <v>2014</v>
      </c>
      <c r="D872" s="161" t="s">
        <v>2015</v>
      </c>
      <c r="E872" s="161" t="s">
        <v>2016</v>
      </c>
      <c r="F872" s="161" t="s">
        <v>2017</v>
      </c>
      <c r="G872" s="161"/>
      <c r="H872" s="161" t="s">
        <v>2018</v>
      </c>
      <c r="I872" s="16">
        <v>41562</v>
      </c>
      <c r="J872" s="16">
        <v>41617</v>
      </c>
      <c r="K872" s="35" t="s">
        <v>2357</v>
      </c>
      <c r="L872" s="35">
        <v>130607012</v>
      </c>
      <c r="M872" s="35" t="s">
        <v>695</v>
      </c>
      <c r="N872" s="35" t="s">
        <v>2021</v>
      </c>
      <c r="O872" s="35"/>
      <c r="P872" s="161" t="s">
        <v>2022</v>
      </c>
      <c r="Q872" s="35"/>
      <c r="R872" s="35"/>
      <c r="S872" s="161" t="s">
        <v>605</v>
      </c>
      <c r="T872" s="161">
        <v>1</v>
      </c>
      <c r="U872" s="161" t="s">
        <v>606</v>
      </c>
      <c r="V872" s="161"/>
      <c r="W872" s="161">
        <v>1</v>
      </c>
      <c r="X872" s="161">
        <v>88</v>
      </c>
      <c r="Y872" s="161">
        <v>34.6</v>
      </c>
      <c r="Z872" s="35" t="s">
        <v>2023</v>
      </c>
      <c r="AA872" s="659"/>
      <c r="AB872" s="56"/>
      <c r="AC872" s="650"/>
      <c r="AD872" s="650"/>
      <c r="AE872" s="8"/>
      <c r="AF872" s="159">
        <v>41621</v>
      </c>
      <c r="AG872" s="159">
        <v>41624</v>
      </c>
      <c r="AH872" s="159">
        <v>41635</v>
      </c>
    </row>
    <row r="873" spans="1:34" s="26" customFormat="1">
      <c r="A873" s="161" t="s">
        <v>2012</v>
      </c>
      <c r="B873" s="161" t="s">
        <v>2013</v>
      </c>
      <c r="C873" s="161" t="s">
        <v>2014</v>
      </c>
      <c r="D873" s="161" t="s">
        <v>2015</v>
      </c>
      <c r="E873" s="161" t="s">
        <v>2016</v>
      </c>
      <c r="F873" s="161" t="s">
        <v>2017</v>
      </c>
      <c r="G873" s="161"/>
      <c r="H873" s="161" t="s">
        <v>2018</v>
      </c>
      <c r="I873" s="16">
        <v>41562</v>
      </c>
      <c r="J873" s="16">
        <v>41617</v>
      </c>
      <c r="K873" s="35" t="s">
        <v>2358</v>
      </c>
      <c r="L873" s="35">
        <v>130607013</v>
      </c>
      <c r="M873" s="35" t="s">
        <v>695</v>
      </c>
      <c r="N873" s="35" t="s">
        <v>2021</v>
      </c>
      <c r="O873" s="35"/>
      <c r="P873" s="161" t="s">
        <v>2022</v>
      </c>
      <c r="Q873" s="35"/>
      <c r="R873" s="35"/>
      <c r="S873" s="161" t="s">
        <v>605</v>
      </c>
      <c r="T873" s="161">
        <v>1</v>
      </c>
      <c r="U873" s="161" t="s">
        <v>606</v>
      </c>
      <c r="V873" s="161"/>
      <c r="W873" s="161">
        <v>1</v>
      </c>
      <c r="X873" s="161">
        <v>93</v>
      </c>
      <c r="Y873" s="161">
        <v>65.2</v>
      </c>
      <c r="Z873" s="35" t="s">
        <v>2023</v>
      </c>
      <c r="AA873" s="659"/>
      <c r="AB873" s="56"/>
      <c r="AC873" s="650"/>
      <c r="AD873" s="650"/>
      <c r="AE873" s="8"/>
      <c r="AF873" s="159">
        <v>41621</v>
      </c>
      <c r="AG873" s="159">
        <v>41624</v>
      </c>
      <c r="AH873" s="159">
        <v>41635</v>
      </c>
    </row>
    <row r="874" spans="1:34" s="26" customFormat="1">
      <c r="A874" s="161" t="s">
        <v>2012</v>
      </c>
      <c r="B874" s="161" t="s">
        <v>2013</v>
      </c>
      <c r="C874" s="161" t="s">
        <v>2014</v>
      </c>
      <c r="D874" s="161" t="s">
        <v>2015</v>
      </c>
      <c r="E874" s="161" t="s">
        <v>2016</v>
      </c>
      <c r="F874" s="161" t="s">
        <v>2017</v>
      </c>
      <c r="G874" s="161"/>
      <c r="H874" s="161" t="s">
        <v>2018</v>
      </c>
      <c r="I874" s="16">
        <v>41562</v>
      </c>
      <c r="J874" s="16">
        <v>41617</v>
      </c>
      <c r="K874" s="35" t="s">
        <v>2359</v>
      </c>
      <c r="L874" s="35">
        <v>130607014</v>
      </c>
      <c r="M874" s="35" t="s">
        <v>695</v>
      </c>
      <c r="N874" s="35" t="s">
        <v>2021</v>
      </c>
      <c r="O874" s="35"/>
      <c r="P874" s="161" t="s">
        <v>2022</v>
      </c>
      <c r="Q874" s="35"/>
      <c r="R874" s="35"/>
      <c r="S874" s="161" t="s">
        <v>605</v>
      </c>
      <c r="T874" s="161">
        <v>1</v>
      </c>
      <c r="U874" s="161" t="s">
        <v>606</v>
      </c>
      <c r="V874" s="161"/>
      <c r="W874" s="161">
        <v>1</v>
      </c>
      <c r="X874" s="161">
        <v>90</v>
      </c>
      <c r="Y874" s="161">
        <v>58.5</v>
      </c>
      <c r="Z874" s="35" t="s">
        <v>2023</v>
      </c>
      <c r="AA874" s="659"/>
      <c r="AB874" s="56"/>
      <c r="AC874" s="650"/>
      <c r="AD874" s="650"/>
      <c r="AE874" s="8"/>
      <c r="AF874" s="159">
        <v>41621</v>
      </c>
      <c r="AG874" s="159">
        <v>41624</v>
      </c>
      <c r="AH874" s="159">
        <v>41635</v>
      </c>
    </row>
    <row r="875" spans="1:34" s="26" customFormat="1">
      <c r="A875" s="161" t="s">
        <v>2012</v>
      </c>
      <c r="B875" s="161" t="s">
        <v>2013</v>
      </c>
      <c r="C875" s="161" t="s">
        <v>2014</v>
      </c>
      <c r="D875" s="161" t="s">
        <v>2015</v>
      </c>
      <c r="E875" s="161" t="s">
        <v>2016</v>
      </c>
      <c r="F875" s="161" t="s">
        <v>2017</v>
      </c>
      <c r="G875" s="161"/>
      <c r="H875" s="161" t="s">
        <v>2018</v>
      </c>
      <c r="I875" s="16">
        <v>41562</v>
      </c>
      <c r="J875" s="16">
        <v>41617</v>
      </c>
      <c r="K875" s="35" t="s">
        <v>2360</v>
      </c>
      <c r="L875" s="35">
        <v>130607016</v>
      </c>
      <c r="M875" s="35" t="s">
        <v>695</v>
      </c>
      <c r="N875" s="35" t="s">
        <v>2021</v>
      </c>
      <c r="O875" s="35"/>
      <c r="P875" s="161" t="s">
        <v>2022</v>
      </c>
      <c r="Q875" s="35"/>
      <c r="R875" s="35"/>
      <c r="S875" s="161" t="s">
        <v>605</v>
      </c>
      <c r="T875" s="161">
        <v>1</v>
      </c>
      <c r="U875" s="161" t="s">
        <v>606</v>
      </c>
      <c r="V875" s="161"/>
      <c r="W875" s="161">
        <v>1</v>
      </c>
      <c r="X875" s="161">
        <v>95</v>
      </c>
      <c r="Y875" s="161">
        <v>68.7</v>
      </c>
      <c r="Z875" s="35" t="s">
        <v>2023</v>
      </c>
      <c r="AA875" s="660"/>
      <c r="AB875" s="56"/>
      <c r="AC875" s="651"/>
      <c r="AD875" s="651"/>
      <c r="AE875" s="8"/>
      <c r="AF875" s="159">
        <v>41621</v>
      </c>
      <c r="AG875" s="159">
        <v>41624</v>
      </c>
      <c r="AH875" s="159">
        <v>41635</v>
      </c>
    </row>
    <row r="876" spans="1:34" s="26" customFormat="1">
      <c r="A876" s="161" t="s">
        <v>2012</v>
      </c>
      <c r="B876" s="161" t="s">
        <v>2013</v>
      </c>
      <c r="C876" s="161" t="s">
        <v>2014</v>
      </c>
      <c r="D876" s="161" t="s">
        <v>2015</v>
      </c>
      <c r="E876" s="161" t="s">
        <v>2016</v>
      </c>
      <c r="F876" s="161" t="s">
        <v>2017</v>
      </c>
      <c r="G876" s="161"/>
      <c r="H876" s="161" t="s">
        <v>2018</v>
      </c>
      <c r="I876" s="16">
        <v>41562</v>
      </c>
      <c r="J876" s="16">
        <v>41617</v>
      </c>
      <c r="K876" s="35" t="s">
        <v>2361</v>
      </c>
      <c r="L876" s="35">
        <v>130607017</v>
      </c>
      <c r="M876" s="35" t="s">
        <v>695</v>
      </c>
      <c r="N876" s="35" t="s">
        <v>2021</v>
      </c>
      <c r="O876" s="35"/>
      <c r="P876" s="161" t="s">
        <v>2022</v>
      </c>
      <c r="Q876" s="35"/>
      <c r="R876" s="35"/>
      <c r="S876" s="161" t="s">
        <v>605</v>
      </c>
      <c r="T876" s="161">
        <v>1</v>
      </c>
      <c r="U876" s="161" t="s">
        <v>606</v>
      </c>
      <c r="V876" s="161"/>
      <c r="W876" s="161">
        <v>1</v>
      </c>
      <c r="X876" s="161">
        <v>90</v>
      </c>
      <c r="Y876" s="161">
        <v>55.9</v>
      </c>
      <c r="Z876" s="35" t="s">
        <v>2023</v>
      </c>
      <c r="AA876" s="658" t="s">
        <v>2362</v>
      </c>
      <c r="AB876" s="56"/>
      <c r="AC876" s="2">
        <v>1</v>
      </c>
      <c r="AD876" s="2">
        <f>AC876*5.85</f>
        <v>5.85</v>
      </c>
      <c r="AE876" s="8"/>
      <c r="AF876" s="159">
        <v>41621</v>
      </c>
      <c r="AG876" s="159">
        <v>41624</v>
      </c>
      <c r="AH876" s="159">
        <v>41635</v>
      </c>
    </row>
    <row r="877" spans="1:34" s="26" customFormat="1">
      <c r="A877" s="161" t="s">
        <v>2012</v>
      </c>
      <c r="B877" s="161" t="s">
        <v>2013</v>
      </c>
      <c r="C877" s="161" t="s">
        <v>2014</v>
      </c>
      <c r="D877" s="161" t="s">
        <v>2015</v>
      </c>
      <c r="E877" s="161" t="s">
        <v>2016</v>
      </c>
      <c r="F877" s="161" t="s">
        <v>2017</v>
      </c>
      <c r="G877" s="161"/>
      <c r="H877" s="161" t="s">
        <v>2018</v>
      </c>
      <c r="I877" s="16">
        <v>41562</v>
      </c>
      <c r="J877" s="16">
        <v>41617</v>
      </c>
      <c r="K877" s="35" t="s">
        <v>2363</v>
      </c>
      <c r="L877" s="35">
        <v>130607018</v>
      </c>
      <c r="M877" s="35" t="s">
        <v>695</v>
      </c>
      <c r="N877" s="35" t="s">
        <v>2021</v>
      </c>
      <c r="O877" s="35"/>
      <c r="P877" s="161" t="s">
        <v>2022</v>
      </c>
      <c r="Q877" s="35"/>
      <c r="R877" s="35"/>
      <c r="S877" s="161" t="s">
        <v>605</v>
      </c>
      <c r="T877" s="161">
        <v>1</v>
      </c>
      <c r="U877" s="161" t="s">
        <v>606</v>
      </c>
      <c r="V877" s="161"/>
      <c r="W877" s="161">
        <v>1</v>
      </c>
      <c r="X877" s="161">
        <v>92</v>
      </c>
      <c r="Y877" s="161">
        <v>60</v>
      </c>
      <c r="Z877" s="35" t="s">
        <v>2023</v>
      </c>
      <c r="AA877" s="659"/>
      <c r="AB877" s="56"/>
      <c r="AC877" s="650"/>
      <c r="AD877" s="650"/>
      <c r="AE877" s="8"/>
      <c r="AF877" s="159">
        <v>41621</v>
      </c>
      <c r="AG877" s="159">
        <v>41624</v>
      </c>
      <c r="AH877" s="159">
        <v>41635</v>
      </c>
    </row>
    <row r="878" spans="1:34" s="26" customFormat="1">
      <c r="A878" s="161" t="s">
        <v>2012</v>
      </c>
      <c r="B878" s="161" t="s">
        <v>2013</v>
      </c>
      <c r="C878" s="161" t="s">
        <v>2014</v>
      </c>
      <c r="D878" s="161" t="s">
        <v>2015</v>
      </c>
      <c r="E878" s="161" t="s">
        <v>2016</v>
      </c>
      <c r="F878" s="161" t="s">
        <v>2017</v>
      </c>
      <c r="G878" s="161"/>
      <c r="H878" s="161" t="s">
        <v>2018</v>
      </c>
      <c r="I878" s="16">
        <v>41562</v>
      </c>
      <c r="J878" s="16">
        <v>41617</v>
      </c>
      <c r="K878" s="35" t="s">
        <v>2364</v>
      </c>
      <c r="L878" s="35">
        <v>130607019</v>
      </c>
      <c r="M878" s="35" t="s">
        <v>695</v>
      </c>
      <c r="N878" s="35" t="s">
        <v>2021</v>
      </c>
      <c r="O878" s="35"/>
      <c r="P878" s="161" t="s">
        <v>2022</v>
      </c>
      <c r="Q878" s="35"/>
      <c r="R878" s="35"/>
      <c r="S878" s="161" t="s">
        <v>605</v>
      </c>
      <c r="T878" s="161">
        <v>1</v>
      </c>
      <c r="U878" s="161" t="s">
        <v>606</v>
      </c>
      <c r="V878" s="161"/>
      <c r="W878" s="161">
        <v>1</v>
      </c>
      <c r="X878" s="161">
        <v>92</v>
      </c>
      <c r="Y878" s="161">
        <v>61.2</v>
      </c>
      <c r="Z878" s="35" t="s">
        <v>2023</v>
      </c>
      <c r="AA878" s="659"/>
      <c r="AB878" s="56"/>
      <c r="AC878" s="650"/>
      <c r="AD878" s="650"/>
      <c r="AE878" s="8"/>
      <c r="AF878" s="159">
        <v>41621</v>
      </c>
      <c r="AG878" s="159">
        <v>41624</v>
      </c>
      <c r="AH878" s="159">
        <v>41635</v>
      </c>
    </row>
    <row r="879" spans="1:34" s="26" customFormat="1">
      <c r="A879" s="161" t="s">
        <v>2012</v>
      </c>
      <c r="B879" s="161" t="s">
        <v>2013</v>
      </c>
      <c r="C879" s="161" t="s">
        <v>2014</v>
      </c>
      <c r="D879" s="161" t="s">
        <v>2015</v>
      </c>
      <c r="E879" s="161" t="s">
        <v>2016</v>
      </c>
      <c r="F879" s="161" t="s">
        <v>2017</v>
      </c>
      <c r="G879" s="161"/>
      <c r="H879" s="161" t="s">
        <v>2018</v>
      </c>
      <c r="I879" s="16">
        <v>41562</v>
      </c>
      <c r="J879" s="16">
        <v>41617</v>
      </c>
      <c r="K879" s="35" t="s">
        <v>2365</v>
      </c>
      <c r="L879" s="35">
        <v>130607020</v>
      </c>
      <c r="M879" s="35" t="s">
        <v>695</v>
      </c>
      <c r="N879" s="35" t="s">
        <v>2021</v>
      </c>
      <c r="O879" s="35"/>
      <c r="P879" s="161" t="s">
        <v>2022</v>
      </c>
      <c r="Q879" s="35"/>
      <c r="R879" s="35"/>
      <c r="S879" s="161" t="s">
        <v>605</v>
      </c>
      <c r="T879" s="161">
        <v>1</v>
      </c>
      <c r="U879" s="161" t="s">
        <v>606</v>
      </c>
      <c r="V879" s="161"/>
      <c r="W879" s="161">
        <v>1</v>
      </c>
      <c r="X879" s="161">
        <v>92</v>
      </c>
      <c r="Y879" s="161">
        <v>45.6</v>
      </c>
      <c r="Z879" s="35" t="s">
        <v>2023</v>
      </c>
      <c r="AA879" s="659"/>
      <c r="AB879" s="56"/>
      <c r="AC879" s="650"/>
      <c r="AD879" s="650"/>
      <c r="AE879" s="8"/>
      <c r="AF879" s="159">
        <v>41621</v>
      </c>
      <c r="AG879" s="159">
        <v>41624</v>
      </c>
      <c r="AH879" s="159">
        <v>41635</v>
      </c>
    </row>
    <row r="880" spans="1:34" s="26" customFormat="1">
      <c r="A880" s="161" t="s">
        <v>2012</v>
      </c>
      <c r="B880" s="161" t="s">
        <v>2013</v>
      </c>
      <c r="C880" s="161" t="s">
        <v>2014</v>
      </c>
      <c r="D880" s="161" t="s">
        <v>2015</v>
      </c>
      <c r="E880" s="161" t="s">
        <v>2016</v>
      </c>
      <c r="F880" s="161" t="s">
        <v>2017</v>
      </c>
      <c r="G880" s="161"/>
      <c r="H880" s="161" t="s">
        <v>2018</v>
      </c>
      <c r="I880" s="16">
        <v>41562</v>
      </c>
      <c r="J880" s="16">
        <v>41617</v>
      </c>
      <c r="K880" s="35" t="s">
        <v>2366</v>
      </c>
      <c r="L880" s="35">
        <v>130607021</v>
      </c>
      <c r="M880" s="35" t="s">
        <v>695</v>
      </c>
      <c r="N880" s="35" t="s">
        <v>2021</v>
      </c>
      <c r="O880" s="35"/>
      <c r="P880" s="161" t="s">
        <v>2022</v>
      </c>
      <c r="Q880" s="35"/>
      <c r="R880" s="35"/>
      <c r="S880" s="161" t="s">
        <v>605</v>
      </c>
      <c r="T880" s="161">
        <v>1</v>
      </c>
      <c r="U880" s="161" t="s">
        <v>606</v>
      </c>
      <c r="V880" s="161"/>
      <c r="W880" s="161">
        <v>1</v>
      </c>
      <c r="X880" s="161">
        <v>87</v>
      </c>
      <c r="Y880" s="161">
        <v>27.7</v>
      </c>
      <c r="Z880" s="35" t="s">
        <v>2023</v>
      </c>
      <c r="AA880" s="659"/>
      <c r="AB880" s="56"/>
      <c r="AC880" s="650"/>
      <c r="AD880" s="650"/>
      <c r="AE880" s="8"/>
      <c r="AF880" s="159">
        <v>41621</v>
      </c>
      <c r="AG880" s="159">
        <v>41624</v>
      </c>
      <c r="AH880" s="159">
        <v>41635</v>
      </c>
    </row>
    <row r="881" spans="1:34" s="26" customFormat="1">
      <c r="A881" s="161" t="s">
        <v>2012</v>
      </c>
      <c r="B881" s="161" t="s">
        <v>2013</v>
      </c>
      <c r="C881" s="161" t="s">
        <v>2014</v>
      </c>
      <c r="D881" s="161" t="s">
        <v>2015</v>
      </c>
      <c r="E881" s="161" t="s">
        <v>2016</v>
      </c>
      <c r="F881" s="161" t="s">
        <v>2017</v>
      </c>
      <c r="G881" s="161"/>
      <c r="H881" s="161" t="s">
        <v>2018</v>
      </c>
      <c r="I881" s="16">
        <v>41562</v>
      </c>
      <c r="J881" s="16">
        <v>41617</v>
      </c>
      <c r="K881" s="35" t="s">
        <v>2367</v>
      </c>
      <c r="L881" s="35">
        <v>130607022</v>
      </c>
      <c r="M881" s="35" t="s">
        <v>695</v>
      </c>
      <c r="N881" s="35" t="s">
        <v>2021</v>
      </c>
      <c r="O881" s="35"/>
      <c r="P881" s="161" t="s">
        <v>2022</v>
      </c>
      <c r="Q881" s="35"/>
      <c r="R881" s="35"/>
      <c r="S881" s="161" t="s">
        <v>605</v>
      </c>
      <c r="T881" s="161">
        <v>1</v>
      </c>
      <c r="U881" s="161" t="s">
        <v>606</v>
      </c>
      <c r="V881" s="161"/>
      <c r="W881" s="161">
        <v>1</v>
      </c>
      <c r="X881" s="161">
        <v>90</v>
      </c>
      <c r="Y881" s="161">
        <v>45.6</v>
      </c>
      <c r="Z881" s="35" t="s">
        <v>2023</v>
      </c>
      <c r="AA881" s="659"/>
      <c r="AB881" s="56"/>
      <c r="AC881" s="650"/>
      <c r="AD881" s="650"/>
      <c r="AE881" s="8"/>
      <c r="AF881" s="159">
        <v>41621</v>
      </c>
      <c r="AG881" s="159">
        <v>41624</v>
      </c>
      <c r="AH881" s="159">
        <v>41635</v>
      </c>
    </row>
    <row r="882" spans="1:34" s="26" customFormat="1">
      <c r="A882" s="161" t="s">
        <v>2012</v>
      </c>
      <c r="B882" s="161" t="s">
        <v>2013</v>
      </c>
      <c r="C882" s="161" t="s">
        <v>2014</v>
      </c>
      <c r="D882" s="161" t="s">
        <v>2015</v>
      </c>
      <c r="E882" s="161" t="s">
        <v>2016</v>
      </c>
      <c r="F882" s="161" t="s">
        <v>2017</v>
      </c>
      <c r="G882" s="161"/>
      <c r="H882" s="161" t="s">
        <v>2018</v>
      </c>
      <c r="I882" s="16">
        <v>41562</v>
      </c>
      <c r="J882" s="16">
        <v>41617</v>
      </c>
      <c r="K882" s="35" t="s">
        <v>2368</v>
      </c>
      <c r="L882" s="35">
        <v>130607023</v>
      </c>
      <c r="M882" s="35" t="s">
        <v>695</v>
      </c>
      <c r="N882" s="35" t="s">
        <v>2021</v>
      </c>
      <c r="O882" s="35"/>
      <c r="P882" s="161" t="s">
        <v>2022</v>
      </c>
      <c r="Q882" s="35"/>
      <c r="R882" s="35"/>
      <c r="S882" s="161" t="s">
        <v>605</v>
      </c>
      <c r="T882" s="161">
        <v>1</v>
      </c>
      <c r="U882" s="161" t="s">
        <v>606</v>
      </c>
      <c r="V882" s="161"/>
      <c r="W882" s="161">
        <v>1</v>
      </c>
      <c r="X882" s="161">
        <v>85</v>
      </c>
      <c r="Y882" s="161">
        <v>44.5</v>
      </c>
      <c r="Z882" s="35" t="s">
        <v>2023</v>
      </c>
      <c r="AA882" s="659"/>
      <c r="AB882" s="56"/>
      <c r="AC882" s="650"/>
      <c r="AD882" s="650"/>
      <c r="AE882" s="8"/>
      <c r="AF882" s="159">
        <v>41621</v>
      </c>
      <c r="AG882" s="159">
        <v>41624</v>
      </c>
      <c r="AH882" s="159">
        <v>41635</v>
      </c>
    </row>
    <row r="883" spans="1:34" s="26" customFormat="1">
      <c r="A883" s="161" t="s">
        <v>2012</v>
      </c>
      <c r="B883" s="161" t="s">
        <v>2013</v>
      </c>
      <c r="C883" s="161" t="s">
        <v>2014</v>
      </c>
      <c r="D883" s="161" t="s">
        <v>2015</v>
      </c>
      <c r="E883" s="161" t="s">
        <v>2016</v>
      </c>
      <c r="F883" s="161" t="s">
        <v>2017</v>
      </c>
      <c r="G883" s="161"/>
      <c r="H883" s="161" t="s">
        <v>2018</v>
      </c>
      <c r="I883" s="16">
        <v>41562</v>
      </c>
      <c r="J883" s="16">
        <v>41617</v>
      </c>
      <c r="K883" s="35" t="s">
        <v>2369</v>
      </c>
      <c r="L883" s="35">
        <v>130607024</v>
      </c>
      <c r="M883" s="35" t="s">
        <v>695</v>
      </c>
      <c r="N883" s="35" t="s">
        <v>2021</v>
      </c>
      <c r="O883" s="35"/>
      <c r="P883" s="161" t="s">
        <v>2022</v>
      </c>
      <c r="Q883" s="35"/>
      <c r="R883" s="35"/>
      <c r="S883" s="161" t="s">
        <v>605</v>
      </c>
      <c r="T883" s="161">
        <v>1</v>
      </c>
      <c r="U883" s="161" t="s">
        <v>606</v>
      </c>
      <c r="V883" s="161"/>
      <c r="W883" s="161">
        <v>1</v>
      </c>
      <c r="X883" s="161">
        <v>85</v>
      </c>
      <c r="Y883" s="161">
        <v>35.299999999999997</v>
      </c>
      <c r="Z883" s="35" t="s">
        <v>2023</v>
      </c>
      <c r="AA883" s="660"/>
      <c r="AB883" s="56"/>
      <c r="AC883" s="651"/>
      <c r="AD883" s="651"/>
      <c r="AE883" s="8"/>
      <c r="AF883" s="159">
        <v>41621</v>
      </c>
      <c r="AG883" s="159">
        <v>41624</v>
      </c>
      <c r="AH883" s="159">
        <v>41635</v>
      </c>
    </row>
    <row r="884" spans="1:34" s="26" customFormat="1">
      <c r="A884" s="161" t="s">
        <v>2012</v>
      </c>
      <c r="B884" s="161" t="s">
        <v>2013</v>
      </c>
      <c r="C884" s="161" t="s">
        <v>2014</v>
      </c>
      <c r="D884" s="161" t="s">
        <v>2015</v>
      </c>
      <c r="E884" s="161" t="s">
        <v>2016</v>
      </c>
      <c r="F884" s="161" t="s">
        <v>2017</v>
      </c>
      <c r="G884" s="161"/>
      <c r="H884" s="161" t="s">
        <v>2018</v>
      </c>
      <c r="I884" s="16">
        <v>41562</v>
      </c>
      <c r="J884" s="16">
        <v>41617</v>
      </c>
      <c r="K884" s="35" t="s">
        <v>2370</v>
      </c>
      <c r="L884" s="35">
        <v>130607025</v>
      </c>
      <c r="M884" s="35" t="s">
        <v>695</v>
      </c>
      <c r="N884" s="35" t="s">
        <v>2021</v>
      </c>
      <c r="O884" s="35"/>
      <c r="P884" s="161" t="s">
        <v>2022</v>
      </c>
      <c r="Q884" s="35"/>
      <c r="R884" s="35"/>
      <c r="S884" s="161" t="s">
        <v>605</v>
      </c>
      <c r="T884" s="161">
        <v>1</v>
      </c>
      <c r="U884" s="161" t="s">
        <v>606</v>
      </c>
      <c r="V884" s="161"/>
      <c r="W884" s="161">
        <v>1</v>
      </c>
      <c r="X884" s="161">
        <v>89</v>
      </c>
      <c r="Y884" s="161">
        <v>74.7</v>
      </c>
      <c r="Z884" s="35" t="s">
        <v>2023</v>
      </c>
      <c r="AA884" s="658" t="s">
        <v>2371</v>
      </c>
      <c r="AB884" s="56"/>
      <c r="AC884" s="2">
        <v>1</v>
      </c>
      <c r="AD884" s="2">
        <f>AC884*5.85</f>
        <v>5.85</v>
      </c>
      <c r="AE884" s="8"/>
      <c r="AF884" s="159">
        <v>41621</v>
      </c>
      <c r="AG884" s="159">
        <v>41624</v>
      </c>
      <c r="AH884" s="159">
        <v>41635</v>
      </c>
    </row>
    <row r="885" spans="1:34" s="26" customFormat="1">
      <c r="A885" s="161" t="s">
        <v>2012</v>
      </c>
      <c r="B885" s="161" t="s">
        <v>2013</v>
      </c>
      <c r="C885" s="161" t="s">
        <v>2014</v>
      </c>
      <c r="D885" s="161" t="s">
        <v>2015</v>
      </c>
      <c r="E885" s="161" t="s">
        <v>2016</v>
      </c>
      <c r="F885" s="161" t="s">
        <v>2017</v>
      </c>
      <c r="G885" s="161"/>
      <c r="H885" s="161" t="s">
        <v>2018</v>
      </c>
      <c r="I885" s="16">
        <v>41562</v>
      </c>
      <c r="J885" s="16">
        <v>41617</v>
      </c>
      <c r="K885" s="35" t="s">
        <v>2372</v>
      </c>
      <c r="L885" s="35">
        <v>130607027</v>
      </c>
      <c r="M885" s="35" t="s">
        <v>695</v>
      </c>
      <c r="N885" s="35" t="s">
        <v>2021</v>
      </c>
      <c r="O885" s="35"/>
      <c r="P885" s="161" t="s">
        <v>2022</v>
      </c>
      <c r="Q885" s="35"/>
      <c r="R885" s="35"/>
      <c r="S885" s="161" t="s">
        <v>605</v>
      </c>
      <c r="T885" s="161">
        <v>1</v>
      </c>
      <c r="U885" s="161" t="s">
        <v>606</v>
      </c>
      <c r="V885" s="161"/>
      <c r="W885" s="161">
        <v>1</v>
      </c>
      <c r="X885" s="161">
        <v>89</v>
      </c>
      <c r="Y885" s="161">
        <v>59.8</v>
      </c>
      <c r="Z885" s="35" t="s">
        <v>2023</v>
      </c>
      <c r="AA885" s="659"/>
      <c r="AB885" s="56"/>
      <c r="AC885" s="650"/>
      <c r="AD885" s="650"/>
      <c r="AE885" s="8"/>
      <c r="AF885" s="159">
        <v>41621</v>
      </c>
      <c r="AG885" s="159">
        <v>41624</v>
      </c>
      <c r="AH885" s="159">
        <v>41635</v>
      </c>
    </row>
    <row r="886" spans="1:34" s="26" customFormat="1">
      <c r="A886" s="161" t="s">
        <v>2012</v>
      </c>
      <c r="B886" s="161" t="s">
        <v>2013</v>
      </c>
      <c r="C886" s="161" t="s">
        <v>2014</v>
      </c>
      <c r="D886" s="161" t="s">
        <v>2015</v>
      </c>
      <c r="E886" s="161" t="s">
        <v>2016</v>
      </c>
      <c r="F886" s="161" t="s">
        <v>2017</v>
      </c>
      <c r="G886" s="161"/>
      <c r="H886" s="161" t="s">
        <v>2018</v>
      </c>
      <c r="I886" s="16">
        <v>41562</v>
      </c>
      <c r="J886" s="16">
        <v>41617</v>
      </c>
      <c r="K886" s="35" t="s">
        <v>2373</v>
      </c>
      <c r="L886" s="35">
        <v>130607028</v>
      </c>
      <c r="M886" s="35" t="s">
        <v>695</v>
      </c>
      <c r="N886" s="35" t="s">
        <v>2021</v>
      </c>
      <c r="O886" s="35"/>
      <c r="P886" s="161" t="s">
        <v>2022</v>
      </c>
      <c r="Q886" s="35"/>
      <c r="R886" s="35"/>
      <c r="S886" s="161" t="s">
        <v>605</v>
      </c>
      <c r="T886" s="161">
        <v>1</v>
      </c>
      <c r="U886" s="161" t="s">
        <v>606</v>
      </c>
      <c r="V886" s="161"/>
      <c r="W886" s="161">
        <v>1</v>
      </c>
      <c r="X886" s="161">
        <v>89</v>
      </c>
      <c r="Y886" s="161">
        <v>24.5</v>
      </c>
      <c r="Z886" s="35" t="s">
        <v>2023</v>
      </c>
      <c r="AA886" s="659"/>
      <c r="AB886" s="56"/>
      <c r="AC886" s="650"/>
      <c r="AD886" s="650"/>
      <c r="AE886" s="8"/>
      <c r="AF886" s="159">
        <v>41621</v>
      </c>
      <c r="AG886" s="159">
        <v>41624</v>
      </c>
      <c r="AH886" s="159">
        <v>41635</v>
      </c>
    </row>
    <row r="887" spans="1:34" s="26" customFormat="1">
      <c r="A887" s="161" t="s">
        <v>2012</v>
      </c>
      <c r="B887" s="161" t="s">
        <v>2013</v>
      </c>
      <c r="C887" s="161" t="s">
        <v>2014</v>
      </c>
      <c r="D887" s="161" t="s">
        <v>2015</v>
      </c>
      <c r="E887" s="161" t="s">
        <v>2016</v>
      </c>
      <c r="F887" s="161" t="s">
        <v>2017</v>
      </c>
      <c r="G887" s="161"/>
      <c r="H887" s="161" t="s">
        <v>2018</v>
      </c>
      <c r="I887" s="16">
        <v>41562</v>
      </c>
      <c r="J887" s="16">
        <v>41617</v>
      </c>
      <c r="K887" s="35" t="s">
        <v>2374</v>
      </c>
      <c r="L887" s="35">
        <v>130607029</v>
      </c>
      <c r="M887" s="35" t="s">
        <v>695</v>
      </c>
      <c r="N887" s="35" t="s">
        <v>2021</v>
      </c>
      <c r="O887" s="35"/>
      <c r="P887" s="161" t="s">
        <v>2022</v>
      </c>
      <c r="Q887" s="35"/>
      <c r="R887" s="35"/>
      <c r="S887" s="161" t="s">
        <v>605</v>
      </c>
      <c r="T887" s="161">
        <v>1</v>
      </c>
      <c r="U887" s="161" t="s">
        <v>606</v>
      </c>
      <c r="V887" s="161"/>
      <c r="W887" s="161">
        <v>1</v>
      </c>
      <c r="X887" s="161">
        <v>85</v>
      </c>
      <c r="Y887" s="161">
        <v>43.9</v>
      </c>
      <c r="Z887" s="35" t="s">
        <v>2023</v>
      </c>
      <c r="AA887" s="659"/>
      <c r="AB887" s="56"/>
      <c r="AC887" s="650"/>
      <c r="AD887" s="650"/>
      <c r="AE887" s="8"/>
      <c r="AF887" s="159">
        <v>41621</v>
      </c>
      <c r="AG887" s="159">
        <v>41624</v>
      </c>
      <c r="AH887" s="159">
        <v>41635</v>
      </c>
    </row>
    <row r="888" spans="1:34" s="26" customFormat="1">
      <c r="A888" s="161" t="s">
        <v>2012</v>
      </c>
      <c r="B888" s="161" t="s">
        <v>2013</v>
      </c>
      <c r="C888" s="161" t="s">
        <v>2014</v>
      </c>
      <c r="D888" s="161" t="s">
        <v>2015</v>
      </c>
      <c r="E888" s="161" t="s">
        <v>2016</v>
      </c>
      <c r="F888" s="161" t="s">
        <v>2017</v>
      </c>
      <c r="G888" s="161"/>
      <c r="H888" s="161" t="s">
        <v>2018</v>
      </c>
      <c r="I888" s="16">
        <v>41562</v>
      </c>
      <c r="J888" s="16">
        <v>41617</v>
      </c>
      <c r="K888" s="35" t="s">
        <v>2375</v>
      </c>
      <c r="L888" s="35">
        <v>130607030</v>
      </c>
      <c r="M888" s="35" t="s">
        <v>695</v>
      </c>
      <c r="N888" s="35" t="s">
        <v>2021</v>
      </c>
      <c r="O888" s="35"/>
      <c r="P888" s="161" t="s">
        <v>2022</v>
      </c>
      <c r="Q888" s="35"/>
      <c r="R888" s="35"/>
      <c r="S888" s="161" t="s">
        <v>605</v>
      </c>
      <c r="T888" s="161">
        <v>1</v>
      </c>
      <c r="U888" s="161" t="s">
        <v>606</v>
      </c>
      <c r="V888" s="161"/>
      <c r="W888" s="161">
        <v>1</v>
      </c>
      <c r="X888" s="161">
        <v>90</v>
      </c>
      <c r="Y888" s="161">
        <v>69.5</v>
      </c>
      <c r="Z888" s="35" t="s">
        <v>2023</v>
      </c>
      <c r="AA888" s="659"/>
      <c r="AB888" s="56"/>
      <c r="AC888" s="650"/>
      <c r="AD888" s="650"/>
      <c r="AE888" s="8"/>
      <c r="AF888" s="159">
        <v>41621</v>
      </c>
      <c r="AG888" s="159">
        <v>41624</v>
      </c>
      <c r="AH888" s="159">
        <v>41635</v>
      </c>
    </row>
    <row r="889" spans="1:34" s="26" customFormat="1">
      <c r="A889" s="161" t="s">
        <v>2012</v>
      </c>
      <c r="B889" s="161" t="s">
        <v>2013</v>
      </c>
      <c r="C889" s="161" t="s">
        <v>2014</v>
      </c>
      <c r="D889" s="161" t="s">
        <v>2015</v>
      </c>
      <c r="E889" s="161" t="s">
        <v>2016</v>
      </c>
      <c r="F889" s="161" t="s">
        <v>2017</v>
      </c>
      <c r="G889" s="161"/>
      <c r="H889" s="161" t="s">
        <v>2018</v>
      </c>
      <c r="I889" s="16">
        <v>41562</v>
      </c>
      <c r="J889" s="16">
        <v>41617</v>
      </c>
      <c r="K889" s="35" t="s">
        <v>2376</v>
      </c>
      <c r="L889" s="35">
        <v>130607031</v>
      </c>
      <c r="M889" s="35" t="s">
        <v>695</v>
      </c>
      <c r="N889" s="35" t="s">
        <v>2021</v>
      </c>
      <c r="O889" s="35"/>
      <c r="P889" s="161" t="s">
        <v>2022</v>
      </c>
      <c r="Q889" s="35"/>
      <c r="R889" s="35"/>
      <c r="S889" s="161" t="s">
        <v>605</v>
      </c>
      <c r="T889" s="161">
        <v>1</v>
      </c>
      <c r="U889" s="161" t="s">
        <v>606</v>
      </c>
      <c r="V889" s="161"/>
      <c r="W889" s="161">
        <v>1</v>
      </c>
      <c r="X889" s="161">
        <v>85</v>
      </c>
      <c r="Y889" s="161">
        <v>68.5</v>
      </c>
      <c r="Z889" s="35" t="s">
        <v>2023</v>
      </c>
      <c r="AA889" s="659"/>
      <c r="AB889" s="56"/>
      <c r="AC889" s="650"/>
      <c r="AD889" s="650"/>
      <c r="AE889" s="8"/>
      <c r="AF889" s="159">
        <v>41621</v>
      </c>
      <c r="AG889" s="159">
        <v>41624</v>
      </c>
      <c r="AH889" s="159">
        <v>41635</v>
      </c>
    </row>
    <row r="890" spans="1:34" s="26" customFormat="1">
      <c r="A890" s="161" t="s">
        <v>2012</v>
      </c>
      <c r="B890" s="161" t="s">
        <v>2013</v>
      </c>
      <c r="C890" s="161" t="s">
        <v>2014</v>
      </c>
      <c r="D890" s="161" t="s">
        <v>2015</v>
      </c>
      <c r="E890" s="161" t="s">
        <v>2016</v>
      </c>
      <c r="F890" s="161" t="s">
        <v>2017</v>
      </c>
      <c r="G890" s="161"/>
      <c r="H890" s="161" t="s">
        <v>2018</v>
      </c>
      <c r="I890" s="16">
        <v>41562</v>
      </c>
      <c r="J890" s="16">
        <v>41617</v>
      </c>
      <c r="K890" s="35" t="s">
        <v>2377</v>
      </c>
      <c r="L890" s="35">
        <v>130607032</v>
      </c>
      <c r="M890" s="35" t="s">
        <v>695</v>
      </c>
      <c r="N890" s="35" t="s">
        <v>2021</v>
      </c>
      <c r="O890" s="35"/>
      <c r="P890" s="161" t="s">
        <v>2022</v>
      </c>
      <c r="Q890" s="35"/>
      <c r="R890" s="35"/>
      <c r="S890" s="161" t="s">
        <v>605</v>
      </c>
      <c r="T890" s="161">
        <v>1</v>
      </c>
      <c r="U890" s="161" t="s">
        <v>606</v>
      </c>
      <c r="V890" s="161"/>
      <c r="W890" s="161">
        <v>1</v>
      </c>
      <c r="X890" s="161">
        <v>90</v>
      </c>
      <c r="Y890" s="161">
        <v>35.5</v>
      </c>
      <c r="Z890" s="35" t="s">
        <v>2023</v>
      </c>
      <c r="AA890" s="659"/>
      <c r="AB890" s="56"/>
      <c r="AC890" s="650"/>
      <c r="AD890" s="650"/>
      <c r="AE890" s="8"/>
      <c r="AF890" s="159">
        <v>41621</v>
      </c>
      <c r="AG890" s="159">
        <v>41624</v>
      </c>
      <c r="AH890" s="159">
        <v>41635</v>
      </c>
    </row>
    <row r="891" spans="1:34" s="26" customFormat="1">
      <c r="A891" s="161" t="s">
        <v>2012</v>
      </c>
      <c r="B891" s="161" t="s">
        <v>2013</v>
      </c>
      <c r="C891" s="161" t="s">
        <v>2014</v>
      </c>
      <c r="D891" s="161" t="s">
        <v>2015</v>
      </c>
      <c r="E891" s="161" t="s">
        <v>2016</v>
      </c>
      <c r="F891" s="161" t="s">
        <v>2017</v>
      </c>
      <c r="G891" s="161"/>
      <c r="H891" s="161" t="s">
        <v>2018</v>
      </c>
      <c r="I891" s="16">
        <v>41562</v>
      </c>
      <c r="J891" s="16">
        <v>41617</v>
      </c>
      <c r="K891" s="35" t="s">
        <v>2378</v>
      </c>
      <c r="L891" s="35">
        <v>130607033</v>
      </c>
      <c r="M891" s="35" t="s">
        <v>695</v>
      </c>
      <c r="N891" s="35" t="s">
        <v>2021</v>
      </c>
      <c r="O891" s="35"/>
      <c r="P891" s="161" t="s">
        <v>2022</v>
      </c>
      <c r="Q891" s="35"/>
      <c r="R891" s="35"/>
      <c r="S891" s="161" t="s">
        <v>605</v>
      </c>
      <c r="T891" s="161">
        <v>1</v>
      </c>
      <c r="U891" s="161" t="s">
        <v>606</v>
      </c>
      <c r="V891" s="161"/>
      <c r="W891" s="161">
        <v>1</v>
      </c>
      <c r="X891" s="161">
        <v>97</v>
      </c>
      <c r="Y891" s="161">
        <v>64.5</v>
      </c>
      <c r="Z891" s="35" t="s">
        <v>2023</v>
      </c>
      <c r="AA891" s="660"/>
      <c r="AB891" s="56"/>
      <c r="AC891" s="651"/>
      <c r="AD891" s="651"/>
      <c r="AE891" s="8"/>
      <c r="AF891" s="159">
        <v>41621</v>
      </c>
      <c r="AG891" s="159">
        <v>41624</v>
      </c>
      <c r="AH891" s="159">
        <v>41635</v>
      </c>
    </row>
    <row r="892" spans="1:34" s="26" customFormat="1">
      <c r="A892" s="161" t="s">
        <v>2012</v>
      </c>
      <c r="B892" s="161" t="s">
        <v>2013</v>
      </c>
      <c r="C892" s="161" t="s">
        <v>2014</v>
      </c>
      <c r="D892" s="161" t="s">
        <v>2015</v>
      </c>
      <c r="E892" s="161" t="s">
        <v>2016</v>
      </c>
      <c r="F892" s="161" t="s">
        <v>2017</v>
      </c>
      <c r="G892" s="161"/>
      <c r="H892" s="161" t="s">
        <v>2018</v>
      </c>
      <c r="I892" s="16">
        <v>41562</v>
      </c>
      <c r="J892" s="16">
        <v>41617</v>
      </c>
      <c r="K892" s="35" t="s">
        <v>2379</v>
      </c>
      <c r="L892" s="35">
        <v>130607034</v>
      </c>
      <c r="M892" s="35" t="s">
        <v>695</v>
      </c>
      <c r="N892" s="35" t="s">
        <v>2021</v>
      </c>
      <c r="O892" s="35"/>
      <c r="P892" s="161" t="s">
        <v>2022</v>
      </c>
      <c r="Q892" s="35"/>
      <c r="R892" s="35"/>
      <c r="S892" s="161" t="s">
        <v>605</v>
      </c>
      <c r="T892" s="161">
        <v>1</v>
      </c>
      <c r="U892" s="161" t="s">
        <v>606</v>
      </c>
      <c r="V892" s="161"/>
      <c r="W892" s="161">
        <v>1</v>
      </c>
      <c r="X892" s="161">
        <v>85</v>
      </c>
      <c r="Y892" s="161">
        <v>49.6</v>
      </c>
      <c r="Z892" s="35" t="s">
        <v>2023</v>
      </c>
      <c r="AA892" s="658" t="s">
        <v>2380</v>
      </c>
      <c r="AB892" s="56"/>
      <c r="AC892" s="2">
        <v>1</v>
      </c>
      <c r="AD892" s="2">
        <f>AC892*5.85</f>
        <v>5.85</v>
      </c>
      <c r="AE892" s="8"/>
      <c r="AF892" s="159">
        <v>41621</v>
      </c>
      <c r="AG892" s="159">
        <v>41624</v>
      </c>
      <c r="AH892" s="159">
        <v>41635</v>
      </c>
    </row>
    <row r="893" spans="1:34" s="26" customFormat="1">
      <c r="A893" s="161" t="s">
        <v>2012</v>
      </c>
      <c r="B893" s="161" t="s">
        <v>2013</v>
      </c>
      <c r="C893" s="161" t="s">
        <v>2014</v>
      </c>
      <c r="D893" s="161" t="s">
        <v>2015</v>
      </c>
      <c r="E893" s="161" t="s">
        <v>2016</v>
      </c>
      <c r="F893" s="161" t="s">
        <v>2017</v>
      </c>
      <c r="G893" s="161"/>
      <c r="H893" s="161" t="s">
        <v>2018</v>
      </c>
      <c r="I893" s="16">
        <v>41562</v>
      </c>
      <c r="J893" s="16">
        <v>41617</v>
      </c>
      <c r="K893" s="35" t="s">
        <v>2381</v>
      </c>
      <c r="L893" s="35">
        <v>130607035</v>
      </c>
      <c r="M893" s="35" t="s">
        <v>695</v>
      </c>
      <c r="N893" s="35" t="s">
        <v>2021</v>
      </c>
      <c r="O893" s="35"/>
      <c r="P893" s="161" t="s">
        <v>2022</v>
      </c>
      <c r="Q893" s="35"/>
      <c r="R893" s="35"/>
      <c r="S893" s="161" t="s">
        <v>605</v>
      </c>
      <c r="T893" s="161">
        <v>1</v>
      </c>
      <c r="U893" s="161" t="s">
        <v>606</v>
      </c>
      <c r="V893" s="161"/>
      <c r="W893" s="161">
        <v>1</v>
      </c>
      <c r="X893" s="161">
        <v>85</v>
      </c>
      <c r="Y893" s="161">
        <v>50.4</v>
      </c>
      <c r="Z893" s="35" t="s">
        <v>2023</v>
      </c>
      <c r="AA893" s="659"/>
      <c r="AB893" s="56"/>
      <c r="AC893" s="650"/>
      <c r="AD893" s="650"/>
      <c r="AE893" s="8"/>
      <c r="AF893" s="159">
        <v>41621</v>
      </c>
      <c r="AG893" s="159">
        <v>41624</v>
      </c>
      <c r="AH893" s="159">
        <v>41635</v>
      </c>
    </row>
    <row r="894" spans="1:34" s="26" customFormat="1">
      <c r="A894" s="161" t="s">
        <v>2012</v>
      </c>
      <c r="B894" s="161" t="s">
        <v>2013</v>
      </c>
      <c r="C894" s="161" t="s">
        <v>2014</v>
      </c>
      <c r="D894" s="161" t="s">
        <v>2015</v>
      </c>
      <c r="E894" s="161" t="s">
        <v>2016</v>
      </c>
      <c r="F894" s="161" t="s">
        <v>2017</v>
      </c>
      <c r="G894" s="161"/>
      <c r="H894" s="161" t="s">
        <v>2018</v>
      </c>
      <c r="I894" s="16">
        <v>41562</v>
      </c>
      <c r="J894" s="16">
        <v>41617</v>
      </c>
      <c r="K894" s="35" t="s">
        <v>2382</v>
      </c>
      <c r="L894" s="35">
        <v>130607036</v>
      </c>
      <c r="M894" s="35" t="s">
        <v>695</v>
      </c>
      <c r="N894" s="35" t="s">
        <v>2021</v>
      </c>
      <c r="O894" s="35"/>
      <c r="P894" s="161" t="s">
        <v>2022</v>
      </c>
      <c r="Q894" s="35"/>
      <c r="R894" s="35"/>
      <c r="S894" s="161" t="s">
        <v>605</v>
      </c>
      <c r="T894" s="161">
        <v>1</v>
      </c>
      <c r="U894" s="161" t="s">
        <v>606</v>
      </c>
      <c r="V894" s="161"/>
      <c r="W894" s="161">
        <v>1</v>
      </c>
      <c r="X894" s="161">
        <v>90</v>
      </c>
      <c r="Y894" s="161">
        <v>42.9</v>
      </c>
      <c r="Z894" s="35" t="s">
        <v>2023</v>
      </c>
      <c r="AA894" s="659"/>
      <c r="AB894" s="56"/>
      <c r="AC894" s="650"/>
      <c r="AD894" s="650"/>
      <c r="AE894" s="8"/>
      <c r="AF894" s="159">
        <v>41621</v>
      </c>
      <c r="AG894" s="159">
        <v>41624</v>
      </c>
      <c r="AH894" s="159">
        <v>41635</v>
      </c>
    </row>
    <row r="895" spans="1:34" s="26" customFormat="1">
      <c r="A895" s="161" t="s">
        <v>2012</v>
      </c>
      <c r="B895" s="161" t="s">
        <v>2013</v>
      </c>
      <c r="C895" s="161" t="s">
        <v>2014</v>
      </c>
      <c r="D895" s="161" t="s">
        <v>2015</v>
      </c>
      <c r="E895" s="161" t="s">
        <v>2016</v>
      </c>
      <c r="F895" s="161" t="s">
        <v>2017</v>
      </c>
      <c r="G895" s="161"/>
      <c r="H895" s="161" t="s">
        <v>2018</v>
      </c>
      <c r="I895" s="16">
        <v>41562</v>
      </c>
      <c r="J895" s="16">
        <v>41617</v>
      </c>
      <c r="K895" s="35" t="s">
        <v>2383</v>
      </c>
      <c r="L895" s="35">
        <v>130607037</v>
      </c>
      <c r="M895" s="35" t="s">
        <v>695</v>
      </c>
      <c r="N895" s="35" t="s">
        <v>2021</v>
      </c>
      <c r="O895" s="35"/>
      <c r="P895" s="161" t="s">
        <v>2022</v>
      </c>
      <c r="Q895" s="35"/>
      <c r="R895" s="35"/>
      <c r="S895" s="161" t="s">
        <v>605</v>
      </c>
      <c r="T895" s="161">
        <v>1</v>
      </c>
      <c r="U895" s="161" t="s">
        <v>606</v>
      </c>
      <c r="V895" s="161"/>
      <c r="W895" s="161">
        <v>1</v>
      </c>
      <c r="X895" s="161">
        <v>91</v>
      </c>
      <c r="Y895" s="161">
        <v>50.7</v>
      </c>
      <c r="Z895" s="35" t="s">
        <v>2023</v>
      </c>
      <c r="AA895" s="659"/>
      <c r="AB895" s="56"/>
      <c r="AC895" s="650"/>
      <c r="AD895" s="650"/>
      <c r="AE895" s="8"/>
      <c r="AF895" s="159">
        <v>41621</v>
      </c>
      <c r="AG895" s="159">
        <v>41624</v>
      </c>
      <c r="AH895" s="159">
        <v>41635</v>
      </c>
    </row>
    <row r="896" spans="1:34" s="26" customFormat="1">
      <c r="A896" s="161" t="s">
        <v>2012</v>
      </c>
      <c r="B896" s="161" t="s">
        <v>2013</v>
      </c>
      <c r="C896" s="161" t="s">
        <v>2014</v>
      </c>
      <c r="D896" s="161" t="s">
        <v>2015</v>
      </c>
      <c r="E896" s="161" t="s">
        <v>2016</v>
      </c>
      <c r="F896" s="161" t="s">
        <v>2017</v>
      </c>
      <c r="G896" s="161"/>
      <c r="H896" s="161" t="s">
        <v>2018</v>
      </c>
      <c r="I896" s="16">
        <v>41562</v>
      </c>
      <c r="J896" s="16">
        <v>41617</v>
      </c>
      <c r="K896" s="35" t="s">
        <v>2384</v>
      </c>
      <c r="L896" s="35">
        <v>130607038</v>
      </c>
      <c r="M896" s="35" t="s">
        <v>695</v>
      </c>
      <c r="N896" s="35" t="s">
        <v>2021</v>
      </c>
      <c r="O896" s="35"/>
      <c r="P896" s="161" t="s">
        <v>2022</v>
      </c>
      <c r="Q896" s="35"/>
      <c r="R896" s="35"/>
      <c r="S896" s="161" t="s">
        <v>605</v>
      </c>
      <c r="T896" s="161">
        <v>1</v>
      </c>
      <c r="U896" s="161" t="s">
        <v>606</v>
      </c>
      <c r="V896" s="161"/>
      <c r="W896" s="161">
        <v>1</v>
      </c>
      <c r="X896" s="161">
        <v>91</v>
      </c>
      <c r="Y896" s="161">
        <v>161.9</v>
      </c>
      <c r="Z896" s="35" t="s">
        <v>2023</v>
      </c>
      <c r="AA896" s="659"/>
      <c r="AB896" s="56"/>
      <c r="AC896" s="650"/>
      <c r="AD896" s="650"/>
      <c r="AE896" s="8"/>
      <c r="AF896" s="159">
        <v>41621</v>
      </c>
      <c r="AG896" s="159">
        <v>41624</v>
      </c>
      <c r="AH896" s="159">
        <v>41635</v>
      </c>
    </row>
    <row r="897" spans="1:34" s="26" customFormat="1">
      <c r="A897" s="161" t="s">
        <v>2012</v>
      </c>
      <c r="B897" s="161" t="s">
        <v>2013</v>
      </c>
      <c r="C897" s="161" t="s">
        <v>2014</v>
      </c>
      <c r="D897" s="161" t="s">
        <v>2015</v>
      </c>
      <c r="E897" s="161" t="s">
        <v>2016</v>
      </c>
      <c r="F897" s="161" t="s">
        <v>2017</v>
      </c>
      <c r="G897" s="161"/>
      <c r="H897" s="161" t="s">
        <v>2018</v>
      </c>
      <c r="I897" s="16">
        <v>41562</v>
      </c>
      <c r="J897" s="16">
        <v>41617</v>
      </c>
      <c r="K897" s="35" t="s">
        <v>2385</v>
      </c>
      <c r="L897" s="35">
        <v>130607039</v>
      </c>
      <c r="M897" s="35" t="s">
        <v>695</v>
      </c>
      <c r="N897" s="35" t="s">
        <v>2021</v>
      </c>
      <c r="O897" s="35"/>
      <c r="P897" s="161" t="s">
        <v>2022</v>
      </c>
      <c r="Q897" s="35"/>
      <c r="R897" s="35"/>
      <c r="S897" s="161" t="s">
        <v>605</v>
      </c>
      <c r="T897" s="161">
        <v>1</v>
      </c>
      <c r="U897" s="161" t="s">
        <v>606</v>
      </c>
      <c r="V897" s="161"/>
      <c r="W897" s="161">
        <v>1</v>
      </c>
      <c r="X897" s="161">
        <v>85</v>
      </c>
      <c r="Y897" s="161">
        <v>52.4</v>
      </c>
      <c r="Z897" s="35" t="s">
        <v>2023</v>
      </c>
      <c r="AA897" s="659"/>
      <c r="AB897" s="56"/>
      <c r="AC897" s="650"/>
      <c r="AD897" s="650"/>
      <c r="AE897" s="8"/>
      <c r="AF897" s="159">
        <v>41621</v>
      </c>
      <c r="AG897" s="159">
        <v>41624</v>
      </c>
      <c r="AH897" s="159">
        <v>41635</v>
      </c>
    </row>
    <row r="898" spans="1:34" s="26" customFormat="1">
      <c r="A898" s="161" t="s">
        <v>2012</v>
      </c>
      <c r="B898" s="161" t="s">
        <v>2013</v>
      </c>
      <c r="C898" s="161" t="s">
        <v>2014</v>
      </c>
      <c r="D898" s="161" t="s">
        <v>2015</v>
      </c>
      <c r="E898" s="161" t="s">
        <v>2016</v>
      </c>
      <c r="F898" s="161" t="s">
        <v>2017</v>
      </c>
      <c r="G898" s="161"/>
      <c r="H898" s="161" t="s">
        <v>2018</v>
      </c>
      <c r="I898" s="16">
        <v>41562</v>
      </c>
      <c r="J898" s="16">
        <v>41617</v>
      </c>
      <c r="K898" s="35" t="s">
        <v>2386</v>
      </c>
      <c r="L898" s="35">
        <v>130607040</v>
      </c>
      <c r="M898" s="35" t="s">
        <v>695</v>
      </c>
      <c r="N898" s="35" t="s">
        <v>2021</v>
      </c>
      <c r="O898" s="35"/>
      <c r="P898" s="161" t="s">
        <v>2022</v>
      </c>
      <c r="Q898" s="35"/>
      <c r="R898" s="35"/>
      <c r="S898" s="161" t="s">
        <v>605</v>
      </c>
      <c r="T898" s="161">
        <v>1</v>
      </c>
      <c r="U898" s="161" t="s">
        <v>606</v>
      </c>
      <c r="V898" s="161"/>
      <c r="W898" s="161">
        <v>1</v>
      </c>
      <c r="X898" s="161">
        <v>90</v>
      </c>
      <c r="Y898" s="161">
        <v>59.2</v>
      </c>
      <c r="Z898" s="35" t="s">
        <v>2023</v>
      </c>
      <c r="AA898" s="659"/>
      <c r="AB898" s="56"/>
      <c r="AC898" s="650"/>
      <c r="AD898" s="650"/>
      <c r="AE898" s="8"/>
      <c r="AF898" s="159">
        <v>41621</v>
      </c>
      <c r="AG898" s="159">
        <v>41624</v>
      </c>
      <c r="AH898" s="159">
        <v>41635</v>
      </c>
    </row>
    <row r="899" spans="1:34" s="26" customFormat="1">
      <c r="A899" s="161" t="s">
        <v>2012</v>
      </c>
      <c r="B899" s="161" t="s">
        <v>2013</v>
      </c>
      <c r="C899" s="161" t="s">
        <v>2014</v>
      </c>
      <c r="D899" s="161" t="s">
        <v>2015</v>
      </c>
      <c r="E899" s="161" t="s">
        <v>2016</v>
      </c>
      <c r="F899" s="161" t="s">
        <v>2017</v>
      </c>
      <c r="G899" s="161"/>
      <c r="H899" s="161" t="s">
        <v>2018</v>
      </c>
      <c r="I899" s="16">
        <v>41562</v>
      </c>
      <c r="J899" s="16">
        <v>41617</v>
      </c>
      <c r="K899" s="35" t="s">
        <v>2387</v>
      </c>
      <c r="L899" s="35">
        <v>130607042</v>
      </c>
      <c r="M899" s="35" t="s">
        <v>695</v>
      </c>
      <c r="N899" s="35" t="s">
        <v>2021</v>
      </c>
      <c r="O899" s="35"/>
      <c r="P899" s="161" t="s">
        <v>2022</v>
      </c>
      <c r="Q899" s="35"/>
      <c r="R899" s="35"/>
      <c r="S899" s="161" t="s">
        <v>605</v>
      </c>
      <c r="T899" s="161">
        <v>1</v>
      </c>
      <c r="U899" s="161" t="s">
        <v>606</v>
      </c>
      <c r="V899" s="161"/>
      <c r="W899" s="161">
        <v>1</v>
      </c>
      <c r="X899" s="161">
        <v>91</v>
      </c>
      <c r="Y899" s="161">
        <v>65.7</v>
      </c>
      <c r="Z899" s="35" t="s">
        <v>2023</v>
      </c>
      <c r="AA899" s="660"/>
      <c r="AB899" s="56"/>
      <c r="AC899" s="651"/>
      <c r="AD899" s="651"/>
      <c r="AE899" s="8"/>
      <c r="AF899" s="159">
        <v>41621</v>
      </c>
      <c r="AG899" s="159">
        <v>41624</v>
      </c>
      <c r="AH899" s="159">
        <v>41635</v>
      </c>
    </row>
    <row r="900" spans="1:34" s="26" customFormat="1">
      <c r="A900" s="161" t="s">
        <v>2012</v>
      </c>
      <c r="B900" s="161" t="s">
        <v>2013</v>
      </c>
      <c r="C900" s="161" t="s">
        <v>2014</v>
      </c>
      <c r="D900" s="161" t="s">
        <v>2015</v>
      </c>
      <c r="E900" s="161" t="s">
        <v>2016</v>
      </c>
      <c r="F900" s="161" t="s">
        <v>2017</v>
      </c>
      <c r="G900" s="161"/>
      <c r="H900" s="161" t="s">
        <v>2018</v>
      </c>
      <c r="I900" s="16">
        <v>41562</v>
      </c>
      <c r="J900" s="16">
        <v>41617</v>
      </c>
      <c r="K900" s="35" t="s">
        <v>2388</v>
      </c>
      <c r="L900" s="35">
        <v>130607043</v>
      </c>
      <c r="M900" s="35" t="s">
        <v>695</v>
      </c>
      <c r="N900" s="35" t="s">
        <v>2021</v>
      </c>
      <c r="O900" s="35"/>
      <c r="P900" s="161" t="s">
        <v>2022</v>
      </c>
      <c r="Q900" s="35"/>
      <c r="R900" s="35"/>
      <c r="S900" s="161" t="s">
        <v>605</v>
      </c>
      <c r="T900" s="161">
        <v>1</v>
      </c>
      <c r="U900" s="161" t="s">
        <v>606</v>
      </c>
      <c r="V900" s="161"/>
      <c r="W900" s="161">
        <v>1</v>
      </c>
      <c r="X900" s="161">
        <v>83</v>
      </c>
      <c r="Y900" s="161">
        <v>42.4</v>
      </c>
      <c r="Z900" s="35" t="s">
        <v>2023</v>
      </c>
      <c r="AA900" s="658" t="s">
        <v>2389</v>
      </c>
      <c r="AB900" s="56"/>
      <c r="AC900" s="2">
        <v>1</v>
      </c>
      <c r="AD900" s="2">
        <f>AC900*5.85</f>
        <v>5.85</v>
      </c>
      <c r="AE900" s="8"/>
      <c r="AF900" s="159">
        <v>41621</v>
      </c>
      <c r="AG900" s="159">
        <v>41624</v>
      </c>
      <c r="AH900" s="159">
        <v>41635</v>
      </c>
    </row>
    <row r="901" spans="1:34" s="26" customFormat="1">
      <c r="A901" s="161" t="s">
        <v>2012</v>
      </c>
      <c r="B901" s="161" t="s">
        <v>2013</v>
      </c>
      <c r="C901" s="161" t="s">
        <v>2014</v>
      </c>
      <c r="D901" s="161" t="s">
        <v>2015</v>
      </c>
      <c r="E901" s="161" t="s">
        <v>2016</v>
      </c>
      <c r="F901" s="161" t="s">
        <v>2017</v>
      </c>
      <c r="G901" s="161"/>
      <c r="H901" s="161" t="s">
        <v>2018</v>
      </c>
      <c r="I901" s="16">
        <v>41562</v>
      </c>
      <c r="J901" s="16">
        <v>41617</v>
      </c>
      <c r="K901" s="35" t="s">
        <v>2390</v>
      </c>
      <c r="L901" s="35">
        <v>130607044</v>
      </c>
      <c r="M901" s="35" t="s">
        <v>695</v>
      </c>
      <c r="N901" s="35" t="s">
        <v>2021</v>
      </c>
      <c r="O901" s="35"/>
      <c r="P901" s="161" t="s">
        <v>2022</v>
      </c>
      <c r="Q901" s="35"/>
      <c r="R901" s="35"/>
      <c r="S901" s="161" t="s">
        <v>605</v>
      </c>
      <c r="T901" s="161">
        <v>1</v>
      </c>
      <c r="U901" s="161" t="s">
        <v>606</v>
      </c>
      <c r="V901" s="161"/>
      <c r="W901" s="161">
        <v>1</v>
      </c>
      <c r="X901" s="161">
        <v>88</v>
      </c>
      <c r="Y901" s="161">
        <v>44.7</v>
      </c>
      <c r="Z901" s="35" t="s">
        <v>2023</v>
      </c>
      <c r="AA901" s="659"/>
      <c r="AB901" s="56"/>
      <c r="AC901" s="650"/>
      <c r="AD901" s="650"/>
      <c r="AE901" s="8"/>
      <c r="AF901" s="159">
        <v>41621</v>
      </c>
      <c r="AG901" s="159">
        <v>41624</v>
      </c>
      <c r="AH901" s="159">
        <v>41635</v>
      </c>
    </row>
    <row r="902" spans="1:34" s="26" customFormat="1">
      <c r="A902" s="161" t="s">
        <v>2012</v>
      </c>
      <c r="B902" s="161" t="s">
        <v>2013</v>
      </c>
      <c r="C902" s="161" t="s">
        <v>2014</v>
      </c>
      <c r="D902" s="161" t="s">
        <v>2015</v>
      </c>
      <c r="E902" s="161" t="s">
        <v>2016</v>
      </c>
      <c r="F902" s="161" t="s">
        <v>2017</v>
      </c>
      <c r="G902" s="161"/>
      <c r="H902" s="161" t="s">
        <v>2018</v>
      </c>
      <c r="I902" s="16">
        <v>41562</v>
      </c>
      <c r="J902" s="16">
        <v>41617</v>
      </c>
      <c r="K902" s="35" t="s">
        <v>2391</v>
      </c>
      <c r="L902" s="35">
        <v>130607045</v>
      </c>
      <c r="M902" s="35" t="s">
        <v>695</v>
      </c>
      <c r="N902" s="35" t="s">
        <v>2021</v>
      </c>
      <c r="O902" s="35"/>
      <c r="P902" s="161" t="s">
        <v>2022</v>
      </c>
      <c r="Q902" s="35"/>
      <c r="R902" s="35"/>
      <c r="S902" s="161" t="s">
        <v>605</v>
      </c>
      <c r="T902" s="161">
        <v>1</v>
      </c>
      <c r="U902" s="161" t="s">
        <v>606</v>
      </c>
      <c r="V902" s="161"/>
      <c r="W902" s="161">
        <v>1</v>
      </c>
      <c r="X902" s="161">
        <v>90</v>
      </c>
      <c r="Y902" s="161">
        <v>91.1</v>
      </c>
      <c r="Z902" s="35" t="s">
        <v>2023</v>
      </c>
      <c r="AA902" s="659"/>
      <c r="AB902" s="56"/>
      <c r="AC902" s="650"/>
      <c r="AD902" s="650"/>
      <c r="AE902" s="8"/>
      <c r="AF902" s="159">
        <v>41621</v>
      </c>
      <c r="AG902" s="159">
        <v>41624</v>
      </c>
      <c r="AH902" s="159">
        <v>41635</v>
      </c>
    </row>
    <row r="903" spans="1:34" s="26" customFormat="1">
      <c r="A903" s="161" t="s">
        <v>2012</v>
      </c>
      <c r="B903" s="161" t="s">
        <v>2013</v>
      </c>
      <c r="C903" s="161" t="s">
        <v>2014</v>
      </c>
      <c r="D903" s="161" t="s">
        <v>2015</v>
      </c>
      <c r="E903" s="161" t="s">
        <v>2016</v>
      </c>
      <c r="F903" s="161" t="s">
        <v>2017</v>
      </c>
      <c r="G903" s="161"/>
      <c r="H903" s="161" t="s">
        <v>2018</v>
      </c>
      <c r="I903" s="16">
        <v>41562</v>
      </c>
      <c r="J903" s="16">
        <v>41617</v>
      </c>
      <c r="K903" s="35" t="s">
        <v>2392</v>
      </c>
      <c r="L903" s="35">
        <v>130607047</v>
      </c>
      <c r="M903" s="35" t="s">
        <v>695</v>
      </c>
      <c r="N903" s="35" t="s">
        <v>2021</v>
      </c>
      <c r="O903" s="35"/>
      <c r="P903" s="161" t="s">
        <v>2022</v>
      </c>
      <c r="Q903" s="35"/>
      <c r="R903" s="35"/>
      <c r="S903" s="161" t="s">
        <v>605</v>
      </c>
      <c r="T903" s="161">
        <v>1</v>
      </c>
      <c r="U903" s="161" t="s">
        <v>606</v>
      </c>
      <c r="V903" s="161"/>
      <c r="W903" s="161">
        <v>1</v>
      </c>
      <c r="X903" s="161">
        <v>90</v>
      </c>
      <c r="Y903" s="161">
        <v>38.4</v>
      </c>
      <c r="Z903" s="35" t="s">
        <v>2023</v>
      </c>
      <c r="AA903" s="659"/>
      <c r="AB903" s="56"/>
      <c r="AC903" s="650"/>
      <c r="AD903" s="650"/>
      <c r="AE903" s="8"/>
      <c r="AF903" s="159">
        <v>41621</v>
      </c>
      <c r="AG903" s="159">
        <v>41624</v>
      </c>
      <c r="AH903" s="159">
        <v>41635</v>
      </c>
    </row>
    <row r="904" spans="1:34" s="26" customFormat="1">
      <c r="A904" s="161" t="s">
        <v>2012</v>
      </c>
      <c r="B904" s="161" t="s">
        <v>2013</v>
      </c>
      <c r="C904" s="161" t="s">
        <v>2014</v>
      </c>
      <c r="D904" s="161" t="s">
        <v>2015</v>
      </c>
      <c r="E904" s="161" t="s">
        <v>2016</v>
      </c>
      <c r="F904" s="161" t="s">
        <v>2017</v>
      </c>
      <c r="G904" s="161"/>
      <c r="H904" s="161" t="s">
        <v>2018</v>
      </c>
      <c r="I904" s="16">
        <v>41562</v>
      </c>
      <c r="J904" s="16">
        <v>41617</v>
      </c>
      <c r="K904" s="35" t="s">
        <v>2393</v>
      </c>
      <c r="L904" s="35">
        <v>130607048</v>
      </c>
      <c r="M904" s="35" t="s">
        <v>695</v>
      </c>
      <c r="N904" s="35" t="s">
        <v>2021</v>
      </c>
      <c r="O904" s="35"/>
      <c r="P904" s="161" t="s">
        <v>2022</v>
      </c>
      <c r="Q904" s="35"/>
      <c r="R904" s="35"/>
      <c r="S904" s="161" t="s">
        <v>605</v>
      </c>
      <c r="T904" s="161">
        <v>1</v>
      </c>
      <c r="U904" s="161" t="s">
        <v>606</v>
      </c>
      <c r="V904" s="161"/>
      <c r="W904" s="161">
        <v>1</v>
      </c>
      <c r="X904" s="161">
        <v>79</v>
      </c>
      <c r="Y904" s="161">
        <v>32.4</v>
      </c>
      <c r="Z904" s="35" t="s">
        <v>2023</v>
      </c>
      <c r="AA904" s="659"/>
      <c r="AB904" s="56"/>
      <c r="AC904" s="650"/>
      <c r="AD904" s="650"/>
      <c r="AE904" s="8"/>
      <c r="AF904" s="159">
        <v>41621</v>
      </c>
      <c r="AG904" s="159">
        <v>41624</v>
      </c>
      <c r="AH904" s="159">
        <v>41635</v>
      </c>
    </row>
    <row r="905" spans="1:34" s="26" customFormat="1">
      <c r="A905" s="161" t="s">
        <v>2012</v>
      </c>
      <c r="B905" s="161" t="s">
        <v>2013</v>
      </c>
      <c r="C905" s="161" t="s">
        <v>2014</v>
      </c>
      <c r="D905" s="161" t="s">
        <v>2015</v>
      </c>
      <c r="E905" s="161" t="s">
        <v>2016</v>
      </c>
      <c r="F905" s="161" t="s">
        <v>2017</v>
      </c>
      <c r="G905" s="161"/>
      <c r="H905" s="161" t="s">
        <v>2018</v>
      </c>
      <c r="I905" s="16">
        <v>41562</v>
      </c>
      <c r="J905" s="16">
        <v>41617</v>
      </c>
      <c r="K905" s="35" t="s">
        <v>2394</v>
      </c>
      <c r="L905" s="35">
        <v>130607049</v>
      </c>
      <c r="M905" s="35" t="s">
        <v>695</v>
      </c>
      <c r="N905" s="35" t="s">
        <v>2021</v>
      </c>
      <c r="O905" s="35"/>
      <c r="P905" s="161" t="s">
        <v>2022</v>
      </c>
      <c r="Q905" s="35"/>
      <c r="R905" s="35"/>
      <c r="S905" s="161" t="s">
        <v>605</v>
      </c>
      <c r="T905" s="161">
        <v>1</v>
      </c>
      <c r="U905" s="161" t="s">
        <v>606</v>
      </c>
      <c r="V905" s="161"/>
      <c r="W905" s="161">
        <v>1</v>
      </c>
      <c r="X905" s="161">
        <v>88</v>
      </c>
      <c r="Y905" s="161">
        <v>46</v>
      </c>
      <c r="Z905" s="35" t="s">
        <v>2023</v>
      </c>
      <c r="AA905" s="659"/>
      <c r="AB905" s="56"/>
      <c r="AC905" s="650"/>
      <c r="AD905" s="650"/>
      <c r="AE905" s="8"/>
      <c r="AF905" s="159">
        <v>41621</v>
      </c>
      <c r="AG905" s="159">
        <v>41624</v>
      </c>
      <c r="AH905" s="159">
        <v>41635</v>
      </c>
    </row>
    <row r="906" spans="1:34" s="26" customFormat="1">
      <c r="A906" s="161" t="s">
        <v>2012</v>
      </c>
      <c r="B906" s="161" t="s">
        <v>2013</v>
      </c>
      <c r="C906" s="161" t="s">
        <v>2014</v>
      </c>
      <c r="D906" s="161" t="s">
        <v>2015</v>
      </c>
      <c r="E906" s="161" t="s">
        <v>2016</v>
      </c>
      <c r="F906" s="161" t="s">
        <v>2017</v>
      </c>
      <c r="G906" s="161"/>
      <c r="H906" s="161" t="s">
        <v>2018</v>
      </c>
      <c r="I906" s="16">
        <v>41562</v>
      </c>
      <c r="J906" s="16">
        <v>41617</v>
      </c>
      <c r="K906" s="35" t="s">
        <v>2395</v>
      </c>
      <c r="L906" s="35">
        <v>130607051</v>
      </c>
      <c r="M906" s="35" t="s">
        <v>695</v>
      </c>
      <c r="N906" s="35" t="s">
        <v>2021</v>
      </c>
      <c r="O906" s="35"/>
      <c r="P906" s="161" t="s">
        <v>2022</v>
      </c>
      <c r="Q906" s="35"/>
      <c r="R906" s="35"/>
      <c r="S906" s="161" t="s">
        <v>605</v>
      </c>
      <c r="T906" s="161">
        <v>1</v>
      </c>
      <c r="U906" s="161" t="s">
        <v>606</v>
      </c>
      <c r="V906" s="161"/>
      <c r="W906" s="161">
        <v>1</v>
      </c>
      <c r="X906" s="161">
        <v>89</v>
      </c>
      <c r="Y906" s="161">
        <v>37.4</v>
      </c>
      <c r="Z906" s="35" t="s">
        <v>2023</v>
      </c>
      <c r="AA906" s="659"/>
      <c r="AB906" s="56"/>
      <c r="AC906" s="650"/>
      <c r="AD906" s="650"/>
      <c r="AE906" s="8"/>
      <c r="AF906" s="159">
        <v>41621</v>
      </c>
      <c r="AG906" s="159">
        <v>41624</v>
      </c>
      <c r="AH906" s="159">
        <v>41635</v>
      </c>
    </row>
    <row r="907" spans="1:34" s="26" customFormat="1">
      <c r="A907" s="161" t="s">
        <v>2012</v>
      </c>
      <c r="B907" s="161" t="s">
        <v>2013</v>
      </c>
      <c r="C907" s="161" t="s">
        <v>2014</v>
      </c>
      <c r="D907" s="161" t="s">
        <v>2015</v>
      </c>
      <c r="E907" s="161" t="s">
        <v>2016</v>
      </c>
      <c r="F907" s="161" t="s">
        <v>2017</v>
      </c>
      <c r="G907" s="161"/>
      <c r="H907" s="161" t="s">
        <v>2018</v>
      </c>
      <c r="I907" s="16">
        <v>41562</v>
      </c>
      <c r="J907" s="16">
        <v>41617</v>
      </c>
      <c r="K907" s="35" t="s">
        <v>2396</v>
      </c>
      <c r="L907" s="35">
        <v>130607052</v>
      </c>
      <c r="M907" s="35" t="s">
        <v>695</v>
      </c>
      <c r="N907" s="35" t="s">
        <v>2021</v>
      </c>
      <c r="O907" s="35"/>
      <c r="P907" s="161" t="s">
        <v>2022</v>
      </c>
      <c r="Q907" s="35"/>
      <c r="R907" s="35"/>
      <c r="S907" s="161" t="s">
        <v>605</v>
      </c>
      <c r="T907" s="161">
        <v>1</v>
      </c>
      <c r="U907" s="161" t="s">
        <v>606</v>
      </c>
      <c r="V907" s="161"/>
      <c r="W907" s="161">
        <v>1</v>
      </c>
      <c r="X907" s="161">
        <v>83</v>
      </c>
      <c r="Y907" s="161">
        <v>49.7</v>
      </c>
      <c r="Z907" s="35" t="s">
        <v>2023</v>
      </c>
      <c r="AA907" s="660"/>
      <c r="AB907" s="56"/>
      <c r="AC907" s="651"/>
      <c r="AD907" s="651"/>
      <c r="AE907" s="8"/>
      <c r="AF907" s="159">
        <v>41621</v>
      </c>
      <c r="AG907" s="159">
        <v>41624</v>
      </c>
      <c r="AH907" s="159">
        <v>41635</v>
      </c>
    </row>
    <row r="908" spans="1:34" s="26" customFormat="1">
      <c r="A908" s="161" t="s">
        <v>2012</v>
      </c>
      <c r="B908" s="161" t="s">
        <v>2013</v>
      </c>
      <c r="C908" s="161" t="s">
        <v>2014</v>
      </c>
      <c r="D908" s="161" t="s">
        <v>2015</v>
      </c>
      <c r="E908" s="161" t="s">
        <v>2016</v>
      </c>
      <c r="F908" s="161" t="s">
        <v>2017</v>
      </c>
      <c r="G908" s="161"/>
      <c r="H908" s="161" t="s">
        <v>2018</v>
      </c>
      <c r="I908" s="16">
        <v>41562</v>
      </c>
      <c r="J908" s="16">
        <v>41617</v>
      </c>
      <c r="K908" s="35" t="s">
        <v>2397</v>
      </c>
      <c r="L908" s="35">
        <v>130607053</v>
      </c>
      <c r="M908" s="35" t="s">
        <v>695</v>
      </c>
      <c r="N908" s="35" t="s">
        <v>2021</v>
      </c>
      <c r="O908" s="35"/>
      <c r="P908" s="161" t="s">
        <v>2022</v>
      </c>
      <c r="Q908" s="35"/>
      <c r="R908" s="35"/>
      <c r="S908" s="161" t="s">
        <v>605</v>
      </c>
      <c r="T908" s="161">
        <v>1</v>
      </c>
      <c r="U908" s="161" t="s">
        <v>606</v>
      </c>
      <c r="V908" s="161"/>
      <c r="W908" s="161">
        <v>1</v>
      </c>
      <c r="X908" s="161">
        <v>83</v>
      </c>
      <c r="Y908" s="161">
        <v>74</v>
      </c>
      <c r="Z908" s="35" t="s">
        <v>2023</v>
      </c>
      <c r="AA908" s="658" t="s">
        <v>2398</v>
      </c>
      <c r="AB908" s="56"/>
      <c r="AC908" s="2">
        <v>1</v>
      </c>
      <c r="AD908" s="2">
        <f>AC908*5.85</f>
        <v>5.85</v>
      </c>
      <c r="AE908" s="8"/>
      <c r="AF908" s="159">
        <v>41621</v>
      </c>
      <c r="AG908" s="159">
        <v>41624</v>
      </c>
      <c r="AH908" s="159">
        <v>41635</v>
      </c>
    </row>
    <row r="909" spans="1:34" s="26" customFormat="1">
      <c r="A909" s="161" t="s">
        <v>2012</v>
      </c>
      <c r="B909" s="161" t="s">
        <v>2013</v>
      </c>
      <c r="C909" s="161" t="s">
        <v>2014</v>
      </c>
      <c r="D909" s="161" t="s">
        <v>2015</v>
      </c>
      <c r="E909" s="161" t="s">
        <v>2016</v>
      </c>
      <c r="F909" s="161" t="s">
        <v>2017</v>
      </c>
      <c r="G909" s="161"/>
      <c r="H909" s="161" t="s">
        <v>2018</v>
      </c>
      <c r="I909" s="16">
        <v>41562</v>
      </c>
      <c r="J909" s="16">
        <v>41617</v>
      </c>
      <c r="K909" s="35" t="s">
        <v>2399</v>
      </c>
      <c r="L909" s="35">
        <v>130607054</v>
      </c>
      <c r="M909" s="35" t="s">
        <v>695</v>
      </c>
      <c r="N909" s="35" t="s">
        <v>2021</v>
      </c>
      <c r="O909" s="35"/>
      <c r="P909" s="161" t="s">
        <v>2022</v>
      </c>
      <c r="Q909" s="35"/>
      <c r="R909" s="35"/>
      <c r="S909" s="161" t="s">
        <v>605</v>
      </c>
      <c r="T909" s="161">
        <v>1</v>
      </c>
      <c r="U909" s="161" t="s">
        <v>606</v>
      </c>
      <c r="V909" s="161"/>
      <c r="W909" s="161">
        <v>1</v>
      </c>
      <c r="X909" s="161">
        <v>90</v>
      </c>
      <c r="Y909" s="161">
        <v>43.4</v>
      </c>
      <c r="Z909" s="35" t="s">
        <v>2023</v>
      </c>
      <c r="AA909" s="659"/>
      <c r="AB909" s="56"/>
      <c r="AC909" s="650"/>
      <c r="AD909" s="650"/>
      <c r="AE909" s="8"/>
      <c r="AF909" s="159">
        <v>41621</v>
      </c>
      <c r="AG909" s="159">
        <v>41624</v>
      </c>
      <c r="AH909" s="159">
        <v>41635</v>
      </c>
    </row>
    <row r="910" spans="1:34" s="26" customFormat="1">
      <c r="A910" s="161" t="s">
        <v>2012</v>
      </c>
      <c r="B910" s="161" t="s">
        <v>2013</v>
      </c>
      <c r="C910" s="161" t="s">
        <v>2014</v>
      </c>
      <c r="D910" s="161" t="s">
        <v>2015</v>
      </c>
      <c r="E910" s="161" t="s">
        <v>2016</v>
      </c>
      <c r="F910" s="161" t="s">
        <v>2017</v>
      </c>
      <c r="G910" s="161"/>
      <c r="H910" s="161" t="s">
        <v>2018</v>
      </c>
      <c r="I910" s="16">
        <v>41562</v>
      </c>
      <c r="J910" s="16">
        <v>41617</v>
      </c>
      <c r="K910" s="35" t="s">
        <v>2400</v>
      </c>
      <c r="L910" s="35">
        <v>130607055</v>
      </c>
      <c r="M910" s="35" t="s">
        <v>695</v>
      </c>
      <c r="N910" s="35" t="s">
        <v>2021</v>
      </c>
      <c r="O910" s="35"/>
      <c r="P910" s="161" t="s">
        <v>2022</v>
      </c>
      <c r="Q910" s="35"/>
      <c r="R910" s="35"/>
      <c r="S910" s="161" t="s">
        <v>605</v>
      </c>
      <c r="T910" s="161">
        <v>1</v>
      </c>
      <c r="U910" s="161" t="s">
        <v>606</v>
      </c>
      <c r="V910" s="161"/>
      <c r="W910" s="161">
        <v>1</v>
      </c>
      <c r="X910" s="161">
        <v>80</v>
      </c>
      <c r="Y910" s="161">
        <v>26.7</v>
      </c>
      <c r="Z910" s="35" t="s">
        <v>2023</v>
      </c>
      <c r="AA910" s="659"/>
      <c r="AB910" s="56"/>
      <c r="AC910" s="650"/>
      <c r="AD910" s="650"/>
      <c r="AE910" s="8"/>
      <c r="AF910" s="159">
        <v>41621</v>
      </c>
      <c r="AG910" s="159">
        <v>41624</v>
      </c>
      <c r="AH910" s="159">
        <v>41635</v>
      </c>
    </row>
    <row r="911" spans="1:34" s="26" customFormat="1">
      <c r="A911" s="161" t="s">
        <v>2012</v>
      </c>
      <c r="B911" s="161" t="s">
        <v>2013</v>
      </c>
      <c r="C911" s="161" t="s">
        <v>2014</v>
      </c>
      <c r="D911" s="161" t="s">
        <v>2015</v>
      </c>
      <c r="E911" s="161" t="s">
        <v>2016</v>
      </c>
      <c r="F911" s="161" t="s">
        <v>2017</v>
      </c>
      <c r="G911" s="161"/>
      <c r="H911" s="161" t="s">
        <v>2018</v>
      </c>
      <c r="I911" s="16">
        <v>41562</v>
      </c>
      <c r="J911" s="16">
        <v>41617</v>
      </c>
      <c r="K911" s="35" t="s">
        <v>2401</v>
      </c>
      <c r="L911" s="35">
        <v>130607056</v>
      </c>
      <c r="M911" s="35" t="s">
        <v>695</v>
      </c>
      <c r="N911" s="35" t="s">
        <v>2021</v>
      </c>
      <c r="O911" s="35"/>
      <c r="P911" s="161" t="s">
        <v>2022</v>
      </c>
      <c r="Q911" s="35"/>
      <c r="R911" s="35"/>
      <c r="S911" s="161" t="s">
        <v>605</v>
      </c>
      <c r="T911" s="161">
        <v>1</v>
      </c>
      <c r="U911" s="161" t="s">
        <v>606</v>
      </c>
      <c r="V911" s="161"/>
      <c r="W911" s="161">
        <v>1</v>
      </c>
      <c r="X911" s="161">
        <v>91</v>
      </c>
      <c r="Y911" s="161">
        <v>54.7</v>
      </c>
      <c r="Z911" s="35" t="s">
        <v>2023</v>
      </c>
      <c r="AA911" s="659"/>
      <c r="AB911" s="56"/>
      <c r="AC911" s="650"/>
      <c r="AD911" s="650"/>
      <c r="AE911" s="8"/>
      <c r="AF911" s="159">
        <v>41621</v>
      </c>
      <c r="AG911" s="159">
        <v>41624</v>
      </c>
      <c r="AH911" s="159">
        <v>41635</v>
      </c>
    </row>
    <row r="912" spans="1:34" s="26" customFormat="1">
      <c r="A912" s="161" t="s">
        <v>2012</v>
      </c>
      <c r="B912" s="161" t="s">
        <v>2013</v>
      </c>
      <c r="C912" s="161" t="s">
        <v>2014</v>
      </c>
      <c r="D912" s="161" t="s">
        <v>2015</v>
      </c>
      <c r="E912" s="161" t="s">
        <v>2016</v>
      </c>
      <c r="F912" s="161" t="s">
        <v>2017</v>
      </c>
      <c r="G912" s="161"/>
      <c r="H912" s="161" t="s">
        <v>2018</v>
      </c>
      <c r="I912" s="16">
        <v>41562</v>
      </c>
      <c r="J912" s="16">
        <v>41617</v>
      </c>
      <c r="K912" s="35" t="s">
        <v>2402</v>
      </c>
      <c r="L912" s="35">
        <v>130607058</v>
      </c>
      <c r="M912" s="35" t="s">
        <v>695</v>
      </c>
      <c r="N912" s="35" t="s">
        <v>2021</v>
      </c>
      <c r="O912" s="35"/>
      <c r="P912" s="161" t="s">
        <v>2022</v>
      </c>
      <c r="Q912" s="35"/>
      <c r="R912" s="35"/>
      <c r="S912" s="161" t="s">
        <v>605</v>
      </c>
      <c r="T912" s="161">
        <v>1</v>
      </c>
      <c r="U912" s="161" t="s">
        <v>606</v>
      </c>
      <c r="V912" s="161"/>
      <c r="W912" s="161">
        <v>1</v>
      </c>
      <c r="X912" s="161">
        <v>86</v>
      </c>
      <c r="Y912" s="161">
        <v>23.7</v>
      </c>
      <c r="Z912" s="35" t="s">
        <v>2023</v>
      </c>
      <c r="AA912" s="659"/>
      <c r="AB912" s="56"/>
      <c r="AC912" s="650"/>
      <c r="AD912" s="650"/>
      <c r="AE912" s="8"/>
      <c r="AF912" s="159">
        <v>41621</v>
      </c>
      <c r="AG912" s="159">
        <v>41624</v>
      </c>
      <c r="AH912" s="159">
        <v>41635</v>
      </c>
    </row>
    <row r="913" spans="1:34" s="26" customFormat="1">
      <c r="A913" s="161" t="s">
        <v>2012</v>
      </c>
      <c r="B913" s="161" t="s">
        <v>2013</v>
      </c>
      <c r="C913" s="161" t="s">
        <v>2014</v>
      </c>
      <c r="D913" s="161" t="s">
        <v>2015</v>
      </c>
      <c r="E913" s="161" t="s">
        <v>2016</v>
      </c>
      <c r="F913" s="161" t="s">
        <v>2017</v>
      </c>
      <c r="G913" s="161"/>
      <c r="H913" s="161" t="s">
        <v>2018</v>
      </c>
      <c r="I913" s="16">
        <v>41562</v>
      </c>
      <c r="J913" s="16">
        <v>41617</v>
      </c>
      <c r="K913" s="35" t="s">
        <v>2403</v>
      </c>
      <c r="L913" s="35">
        <v>130607059</v>
      </c>
      <c r="M913" s="35" t="s">
        <v>695</v>
      </c>
      <c r="N913" s="35" t="s">
        <v>2021</v>
      </c>
      <c r="O913" s="35"/>
      <c r="P913" s="161" t="s">
        <v>2022</v>
      </c>
      <c r="Q913" s="35"/>
      <c r="R913" s="35"/>
      <c r="S913" s="161" t="s">
        <v>605</v>
      </c>
      <c r="T913" s="161">
        <v>1</v>
      </c>
      <c r="U913" s="161" t="s">
        <v>606</v>
      </c>
      <c r="V913" s="161"/>
      <c r="W913" s="161">
        <v>1</v>
      </c>
      <c r="X913" s="161">
        <v>86</v>
      </c>
      <c r="Y913" s="161">
        <v>57.9</v>
      </c>
      <c r="Z913" s="35" t="s">
        <v>2023</v>
      </c>
      <c r="AA913" s="659"/>
      <c r="AB913" s="56"/>
      <c r="AC913" s="650"/>
      <c r="AD913" s="650"/>
      <c r="AE913" s="8"/>
      <c r="AF913" s="159">
        <v>41621</v>
      </c>
      <c r="AG913" s="159">
        <v>41624</v>
      </c>
      <c r="AH913" s="159">
        <v>41635</v>
      </c>
    </row>
    <row r="914" spans="1:34" s="26" customFormat="1">
      <c r="A914" s="161" t="s">
        <v>2012</v>
      </c>
      <c r="B914" s="161" t="s">
        <v>2013</v>
      </c>
      <c r="C914" s="161" t="s">
        <v>2014</v>
      </c>
      <c r="D914" s="161" t="s">
        <v>2015</v>
      </c>
      <c r="E914" s="161" t="s">
        <v>2016</v>
      </c>
      <c r="F914" s="161" t="s">
        <v>2017</v>
      </c>
      <c r="G914" s="161"/>
      <c r="H914" s="161" t="s">
        <v>2018</v>
      </c>
      <c r="I914" s="16">
        <v>41562</v>
      </c>
      <c r="J914" s="16">
        <v>41617</v>
      </c>
      <c r="K914" s="35" t="s">
        <v>2404</v>
      </c>
      <c r="L914" s="35">
        <v>130607061</v>
      </c>
      <c r="M914" s="35" t="s">
        <v>695</v>
      </c>
      <c r="N914" s="35" t="s">
        <v>2021</v>
      </c>
      <c r="O914" s="35"/>
      <c r="P914" s="161" t="s">
        <v>2022</v>
      </c>
      <c r="Q914" s="35"/>
      <c r="R914" s="35"/>
      <c r="S914" s="161" t="s">
        <v>605</v>
      </c>
      <c r="T914" s="161">
        <v>1</v>
      </c>
      <c r="U914" s="161" t="s">
        <v>606</v>
      </c>
      <c r="V914" s="161"/>
      <c r="W914" s="161">
        <v>1</v>
      </c>
      <c r="X914" s="161">
        <v>90</v>
      </c>
      <c r="Y914" s="161">
        <v>49.4</v>
      </c>
      <c r="Z914" s="35" t="s">
        <v>2023</v>
      </c>
      <c r="AA914" s="659"/>
      <c r="AB914" s="56"/>
      <c r="AC914" s="650"/>
      <c r="AD914" s="650"/>
      <c r="AE914" s="8"/>
      <c r="AF914" s="159">
        <v>41621</v>
      </c>
      <c r="AG914" s="159">
        <v>41624</v>
      </c>
      <c r="AH914" s="159">
        <v>41635</v>
      </c>
    </row>
    <row r="915" spans="1:34" s="26" customFormat="1">
      <c r="A915" s="161" t="s">
        <v>2012</v>
      </c>
      <c r="B915" s="161" t="s">
        <v>2013</v>
      </c>
      <c r="C915" s="161" t="s">
        <v>2014</v>
      </c>
      <c r="D915" s="161" t="s">
        <v>2015</v>
      </c>
      <c r="E915" s="161" t="s">
        <v>2016</v>
      </c>
      <c r="F915" s="161" t="s">
        <v>2017</v>
      </c>
      <c r="G915" s="161"/>
      <c r="H915" s="161" t="s">
        <v>2018</v>
      </c>
      <c r="I915" s="16">
        <v>41562</v>
      </c>
      <c r="J915" s="16">
        <v>41617</v>
      </c>
      <c r="K915" s="35" t="s">
        <v>2405</v>
      </c>
      <c r="L915" s="35">
        <v>130607062</v>
      </c>
      <c r="M915" s="35" t="s">
        <v>695</v>
      </c>
      <c r="N915" s="35" t="s">
        <v>2021</v>
      </c>
      <c r="O915" s="35"/>
      <c r="P915" s="161" t="s">
        <v>2022</v>
      </c>
      <c r="Q915" s="35"/>
      <c r="R915" s="35"/>
      <c r="S915" s="161" t="s">
        <v>605</v>
      </c>
      <c r="T915" s="161">
        <v>1</v>
      </c>
      <c r="U915" s="161" t="s">
        <v>606</v>
      </c>
      <c r="V915" s="161"/>
      <c r="W915" s="161">
        <v>1</v>
      </c>
      <c r="X915" s="161">
        <v>91</v>
      </c>
      <c r="Y915" s="161">
        <v>49</v>
      </c>
      <c r="Z915" s="35" t="s">
        <v>2023</v>
      </c>
      <c r="AA915" s="660"/>
      <c r="AB915" s="56"/>
      <c r="AC915" s="651"/>
      <c r="AD915" s="651"/>
      <c r="AE915" s="8"/>
      <c r="AF915" s="159">
        <v>41621</v>
      </c>
      <c r="AG915" s="159">
        <v>41624</v>
      </c>
      <c r="AH915" s="159">
        <v>41635</v>
      </c>
    </row>
    <row r="916" spans="1:34" s="26" customFormat="1">
      <c r="A916" s="161" t="s">
        <v>2012</v>
      </c>
      <c r="B916" s="161" t="s">
        <v>2013</v>
      </c>
      <c r="C916" s="161" t="s">
        <v>2014</v>
      </c>
      <c r="D916" s="161" t="s">
        <v>2015</v>
      </c>
      <c r="E916" s="161" t="s">
        <v>2016</v>
      </c>
      <c r="F916" s="161" t="s">
        <v>2017</v>
      </c>
      <c r="G916" s="161"/>
      <c r="H916" s="161" t="s">
        <v>2018</v>
      </c>
      <c r="I916" s="16">
        <v>41562</v>
      </c>
      <c r="J916" s="16">
        <v>41617</v>
      </c>
      <c r="K916" s="35" t="s">
        <v>2406</v>
      </c>
      <c r="L916" s="35">
        <v>130607063</v>
      </c>
      <c r="M916" s="35" t="s">
        <v>695</v>
      </c>
      <c r="N916" s="35" t="s">
        <v>2021</v>
      </c>
      <c r="O916" s="35"/>
      <c r="P916" s="161" t="s">
        <v>2022</v>
      </c>
      <c r="Q916" s="35"/>
      <c r="R916" s="35"/>
      <c r="S916" s="161" t="s">
        <v>605</v>
      </c>
      <c r="T916" s="161">
        <v>1</v>
      </c>
      <c r="U916" s="161" t="s">
        <v>606</v>
      </c>
      <c r="V916" s="161"/>
      <c r="W916" s="161">
        <v>1</v>
      </c>
      <c r="X916" s="161">
        <v>91</v>
      </c>
      <c r="Y916" s="161">
        <v>24.5</v>
      </c>
      <c r="Z916" s="35" t="s">
        <v>2023</v>
      </c>
      <c r="AA916" s="658" t="s">
        <v>2407</v>
      </c>
      <c r="AB916" s="56"/>
      <c r="AC916" s="2">
        <v>1</v>
      </c>
      <c r="AD916" s="2">
        <f>AC916*5.85</f>
        <v>5.85</v>
      </c>
      <c r="AE916" s="8"/>
      <c r="AF916" s="159">
        <v>41621</v>
      </c>
      <c r="AG916" s="159">
        <v>41624</v>
      </c>
      <c r="AH916" s="159">
        <v>41635</v>
      </c>
    </row>
    <row r="917" spans="1:34" s="26" customFormat="1">
      <c r="A917" s="161" t="s">
        <v>2012</v>
      </c>
      <c r="B917" s="161" t="s">
        <v>2013</v>
      </c>
      <c r="C917" s="161" t="s">
        <v>2014</v>
      </c>
      <c r="D917" s="161" t="s">
        <v>2015</v>
      </c>
      <c r="E917" s="161" t="s">
        <v>2016</v>
      </c>
      <c r="F917" s="161" t="s">
        <v>2017</v>
      </c>
      <c r="G917" s="161"/>
      <c r="H917" s="161" t="s">
        <v>2018</v>
      </c>
      <c r="I917" s="16">
        <v>41562</v>
      </c>
      <c r="J917" s="16">
        <v>41617</v>
      </c>
      <c r="K917" s="35" t="s">
        <v>2408</v>
      </c>
      <c r="L917" s="35">
        <v>130607064</v>
      </c>
      <c r="M917" s="35" t="s">
        <v>695</v>
      </c>
      <c r="N917" s="35" t="s">
        <v>2021</v>
      </c>
      <c r="O917" s="35"/>
      <c r="P917" s="161" t="s">
        <v>2022</v>
      </c>
      <c r="Q917" s="35"/>
      <c r="R917" s="35"/>
      <c r="S917" s="161" t="s">
        <v>605</v>
      </c>
      <c r="T917" s="161">
        <v>1</v>
      </c>
      <c r="U917" s="161" t="s">
        <v>606</v>
      </c>
      <c r="V917" s="161"/>
      <c r="W917" s="161">
        <v>1</v>
      </c>
      <c r="X917" s="161">
        <v>92</v>
      </c>
      <c r="Y917" s="161">
        <v>65.5</v>
      </c>
      <c r="Z917" s="35" t="s">
        <v>2023</v>
      </c>
      <c r="AA917" s="659"/>
      <c r="AB917" s="56"/>
      <c r="AC917" s="650"/>
      <c r="AD917" s="650"/>
      <c r="AE917" s="8"/>
      <c r="AF917" s="159">
        <v>41621</v>
      </c>
      <c r="AG917" s="159">
        <v>41624</v>
      </c>
      <c r="AH917" s="159">
        <v>41635</v>
      </c>
    </row>
    <row r="918" spans="1:34" s="26" customFormat="1">
      <c r="A918" s="161" t="s">
        <v>2012</v>
      </c>
      <c r="B918" s="161" t="s">
        <v>2013</v>
      </c>
      <c r="C918" s="161" t="s">
        <v>2014</v>
      </c>
      <c r="D918" s="161" t="s">
        <v>2015</v>
      </c>
      <c r="E918" s="161" t="s">
        <v>2016</v>
      </c>
      <c r="F918" s="161" t="s">
        <v>2017</v>
      </c>
      <c r="G918" s="161"/>
      <c r="H918" s="161" t="s">
        <v>2018</v>
      </c>
      <c r="I918" s="16">
        <v>41562</v>
      </c>
      <c r="J918" s="16">
        <v>41617</v>
      </c>
      <c r="K918" s="35" t="s">
        <v>2409</v>
      </c>
      <c r="L918" s="35">
        <v>130607065</v>
      </c>
      <c r="M918" s="35" t="s">
        <v>695</v>
      </c>
      <c r="N918" s="35" t="s">
        <v>2021</v>
      </c>
      <c r="O918" s="35"/>
      <c r="P918" s="161" t="s">
        <v>2022</v>
      </c>
      <c r="Q918" s="35"/>
      <c r="R918" s="35"/>
      <c r="S918" s="161" t="s">
        <v>605</v>
      </c>
      <c r="T918" s="161">
        <v>1</v>
      </c>
      <c r="U918" s="161" t="s">
        <v>606</v>
      </c>
      <c r="V918" s="161"/>
      <c r="W918" s="161">
        <v>1</v>
      </c>
      <c r="X918" s="161">
        <v>92</v>
      </c>
      <c r="Y918" s="161">
        <v>25.2</v>
      </c>
      <c r="Z918" s="35" t="s">
        <v>2023</v>
      </c>
      <c r="AA918" s="659"/>
      <c r="AB918" s="56"/>
      <c r="AC918" s="650"/>
      <c r="AD918" s="650"/>
      <c r="AE918" s="8"/>
      <c r="AF918" s="159">
        <v>41621</v>
      </c>
      <c r="AG918" s="159">
        <v>41624</v>
      </c>
      <c r="AH918" s="159">
        <v>41635</v>
      </c>
    </row>
    <row r="919" spans="1:34" s="26" customFormat="1">
      <c r="A919" s="161" t="s">
        <v>2012</v>
      </c>
      <c r="B919" s="161" t="s">
        <v>2013</v>
      </c>
      <c r="C919" s="161" t="s">
        <v>2014</v>
      </c>
      <c r="D919" s="161" t="s">
        <v>2015</v>
      </c>
      <c r="E919" s="161" t="s">
        <v>2016</v>
      </c>
      <c r="F919" s="161" t="s">
        <v>2017</v>
      </c>
      <c r="G919" s="161"/>
      <c r="H919" s="161" t="s">
        <v>2018</v>
      </c>
      <c r="I919" s="16">
        <v>41562</v>
      </c>
      <c r="J919" s="16">
        <v>41617</v>
      </c>
      <c r="K919" s="35" t="s">
        <v>2410</v>
      </c>
      <c r="L919" s="35">
        <v>130607066</v>
      </c>
      <c r="M919" s="35" t="s">
        <v>695</v>
      </c>
      <c r="N919" s="35" t="s">
        <v>2021</v>
      </c>
      <c r="O919" s="35"/>
      <c r="P919" s="161" t="s">
        <v>2022</v>
      </c>
      <c r="Q919" s="35"/>
      <c r="R919" s="35"/>
      <c r="S919" s="161" t="s">
        <v>605</v>
      </c>
      <c r="T919" s="161">
        <v>1</v>
      </c>
      <c r="U919" s="161" t="s">
        <v>606</v>
      </c>
      <c r="V919" s="161"/>
      <c r="W919" s="161">
        <v>1</v>
      </c>
      <c r="X919" s="161">
        <v>85</v>
      </c>
      <c r="Y919" s="161">
        <v>30.9</v>
      </c>
      <c r="Z919" s="35" t="s">
        <v>2023</v>
      </c>
      <c r="AA919" s="659"/>
      <c r="AB919" s="56"/>
      <c r="AC919" s="650"/>
      <c r="AD919" s="650"/>
      <c r="AE919" s="8"/>
      <c r="AF919" s="159">
        <v>41621</v>
      </c>
      <c r="AG919" s="159">
        <v>41624</v>
      </c>
      <c r="AH919" s="159">
        <v>41635</v>
      </c>
    </row>
    <row r="920" spans="1:34" s="26" customFormat="1">
      <c r="A920" s="161" t="s">
        <v>2012</v>
      </c>
      <c r="B920" s="161" t="s">
        <v>2013</v>
      </c>
      <c r="C920" s="161" t="s">
        <v>2014</v>
      </c>
      <c r="D920" s="161" t="s">
        <v>2015</v>
      </c>
      <c r="E920" s="161" t="s">
        <v>2016</v>
      </c>
      <c r="F920" s="161" t="s">
        <v>2017</v>
      </c>
      <c r="G920" s="161"/>
      <c r="H920" s="161" t="s">
        <v>2018</v>
      </c>
      <c r="I920" s="16">
        <v>41562</v>
      </c>
      <c r="J920" s="16">
        <v>41617</v>
      </c>
      <c r="K920" s="35" t="s">
        <v>2411</v>
      </c>
      <c r="L920" s="35">
        <v>130607067</v>
      </c>
      <c r="M920" s="35" t="s">
        <v>695</v>
      </c>
      <c r="N920" s="35" t="s">
        <v>2021</v>
      </c>
      <c r="O920" s="35"/>
      <c r="P920" s="161" t="s">
        <v>2022</v>
      </c>
      <c r="Q920" s="35"/>
      <c r="R920" s="35"/>
      <c r="S920" s="161" t="s">
        <v>605</v>
      </c>
      <c r="T920" s="161">
        <v>1</v>
      </c>
      <c r="U920" s="161" t="s">
        <v>606</v>
      </c>
      <c r="V920" s="161"/>
      <c r="W920" s="161">
        <v>1</v>
      </c>
      <c r="X920" s="161">
        <v>85</v>
      </c>
      <c r="Y920" s="161">
        <v>37</v>
      </c>
      <c r="Z920" s="35" t="s">
        <v>2023</v>
      </c>
      <c r="AA920" s="659"/>
      <c r="AB920" s="56"/>
      <c r="AC920" s="650"/>
      <c r="AD920" s="650"/>
      <c r="AE920" s="8"/>
      <c r="AF920" s="159">
        <v>41621</v>
      </c>
      <c r="AG920" s="159">
        <v>41624</v>
      </c>
      <c r="AH920" s="159">
        <v>41635</v>
      </c>
    </row>
    <row r="921" spans="1:34" s="26" customFormat="1">
      <c r="A921" s="161" t="s">
        <v>2012</v>
      </c>
      <c r="B921" s="161" t="s">
        <v>2013</v>
      </c>
      <c r="C921" s="161" t="s">
        <v>2014</v>
      </c>
      <c r="D921" s="161" t="s">
        <v>2015</v>
      </c>
      <c r="E921" s="161" t="s">
        <v>2016</v>
      </c>
      <c r="F921" s="161" t="s">
        <v>2017</v>
      </c>
      <c r="G921" s="161"/>
      <c r="H921" s="161" t="s">
        <v>2018</v>
      </c>
      <c r="I921" s="16">
        <v>41562</v>
      </c>
      <c r="J921" s="16">
        <v>41617</v>
      </c>
      <c r="K921" s="35" t="s">
        <v>2412</v>
      </c>
      <c r="L921" s="35">
        <v>130607068</v>
      </c>
      <c r="M921" s="35" t="s">
        <v>695</v>
      </c>
      <c r="N921" s="35" t="s">
        <v>2021</v>
      </c>
      <c r="O921" s="35"/>
      <c r="P921" s="161" t="s">
        <v>2022</v>
      </c>
      <c r="Q921" s="35"/>
      <c r="R921" s="35"/>
      <c r="S921" s="161" t="s">
        <v>605</v>
      </c>
      <c r="T921" s="161">
        <v>1</v>
      </c>
      <c r="U921" s="161" t="s">
        <v>606</v>
      </c>
      <c r="V921" s="161"/>
      <c r="W921" s="161">
        <v>1</v>
      </c>
      <c r="X921" s="161">
        <v>85</v>
      </c>
      <c r="Y921" s="161">
        <v>42.1</v>
      </c>
      <c r="Z921" s="35" t="s">
        <v>2023</v>
      </c>
      <c r="AA921" s="659"/>
      <c r="AB921" s="56"/>
      <c r="AC921" s="650"/>
      <c r="AD921" s="650"/>
      <c r="AE921" s="8"/>
      <c r="AF921" s="159">
        <v>41621</v>
      </c>
      <c r="AG921" s="159">
        <v>41624</v>
      </c>
      <c r="AH921" s="159">
        <v>41635</v>
      </c>
    </row>
    <row r="922" spans="1:34" s="26" customFormat="1">
      <c r="A922" s="161" t="s">
        <v>2012</v>
      </c>
      <c r="B922" s="161" t="s">
        <v>2013</v>
      </c>
      <c r="C922" s="161" t="s">
        <v>2014</v>
      </c>
      <c r="D922" s="161" t="s">
        <v>2015</v>
      </c>
      <c r="E922" s="161" t="s">
        <v>2016</v>
      </c>
      <c r="F922" s="161" t="s">
        <v>2017</v>
      </c>
      <c r="G922" s="161"/>
      <c r="H922" s="161" t="s">
        <v>2018</v>
      </c>
      <c r="I922" s="16">
        <v>41562</v>
      </c>
      <c r="J922" s="16">
        <v>41617</v>
      </c>
      <c r="K922" s="35" t="s">
        <v>2413</v>
      </c>
      <c r="L922" s="35">
        <v>130607069</v>
      </c>
      <c r="M922" s="35" t="s">
        <v>695</v>
      </c>
      <c r="N922" s="35" t="s">
        <v>2021</v>
      </c>
      <c r="O922" s="35"/>
      <c r="P922" s="161" t="s">
        <v>2022</v>
      </c>
      <c r="Q922" s="35"/>
      <c r="R922" s="35"/>
      <c r="S922" s="161" t="s">
        <v>605</v>
      </c>
      <c r="T922" s="161">
        <v>1</v>
      </c>
      <c r="U922" s="161" t="s">
        <v>606</v>
      </c>
      <c r="V922" s="161"/>
      <c r="W922" s="161">
        <v>1</v>
      </c>
      <c r="X922" s="161">
        <v>85</v>
      </c>
      <c r="Y922" s="161">
        <v>56.3</v>
      </c>
      <c r="Z922" s="35" t="s">
        <v>2023</v>
      </c>
      <c r="AA922" s="659"/>
      <c r="AB922" s="56"/>
      <c r="AC922" s="650"/>
      <c r="AD922" s="650"/>
      <c r="AE922" s="8"/>
      <c r="AF922" s="159">
        <v>41621</v>
      </c>
      <c r="AG922" s="159">
        <v>41624</v>
      </c>
      <c r="AH922" s="159">
        <v>41635</v>
      </c>
    </row>
    <row r="923" spans="1:34" s="26" customFormat="1">
      <c r="A923" s="161" t="s">
        <v>2012</v>
      </c>
      <c r="B923" s="161" t="s">
        <v>2013</v>
      </c>
      <c r="C923" s="161" t="s">
        <v>2014</v>
      </c>
      <c r="D923" s="161" t="s">
        <v>2015</v>
      </c>
      <c r="E923" s="161" t="s">
        <v>2016</v>
      </c>
      <c r="F923" s="161" t="s">
        <v>2017</v>
      </c>
      <c r="G923" s="161"/>
      <c r="H923" s="161" t="s">
        <v>2018</v>
      </c>
      <c r="I923" s="16">
        <v>41562</v>
      </c>
      <c r="J923" s="16">
        <v>41617</v>
      </c>
      <c r="K923" s="35" t="s">
        <v>2414</v>
      </c>
      <c r="L923" s="35">
        <v>130607070</v>
      </c>
      <c r="M923" s="35" t="s">
        <v>695</v>
      </c>
      <c r="N923" s="35" t="s">
        <v>2021</v>
      </c>
      <c r="O923" s="35"/>
      <c r="P923" s="161" t="s">
        <v>2022</v>
      </c>
      <c r="Q923" s="35"/>
      <c r="R923" s="35"/>
      <c r="S923" s="161" t="s">
        <v>605</v>
      </c>
      <c r="T923" s="161">
        <v>1</v>
      </c>
      <c r="U923" s="161" t="s">
        <v>606</v>
      </c>
      <c r="V923" s="161"/>
      <c r="W923" s="161">
        <v>1</v>
      </c>
      <c r="X923" s="161">
        <v>85</v>
      </c>
      <c r="Y923" s="161">
        <v>68.2</v>
      </c>
      <c r="Z923" s="35" t="s">
        <v>2023</v>
      </c>
      <c r="AA923" s="660"/>
      <c r="AB923" s="56"/>
      <c r="AC923" s="651"/>
      <c r="AD923" s="651"/>
      <c r="AE923" s="8"/>
      <c r="AF923" s="159">
        <v>41621</v>
      </c>
      <c r="AG923" s="159">
        <v>41624</v>
      </c>
      <c r="AH923" s="159">
        <v>41635</v>
      </c>
    </row>
    <row r="924" spans="1:34" s="26" customFormat="1">
      <c r="A924" s="161" t="s">
        <v>2012</v>
      </c>
      <c r="B924" s="161" t="s">
        <v>2013</v>
      </c>
      <c r="C924" s="161" t="s">
        <v>2014</v>
      </c>
      <c r="D924" s="161" t="s">
        <v>2015</v>
      </c>
      <c r="E924" s="161" t="s">
        <v>2016</v>
      </c>
      <c r="F924" s="161" t="s">
        <v>2017</v>
      </c>
      <c r="G924" s="161"/>
      <c r="H924" s="161" t="s">
        <v>2018</v>
      </c>
      <c r="I924" s="16">
        <v>41562</v>
      </c>
      <c r="J924" s="16">
        <v>41617</v>
      </c>
      <c r="K924" s="35" t="s">
        <v>2415</v>
      </c>
      <c r="L924" s="35">
        <v>130607071</v>
      </c>
      <c r="M924" s="35" t="s">
        <v>695</v>
      </c>
      <c r="N924" s="35" t="s">
        <v>2021</v>
      </c>
      <c r="O924" s="35"/>
      <c r="P924" s="161" t="s">
        <v>2022</v>
      </c>
      <c r="Q924" s="35"/>
      <c r="R924" s="35"/>
      <c r="S924" s="161" t="s">
        <v>605</v>
      </c>
      <c r="T924" s="161">
        <v>1</v>
      </c>
      <c r="U924" s="161" t="s">
        <v>606</v>
      </c>
      <c r="V924" s="161"/>
      <c r="W924" s="161">
        <v>1</v>
      </c>
      <c r="X924" s="161">
        <v>90</v>
      </c>
      <c r="Y924" s="161">
        <v>65.7</v>
      </c>
      <c r="Z924" s="35" t="s">
        <v>2023</v>
      </c>
      <c r="AA924" s="658" t="s">
        <v>2416</v>
      </c>
      <c r="AB924" s="56"/>
      <c r="AC924" s="2">
        <v>1</v>
      </c>
      <c r="AD924" s="2">
        <f>AC924*5.85</f>
        <v>5.85</v>
      </c>
      <c r="AE924" s="8"/>
      <c r="AF924" s="159">
        <v>41621</v>
      </c>
      <c r="AG924" s="159">
        <v>41624</v>
      </c>
      <c r="AH924" s="159">
        <v>41635</v>
      </c>
    </row>
    <row r="925" spans="1:34" s="26" customFormat="1">
      <c r="A925" s="161" t="s">
        <v>2012</v>
      </c>
      <c r="B925" s="161" t="s">
        <v>2013</v>
      </c>
      <c r="C925" s="161" t="s">
        <v>2014</v>
      </c>
      <c r="D925" s="161" t="s">
        <v>2015</v>
      </c>
      <c r="E925" s="161" t="s">
        <v>2016</v>
      </c>
      <c r="F925" s="161" t="s">
        <v>2017</v>
      </c>
      <c r="G925" s="161"/>
      <c r="H925" s="161" t="s">
        <v>2018</v>
      </c>
      <c r="I925" s="16">
        <v>41562</v>
      </c>
      <c r="J925" s="16">
        <v>41617</v>
      </c>
      <c r="K925" s="35" t="s">
        <v>2417</v>
      </c>
      <c r="L925" s="35">
        <v>130607072</v>
      </c>
      <c r="M925" s="35" t="s">
        <v>695</v>
      </c>
      <c r="N925" s="35" t="s">
        <v>2021</v>
      </c>
      <c r="O925" s="35"/>
      <c r="P925" s="161" t="s">
        <v>2022</v>
      </c>
      <c r="Q925" s="35"/>
      <c r="R925" s="35"/>
      <c r="S925" s="161" t="s">
        <v>605</v>
      </c>
      <c r="T925" s="161">
        <v>1</v>
      </c>
      <c r="U925" s="161" t="s">
        <v>606</v>
      </c>
      <c r="V925" s="161"/>
      <c r="W925" s="161">
        <v>1</v>
      </c>
      <c r="X925" s="161">
        <v>90</v>
      </c>
      <c r="Y925" s="161">
        <v>42.7</v>
      </c>
      <c r="Z925" s="35" t="s">
        <v>2023</v>
      </c>
      <c r="AA925" s="659"/>
      <c r="AB925" s="56"/>
      <c r="AC925" s="650"/>
      <c r="AD925" s="650"/>
      <c r="AE925" s="8"/>
      <c r="AF925" s="159">
        <v>41621</v>
      </c>
      <c r="AG925" s="159">
        <v>41624</v>
      </c>
      <c r="AH925" s="159">
        <v>41635</v>
      </c>
    </row>
    <row r="926" spans="1:34" s="26" customFormat="1">
      <c r="A926" s="161" t="s">
        <v>2012</v>
      </c>
      <c r="B926" s="161" t="s">
        <v>2013</v>
      </c>
      <c r="C926" s="161" t="s">
        <v>2014</v>
      </c>
      <c r="D926" s="161" t="s">
        <v>2015</v>
      </c>
      <c r="E926" s="161" t="s">
        <v>2016</v>
      </c>
      <c r="F926" s="161" t="s">
        <v>2017</v>
      </c>
      <c r="G926" s="161"/>
      <c r="H926" s="161" t="s">
        <v>2018</v>
      </c>
      <c r="I926" s="16">
        <v>41562</v>
      </c>
      <c r="J926" s="16">
        <v>41617</v>
      </c>
      <c r="K926" s="35" t="s">
        <v>2418</v>
      </c>
      <c r="L926" s="35">
        <v>130607073</v>
      </c>
      <c r="M926" s="35" t="s">
        <v>695</v>
      </c>
      <c r="N926" s="35" t="s">
        <v>2021</v>
      </c>
      <c r="O926" s="35"/>
      <c r="P926" s="161" t="s">
        <v>2022</v>
      </c>
      <c r="Q926" s="35"/>
      <c r="R926" s="35"/>
      <c r="S926" s="161" t="s">
        <v>605</v>
      </c>
      <c r="T926" s="161">
        <v>1</v>
      </c>
      <c r="U926" s="161" t="s">
        <v>606</v>
      </c>
      <c r="V926" s="161"/>
      <c r="W926" s="161">
        <v>1</v>
      </c>
      <c r="X926" s="161">
        <v>90</v>
      </c>
      <c r="Y926" s="161">
        <v>44</v>
      </c>
      <c r="Z926" s="35" t="s">
        <v>2023</v>
      </c>
      <c r="AA926" s="659"/>
      <c r="AB926" s="56"/>
      <c r="AC926" s="650"/>
      <c r="AD926" s="650"/>
      <c r="AE926" s="8"/>
      <c r="AF926" s="159">
        <v>41621</v>
      </c>
      <c r="AG926" s="159">
        <v>41624</v>
      </c>
      <c r="AH926" s="159">
        <v>41635</v>
      </c>
    </row>
    <row r="927" spans="1:34" s="26" customFormat="1">
      <c r="A927" s="161" t="s">
        <v>2012</v>
      </c>
      <c r="B927" s="161" t="s">
        <v>2013</v>
      </c>
      <c r="C927" s="161" t="s">
        <v>2014</v>
      </c>
      <c r="D927" s="161" t="s">
        <v>2015</v>
      </c>
      <c r="E927" s="161" t="s">
        <v>2016</v>
      </c>
      <c r="F927" s="161" t="s">
        <v>2017</v>
      </c>
      <c r="G927" s="161"/>
      <c r="H927" s="161" t="s">
        <v>2018</v>
      </c>
      <c r="I927" s="16">
        <v>41562</v>
      </c>
      <c r="J927" s="16">
        <v>41617</v>
      </c>
      <c r="K927" s="35" t="s">
        <v>2419</v>
      </c>
      <c r="L927" s="35">
        <v>130607074</v>
      </c>
      <c r="M927" s="35" t="s">
        <v>695</v>
      </c>
      <c r="N927" s="35" t="s">
        <v>2021</v>
      </c>
      <c r="O927" s="35"/>
      <c r="P927" s="161" t="s">
        <v>2022</v>
      </c>
      <c r="Q927" s="35"/>
      <c r="R927" s="35"/>
      <c r="S927" s="161" t="s">
        <v>605</v>
      </c>
      <c r="T927" s="161">
        <v>1</v>
      </c>
      <c r="U927" s="161" t="s">
        <v>606</v>
      </c>
      <c r="V927" s="161"/>
      <c r="W927" s="161">
        <v>1</v>
      </c>
      <c r="X927" s="161">
        <v>90</v>
      </c>
      <c r="Y927" s="161">
        <v>35.9</v>
      </c>
      <c r="Z927" s="35" t="s">
        <v>2023</v>
      </c>
      <c r="AA927" s="659"/>
      <c r="AB927" s="56"/>
      <c r="AC927" s="650"/>
      <c r="AD927" s="650"/>
      <c r="AE927" s="8"/>
      <c r="AF927" s="159">
        <v>41621</v>
      </c>
      <c r="AG927" s="159">
        <v>41624</v>
      </c>
      <c r="AH927" s="159">
        <v>41635</v>
      </c>
    </row>
    <row r="928" spans="1:34" s="26" customFormat="1">
      <c r="A928" s="161" t="s">
        <v>2012</v>
      </c>
      <c r="B928" s="161" t="s">
        <v>2013</v>
      </c>
      <c r="C928" s="161" t="s">
        <v>2014</v>
      </c>
      <c r="D928" s="161" t="s">
        <v>2015</v>
      </c>
      <c r="E928" s="161" t="s">
        <v>2016</v>
      </c>
      <c r="F928" s="161" t="s">
        <v>2017</v>
      </c>
      <c r="G928" s="161"/>
      <c r="H928" s="161" t="s">
        <v>2018</v>
      </c>
      <c r="I928" s="16">
        <v>41562</v>
      </c>
      <c r="J928" s="16">
        <v>41617</v>
      </c>
      <c r="K928" s="35" t="s">
        <v>2420</v>
      </c>
      <c r="L928" s="35">
        <v>130607075</v>
      </c>
      <c r="M928" s="35" t="s">
        <v>695</v>
      </c>
      <c r="N928" s="35" t="s">
        <v>2021</v>
      </c>
      <c r="O928" s="35"/>
      <c r="P928" s="161" t="s">
        <v>2022</v>
      </c>
      <c r="Q928" s="35"/>
      <c r="R928" s="35"/>
      <c r="S928" s="161" t="s">
        <v>605</v>
      </c>
      <c r="T928" s="161">
        <v>1</v>
      </c>
      <c r="U928" s="161" t="s">
        <v>606</v>
      </c>
      <c r="V928" s="161"/>
      <c r="W928" s="161">
        <v>1</v>
      </c>
      <c r="X928" s="161">
        <v>90</v>
      </c>
      <c r="Y928" s="161">
        <v>41.6</v>
      </c>
      <c r="Z928" s="35" t="s">
        <v>2023</v>
      </c>
      <c r="AA928" s="659"/>
      <c r="AB928" s="56"/>
      <c r="AC928" s="650"/>
      <c r="AD928" s="650"/>
      <c r="AE928" s="8"/>
      <c r="AF928" s="159">
        <v>41621</v>
      </c>
      <c r="AG928" s="159">
        <v>41624</v>
      </c>
      <c r="AH928" s="159">
        <v>41635</v>
      </c>
    </row>
    <row r="929" spans="1:34" s="26" customFormat="1">
      <c r="A929" s="161" t="s">
        <v>2012</v>
      </c>
      <c r="B929" s="161" t="s">
        <v>2013</v>
      </c>
      <c r="C929" s="161" t="s">
        <v>2014</v>
      </c>
      <c r="D929" s="161" t="s">
        <v>2015</v>
      </c>
      <c r="E929" s="161" t="s">
        <v>2016</v>
      </c>
      <c r="F929" s="161" t="s">
        <v>2017</v>
      </c>
      <c r="G929" s="161"/>
      <c r="H929" s="161" t="s">
        <v>2018</v>
      </c>
      <c r="I929" s="16">
        <v>41562</v>
      </c>
      <c r="J929" s="16">
        <v>41617</v>
      </c>
      <c r="K929" s="35" t="s">
        <v>2421</v>
      </c>
      <c r="L929" s="35">
        <v>130607076</v>
      </c>
      <c r="M929" s="35" t="s">
        <v>695</v>
      </c>
      <c r="N929" s="35" t="s">
        <v>2021</v>
      </c>
      <c r="O929" s="35"/>
      <c r="P929" s="161" t="s">
        <v>2022</v>
      </c>
      <c r="Q929" s="35"/>
      <c r="R929" s="35"/>
      <c r="S929" s="161" t="s">
        <v>605</v>
      </c>
      <c r="T929" s="161">
        <v>1</v>
      </c>
      <c r="U929" s="161" t="s">
        <v>606</v>
      </c>
      <c r="V929" s="161"/>
      <c r="W929" s="161">
        <v>1</v>
      </c>
      <c r="X929" s="161">
        <v>90</v>
      </c>
      <c r="Y929" s="161">
        <v>52</v>
      </c>
      <c r="Z929" s="35" t="s">
        <v>2023</v>
      </c>
      <c r="AA929" s="659"/>
      <c r="AB929" s="56"/>
      <c r="AC929" s="650"/>
      <c r="AD929" s="650"/>
      <c r="AE929" s="8"/>
      <c r="AF929" s="159">
        <v>41621</v>
      </c>
      <c r="AG929" s="159">
        <v>41624</v>
      </c>
      <c r="AH929" s="159">
        <v>41635</v>
      </c>
    </row>
    <row r="930" spans="1:34" s="26" customFormat="1">
      <c r="A930" s="161" t="s">
        <v>2012</v>
      </c>
      <c r="B930" s="161" t="s">
        <v>2013</v>
      </c>
      <c r="C930" s="161" t="s">
        <v>2014</v>
      </c>
      <c r="D930" s="161" t="s">
        <v>2015</v>
      </c>
      <c r="E930" s="161" t="s">
        <v>2016</v>
      </c>
      <c r="F930" s="161" t="s">
        <v>2017</v>
      </c>
      <c r="G930" s="161"/>
      <c r="H930" s="161" t="s">
        <v>2018</v>
      </c>
      <c r="I930" s="16">
        <v>41562</v>
      </c>
      <c r="J930" s="16">
        <v>41617</v>
      </c>
      <c r="K930" s="35" t="s">
        <v>2422</v>
      </c>
      <c r="L930" s="35">
        <v>130607077</v>
      </c>
      <c r="M930" s="35" t="s">
        <v>695</v>
      </c>
      <c r="N930" s="35" t="s">
        <v>2021</v>
      </c>
      <c r="O930" s="35"/>
      <c r="P930" s="161" t="s">
        <v>2022</v>
      </c>
      <c r="Q930" s="35"/>
      <c r="R930" s="35"/>
      <c r="S930" s="161" t="s">
        <v>605</v>
      </c>
      <c r="T930" s="161">
        <v>1</v>
      </c>
      <c r="U930" s="161" t="s">
        <v>606</v>
      </c>
      <c r="V930" s="161"/>
      <c r="W930" s="161">
        <v>1</v>
      </c>
      <c r="X930" s="161">
        <v>90</v>
      </c>
      <c r="Y930" s="161">
        <v>96</v>
      </c>
      <c r="Z930" s="35" t="s">
        <v>2023</v>
      </c>
      <c r="AA930" s="659"/>
      <c r="AB930" s="56"/>
      <c r="AC930" s="650"/>
      <c r="AD930" s="650"/>
      <c r="AE930" s="8"/>
      <c r="AF930" s="159">
        <v>41621</v>
      </c>
      <c r="AG930" s="159">
        <v>41624</v>
      </c>
      <c r="AH930" s="159">
        <v>41635</v>
      </c>
    </row>
    <row r="931" spans="1:34" s="26" customFormat="1">
      <c r="A931" s="161" t="s">
        <v>2012</v>
      </c>
      <c r="B931" s="161" t="s">
        <v>2013</v>
      </c>
      <c r="C931" s="161" t="s">
        <v>2014</v>
      </c>
      <c r="D931" s="161" t="s">
        <v>2015</v>
      </c>
      <c r="E931" s="161" t="s">
        <v>2016</v>
      </c>
      <c r="F931" s="161" t="s">
        <v>2017</v>
      </c>
      <c r="G931" s="161"/>
      <c r="H931" s="161" t="s">
        <v>2018</v>
      </c>
      <c r="I931" s="16">
        <v>41562</v>
      </c>
      <c r="J931" s="16">
        <v>41617</v>
      </c>
      <c r="K931" s="35" t="s">
        <v>2423</v>
      </c>
      <c r="L931" s="35">
        <v>130607078</v>
      </c>
      <c r="M931" s="35" t="s">
        <v>695</v>
      </c>
      <c r="N931" s="35" t="s">
        <v>2021</v>
      </c>
      <c r="O931" s="35"/>
      <c r="P931" s="161" t="s">
        <v>2022</v>
      </c>
      <c r="Q931" s="35"/>
      <c r="R931" s="35"/>
      <c r="S931" s="161" t="s">
        <v>605</v>
      </c>
      <c r="T931" s="161">
        <v>1</v>
      </c>
      <c r="U931" s="161" t="s">
        <v>606</v>
      </c>
      <c r="V931" s="161"/>
      <c r="W931" s="161">
        <v>1</v>
      </c>
      <c r="X931" s="161">
        <v>90</v>
      </c>
      <c r="Y931" s="161">
        <v>36.5</v>
      </c>
      <c r="Z931" s="35" t="s">
        <v>2023</v>
      </c>
      <c r="AA931" s="660"/>
      <c r="AB931" s="56"/>
      <c r="AC931" s="651"/>
      <c r="AD931" s="651"/>
      <c r="AE931" s="8"/>
      <c r="AF931" s="159">
        <v>41621</v>
      </c>
      <c r="AG931" s="159">
        <v>41624</v>
      </c>
      <c r="AH931" s="159">
        <v>41635</v>
      </c>
    </row>
    <row r="932" spans="1:34" s="26" customFormat="1">
      <c r="A932" s="161" t="s">
        <v>2012</v>
      </c>
      <c r="B932" s="161" t="s">
        <v>2013</v>
      </c>
      <c r="C932" s="161" t="s">
        <v>2014</v>
      </c>
      <c r="D932" s="161" t="s">
        <v>2015</v>
      </c>
      <c r="E932" s="161" t="s">
        <v>2016</v>
      </c>
      <c r="F932" s="161" t="s">
        <v>2017</v>
      </c>
      <c r="G932" s="161"/>
      <c r="H932" s="161" t="s">
        <v>2018</v>
      </c>
      <c r="I932" s="16">
        <v>41562</v>
      </c>
      <c r="J932" s="16">
        <v>41617</v>
      </c>
      <c r="K932" s="35" t="s">
        <v>2424</v>
      </c>
      <c r="L932" s="35">
        <v>130607079</v>
      </c>
      <c r="M932" s="35" t="s">
        <v>695</v>
      </c>
      <c r="N932" s="35" t="s">
        <v>2021</v>
      </c>
      <c r="O932" s="35"/>
      <c r="P932" s="161" t="s">
        <v>2022</v>
      </c>
      <c r="Q932" s="35"/>
      <c r="R932" s="35"/>
      <c r="S932" s="161" t="s">
        <v>605</v>
      </c>
      <c r="T932" s="161">
        <v>1</v>
      </c>
      <c r="U932" s="161" t="s">
        <v>606</v>
      </c>
      <c r="V932" s="161"/>
      <c r="W932" s="161">
        <v>1</v>
      </c>
      <c r="X932" s="161">
        <v>90</v>
      </c>
      <c r="Y932" s="161">
        <v>39.200000000000003</v>
      </c>
      <c r="Z932" s="35" t="s">
        <v>2023</v>
      </c>
      <c r="AA932" s="658" t="s">
        <v>2425</v>
      </c>
      <c r="AB932" s="56"/>
      <c r="AC932" s="2">
        <v>1</v>
      </c>
      <c r="AD932" s="2">
        <f>AC932*5.85</f>
        <v>5.85</v>
      </c>
      <c r="AE932" s="8"/>
      <c r="AF932" s="159">
        <v>41621</v>
      </c>
      <c r="AG932" s="159">
        <v>41624</v>
      </c>
      <c r="AH932" s="159">
        <v>41635</v>
      </c>
    </row>
    <row r="933" spans="1:34" s="26" customFormat="1">
      <c r="A933" s="161" t="s">
        <v>2012</v>
      </c>
      <c r="B933" s="161" t="s">
        <v>2013</v>
      </c>
      <c r="C933" s="161" t="s">
        <v>2014</v>
      </c>
      <c r="D933" s="161" t="s">
        <v>2015</v>
      </c>
      <c r="E933" s="161" t="s">
        <v>2016</v>
      </c>
      <c r="F933" s="161" t="s">
        <v>2017</v>
      </c>
      <c r="G933" s="161"/>
      <c r="H933" s="161" t="s">
        <v>2018</v>
      </c>
      <c r="I933" s="16">
        <v>41562</v>
      </c>
      <c r="J933" s="16">
        <v>41617</v>
      </c>
      <c r="K933" s="35" t="s">
        <v>2426</v>
      </c>
      <c r="L933" s="35">
        <v>130607080</v>
      </c>
      <c r="M933" s="35" t="s">
        <v>695</v>
      </c>
      <c r="N933" s="35" t="s">
        <v>2021</v>
      </c>
      <c r="O933" s="35"/>
      <c r="P933" s="161" t="s">
        <v>2022</v>
      </c>
      <c r="Q933" s="35"/>
      <c r="R933" s="35"/>
      <c r="S933" s="161" t="s">
        <v>605</v>
      </c>
      <c r="T933" s="161">
        <v>1</v>
      </c>
      <c r="U933" s="161" t="s">
        <v>606</v>
      </c>
      <c r="V933" s="161"/>
      <c r="W933" s="161">
        <v>1</v>
      </c>
      <c r="X933" s="161">
        <v>90</v>
      </c>
      <c r="Y933" s="161">
        <v>43</v>
      </c>
      <c r="Z933" s="35" t="s">
        <v>2023</v>
      </c>
      <c r="AA933" s="659"/>
      <c r="AB933" s="56"/>
      <c r="AC933" s="650"/>
      <c r="AD933" s="650"/>
      <c r="AE933" s="8"/>
      <c r="AF933" s="159">
        <v>41621</v>
      </c>
      <c r="AG933" s="159">
        <v>41624</v>
      </c>
      <c r="AH933" s="159">
        <v>41635</v>
      </c>
    </row>
    <row r="934" spans="1:34" s="26" customFormat="1">
      <c r="A934" s="161" t="s">
        <v>2012</v>
      </c>
      <c r="B934" s="161" t="s">
        <v>2013</v>
      </c>
      <c r="C934" s="161" t="s">
        <v>2014</v>
      </c>
      <c r="D934" s="161" t="s">
        <v>2015</v>
      </c>
      <c r="E934" s="161" t="s">
        <v>2016</v>
      </c>
      <c r="F934" s="161" t="s">
        <v>2017</v>
      </c>
      <c r="G934" s="161"/>
      <c r="H934" s="161" t="s">
        <v>2018</v>
      </c>
      <c r="I934" s="16">
        <v>41562</v>
      </c>
      <c r="J934" s="16">
        <v>41617</v>
      </c>
      <c r="K934" s="35" t="s">
        <v>2427</v>
      </c>
      <c r="L934" s="35">
        <v>130607082</v>
      </c>
      <c r="M934" s="35" t="s">
        <v>695</v>
      </c>
      <c r="N934" s="35" t="s">
        <v>2021</v>
      </c>
      <c r="O934" s="35"/>
      <c r="P934" s="161" t="s">
        <v>2022</v>
      </c>
      <c r="Q934" s="35"/>
      <c r="R934" s="35"/>
      <c r="S934" s="161" t="s">
        <v>605</v>
      </c>
      <c r="T934" s="161">
        <v>1</v>
      </c>
      <c r="U934" s="161" t="s">
        <v>606</v>
      </c>
      <c r="V934" s="161"/>
      <c r="W934" s="161">
        <v>1</v>
      </c>
      <c r="X934" s="161">
        <v>90</v>
      </c>
      <c r="Y934" s="161">
        <v>15.8</v>
      </c>
      <c r="Z934" s="35" t="s">
        <v>2023</v>
      </c>
      <c r="AA934" s="659"/>
      <c r="AB934" s="56"/>
      <c r="AC934" s="650"/>
      <c r="AD934" s="650"/>
      <c r="AE934" s="8"/>
      <c r="AF934" s="159">
        <v>41621</v>
      </c>
      <c r="AG934" s="159">
        <v>41624</v>
      </c>
      <c r="AH934" s="159">
        <v>41635</v>
      </c>
    </row>
    <row r="935" spans="1:34" s="26" customFormat="1">
      <c r="A935" s="161" t="s">
        <v>2012</v>
      </c>
      <c r="B935" s="161" t="s">
        <v>2013</v>
      </c>
      <c r="C935" s="161" t="s">
        <v>2014</v>
      </c>
      <c r="D935" s="161" t="s">
        <v>2015</v>
      </c>
      <c r="E935" s="161" t="s">
        <v>2016</v>
      </c>
      <c r="F935" s="161" t="s">
        <v>2017</v>
      </c>
      <c r="G935" s="161"/>
      <c r="H935" s="161" t="s">
        <v>2018</v>
      </c>
      <c r="I935" s="16">
        <v>41562</v>
      </c>
      <c r="J935" s="16">
        <v>41617</v>
      </c>
      <c r="K935" s="35" t="s">
        <v>2428</v>
      </c>
      <c r="L935" s="35">
        <v>130607083</v>
      </c>
      <c r="M935" s="35" t="s">
        <v>695</v>
      </c>
      <c r="N935" s="35" t="s">
        <v>2021</v>
      </c>
      <c r="O935" s="35"/>
      <c r="P935" s="161" t="s">
        <v>2022</v>
      </c>
      <c r="Q935" s="35"/>
      <c r="R935" s="35"/>
      <c r="S935" s="161" t="s">
        <v>605</v>
      </c>
      <c r="T935" s="161">
        <v>1</v>
      </c>
      <c r="U935" s="161" t="s">
        <v>606</v>
      </c>
      <c r="V935" s="161"/>
      <c r="W935" s="161">
        <v>1</v>
      </c>
      <c r="X935" s="161">
        <v>90</v>
      </c>
      <c r="Y935" s="161">
        <v>61.1</v>
      </c>
      <c r="Z935" s="35" t="s">
        <v>2023</v>
      </c>
      <c r="AA935" s="659"/>
      <c r="AB935" s="56"/>
      <c r="AC935" s="650"/>
      <c r="AD935" s="650"/>
      <c r="AE935" s="8"/>
      <c r="AF935" s="159">
        <v>41621</v>
      </c>
      <c r="AG935" s="159">
        <v>41624</v>
      </c>
      <c r="AH935" s="159">
        <v>41635</v>
      </c>
    </row>
    <row r="936" spans="1:34" s="26" customFormat="1">
      <c r="A936" s="161" t="s">
        <v>2012</v>
      </c>
      <c r="B936" s="161" t="s">
        <v>2013</v>
      </c>
      <c r="C936" s="161" t="s">
        <v>2014</v>
      </c>
      <c r="D936" s="161" t="s">
        <v>2015</v>
      </c>
      <c r="E936" s="161" t="s">
        <v>2016</v>
      </c>
      <c r="F936" s="161" t="s">
        <v>2017</v>
      </c>
      <c r="G936" s="161"/>
      <c r="H936" s="161" t="s">
        <v>2018</v>
      </c>
      <c r="I936" s="16">
        <v>41562</v>
      </c>
      <c r="J936" s="16">
        <v>41617</v>
      </c>
      <c r="K936" s="35" t="s">
        <v>2429</v>
      </c>
      <c r="L936" s="35">
        <v>130607084</v>
      </c>
      <c r="M936" s="35" t="s">
        <v>695</v>
      </c>
      <c r="N936" s="35" t="s">
        <v>2021</v>
      </c>
      <c r="O936" s="35"/>
      <c r="P936" s="161" t="s">
        <v>2022</v>
      </c>
      <c r="Q936" s="35"/>
      <c r="R936" s="35"/>
      <c r="S936" s="161" t="s">
        <v>605</v>
      </c>
      <c r="T936" s="161">
        <v>1</v>
      </c>
      <c r="U936" s="161" t="s">
        <v>606</v>
      </c>
      <c r="V936" s="161"/>
      <c r="W936" s="161">
        <v>1</v>
      </c>
      <c r="X936" s="161">
        <v>90</v>
      </c>
      <c r="Y936" s="161">
        <v>28.1</v>
      </c>
      <c r="Z936" s="35" t="s">
        <v>2023</v>
      </c>
      <c r="AA936" s="659"/>
      <c r="AB936" s="56"/>
      <c r="AC936" s="650"/>
      <c r="AD936" s="650"/>
      <c r="AE936" s="8"/>
      <c r="AF936" s="159">
        <v>41621</v>
      </c>
      <c r="AG936" s="159">
        <v>41624</v>
      </c>
      <c r="AH936" s="159">
        <v>41635</v>
      </c>
    </row>
    <row r="937" spans="1:34" s="26" customFormat="1">
      <c r="A937" s="161" t="s">
        <v>2012</v>
      </c>
      <c r="B937" s="161" t="s">
        <v>2013</v>
      </c>
      <c r="C937" s="161" t="s">
        <v>2014</v>
      </c>
      <c r="D937" s="161" t="s">
        <v>2015</v>
      </c>
      <c r="E937" s="161" t="s">
        <v>2016</v>
      </c>
      <c r="F937" s="161" t="s">
        <v>2017</v>
      </c>
      <c r="G937" s="161"/>
      <c r="H937" s="161" t="s">
        <v>2018</v>
      </c>
      <c r="I937" s="16">
        <v>41562</v>
      </c>
      <c r="J937" s="16">
        <v>41617</v>
      </c>
      <c r="K937" s="35" t="s">
        <v>2430</v>
      </c>
      <c r="L937" s="35">
        <v>130607085</v>
      </c>
      <c r="M937" s="35" t="s">
        <v>695</v>
      </c>
      <c r="N937" s="35" t="s">
        <v>2021</v>
      </c>
      <c r="O937" s="35"/>
      <c r="P937" s="161" t="s">
        <v>2022</v>
      </c>
      <c r="Q937" s="35"/>
      <c r="R937" s="35"/>
      <c r="S937" s="161" t="s">
        <v>605</v>
      </c>
      <c r="T937" s="161">
        <v>1</v>
      </c>
      <c r="U937" s="161" t="s">
        <v>606</v>
      </c>
      <c r="V937" s="161"/>
      <c r="W937" s="161">
        <v>1</v>
      </c>
      <c r="X937" s="161">
        <v>80</v>
      </c>
      <c r="Y937" s="161">
        <v>47.5</v>
      </c>
      <c r="Z937" s="35" t="s">
        <v>2023</v>
      </c>
      <c r="AA937" s="659"/>
      <c r="AB937" s="56"/>
      <c r="AC937" s="650"/>
      <c r="AD937" s="650"/>
      <c r="AE937" s="8"/>
      <c r="AF937" s="159">
        <v>41621</v>
      </c>
      <c r="AG937" s="159">
        <v>41624</v>
      </c>
      <c r="AH937" s="159">
        <v>41635</v>
      </c>
    </row>
    <row r="938" spans="1:34" s="26" customFormat="1">
      <c r="A938" s="161" t="s">
        <v>2012</v>
      </c>
      <c r="B938" s="161" t="s">
        <v>2013</v>
      </c>
      <c r="C938" s="161" t="s">
        <v>2014</v>
      </c>
      <c r="D938" s="161" t="s">
        <v>2015</v>
      </c>
      <c r="E938" s="161" t="s">
        <v>2016</v>
      </c>
      <c r="F938" s="161" t="s">
        <v>2017</v>
      </c>
      <c r="G938" s="161"/>
      <c r="H938" s="161" t="s">
        <v>2018</v>
      </c>
      <c r="I938" s="16">
        <v>41562</v>
      </c>
      <c r="J938" s="16">
        <v>41617</v>
      </c>
      <c r="K938" s="35" t="s">
        <v>2431</v>
      </c>
      <c r="L938" s="35">
        <v>130607086</v>
      </c>
      <c r="M938" s="35" t="s">
        <v>695</v>
      </c>
      <c r="N938" s="35" t="s">
        <v>2021</v>
      </c>
      <c r="O938" s="35"/>
      <c r="P938" s="161" t="s">
        <v>2022</v>
      </c>
      <c r="Q938" s="35"/>
      <c r="R938" s="35"/>
      <c r="S938" s="161" t="s">
        <v>605</v>
      </c>
      <c r="T938" s="161">
        <v>1</v>
      </c>
      <c r="U938" s="161" t="s">
        <v>606</v>
      </c>
      <c r="V938" s="161"/>
      <c r="W938" s="161">
        <v>1</v>
      </c>
      <c r="X938" s="161">
        <v>90</v>
      </c>
      <c r="Y938" s="161">
        <v>51.7</v>
      </c>
      <c r="Z938" s="35" t="s">
        <v>2023</v>
      </c>
      <c r="AA938" s="659"/>
      <c r="AB938" s="56"/>
      <c r="AC938" s="650"/>
      <c r="AD938" s="650"/>
      <c r="AE938" s="8"/>
      <c r="AF938" s="159">
        <v>41621</v>
      </c>
      <c r="AG938" s="159">
        <v>41624</v>
      </c>
      <c r="AH938" s="159">
        <v>41635</v>
      </c>
    </row>
    <row r="939" spans="1:34" s="26" customFormat="1">
      <c r="A939" s="161" t="s">
        <v>2012</v>
      </c>
      <c r="B939" s="161" t="s">
        <v>2013</v>
      </c>
      <c r="C939" s="161" t="s">
        <v>2014</v>
      </c>
      <c r="D939" s="161" t="s">
        <v>2015</v>
      </c>
      <c r="E939" s="161" t="s">
        <v>2016</v>
      </c>
      <c r="F939" s="161" t="s">
        <v>2017</v>
      </c>
      <c r="G939" s="161"/>
      <c r="H939" s="161" t="s">
        <v>2018</v>
      </c>
      <c r="I939" s="16">
        <v>41562</v>
      </c>
      <c r="J939" s="16">
        <v>41617</v>
      </c>
      <c r="K939" s="35" t="s">
        <v>2432</v>
      </c>
      <c r="L939" s="35">
        <v>130607087</v>
      </c>
      <c r="M939" s="35" t="s">
        <v>695</v>
      </c>
      <c r="N939" s="35" t="s">
        <v>2021</v>
      </c>
      <c r="O939" s="35"/>
      <c r="P939" s="161" t="s">
        <v>2022</v>
      </c>
      <c r="Q939" s="35"/>
      <c r="R939" s="35"/>
      <c r="S939" s="161" t="s">
        <v>605</v>
      </c>
      <c r="T939" s="161">
        <v>1</v>
      </c>
      <c r="U939" s="161" t="s">
        <v>606</v>
      </c>
      <c r="V939" s="161"/>
      <c r="W939" s="161">
        <v>1</v>
      </c>
      <c r="X939" s="161">
        <v>90</v>
      </c>
      <c r="Y939" s="161">
        <v>55.1</v>
      </c>
      <c r="Z939" s="161" t="s">
        <v>2433</v>
      </c>
      <c r="AA939" s="660"/>
      <c r="AB939" s="56"/>
      <c r="AC939" s="651"/>
      <c r="AD939" s="651"/>
      <c r="AE939" s="8"/>
      <c r="AF939" s="159">
        <v>41621</v>
      </c>
      <c r="AG939" s="159">
        <v>41624</v>
      </c>
      <c r="AH939" s="159">
        <v>41635</v>
      </c>
    </row>
    <row r="940" spans="1:34" s="26" customFormat="1">
      <c r="A940" s="161" t="s">
        <v>2012</v>
      </c>
      <c r="B940" s="161" t="s">
        <v>2013</v>
      </c>
      <c r="C940" s="161" t="s">
        <v>2014</v>
      </c>
      <c r="D940" s="161" t="s">
        <v>2015</v>
      </c>
      <c r="E940" s="161" t="s">
        <v>2016</v>
      </c>
      <c r="F940" s="161" t="s">
        <v>2017</v>
      </c>
      <c r="G940" s="161"/>
      <c r="H940" s="161" t="s">
        <v>2018</v>
      </c>
      <c r="I940" s="16">
        <v>41562</v>
      </c>
      <c r="J940" s="16">
        <v>41617</v>
      </c>
      <c r="K940" s="35" t="s">
        <v>2434</v>
      </c>
      <c r="L940" s="35">
        <v>130607090</v>
      </c>
      <c r="M940" s="35" t="s">
        <v>695</v>
      </c>
      <c r="N940" s="35" t="s">
        <v>2021</v>
      </c>
      <c r="O940" s="35"/>
      <c r="P940" s="161" t="s">
        <v>2022</v>
      </c>
      <c r="Q940" s="35"/>
      <c r="R940" s="35"/>
      <c r="S940" s="161" t="s">
        <v>605</v>
      </c>
      <c r="T940" s="161">
        <v>1</v>
      </c>
      <c r="U940" s="161" t="s">
        <v>606</v>
      </c>
      <c r="V940" s="161"/>
      <c r="W940" s="161">
        <v>1</v>
      </c>
      <c r="X940" s="161">
        <v>75</v>
      </c>
      <c r="Y940" s="161">
        <v>26.8</v>
      </c>
      <c r="Z940" s="35" t="s">
        <v>2023</v>
      </c>
      <c r="AA940" s="658" t="s">
        <v>2435</v>
      </c>
      <c r="AB940" s="56"/>
      <c r="AC940" s="2">
        <v>1</v>
      </c>
      <c r="AD940" s="2">
        <f>AC940*5.85</f>
        <v>5.85</v>
      </c>
      <c r="AE940" s="8"/>
      <c r="AF940" s="159">
        <v>41621</v>
      </c>
      <c r="AG940" s="159">
        <v>41624</v>
      </c>
      <c r="AH940" s="159">
        <v>41635</v>
      </c>
    </row>
    <row r="941" spans="1:34" s="26" customFormat="1">
      <c r="A941" s="161" t="s">
        <v>2012</v>
      </c>
      <c r="B941" s="161" t="s">
        <v>2013</v>
      </c>
      <c r="C941" s="161" t="s">
        <v>2014</v>
      </c>
      <c r="D941" s="161" t="s">
        <v>2015</v>
      </c>
      <c r="E941" s="161" t="s">
        <v>2016</v>
      </c>
      <c r="F941" s="161" t="s">
        <v>2017</v>
      </c>
      <c r="G941" s="161"/>
      <c r="H941" s="161" t="s">
        <v>2018</v>
      </c>
      <c r="I941" s="16">
        <v>41562</v>
      </c>
      <c r="J941" s="16">
        <v>41617</v>
      </c>
      <c r="K941" s="35" t="s">
        <v>2436</v>
      </c>
      <c r="L941" s="35">
        <v>130607091</v>
      </c>
      <c r="M941" s="35" t="s">
        <v>695</v>
      </c>
      <c r="N941" s="35" t="s">
        <v>2021</v>
      </c>
      <c r="O941" s="35"/>
      <c r="P941" s="161" t="s">
        <v>2022</v>
      </c>
      <c r="Q941" s="35"/>
      <c r="R941" s="35"/>
      <c r="S941" s="161" t="s">
        <v>605</v>
      </c>
      <c r="T941" s="161">
        <v>1</v>
      </c>
      <c r="U941" s="161" t="s">
        <v>606</v>
      </c>
      <c r="V941" s="161"/>
      <c r="W941" s="161">
        <v>1</v>
      </c>
      <c r="X941" s="161">
        <v>80</v>
      </c>
      <c r="Y941" s="161">
        <v>44</v>
      </c>
      <c r="Z941" s="35" t="s">
        <v>2023</v>
      </c>
      <c r="AA941" s="659"/>
      <c r="AB941" s="56"/>
      <c r="AC941" s="650"/>
      <c r="AD941" s="650"/>
      <c r="AE941" s="8"/>
      <c r="AF941" s="159">
        <v>41621</v>
      </c>
      <c r="AG941" s="159">
        <v>41624</v>
      </c>
      <c r="AH941" s="159">
        <v>41635</v>
      </c>
    </row>
    <row r="942" spans="1:34" s="26" customFormat="1">
      <c r="A942" s="161" t="s">
        <v>2012</v>
      </c>
      <c r="B942" s="161" t="s">
        <v>2013</v>
      </c>
      <c r="C942" s="161" t="s">
        <v>2014</v>
      </c>
      <c r="D942" s="161" t="s">
        <v>2015</v>
      </c>
      <c r="E942" s="161" t="s">
        <v>2016</v>
      </c>
      <c r="F942" s="161" t="s">
        <v>2017</v>
      </c>
      <c r="G942" s="161"/>
      <c r="H942" s="161" t="s">
        <v>2018</v>
      </c>
      <c r="I942" s="16">
        <v>41562</v>
      </c>
      <c r="J942" s="16">
        <v>41617</v>
      </c>
      <c r="K942" s="35" t="s">
        <v>2437</v>
      </c>
      <c r="L942" s="35">
        <v>130607092</v>
      </c>
      <c r="M942" s="35" t="s">
        <v>695</v>
      </c>
      <c r="N942" s="35" t="s">
        <v>2021</v>
      </c>
      <c r="O942" s="35"/>
      <c r="P942" s="161" t="s">
        <v>2022</v>
      </c>
      <c r="Q942" s="35"/>
      <c r="R942" s="35"/>
      <c r="S942" s="161" t="s">
        <v>605</v>
      </c>
      <c r="T942" s="161">
        <v>1</v>
      </c>
      <c r="U942" s="161" t="s">
        <v>606</v>
      </c>
      <c r="V942" s="161"/>
      <c r="W942" s="161">
        <v>1</v>
      </c>
      <c r="X942" s="161">
        <v>85</v>
      </c>
      <c r="Y942" s="161">
        <v>29.7</v>
      </c>
      <c r="Z942" s="35" t="s">
        <v>2023</v>
      </c>
      <c r="AA942" s="659"/>
      <c r="AB942" s="56"/>
      <c r="AC942" s="650"/>
      <c r="AD942" s="650"/>
      <c r="AE942" s="8"/>
      <c r="AF942" s="159">
        <v>41621</v>
      </c>
      <c r="AG942" s="159">
        <v>41624</v>
      </c>
      <c r="AH942" s="159">
        <v>41635</v>
      </c>
    </row>
    <row r="943" spans="1:34" s="26" customFormat="1">
      <c r="A943" s="161" t="s">
        <v>2012</v>
      </c>
      <c r="B943" s="161" t="s">
        <v>2013</v>
      </c>
      <c r="C943" s="161" t="s">
        <v>2014</v>
      </c>
      <c r="D943" s="161" t="s">
        <v>2015</v>
      </c>
      <c r="E943" s="161" t="s">
        <v>2016</v>
      </c>
      <c r="F943" s="161" t="s">
        <v>2017</v>
      </c>
      <c r="G943" s="161"/>
      <c r="H943" s="161" t="s">
        <v>2018</v>
      </c>
      <c r="I943" s="16">
        <v>41562</v>
      </c>
      <c r="J943" s="16">
        <v>41617</v>
      </c>
      <c r="K943" s="35" t="s">
        <v>2438</v>
      </c>
      <c r="L943" s="35">
        <v>130607094</v>
      </c>
      <c r="M943" s="35" t="s">
        <v>695</v>
      </c>
      <c r="N943" s="35" t="s">
        <v>2021</v>
      </c>
      <c r="O943" s="35"/>
      <c r="P943" s="161" t="s">
        <v>2022</v>
      </c>
      <c r="Q943" s="35"/>
      <c r="R943" s="35"/>
      <c r="S943" s="161" t="s">
        <v>605</v>
      </c>
      <c r="T943" s="161">
        <v>1</v>
      </c>
      <c r="U943" s="161" t="s">
        <v>606</v>
      </c>
      <c r="V943" s="161"/>
      <c r="W943" s="161">
        <v>1</v>
      </c>
      <c r="X943" s="161">
        <v>85</v>
      </c>
      <c r="Y943" s="161">
        <v>64.900000000000006</v>
      </c>
      <c r="Z943" s="35" t="s">
        <v>2023</v>
      </c>
      <c r="AA943" s="659"/>
      <c r="AB943" s="56"/>
      <c r="AC943" s="650"/>
      <c r="AD943" s="650"/>
      <c r="AE943" s="8"/>
      <c r="AF943" s="159">
        <v>41621</v>
      </c>
      <c r="AG943" s="159">
        <v>41624</v>
      </c>
      <c r="AH943" s="159">
        <v>41635</v>
      </c>
    </row>
    <row r="944" spans="1:34" s="26" customFormat="1">
      <c r="A944" s="161" t="s">
        <v>2012</v>
      </c>
      <c r="B944" s="161" t="s">
        <v>2013</v>
      </c>
      <c r="C944" s="161" t="s">
        <v>2014</v>
      </c>
      <c r="D944" s="161" t="s">
        <v>2015</v>
      </c>
      <c r="E944" s="161" t="s">
        <v>2016</v>
      </c>
      <c r="F944" s="161" t="s">
        <v>2017</v>
      </c>
      <c r="G944" s="161"/>
      <c r="H944" s="161" t="s">
        <v>2018</v>
      </c>
      <c r="I944" s="16">
        <v>41562</v>
      </c>
      <c r="J944" s="16">
        <v>41617</v>
      </c>
      <c r="K944" s="35" t="s">
        <v>2439</v>
      </c>
      <c r="L944" s="35">
        <v>130607097</v>
      </c>
      <c r="M944" s="35" t="s">
        <v>695</v>
      </c>
      <c r="N944" s="35" t="s">
        <v>2021</v>
      </c>
      <c r="O944" s="35"/>
      <c r="P944" s="161" t="s">
        <v>2022</v>
      </c>
      <c r="Q944" s="35"/>
      <c r="R944" s="35"/>
      <c r="S944" s="161" t="s">
        <v>605</v>
      </c>
      <c r="T944" s="161">
        <v>1</v>
      </c>
      <c r="U944" s="161" t="s">
        <v>606</v>
      </c>
      <c r="V944" s="161"/>
      <c r="W944" s="161">
        <v>1</v>
      </c>
      <c r="X944" s="161">
        <v>90</v>
      </c>
      <c r="Y944" s="161">
        <v>79.099999999999994</v>
      </c>
      <c r="Z944" s="35" t="s">
        <v>2023</v>
      </c>
      <c r="AA944" s="659"/>
      <c r="AB944" s="56"/>
      <c r="AC944" s="650"/>
      <c r="AD944" s="650"/>
      <c r="AE944" s="8"/>
      <c r="AF944" s="159">
        <v>41621</v>
      </c>
      <c r="AG944" s="159">
        <v>41624</v>
      </c>
      <c r="AH944" s="159">
        <v>41635</v>
      </c>
    </row>
    <row r="945" spans="1:34" s="26" customFormat="1">
      <c r="A945" s="161" t="s">
        <v>2012</v>
      </c>
      <c r="B945" s="161" t="s">
        <v>2013</v>
      </c>
      <c r="C945" s="161" t="s">
        <v>2014</v>
      </c>
      <c r="D945" s="161" t="s">
        <v>2015</v>
      </c>
      <c r="E945" s="161" t="s">
        <v>2016</v>
      </c>
      <c r="F945" s="161" t="s">
        <v>2017</v>
      </c>
      <c r="G945" s="161"/>
      <c r="H945" s="161" t="s">
        <v>2018</v>
      </c>
      <c r="I945" s="16">
        <v>41562</v>
      </c>
      <c r="J945" s="16">
        <v>41617</v>
      </c>
      <c r="K945" s="35" t="s">
        <v>2440</v>
      </c>
      <c r="L945" s="35">
        <v>130607098</v>
      </c>
      <c r="M945" s="35" t="s">
        <v>695</v>
      </c>
      <c r="N945" s="35" t="s">
        <v>2021</v>
      </c>
      <c r="O945" s="35"/>
      <c r="P945" s="161" t="s">
        <v>2022</v>
      </c>
      <c r="Q945" s="35"/>
      <c r="R945" s="35"/>
      <c r="S945" s="161" t="s">
        <v>605</v>
      </c>
      <c r="T945" s="161">
        <v>1</v>
      </c>
      <c r="U945" s="161" t="s">
        <v>606</v>
      </c>
      <c r="V945" s="161"/>
      <c r="W945" s="161">
        <v>1</v>
      </c>
      <c r="X945" s="161">
        <v>85</v>
      </c>
      <c r="Y945" s="161">
        <v>74.7</v>
      </c>
      <c r="Z945" s="35" t="s">
        <v>2023</v>
      </c>
      <c r="AA945" s="659"/>
      <c r="AB945" s="56"/>
      <c r="AC945" s="650"/>
      <c r="AD945" s="650"/>
      <c r="AE945" s="8"/>
      <c r="AF945" s="159">
        <v>41621</v>
      </c>
      <c r="AG945" s="159">
        <v>41624</v>
      </c>
      <c r="AH945" s="159">
        <v>41635</v>
      </c>
    </row>
    <row r="946" spans="1:34" s="26" customFormat="1">
      <c r="A946" s="161" t="s">
        <v>2012</v>
      </c>
      <c r="B946" s="161" t="s">
        <v>2013</v>
      </c>
      <c r="C946" s="161" t="s">
        <v>2014</v>
      </c>
      <c r="D946" s="161" t="s">
        <v>2015</v>
      </c>
      <c r="E946" s="161" t="s">
        <v>2016</v>
      </c>
      <c r="F946" s="161" t="s">
        <v>2017</v>
      </c>
      <c r="G946" s="161"/>
      <c r="H946" s="161" t="s">
        <v>2018</v>
      </c>
      <c r="I946" s="16">
        <v>41562</v>
      </c>
      <c r="J946" s="16">
        <v>41617</v>
      </c>
      <c r="K946" s="35" t="s">
        <v>2441</v>
      </c>
      <c r="L946" s="35">
        <v>130607099</v>
      </c>
      <c r="M946" s="35" t="s">
        <v>695</v>
      </c>
      <c r="N946" s="35" t="s">
        <v>2021</v>
      </c>
      <c r="O946" s="35"/>
      <c r="P946" s="161" t="s">
        <v>2022</v>
      </c>
      <c r="Q946" s="35"/>
      <c r="R946" s="35"/>
      <c r="S946" s="161" t="s">
        <v>605</v>
      </c>
      <c r="T946" s="161">
        <v>1</v>
      </c>
      <c r="U946" s="161" t="s">
        <v>606</v>
      </c>
      <c r="V946" s="161"/>
      <c r="W946" s="161">
        <v>1</v>
      </c>
      <c r="X946" s="161">
        <v>85</v>
      </c>
      <c r="Y946" s="161">
        <v>39.299999999999997</v>
      </c>
      <c r="Z946" s="35" t="s">
        <v>2023</v>
      </c>
      <c r="AA946" s="659"/>
      <c r="AB946" s="56"/>
      <c r="AC946" s="650"/>
      <c r="AD946" s="650"/>
      <c r="AE946" s="8"/>
      <c r="AF946" s="159">
        <v>41621</v>
      </c>
      <c r="AG946" s="159">
        <v>41624</v>
      </c>
      <c r="AH946" s="159">
        <v>41635</v>
      </c>
    </row>
    <row r="947" spans="1:34" s="26" customFormat="1">
      <c r="A947" s="161" t="s">
        <v>2012</v>
      </c>
      <c r="B947" s="161" t="s">
        <v>2013</v>
      </c>
      <c r="C947" s="161" t="s">
        <v>2014</v>
      </c>
      <c r="D947" s="161" t="s">
        <v>2015</v>
      </c>
      <c r="E947" s="161" t="s">
        <v>2016</v>
      </c>
      <c r="F947" s="161" t="s">
        <v>2017</v>
      </c>
      <c r="G947" s="161"/>
      <c r="H947" s="161" t="s">
        <v>2018</v>
      </c>
      <c r="I947" s="16">
        <v>41562</v>
      </c>
      <c r="J947" s="16">
        <v>41617</v>
      </c>
      <c r="K947" s="35" t="s">
        <v>2442</v>
      </c>
      <c r="L947" s="35">
        <v>130607100</v>
      </c>
      <c r="M947" s="35" t="s">
        <v>695</v>
      </c>
      <c r="N947" s="35" t="s">
        <v>2021</v>
      </c>
      <c r="O947" s="35"/>
      <c r="P947" s="161" t="s">
        <v>2022</v>
      </c>
      <c r="Q947" s="35"/>
      <c r="R947" s="35"/>
      <c r="S947" s="161" t="s">
        <v>605</v>
      </c>
      <c r="T947" s="161">
        <v>1</v>
      </c>
      <c r="U947" s="161" t="s">
        <v>606</v>
      </c>
      <c r="V947" s="161"/>
      <c r="W947" s="161">
        <v>1</v>
      </c>
      <c r="X947" s="161">
        <v>85</v>
      </c>
      <c r="Y947" s="161">
        <v>91.2</v>
      </c>
      <c r="Z947" s="35" t="s">
        <v>2023</v>
      </c>
      <c r="AA947" s="660"/>
      <c r="AB947" s="56"/>
      <c r="AC947" s="651"/>
      <c r="AD947" s="651"/>
      <c r="AE947" s="8"/>
      <c r="AF947" s="159">
        <v>41621</v>
      </c>
      <c r="AG947" s="159">
        <v>41624</v>
      </c>
      <c r="AH947" s="159">
        <v>41635</v>
      </c>
    </row>
    <row r="948" spans="1:34" s="26" customFormat="1">
      <c r="A948" s="161" t="s">
        <v>2012</v>
      </c>
      <c r="B948" s="161" t="s">
        <v>2013</v>
      </c>
      <c r="C948" s="161" t="s">
        <v>2014</v>
      </c>
      <c r="D948" s="161" t="s">
        <v>2015</v>
      </c>
      <c r="E948" s="161" t="s">
        <v>2016</v>
      </c>
      <c r="F948" s="161" t="s">
        <v>2017</v>
      </c>
      <c r="G948" s="161"/>
      <c r="H948" s="161" t="s">
        <v>2018</v>
      </c>
      <c r="I948" s="16">
        <v>41562</v>
      </c>
      <c r="J948" s="16">
        <v>41617</v>
      </c>
      <c r="K948" s="35" t="s">
        <v>2443</v>
      </c>
      <c r="L948" s="35">
        <v>130607101</v>
      </c>
      <c r="M948" s="35" t="s">
        <v>695</v>
      </c>
      <c r="N948" s="35" t="s">
        <v>2021</v>
      </c>
      <c r="O948" s="35"/>
      <c r="P948" s="161" t="s">
        <v>2022</v>
      </c>
      <c r="Q948" s="35"/>
      <c r="R948" s="35"/>
      <c r="S948" s="161" t="s">
        <v>605</v>
      </c>
      <c r="T948" s="161">
        <v>1</v>
      </c>
      <c r="U948" s="161" t="s">
        <v>606</v>
      </c>
      <c r="V948" s="161"/>
      <c r="W948" s="161">
        <v>1</v>
      </c>
      <c r="X948" s="161">
        <v>85</v>
      </c>
      <c r="Y948" s="161">
        <v>43.9</v>
      </c>
      <c r="Z948" s="35" t="s">
        <v>2023</v>
      </c>
      <c r="AA948" s="658" t="s">
        <v>2444</v>
      </c>
      <c r="AB948" s="56"/>
      <c r="AC948" s="2">
        <v>1</v>
      </c>
      <c r="AD948" s="2">
        <f>AC948*5.85</f>
        <v>5.85</v>
      </c>
      <c r="AE948" s="8"/>
      <c r="AF948" s="159">
        <v>41621</v>
      </c>
      <c r="AG948" s="159">
        <v>41624</v>
      </c>
      <c r="AH948" s="159">
        <v>41635</v>
      </c>
    </row>
    <row r="949" spans="1:34" s="26" customFormat="1">
      <c r="A949" s="161" t="s">
        <v>2012</v>
      </c>
      <c r="B949" s="161" t="s">
        <v>2013</v>
      </c>
      <c r="C949" s="161" t="s">
        <v>2014</v>
      </c>
      <c r="D949" s="161" t="s">
        <v>2015</v>
      </c>
      <c r="E949" s="161" t="s">
        <v>2016</v>
      </c>
      <c r="F949" s="161" t="s">
        <v>2017</v>
      </c>
      <c r="G949" s="161"/>
      <c r="H949" s="161" t="s">
        <v>2018</v>
      </c>
      <c r="I949" s="16">
        <v>41562</v>
      </c>
      <c r="J949" s="16">
        <v>41617</v>
      </c>
      <c r="K949" s="35" t="s">
        <v>2445</v>
      </c>
      <c r="L949" s="35">
        <v>130607102</v>
      </c>
      <c r="M949" s="35" t="s">
        <v>695</v>
      </c>
      <c r="N949" s="35" t="s">
        <v>2021</v>
      </c>
      <c r="O949" s="35"/>
      <c r="P949" s="161" t="s">
        <v>2022</v>
      </c>
      <c r="Q949" s="35"/>
      <c r="R949" s="35"/>
      <c r="S949" s="161" t="s">
        <v>605</v>
      </c>
      <c r="T949" s="161">
        <v>1</v>
      </c>
      <c r="U949" s="161" t="s">
        <v>606</v>
      </c>
      <c r="V949" s="161"/>
      <c r="W949" s="161">
        <v>1</v>
      </c>
      <c r="X949" s="161">
        <v>85</v>
      </c>
      <c r="Y949" s="161">
        <v>68.3</v>
      </c>
      <c r="Z949" s="35" t="s">
        <v>2023</v>
      </c>
      <c r="AA949" s="659"/>
      <c r="AB949" s="56"/>
      <c r="AC949" s="650"/>
      <c r="AD949" s="650"/>
      <c r="AE949" s="8"/>
      <c r="AF949" s="159">
        <v>41621</v>
      </c>
      <c r="AG949" s="159">
        <v>41624</v>
      </c>
      <c r="AH949" s="159">
        <v>41635</v>
      </c>
    </row>
    <row r="950" spans="1:34" s="26" customFormat="1">
      <c r="A950" s="161" t="s">
        <v>2012</v>
      </c>
      <c r="B950" s="161" t="s">
        <v>2013</v>
      </c>
      <c r="C950" s="161" t="s">
        <v>2014</v>
      </c>
      <c r="D950" s="161" t="s">
        <v>2015</v>
      </c>
      <c r="E950" s="161" t="s">
        <v>2016</v>
      </c>
      <c r="F950" s="161" t="s">
        <v>2017</v>
      </c>
      <c r="G950" s="161"/>
      <c r="H950" s="161" t="s">
        <v>2018</v>
      </c>
      <c r="I950" s="16">
        <v>41562</v>
      </c>
      <c r="J950" s="16">
        <v>41617</v>
      </c>
      <c r="K950" s="35" t="s">
        <v>2446</v>
      </c>
      <c r="L950" s="35">
        <v>130607103</v>
      </c>
      <c r="M950" s="35" t="s">
        <v>695</v>
      </c>
      <c r="N950" s="35" t="s">
        <v>2021</v>
      </c>
      <c r="O950" s="35"/>
      <c r="P950" s="161" t="s">
        <v>2022</v>
      </c>
      <c r="Q950" s="35"/>
      <c r="R950" s="35"/>
      <c r="S950" s="161" t="s">
        <v>605</v>
      </c>
      <c r="T950" s="161">
        <v>1</v>
      </c>
      <c r="U950" s="161" t="s">
        <v>606</v>
      </c>
      <c r="V950" s="161"/>
      <c r="W950" s="161">
        <v>1</v>
      </c>
      <c r="X950" s="161">
        <v>85</v>
      </c>
      <c r="Y950" s="161">
        <v>49.9</v>
      </c>
      <c r="Z950" s="35" t="s">
        <v>2023</v>
      </c>
      <c r="AA950" s="659"/>
      <c r="AB950" s="56"/>
      <c r="AC950" s="650"/>
      <c r="AD950" s="650"/>
      <c r="AE950" s="8"/>
      <c r="AF950" s="159">
        <v>41621</v>
      </c>
      <c r="AG950" s="159">
        <v>41624</v>
      </c>
      <c r="AH950" s="159">
        <v>41635</v>
      </c>
    </row>
    <row r="951" spans="1:34" s="26" customFormat="1">
      <c r="A951" s="161" t="s">
        <v>2012</v>
      </c>
      <c r="B951" s="161" t="s">
        <v>2013</v>
      </c>
      <c r="C951" s="161" t="s">
        <v>2014</v>
      </c>
      <c r="D951" s="161" t="s">
        <v>2015</v>
      </c>
      <c r="E951" s="161" t="s">
        <v>2016</v>
      </c>
      <c r="F951" s="161" t="s">
        <v>2017</v>
      </c>
      <c r="G951" s="161"/>
      <c r="H951" s="161" t="s">
        <v>2018</v>
      </c>
      <c r="I951" s="16">
        <v>41562</v>
      </c>
      <c r="J951" s="16">
        <v>41617</v>
      </c>
      <c r="K951" s="35" t="s">
        <v>2447</v>
      </c>
      <c r="L951" s="35">
        <v>130607105</v>
      </c>
      <c r="M951" s="35" t="s">
        <v>695</v>
      </c>
      <c r="N951" s="35" t="s">
        <v>2021</v>
      </c>
      <c r="O951" s="35"/>
      <c r="P951" s="161" t="s">
        <v>2022</v>
      </c>
      <c r="Q951" s="35"/>
      <c r="R951" s="35"/>
      <c r="S951" s="161" t="s">
        <v>605</v>
      </c>
      <c r="T951" s="161">
        <v>1</v>
      </c>
      <c r="U951" s="161" t="s">
        <v>606</v>
      </c>
      <c r="V951" s="161"/>
      <c r="W951" s="161">
        <v>1</v>
      </c>
      <c r="X951" s="161">
        <v>90</v>
      </c>
      <c r="Y951" s="161">
        <v>73.5</v>
      </c>
      <c r="Z951" s="35" t="s">
        <v>2023</v>
      </c>
      <c r="AA951" s="659"/>
      <c r="AB951" s="56"/>
      <c r="AC951" s="650"/>
      <c r="AD951" s="650"/>
      <c r="AE951" s="8"/>
      <c r="AF951" s="159">
        <v>41621</v>
      </c>
      <c r="AG951" s="159">
        <v>41624</v>
      </c>
      <c r="AH951" s="159">
        <v>41635</v>
      </c>
    </row>
    <row r="952" spans="1:34" s="26" customFormat="1">
      <c r="A952" s="161" t="s">
        <v>2012</v>
      </c>
      <c r="B952" s="161" t="s">
        <v>2013</v>
      </c>
      <c r="C952" s="161" t="s">
        <v>2014</v>
      </c>
      <c r="D952" s="161" t="s">
        <v>2015</v>
      </c>
      <c r="E952" s="161" t="s">
        <v>2016</v>
      </c>
      <c r="F952" s="161" t="s">
        <v>2017</v>
      </c>
      <c r="G952" s="161"/>
      <c r="H952" s="161" t="s">
        <v>2018</v>
      </c>
      <c r="I952" s="16">
        <v>41562</v>
      </c>
      <c r="J952" s="16">
        <v>41617</v>
      </c>
      <c r="K952" s="35" t="s">
        <v>2448</v>
      </c>
      <c r="L952" s="35">
        <v>130607106</v>
      </c>
      <c r="M952" s="35" t="s">
        <v>695</v>
      </c>
      <c r="N952" s="35" t="s">
        <v>2021</v>
      </c>
      <c r="O952" s="35"/>
      <c r="P952" s="161" t="s">
        <v>2022</v>
      </c>
      <c r="Q952" s="35"/>
      <c r="R952" s="35"/>
      <c r="S952" s="161" t="s">
        <v>605</v>
      </c>
      <c r="T952" s="161">
        <v>1</v>
      </c>
      <c r="U952" s="161" t="s">
        <v>606</v>
      </c>
      <c r="V952" s="161"/>
      <c r="W952" s="161">
        <v>1</v>
      </c>
      <c r="X952" s="161">
        <v>85</v>
      </c>
      <c r="Y952" s="161">
        <v>37.9</v>
      </c>
      <c r="Z952" s="161" t="s">
        <v>2449</v>
      </c>
      <c r="AA952" s="659"/>
      <c r="AB952" s="56"/>
      <c r="AC952" s="650"/>
      <c r="AD952" s="650"/>
      <c r="AE952" s="8"/>
      <c r="AF952" s="159">
        <v>41621</v>
      </c>
      <c r="AG952" s="159">
        <v>41624</v>
      </c>
      <c r="AH952" s="159">
        <v>41635</v>
      </c>
    </row>
    <row r="953" spans="1:34" s="26" customFormat="1">
      <c r="A953" s="161" t="s">
        <v>2012</v>
      </c>
      <c r="B953" s="161" t="s">
        <v>2013</v>
      </c>
      <c r="C953" s="161" t="s">
        <v>2014</v>
      </c>
      <c r="D953" s="161" t="s">
        <v>2015</v>
      </c>
      <c r="E953" s="161" t="s">
        <v>2016</v>
      </c>
      <c r="F953" s="161" t="s">
        <v>2017</v>
      </c>
      <c r="G953" s="161"/>
      <c r="H953" s="161" t="s">
        <v>2018</v>
      </c>
      <c r="I953" s="16">
        <v>41562</v>
      </c>
      <c r="J953" s="16">
        <v>41617</v>
      </c>
      <c r="K953" s="35" t="s">
        <v>2450</v>
      </c>
      <c r="L953" s="35">
        <v>130607107</v>
      </c>
      <c r="M953" s="35" t="s">
        <v>695</v>
      </c>
      <c r="N953" s="35" t="s">
        <v>2021</v>
      </c>
      <c r="O953" s="35"/>
      <c r="P953" s="161" t="s">
        <v>2022</v>
      </c>
      <c r="Q953" s="35"/>
      <c r="R953" s="35"/>
      <c r="S953" s="161" t="s">
        <v>605</v>
      </c>
      <c r="T953" s="161">
        <v>1</v>
      </c>
      <c r="U953" s="161" t="s">
        <v>606</v>
      </c>
      <c r="V953" s="161"/>
      <c r="W953" s="161">
        <v>1</v>
      </c>
      <c r="X953" s="161">
        <v>80</v>
      </c>
      <c r="Y953" s="161">
        <v>30.7</v>
      </c>
      <c r="Z953" s="35" t="s">
        <v>2023</v>
      </c>
      <c r="AA953" s="659"/>
      <c r="AB953" s="56"/>
      <c r="AC953" s="650"/>
      <c r="AD953" s="650"/>
      <c r="AE953" s="8"/>
      <c r="AF953" s="159">
        <v>41621</v>
      </c>
      <c r="AG953" s="159">
        <v>41624</v>
      </c>
      <c r="AH953" s="159">
        <v>41635</v>
      </c>
    </row>
    <row r="954" spans="1:34" s="26" customFormat="1">
      <c r="A954" s="161" t="s">
        <v>2012</v>
      </c>
      <c r="B954" s="161" t="s">
        <v>2013</v>
      </c>
      <c r="C954" s="161" t="s">
        <v>2014</v>
      </c>
      <c r="D954" s="161" t="s">
        <v>2015</v>
      </c>
      <c r="E954" s="161" t="s">
        <v>2016</v>
      </c>
      <c r="F954" s="161" t="s">
        <v>2017</v>
      </c>
      <c r="G954" s="161"/>
      <c r="H954" s="161" t="s">
        <v>2018</v>
      </c>
      <c r="I954" s="16">
        <v>41562</v>
      </c>
      <c r="J954" s="16">
        <v>41617</v>
      </c>
      <c r="K954" s="35" t="s">
        <v>2451</v>
      </c>
      <c r="L954" s="35">
        <v>130607108</v>
      </c>
      <c r="M954" s="35" t="s">
        <v>695</v>
      </c>
      <c r="N954" s="35" t="s">
        <v>2021</v>
      </c>
      <c r="O954" s="35"/>
      <c r="P954" s="161" t="s">
        <v>2022</v>
      </c>
      <c r="Q954" s="35"/>
      <c r="R954" s="35"/>
      <c r="S954" s="161" t="s">
        <v>605</v>
      </c>
      <c r="T954" s="161">
        <v>1</v>
      </c>
      <c r="U954" s="161" t="s">
        <v>606</v>
      </c>
      <c r="V954" s="161"/>
      <c r="W954" s="161">
        <v>1</v>
      </c>
      <c r="X954" s="161">
        <v>85</v>
      </c>
      <c r="Y954" s="161">
        <v>83.1</v>
      </c>
      <c r="Z954" s="35" t="s">
        <v>2023</v>
      </c>
      <c r="AA954" s="659"/>
      <c r="AB954" s="56"/>
      <c r="AC954" s="650"/>
      <c r="AD954" s="650"/>
      <c r="AE954" s="8"/>
      <c r="AF954" s="159">
        <v>41621</v>
      </c>
      <c r="AG954" s="159">
        <v>41624</v>
      </c>
      <c r="AH954" s="159">
        <v>41635</v>
      </c>
    </row>
    <row r="955" spans="1:34" s="26" customFormat="1">
      <c r="A955" s="161" t="s">
        <v>2012</v>
      </c>
      <c r="B955" s="161" t="s">
        <v>2013</v>
      </c>
      <c r="C955" s="161" t="s">
        <v>2014</v>
      </c>
      <c r="D955" s="161" t="s">
        <v>2015</v>
      </c>
      <c r="E955" s="161" t="s">
        <v>2016</v>
      </c>
      <c r="F955" s="161" t="s">
        <v>2017</v>
      </c>
      <c r="G955" s="161"/>
      <c r="H955" s="161" t="s">
        <v>2018</v>
      </c>
      <c r="I955" s="16">
        <v>41562</v>
      </c>
      <c r="J955" s="16">
        <v>41617</v>
      </c>
      <c r="K955" s="35" t="s">
        <v>2452</v>
      </c>
      <c r="L955" s="35">
        <v>130607110</v>
      </c>
      <c r="M955" s="35" t="s">
        <v>695</v>
      </c>
      <c r="N955" s="35" t="s">
        <v>2021</v>
      </c>
      <c r="O955" s="35"/>
      <c r="P955" s="161" t="s">
        <v>2022</v>
      </c>
      <c r="Q955" s="35"/>
      <c r="R955" s="35"/>
      <c r="S955" s="161" t="s">
        <v>605</v>
      </c>
      <c r="T955" s="161">
        <v>1</v>
      </c>
      <c r="U955" s="161" t="s">
        <v>606</v>
      </c>
      <c r="V955" s="161"/>
      <c r="W955" s="161">
        <v>1</v>
      </c>
      <c r="X955" s="161">
        <v>70</v>
      </c>
      <c r="Y955" s="161">
        <v>35.9</v>
      </c>
      <c r="Z955" s="35" t="s">
        <v>2023</v>
      </c>
      <c r="AA955" s="660"/>
      <c r="AB955" s="56"/>
      <c r="AC955" s="651"/>
      <c r="AD955" s="651"/>
      <c r="AE955" s="8"/>
      <c r="AF955" s="159">
        <v>41621</v>
      </c>
      <c r="AG955" s="159">
        <v>41624</v>
      </c>
      <c r="AH955" s="159">
        <v>41635</v>
      </c>
    </row>
    <row r="956" spans="1:34" s="26" customFormat="1">
      <c r="A956" s="161" t="s">
        <v>2012</v>
      </c>
      <c r="B956" s="161" t="s">
        <v>2013</v>
      </c>
      <c r="C956" s="161" t="s">
        <v>2014</v>
      </c>
      <c r="D956" s="161" t="s">
        <v>2015</v>
      </c>
      <c r="E956" s="161" t="s">
        <v>2016</v>
      </c>
      <c r="F956" s="161" t="s">
        <v>2017</v>
      </c>
      <c r="G956" s="161"/>
      <c r="H956" s="161" t="s">
        <v>2018</v>
      </c>
      <c r="I956" s="16">
        <v>41562</v>
      </c>
      <c r="J956" s="16">
        <v>41617</v>
      </c>
      <c r="K956" s="35" t="s">
        <v>2453</v>
      </c>
      <c r="L956" s="35">
        <v>130607111</v>
      </c>
      <c r="M956" s="35" t="s">
        <v>695</v>
      </c>
      <c r="N956" s="35" t="s">
        <v>2021</v>
      </c>
      <c r="O956" s="35"/>
      <c r="P956" s="161" t="s">
        <v>2022</v>
      </c>
      <c r="Q956" s="35"/>
      <c r="R956" s="35"/>
      <c r="S956" s="161" t="s">
        <v>605</v>
      </c>
      <c r="T956" s="161">
        <v>1</v>
      </c>
      <c r="U956" s="161" t="s">
        <v>606</v>
      </c>
      <c r="V956" s="161"/>
      <c r="W956" s="161">
        <v>1</v>
      </c>
      <c r="X956" s="161">
        <v>85</v>
      </c>
      <c r="Y956" s="161">
        <v>58</v>
      </c>
      <c r="Z956" s="35" t="s">
        <v>2023</v>
      </c>
      <c r="AA956" s="658" t="s">
        <v>2454</v>
      </c>
      <c r="AB956" s="56"/>
      <c r="AC956" s="2">
        <v>1</v>
      </c>
      <c r="AD956" s="2">
        <f>AC956*5.85</f>
        <v>5.85</v>
      </c>
      <c r="AE956" s="8"/>
      <c r="AF956" s="159">
        <v>41621</v>
      </c>
      <c r="AG956" s="159">
        <v>41624</v>
      </c>
      <c r="AH956" s="159">
        <v>41635</v>
      </c>
    </row>
    <row r="957" spans="1:34" s="26" customFormat="1">
      <c r="A957" s="161" t="s">
        <v>2012</v>
      </c>
      <c r="B957" s="161" t="s">
        <v>2013</v>
      </c>
      <c r="C957" s="161" t="s">
        <v>2014</v>
      </c>
      <c r="D957" s="161" t="s">
        <v>2015</v>
      </c>
      <c r="E957" s="161" t="s">
        <v>2016</v>
      </c>
      <c r="F957" s="161" t="s">
        <v>2017</v>
      </c>
      <c r="G957" s="161"/>
      <c r="H957" s="161" t="s">
        <v>2018</v>
      </c>
      <c r="I957" s="16">
        <v>41562</v>
      </c>
      <c r="J957" s="16">
        <v>41617</v>
      </c>
      <c r="K957" s="35" t="s">
        <v>2455</v>
      </c>
      <c r="L957" s="35">
        <v>130607114</v>
      </c>
      <c r="M957" s="35" t="s">
        <v>695</v>
      </c>
      <c r="N957" s="35" t="s">
        <v>2021</v>
      </c>
      <c r="O957" s="35"/>
      <c r="P957" s="161" t="s">
        <v>2022</v>
      </c>
      <c r="Q957" s="35"/>
      <c r="R957" s="35"/>
      <c r="S957" s="161" t="s">
        <v>605</v>
      </c>
      <c r="T957" s="161">
        <v>1</v>
      </c>
      <c r="U957" s="161" t="s">
        <v>606</v>
      </c>
      <c r="V957" s="161"/>
      <c r="W957" s="161">
        <v>1</v>
      </c>
      <c r="X957" s="161">
        <v>85</v>
      </c>
      <c r="Y957" s="161">
        <v>46</v>
      </c>
      <c r="Z957" s="35" t="s">
        <v>2023</v>
      </c>
      <c r="AA957" s="659"/>
      <c r="AB957" s="56"/>
      <c r="AC957" s="650"/>
      <c r="AD957" s="650"/>
      <c r="AE957" s="8"/>
      <c r="AF957" s="159">
        <v>41621</v>
      </c>
      <c r="AG957" s="159">
        <v>41624</v>
      </c>
      <c r="AH957" s="159">
        <v>41635</v>
      </c>
    </row>
    <row r="958" spans="1:34" s="26" customFormat="1">
      <c r="A958" s="161" t="s">
        <v>2012</v>
      </c>
      <c r="B958" s="161" t="s">
        <v>2013</v>
      </c>
      <c r="C958" s="161" t="s">
        <v>2014</v>
      </c>
      <c r="D958" s="161" t="s">
        <v>2015</v>
      </c>
      <c r="E958" s="161" t="s">
        <v>2016</v>
      </c>
      <c r="F958" s="161" t="s">
        <v>2017</v>
      </c>
      <c r="G958" s="161"/>
      <c r="H958" s="161" t="s">
        <v>2018</v>
      </c>
      <c r="I958" s="16">
        <v>41562</v>
      </c>
      <c r="J958" s="16">
        <v>41617</v>
      </c>
      <c r="K958" s="35" t="s">
        <v>2456</v>
      </c>
      <c r="L958" s="35">
        <v>130607115</v>
      </c>
      <c r="M958" s="35" t="s">
        <v>695</v>
      </c>
      <c r="N958" s="35" t="s">
        <v>2021</v>
      </c>
      <c r="O958" s="35"/>
      <c r="P958" s="161" t="s">
        <v>2022</v>
      </c>
      <c r="Q958" s="35"/>
      <c r="R958" s="35"/>
      <c r="S958" s="161" t="s">
        <v>605</v>
      </c>
      <c r="T958" s="161">
        <v>1</v>
      </c>
      <c r="U958" s="161" t="s">
        <v>606</v>
      </c>
      <c r="V958" s="161"/>
      <c r="W958" s="161">
        <v>1</v>
      </c>
      <c r="X958" s="161">
        <v>85</v>
      </c>
      <c r="Y958" s="161">
        <v>40.9</v>
      </c>
      <c r="Z958" s="35" t="s">
        <v>2023</v>
      </c>
      <c r="AA958" s="659"/>
      <c r="AB958" s="56"/>
      <c r="AC958" s="650"/>
      <c r="AD958" s="650"/>
      <c r="AE958" s="8"/>
      <c r="AF958" s="159">
        <v>41621</v>
      </c>
      <c r="AG958" s="159">
        <v>41624</v>
      </c>
      <c r="AH958" s="159">
        <v>41635</v>
      </c>
    </row>
    <row r="959" spans="1:34" s="26" customFormat="1">
      <c r="A959" s="161" t="s">
        <v>2012</v>
      </c>
      <c r="B959" s="161" t="s">
        <v>2013</v>
      </c>
      <c r="C959" s="161" t="s">
        <v>2014</v>
      </c>
      <c r="D959" s="161" t="s">
        <v>2015</v>
      </c>
      <c r="E959" s="161" t="s">
        <v>2016</v>
      </c>
      <c r="F959" s="161" t="s">
        <v>2017</v>
      </c>
      <c r="G959" s="161"/>
      <c r="H959" s="161" t="s">
        <v>2018</v>
      </c>
      <c r="I959" s="16">
        <v>41562</v>
      </c>
      <c r="J959" s="16">
        <v>41617</v>
      </c>
      <c r="K959" s="35" t="s">
        <v>2457</v>
      </c>
      <c r="L959" s="35">
        <v>130607117</v>
      </c>
      <c r="M959" s="35" t="s">
        <v>695</v>
      </c>
      <c r="N959" s="35" t="s">
        <v>2021</v>
      </c>
      <c r="O959" s="35"/>
      <c r="P959" s="161" t="s">
        <v>2022</v>
      </c>
      <c r="Q959" s="35"/>
      <c r="R959" s="35"/>
      <c r="S959" s="161" t="s">
        <v>605</v>
      </c>
      <c r="T959" s="161">
        <v>1</v>
      </c>
      <c r="U959" s="161" t="s">
        <v>606</v>
      </c>
      <c r="V959" s="161"/>
      <c r="W959" s="161">
        <v>1</v>
      </c>
      <c r="X959" s="161">
        <v>85</v>
      </c>
      <c r="Y959" s="161">
        <v>53.2</v>
      </c>
      <c r="Z959" s="35" t="s">
        <v>2023</v>
      </c>
      <c r="AA959" s="659"/>
      <c r="AB959" s="56"/>
      <c r="AC959" s="650"/>
      <c r="AD959" s="650"/>
      <c r="AE959" s="8"/>
      <c r="AF959" s="159">
        <v>41621</v>
      </c>
      <c r="AG959" s="159">
        <v>41624</v>
      </c>
      <c r="AH959" s="159">
        <v>41635</v>
      </c>
    </row>
    <row r="960" spans="1:34" s="26" customFormat="1">
      <c r="A960" s="161" t="s">
        <v>2012</v>
      </c>
      <c r="B960" s="161" t="s">
        <v>2013</v>
      </c>
      <c r="C960" s="161" t="s">
        <v>2014</v>
      </c>
      <c r="D960" s="161" t="s">
        <v>2015</v>
      </c>
      <c r="E960" s="161" t="s">
        <v>2016</v>
      </c>
      <c r="F960" s="161" t="s">
        <v>2017</v>
      </c>
      <c r="G960" s="161"/>
      <c r="H960" s="161" t="s">
        <v>2018</v>
      </c>
      <c r="I960" s="16">
        <v>41562</v>
      </c>
      <c r="J960" s="16">
        <v>41617</v>
      </c>
      <c r="K960" s="35" t="s">
        <v>2458</v>
      </c>
      <c r="L960" s="35">
        <v>130607118</v>
      </c>
      <c r="M960" s="35" t="s">
        <v>695</v>
      </c>
      <c r="N960" s="35" t="s">
        <v>2021</v>
      </c>
      <c r="O960" s="35"/>
      <c r="P960" s="161" t="s">
        <v>2022</v>
      </c>
      <c r="Q960" s="35"/>
      <c r="R960" s="35"/>
      <c r="S960" s="161" t="s">
        <v>605</v>
      </c>
      <c r="T960" s="161">
        <v>1</v>
      </c>
      <c r="U960" s="161" t="s">
        <v>606</v>
      </c>
      <c r="V960" s="161"/>
      <c r="W960" s="161">
        <v>1</v>
      </c>
      <c r="X960" s="161">
        <v>85</v>
      </c>
      <c r="Y960" s="161">
        <v>74.5</v>
      </c>
      <c r="Z960" s="35" t="s">
        <v>2023</v>
      </c>
      <c r="AA960" s="659"/>
      <c r="AB960" s="56"/>
      <c r="AC960" s="650"/>
      <c r="AD960" s="650"/>
      <c r="AE960" s="8"/>
      <c r="AF960" s="159">
        <v>41621</v>
      </c>
      <c r="AG960" s="159">
        <v>41624</v>
      </c>
      <c r="AH960" s="159">
        <v>41635</v>
      </c>
    </row>
    <row r="961" spans="1:34" s="26" customFormat="1">
      <c r="A961" s="161" t="s">
        <v>2012</v>
      </c>
      <c r="B961" s="161" t="s">
        <v>2013</v>
      </c>
      <c r="C961" s="161" t="s">
        <v>2014</v>
      </c>
      <c r="D961" s="161" t="s">
        <v>2015</v>
      </c>
      <c r="E961" s="161" t="s">
        <v>2016</v>
      </c>
      <c r="F961" s="161" t="s">
        <v>2017</v>
      </c>
      <c r="G961" s="161"/>
      <c r="H961" s="161" t="s">
        <v>2018</v>
      </c>
      <c r="I961" s="16">
        <v>41562</v>
      </c>
      <c r="J961" s="16">
        <v>41617</v>
      </c>
      <c r="K961" s="35" t="s">
        <v>2459</v>
      </c>
      <c r="L961" s="35">
        <v>130607119</v>
      </c>
      <c r="M961" s="35" t="s">
        <v>695</v>
      </c>
      <c r="N961" s="35" t="s">
        <v>2021</v>
      </c>
      <c r="O961" s="35"/>
      <c r="P961" s="161" t="s">
        <v>2022</v>
      </c>
      <c r="Q961" s="35"/>
      <c r="R961" s="35"/>
      <c r="S961" s="161" t="s">
        <v>605</v>
      </c>
      <c r="T961" s="161">
        <v>1</v>
      </c>
      <c r="U961" s="161" t="s">
        <v>606</v>
      </c>
      <c r="V961" s="161"/>
      <c r="W961" s="161">
        <v>1</v>
      </c>
      <c r="X961" s="161">
        <v>85</v>
      </c>
      <c r="Y961" s="161">
        <v>56.7</v>
      </c>
      <c r="Z961" s="35" t="s">
        <v>2023</v>
      </c>
      <c r="AA961" s="659"/>
      <c r="AB961" s="56"/>
      <c r="AC961" s="650"/>
      <c r="AD961" s="650"/>
      <c r="AE961" s="8"/>
      <c r="AF961" s="159">
        <v>41621</v>
      </c>
      <c r="AG961" s="159">
        <v>41624</v>
      </c>
      <c r="AH961" s="159">
        <v>41635</v>
      </c>
    </row>
    <row r="962" spans="1:34" s="26" customFormat="1">
      <c r="A962" s="161" t="s">
        <v>2012</v>
      </c>
      <c r="B962" s="161" t="s">
        <v>2013</v>
      </c>
      <c r="C962" s="161" t="s">
        <v>2014</v>
      </c>
      <c r="D962" s="161" t="s">
        <v>2015</v>
      </c>
      <c r="E962" s="161" t="s">
        <v>2016</v>
      </c>
      <c r="F962" s="161" t="s">
        <v>2017</v>
      </c>
      <c r="G962" s="161"/>
      <c r="H962" s="161" t="s">
        <v>2018</v>
      </c>
      <c r="I962" s="16">
        <v>41562</v>
      </c>
      <c r="J962" s="16">
        <v>41617</v>
      </c>
      <c r="K962" s="35" t="s">
        <v>2460</v>
      </c>
      <c r="L962" s="35">
        <v>130607121</v>
      </c>
      <c r="M962" s="35" t="s">
        <v>695</v>
      </c>
      <c r="N962" s="35" t="s">
        <v>2021</v>
      </c>
      <c r="O962" s="35"/>
      <c r="P962" s="161" t="s">
        <v>2022</v>
      </c>
      <c r="Q962" s="35"/>
      <c r="R962" s="35"/>
      <c r="S962" s="161" t="s">
        <v>605</v>
      </c>
      <c r="T962" s="161">
        <v>1</v>
      </c>
      <c r="U962" s="161" t="s">
        <v>606</v>
      </c>
      <c r="V962" s="161"/>
      <c r="W962" s="161">
        <v>1</v>
      </c>
      <c r="X962" s="161">
        <v>85</v>
      </c>
      <c r="Y962" s="161">
        <v>39.6</v>
      </c>
      <c r="Z962" s="35" t="s">
        <v>2023</v>
      </c>
      <c r="AA962" s="659"/>
      <c r="AB962" s="56"/>
      <c r="AC962" s="650"/>
      <c r="AD962" s="650"/>
      <c r="AE962" s="8"/>
      <c r="AF962" s="159">
        <v>41621</v>
      </c>
      <c r="AG962" s="159">
        <v>41624</v>
      </c>
      <c r="AH962" s="159">
        <v>41635</v>
      </c>
    </row>
    <row r="963" spans="1:34" s="26" customFormat="1">
      <c r="A963" s="161" t="s">
        <v>2012</v>
      </c>
      <c r="B963" s="161" t="s">
        <v>2013</v>
      </c>
      <c r="C963" s="161" t="s">
        <v>2014</v>
      </c>
      <c r="D963" s="161" t="s">
        <v>2015</v>
      </c>
      <c r="E963" s="161" t="s">
        <v>2016</v>
      </c>
      <c r="F963" s="161" t="s">
        <v>2017</v>
      </c>
      <c r="G963" s="161"/>
      <c r="H963" s="161" t="s">
        <v>2018</v>
      </c>
      <c r="I963" s="16">
        <v>41562</v>
      </c>
      <c r="J963" s="16">
        <v>41617</v>
      </c>
      <c r="K963" s="35" t="s">
        <v>2461</v>
      </c>
      <c r="L963" s="35">
        <v>130607122</v>
      </c>
      <c r="M963" s="35" t="s">
        <v>695</v>
      </c>
      <c r="N963" s="35" t="s">
        <v>2021</v>
      </c>
      <c r="O963" s="35"/>
      <c r="P963" s="161" t="s">
        <v>2022</v>
      </c>
      <c r="Q963" s="35"/>
      <c r="R963" s="35"/>
      <c r="S963" s="161" t="s">
        <v>605</v>
      </c>
      <c r="T963" s="161">
        <v>1</v>
      </c>
      <c r="U963" s="161" t="s">
        <v>606</v>
      </c>
      <c r="V963" s="161"/>
      <c r="W963" s="161">
        <v>1</v>
      </c>
      <c r="X963" s="161">
        <v>75</v>
      </c>
      <c r="Y963" s="161">
        <v>80.3</v>
      </c>
      <c r="Z963" s="35" t="s">
        <v>2023</v>
      </c>
      <c r="AA963" s="660"/>
      <c r="AB963" s="56"/>
      <c r="AC963" s="651"/>
      <c r="AD963" s="651"/>
      <c r="AE963" s="8"/>
      <c r="AF963" s="159">
        <v>41621</v>
      </c>
      <c r="AG963" s="159">
        <v>41624</v>
      </c>
      <c r="AH963" s="159">
        <v>41635</v>
      </c>
    </row>
    <row r="964" spans="1:34" s="26" customFormat="1">
      <c r="A964" s="161" t="s">
        <v>2012</v>
      </c>
      <c r="B964" s="161" t="s">
        <v>2013</v>
      </c>
      <c r="C964" s="161" t="s">
        <v>2014</v>
      </c>
      <c r="D964" s="161" t="s">
        <v>2015</v>
      </c>
      <c r="E964" s="161" t="s">
        <v>2016</v>
      </c>
      <c r="F964" s="161" t="s">
        <v>2017</v>
      </c>
      <c r="G964" s="161"/>
      <c r="H964" s="161" t="s">
        <v>2018</v>
      </c>
      <c r="I964" s="16">
        <v>41562</v>
      </c>
      <c r="J964" s="16">
        <v>41617</v>
      </c>
      <c r="K964" s="35" t="s">
        <v>2462</v>
      </c>
      <c r="L964" s="35">
        <v>130607123</v>
      </c>
      <c r="M964" s="35" t="s">
        <v>695</v>
      </c>
      <c r="N964" s="35" t="s">
        <v>2021</v>
      </c>
      <c r="O964" s="35"/>
      <c r="P964" s="161" t="s">
        <v>2022</v>
      </c>
      <c r="Q964" s="35"/>
      <c r="R964" s="35"/>
      <c r="S964" s="161" t="s">
        <v>605</v>
      </c>
      <c r="T964" s="161">
        <v>1</v>
      </c>
      <c r="U964" s="161" t="s">
        <v>606</v>
      </c>
      <c r="V964" s="161"/>
      <c r="W964" s="161">
        <v>1</v>
      </c>
      <c r="X964" s="161">
        <v>75</v>
      </c>
      <c r="Y964" s="161">
        <v>50.5</v>
      </c>
      <c r="Z964" s="35" t="s">
        <v>2023</v>
      </c>
      <c r="AA964" s="658" t="s">
        <v>2463</v>
      </c>
      <c r="AB964" s="56"/>
      <c r="AC964" s="2">
        <v>1</v>
      </c>
      <c r="AD964" s="2">
        <f>AC964*5.85</f>
        <v>5.85</v>
      </c>
      <c r="AE964" s="8"/>
      <c r="AF964" s="159">
        <v>41621</v>
      </c>
      <c r="AG964" s="159">
        <v>41624</v>
      </c>
      <c r="AH964" s="159">
        <v>41635</v>
      </c>
    </row>
    <row r="965" spans="1:34" s="26" customFormat="1">
      <c r="A965" s="161" t="s">
        <v>2012</v>
      </c>
      <c r="B965" s="161" t="s">
        <v>2013</v>
      </c>
      <c r="C965" s="161" t="s">
        <v>2014</v>
      </c>
      <c r="D965" s="161" t="s">
        <v>2015</v>
      </c>
      <c r="E965" s="161" t="s">
        <v>2016</v>
      </c>
      <c r="F965" s="161" t="s">
        <v>2017</v>
      </c>
      <c r="G965" s="161"/>
      <c r="H965" s="161" t="s">
        <v>2018</v>
      </c>
      <c r="I965" s="16">
        <v>41562</v>
      </c>
      <c r="J965" s="16">
        <v>41617</v>
      </c>
      <c r="K965" s="35" t="s">
        <v>2464</v>
      </c>
      <c r="L965" s="35">
        <v>130607125</v>
      </c>
      <c r="M965" s="35" t="s">
        <v>695</v>
      </c>
      <c r="N965" s="35" t="s">
        <v>2021</v>
      </c>
      <c r="O965" s="35"/>
      <c r="P965" s="161" t="s">
        <v>2022</v>
      </c>
      <c r="Q965" s="35"/>
      <c r="R965" s="35"/>
      <c r="S965" s="161" t="s">
        <v>605</v>
      </c>
      <c r="T965" s="161">
        <v>1</v>
      </c>
      <c r="U965" s="161" t="s">
        <v>606</v>
      </c>
      <c r="V965" s="161"/>
      <c r="W965" s="161">
        <v>1</v>
      </c>
      <c r="X965" s="161">
        <v>85</v>
      </c>
      <c r="Y965" s="161">
        <v>24.7</v>
      </c>
      <c r="Z965" s="35" t="s">
        <v>2023</v>
      </c>
      <c r="AA965" s="659"/>
      <c r="AB965" s="56"/>
      <c r="AC965" s="650"/>
      <c r="AD965" s="650"/>
      <c r="AE965" s="8"/>
      <c r="AF965" s="159">
        <v>41621</v>
      </c>
      <c r="AG965" s="159">
        <v>41624</v>
      </c>
      <c r="AH965" s="159">
        <v>41635</v>
      </c>
    </row>
    <row r="966" spans="1:34" s="26" customFormat="1">
      <c r="A966" s="161" t="s">
        <v>2012</v>
      </c>
      <c r="B966" s="161" t="s">
        <v>2013</v>
      </c>
      <c r="C966" s="161" t="s">
        <v>2014</v>
      </c>
      <c r="D966" s="161" t="s">
        <v>2015</v>
      </c>
      <c r="E966" s="161" t="s">
        <v>2016</v>
      </c>
      <c r="F966" s="161" t="s">
        <v>2017</v>
      </c>
      <c r="G966" s="161"/>
      <c r="H966" s="161" t="s">
        <v>2018</v>
      </c>
      <c r="I966" s="16">
        <v>41562</v>
      </c>
      <c r="J966" s="16">
        <v>41617</v>
      </c>
      <c r="K966" s="35" t="s">
        <v>2465</v>
      </c>
      <c r="L966" s="35">
        <v>130607126</v>
      </c>
      <c r="M966" s="35" t="s">
        <v>695</v>
      </c>
      <c r="N966" s="35" t="s">
        <v>2021</v>
      </c>
      <c r="O966" s="35"/>
      <c r="P966" s="161" t="s">
        <v>2022</v>
      </c>
      <c r="Q966" s="35"/>
      <c r="R966" s="35"/>
      <c r="S966" s="161" t="s">
        <v>605</v>
      </c>
      <c r="T966" s="161">
        <v>1</v>
      </c>
      <c r="U966" s="161" t="s">
        <v>606</v>
      </c>
      <c r="V966" s="161"/>
      <c r="W966" s="161">
        <v>1</v>
      </c>
      <c r="X966" s="161">
        <v>85</v>
      </c>
      <c r="Y966" s="161">
        <v>37.700000000000003</v>
      </c>
      <c r="Z966" s="35" t="s">
        <v>2023</v>
      </c>
      <c r="AA966" s="659"/>
      <c r="AB966" s="56"/>
      <c r="AC966" s="650"/>
      <c r="AD966" s="650"/>
      <c r="AE966" s="8"/>
      <c r="AF966" s="159">
        <v>41621</v>
      </c>
      <c r="AG966" s="159">
        <v>41624</v>
      </c>
      <c r="AH966" s="159">
        <v>41635</v>
      </c>
    </row>
    <row r="967" spans="1:34" s="26" customFormat="1">
      <c r="A967" s="161" t="s">
        <v>2012</v>
      </c>
      <c r="B967" s="161" t="s">
        <v>2013</v>
      </c>
      <c r="C967" s="161" t="s">
        <v>2014</v>
      </c>
      <c r="D967" s="161" t="s">
        <v>2015</v>
      </c>
      <c r="E967" s="161" t="s">
        <v>2016</v>
      </c>
      <c r="F967" s="161" t="s">
        <v>2017</v>
      </c>
      <c r="G967" s="161"/>
      <c r="H967" s="161" t="s">
        <v>2018</v>
      </c>
      <c r="I967" s="16">
        <v>41562</v>
      </c>
      <c r="J967" s="16">
        <v>41617</v>
      </c>
      <c r="K967" s="35" t="s">
        <v>2466</v>
      </c>
      <c r="L967" s="35">
        <v>130607127</v>
      </c>
      <c r="M967" s="35" t="s">
        <v>695</v>
      </c>
      <c r="N967" s="35" t="s">
        <v>2021</v>
      </c>
      <c r="O967" s="35"/>
      <c r="P967" s="161" t="s">
        <v>2022</v>
      </c>
      <c r="Q967" s="35"/>
      <c r="R967" s="35"/>
      <c r="S967" s="161" t="s">
        <v>605</v>
      </c>
      <c r="T967" s="161">
        <v>1</v>
      </c>
      <c r="U967" s="161" t="s">
        <v>606</v>
      </c>
      <c r="V967" s="161"/>
      <c r="W967" s="161">
        <v>1</v>
      </c>
      <c r="X967" s="161">
        <v>85</v>
      </c>
      <c r="Y967" s="161">
        <v>27.7</v>
      </c>
      <c r="Z967" s="35" t="s">
        <v>2023</v>
      </c>
      <c r="AA967" s="659"/>
      <c r="AB967" s="56"/>
      <c r="AC967" s="650"/>
      <c r="AD967" s="650"/>
      <c r="AE967" s="8"/>
      <c r="AF967" s="159">
        <v>41621</v>
      </c>
      <c r="AG967" s="159">
        <v>41624</v>
      </c>
      <c r="AH967" s="159">
        <v>41635</v>
      </c>
    </row>
    <row r="968" spans="1:34" s="26" customFormat="1">
      <c r="A968" s="161" t="s">
        <v>2012</v>
      </c>
      <c r="B968" s="161" t="s">
        <v>2013</v>
      </c>
      <c r="C968" s="161" t="s">
        <v>2014</v>
      </c>
      <c r="D968" s="161" t="s">
        <v>2015</v>
      </c>
      <c r="E968" s="161" t="s">
        <v>2016</v>
      </c>
      <c r="F968" s="161" t="s">
        <v>2017</v>
      </c>
      <c r="G968" s="161"/>
      <c r="H968" s="161" t="s">
        <v>2018</v>
      </c>
      <c r="I968" s="16">
        <v>41562</v>
      </c>
      <c r="J968" s="16">
        <v>41617</v>
      </c>
      <c r="K968" s="35" t="s">
        <v>2467</v>
      </c>
      <c r="L968" s="35">
        <v>130607128</v>
      </c>
      <c r="M968" s="35" t="s">
        <v>695</v>
      </c>
      <c r="N968" s="35" t="s">
        <v>2021</v>
      </c>
      <c r="O968" s="35"/>
      <c r="P968" s="161" t="s">
        <v>2022</v>
      </c>
      <c r="Q968" s="35"/>
      <c r="R968" s="35"/>
      <c r="S968" s="161" t="s">
        <v>605</v>
      </c>
      <c r="T968" s="161">
        <v>1</v>
      </c>
      <c r="U968" s="161" t="s">
        <v>606</v>
      </c>
      <c r="V968" s="161"/>
      <c r="W968" s="161">
        <v>1</v>
      </c>
      <c r="X968" s="161">
        <v>85</v>
      </c>
      <c r="Y968" s="161">
        <v>23.7</v>
      </c>
      <c r="Z968" s="35" t="s">
        <v>2023</v>
      </c>
      <c r="AA968" s="659"/>
      <c r="AB968" s="56"/>
      <c r="AC968" s="650"/>
      <c r="AD968" s="650"/>
      <c r="AE968" s="8"/>
      <c r="AF968" s="159">
        <v>41621</v>
      </c>
      <c r="AG968" s="159">
        <v>41624</v>
      </c>
      <c r="AH968" s="159">
        <v>41635</v>
      </c>
    </row>
    <row r="969" spans="1:34" s="26" customFormat="1">
      <c r="A969" s="161" t="s">
        <v>2012</v>
      </c>
      <c r="B969" s="161" t="s">
        <v>2013</v>
      </c>
      <c r="C969" s="161" t="s">
        <v>2014</v>
      </c>
      <c r="D969" s="161" t="s">
        <v>2015</v>
      </c>
      <c r="E969" s="161" t="s">
        <v>2016</v>
      </c>
      <c r="F969" s="161" t="s">
        <v>2017</v>
      </c>
      <c r="G969" s="161"/>
      <c r="H969" s="161" t="s">
        <v>2018</v>
      </c>
      <c r="I969" s="16">
        <v>41562</v>
      </c>
      <c r="J969" s="16">
        <v>41617</v>
      </c>
      <c r="K969" s="35" t="s">
        <v>2468</v>
      </c>
      <c r="L969" s="35">
        <v>130607129</v>
      </c>
      <c r="M969" s="35" t="s">
        <v>695</v>
      </c>
      <c r="N969" s="35" t="s">
        <v>2021</v>
      </c>
      <c r="O969" s="35"/>
      <c r="P969" s="161" t="s">
        <v>2022</v>
      </c>
      <c r="Q969" s="35"/>
      <c r="R969" s="35"/>
      <c r="S969" s="161" t="s">
        <v>605</v>
      </c>
      <c r="T969" s="161">
        <v>1</v>
      </c>
      <c r="U969" s="161" t="s">
        <v>606</v>
      </c>
      <c r="V969" s="161"/>
      <c r="W969" s="161">
        <v>1</v>
      </c>
      <c r="X969" s="161">
        <v>85</v>
      </c>
      <c r="Y969" s="161">
        <v>60.2</v>
      </c>
      <c r="Z969" s="35" t="s">
        <v>2023</v>
      </c>
      <c r="AA969" s="659"/>
      <c r="AB969" s="56"/>
      <c r="AC969" s="650"/>
      <c r="AD969" s="650"/>
      <c r="AE969" s="8"/>
      <c r="AF969" s="159">
        <v>41621</v>
      </c>
      <c r="AG969" s="159">
        <v>41624</v>
      </c>
      <c r="AH969" s="159">
        <v>41635</v>
      </c>
    </row>
    <row r="970" spans="1:34" s="26" customFormat="1">
      <c r="A970" s="161" t="s">
        <v>2012</v>
      </c>
      <c r="B970" s="161" t="s">
        <v>2013</v>
      </c>
      <c r="C970" s="161" t="s">
        <v>2014</v>
      </c>
      <c r="D970" s="161" t="s">
        <v>2015</v>
      </c>
      <c r="E970" s="161" t="s">
        <v>2016</v>
      </c>
      <c r="F970" s="161" t="s">
        <v>2017</v>
      </c>
      <c r="G970" s="161"/>
      <c r="H970" s="161" t="s">
        <v>2018</v>
      </c>
      <c r="I970" s="16">
        <v>41562</v>
      </c>
      <c r="J970" s="16">
        <v>41617</v>
      </c>
      <c r="K970" s="35" t="s">
        <v>2469</v>
      </c>
      <c r="L970" s="35">
        <v>130607130</v>
      </c>
      <c r="M970" s="35" t="s">
        <v>695</v>
      </c>
      <c r="N970" s="35" t="s">
        <v>2021</v>
      </c>
      <c r="O970" s="35"/>
      <c r="P970" s="161" t="s">
        <v>2022</v>
      </c>
      <c r="Q970" s="35"/>
      <c r="R970" s="35"/>
      <c r="S970" s="161" t="s">
        <v>605</v>
      </c>
      <c r="T970" s="161">
        <v>1</v>
      </c>
      <c r="U970" s="161" t="s">
        <v>606</v>
      </c>
      <c r="V970" s="161"/>
      <c r="W970" s="161">
        <v>1</v>
      </c>
      <c r="X970" s="161">
        <v>85</v>
      </c>
      <c r="Y970" s="161">
        <v>41.7</v>
      </c>
      <c r="Z970" s="35" t="s">
        <v>2023</v>
      </c>
      <c r="AA970" s="659"/>
      <c r="AB970" s="56"/>
      <c r="AC970" s="650"/>
      <c r="AD970" s="650"/>
      <c r="AE970" s="8"/>
      <c r="AF970" s="159">
        <v>41621</v>
      </c>
      <c r="AG970" s="159">
        <v>41624</v>
      </c>
      <c r="AH970" s="159">
        <v>41635</v>
      </c>
    </row>
    <row r="971" spans="1:34" s="26" customFormat="1">
      <c r="A971" s="161" t="s">
        <v>2012</v>
      </c>
      <c r="B971" s="161" t="s">
        <v>2013</v>
      </c>
      <c r="C971" s="161" t="s">
        <v>2014</v>
      </c>
      <c r="D971" s="161" t="s">
        <v>2015</v>
      </c>
      <c r="E971" s="161" t="s">
        <v>2016</v>
      </c>
      <c r="F971" s="161" t="s">
        <v>2017</v>
      </c>
      <c r="G971" s="161"/>
      <c r="H971" s="161" t="s">
        <v>2018</v>
      </c>
      <c r="I971" s="16">
        <v>41562</v>
      </c>
      <c r="J971" s="16">
        <v>41617</v>
      </c>
      <c r="K971" s="35" t="s">
        <v>2470</v>
      </c>
      <c r="L971" s="35">
        <v>130607131</v>
      </c>
      <c r="M971" s="35" t="s">
        <v>695</v>
      </c>
      <c r="N971" s="35" t="s">
        <v>2021</v>
      </c>
      <c r="O971" s="35"/>
      <c r="P971" s="161" t="s">
        <v>2022</v>
      </c>
      <c r="Q971" s="35"/>
      <c r="R971" s="35"/>
      <c r="S971" s="161" t="s">
        <v>605</v>
      </c>
      <c r="T971" s="161">
        <v>1</v>
      </c>
      <c r="U971" s="161" t="s">
        <v>606</v>
      </c>
      <c r="V971" s="161"/>
      <c r="W971" s="161">
        <v>1</v>
      </c>
      <c r="X971" s="161">
        <v>85</v>
      </c>
      <c r="Y971" s="161">
        <v>36.799999999999997</v>
      </c>
      <c r="Z971" s="35" t="s">
        <v>2023</v>
      </c>
      <c r="AA971" s="660"/>
      <c r="AB971" s="56"/>
      <c r="AC971" s="651"/>
      <c r="AD971" s="651"/>
      <c r="AE971" s="8"/>
      <c r="AF971" s="159">
        <v>41621</v>
      </c>
      <c r="AG971" s="159">
        <v>41624</v>
      </c>
      <c r="AH971" s="159">
        <v>41635</v>
      </c>
    </row>
    <row r="972" spans="1:34" s="26" customFormat="1">
      <c r="A972" s="161" t="s">
        <v>2012</v>
      </c>
      <c r="B972" s="161" t="s">
        <v>2013</v>
      </c>
      <c r="C972" s="161" t="s">
        <v>2014</v>
      </c>
      <c r="D972" s="161" t="s">
        <v>2015</v>
      </c>
      <c r="E972" s="161" t="s">
        <v>2016</v>
      </c>
      <c r="F972" s="161" t="s">
        <v>2017</v>
      </c>
      <c r="G972" s="161"/>
      <c r="H972" s="161" t="s">
        <v>2018</v>
      </c>
      <c r="I972" s="16">
        <v>41562</v>
      </c>
      <c r="J972" s="16">
        <v>41617</v>
      </c>
      <c r="K972" s="35" t="s">
        <v>2471</v>
      </c>
      <c r="L972" s="35">
        <v>130607132</v>
      </c>
      <c r="M972" s="35" t="s">
        <v>695</v>
      </c>
      <c r="N972" s="35" t="s">
        <v>2021</v>
      </c>
      <c r="O972" s="35"/>
      <c r="P972" s="161" t="s">
        <v>2022</v>
      </c>
      <c r="Q972" s="35"/>
      <c r="R972" s="35"/>
      <c r="S972" s="161" t="s">
        <v>605</v>
      </c>
      <c r="T972" s="161">
        <v>1</v>
      </c>
      <c r="U972" s="161" t="s">
        <v>606</v>
      </c>
      <c r="V972" s="161"/>
      <c r="W972" s="161">
        <v>1</v>
      </c>
      <c r="X972" s="161">
        <v>85</v>
      </c>
      <c r="Y972" s="161">
        <v>41.7</v>
      </c>
      <c r="Z972" s="35" t="s">
        <v>2023</v>
      </c>
      <c r="AA972" s="658" t="s">
        <v>2472</v>
      </c>
      <c r="AB972" s="56"/>
      <c r="AC972" s="2">
        <v>1</v>
      </c>
      <c r="AD972" s="2">
        <f>AC972*5.85</f>
        <v>5.85</v>
      </c>
      <c r="AE972" s="8"/>
      <c r="AF972" s="159">
        <v>41621</v>
      </c>
      <c r="AG972" s="159">
        <v>41624</v>
      </c>
      <c r="AH972" s="159">
        <v>41635</v>
      </c>
    </row>
    <row r="973" spans="1:34" s="26" customFormat="1">
      <c r="A973" s="161" t="s">
        <v>2012</v>
      </c>
      <c r="B973" s="161" t="s">
        <v>2013</v>
      </c>
      <c r="C973" s="161" t="s">
        <v>2014</v>
      </c>
      <c r="D973" s="161" t="s">
        <v>2015</v>
      </c>
      <c r="E973" s="161" t="s">
        <v>2016</v>
      </c>
      <c r="F973" s="161" t="s">
        <v>2017</v>
      </c>
      <c r="G973" s="161"/>
      <c r="H973" s="161" t="s">
        <v>2018</v>
      </c>
      <c r="I973" s="16">
        <v>41562</v>
      </c>
      <c r="J973" s="16">
        <v>41617</v>
      </c>
      <c r="K973" s="35" t="s">
        <v>2473</v>
      </c>
      <c r="L973" s="35">
        <v>130607134</v>
      </c>
      <c r="M973" s="35" t="s">
        <v>695</v>
      </c>
      <c r="N973" s="35" t="s">
        <v>2021</v>
      </c>
      <c r="O973" s="35"/>
      <c r="P973" s="161" t="s">
        <v>2022</v>
      </c>
      <c r="Q973" s="35"/>
      <c r="R973" s="35"/>
      <c r="S973" s="161" t="s">
        <v>605</v>
      </c>
      <c r="T973" s="161">
        <v>1</v>
      </c>
      <c r="U973" s="161" t="s">
        <v>606</v>
      </c>
      <c r="V973" s="161"/>
      <c r="W973" s="161">
        <v>1</v>
      </c>
      <c r="X973" s="161">
        <v>85</v>
      </c>
      <c r="Y973" s="161">
        <v>44.9</v>
      </c>
      <c r="Z973" s="35" t="s">
        <v>2023</v>
      </c>
      <c r="AA973" s="659"/>
      <c r="AB973" s="56"/>
      <c r="AC973" s="650"/>
      <c r="AD973" s="650"/>
      <c r="AE973" s="8"/>
      <c r="AF973" s="159">
        <v>41621</v>
      </c>
      <c r="AG973" s="159">
        <v>41624</v>
      </c>
      <c r="AH973" s="159">
        <v>41635</v>
      </c>
    </row>
    <row r="974" spans="1:34" s="26" customFormat="1">
      <c r="A974" s="161" t="s">
        <v>2012</v>
      </c>
      <c r="B974" s="161" t="s">
        <v>2013</v>
      </c>
      <c r="C974" s="161" t="s">
        <v>2014</v>
      </c>
      <c r="D974" s="161" t="s">
        <v>2015</v>
      </c>
      <c r="E974" s="161" t="s">
        <v>2016</v>
      </c>
      <c r="F974" s="161" t="s">
        <v>2017</v>
      </c>
      <c r="G974" s="161"/>
      <c r="H974" s="161" t="s">
        <v>2018</v>
      </c>
      <c r="I974" s="16">
        <v>41562</v>
      </c>
      <c r="J974" s="16">
        <v>41617</v>
      </c>
      <c r="K974" s="35" t="s">
        <v>2474</v>
      </c>
      <c r="L974" s="35">
        <v>130607135</v>
      </c>
      <c r="M974" s="35" t="s">
        <v>695</v>
      </c>
      <c r="N974" s="35" t="s">
        <v>2021</v>
      </c>
      <c r="O974" s="35"/>
      <c r="P974" s="161" t="s">
        <v>2022</v>
      </c>
      <c r="Q974" s="35"/>
      <c r="R974" s="35"/>
      <c r="S974" s="161" t="s">
        <v>605</v>
      </c>
      <c r="T974" s="161">
        <v>1</v>
      </c>
      <c r="U974" s="161" t="s">
        <v>606</v>
      </c>
      <c r="V974" s="161"/>
      <c r="W974" s="161">
        <v>1</v>
      </c>
      <c r="X974" s="161">
        <v>85</v>
      </c>
      <c r="Y974" s="161">
        <v>27.7</v>
      </c>
      <c r="Z974" s="35" t="s">
        <v>2023</v>
      </c>
      <c r="AA974" s="659"/>
      <c r="AB974" s="56"/>
      <c r="AC974" s="650"/>
      <c r="AD974" s="650"/>
      <c r="AE974" s="8"/>
      <c r="AF974" s="159">
        <v>41621</v>
      </c>
      <c r="AG974" s="159">
        <v>41624</v>
      </c>
      <c r="AH974" s="159">
        <v>41635</v>
      </c>
    </row>
    <row r="975" spans="1:34" s="26" customFormat="1">
      <c r="A975" s="161" t="s">
        <v>2012</v>
      </c>
      <c r="B975" s="161" t="s">
        <v>2013</v>
      </c>
      <c r="C975" s="161" t="s">
        <v>2014</v>
      </c>
      <c r="D975" s="161" t="s">
        <v>2015</v>
      </c>
      <c r="E975" s="161" t="s">
        <v>2016</v>
      </c>
      <c r="F975" s="161" t="s">
        <v>2017</v>
      </c>
      <c r="G975" s="161"/>
      <c r="H975" s="161" t="s">
        <v>2018</v>
      </c>
      <c r="I975" s="16">
        <v>41562</v>
      </c>
      <c r="J975" s="16">
        <v>41617</v>
      </c>
      <c r="K975" s="35" t="s">
        <v>2475</v>
      </c>
      <c r="L975" s="35">
        <v>130607136</v>
      </c>
      <c r="M975" s="35" t="s">
        <v>695</v>
      </c>
      <c r="N975" s="35" t="s">
        <v>2021</v>
      </c>
      <c r="O975" s="35"/>
      <c r="P975" s="161" t="s">
        <v>2022</v>
      </c>
      <c r="Q975" s="35"/>
      <c r="R975" s="35"/>
      <c r="S975" s="161" t="s">
        <v>605</v>
      </c>
      <c r="T975" s="161">
        <v>1</v>
      </c>
      <c r="U975" s="161" t="s">
        <v>606</v>
      </c>
      <c r="V975" s="161"/>
      <c r="W975" s="161">
        <v>1</v>
      </c>
      <c r="X975" s="161">
        <v>85</v>
      </c>
      <c r="Y975" s="161">
        <v>26</v>
      </c>
      <c r="Z975" s="35" t="s">
        <v>2023</v>
      </c>
      <c r="AA975" s="659"/>
      <c r="AB975" s="56"/>
      <c r="AC975" s="650"/>
      <c r="AD975" s="650"/>
      <c r="AE975" s="8"/>
      <c r="AF975" s="159">
        <v>41621</v>
      </c>
      <c r="AG975" s="159">
        <v>41624</v>
      </c>
      <c r="AH975" s="159">
        <v>41635</v>
      </c>
    </row>
    <row r="976" spans="1:34" s="26" customFormat="1">
      <c r="A976" s="161" t="s">
        <v>2012</v>
      </c>
      <c r="B976" s="161" t="s">
        <v>2013</v>
      </c>
      <c r="C976" s="161" t="s">
        <v>2014</v>
      </c>
      <c r="D976" s="161" t="s">
        <v>2015</v>
      </c>
      <c r="E976" s="161" t="s">
        <v>2016</v>
      </c>
      <c r="F976" s="161" t="s">
        <v>2017</v>
      </c>
      <c r="G976" s="161"/>
      <c r="H976" s="161" t="s">
        <v>2018</v>
      </c>
      <c r="I976" s="16">
        <v>41562</v>
      </c>
      <c r="J976" s="16">
        <v>41617</v>
      </c>
      <c r="K976" s="35" t="s">
        <v>2476</v>
      </c>
      <c r="L976" s="35">
        <v>130607137</v>
      </c>
      <c r="M976" s="35" t="s">
        <v>695</v>
      </c>
      <c r="N976" s="35" t="s">
        <v>2021</v>
      </c>
      <c r="O976" s="35"/>
      <c r="P976" s="161" t="s">
        <v>2022</v>
      </c>
      <c r="Q976" s="35"/>
      <c r="R976" s="35"/>
      <c r="S976" s="161" t="s">
        <v>605</v>
      </c>
      <c r="T976" s="161">
        <v>1</v>
      </c>
      <c r="U976" s="161" t="s">
        <v>606</v>
      </c>
      <c r="V976" s="161"/>
      <c r="W976" s="161">
        <v>1</v>
      </c>
      <c r="X976" s="161">
        <v>85</v>
      </c>
      <c r="Y976" s="161">
        <v>28.1</v>
      </c>
      <c r="Z976" s="35" t="s">
        <v>2023</v>
      </c>
      <c r="AA976" s="659"/>
      <c r="AB976" s="56"/>
      <c r="AC976" s="650"/>
      <c r="AD976" s="650"/>
      <c r="AE976" s="8"/>
      <c r="AF976" s="159">
        <v>41621</v>
      </c>
      <c r="AG976" s="159">
        <v>41624</v>
      </c>
      <c r="AH976" s="159">
        <v>41635</v>
      </c>
    </row>
    <row r="977" spans="1:34" s="26" customFormat="1">
      <c r="A977" s="161" t="s">
        <v>2012</v>
      </c>
      <c r="B977" s="161" t="s">
        <v>2013</v>
      </c>
      <c r="C977" s="161" t="s">
        <v>2014</v>
      </c>
      <c r="D977" s="161" t="s">
        <v>2015</v>
      </c>
      <c r="E977" s="161" t="s">
        <v>2016</v>
      </c>
      <c r="F977" s="161" t="s">
        <v>2017</v>
      </c>
      <c r="G977" s="161"/>
      <c r="H977" s="161" t="s">
        <v>2018</v>
      </c>
      <c r="I977" s="16">
        <v>41562</v>
      </c>
      <c r="J977" s="16">
        <v>41617</v>
      </c>
      <c r="K977" s="35" t="s">
        <v>2477</v>
      </c>
      <c r="L977" s="35">
        <v>130607138</v>
      </c>
      <c r="M977" s="35" t="s">
        <v>695</v>
      </c>
      <c r="N977" s="35" t="s">
        <v>2021</v>
      </c>
      <c r="O977" s="35"/>
      <c r="P977" s="161" t="s">
        <v>2022</v>
      </c>
      <c r="Q977" s="35"/>
      <c r="R977" s="35"/>
      <c r="S977" s="161" t="s">
        <v>605</v>
      </c>
      <c r="T977" s="161">
        <v>1</v>
      </c>
      <c r="U977" s="161" t="s">
        <v>606</v>
      </c>
      <c r="V977" s="161"/>
      <c r="W977" s="161">
        <v>1</v>
      </c>
      <c r="X977" s="161">
        <v>85</v>
      </c>
      <c r="Y977" s="161">
        <v>49.2</v>
      </c>
      <c r="Z977" s="35" t="s">
        <v>2023</v>
      </c>
      <c r="AA977" s="659"/>
      <c r="AB977" s="56"/>
      <c r="AC977" s="650"/>
      <c r="AD977" s="650"/>
      <c r="AE977" s="8"/>
      <c r="AF977" s="159">
        <v>41621</v>
      </c>
      <c r="AG977" s="159">
        <v>41624</v>
      </c>
      <c r="AH977" s="159">
        <v>41635</v>
      </c>
    </row>
    <row r="978" spans="1:34" s="26" customFormat="1">
      <c r="A978" s="161" t="s">
        <v>2012</v>
      </c>
      <c r="B978" s="161" t="s">
        <v>2013</v>
      </c>
      <c r="C978" s="161" t="s">
        <v>2014</v>
      </c>
      <c r="D978" s="161" t="s">
        <v>2015</v>
      </c>
      <c r="E978" s="161" t="s">
        <v>2016</v>
      </c>
      <c r="F978" s="161" t="s">
        <v>2017</v>
      </c>
      <c r="G978" s="161"/>
      <c r="H978" s="161" t="s">
        <v>2018</v>
      </c>
      <c r="I978" s="16">
        <v>41562</v>
      </c>
      <c r="J978" s="16">
        <v>41617</v>
      </c>
      <c r="K978" s="35" t="s">
        <v>2478</v>
      </c>
      <c r="L978" s="35">
        <v>130607139</v>
      </c>
      <c r="M978" s="35" t="s">
        <v>695</v>
      </c>
      <c r="N978" s="35" t="s">
        <v>2021</v>
      </c>
      <c r="O978" s="35"/>
      <c r="P978" s="161" t="s">
        <v>2022</v>
      </c>
      <c r="Q978" s="35"/>
      <c r="R978" s="35"/>
      <c r="S978" s="161" t="s">
        <v>605</v>
      </c>
      <c r="T978" s="161">
        <v>1</v>
      </c>
      <c r="U978" s="161" t="s">
        <v>606</v>
      </c>
      <c r="V978" s="161"/>
      <c r="W978" s="161">
        <v>1</v>
      </c>
      <c r="X978" s="161">
        <v>85</v>
      </c>
      <c r="Y978" s="161">
        <v>47.9</v>
      </c>
      <c r="Z978" s="35" t="s">
        <v>2023</v>
      </c>
      <c r="AA978" s="659"/>
      <c r="AB978" s="56"/>
      <c r="AC978" s="650"/>
      <c r="AD978" s="650"/>
      <c r="AE978" s="8"/>
      <c r="AF978" s="159">
        <v>41621</v>
      </c>
      <c r="AG978" s="159">
        <v>41624</v>
      </c>
      <c r="AH978" s="159">
        <v>41635</v>
      </c>
    </row>
    <row r="979" spans="1:34" s="26" customFormat="1">
      <c r="A979" s="161" t="s">
        <v>2012</v>
      </c>
      <c r="B979" s="161" t="s">
        <v>2013</v>
      </c>
      <c r="C979" s="161" t="s">
        <v>2014</v>
      </c>
      <c r="D979" s="161" t="s">
        <v>2015</v>
      </c>
      <c r="E979" s="161" t="s">
        <v>2016</v>
      </c>
      <c r="F979" s="161" t="s">
        <v>2017</v>
      </c>
      <c r="G979" s="161"/>
      <c r="H979" s="161" t="s">
        <v>2018</v>
      </c>
      <c r="I979" s="16">
        <v>41562</v>
      </c>
      <c r="J979" s="16">
        <v>41617</v>
      </c>
      <c r="K979" s="35" t="s">
        <v>2479</v>
      </c>
      <c r="L979" s="35">
        <v>130607140</v>
      </c>
      <c r="M979" s="35" t="s">
        <v>695</v>
      </c>
      <c r="N979" s="35" t="s">
        <v>2021</v>
      </c>
      <c r="O979" s="35"/>
      <c r="P979" s="161" t="s">
        <v>2022</v>
      </c>
      <c r="Q979" s="35"/>
      <c r="R979" s="35"/>
      <c r="S979" s="161" t="s">
        <v>605</v>
      </c>
      <c r="T979" s="161">
        <v>1</v>
      </c>
      <c r="U979" s="161" t="s">
        <v>606</v>
      </c>
      <c r="V979" s="161"/>
      <c r="W979" s="161">
        <v>1</v>
      </c>
      <c r="X979" s="161">
        <v>85</v>
      </c>
      <c r="Y979" s="161">
        <v>51.6</v>
      </c>
      <c r="Z979" s="35" t="s">
        <v>2023</v>
      </c>
      <c r="AA979" s="660"/>
      <c r="AB979" s="56"/>
      <c r="AC979" s="651"/>
      <c r="AD979" s="651"/>
      <c r="AE979" s="8"/>
      <c r="AF979" s="159">
        <v>41621</v>
      </c>
      <c r="AG979" s="159">
        <v>41624</v>
      </c>
      <c r="AH979" s="159">
        <v>41635</v>
      </c>
    </row>
    <row r="980" spans="1:34" s="26" customFormat="1">
      <c r="A980" s="161" t="s">
        <v>2012</v>
      </c>
      <c r="B980" s="161" t="s">
        <v>2013</v>
      </c>
      <c r="C980" s="161" t="s">
        <v>2014</v>
      </c>
      <c r="D980" s="161" t="s">
        <v>2015</v>
      </c>
      <c r="E980" s="161" t="s">
        <v>2016</v>
      </c>
      <c r="F980" s="161" t="s">
        <v>2017</v>
      </c>
      <c r="G980" s="161"/>
      <c r="H980" s="161" t="s">
        <v>2018</v>
      </c>
      <c r="I980" s="16">
        <v>41562</v>
      </c>
      <c r="J980" s="16">
        <v>41617</v>
      </c>
      <c r="K980" s="35" t="s">
        <v>2480</v>
      </c>
      <c r="L980" s="35">
        <v>130607141</v>
      </c>
      <c r="M980" s="35" t="s">
        <v>695</v>
      </c>
      <c r="N980" s="35" t="s">
        <v>2021</v>
      </c>
      <c r="O980" s="35"/>
      <c r="P980" s="161" t="s">
        <v>2022</v>
      </c>
      <c r="Q980" s="35"/>
      <c r="R980" s="35"/>
      <c r="S980" s="161" t="s">
        <v>605</v>
      </c>
      <c r="T980" s="161">
        <v>1</v>
      </c>
      <c r="U980" s="161" t="s">
        <v>606</v>
      </c>
      <c r="V980" s="161"/>
      <c r="W980" s="161">
        <v>1</v>
      </c>
      <c r="X980" s="161">
        <v>85</v>
      </c>
      <c r="Y980" s="161">
        <v>40.200000000000003</v>
      </c>
      <c r="Z980" s="35" t="s">
        <v>2023</v>
      </c>
      <c r="AA980" s="658" t="s">
        <v>2481</v>
      </c>
      <c r="AB980" s="56"/>
      <c r="AC980" s="2">
        <v>1</v>
      </c>
      <c r="AD980" s="2">
        <f>AC980*5.85</f>
        <v>5.85</v>
      </c>
      <c r="AE980" s="8"/>
      <c r="AF980" s="159">
        <v>41621</v>
      </c>
      <c r="AG980" s="159">
        <v>41624</v>
      </c>
      <c r="AH980" s="159">
        <v>41635</v>
      </c>
    </row>
    <row r="981" spans="1:34" s="26" customFormat="1">
      <c r="A981" s="161" t="s">
        <v>2012</v>
      </c>
      <c r="B981" s="161" t="s">
        <v>2013</v>
      </c>
      <c r="C981" s="161" t="s">
        <v>2014</v>
      </c>
      <c r="D981" s="161" t="s">
        <v>2015</v>
      </c>
      <c r="E981" s="161" t="s">
        <v>2016</v>
      </c>
      <c r="F981" s="161" t="s">
        <v>2017</v>
      </c>
      <c r="G981" s="161"/>
      <c r="H981" s="161" t="s">
        <v>2018</v>
      </c>
      <c r="I981" s="16">
        <v>41562</v>
      </c>
      <c r="J981" s="16">
        <v>41617</v>
      </c>
      <c r="K981" s="35" t="s">
        <v>2482</v>
      </c>
      <c r="L981" s="35">
        <v>130607142</v>
      </c>
      <c r="M981" s="35" t="s">
        <v>695</v>
      </c>
      <c r="N981" s="35" t="s">
        <v>2021</v>
      </c>
      <c r="O981" s="35"/>
      <c r="P981" s="161" t="s">
        <v>2022</v>
      </c>
      <c r="Q981" s="35"/>
      <c r="R981" s="35"/>
      <c r="S981" s="161" t="s">
        <v>605</v>
      </c>
      <c r="T981" s="161">
        <v>1</v>
      </c>
      <c r="U981" s="161" t="s">
        <v>606</v>
      </c>
      <c r="V981" s="161"/>
      <c r="W981" s="161">
        <v>1</v>
      </c>
      <c r="X981" s="161">
        <v>85</v>
      </c>
      <c r="Y981" s="161">
        <v>66.7</v>
      </c>
      <c r="Z981" s="35" t="s">
        <v>2023</v>
      </c>
      <c r="AA981" s="659"/>
      <c r="AB981" s="56"/>
      <c r="AC981" s="650"/>
      <c r="AD981" s="650"/>
      <c r="AE981" s="8"/>
      <c r="AF981" s="159">
        <v>41621</v>
      </c>
      <c r="AG981" s="159">
        <v>41624</v>
      </c>
      <c r="AH981" s="159">
        <v>41635</v>
      </c>
    </row>
    <row r="982" spans="1:34" s="26" customFormat="1">
      <c r="A982" s="161" t="s">
        <v>2012</v>
      </c>
      <c r="B982" s="161" t="s">
        <v>2013</v>
      </c>
      <c r="C982" s="161" t="s">
        <v>2014</v>
      </c>
      <c r="D982" s="161" t="s">
        <v>2015</v>
      </c>
      <c r="E982" s="161" t="s">
        <v>2016</v>
      </c>
      <c r="F982" s="161" t="s">
        <v>2017</v>
      </c>
      <c r="G982" s="161"/>
      <c r="H982" s="161" t="s">
        <v>2018</v>
      </c>
      <c r="I982" s="16">
        <v>41562</v>
      </c>
      <c r="J982" s="16">
        <v>41617</v>
      </c>
      <c r="K982" s="35" t="s">
        <v>2483</v>
      </c>
      <c r="L982" s="35">
        <v>130607143</v>
      </c>
      <c r="M982" s="35" t="s">
        <v>695</v>
      </c>
      <c r="N982" s="35" t="s">
        <v>2021</v>
      </c>
      <c r="O982" s="35"/>
      <c r="P982" s="161" t="s">
        <v>2022</v>
      </c>
      <c r="Q982" s="35"/>
      <c r="R982" s="35"/>
      <c r="S982" s="161" t="s">
        <v>605</v>
      </c>
      <c r="T982" s="161">
        <v>1</v>
      </c>
      <c r="U982" s="161" t="s">
        <v>606</v>
      </c>
      <c r="V982" s="161"/>
      <c r="W982" s="161">
        <v>1</v>
      </c>
      <c r="X982" s="161">
        <v>85</v>
      </c>
      <c r="Y982" s="161">
        <v>33.799999999999997</v>
      </c>
      <c r="Z982" s="35" t="s">
        <v>2023</v>
      </c>
      <c r="AA982" s="659"/>
      <c r="AB982" s="56"/>
      <c r="AC982" s="650"/>
      <c r="AD982" s="650"/>
      <c r="AE982" s="8"/>
      <c r="AF982" s="159">
        <v>41621</v>
      </c>
      <c r="AG982" s="159">
        <v>41624</v>
      </c>
      <c r="AH982" s="159">
        <v>41635</v>
      </c>
    </row>
    <row r="983" spans="1:34" s="26" customFormat="1">
      <c r="A983" s="161" t="s">
        <v>2012</v>
      </c>
      <c r="B983" s="161" t="s">
        <v>2013</v>
      </c>
      <c r="C983" s="161" t="s">
        <v>2014</v>
      </c>
      <c r="D983" s="161" t="s">
        <v>2015</v>
      </c>
      <c r="E983" s="161" t="s">
        <v>2016</v>
      </c>
      <c r="F983" s="161" t="s">
        <v>2017</v>
      </c>
      <c r="G983" s="161"/>
      <c r="H983" s="161" t="s">
        <v>2018</v>
      </c>
      <c r="I983" s="16">
        <v>41562</v>
      </c>
      <c r="J983" s="16">
        <v>41617</v>
      </c>
      <c r="K983" s="35" t="s">
        <v>2484</v>
      </c>
      <c r="L983" s="35">
        <v>130607145</v>
      </c>
      <c r="M983" s="35" t="s">
        <v>695</v>
      </c>
      <c r="N983" s="35" t="s">
        <v>2021</v>
      </c>
      <c r="O983" s="35"/>
      <c r="P983" s="161" t="s">
        <v>2022</v>
      </c>
      <c r="Q983" s="35"/>
      <c r="R983" s="35"/>
      <c r="S983" s="161" t="s">
        <v>605</v>
      </c>
      <c r="T983" s="161">
        <v>1</v>
      </c>
      <c r="U983" s="161" t="s">
        <v>606</v>
      </c>
      <c r="V983" s="161"/>
      <c r="W983" s="161">
        <v>1</v>
      </c>
      <c r="X983" s="161">
        <v>85</v>
      </c>
      <c r="Y983" s="161">
        <v>34.1</v>
      </c>
      <c r="Z983" s="35" t="s">
        <v>2023</v>
      </c>
      <c r="AA983" s="659"/>
      <c r="AB983" s="56"/>
      <c r="AC983" s="650"/>
      <c r="AD983" s="650"/>
      <c r="AE983" s="8"/>
      <c r="AF983" s="159">
        <v>41621</v>
      </c>
      <c r="AG983" s="159">
        <v>41624</v>
      </c>
      <c r="AH983" s="159">
        <v>41635</v>
      </c>
    </row>
    <row r="984" spans="1:34" s="26" customFormat="1">
      <c r="A984" s="161" t="s">
        <v>2012</v>
      </c>
      <c r="B984" s="161" t="s">
        <v>2013</v>
      </c>
      <c r="C984" s="161" t="s">
        <v>2014</v>
      </c>
      <c r="D984" s="161" t="s">
        <v>2015</v>
      </c>
      <c r="E984" s="161" t="s">
        <v>2016</v>
      </c>
      <c r="F984" s="161" t="s">
        <v>2017</v>
      </c>
      <c r="G984" s="161"/>
      <c r="H984" s="161" t="s">
        <v>2018</v>
      </c>
      <c r="I984" s="16">
        <v>41562</v>
      </c>
      <c r="J984" s="16">
        <v>41617</v>
      </c>
      <c r="K984" s="35" t="s">
        <v>2485</v>
      </c>
      <c r="L984" s="35">
        <v>130607146</v>
      </c>
      <c r="M984" s="35" t="s">
        <v>695</v>
      </c>
      <c r="N984" s="35" t="s">
        <v>2021</v>
      </c>
      <c r="O984" s="35"/>
      <c r="P984" s="161" t="s">
        <v>2022</v>
      </c>
      <c r="Q984" s="35"/>
      <c r="R984" s="35"/>
      <c r="S984" s="161" t="s">
        <v>605</v>
      </c>
      <c r="T984" s="161">
        <v>1</v>
      </c>
      <c r="U984" s="161" t="s">
        <v>606</v>
      </c>
      <c r="V984" s="161"/>
      <c r="W984" s="161">
        <v>1</v>
      </c>
      <c r="X984" s="161">
        <v>85</v>
      </c>
      <c r="Y984" s="161">
        <v>29</v>
      </c>
      <c r="Z984" s="35" t="s">
        <v>2023</v>
      </c>
      <c r="AA984" s="659"/>
      <c r="AB984" s="56"/>
      <c r="AC984" s="650"/>
      <c r="AD984" s="650"/>
      <c r="AE984" s="8"/>
      <c r="AF984" s="159">
        <v>41621</v>
      </c>
      <c r="AG984" s="159">
        <v>41624</v>
      </c>
      <c r="AH984" s="159">
        <v>41635</v>
      </c>
    </row>
    <row r="985" spans="1:34" s="26" customFormat="1">
      <c r="A985" s="161" t="s">
        <v>2012</v>
      </c>
      <c r="B985" s="161" t="s">
        <v>2013</v>
      </c>
      <c r="C985" s="161" t="s">
        <v>2014</v>
      </c>
      <c r="D985" s="161" t="s">
        <v>2015</v>
      </c>
      <c r="E985" s="161" t="s">
        <v>2016</v>
      </c>
      <c r="F985" s="161" t="s">
        <v>2017</v>
      </c>
      <c r="G985" s="161"/>
      <c r="H985" s="161" t="s">
        <v>2018</v>
      </c>
      <c r="I985" s="16">
        <v>41562</v>
      </c>
      <c r="J985" s="16">
        <v>41617</v>
      </c>
      <c r="K985" s="35" t="s">
        <v>2486</v>
      </c>
      <c r="L985" s="35">
        <v>130607147</v>
      </c>
      <c r="M985" s="35" t="s">
        <v>695</v>
      </c>
      <c r="N985" s="35" t="s">
        <v>2021</v>
      </c>
      <c r="O985" s="35"/>
      <c r="P985" s="161" t="s">
        <v>2022</v>
      </c>
      <c r="Q985" s="35"/>
      <c r="R985" s="35"/>
      <c r="S985" s="161" t="s">
        <v>605</v>
      </c>
      <c r="T985" s="161">
        <v>1</v>
      </c>
      <c r="U985" s="161" t="s">
        <v>606</v>
      </c>
      <c r="V985" s="161"/>
      <c r="W985" s="161">
        <v>1</v>
      </c>
      <c r="X985" s="161">
        <v>85</v>
      </c>
      <c r="Y985" s="161">
        <v>29.3</v>
      </c>
      <c r="Z985" s="35" t="s">
        <v>2023</v>
      </c>
      <c r="AA985" s="659"/>
      <c r="AB985" s="56"/>
      <c r="AC985" s="650"/>
      <c r="AD985" s="650"/>
      <c r="AE985" s="8"/>
      <c r="AF985" s="159">
        <v>41621</v>
      </c>
      <c r="AG985" s="159">
        <v>41624</v>
      </c>
      <c r="AH985" s="159">
        <v>41635</v>
      </c>
    </row>
    <row r="986" spans="1:34" s="26" customFormat="1">
      <c r="A986" s="161" t="s">
        <v>2012</v>
      </c>
      <c r="B986" s="161" t="s">
        <v>2013</v>
      </c>
      <c r="C986" s="161" t="s">
        <v>2014</v>
      </c>
      <c r="D986" s="161" t="s">
        <v>2015</v>
      </c>
      <c r="E986" s="161" t="s">
        <v>2016</v>
      </c>
      <c r="F986" s="161" t="s">
        <v>2017</v>
      </c>
      <c r="G986" s="161"/>
      <c r="H986" s="161" t="s">
        <v>2018</v>
      </c>
      <c r="I986" s="16">
        <v>41562</v>
      </c>
      <c r="J986" s="16">
        <v>41617</v>
      </c>
      <c r="K986" s="35" t="s">
        <v>2487</v>
      </c>
      <c r="L986" s="35">
        <v>130607148</v>
      </c>
      <c r="M986" s="35" t="s">
        <v>695</v>
      </c>
      <c r="N986" s="35" t="s">
        <v>2021</v>
      </c>
      <c r="O986" s="35"/>
      <c r="P986" s="161" t="s">
        <v>2022</v>
      </c>
      <c r="Q986" s="35"/>
      <c r="R986" s="35"/>
      <c r="S986" s="161" t="s">
        <v>605</v>
      </c>
      <c r="T986" s="161">
        <v>1</v>
      </c>
      <c r="U986" s="161" t="s">
        <v>606</v>
      </c>
      <c r="V986" s="161"/>
      <c r="W986" s="161">
        <v>1</v>
      </c>
      <c r="X986" s="161">
        <v>85</v>
      </c>
      <c r="Y986" s="161">
        <v>44.5</v>
      </c>
      <c r="Z986" s="35" t="s">
        <v>2023</v>
      </c>
      <c r="AA986" s="659"/>
      <c r="AB986" s="56"/>
      <c r="AC986" s="650"/>
      <c r="AD986" s="650"/>
      <c r="AE986" s="8"/>
      <c r="AF986" s="159">
        <v>41621</v>
      </c>
      <c r="AG986" s="159">
        <v>41624</v>
      </c>
      <c r="AH986" s="159">
        <v>41635</v>
      </c>
    </row>
    <row r="987" spans="1:34" s="26" customFormat="1">
      <c r="A987" s="161" t="s">
        <v>2012</v>
      </c>
      <c r="B987" s="161" t="s">
        <v>2013</v>
      </c>
      <c r="C987" s="161" t="s">
        <v>2014</v>
      </c>
      <c r="D987" s="161" t="s">
        <v>2015</v>
      </c>
      <c r="E987" s="161" t="s">
        <v>2016</v>
      </c>
      <c r="F987" s="161" t="s">
        <v>2017</v>
      </c>
      <c r="G987" s="161"/>
      <c r="H987" s="161" t="s">
        <v>2018</v>
      </c>
      <c r="I987" s="16">
        <v>41562</v>
      </c>
      <c r="J987" s="16">
        <v>41617</v>
      </c>
      <c r="K987" s="35" t="s">
        <v>2488</v>
      </c>
      <c r="L987" s="35">
        <v>130607149</v>
      </c>
      <c r="M987" s="35" t="s">
        <v>695</v>
      </c>
      <c r="N987" s="35" t="s">
        <v>2021</v>
      </c>
      <c r="O987" s="35"/>
      <c r="P987" s="161" t="s">
        <v>2022</v>
      </c>
      <c r="Q987" s="35"/>
      <c r="R987" s="35"/>
      <c r="S987" s="161" t="s">
        <v>605</v>
      </c>
      <c r="T987" s="161">
        <v>1</v>
      </c>
      <c r="U987" s="161" t="s">
        <v>606</v>
      </c>
      <c r="V987" s="161"/>
      <c r="W987" s="161">
        <v>1</v>
      </c>
      <c r="X987" s="161">
        <v>85</v>
      </c>
      <c r="Y987" s="161">
        <v>75.2</v>
      </c>
      <c r="Z987" s="35" t="s">
        <v>2023</v>
      </c>
      <c r="AA987" s="660"/>
      <c r="AB987" s="56"/>
      <c r="AC987" s="651"/>
      <c r="AD987" s="651"/>
      <c r="AE987" s="8"/>
      <c r="AF987" s="159">
        <v>41621</v>
      </c>
      <c r="AG987" s="159">
        <v>41624</v>
      </c>
      <c r="AH987" s="159">
        <v>41635</v>
      </c>
    </row>
    <row r="988" spans="1:34" s="26" customFormat="1">
      <c r="A988" s="161" t="s">
        <v>2012</v>
      </c>
      <c r="B988" s="161" t="s">
        <v>2013</v>
      </c>
      <c r="C988" s="161" t="s">
        <v>2014</v>
      </c>
      <c r="D988" s="161" t="s">
        <v>2015</v>
      </c>
      <c r="E988" s="161" t="s">
        <v>2016</v>
      </c>
      <c r="F988" s="161" t="s">
        <v>2017</v>
      </c>
      <c r="G988" s="161"/>
      <c r="H988" s="161" t="s">
        <v>2018</v>
      </c>
      <c r="I988" s="16">
        <v>41562</v>
      </c>
      <c r="J988" s="16">
        <v>41617</v>
      </c>
      <c r="K988" s="35" t="s">
        <v>2489</v>
      </c>
      <c r="L988" s="35">
        <v>130607150</v>
      </c>
      <c r="M988" s="35" t="s">
        <v>695</v>
      </c>
      <c r="N988" s="35" t="s">
        <v>2021</v>
      </c>
      <c r="O988" s="35"/>
      <c r="P988" s="161" t="s">
        <v>2022</v>
      </c>
      <c r="Q988" s="35"/>
      <c r="R988" s="35"/>
      <c r="S988" s="161" t="s">
        <v>605</v>
      </c>
      <c r="T988" s="161">
        <v>1</v>
      </c>
      <c r="U988" s="161" t="s">
        <v>606</v>
      </c>
      <c r="V988" s="161"/>
      <c r="W988" s="161">
        <v>1</v>
      </c>
      <c r="X988" s="161">
        <v>85</v>
      </c>
      <c r="Y988" s="161">
        <v>52.1</v>
      </c>
      <c r="Z988" s="35" t="s">
        <v>2023</v>
      </c>
      <c r="AA988" s="658" t="s">
        <v>2490</v>
      </c>
      <c r="AB988" s="56"/>
      <c r="AC988" s="2">
        <v>1</v>
      </c>
      <c r="AD988" s="2">
        <f>AC988*5.85</f>
        <v>5.85</v>
      </c>
      <c r="AE988" s="8"/>
      <c r="AF988" s="159">
        <v>41621</v>
      </c>
      <c r="AG988" s="159">
        <v>41624</v>
      </c>
      <c r="AH988" s="159">
        <v>41635</v>
      </c>
    </row>
    <row r="989" spans="1:34" s="26" customFormat="1">
      <c r="A989" s="161" t="s">
        <v>2012</v>
      </c>
      <c r="B989" s="161" t="s">
        <v>2013</v>
      </c>
      <c r="C989" s="161" t="s">
        <v>2014</v>
      </c>
      <c r="D989" s="161" t="s">
        <v>2015</v>
      </c>
      <c r="E989" s="161" t="s">
        <v>2016</v>
      </c>
      <c r="F989" s="161" t="s">
        <v>2017</v>
      </c>
      <c r="G989" s="161"/>
      <c r="H989" s="161" t="s">
        <v>2018</v>
      </c>
      <c r="I989" s="16">
        <v>41562</v>
      </c>
      <c r="J989" s="16">
        <v>41617</v>
      </c>
      <c r="K989" s="35" t="s">
        <v>2491</v>
      </c>
      <c r="L989" s="35">
        <v>130607152</v>
      </c>
      <c r="M989" s="35" t="s">
        <v>695</v>
      </c>
      <c r="N989" s="35" t="s">
        <v>2021</v>
      </c>
      <c r="O989" s="35"/>
      <c r="P989" s="161" t="s">
        <v>2022</v>
      </c>
      <c r="Q989" s="35"/>
      <c r="R989" s="35"/>
      <c r="S989" s="161" t="s">
        <v>605</v>
      </c>
      <c r="T989" s="161">
        <v>1</v>
      </c>
      <c r="U989" s="161" t="s">
        <v>606</v>
      </c>
      <c r="V989" s="161"/>
      <c r="W989" s="161">
        <v>1</v>
      </c>
      <c r="X989" s="161">
        <v>85</v>
      </c>
      <c r="Y989" s="161">
        <v>50.8</v>
      </c>
      <c r="Z989" s="35" t="s">
        <v>2023</v>
      </c>
      <c r="AA989" s="659"/>
      <c r="AB989" s="56"/>
      <c r="AC989" s="650"/>
      <c r="AD989" s="650"/>
      <c r="AE989" s="8"/>
      <c r="AF989" s="159">
        <v>41621</v>
      </c>
      <c r="AG989" s="159">
        <v>41624</v>
      </c>
      <c r="AH989" s="159">
        <v>41635</v>
      </c>
    </row>
    <row r="990" spans="1:34" s="26" customFormat="1">
      <c r="A990" s="161" t="s">
        <v>2012</v>
      </c>
      <c r="B990" s="161" t="s">
        <v>2013</v>
      </c>
      <c r="C990" s="161" t="s">
        <v>2014</v>
      </c>
      <c r="D990" s="161" t="s">
        <v>2015</v>
      </c>
      <c r="E990" s="161" t="s">
        <v>2016</v>
      </c>
      <c r="F990" s="161" t="s">
        <v>2017</v>
      </c>
      <c r="G990" s="161"/>
      <c r="H990" s="161" t="s">
        <v>2018</v>
      </c>
      <c r="I990" s="16">
        <v>41562</v>
      </c>
      <c r="J990" s="16">
        <v>41617</v>
      </c>
      <c r="K990" s="35" t="s">
        <v>2492</v>
      </c>
      <c r="L990" s="35">
        <v>130607154</v>
      </c>
      <c r="M990" s="35" t="s">
        <v>695</v>
      </c>
      <c r="N990" s="35" t="s">
        <v>2021</v>
      </c>
      <c r="O990" s="35"/>
      <c r="P990" s="161" t="s">
        <v>2022</v>
      </c>
      <c r="Q990" s="35"/>
      <c r="R990" s="35"/>
      <c r="S990" s="161" t="s">
        <v>605</v>
      </c>
      <c r="T990" s="161">
        <v>1</v>
      </c>
      <c r="U990" s="161" t="s">
        <v>606</v>
      </c>
      <c r="V990" s="161"/>
      <c r="W990" s="161">
        <v>1</v>
      </c>
      <c r="X990" s="161">
        <v>85</v>
      </c>
      <c r="Y990" s="161">
        <v>29.6</v>
      </c>
      <c r="Z990" s="35" t="s">
        <v>2023</v>
      </c>
      <c r="AA990" s="659"/>
      <c r="AB990" s="56"/>
      <c r="AC990" s="650"/>
      <c r="AD990" s="650"/>
      <c r="AE990" s="8"/>
      <c r="AF990" s="159">
        <v>41621</v>
      </c>
      <c r="AG990" s="159">
        <v>41624</v>
      </c>
      <c r="AH990" s="159">
        <v>41635</v>
      </c>
    </row>
    <row r="991" spans="1:34" s="26" customFormat="1">
      <c r="A991" s="161" t="s">
        <v>2012</v>
      </c>
      <c r="B991" s="161" t="s">
        <v>2013</v>
      </c>
      <c r="C991" s="161" t="s">
        <v>2014</v>
      </c>
      <c r="D991" s="161" t="s">
        <v>2015</v>
      </c>
      <c r="E991" s="161" t="s">
        <v>2016</v>
      </c>
      <c r="F991" s="161" t="s">
        <v>2017</v>
      </c>
      <c r="G991" s="161"/>
      <c r="H991" s="161" t="s">
        <v>2018</v>
      </c>
      <c r="I991" s="16">
        <v>41562</v>
      </c>
      <c r="J991" s="16">
        <v>41617</v>
      </c>
      <c r="K991" s="35" t="s">
        <v>2493</v>
      </c>
      <c r="L991" s="35">
        <v>130607155</v>
      </c>
      <c r="M991" s="35" t="s">
        <v>695</v>
      </c>
      <c r="N991" s="35" t="s">
        <v>2021</v>
      </c>
      <c r="O991" s="35"/>
      <c r="P991" s="161" t="s">
        <v>2022</v>
      </c>
      <c r="Q991" s="35"/>
      <c r="R991" s="35"/>
      <c r="S991" s="161" t="s">
        <v>605</v>
      </c>
      <c r="T991" s="161">
        <v>1</v>
      </c>
      <c r="U991" s="161" t="s">
        <v>606</v>
      </c>
      <c r="V991" s="161"/>
      <c r="W991" s="161">
        <v>1</v>
      </c>
      <c r="X991" s="161">
        <v>85</v>
      </c>
      <c r="Y991" s="161">
        <v>43.6</v>
      </c>
      <c r="Z991" s="35" t="s">
        <v>2023</v>
      </c>
      <c r="AA991" s="659"/>
      <c r="AB991" s="56"/>
      <c r="AC991" s="650"/>
      <c r="AD991" s="650"/>
      <c r="AE991" s="8"/>
      <c r="AF991" s="159">
        <v>41621</v>
      </c>
      <c r="AG991" s="159">
        <v>41624</v>
      </c>
      <c r="AH991" s="159">
        <v>41635</v>
      </c>
    </row>
    <row r="992" spans="1:34" s="26" customFormat="1">
      <c r="A992" s="161" t="s">
        <v>2012</v>
      </c>
      <c r="B992" s="161" t="s">
        <v>2013</v>
      </c>
      <c r="C992" s="161" t="s">
        <v>2014</v>
      </c>
      <c r="D992" s="161" t="s">
        <v>2015</v>
      </c>
      <c r="E992" s="161" t="s">
        <v>2016</v>
      </c>
      <c r="F992" s="161" t="s">
        <v>2017</v>
      </c>
      <c r="G992" s="161"/>
      <c r="H992" s="161" t="s">
        <v>2018</v>
      </c>
      <c r="I992" s="16">
        <v>41562</v>
      </c>
      <c r="J992" s="16">
        <v>41617</v>
      </c>
      <c r="K992" s="35" t="s">
        <v>2494</v>
      </c>
      <c r="L992" s="35">
        <v>130607156</v>
      </c>
      <c r="M992" s="35" t="s">
        <v>695</v>
      </c>
      <c r="N992" s="35" t="s">
        <v>2021</v>
      </c>
      <c r="O992" s="35"/>
      <c r="P992" s="161" t="s">
        <v>2022</v>
      </c>
      <c r="Q992" s="35"/>
      <c r="R992" s="35"/>
      <c r="S992" s="161" t="s">
        <v>605</v>
      </c>
      <c r="T992" s="161">
        <v>1</v>
      </c>
      <c r="U992" s="161" t="s">
        <v>606</v>
      </c>
      <c r="V992" s="161"/>
      <c r="W992" s="161">
        <v>1</v>
      </c>
      <c r="X992" s="161">
        <v>85</v>
      </c>
      <c r="Y992" s="161">
        <v>62.5</v>
      </c>
      <c r="Z992" s="35" t="s">
        <v>2023</v>
      </c>
      <c r="AA992" s="659"/>
      <c r="AB992" s="56"/>
      <c r="AC992" s="650"/>
      <c r="AD992" s="650"/>
      <c r="AE992" s="8"/>
      <c r="AF992" s="159">
        <v>41621</v>
      </c>
      <c r="AG992" s="159">
        <v>41624</v>
      </c>
      <c r="AH992" s="159">
        <v>41635</v>
      </c>
    </row>
    <row r="993" spans="1:34" s="26" customFormat="1">
      <c r="A993" s="161" t="s">
        <v>2012</v>
      </c>
      <c r="B993" s="161" t="s">
        <v>2013</v>
      </c>
      <c r="C993" s="161" t="s">
        <v>2014</v>
      </c>
      <c r="D993" s="161" t="s">
        <v>2015</v>
      </c>
      <c r="E993" s="161" t="s">
        <v>2016</v>
      </c>
      <c r="F993" s="161" t="s">
        <v>2017</v>
      </c>
      <c r="G993" s="161"/>
      <c r="H993" s="161" t="s">
        <v>2018</v>
      </c>
      <c r="I993" s="16">
        <v>41562</v>
      </c>
      <c r="J993" s="16">
        <v>41617</v>
      </c>
      <c r="K993" s="35" t="s">
        <v>2495</v>
      </c>
      <c r="L993" s="35">
        <v>130607157</v>
      </c>
      <c r="M993" s="35" t="s">
        <v>695</v>
      </c>
      <c r="N993" s="35" t="s">
        <v>2021</v>
      </c>
      <c r="O993" s="35"/>
      <c r="P993" s="161" t="s">
        <v>2022</v>
      </c>
      <c r="Q993" s="35"/>
      <c r="R993" s="35"/>
      <c r="S993" s="161" t="s">
        <v>605</v>
      </c>
      <c r="T993" s="161">
        <v>1</v>
      </c>
      <c r="U993" s="161" t="s">
        <v>606</v>
      </c>
      <c r="V993" s="161"/>
      <c r="W993" s="161">
        <v>1</v>
      </c>
      <c r="X993" s="161">
        <v>85</v>
      </c>
      <c r="Y993" s="161">
        <v>25.3</v>
      </c>
      <c r="Z993" s="35" t="s">
        <v>2023</v>
      </c>
      <c r="AA993" s="659"/>
      <c r="AB993" s="56"/>
      <c r="AC993" s="650"/>
      <c r="AD993" s="650"/>
      <c r="AE993" s="8"/>
      <c r="AF993" s="159">
        <v>41621</v>
      </c>
      <c r="AG993" s="159">
        <v>41624</v>
      </c>
      <c r="AH993" s="159">
        <v>41635</v>
      </c>
    </row>
    <row r="994" spans="1:34" s="26" customFormat="1">
      <c r="A994" s="161" t="s">
        <v>2012</v>
      </c>
      <c r="B994" s="161" t="s">
        <v>2013</v>
      </c>
      <c r="C994" s="161" t="s">
        <v>2014</v>
      </c>
      <c r="D994" s="161" t="s">
        <v>2015</v>
      </c>
      <c r="E994" s="161" t="s">
        <v>2016</v>
      </c>
      <c r="F994" s="161" t="s">
        <v>2017</v>
      </c>
      <c r="G994" s="161"/>
      <c r="H994" s="161" t="s">
        <v>2018</v>
      </c>
      <c r="I994" s="16">
        <v>41562</v>
      </c>
      <c r="J994" s="16">
        <v>41617</v>
      </c>
      <c r="K994" s="35" t="s">
        <v>2496</v>
      </c>
      <c r="L994" s="35">
        <v>130607158</v>
      </c>
      <c r="M994" s="35" t="s">
        <v>695</v>
      </c>
      <c r="N994" s="35" t="s">
        <v>2021</v>
      </c>
      <c r="O994" s="35"/>
      <c r="P994" s="161" t="s">
        <v>2022</v>
      </c>
      <c r="Q994" s="35"/>
      <c r="R994" s="35"/>
      <c r="S994" s="161" t="s">
        <v>605</v>
      </c>
      <c r="T994" s="161">
        <v>1</v>
      </c>
      <c r="U994" s="161" t="s">
        <v>606</v>
      </c>
      <c r="V994" s="161"/>
      <c r="W994" s="161">
        <v>1</v>
      </c>
      <c r="X994" s="161">
        <v>85</v>
      </c>
      <c r="Y994" s="161">
        <v>55</v>
      </c>
      <c r="Z994" s="35" t="s">
        <v>2023</v>
      </c>
      <c r="AA994" s="659"/>
      <c r="AB994" s="56"/>
      <c r="AC994" s="650"/>
      <c r="AD994" s="650"/>
      <c r="AE994" s="8"/>
      <c r="AF994" s="159">
        <v>41621</v>
      </c>
      <c r="AG994" s="159">
        <v>41624</v>
      </c>
      <c r="AH994" s="159">
        <v>41635</v>
      </c>
    </row>
    <row r="995" spans="1:34" s="26" customFormat="1">
      <c r="A995" s="161" t="s">
        <v>2012</v>
      </c>
      <c r="B995" s="161" t="s">
        <v>2013</v>
      </c>
      <c r="C995" s="161" t="s">
        <v>2014</v>
      </c>
      <c r="D995" s="161" t="s">
        <v>2015</v>
      </c>
      <c r="E995" s="161" t="s">
        <v>2016</v>
      </c>
      <c r="F995" s="161" t="s">
        <v>2017</v>
      </c>
      <c r="G995" s="161"/>
      <c r="H995" s="161" t="s">
        <v>2018</v>
      </c>
      <c r="I995" s="16">
        <v>41562</v>
      </c>
      <c r="J995" s="16">
        <v>41617</v>
      </c>
      <c r="K995" s="35" t="s">
        <v>2497</v>
      </c>
      <c r="L995" s="35">
        <v>130607159</v>
      </c>
      <c r="M995" s="35" t="s">
        <v>695</v>
      </c>
      <c r="N995" s="35" t="s">
        <v>2021</v>
      </c>
      <c r="O995" s="35"/>
      <c r="P995" s="161" t="s">
        <v>2022</v>
      </c>
      <c r="Q995" s="35"/>
      <c r="R995" s="35"/>
      <c r="S995" s="161" t="s">
        <v>605</v>
      </c>
      <c r="T995" s="161">
        <v>1</v>
      </c>
      <c r="U995" s="161" t="s">
        <v>606</v>
      </c>
      <c r="V995" s="161"/>
      <c r="W995" s="161">
        <v>1</v>
      </c>
      <c r="X995" s="161">
        <v>85</v>
      </c>
      <c r="Y995" s="161">
        <v>24.4</v>
      </c>
      <c r="Z995" s="35" t="s">
        <v>2023</v>
      </c>
      <c r="AA995" s="660"/>
      <c r="AB995" s="56"/>
      <c r="AC995" s="651"/>
      <c r="AD995" s="651"/>
      <c r="AE995" s="8"/>
      <c r="AF995" s="159">
        <v>41621</v>
      </c>
      <c r="AG995" s="159">
        <v>41624</v>
      </c>
      <c r="AH995" s="159">
        <v>41635</v>
      </c>
    </row>
    <row r="996" spans="1:34" s="26" customFormat="1">
      <c r="A996" s="161" t="s">
        <v>2012</v>
      </c>
      <c r="B996" s="161" t="s">
        <v>2013</v>
      </c>
      <c r="C996" s="161" t="s">
        <v>2014</v>
      </c>
      <c r="D996" s="161" t="s">
        <v>2015</v>
      </c>
      <c r="E996" s="161" t="s">
        <v>2016</v>
      </c>
      <c r="F996" s="161" t="s">
        <v>2017</v>
      </c>
      <c r="G996" s="161"/>
      <c r="H996" s="161" t="s">
        <v>2018</v>
      </c>
      <c r="I996" s="16">
        <v>41562</v>
      </c>
      <c r="J996" s="16">
        <v>41617</v>
      </c>
      <c r="K996" s="35" t="s">
        <v>2498</v>
      </c>
      <c r="L996" s="35">
        <v>130607160</v>
      </c>
      <c r="M996" s="35" t="s">
        <v>695</v>
      </c>
      <c r="N996" s="35" t="s">
        <v>2021</v>
      </c>
      <c r="O996" s="35"/>
      <c r="P996" s="161" t="s">
        <v>2022</v>
      </c>
      <c r="Q996" s="35"/>
      <c r="R996" s="35"/>
      <c r="S996" s="161" t="s">
        <v>605</v>
      </c>
      <c r="T996" s="161">
        <v>1</v>
      </c>
      <c r="U996" s="161" t="s">
        <v>606</v>
      </c>
      <c r="V996" s="161"/>
      <c r="W996" s="161">
        <v>1</v>
      </c>
      <c r="X996" s="161">
        <v>85</v>
      </c>
      <c r="Y996" s="161">
        <v>59.9</v>
      </c>
      <c r="Z996" s="35" t="s">
        <v>2023</v>
      </c>
      <c r="AA996" s="658" t="s">
        <v>2499</v>
      </c>
      <c r="AB996" s="56"/>
      <c r="AC996" s="2">
        <v>1</v>
      </c>
      <c r="AD996" s="2">
        <f>AC996*5.85</f>
        <v>5.85</v>
      </c>
      <c r="AE996" s="8"/>
      <c r="AF996" s="159">
        <v>41621</v>
      </c>
      <c r="AG996" s="159">
        <v>41624</v>
      </c>
      <c r="AH996" s="159">
        <v>41635</v>
      </c>
    </row>
    <row r="997" spans="1:34" s="26" customFormat="1">
      <c r="A997" s="161" t="s">
        <v>2012</v>
      </c>
      <c r="B997" s="161" t="s">
        <v>2013</v>
      </c>
      <c r="C997" s="161" t="s">
        <v>2014</v>
      </c>
      <c r="D997" s="161" t="s">
        <v>2015</v>
      </c>
      <c r="E997" s="161" t="s">
        <v>2016</v>
      </c>
      <c r="F997" s="161" t="s">
        <v>2017</v>
      </c>
      <c r="G997" s="161"/>
      <c r="H997" s="161" t="s">
        <v>2018</v>
      </c>
      <c r="I997" s="16">
        <v>41562</v>
      </c>
      <c r="J997" s="16">
        <v>41617</v>
      </c>
      <c r="K997" s="35" t="s">
        <v>2500</v>
      </c>
      <c r="L997" s="35">
        <v>130607162</v>
      </c>
      <c r="M997" s="35" t="s">
        <v>695</v>
      </c>
      <c r="N997" s="35" t="s">
        <v>2021</v>
      </c>
      <c r="O997" s="35"/>
      <c r="P997" s="161" t="s">
        <v>2022</v>
      </c>
      <c r="Q997" s="35"/>
      <c r="R997" s="35"/>
      <c r="S997" s="161" t="s">
        <v>605</v>
      </c>
      <c r="T997" s="161">
        <v>1</v>
      </c>
      <c r="U997" s="161" t="s">
        <v>606</v>
      </c>
      <c r="V997" s="161"/>
      <c r="W997" s="161">
        <v>1</v>
      </c>
      <c r="X997" s="161">
        <v>85</v>
      </c>
      <c r="Y997" s="161">
        <v>27</v>
      </c>
      <c r="Z997" s="35" t="s">
        <v>2023</v>
      </c>
      <c r="AA997" s="659"/>
      <c r="AB997" s="56"/>
      <c r="AC997" s="650"/>
      <c r="AD997" s="650"/>
      <c r="AE997" s="8"/>
      <c r="AF997" s="159">
        <v>41621</v>
      </c>
      <c r="AG997" s="159">
        <v>41624</v>
      </c>
      <c r="AH997" s="159">
        <v>41635</v>
      </c>
    </row>
    <row r="998" spans="1:34" s="26" customFormat="1">
      <c r="A998" s="161" t="s">
        <v>2012</v>
      </c>
      <c r="B998" s="161" t="s">
        <v>2013</v>
      </c>
      <c r="C998" s="161" t="s">
        <v>2014</v>
      </c>
      <c r="D998" s="161" t="s">
        <v>2015</v>
      </c>
      <c r="E998" s="161" t="s">
        <v>2016</v>
      </c>
      <c r="F998" s="161" t="s">
        <v>2017</v>
      </c>
      <c r="G998" s="161"/>
      <c r="H998" s="161" t="s">
        <v>2018</v>
      </c>
      <c r="I998" s="16">
        <v>41562</v>
      </c>
      <c r="J998" s="16">
        <v>41617</v>
      </c>
      <c r="K998" s="35" t="s">
        <v>2501</v>
      </c>
      <c r="L998" s="35">
        <v>130607163</v>
      </c>
      <c r="M998" s="35" t="s">
        <v>695</v>
      </c>
      <c r="N998" s="35" t="s">
        <v>2021</v>
      </c>
      <c r="O998" s="35"/>
      <c r="P998" s="161" t="s">
        <v>2022</v>
      </c>
      <c r="Q998" s="35"/>
      <c r="R998" s="35"/>
      <c r="S998" s="161" t="s">
        <v>605</v>
      </c>
      <c r="T998" s="161">
        <v>1</v>
      </c>
      <c r="U998" s="161" t="s">
        <v>606</v>
      </c>
      <c r="V998" s="161"/>
      <c r="W998" s="161">
        <v>1</v>
      </c>
      <c r="X998" s="161">
        <v>85</v>
      </c>
      <c r="Y998" s="161">
        <v>95.3</v>
      </c>
      <c r="Z998" s="35" t="s">
        <v>2023</v>
      </c>
      <c r="AA998" s="659"/>
      <c r="AB998" s="56"/>
      <c r="AC998" s="650"/>
      <c r="AD998" s="650"/>
      <c r="AE998" s="8"/>
      <c r="AF998" s="159">
        <v>41621</v>
      </c>
      <c r="AG998" s="159">
        <v>41624</v>
      </c>
      <c r="AH998" s="159">
        <v>41635</v>
      </c>
    </row>
    <row r="999" spans="1:34" s="26" customFormat="1">
      <c r="A999" s="161" t="s">
        <v>2012</v>
      </c>
      <c r="B999" s="161" t="s">
        <v>2013</v>
      </c>
      <c r="C999" s="161" t="s">
        <v>2014</v>
      </c>
      <c r="D999" s="161" t="s">
        <v>2015</v>
      </c>
      <c r="E999" s="161" t="s">
        <v>2016</v>
      </c>
      <c r="F999" s="161" t="s">
        <v>2017</v>
      </c>
      <c r="G999" s="161"/>
      <c r="H999" s="161" t="s">
        <v>2018</v>
      </c>
      <c r="I999" s="16">
        <v>41562</v>
      </c>
      <c r="J999" s="16">
        <v>41617</v>
      </c>
      <c r="K999" s="35" t="s">
        <v>2502</v>
      </c>
      <c r="L999" s="35">
        <v>130607164</v>
      </c>
      <c r="M999" s="35" t="s">
        <v>695</v>
      </c>
      <c r="N999" s="35" t="s">
        <v>2021</v>
      </c>
      <c r="O999" s="35"/>
      <c r="P999" s="161" t="s">
        <v>2022</v>
      </c>
      <c r="Q999" s="35"/>
      <c r="R999" s="35"/>
      <c r="S999" s="161" t="s">
        <v>605</v>
      </c>
      <c r="T999" s="161">
        <v>1</v>
      </c>
      <c r="U999" s="161" t="s">
        <v>606</v>
      </c>
      <c r="V999" s="161"/>
      <c r="W999" s="161">
        <v>1</v>
      </c>
      <c r="X999" s="161">
        <v>85</v>
      </c>
      <c r="Y999" s="161">
        <v>44.3</v>
      </c>
      <c r="Z999" s="161" t="s">
        <v>2503</v>
      </c>
      <c r="AA999" s="659"/>
      <c r="AB999" s="56"/>
      <c r="AC999" s="650"/>
      <c r="AD999" s="650"/>
      <c r="AE999" s="8"/>
      <c r="AF999" s="159">
        <v>41621</v>
      </c>
      <c r="AG999" s="159">
        <v>41624</v>
      </c>
      <c r="AH999" s="159">
        <v>41635</v>
      </c>
    </row>
    <row r="1000" spans="1:34" s="26" customFormat="1">
      <c r="A1000" s="161" t="s">
        <v>2012</v>
      </c>
      <c r="B1000" s="161" t="s">
        <v>2013</v>
      </c>
      <c r="C1000" s="161" t="s">
        <v>2014</v>
      </c>
      <c r="D1000" s="161" t="s">
        <v>2015</v>
      </c>
      <c r="E1000" s="161" t="s">
        <v>2016</v>
      </c>
      <c r="F1000" s="161" t="s">
        <v>2017</v>
      </c>
      <c r="G1000" s="161"/>
      <c r="H1000" s="161" t="s">
        <v>2018</v>
      </c>
      <c r="I1000" s="16">
        <v>41562</v>
      </c>
      <c r="J1000" s="16">
        <v>41617</v>
      </c>
      <c r="K1000" s="35" t="s">
        <v>2504</v>
      </c>
      <c r="L1000" s="35">
        <v>130607165</v>
      </c>
      <c r="M1000" s="35" t="s">
        <v>695</v>
      </c>
      <c r="N1000" s="35" t="s">
        <v>2021</v>
      </c>
      <c r="O1000" s="35"/>
      <c r="P1000" s="161" t="s">
        <v>2022</v>
      </c>
      <c r="Q1000" s="35"/>
      <c r="R1000" s="35"/>
      <c r="S1000" s="161" t="s">
        <v>605</v>
      </c>
      <c r="T1000" s="161">
        <v>1</v>
      </c>
      <c r="U1000" s="161" t="s">
        <v>606</v>
      </c>
      <c r="V1000" s="161"/>
      <c r="W1000" s="161">
        <v>1</v>
      </c>
      <c r="X1000" s="161">
        <v>85</v>
      </c>
      <c r="Y1000" s="161">
        <v>90.4</v>
      </c>
      <c r="Z1000" s="161" t="s">
        <v>2505</v>
      </c>
      <c r="AA1000" s="659"/>
      <c r="AB1000" s="56"/>
      <c r="AC1000" s="650"/>
      <c r="AD1000" s="650"/>
      <c r="AE1000" s="8"/>
      <c r="AF1000" s="159">
        <v>41621</v>
      </c>
      <c r="AG1000" s="159">
        <v>41624</v>
      </c>
      <c r="AH1000" s="159">
        <v>41635</v>
      </c>
    </row>
    <row r="1001" spans="1:34" s="26" customFormat="1">
      <c r="A1001" s="161" t="s">
        <v>2012</v>
      </c>
      <c r="B1001" s="161" t="s">
        <v>2013</v>
      </c>
      <c r="C1001" s="161" t="s">
        <v>2014</v>
      </c>
      <c r="D1001" s="161" t="s">
        <v>2015</v>
      </c>
      <c r="E1001" s="161" t="s">
        <v>2016</v>
      </c>
      <c r="F1001" s="161" t="s">
        <v>2017</v>
      </c>
      <c r="G1001" s="161"/>
      <c r="H1001" s="161" t="s">
        <v>2018</v>
      </c>
      <c r="I1001" s="16">
        <v>41562</v>
      </c>
      <c r="J1001" s="16">
        <v>41617</v>
      </c>
      <c r="K1001" s="35" t="s">
        <v>2506</v>
      </c>
      <c r="L1001" s="35">
        <v>130607166</v>
      </c>
      <c r="M1001" s="35" t="s">
        <v>695</v>
      </c>
      <c r="N1001" s="35" t="s">
        <v>2021</v>
      </c>
      <c r="O1001" s="35"/>
      <c r="P1001" s="161" t="s">
        <v>2022</v>
      </c>
      <c r="Q1001" s="35"/>
      <c r="R1001" s="35"/>
      <c r="S1001" s="161" t="s">
        <v>605</v>
      </c>
      <c r="T1001" s="161">
        <v>1</v>
      </c>
      <c r="U1001" s="161" t="s">
        <v>606</v>
      </c>
      <c r="V1001" s="161"/>
      <c r="W1001" s="161">
        <v>1</v>
      </c>
      <c r="X1001" s="161">
        <v>85</v>
      </c>
      <c r="Y1001" s="161">
        <v>50</v>
      </c>
      <c r="Z1001" s="35" t="s">
        <v>2023</v>
      </c>
      <c r="AA1001" s="659"/>
      <c r="AB1001" s="56"/>
      <c r="AC1001" s="650"/>
      <c r="AD1001" s="650"/>
      <c r="AE1001" s="8"/>
      <c r="AF1001" s="159">
        <v>41621</v>
      </c>
      <c r="AG1001" s="159">
        <v>41624</v>
      </c>
      <c r="AH1001" s="159">
        <v>41635</v>
      </c>
    </row>
    <row r="1002" spans="1:34" s="26" customFormat="1">
      <c r="A1002" s="161" t="s">
        <v>2012</v>
      </c>
      <c r="B1002" s="161" t="s">
        <v>2013</v>
      </c>
      <c r="C1002" s="161" t="s">
        <v>2014</v>
      </c>
      <c r="D1002" s="161" t="s">
        <v>2015</v>
      </c>
      <c r="E1002" s="161" t="s">
        <v>2016</v>
      </c>
      <c r="F1002" s="161" t="s">
        <v>2017</v>
      </c>
      <c r="G1002" s="161"/>
      <c r="H1002" s="161" t="s">
        <v>2018</v>
      </c>
      <c r="I1002" s="16">
        <v>41562</v>
      </c>
      <c r="J1002" s="16">
        <v>41617</v>
      </c>
      <c r="K1002" s="35" t="s">
        <v>2507</v>
      </c>
      <c r="L1002" s="35">
        <v>130607167</v>
      </c>
      <c r="M1002" s="35" t="s">
        <v>695</v>
      </c>
      <c r="N1002" s="35" t="s">
        <v>2021</v>
      </c>
      <c r="O1002" s="35"/>
      <c r="P1002" s="161" t="s">
        <v>2022</v>
      </c>
      <c r="Q1002" s="35"/>
      <c r="R1002" s="35"/>
      <c r="S1002" s="161" t="s">
        <v>605</v>
      </c>
      <c r="T1002" s="161">
        <v>1</v>
      </c>
      <c r="U1002" s="161" t="s">
        <v>606</v>
      </c>
      <c r="V1002" s="161"/>
      <c r="W1002" s="161">
        <v>1</v>
      </c>
      <c r="X1002" s="161">
        <v>85</v>
      </c>
      <c r="Y1002" s="161">
        <v>94.4</v>
      </c>
      <c r="Z1002" s="35" t="s">
        <v>2023</v>
      </c>
      <c r="AA1002" s="659"/>
      <c r="AB1002" s="56"/>
      <c r="AC1002" s="650"/>
      <c r="AD1002" s="650"/>
      <c r="AE1002" s="8"/>
      <c r="AF1002" s="159">
        <v>41621</v>
      </c>
      <c r="AG1002" s="159">
        <v>41624</v>
      </c>
      <c r="AH1002" s="159">
        <v>41635</v>
      </c>
    </row>
    <row r="1003" spans="1:34" s="26" customFormat="1">
      <c r="A1003" s="161" t="s">
        <v>2012</v>
      </c>
      <c r="B1003" s="161" t="s">
        <v>2013</v>
      </c>
      <c r="C1003" s="161" t="s">
        <v>2014</v>
      </c>
      <c r="D1003" s="161" t="s">
        <v>2015</v>
      </c>
      <c r="E1003" s="161" t="s">
        <v>2016</v>
      </c>
      <c r="F1003" s="161" t="s">
        <v>2017</v>
      </c>
      <c r="G1003" s="161"/>
      <c r="H1003" s="161" t="s">
        <v>2018</v>
      </c>
      <c r="I1003" s="16">
        <v>41562</v>
      </c>
      <c r="J1003" s="16">
        <v>41617</v>
      </c>
      <c r="K1003" s="35" t="s">
        <v>2508</v>
      </c>
      <c r="L1003" s="35">
        <v>130607168</v>
      </c>
      <c r="M1003" s="35" t="s">
        <v>695</v>
      </c>
      <c r="N1003" s="35" t="s">
        <v>2021</v>
      </c>
      <c r="O1003" s="35"/>
      <c r="P1003" s="161" t="s">
        <v>2022</v>
      </c>
      <c r="Q1003" s="35"/>
      <c r="R1003" s="35"/>
      <c r="S1003" s="161" t="s">
        <v>605</v>
      </c>
      <c r="T1003" s="161">
        <v>1</v>
      </c>
      <c r="U1003" s="161" t="s">
        <v>606</v>
      </c>
      <c r="V1003" s="161"/>
      <c r="W1003" s="161">
        <v>1</v>
      </c>
      <c r="X1003" s="161">
        <v>85</v>
      </c>
      <c r="Y1003" s="161">
        <v>63.4</v>
      </c>
      <c r="Z1003" s="35" t="s">
        <v>2023</v>
      </c>
      <c r="AA1003" s="660"/>
      <c r="AB1003" s="56"/>
      <c r="AC1003" s="651"/>
      <c r="AD1003" s="651"/>
      <c r="AE1003" s="8"/>
      <c r="AF1003" s="159">
        <v>41621</v>
      </c>
      <c r="AG1003" s="159">
        <v>41624</v>
      </c>
      <c r="AH1003" s="159">
        <v>41635</v>
      </c>
    </row>
    <row r="1004" spans="1:34" s="26" customFormat="1">
      <c r="A1004" s="161" t="s">
        <v>2012</v>
      </c>
      <c r="B1004" s="161" t="s">
        <v>2013</v>
      </c>
      <c r="C1004" s="161" t="s">
        <v>2014</v>
      </c>
      <c r="D1004" s="161" t="s">
        <v>2015</v>
      </c>
      <c r="E1004" s="161" t="s">
        <v>2016</v>
      </c>
      <c r="F1004" s="161" t="s">
        <v>2017</v>
      </c>
      <c r="G1004" s="161"/>
      <c r="H1004" s="161" t="s">
        <v>2018</v>
      </c>
      <c r="I1004" s="16">
        <v>41562</v>
      </c>
      <c r="J1004" s="16">
        <v>41617</v>
      </c>
      <c r="K1004" s="35" t="s">
        <v>2509</v>
      </c>
      <c r="L1004" s="35">
        <v>130607169</v>
      </c>
      <c r="M1004" s="35" t="s">
        <v>695</v>
      </c>
      <c r="N1004" s="35" t="s">
        <v>2021</v>
      </c>
      <c r="O1004" s="35"/>
      <c r="P1004" s="161" t="s">
        <v>2022</v>
      </c>
      <c r="Q1004" s="35"/>
      <c r="R1004" s="35"/>
      <c r="S1004" s="161" t="s">
        <v>605</v>
      </c>
      <c r="T1004" s="161">
        <v>1</v>
      </c>
      <c r="U1004" s="161" t="s">
        <v>606</v>
      </c>
      <c r="V1004" s="161"/>
      <c r="W1004" s="161">
        <v>1</v>
      </c>
      <c r="X1004" s="161">
        <v>90</v>
      </c>
      <c r="Y1004" s="161">
        <v>83.9</v>
      </c>
      <c r="Z1004" s="35" t="s">
        <v>2023</v>
      </c>
      <c r="AA1004" s="658" t="s">
        <v>2510</v>
      </c>
      <c r="AB1004" s="56"/>
      <c r="AC1004" s="2">
        <v>1</v>
      </c>
      <c r="AD1004" s="2">
        <f>AC1004*5.85</f>
        <v>5.85</v>
      </c>
      <c r="AE1004" s="8"/>
      <c r="AF1004" s="159">
        <v>41621</v>
      </c>
      <c r="AG1004" s="159">
        <v>41624</v>
      </c>
      <c r="AH1004" s="159">
        <v>41635</v>
      </c>
    </row>
    <row r="1005" spans="1:34" s="26" customFormat="1">
      <c r="A1005" s="161" t="s">
        <v>2012</v>
      </c>
      <c r="B1005" s="161" t="s">
        <v>2013</v>
      </c>
      <c r="C1005" s="161" t="s">
        <v>2014</v>
      </c>
      <c r="D1005" s="161" t="s">
        <v>2015</v>
      </c>
      <c r="E1005" s="161" t="s">
        <v>2016</v>
      </c>
      <c r="F1005" s="161" t="s">
        <v>2017</v>
      </c>
      <c r="G1005" s="161"/>
      <c r="H1005" s="161" t="s">
        <v>2018</v>
      </c>
      <c r="I1005" s="16">
        <v>41562</v>
      </c>
      <c r="J1005" s="16">
        <v>41617</v>
      </c>
      <c r="K1005" s="35" t="s">
        <v>2511</v>
      </c>
      <c r="L1005" s="35">
        <v>130607170</v>
      </c>
      <c r="M1005" s="35" t="s">
        <v>695</v>
      </c>
      <c r="N1005" s="35" t="s">
        <v>2021</v>
      </c>
      <c r="O1005" s="35"/>
      <c r="P1005" s="161" t="s">
        <v>2022</v>
      </c>
      <c r="Q1005" s="35"/>
      <c r="R1005" s="35"/>
      <c r="S1005" s="161" t="s">
        <v>605</v>
      </c>
      <c r="T1005" s="161">
        <v>1</v>
      </c>
      <c r="U1005" s="161" t="s">
        <v>606</v>
      </c>
      <c r="V1005" s="161"/>
      <c r="W1005" s="161">
        <v>1</v>
      </c>
      <c r="X1005" s="161">
        <v>90</v>
      </c>
      <c r="Y1005" s="161">
        <v>36.1</v>
      </c>
      <c r="Z1005" s="35" t="s">
        <v>2023</v>
      </c>
      <c r="AA1005" s="659"/>
      <c r="AB1005" s="56"/>
      <c r="AC1005" s="650"/>
      <c r="AD1005" s="650"/>
      <c r="AE1005" s="8"/>
      <c r="AF1005" s="159">
        <v>41621</v>
      </c>
      <c r="AG1005" s="159">
        <v>41624</v>
      </c>
      <c r="AH1005" s="159">
        <v>41635</v>
      </c>
    </row>
    <row r="1006" spans="1:34" s="26" customFormat="1">
      <c r="A1006" s="161" t="s">
        <v>2012</v>
      </c>
      <c r="B1006" s="161" t="s">
        <v>2013</v>
      </c>
      <c r="C1006" s="161" t="s">
        <v>2014</v>
      </c>
      <c r="D1006" s="161" t="s">
        <v>2015</v>
      </c>
      <c r="E1006" s="161" t="s">
        <v>2016</v>
      </c>
      <c r="F1006" s="161" t="s">
        <v>2017</v>
      </c>
      <c r="G1006" s="161"/>
      <c r="H1006" s="161" t="s">
        <v>2018</v>
      </c>
      <c r="I1006" s="16">
        <v>41562</v>
      </c>
      <c r="J1006" s="16">
        <v>41617</v>
      </c>
      <c r="K1006" s="35" t="s">
        <v>2512</v>
      </c>
      <c r="L1006" s="35">
        <v>130607173</v>
      </c>
      <c r="M1006" s="35" t="s">
        <v>695</v>
      </c>
      <c r="N1006" s="35" t="s">
        <v>2021</v>
      </c>
      <c r="O1006" s="35"/>
      <c r="P1006" s="161" t="s">
        <v>2022</v>
      </c>
      <c r="Q1006" s="35"/>
      <c r="R1006" s="35"/>
      <c r="S1006" s="161" t="s">
        <v>605</v>
      </c>
      <c r="T1006" s="161">
        <v>1</v>
      </c>
      <c r="U1006" s="161" t="s">
        <v>606</v>
      </c>
      <c r="V1006" s="161"/>
      <c r="W1006" s="161">
        <v>1</v>
      </c>
      <c r="X1006" s="161">
        <v>90</v>
      </c>
      <c r="Y1006" s="161">
        <v>68.8</v>
      </c>
      <c r="Z1006" s="35" t="s">
        <v>2023</v>
      </c>
      <c r="AA1006" s="659"/>
      <c r="AB1006" s="56"/>
      <c r="AC1006" s="650"/>
      <c r="AD1006" s="650"/>
      <c r="AE1006" s="8"/>
      <c r="AF1006" s="159">
        <v>41621</v>
      </c>
      <c r="AG1006" s="159">
        <v>41624</v>
      </c>
      <c r="AH1006" s="159">
        <v>41635</v>
      </c>
    </row>
    <row r="1007" spans="1:34" s="26" customFormat="1" ht="14.25" customHeight="1">
      <c r="A1007" s="161" t="s">
        <v>2012</v>
      </c>
      <c r="B1007" s="161" t="s">
        <v>2013</v>
      </c>
      <c r="C1007" s="161" t="s">
        <v>2014</v>
      </c>
      <c r="D1007" s="161" t="s">
        <v>2015</v>
      </c>
      <c r="E1007" s="161" t="s">
        <v>2016</v>
      </c>
      <c r="F1007" s="161" t="s">
        <v>2017</v>
      </c>
      <c r="G1007" s="161"/>
      <c r="H1007" s="161" t="s">
        <v>2018</v>
      </c>
      <c r="I1007" s="16">
        <v>41562</v>
      </c>
      <c r="J1007" s="16">
        <v>41617</v>
      </c>
      <c r="K1007" s="35" t="s">
        <v>2513</v>
      </c>
      <c r="L1007" s="35" t="s">
        <v>2514</v>
      </c>
      <c r="M1007" s="35" t="s">
        <v>695</v>
      </c>
      <c r="N1007" s="35" t="s">
        <v>2021</v>
      </c>
      <c r="O1007" s="35"/>
      <c r="P1007" s="161" t="s">
        <v>2022</v>
      </c>
      <c r="Q1007" s="35"/>
      <c r="R1007" s="35"/>
      <c r="S1007" s="161" t="s">
        <v>605</v>
      </c>
      <c r="T1007" s="161">
        <v>1</v>
      </c>
      <c r="U1007" s="161" t="s">
        <v>606</v>
      </c>
      <c r="V1007" s="161"/>
      <c r="W1007" s="25">
        <v>1</v>
      </c>
      <c r="X1007" s="161" t="s">
        <v>2515</v>
      </c>
      <c r="Y1007" s="161" t="s">
        <v>2516</v>
      </c>
      <c r="Z1007" s="161" t="s">
        <v>2517</v>
      </c>
      <c r="AA1007" s="659"/>
      <c r="AB1007" s="56"/>
      <c r="AC1007" s="650"/>
      <c r="AD1007" s="650"/>
      <c r="AE1007" s="8"/>
      <c r="AF1007" s="159">
        <v>41621</v>
      </c>
      <c r="AG1007" s="159">
        <v>41624</v>
      </c>
      <c r="AH1007" s="159">
        <v>41635</v>
      </c>
    </row>
    <row r="1008" spans="1:34" s="26" customFormat="1" ht="14.25" customHeight="1">
      <c r="A1008" s="161" t="s">
        <v>2012</v>
      </c>
      <c r="B1008" s="161" t="s">
        <v>2013</v>
      </c>
      <c r="C1008" s="161" t="s">
        <v>2014</v>
      </c>
      <c r="D1008" s="161" t="s">
        <v>2015</v>
      </c>
      <c r="E1008" s="161" t="s">
        <v>2016</v>
      </c>
      <c r="F1008" s="161" t="s">
        <v>2017</v>
      </c>
      <c r="G1008" s="161"/>
      <c r="H1008" s="161" t="s">
        <v>2018</v>
      </c>
      <c r="I1008" s="16">
        <v>41562</v>
      </c>
      <c r="J1008" s="16">
        <v>41617</v>
      </c>
      <c r="K1008" s="35" t="s">
        <v>2518</v>
      </c>
      <c r="L1008" s="35" t="s">
        <v>2519</v>
      </c>
      <c r="M1008" s="35" t="s">
        <v>695</v>
      </c>
      <c r="N1008" s="35" t="s">
        <v>2021</v>
      </c>
      <c r="O1008" s="35"/>
      <c r="P1008" s="161" t="s">
        <v>2022</v>
      </c>
      <c r="Q1008" s="35"/>
      <c r="R1008" s="35"/>
      <c r="S1008" s="161" t="s">
        <v>605</v>
      </c>
      <c r="T1008" s="161">
        <v>1</v>
      </c>
      <c r="U1008" s="161" t="s">
        <v>606</v>
      </c>
      <c r="V1008" s="161"/>
      <c r="W1008" s="25">
        <v>1</v>
      </c>
      <c r="X1008" s="161" t="s">
        <v>2520</v>
      </c>
      <c r="Y1008" s="161" t="s">
        <v>2521</v>
      </c>
      <c r="Z1008" s="35" t="s">
        <v>2522</v>
      </c>
      <c r="AA1008" s="659"/>
      <c r="AB1008" s="56"/>
      <c r="AC1008" s="650"/>
      <c r="AD1008" s="650"/>
      <c r="AE1008" s="8"/>
      <c r="AF1008" s="159">
        <v>41621</v>
      </c>
      <c r="AG1008" s="159">
        <v>41624</v>
      </c>
      <c r="AH1008" s="159">
        <v>41635</v>
      </c>
    </row>
    <row r="1009" spans="1:34" s="26" customFormat="1" ht="14.25" customHeight="1">
      <c r="A1009" s="161" t="s">
        <v>2012</v>
      </c>
      <c r="B1009" s="161" t="s">
        <v>2013</v>
      </c>
      <c r="C1009" s="161" t="s">
        <v>2014</v>
      </c>
      <c r="D1009" s="161" t="s">
        <v>2015</v>
      </c>
      <c r="E1009" s="161" t="s">
        <v>2016</v>
      </c>
      <c r="F1009" s="161" t="s">
        <v>2017</v>
      </c>
      <c r="G1009" s="161"/>
      <c r="H1009" s="161" t="s">
        <v>2018</v>
      </c>
      <c r="I1009" s="16">
        <v>41562</v>
      </c>
      <c r="J1009" s="16">
        <v>41617</v>
      </c>
      <c r="K1009" s="35" t="s">
        <v>2523</v>
      </c>
      <c r="L1009" s="35" t="s">
        <v>2524</v>
      </c>
      <c r="M1009" s="35" t="s">
        <v>695</v>
      </c>
      <c r="N1009" s="35" t="s">
        <v>2021</v>
      </c>
      <c r="O1009" s="35"/>
      <c r="P1009" s="161" t="s">
        <v>2022</v>
      </c>
      <c r="Q1009" s="35"/>
      <c r="R1009" s="35"/>
      <c r="S1009" s="161" t="s">
        <v>605</v>
      </c>
      <c r="T1009" s="161">
        <v>1</v>
      </c>
      <c r="U1009" s="161" t="s">
        <v>606</v>
      </c>
      <c r="V1009" s="161"/>
      <c r="W1009" s="25">
        <v>1</v>
      </c>
      <c r="X1009" s="161" t="s">
        <v>2525</v>
      </c>
      <c r="Y1009" s="161" t="s">
        <v>2526</v>
      </c>
      <c r="Z1009" s="35" t="s">
        <v>2527</v>
      </c>
      <c r="AA1009" s="659"/>
      <c r="AB1009" s="56"/>
      <c r="AC1009" s="650"/>
      <c r="AD1009" s="650"/>
      <c r="AE1009" s="8"/>
      <c r="AF1009" s="159">
        <v>41621</v>
      </c>
      <c r="AG1009" s="159">
        <v>41624</v>
      </c>
      <c r="AH1009" s="159">
        <v>41635</v>
      </c>
    </row>
    <row r="1010" spans="1:34" s="26" customFormat="1" ht="13.5" customHeight="1">
      <c r="A1010" s="161" t="s">
        <v>2012</v>
      </c>
      <c r="B1010" s="161" t="s">
        <v>2013</v>
      </c>
      <c r="C1010" s="161" t="s">
        <v>2014</v>
      </c>
      <c r="D1010" s="161" t="s">
        <v>2015</v>
      </c>
      <c r="E1010" s="161" t="s">
        <v>2016</v>
      </c>
      <c r="F1010" s="161" t="s">
        <v>2017</v>
      </c>
      <c r="G1010" s="161"/>
      <c r="H1010" s="161" t="s">
        <v>2018</v>
      </c>
      <c r="I1010" s="16">
        <v>41562</v>
      </c>
      <c r="J1010" s="16">
        <v>41617</v>
      </c>
      <c r="K1010" s="35" t="s">
        <v>2528</v>
      </c>
      <c r="L1010" s="35" t="s">
        <v>2529</v>
      </c>
      <c r="M1010" s="35" t="s">
        <v>695</v>
      </c>
      <c r="N1010" s="35" t="s">
        <v>2021</v>
      </c>
      <c r="O1010" s="35"/>
      <c r="P1010" s="161" t="s">
        <v>2022</v>
      </c>
      <c r="Q1010" s="35"/>
      <c r="R1010" s="35"/>
      <c r="S1010" s="161" t="s">
        <v>605</v>
      </c>
      <c r="T1010" s="161">
        <v>1</v>
      </c>
      <c r="U1010" s="161" t="s">
        <v>606</v>
      </c>
      <c r="V1010" s="161"/>
      <c r="W1010" s="25">
        <v>1</v>
      </c>
      <c r="X1010" s="161" t="s">
        <v>2520</v>
      </c>
      <c r="Y1010" s="161" t="s">
        <v>2530</v>
      </c>
      <c r="Z1010" s="26" t="s">
        <v>2531</v>
      </c>
      <c r="AA1010" s="659"/>
      <c r="AB1010" s="56"/>
      <c r="AC1010" s="650"/>
      <c r="AD1010" s="650"/>
      <c r="AE1010" s="8"/>
      <c r="AF1010" s="159">
        <v>41621</v>
      </c>
      <c r="AG1010" s="159">
        <v>41624</v>
      </c>
      <c r="AH1010" s="159">
        <v>41635</v>
      </c>
    </row>
    <row r="1011" spans="1:34" s="26" customFormat="1" ht="13.5" customHeight="1">
      <c r="A1011" s="161" t="s">
        <v>2012</v>
      </c>
      <c r="B1011" s="161" t="s">
        <v>2013</v>
      </c>
      <c r="C1011" s="161" t="s">
        <v>2014</v>
      </c>
      <c r="D1011" s="161" t="s">
        <v>2015</v>
      </c>
      <c r="E1011" s="161" t="s">
        <v>2016</v>
      </c>
      <c r="F1011" s="161" t="s">
        <v>2017</v>
      </c>
      <c r="G1011" s="161"/>
      <c r="H1011" s="161" t="s">
        <v>2018</v>
      </c>
      <c r="I1011" s="16">
        <v>41562</v>
      </c>
      <c r="J1011" s="16">
        <v>41617</v>
      </c>
      <c r="K1011" s="35" t="s">
        <v>2532</v>
      </c>
      <c r="L1011" s="35" t="s">
        <v>2533</v>
      </c>
      <c r="M1011" s="35" t="s">
        <v>695</v>
      </c>
      <c r="N1011" s="35" t="s">
        <v>2021</v>
      </c>
      <c r="O1011" s="35"/>
      <c r="P1011" s="161" t="s">
        <v>2022</v>
      </c>
      <c r="Q1011" s="35"/>
      <c r="R1011" s="35"/>
      <c r="S1011" s="161" t="s">
        <v>605</v>
      </c>
      <c r="T1011" s="161">
        <v>1</v>
      </c>
      <c r="U1011" s="161" t="s">
        <v>606</v>
      </c>
      <c r="V1011" s="161"/>
      <c r="W1011" s="25">
        <v>1</v>
      </c>
      <c r="X1011" s="161" t="s">
        <v>2534</v>
      </c>
      <c r="Y1011" s="161" t="s">
        <v>2535</v>
      </c>
      <c r="Z1011" s="35" t="s">
        <v>2536</v>
      </c>
      <c r="AA1011" s="660"/>
      <c r="AB1011" s="56"/>
      <c r="AC1011" s="651"/>
      <c r="AD1011" s="651"/>
      <c r="AE1011" s="8"/>
      <c r="AF1011" s="159">
        <v>41621</v>
      </c>
      <c r="AG1011" s="159">
        <v>41624</v>
      </c>
      <c r="AH1011" s="159">
        <v>41635</v>
      </c>
    </row>
    <row r="1013" spans="1:34" s="26" customFormat="1">
      <c r="A1013" s="26" t="s">
        <v>2537</v>
      </c>
      <c r="B1013" s="35" t="s">
        <v>1033</v>
      </c>
      <c r="C1013" s="26" t="s">
        <v>2538</v>
      </c>
      <c r="D1013" s="26" t="s">
        <v>2539</v>
      </c>
      <c r="E1013" s="26" t="s">
        <v>2540</v>
      </c>
      <c r="F1013" s="26" t="s">
        <v>2541</v>
      </c>
      <c r="H1013" s="34" t="s">
        <v>2542</v>
      </c>
      <c r="I1013" s="8">
        <v>41575</v>
      </c>
      <c r="J1013" s="8">
        <v>41639</v>
      </c>
      <c r="K1013" s="58" t="s">
        <v>2543</v>
      </c>
      <c r="L1013" s="161" t="s">
        <v>2544</v>
      </c>
      <c r="M1013" s="35" t="s">
        <v>695</v>
      </c>
      <c r="N1013" s="25" t="s">
        <v>2545</v>
      </c>
      <c r="O1013" s="25"/>
      <c r="P1013" s="26" t="s">
        <v>2546</v>
      </c>
      <c r="Q1013" s="25"/>
      <c r="R1013" s="25"/>
      <c r="S1013" s="161" t="s">
        <v>605</v>
      </c>
      <c r="T1013" s="25">
        <v>1</v>
      </c>
      <c r="U1013" s="25" t="s">
        <v>606</v>
      </c>
      <c r="V1013" s="25"/>
      <c r="W1013" s="25">
        <v>0.625</v>
      </c>
      <c r="X1013" s="58">
        <v>27</v>
      </c>
      <c r="Y1013" s="58">
        <v>107.6</v>
      </c>
      <c r="Z1013" s="25" t="s">
        <v>2547</v>
      </c>
      <c r="AA1013" s="661" t="s">
        <v>2548</v>
      </c>
      <c r="AC1013" s="655">
        <v>1</v>
      </c>
      <c r="AD1013" s="655">
        <v>5.85</v>
      </c>
      <c r="AE1013" s="8"/>
      <c r="AF1013" s="8">
        <v>41621</v>
      </c>
      <c r="AG1013" s="8">
        <v>41624</v>
      </c>
      <c r="AH1013" s="8">
        <v>41635</v>
      </c>
    </row>
    <row r="1014" spans="1:34" s="26" customFormat="1">
      <c r="A1014" s="26" t="s">
        <v>2537</v>
      </c>
      <c r="B1014" s="35" t="s">
        <v>1033</v>
      </c>
      <c r="C1014" s="26" t="s">
        <v>2538</v>
      </c>
      <c r="D1014" s="26" t="s">
        <v>2539</v>
      </c>
      <c r="E1014" s="26" t="s">
        <v>2549</v>
      </c>
      <c r="F1014" s="26" t="s">
        <v>2541</v>
      </c>
      <c r="H1014" s="26" t="s">
        <v>2550</v>
      </c>
      <c r="I1014" s="8">
        <v>41575</v>
      </c>
      <c r="J1014" s="8">
        <v>41639</v>
      </c>
      <c r="K1014" s="58" t="s">
        <v>2551</v>
      </c>
      <c r="L1014" s="161" t="s">
        <v>2552</v>
      </c>
      <c r="M1014" s="35" t="s">
        <v>695</v>
      </c>
      <c r="N1014" s="25" t="s">
        <v>2545</v>
      </c>
      <c r="O1014" s="25"/>
      <c r="P1014" s="26" t="s">
        <v>2546</v>
      </c>
      <c r="Q1014" s="25"/>
      <c r="R1014" s="25"/>
      <c r="S1014" s="161" t="s">
        <v>605</v>
      </c>
      <c r="T1014" s="25">
        <v>1</v>
      </c>
      <c r="U1014" s="25" t="s">
        <v>606</v>
      </c>
      <c r="V1014" s="25"/>
      <c r="W1014" s="25">
        <v>0.625</v>
      </c>
      <c r="X1014" s="58">
        <v>19</v>
      </c>
      <c r="Y1014" s="58">
        <v>152.4</v>
      </c>
      <c r="Z1014" s="25" t="s">
        <v>2547</v>
      </c>
      <c r="AA1014" s="662"/>
      <c r="AC1014" s="656"/>
      <c r="AD1014" s="656"/>
      <c r="AE1014" s="8"/>
      <c r="AF1014" s="8">
        <v>41621</v>
      </c>
      <c r="AG1014" s="8">
        <v>41624</v>
      </c>
      <c r="AH1014" s="8">
        <v>41635</v>
      </c>
    </row>
    <row r="1015" spans="1:34" s="26" customFormat="1">
      <c r="A1015" s="26" t="s">
        <v>2537</v>
      </c>
      <c r="B1015" s="35" t="s">
        <v>1033</v>
      </c>
      <c r="C1015" s="26" t="s">
        <v>2538</v>
      </c>
      <c r="D1015" s="26" t="s">
        <v>2539</v>
      </c>
      <c r="E1015" s="26" t="s">
        <v>2549</v>
      </c>
      <c r="F1015" s="26" t="s">
        <v>2541</v>
      </c>
      <c r="H1015" s="26" t="s">
        <v>2550</v>
      </c>
      <c r="I1015" s="8">
        <v>41575</v>
      </c>
      <c r="J1015" s="8">
        <v>41639</v>
      </c>
      <c r="K1015" s="58" t="s">
        <v>2553</v>
      </c>
      <c r="L1015" s="161" t="s">
        <v>2554</v>
      </c>
      <c r="M1015" s="35" t="s">
        <v>695</v>
      </c>
      <c r="N1015" s="25" t="s">
        <v>2545</v>
      </c>
      <c r="O1015" s="25"/>
      <c r="P1015" s="26" t="s">
        <v>2546</v>
      </c>
      <c r="Q1015" s="25"/>
      <c r="R1015" s="25"/>
      <c r="S1015" s="161" t="s">
        <v>605</v>
      </c>
      <c r="T1015" s="25">
        <v>1</v>
      </c>
      <c r="U1015" s="25" t="s">
        <v>606</v>
      </c>
      <c r="V1015" s="25"/>
      <c r="W1015" s="25">
        <v>0.625</v>
      </c>
      <c r="X1015" s="58">
        <v>27</v>
      </c>
      <c r="Y1015" s="58">
        <v>108.8</v>
      </c>
      <c r="Z1015" s="25" t="s">
        <v>2547</v>
      </c>
      <c r="AA1015" s="662"/>
      <c r="AC1015" s="656"/>
      <c r="AD1015" s="656"/>
      <c r="AE1015" s="8"/>
      <c r="AF1015" s="8">
        <v>41621</v>
      </c>
      <c r="AG1015" s="8">
        <v>41624</v>
      </c>
      <c r="AH1015" s="8">
        <v>41635</v>
      </c>
    </row>
    <row r="1016" spans="1:34" s="26" customFormat="1">
      <c r="A1016" s="26" t="s">
        <v>2537</v>
      </c>
      <c r="B1016" s="35" t="s">
        <v>1033</v>
      </c>
      <c r="C1016" s="26" t="s">
        <v>2538</v>
      </c>
      <c r="D1016" s="26" t="s">
        <v>2539</v>
      </c>
      <c r="E1016" s="26" t="s">
        <v>2549</v>
      </c>
      <c r="F1016" s="26" t="s">
        <v>2541</v>
      </c>
      <c r="H1016" s="26" t="s">
        <v>2550</v>
      </c>
      <c r="I1016" s="8">
        <v>41575</v>
      </c>
      <c r="J1016" s="8">
        <v>41639</v>
      </c>
      <c r="K1016" s="58" t="s">
        <v>2555</v>
      </c>
      <c r="L1016" s="161" t="s">
        <v>2556</v>
      </c>
      <c r="M1016" s="35" t="s">
        <v>695</v>
      </c>
      <c r="N1016" s="25" t="s">
        <v>2545</v>
      </c>
      <c r="O1016" s="25"/>
      <c r="P1016" s="26" t="s">
        <v>2546</v>
      </c>
      <c r="Q1016" s="25"/>
      <c r="R1016" s="25"/>
      <c r="S1016" s="161" t="s">
        <v>605</v>
      </c>
      <c r="T1016" s="25">
        <v>1</v>
      </c>
      <c r="U1016" s="25" t="s">
        <v>606</v>
      </c>
      <c r="V1016" s="25"/>
      <c r="W1016" s="25">
        <v>0.625</v>
      </c>
      <c r="X1016" s="58">
        <v>23</v>
      </c>
      <c r="Y1016" s="58">
        <v>127.7</v>
      </c>
      <c r="Z1016" s="25" t="s">
        <v>2547</v>
      </c>
      <c r="AA1016" s="662"/>
      <c r="AC1016" s="656"/>
      <c r="AD1016" s="656"/>
      <c r="AE1016" s="8"/>
      <c r="AF1016" s="8">
        <v>41621</v>
      </c>
      <c r="AG1016" s="8">
        <v>41624</v>
      </c>
      <c r="AH1016" s="8">
        <v>41635</v>
      </c>
    </row>
    <row r="1017" spans="1:34" s="26" customFormat="1">
      <c r="A1017" s="26" t="s">
        <v>2537</v>
      </c>
      <c r="B1017" s="35" t="s">
        <v>1033</v>
      </c>
      <c r="C1017" s="26" t="s">
        <v>2538</v>
      </c>
      <c r="D1017" s="26" t="s">
        <v>2539</v>
      </c>
      <c r="E1017" s="26" t="s">
        <v>2549</v>
      </c>
      <c r="F1017" s="26" t="s">
        <v>2541</v>
      </c>
      <c r="H1017" s="26" t="s">
        <v>2550</v>
      </c>
      <c r="I1017" s="8">
        <v>41575</v>
      </c>
      <c r="J1017" s="8">
        <v>41639</v>
      </c>
      <c r="K1017" s="58" t="s">
        <v>2557</v>
      </c>
      <c r="L1017" s="161" t="s">
        <v>2558</v>
      </c>
      <c r="M1017" s="35" t="s">
        <v>695</v>
      </c>
      <c r="N1017" s="25" t="s">
        <v>2545</v>
      </c>
      <c r="O1017" s="25"/>
      <c r="P1017" s="26" t="s">
        <v>2546</v>
      </c>
      <c r="Q1017" s="25"/>
      <c r="R1017" s="25"/>
      <c r="S1017" s="161" t="s">
        <v>605</v>
      </c>
      <c r="T1017" s="25">
        <v>1</v>
      </c>
      <c r="U1017" s="25" t="s">
        <v>606</v>
      </c>
      <c r="V1017" s="25"/>
      <c r="W1017" s="25">
        <v>0.625</v>
      </c>
      <c r="X1017" s="58">
        <v>17</v>
      </c>
      <c r="Y1017" s="58">
        <v>170.2</v>
      </c>
      <c r="Z1017" s="25" t="s">
        <v>2547</v>
      </c>
      <c r="AA1017" s="662"/>
      <c r="AC1017" s="656"/>
      <c r="AD1017" s="656"/>
      <c r="AE1017" s="8"/>
      <c r="AF1017" s="8">
        <v>41621</v>
      </c>
      <c r="AG1017" s="8">
        <v>41624</v>
      </c>
      <c r="AH1017" s="8">
        <v>41635</v>
      </c>
    </row>
    <row r="1018" spans="1:34" s="26" customFormat="1">
      <c r="A1018" s="26" t="s">
        <v>2537</v>
      </c>
      <c r="B1018" s="35" t="s">
        <v>1033</v>
      </c>
      <c r="C1018" s="26" t="s">
        <v>2538</v>
      </c>
      <c r="D1018" s="26" t="s">
        <v>2539</v>
      </c>
      <c r="E1018" s="26" t="s">
        <v>2549</v>
      </c>
      <c r="F1018" s="26" t="s">
        <v>2541</v>
      </c>
      <c r="H1018" s="26" t="s">
        <v>2550</v>
      </c>
      <c r="I1018" s="8">
        <v>41575</v>
      </c>
      <c r="J1018" s="8">
        <v>41639</v>
      </c>
      <c r="K1018" s="58" t="s">
        <v>2559</v>
      </c>
      <c r="L1018" s="161" t="s">
        <v>2560</v>
      </c>
      <c r="M1018" s="35" t="s">
        <v>695</v>
      </c>
      <c r="N1018" s="25" t="s">
        <v>2545</v>
      </c>
      <c r="O1018" s="25"/>
      <c r="P1018" s="26" t="s">
        <v>2546</v>
      </c>
      <c r="Q1018" s="25"/>
      <c r="R1018" s="25"/>
      <c r="S1018" s="161" t="s">
        <v>605</v>
      </c>
      <c r="T1018" s="25">
        <v>1</v>
      </c>
      <c r="U1018" s="25" t="s">
        <v>606</v>
      </c>
      <c r="V1018" s="25"/>
      <c r="W1018" s="25">
        <v>0.625</v>
      </c>
      <c r="X1018" s="58">
        <v>13</v>
      </c>
      <c r="Y1018" s="58">
        <v>221.6</v>
      </c>
      <c r="Z1018" s="25" t="s">
        <v>2547</v>
      </c>
      <c r="AA1018" s="662"/>
      <c r="AC1018" s="656"/>
      <c r="AD1018" s="656"/>
      <c r="AE1018" s="8"/>
      <c r="AF1018" s="8">
        <v>41621</v>
      </c>
      <c r="AG1018" s="8">
        <v>41624</v>
      </c>
      <c r="AH1018" s="8">
        <v>41635</v>
      </c>
    </row>
    <row r="1019" spans="1:34" s="26" customFormat="1">
      <c r="A1019" s="26" t="s">
        <v>2537</v>
      </c>
      <c r="B1019" s="35" t="s">
        <v>1033</v>
      </c>
      <c r="C1019" s="26" t="s">
        <v>2538</v>
      </c>
      <c r="D1019" s="26" t="s">
        <v>2539</v>
      </c>
      <c r="E1019" s="26" t="s">
        <v>2549</v>
      </c>
      <c r="F1019" s="26" t="s">
        <v>2541</v>
      </c>
      <c r="H1019" s="26" t="s">
        <v>2550</v>
      </c>
      <c r="I1019" s="8">
        <v>41575</v>
      </c>
      <c r="J1019" s="8">
        <v>41639</v>
      </c>
      <c r="K1019" s="58" t="s">
        <v>2561</v>
      </c>
      <c r="L1019" s="161" t="s">
        <v>2562</v>
      </c>
      <c r="M1019" s="35" t="s">
        <v>695</v>
      </c>
      <c r="N1019" s="25" t="s">
        <v>2545</v>
      </c>
      <c r="O1019" s="25"/>
      <c r="P1019" s="26" t="s">
        <v>2546</v>
      </c>
      <c r="Q1019" s="25"/>
      <c r="R1019" s="25"/>
      <c r="S1019" s="161" t="s">
        <v>605</v>
      </c>
      <c r="T1019" s="25">
        <v>1</v>
      </c>
      <c r="U1019" s="25" t="s">
        <v>606</v>
      </c>
      <c r="V1019" s="25"/>
      <c r="W1019" s="25">
        <v>0.625</v>
      </c>
      <c r="X1019" s="58">
        <v>26</v>
      </c>
      <c r="Y1019" s="58">
        <v>115</v>
      </c>
      <c r="Z1019" s="25" t="s">
        <v>2547</v>
      </c>
      <c r="AA1019" s="662"/>
      <c r="AC1019" s="656"/>
      <c r="AD1019" s="656"/>
      <c r="AE1019" s="8"/>
      <c r="AF1019" s="8">
        <v>41621</v>
      </c>
      <c r="AG1019" s="8">
        <v>41624</v>
      </c>
      <c r="AH1019" s="8">
        <v>41635</v>
      </c>
    </row>
    <row r="1020" spans="1:34" s="26" customFormat="1">
      <c r="A1020" s="26" t="s">
        <v>2537</v>
      </c>
      <c r="B1020" s="35" t="s">
        <v>1033</v>
      </c>
      <c r="C1020" s="26" t="s">
        <v>2538</v>
      </c>
      <c r="D1020" s="26" t="s">
        <v>2539</v>
      </c>
      <c r="E1020" s="26" t="s">
        <v>2549</v>
      </c>
      <c r="F1020" s="26" t="s">
        <v>2541</v>
      </c>
      <c r="H1020" s="26" t="s">
        <v>2550</v>
      </c>
      <c r="I1020" s="8">
        <v>41575</v>
      </c>
      <c r="J1020" s="8">
        <v>41639</v>
      </c>
      <c r="K1020" s="58" t="s">
        <v>2563</v>
      </c>
      <c r="L1020" s="161" t="s">
        <v>2564</v>
      </c>
      <c r="M1020" s="35" t="s">
        <v>695</v>
      </c>
      <c r="N1020" s="25" t="s">
        <v>2545</v>
      </c>
      <c r="O1020" s="25"/>
      <c r="P1020" s="26" t="s">
        <v>2546</v>
      </c>
      <c r="Q1020" s="25"/>
      <c r="R1020" s="25"/>
      <c r="S1020" s="161" t="s">
        <v>605</v>
      </c>
      <c r="T1020" s="25">
        <v>1</v>
      </c>
      <c r="U1020" s="25" t="s">
        <v>606</v>
      </c>
      <c r="V1020" s="25"/>
      <c r="W1020" s="25">
        <v>0.625</v>
      </c>
      <c r="X1020" s="58">
        <v>9</v>
      </c>
      <c r="Y1020" s="58">
        <v>310</v>
      </c>
      <c r="Z1020" s="25" t="s">
        <v>2547</v>
      </c>
      <c r="AA1020" s="662"/>
      <c r="AC1020" s="656"/>
      <c r="AD1020" s="656"/>
      <c r="AE1020" s="8"/>
      <c r="AF1020" s="8">
        <v>41621</v>
      </c>
      <c r="AG1020" s="8">
        <v>41624</v>
      </c>
      <c r="AH1020" s="8">
        <v>41635</v>
      </c>
    </row>
    <row r="1021" spans="1:34" s="26" customFormat="1">
      <c r="A1021" s="26" t="s">
        <v>2537</v>
      </c>
      <c r="B1021" s="35" t="s">
        <v>1033</v>
      </c>
      <c r="C1021" s="26" t="s">
        <v>2538</v>
      </c>
      <c r="D1021" s="26" t="s">
        <v>2539</v>
      </c>
      <c r="E1021" s="26" t="s">
        <v>2549</v>
      </c>
      <c r="F1021" s="26" t="s">
        <v>2541</v>
      </c>
      <c r="H1021" s="26" t="s">
        <v>2550</v>
      </c>
      <c r="I1021" s="8">
        <v>41575</v>
      </c>
      <c r="J1021" s="8">
        <v>41639</v>
      </c>
      <c r="K1021" s="58" t="s">
        <v>2565</v>
      </c>
      <c r="L1021" s="161" t="s">
        <v>2566</v>
      </c>
      <c r="M1021" s="35" t="s">
        <v>695</v>
      </c>
      <c r="N1021" s="25" t="s">
        <v>2545</v>
      </c>
      <c r="O1021" s="25"/>
      <c r="P1021" s="26" t="s">
        <v>2546</v>
      </c>
      <c r="Q1021" s="25"/>
      <c r="R1021" s="25"/>
      <c r="S1021" s="161" t="s">
        <v>605</v>
      </c>
      <c r="T1021" s="25">
        <v>1</v>
      </c>
      <c r="U1021" s="25" t="s">
        <v>606</v>
      </c>
      <c r="V1021" s="25"/>
      <c r="W1021" s="25">
        <v>0.625</v>
      </c>
      <c r="X1021" s="58">
        <v>24</v>
      </c>
      <c r="Y1021" s="58">
        <v>120.4</v>
      </c>
      <c r="Z1021" s="25" t="s">
        <v>2547</v>
      </c>
      <c r="AA1021" s="662"/>
      <c r="AC1021" s="656"/>
      <c r="AD1021" s="656"/>
      <c r="AE1021" s="8"/>
      <c r="AF1021" s="8">
        <v>41621</v>
      </c>
      <c r="AG1021" s="8">
        <v>41624</v>
      </c>
      <c r="AH1021" s="8">
        <v>41635</v>
      </c>
    </row>
    <row r="1022" spans="1:34" s="26" customFormat="1">
      <c r="A1022" s="26" t="s">
        <v>2537</v>
      </c>
      <c r="B1022" s="35" t="s">
        <v>1033</v>
      </c>
      <c r="C1022" s="26" t="s">
        <v>2538</v>
      </c>
      <c r="D1022" s="26" t="s">
        <v>2539</v>
      </c>
      <c r="E1022" s="26" t="s">
        <v>2549</v>
      </c>
      <c r="F1022" s="26" t="s">
        <v>2541</v>
      </c>
      <c r="H1022" s="26" t="s">
        <v>2550</v>
      </c>
      <c r="I1022" s="8">
        <v>41575</v>
      </c>
      <c r="J1022" s="8">
        <v>41639</v>
      </c>
      <c r="K1022" s="58" t="s">
        <v>2567</v>
      </c>
      <c r="L1022" s="161" t="s">
        <v>2568</v>
      </c>
      <c r="M1022" s="35" t="s">
        <v>695</v>
      </c>
      <c r="N1022" s="25" t="s">
        <v>2545</v>
      </c>
      <c r="O1022" s="25"/>
      <c r="P1022" s="26" t="s">
        <v>2546</v>
      </c>
      <c r="Q1022" s="25"/>
      <c r="R1022" s="25"/>
      <c r="S1022" s="161" t="s">
        <v>605</v>
      </c>
      <c r="T1022" s="25">
        <v>1</v>
      </c>
      <c r="U1022" s="25" t="s">
        <v>606</v>
      </c>
      <c r="V1022" s="25"/>
      <c r="W1022" s="25">
        <v>0.625</v>
      </c>
      <c r="X1022" s="58">
        <v>24</v>
      </c>
      <c r="Y1022" s="58">
        <v>121.3</v>
      </c>
      <c r="Z1022" s="25" t="s">
        <v>2547</v>
      </c>
      <c r="AA1022" s="662"/>
      <c r="AC1022" s="656"/>
      <c r="AD1022" s="656"/>
      <c r="AE1022" s="8"/>
      <c r="AF1022" s="8">
        <v>41621</v>
      </c>
      <c r="AG1022" s="8">
        <v>41624</v>
      </c>
      <c r="AH1022" s="8">
        <v>41635</v>
      </c>
    </row>
    <row r="1023" spans="1:34" s="26" customFormat="1">
      <c r="A1023" s="26" t="s">
        <v>2537</v>
      </c>
      <c r="B1023" s="35" t="s">
        <v>1033</v>
      </c>
      <c r="C1023" s="26" t="s">
        <v>2538</v>
      </c>
      <c r="D1023" s="26" t="s">
        <v>2539</v>
      </c>
      <c r="E1023" s="26" t="s">
        <v>2549</v>
      </c>
      <c r="F1023" s="26" t="s">
        <v>2541</v>
      </c>
      <c r="H1023" s="26" t="s">
        <v>2550</v>
      </c>
      <c r="I1023" s="8">
        <v>41575</v>
      </c>
      <c r="J1023" s="8">
        <v>41639</v>
      </c>
      <c r="K1023" s="58" t="s">
        <v>2569</v>
      </c>
      <c r="L1023" s="161" t="s">
        <v>2570</v>
      </c>
      <c r="M1023" s="35" t="s">
        <v>695</v>
      </c>
      <c r="N1023" s="25" t="s">
        <v>2545</v>
      </c>
      <c r="O1023" s="25"/>
      <c r="P1023" s="26" t="s">
        <v>2546</v>
      </c>
      <c r="Q1023" s="25"/>
      <c r="R1023" s="25"/>
      <c r="S1023" s="161" t="s">
        <v>605</v>
      </c>
      <c r="T1023" s="25">
        <v>1</v>
      </c>
      <c r="U1023" s="25" t="s">
        <v>606</v>
      </c>
      <c r="V1023" s="25"/>
      <c r="W1023" s="25">
        <v>0.625</v>
      </c>
      <c r="X1023" s="58">
        <v>37</v>
      </c>
      <c r="Y1023" s="58">
        <v>80.7</v>
      </c>
      <c r="Z1023" s="25" t="s">
        <v>2547</v>
      </c>
      <c r="AA1023" s="662"/>
      <c r="AC1023" s="656"/>
      <c r="AD1023" s="656"/>
      <c r="AE1023" s="8"/>
      <c r="AF1023" s="8">
        <v>41621</v>
      </c>
      <c r="AG1023" s="8">
        <v>41624</v>
      </c>
      <c r="AH1023" s="8">
        <v>41635</v>
      </c>
    </row>
    <row r="1024" spans="1:34" s="26" customFormat="1">
      <c r="A1024" s="26" t="s">
        <v>2537</v>
      </c>
      <c r="B1024" s="35" t="s">
        <v>1033</v>
      </c>
      <c r="C1024" s="26" t="s">
        <v>2538</v>
      </c>
      <c r="D1024" s="26" t="s">
        <v>2539</v>
      </c>
      <c r="E1024" s="26" t="s">
        <v>2549</v>
      </c>
      <c r="F1024" s="26" t="s">
        <v>2541</v>
      </c>
      <c r="H1024" s="26" t="s">
        <v>2550</v>
      </c>
      <c r="I1024" s="8">
        <v>41575</v>
      </c>
      <c r="J1024" s="8">
        <v>41639</v>
      </c>
      <c r="K1024" s="58" t="s">
        <v>2571</v>
      </c>
      <c r="L1024" s="161" t="s">
        <v>2572</v>
      </c>
      <c r="M1024" s="35" t="s">
        <v>695</v>
      </c>
      <c r="N1024" s="25" t="s">
        <v>2545</v>
      </c>
      <c r="O1024" s="25"/>
      <c r="P1024" s="26" t="s">
        <v>2546</v>
      </c>
      <c r="Q1024" s="25"/>
      <c r="R1024" s="25"/>
      <c r="S1024" s="161" t="s">
        <v>605</v>
      </c>
      <c r="T1024" s="25">
        <v>1</v>
      </c>
      <c r="U1024" s="25" t="s">
        <v>606</v>
      </c>
      <c r="V1024" s="25"/>
      <c r="W1024" s="25">
        <v>0.625</v>
      </c>
      <c r="X1024" s="58">
        <v>17</v>
      </c>
      <c r="Y1024" s="58">
        <v>172.9</v>
      </c>
      <c r="Z1024" s="25" t="s">
        <v>2547</v>
      </c>
      <c r="AA1024" s="662"/>
      <c r="AC1024" s="656"/>
      <c r="AD1024" s="656"/>
      <c r="AE1024" s="8"/>
      <c r="AF1024" s="8">
        <v>41621</v>
      </c>
      <c r="AG1024" s="8">
        <v>41624</v>
      </c>
      <c r="AH1024" s="8">
        <v>41635</v>
      </c>
    </row>
    <row r="1025" spans="1:34" s="26" customFormat="1">
      <c r="A1025" s="26" t="s">
        <v>2537</v>
      </c>
      <c r="B1025" s="35" t="s">
        <v>1033</v>
      </c>
      <c r="C1025" s="26" t="s">
        <v>2538</v>
      </c>
      <c r="D1025" s="26" t="s">
        <v>2539</v>
      </c>
      <c r="E1025" s="26" t="s">
        <v>2549</v>
      </c>
      <c r="F1025" s="26" t="s">
        <v>2541</v>
      </c>
      <c r="H1025" s="26" t="s">
        <v>2550</v>
      </c>
      <c r="I1025" s="8">
        <v>41575</v>
      </c>
      <c r="J1025" s="8">
        <v>41639</v>
      </c>
      <c r="K1025" s="58" t="s">
        <v>2573</v>
      </c>
      <c r="L1025" s="161" t="s">
        <v>2574</v>
      </c>
      <c r="M1025" s="35" t="s">
        <v>695</v>
      </c>
      <c r="N1025" s="25" t="s">
        <v>2545</v>
      </c>
      <c r="O1025" s="25"/>
      <c r="P1025" s="26" t="s">
        <v>2546</v>
      </c>
      <c r="Q1025" s="25"/>
      <c r="R1025" s="25"/>
      <c r="S1025" s="161" t="s">
        <v>605</v>
      </c>
      <c r="T1025" s="25">
        <v>1</v>
      </c>
      <c r="U1025" s="25" t="s">
        <v>606</v>
      </c>
      <c r="V1025" s="25"/>
      <c r="W1025" s="25">
        <v>0.625</v>
      </c>
      <c r="X1025" s="58">
        <v>26</v>
      </c>
      <c r="Y1025" s="58">
        <v>114.9</v>
      </c>
      <c r="Z1025" s="25" t="s">
        <v>2547</v>
      </c>
      <c r="AA1025" s="662"/>
      <c r="AC1025" s="656"/>
      <c r="AD1025" s="656"/>
      <c r="AE1025" s="8"/>
      <c r="AF1025" s="8">
        <v>41621</v>
      </c>
      <c r="AG1025" s="8">
        <v>41624</v>
      </c>
      <c r="AH1025" s="8">
        <v>41635</v>
      </c>
    </row>
    <row r="1026" spans="1:34" s="26" customFormat="1">
      <c r="A1026" s="26" t="s">
        <v>2537</v>
      </c>
      <c r="B1026" s="35" t="s">
        <v>1033</v>
      </c>
      <c r="C1026" s="26" t="s">
        <v>2538</v>
      </c>
      <c r="D1026" s="26" t="s">
        <v>2539</v>
      </c>
      <c r="E1026" s="26" t="s">
        <v>2549</v>
      </c>
      <c r="F1026" s="26" t="s">
        <v>2541</v>
      </c>
      <c r="H1026" s="26" t="s">
        <v>2550</v>
      </c>
      <c r="I1026" s="8">
        <v>41575</v>
      </c>
      <c r="J1026" s="8">
        <v>41639</v>
      </c>
      <c r="K1026" s="58" t="s">
        <v>2575</v>
      </c>
      <c r="L1026" s="161" t="s">
        <v>2576</v>
      </c>
      <c r="M1026" s="35" t="s">
        <v>695</v>
      </c>
      <c r="N1026" s="25" t="s">
        <v>2545</v>
      </c>
      <c r="O1026" s="25"/>
      <c r="P1026" s="26" t="s">
        <v>2546</v>
      </c>
      <c r="Q1026" s="25"/>
      <c r="R1026" s="25"/>
      <c r="S1026" s="161" t="s">
        <v>605</v>
      </c>
      <c r="T1026" s="25">
        <v>1</v>
      </c>
      <c r="U1026" s="25" t="s">
        <v>606</v>
      </c>
      <c r="V1026" s="25"/>
      <c r="W1026" s="25">
        <v>0.625</v>
      </c>
      <c r="X1026" s="58">
        <v>42</v>
      </c>
      <c r="Y1026" s="58">
        <v>71.400000000000006</v>
      </c>
      <c r="Z1026" s="25" t="s">
        <v>2547</v>
      </c>
      <c r="AA1026" s="662"/>
      <c r="AC1026" s="656"/>
      <c r="AD1026" s="656"/>
      <c r="AE1026" s="8"/>
      <c r="AF1026" s="8">
        <v>41621</v>
      </c>
      <c r="AG1026" s="8">
        <v>41624</v>
      </c>
      <c r="AH1026" s="8">
        <v>41635</v>
      </c>
    </row>
    <row r="1027" spans="1:34" s="26" customFormat="1">
      <c r="A1027" s="26" t="s">
        <v>2537</v>
      </c>
      <c r="B1027" s="35" t="s">
        <v>1033</v>
      </c>
      <c r="C1027" s="26" t="s">
        <v>2538</v>
      </c>
      <c r="D1027" s="26" t="s">
        <v>2539</v>
      </c>
      <c r="E1027" s="26" t="s">
        <v>2549</v>
      </c>
      <c r="F1027" s="26" t="s">
        <v>2541</v>
      </c>
      <c r="H1027" s="26" t="s">
        <v>2550</v>
      </c>
      <c r="I1027" s="8">
        <v>41575</v>
      </c>
      <c r="J1027" s="8">
        <v>41639</v>
      </c>
      <c r="K1027" s="58" t="s">
        <v>2577</v>
      </c>
      <c r="L1027" s="161" t="s">
        <v>2578</v>
      </c>
      <c r="M1027" s="35" t="s">
        <v>695</v>
      </c>
      <c r="N1027" s="25" t="s">
        <v>2545</v>
      </c>
      <c r="O1027" s="25"/>
      <c r="P1027" s="26" t="s">
        <v>2546</v>
      </c>
      <c r="Q1027" s="25"/>
      <c r="R1027" s="25"/>
      <c r="S1027" s="161" t="s">
        <v>605</v>
      </c>
      <c r="T1027" s="25">
        <v>1</v>
      </c>
      <c r="U1027" s="25" t="s">
        <v>606</v>
      </c>
      <c r="V1027" s="25"/>
      <c r="W1027" s="25">
        <v>0.625</v>
      </c>
      <c r="X1027" s="58">
        <v>72</v>
      </c>
      <c r="Y1027" s="58">
        <v>41.4</v>
      </c>
      <c r="Z1027" s="25" t="s">
        <v>2547</v>
      </c>
      <c r="AA1027" s="662"/>
      <c r="AC1027" s="656"/>
      <c r="AD1027" s="656"/>
      <c r="AE1027" s="8"/>
      <c r="AF1027" s="8">
        <v>41621</v>
      </c>
      <c r="AG1027" s="8">
        <v>41624</v>
      </c>
      <c r="AH1027" s="8">
        <v>41635</v>
      </c>
    </row>
    <row r="1028" spans="1:34" s="26" customFormat="1">
      <c r="A1028" s="26" t="s">
        <v>2537</v>
      </c>
      <c r="B1028" s="35" t="s">
        <v>1033</v>
      </c>
      <c r="C1028" s="26" t="s">
        <v>2538</v>
      </c>
      <c r="D1028" s="26" t="s">
        <v>2539</v>
      </c>
      <c r="E1028" s="26" t="s">
        <v>2549</v>
      </c>
      <c r="F1028" s="26" t="s">
        <v>2541</v>
      </c>
      <c r="H1028" s="26" t="s">
        <v>2550</v>
      </c>
      <c r="I1028" s="8">
        <v>41575</v>
      </c>
      <c r="J1028" s="8">
        <v>41639</v>
      </c>
      <c r="K1028" s="58" t="s">
        <v>2579</v>
      </c>
      <c r="L1028" s="161" t="s">
        <v>2580</v>
      </c>
      <c r="M1028" s="35" t="s">
        <v>695</v>
      </c>
      <c r="N1028" s="25" t="s">
        <v>2545</v>
      </c>
      <c r="O1028" s="25"/>
      <c r="P1028" s="26" t="s">
        <v>2546</v>
      </c>
      <c r="Q1028" s="25"/>
      <c r="R1028" s="25"/>
      <c r="S1028" s="161" t="s">
        <v>605</v>
      </c>
      <c r="T1028" s="25">
        <v>1</v>
      </c>
      <c r="U1028" s="25" t="s">
        <v>606</v>
      </c>
      <c r="V1028" s="25"/>
      <c r="W1028" s="25">
        <v>0.625</v>
      </c>
      <c r="X1028" s="58">
        <v>13</v>
      </c>
      <c r="Y1028" s="58">
        <v>224.8</v>
      </c>
      <c r="Z1028" s="25" t="s">
        <v>2547</v>
      </c>
      <c r="AA1028" s="662"/>
      <c r="AC1028" s="656"/>
      <c r="AD1028" s="656"/>
      <c r="AE1028" s="8"/>
      <c r="AF1028" s="8">
        <v>41621</v>
      </c>
      <c r="AG1028" s="8">
        <v>41624</v>
      </c>
      <c r="AH1028" s="8">
        <v>41635</v>
      </c>
    </row>
    <row r="1029" spans="1:34" s="26" customFormat="1">
      <c r="A1029" s="26" t="s">
        <v>2537</v>
      </c>
      <c r="B1029" s="35" t="s">
        <v>1033</v>
      </c>
      <c r="C1029" s="26" t="s">
        <v>2538</v>
      </c>
      <c r="D1029" s="26" t="s">
        <v>2539</v>
      </c>
      <c r="E1029" s="26" t="s">
        <v>2549</v>
      </c>
      <c r="F1029" s="26" t="s">
        <v>2541</v>
      </c>
      <c r="H1029" s="26" t="s">
        <v>2550</v>
      </c>
      <c r="I1029" s="8">
        <v>41575</v>
      </c>
      <c r="J1029" s="8">
        <v>41639</v>
      </c>
      <c r="K1029" s="58" t="s">
        <v>2581</v>
      </c>
      <c r="L1029" s="161" t="s">
        <v>2582</v>
      </c>
      <c r="M1029" s="35" t="s">
        <v>695</v>
      </c>
      <c r="N1029" s="25" t="s">
        <v>2545</v>
      </c>
      <c r="O1029" s="25"/>
      <c r="P1029" s="26" t="s">
        <v>2546</v>
      </c>
      <c r="Q1029" s="25"/>
      <c r="R1029" s="25"/>
      <c r="S1029" s="161" t="s">
        <v>605</v>
      </c>
      <c r="T1029" s="25">
        <v>1</v>
      </c>
      <c r="U1029" s="25" t="s">
        <v>606</v>
      </c>
      <c r="V1029" s="25"/>
      <c r="W1029" s="25">
        <v>0.625</v>
      </c>
      <c r="X1029" s="58">
        <v>33</v>
      </c>
      <c r="Y1029" s="58">
        <v>89</v>
      </c>
      <c r="Z1029" s="25" t="s">
        <v>2547</v>
      </c>
      <c r="AA1029" s="662"/>
      <c r="AC1029" s="656"/>
      <c r="AD1029" s="656"/>
      <c r="AE1029" s="8"/>
      <c r="AF1029" s="8">
        <v>41621</v>
      </c>
      <c r="AG1029" s="8">
        <v>41624</v>
      </c>
      <c r="AH1029" s="8">
        <v>41635</v>
      </c>
    </row>
    <row r="1030" spans="1:34" s="26" customFormat="1">
      <c r="A1030" s="26" t="s">
        <v>2537</v>
      </c>
      <c r="B1030" s="35" t="s">
        <v>1033</v>
      </c>
      <c r="C1030" s="26" t="s">
        <v>2538</v>
      </c>
      <c r="D1030" s="26" t="s">
        <v>2539</v>
      </c>
      <c r="E1030" s="26" t="s">
        <v>2549</v>
      </c>
      <c r="F1030" s="26" t="s">
        <v>2541</v>
      </c>
      <c r="H1030" s="26" t="s">
        <v>2550</v>
      </c>
      <c r="I1030" s="8">
        <v>41575</v>
      </c>
      <c r="J1030" s="8">
        <v>41639</v>
      </c>
      <c r="K1030" s="58" t="s">
        <v>2583</v>
      </c>
      <c r="L1030" s="161" t="s">
        <v>2584</v>
      </c>
      <c r="M1030" s="35" t="s">
        <v>695</v>
      </c>
      <c r="N1030" s="25" t="s">
        <v>2545</v>
      </c>
      <c r="O1030" s="25"/>
      <c r="P1030" s="26" t="s">
        <v>2546</v>
      </c>
      <c r="Q1030" s="25"/>
      <c r="R1030" s="25"/>
      <c r="S1030" s="161" t="s">
        <v>605</v>
      </c>
      <c r="T1030" s="25">
        <v>1</v>
      </c>
      <c r="U1030" s="25" t="s">
        <v>606</v>
      </c>
      <c r="V1030" s="25"/>
      <c r="W1030" s="25">
        <v>0.625</v>
      </c>
      <c r="X1030" s="58">
        <v>16</v>
      </c>
      <c r="Y1030" s="58">
        <v>184.3</v>
      </c>
      <c r="Z1030" s="25" t="s">
        <v>2547</v>
      </c>
      <c r="AA1030" s="662"/>
      <c r="AC1030" s="656"/>
      <c r="AD1030" s="656"/>
      <c r="AE1030" s="8"/>
      <c r="AF1030" s="8">
        <v>41621</v>
      </c>
      <c r="AG1030" s="8">
        <v>41624</v>
      </c>
      <c r="AH1030" s="8">
        <v>41635</v>
      </c>
    </row>
    <row r="1031" spans="1:34" s="26" customFormat="1">
      <c r="A1031" s="26" t="s">
        <v>2537</v>
      </c>
      <c r="B1031" s="35" t="s">
        <v>1033</v>
      </c>
      <c r="C1031" s="26" t="s">
        <v>2538</v>
      </c>
      <c r="D1031" s="26" t="s">
        <v>2539</v>
      </c>
      <c r="E1031" s="26" t="s">
        <v>2549</v>
      </c>
      <c r="F1031" s="26" t="s">
        <v>2541</v>
      </c>
      <c r="H1031" s="26" t="s">
        <v>2550</v>
      </c>
      <c r="I1031" s="8">
        <v>41575</v>
      </c>
      <c r="J1031" s="8">
        <v>41639</v>
      </c>
      <c r="K1031" s="58" t="s">
        <v>2585</v>
      </c>
      <c r="L1031" s="161" t="s">
        <v>2586</v>
      </c>
      <c r="M1031" s="35" t="s">
        <v>695</v>
      </c>
      <c r="N1031" s="25" t="s">
        <v>2545</v>
      </c>
      <c r="O1031" s="25"/>
      <c r="P1031" s="26" t="s">
        <v>2546</v>
      </c>
      <c r="Q1031" s="25"/>
      <c r="R1031" s="25"/>
      <c r="S1031" s="161" t="s">
        <v>605</v>
      </c>
      <c r="T1031" s="25">
        <v>1</v>
      </c>
      <c r="U1031" s="25" t="s">
        <v>606</v>
      </c>
      <c r="V1031" s="25"/>
      <c r="W1031" s="25">
        <v>0.625</v>
      </c>
      <c r="X1031" s="58">
        <v>44</v>
      </c>
      <c r="Y1031" s="58">
        <v>66.7</v>
      </c>
      <c r="Z1031" s="25" t="s">
        <v>2547</v>
      </c>
      <c r="AA1031" s="662"/>
      <c r="AC1031" s="656"/>
      <c r="AD1031" s="656"/>
      <c r="AE1031" s="8"/>
      <c r="AF1031" s="8">
        <v>41621</v>
      </c>
      <c r="AG1031" s="8">
        <v>41624</v>
      </c>
      <c r="AH1031" s="8">
        <v>41635</v>
      </c>
    </row>
    <row r="1032" spans="1:34" s="26" customFormat="1">
      <c r="A1032" s="26" t="s">
        <v>2537</v>
      </c>
      <c r="B1032" s="35" t="s">
        <v>1033</v>
      </c>
      <c r="C1032" s="26" t="s">
        <v>2538</v>
      </c>
      <c r="D1032" s="26" t="s">
        <v>2539</v>
      </c>
      <c r="E1032" s="26" t="s">
        <v>2549</v>
      </c>
      <c r="F1032" s="26" t="s">
        <v>2541</v>
      </c>
      <c r="H1032" s="26" t="s">
        <v>2550</v>
      </c>
      <c r="I1032" s="8">
        <v>41575</v>
      </c>
      <c r="J1032" s="8">
        <v>41639</v>
      </c>
      <c r="K1032" s="58" t="s">
        <v>2587</v>
      </c>
      <c r="L1032" s="161" t="s">
        <v>2588</v>
      </c>
      <c r="M1032" s="35" t="s">
        <v>695</v>
      </c>
      <c r="N1032" s="25" t="s">
        <v>2545</v>
      </c>
      <c r="O1032" s="25"/>
      <c r="P1032" s="26" t="s">
        <v>2546</v>
      </c>
      <c r="Q1032" s="25"/>
      <c r="R1032" s="25"/>
      <c r="S1032" s="161" t="s">
        <v>605</v>
      </c>
      <c r="T1032" s="25">
        <v>1</v>
      </c>
      <c r="U1032" s="25" t="s">
        <v>606</v>
      </c>
      <c r="V1032" s="25"/>
      <c r="W1032" s="25">
        <v>0.625</v>
      </c>
      <c r="X1032" s="58">
        <v>13</v>
      </c>
      <c r="Y1032" s="58">
        <v>222.5</v>
      </c>
      <c r="Z1032" s="25" t="s">
        <v>2547</v>
      </c>
      <c r="AA1032" s="662"/>
      <c r="AC1032" s="656"/>
      <c r="AD1032" s="656"/>
      <c r="AE1032" s="8"/>
      <c r="AF1032" s="8">
        <v>41621</v>
      </c>
      <c r="AG1032" s="8">
        <v>41624</v>
      </c>
      <c r="AH1032" s="8">
        <v>41635</v>
      </c>
    </row>
    <row r="1033" spans="1:34" s="26" customFormat="1">
      <c r="A1033" s="26" t="s">
        <v>2537</v>
      </c>
      <c r="B1033" s="35" t="s">
        <v>1033</v>
      </c>
      <c r="C1033" s="26" t="s">
        <v>2538</v>
      </c>
      <c r="D1033" s="26" t="s">
        <v>2539</v>
      </c>
      <c r="E1033" s="26" t="s">
        <v>2549</v>
      </c>
      <c r="F1033" s="26" t="s">
        <v>2541</v>
      </c>
      <c r="H1033" s="26" t="s">
        <v>2550</v>
      </c>
      <c r="I1033" s="8">
        <v>41575</v>
      </c>
      <c r="J1033" s="8">
        <v>41639</v>
      </c>
      <c r="K1033" s="58" t="s">
        <v>2589</v>
      </c>
      <c r="L1033" s="161" t="s">
        <v>2590</v>
      </c>
      <c r="M1033" s="35" t="s">
        <v>695</v>
      </c>
      <c r="N1033" s="25" t="s">
        <v>2545</v>
      </c>
      <c r="O1033" s="25"/>
      <c r="P1033" s="26" t="s">
        <v>2546</v>
      </c>
      <c r="Q1033" s="25"/>
      <c r="R1033" s="25"/>
      <c r="S1033" s="161" t="s">
        <v>605</v>
      </c>
      <c r="T1033" s="25">
        <v>1</v>
      </c>
      <c r="U1033" s="25" t="s">
        <v>606</v>
      </c>
      <c r="V1033" s="25"/>
      <c r="W1033" s="25">
        <v>0.625</v>
      </c>
      <c r="X1033" s="58">
        <v>25</v>
      </c>
      <c r="Y1033" s="58">
        <v>117.2</v>
      </c>
      <c r="Z1033" s="25" t="s">
        <v>2547</v>
      </c>
      <c r="AA1033" s="662"/>
      <c r="AC1033" s="656"/>
      <c r="AD1033" s="656"/>
      <c r="AE1033" s="8"/>
      <c r="AF1033" s="8">
        <v>41621</v>
      </c>
      <c r="AG1033" s="8">
        <v>41624</v>
      </c>
      <c r="AH1033" s="8">
        <v>41635</v>
      </c>
    </row>
    <row r="1034" spans="1:34" s="26" customFormat="1">
      <c r="A1034" s="26" t="s">
        <v>2537</v>
      </c>
      <c r="B1034" s="35" t="s">
        <v>1033</v>
      </c>
      <c r="C1034" s="26" t="s">
        <v>2538</v>
      </c>
      <c r="D1034" s="26" t="s">
        <v>2539</v>
      </c>
      <c r="E1034" s="26" t="s">
        <v>2549</v>
      </c>
      <c r="F1034" s="26" t="s">
        <v>2541</v>
      </c>
      <c r="H1034" s="26" t="s">
        <v>2550</v>
      </c>
      <c r="I1034" s="8">
        <v>41575</v>
      </c>
      <c r="J1034" s="8">
        <v>41639</v>
      </c>
      <c r="K1034" s="58" t="s">
        <v>2591</v>
      </c>
      <c r="L1034" s="161" t="s">
        <v>2592</v>
      </c>
      <c r="M1034" s="35" t="s">
        <v>695</v>
      </c>
      <c r="N1034" s="25" t="s">
        <v>2545</v>
      </c>
      <c r="O1034" s="25"/>
      <c r="P1034" s="26" t="s">
        <v>2546</v>
      </c>
      <c r="Q1034" s="25"/>
      <c r="R1034" s="25"/>
      <c r="S1034" s="161" t="s">
        <v>605</v>
      </c>
      <c r="T1034" s="25">
        <v>1</v>
      </c>
      <c r="U1034" s="25" t="s">
        <v>606</v>
      </c>
      <c r="V1034" s="25"/>
      <c r="W1034" s="25">
        <v>0.625</v>
      </c>
      <c r="X1034" s="58">
        <v>6</v>
      </c>
      <c r="Y1034" s="58">
        <v>445.8</v>
      </c>
      <c r="Z1034" s="25" t="s">
        <v>2547</v>
      </c>
      <c r="AA1034" s="662"/>
      <c r="AC1034" s="656"/>
      <c r="AD1034" s="656"/>
      <c r="AE1034" s="8"/>
      <c r="AF1034" s="8">
        <v>41621</v>
      </c>
      <c r="AG1034" s="8">
        <v>41624</v>
      </c>
      <c r="AH1034" s="8">
        <v>41635</v>
      </c>
    </row>
    <row r="1035" spans="1:34" s="26" customFormat="1">
      <c r="A1035" s="26" t="s">
        <v>2537</v>
      </c>
      <c r="B1035" s="35" t="s">
        <v>1033</v>
      </c>
      <c r="C1035" s="26" t="s">
        <v>2538</v>
      </c>
      <c r="D1035" s="26" t="s">
        <v>2539</v>
      </c>
      <c r="E1035" s="26" t="s">
        <v>2549</v>
      </c>
      <c r="F1035" s="26" t="s">
        <v>2541</v>
      </c>
      <c r="H1035" s="26" t="s">
        <v>2550</v>
      </c>
      <c r="I1035" s="8">
        <v>41575</v>
      </c>
      <c r="J1035" s="8">
        <v>41639</v>
      </c>
      <c r="K1035" s="58" t="s">
        <v>2593</v>
      </c>
      <c r="L1035" s="161" t="s">
        <v>2594</v>
      </c>
      <c r="M1035" s="35" t="s">
        <v>695</v>
      </c>
      <c r="N1035" s="25" t="s">
        <v>2545</v>
      </c>
      <c r="O1035" s="25"/>
      <c r="P1035" s="26" t="s">
        <v>2546</v>
      </c>
      <c r="Q1035" s="25"/>
      <c r="R1035" s="25"/>
      <c r="S1035" s="161" t="s">
        <v>605</v>
      </c>
      <c r="T1035" s="25">
        <v>1</v>
      </c>
      <c r="U1035" s="25" t="s">
        <v>606</v>
      </c>
      <c r="V1035" s="25"/>
      <c r="W1035" s="25">
        <v>0.625</v>
      </c>
      <c r="X1035" s="58">
        <v>25</v>
      </c>
      <c r="Y1035" s="58">
        <v>117.5</v>
      </c>
      <c r="Z1035" s="25" t="s">
        <v>2547</v>
      </c>
      <c r="AA1035" s="662"/>
      <c r="AC1035" s="656"/>
      <c r="AD1035" s="656"/>
      <c r="AE1035" s="8"/>
      <c r="AF1035" s="8">
        <v>41621</v>
      </c>
      <c r="AG1035" s="8">
        <v>41624</v>
      </c>
      <c r="AH1035" s="8">
        <v>41635</v>
      </c>
    </row>
    <row r="1036" spans="1:34" s="26" customFormat="1">
      <c r="A1036" s="26" t="s">
        <v>2537</v>
      </c>
      <c r="B1036" s="35" t="s">
        <v>1033</v>
      </c>
      <c r="C1036" s="26" t="s">
        <v>2538</v>
      </c>
      <c r="D1036" s="26" t="s">
        <v>2539</v>
      </c>
      <c r="E1036" s="26" t="s">
        <v>2549</v>
      </c>
      <c r="F1036" s="26" t="s">
        <v>2541</v>
      </c>
      <c r="H1036" s="26" t="s">
        <v>2550</v>
      </c>
      <c r="I1036" s="8">
        <v>41575</v>
      </c>
      <c r="J1036" s="8">
        <v>41639</v>
      </c>
      <c r="K1036" s="58" t="s">
        <v>2595</v>
      </c>
      <c r="L1036" s="161" t="s">
        <v>2596</v>
      </c>
      <c r="M1036" s="35" t="s">
        <v>695</v>
      </c>
      <c r="N1036" s="25" t="s">
        <v>2545</v>
      </c>
      <c r="O1036" s="25"/>
      <c r="P1036" s="26" t="s">
        <v>2546</v>
      </c>
      <c r="Q1036" s="25"/>
      <c r="R1036" s="25"/>
      <c r="S1036" s="161" t="s">
        <v>605</v>
      </c>
      <c r="T1036" s="25">
        <v>1</v>
      </c>
      <c r="U1036" s="25" t="s">
        <v>606</v>
      </c>
      <c r="V1036" s="25"/>
      <c r="W1036" s="25">
        <v>0.625</v>
      </c>
      <c r="X1036" s="58">
        <v>46</v>
      </c>
      <c r="Y1036" s="58">
        <v>65</v>
      </c>
      <c r="Z1036" s="25" t="s">
        <v>2547</v>
      </c>
      <c r="AA1036" s="663"/>
      <c r="AC1036" s="657"/>
      <c r="AD1036" s="657"/>
      <c r="AE1036" s="8"/>
      <c r="AF1036" s="8">
        <v>41621</v>
      </c>
      <c r="AG1036" s="8">
        <v>41624</v>
      </c>
      <c r="AH1036" s="8">
        <v>41635</v>
      </c>
    </row>
    <row r="1037" spans="1:34" s="26" customFormat="1">
      <c r="A1037" s="26" t="s">
        <v>2537</v>
      </c>
      <c r="B1037" s="35" t="s">
        <v>1033</v>
      </c>
      <c r="C1037" s="26" t="s">
        <v>2538</v>
      </c>
      <c r="D1037" s="26" t="s">
        <v>2539</v>
      </c>
      <c r="E1037" s="26" t="s">
        <v>2549</v>
      </c>
      <c r="F1037" s="26" t="s">
        <v>2541</v>
      </c>
      <c r="H1037" s="26" t="s">
        <v>2550</v>
      </c>
      <c r="I1037" s="8">
        <v>41575</v>
      </c>
      <c r="J1037" s="8">
        <v>41639</v>
      </c>
      <c r="K1037" s="58" t="s">
        <v>2597</v>
      </c>
      <c r="L1037" s="161" t="s">
        <v>2598</v>
      </c>
      <c r="M1037" s="35" t="s">
        <v>695</v>
      </c>
      <c r="N1037" s="25" t="s">
        <v>2545</v>
      </c>
      <c r="O1037" s="25"/>
      <c r="P1037" s="26" t="s">
        <v>2546</v>
      </c>
      <c r="Q1037" s="25"/>
      <c r="R1037" s="25"/>
      <c r="S1037" s="161" t="s">
        <v>605</v>
      </c>
      <c r="T1037" s="25">
        <v>1</v>
      </c>
      <c r="U1037" s="25" t="s">
        <v>606</v>
      </c>
      <c r="V1037" s="25"/>
      <c r="W1037" s="25">
        <v>0.625</v>
      </c>
      <c r="X1037" s="58">
        <v>20</v>
      </c>
      <c r="Y1037" s="58">
        <v>146.1</v>
      </c>
      <c r="Z1037" s="25" t="s">
        <v>2547</v>
      </c>
      <c r="AA1037" s="661" t="s">
        <v>2599</v>
      </c>
      <c r="AC1037" s="655">
        <v>1</v>
      </c>
      <c r="AD1037" s="655">
        <v>5.85</v>
      </c>
      <c r="AE1037" s="8"/>
      <c r="AF1037" s="8">
        <v>41621</v>
      </c>
      <c r="AG1037" s="8">
        <v>41624</v>
      </c>
      <c r="AH1037" s="8">
        <v>41635</v>
      </c>
    </row>
    <row r="1038" spans="1:34" s="26" customFormat="1">
      <c r="A1038" s="26" t="s">
        <v>2537</v>
      </c>
      <c r="B1038" s="35" t="s">
        <v>1033</v>
      </c>
      <c r="C1038" s="26" t="s">
        <v>2538</v>
      </c>
      <c r="D1038" s="26" t="s">
        <v>2539</v>
      </c>
      <c r="E1038" s="26" t="s">
        <v>2549</v>
      </c>
      <c r="F1038" s="26" t="s">
        <v>2541</v>
      </c>
      <c r="H1038" s="26" t="s">
        <v>2550</v>
      </c>
      <c r="I1038" s="8">
        <v>41575</v>
      </c>
      <c r="J1038" s="8">
        <v>41639</v>
      </c>
      <c r="K1038" s="58" t="s">
        <v>2600</v>
      </c>
      <c r="L1038" s="161" t="s">
        <v>2601</v>
      </c>
      <c r="M1038" s="35" t="s">
        <v>695</v>
      </c>
      <c r="N1038" s="25" t="s">
        <v>2545</v>
      </c>
      <c r="O1038" s="25"/>
      <c r="P1038" s="26" t="s">
        <v>2546</v>
      </c>
      <c r="Q1038" s="25"/>
      <c r="R1038" s="25"/>
      <c r="S1038" s="161" t="s">
        <v>605</v>
      </c>
      <c r="T1038" s="25">
        <v>1</v>
      </c>
      <c r="U1038" s="25" t="s">
        <v>606</v>
      </c>
      <c r="V1038" s="25"/>
      <c r="W1038" s="25">
        <v>0.625</v>
      </c>
      <c r="X1038" s="58">
        <v>27</v>
      </c>
      <c r="Y1038" s="58">
        <v>110.2</v>
      </c>
      <c r="Z1038" s="25" t="s">
        <v>2547</v>
      </c>
      <c r="AA1038" s="662"/>
      <c r="AC1038" s="656"/>
      <c r="AD1038" s="656"/>
      <c r="AE1038" s="8"/>
      <c r="AF1038" s="8">
        <v>41621</v>
      </c>
      <c r="AG1038" s="8">
        <v>41624</v>
      </c>
      <c r="AH1038" s="8">
        <v>41635</v>
      </c>
    </row>
    <row r="1039" spans="1:34" s="26" customFormat="1">
      <c r="A1039" s="26" t="s">
        <v>2537</v>
      </c>
      <c r="B1039" s="35" t="s">
        <v>1033</v>
      </c>
      <c r="C1039" s="26" t="s">
        <v>2538</v>
      </c>
      <c r="D1039" s="26" t="s">
        <v>2539</v>
      </c>
      <c r="E1039" s="26" t="s">
        <v>2549</v>
      </c>
      <c r="F1039" s="26" t="s">
        <v>2541</v>
      </c>
      <c r="H1039" s="26" t="s">
        <v>2550</v>
      </c>
      <c r="I1039" s="8">
        <v>41575</v>
      </c>
      <c r="J1039" s="8">
        <v>41639</v>
      </c>
      <c r="K1039" s="58" t="s">
        <v>2602</v>
      </c>
      <c r="L1039" s="161" t="s">
        <v>2603</v>
      </c>
      <c r="M1039" s="35" t="s">
        <v>695</v>
      </c>
      <c r="N1039" s="25" t="s">
        <v>2545</v>
      </c>
      <c r="O1039" s="25"/>
      <c r="P1039" s="26" t="s">
        <v>2546</v>
      </c>
      <c r="Q1039" s="25"/>
      <c r="R1039" s="25"/>
      <c r="S1039" s="161" t="s">
        <v>605</v>
      </c>
      <c r="T1039" s="25">
        <v>1</v>
      </c>
      <c r="U1039" s="25" t="s">
        <v>606</v>
      </c>
      <c r="V1039" s="25"/>
      <c r="W1039" s="25">
        <v>0.625</v>
      </c>
      <c r="X1039" s="58">
        <v>15</v>
      </c>
      <c r="Y1039" s="58">
        <v>195.2</v>
      </c>
      <c r="Z1039" s="25" t="s">
        <v>2547</v>
      </c>
      <c r="AA1039" s="662"/>
      <c r="AC1039" s="656"/>
      <c r="AD1039" s="656"/>
      <c r="AE1039" s="8"/>
      <c r="AF1039" s="8">
        <v>41621</v>
      </c>
      <c r="AG1039" s="8">
        <v>41624</v>
      </c>
      <c r="AH1039" s="8">
        <v>41635</v>
      </c>
    </row>
    <row r="1040" spans="1:34" s="26" customFormat="1">
      <c r="A1040" s="26" t="s">
        <v>2537</v>
      </c>
      <c r="B1040" s="35" t="s">
        <v>1033</v>
      </c>
      <c r="C1040" s="26" t="s">
        <v>2538</v>
      </c>
      <c r="D1040" s="26" t="s">
        <v>2539</v>
      </c>
      <c r="E1040" s="26" t="s">
        <v>2549</v>
      </c>
      <c r="F1040" s="26" t="s">
        <v>2541</v>
      </c>
      <c r="H1040" s="26" t="s">
        <v>2550</v>
      </c>
      <c r="I1040" s="8">
        <v>41575</v>
      </c>
      <c r="J1040" s="8">
        <v>41639</v>
      </c>
      <c r="K1040" s="58" t="s">
        <v>2604</v>
      </c>
      <c r="L1040" s="161" t="s">
        <v>2605</v>
      </c>
      <c r="M1040" s="35" t="s">
        <v>695</v>
      </c>
      <c r="N1040" s="25" t="s">
        <v>2545</v>
      </c>
      <c r="O1040" s="25"/>
      <c r="P1040" s="26" t="s">
        <v>2546</v>
      </c>
      <c r="Q1040" s="25"/>
      <c r="R1040" s="25"/>
      <c r="S1040" s="161" t="s">
        <v>605</v>
      </c>
      <c r="T1040" s="25">
        <v>1</v>
      </c>
      <c r="U1040" s="25" t="s">
        <v>606</v>
      </c>
      <c r="V1040" s="25"/>
      <c r="W1040" s="25">
        <v>0.625</v>
      </c>
      <c r="X1040" s="58">
        <v>15</v>
      </c>
      <c r="Y1040" s="58">
        <v>197</v>
      </c>
      <c r="Z1040" s="25" t="s">
        <v>2547</v>
      </c>
      <c r="AA1040" s="662"/>
      <c r="AC1040" s="656"/>
      <c r="AD1040" s="656"/>
      <c r="AE1040" s="8"/>
      <c r="AF1040" s="8">
        <v>41621</v>
      </c>
      <c r="AG1040" s="8">
        <v>41624</v>
      </c>
      <c r="AH1040" s="8">
        <v>41635</v>
      </c>
    </row>
    <row r="1041" spans="1:34" s="26" customFormat="1">
      <c r="A1041" s="26" t="s">
        <v>2537</v>
      </c>
      <c r="B1041" s="35" t="s">
        <v>1033</v>
      </c>
      <c r="C1041" s="26" t="s">
        <v>2538</v>
      </c>
      <c r="D1041" s="26" t="s">
        <v>2539</v>
      </c>
      <c r="E1041" s="26" t="s">
        <v>2549</v>
      </c>
      <c r="F1041" s="26" t="s">
        <v>2541</v>
      </c>
      <c r="H1041" s="26" t="s">
        <v>2550</v>
      </c>
      <c r="I1041" s="8">
        <v>41575</v>
      </c>
      <c r="J1041" s="8">
        <v>41639</v>
      </c>
      <c r="K1041" s="58" t="s">
        <v>2606</v>
      </c>
      <c r="L1041" s="161" t="s">
        <v>2607</v>
      </c>
      <c r="M1041" s="35" t="s">
        <v>695</v>
      </c>
      <c r="N1041" s="25" t="s">
        <v>2545</v>
      </c>
      <c r="O1041" s="25"/>
      <c r="P1041" s="26" t="s">
        <v>2546</v>
      </c>
      <c r="Q1041" s="25"/>
      <c r="R1041" s="25"/>
      <c r="S1041" s="161" t="s">
        <v>605</v>
      </c>
      <c r="T1041" s="25">
        <v>1</v>
      </c>
      <c r="U1041" s="25" t="s">
        <v>606</v>
      </c>
      <c r="V1041" s="25"/>
      <c r="W1041" s="25">
        <v>0.625</v>
      </c>
      <c r="X1041" s="58">
        <v>31</v>
      </c>
      <c r="Y1041" s="58">
        <v>93.8</v>
      </c>
      <c r="Z1041" s="25" t="s">
        <v>2547</v>
      </c>
      <c r="AA1041" s="662"/>
      <c r="AC1041" s="656"/>
      <c r="AD1041" s="656"/>
      <c r="AE1041" s="8"/>
      <c r="AF1041" s="8">
        <v>41621</v>
      </c>
      <c r="AG1041" s="8">
        <v>41624</v>
      </c>
      <c r="AH1041" s="8">
        <v>41635</v>
      </c>
    </row>
    <row r="1042" spans="1:34" s="26" customFormat="1">
      <c r="A1042" s="26" t="s">
        <v>2537</v>
      </c>
      <c r="B1042" s="35" t="s">
        <v>1033</v>
      </c>
      <c r="C1042" s="26" t="s">
        <v>2538</v>
      </c>
      <c r="D1042" s="26" t="s">
        <v>2539</v>
      </c>
      <c r="E1042" s="26" t="s">
        <v>2549</v>
      </c>
      <c r="F1042" s="26" t="s">
        <v>2541</v>
      </c>
      <c r="H1042" s="26" t="s">
        <v>2550</v>
      </c>
      <c r="I1042" s="8">
        <v>41575</v>
      </c>
      <c r="J1042" s="8">
        <v>41639</v>
      </c>
      <c r="K1042" s="58" t="s">
        <v>2608</v>
      </c>
      <c r="L1042" s="161" t="s">
        <v>2609</v>
      </c>
      <c r="M1042" s="35" t="s">
        <v>695</v>
      </c>
      <c r="N1042" s="25" t="s">
        <v>2545</v>
      </c>
      <c r="O1042" s="25"/>
      <c r="P1042" s="26" t="s">
        <v>2546</v>
      </c>
      <c r="Q1042" s="25"/>
      <c r="R1042" s="25"/>
      <c r="S1042" s="161" t="s">
        <v>605</v>
      </c>
      <c r="T1042" s="25">
        <v>1</v>
      </c>
      <c r="U1042" s="25" t="s">
        <v>606</v>
      </c>
      <c r="V1042" s="25"/>
      <c r="W1042" s="25">
        <v>0.625</v>
      </c>
      <c r="X1042" s="58">
        <v>27</v>
      </c>
      <c r="Y1042" s="58">
        <v>109.9</v>
      </c>
      <c r="Z1042" s="25" t="s">
        <v>2547</v>
      </c>
      <c r="AA1042" s="662"/>
      <c r="AC1042" s="656"/>
      <c r="AD1042" s="656"/>
      <c r="AE1042" s="8"/>
      <c r="AF1042" s="8">
        <v>41621</v>
      </c>
      <c r="AG1042" s="8">
        <v>41624</v>
      </c>
      <c r="AH1042" s="8">
        <v>41635</v>
      </c>
    </row>
    <row r="1043" spans="1:34" s="26" customFormat="1">
      <c r="A1043" s="26" t="s">
        <v>2537</v>
      </c>
      <c r="B1043" s="35" t="s">
        <v>1033</v>
      </c>
      <c r="C1043" s="26" t="s">
        <v>2538</v>
      </c>
      <c r="D1043" s="26" t="s">
        <v>2539</v>
      </c>
      <c r="E1043" s="26" t="s">
        <v>2549</v>
      </c>
      <c r="F1043" s="26" t="s">
        <v>2541</v>
      </c>
      <c r="H1043" s="26" t="s">
        <v>2550</v>
      </c>
      <c r="I1043" s="8">
        <v>41575</v>
      </c>
      <c r="J1043" s="8">
        <v>41639</v>
      </c>
      <c r="K1043" s="58" t="s">
        <v>2610</v>
      </c>
      <c r="L1043" s="161" t="s">
        <v>2611</v>
      </c>
      <c r="M1043" s="35" t="s">
        <v>695</v>
      </c>
      <c r="N1043" s="25" t="s">
        <v>2545</v>
      </c>
      <c r="O1043" s="25"/>
      <c r="P1043" s="26" t="s">
        <v>2546</v>
      </c>
      <c r="Q1043" s="25"/>
      <c r="R1043" s="25"/>
      <c r="S1043" s="161" t="s">
        <v>605</v>
      </c>
      <c r="T1043" s="25">
        <v>1</v>
      </c>
      <c r="U1043" s="25" t="s">
        <v>606</v>
      </c>
      <c r="V1043" s="25"/>
      <c r="W1043" s="25">
        <v>0.625</v>
      </c>
      <c r="X1043" s="58">
        <v>26</v>
      </c>
      <c r="Y1043" s="58">
        <v>114.2</v>
      </c>
      <c r="Z1043" s="25" t="s">
        <v>2547</v>
      </c>
      <c r="AA1043" s="662"/>
      <c r="AC1043" s="656"/>
      <c r="AD1043" s="656"/>
      <c r="AE1043" s="8"/>
      <c r="AF1043" s="8">
        <v>41621</v>
      </c>
      <c r="AG1043" s="8">
        <v>41624</v>
      </c>
      <c r="AH1043" s="8">
        <v>41635</v>
      </c>
    </row>
    <row r="1044" spans="1:34" s="26" customFormat="1">
      <c r="A1044" s="26" t="s">
        <v>2537</v>
      </c>
      <c r="B1044" s="35" t="s">
        <v>1033</v>
      </c>
      <c r="C1044" s="26" t="s">
        <v>2538</v>
      </c>
      <c r="D1044" s="26" t="s">
        <v>2539</v>
      </c>
      <c r="E1044" s="26" t="s">
        <v>2549</v>
      </c>
      <c r="F1044" s="26" t="s">
        <v>2541</v>
      </c>
      <c r="H1044" s="26" t="s">
        <v>2550</v>
      </c>
      <c r="I1044" s="8">
        <v>41575</v>
      </c>
      <c r="J1044" s="8">
        <v>41639</v>
      </c>
      <c r="K1044" s="58" t="s">
        <v>2612</v>
      </c>
      <c r="L1044" s="161" t="s">
        <v>2613</v>
      </c>
      <c r="M1044" s="35" t="s">
        <v>695</v>
      </c>
      <c r="N1044" s="25" t="s">
        <v>2545</v>
      </c>
      <c r="O1044" s="25"/>
      <c r="P1044" s="26" t="s">
        <v>2546</v>
      </c>
      <c r="Q1044" s="25"/>
      <c r="R1044" s="25"/>
      <c r="S1044" s="161" t="s">
        <v>605</v>
      </c>
      <c r="T1044" s="25">
        <v>1</v>
      </c>
      <c r="U1044" s="25" t="s">
        <v>606</v>
      </c>
      <c r="V1044" s="25"/>
      <c r="W1044" s="25">
        <v>0.625</v>
      </c>
      <c r="X1044" s="58">
        <v>19</v>
      </c>
      <c r="Y1044" s="58">
        <v>151.19999999999999</v>
      </c>
      <c r="Z1044" s="25" t="s">
        <v>2547</v>
      </c>
      <c r="AA1044" s="662"/>
      <c r="AC1044" s="656"/>
      <c r="AD1044" s="656"/>
      <c r="AE1044" s="8"/>
      <c r="AF1044" s="8">
        <v>41621</v>
      </c>
      <c r="AG1044" s="8">
        <v>41624</v>
      </c>
      <c r="AH1044" s="8">
        <v>41635</v>
      </c>
    </row>
    <row r="1045" spans="1:34" s="26" customFormat="1">
      <c r="A1045" s="26" t="s">
        <v>2537</v>
      </c>
      <c r="B1045" s="35" t="s">
        <v>1033</v>
      </c>
      <c r="C1045" s="26" t="s">
        <v>2538</v>
      </c>
      <c r="D1045" s="26" t="s">
        <v>2539</v>
      </c>
      <c r="E1045" s="26" t="s">
        <v>2549</v>
      </c>
      <c r="F1045" s="26" t="s">
        <v>2541</v>
      </c>
      <c r="H1045" s="26" t="s">
        <v>2550</v>
      </c>
      <c r="I1045" s="8">
        <v>41575</v>
      </c>
      <c r="J1045" s="8">
        <v>41639</v>
      </c>
      <c r="K1045" s="58" t="s">
        <v>2614</v>
      </c>
      <c r="L1045" s="161" t="s">
        <v>2615</v>
      </c>
      <c r="M1045" s="35" t="s">
        <v>695</v>
      </c>
      <c r="N1045" s="25" t="s">
        <v>2545</v>
      </c>
      <c r="O1045" s="25"/>
      <c r="P1045" s="26" t="s">
        <v>2546</v>
      </c>
      <c r="Q1045" s="25"/>
      <c r="R1045" s="25"/>
      <c r="S1045" s="161" t="s">
        <v>605</v>
      </c>
      <c r="T1045" s="25">
        <v>1</v>
      </c>
      <c r="U1045" s="25" t="s">
        <v>606</v>
      </c>
      <c r="V1045" s="25"/>
      <c r="W1045" s="25">
        <v>0.625</v>
      </c>
      <c r="X1045" s="58">
        <v>69</v>
      </c>
      <c r="Y1045" s="58">
        <v>43.4</v>
      </c>
      <c r="Z1045" s="25" t="s">
        <v>2547</v>
      </c>
      <c r="AA1045" s="662"/>
      <c r="AC1045" s="656"/>
      <c r="AD1045" s="656"/>
      <c r="AE1045" s="8"/>
      <c r="AF1045" s="8">
        <v>41621</v>
      </c>
      <c r="AG1045" s="8">
        <v>41624</v>
      </c>
      <c r="AH1045" s="8">
        <v>41635</v>
      </c>
    </row>
    <row r="1046" spans="1:34" s="26" customFormat="1">
      <c r="A1046" s="26" t="s">
        <v>2537</v>
      </c>
      <c r="B1046" s="35" t="s">
        <v>1033</v>
      </c>
      <c r="C1046" s="26" t="s">
        <v>2538</v>
      </c>
      <c r="D1046" s="26" t="s">
        <v>2539</v>
      </c>
      <c r="E1046" s="26" t="s">
        <v>2549</v>
      </c>
      <c r="F1046" s="26" t="s">
        <v>2541</v>
      </c>
      <c r="H1046" s="26" t="s">
        <v>2550</v>
      </c>
      <c r="I1046" s="8">
        <v>41575</v>
      </c>
      <c r="J1046" s="8">
        <v>41639</v>
      </c>
      <c r="K1046" s="58" t="s">
        <v>2616</v>
      </c>
      <c r="L1046" s="161" t="s">
        <v>2617</v>
      </c>
      <c r="M1046" s="35" t="s">
        <v>695</v>
      </c>
      <c r="N1046" s="25" t="s">
        <v>2545</v>
      </c>
      <c r="O1046" s="25"/>
      <c r="P1046" s="26" t="s">
        <v>2546</v>
      </c>
      <c r="Q1046" s="25"/>
      <c r="R1046" s="25"/>
      <c r="S1046" s="161" t="s">
        <v>605</v>
      </c>
      <c r="T1046" s="25">
        <v>1</v>
      </c>
      <c r="U1046" s="25" t="s">
        <v>606</v>
      </c>
      <c r="V1046" s="25"/>
      <c r="W1046" s="25">
        <v>0.625</v>
      </c>
      <c r="X1046" s="58">
        <v>33</v>
      </c>
      <c r="Y1046" s="58">
        <v>89</v>
      </c>
      <c r="Z1046" s="25" t="s">
        <v>2547</v>
      </c>
      <c r="AA1046" s="662"/>
      <c r="AC1046" s="656"/>
      <c r="AD1046" s="656"/>
      <c r="AE1046" s="8"/>
      <c r="AF1046" s="8">
        <v>41621</v>
      </c>
      <c r="AG1046" s="8">
        <v>41624</v>
      </c>
      <c r="AH1046" s="8">
        <v>41635</v>
      </c>
    </row>
    <row r="1047" spans="1:34" s="26" customFormat="1">
      <c r="A1047" s="26" t="s">
        <v>2537</v>
      </c>
      <c r="B1047" s="35" t="s">
        <v>1033</v>
      </c>
      <c r="C1047" s="26" t="s">
        <v>2538</v>
      </c>
      <c r="D1047" s="26" t="s">
        <v>2539</v>
      </c>
      <c r="E1047" s="26" t="s">
        <v>2549</v>
      </c>
      <c r="F1047" s="26" t="s">
        <v>2541</v>
      </c>
      <c r="H1047" s="26" t="s">
        <v>2550</v>
      </c>
      <c r="I1047" s="8">
        <v>41575</v>
      </c>
      <c r="J1047" s="8">
        <v>41639</v>
      </c>
      <c r="K1047" s="58" t="s">
        <v>2618</v>
      </c>
      <c r="L1047" s="161" t="s">
        <v>2619</v>
      </c>
      <c r="M1047" s="35" t="s">
        <v>695</v>
      </c>
      <c r="N1047" s="25" t="s">
        <v>2545</v>
      </c>
      <c r="O1047" s="25"/>
      <c r="P1047" s="26" t="s">
        <v>2546</v>
      </c>
      <c r="Q1047" s="25"/>
      <c r="R1047" s="25"/>
      <c r="S1047" s="161" t="s">
        <v>605</v>
      </c>
      <c r="T1047" s="25">
        <v>1</v>
      </c>
      <c r="U1047" s="25" t="s">
        <v>606</v>
      </c>
      <c r="V1047" s="25"/>
      <c r="W1047" s="25">
        <v>0.625</v>
      </c>
      <c r="X1047" s="58">
        <v>17</v>
      </c>
      <c r="Y1047" s="58">
        <v>175.1</v>
      </c>
      <c r="Z1047" s="25" t="s">
        <v>2547</v>
      </c>
      <c r="AA1047" s="662"/>
      <c r="AC1047" s="656"/>
      <c r="AD1047" s="656"/>
      <c r="AE1047" s="8"/>
      <c r="AF1047" s="8">
        <v>41621</v>
      </c>
      <c r="AG1047" s="8">
        <v>41624</v>
      </c>
      <c r="AH1047" s="8">
        <v>41635</v>
      </c>
    </row>
    <row r="1048" spans="1:34" s="26" customFormat="1">
      <c r="A1048" s="26" t="s">
        <v>2537</v>
      </c>
      <c r="B1048" s="35" t="s">
        <v>1033</v>
      </c>
      <c r="C1048" s="26" t="s">
        <v>2538</v>
      </c>
      <c r="D1048" s="26" t="s">
        <v>2539</v>
      </c>
      <c r="E1048" s="26" t="s">
        <v>2549</v>
      </c>
      <c r="F1048" s="26" t="s">
        <v>2541</v>
      </c>
      <c r="H1048" s="26" t="s">
        <v>2550</v>
      </c>
      <c r="I1048" s="8">
        <v>41575</v>
      </c>
      <c r="J1048" s="8">
        <v>41639</v>
      </c>
      <c r="K1048" s="58" t="s">
        <v>2620</v>
      </c>
      <c r="L1048" s="161" t="s">
        <v>2621</v>
      </c>
      <c r="M1048" s="35" t="s">
        <v>695</v>
      </c>
      <c r="N1048" s="25" t="s">
        <v>2545</v>
      </c>
      <c r="O1048" s="25"/>
      <c r="P1048" s="26" t="s">
        <v>2546</v>
      </c>
      <c r="Q1048" s="25"/>
      <c r="R1048" s="25"/>
      <c r="S1048" s="161" t="s">
        <v>605</v>
      </c>
      <c r="T1048" s="25">
        <v>1</v>
      </c>
      <c r="U1048" s="25" t="s">
        <v>606</v>
      </c>
      <c r="V1048" s="25"/>
      <c r="W1048" s="25">
        <v>0.625</v>
      </c>
      <c r="X1048" s="58">
        <v>21</v>
      </c>
      <c r="Y1048" s="58">
        <v>138.1</v>
      </c>
      <c r="Z1048" s="25" t="s">
        <v>2547</v>
      </c>
      <c r="AA1048" s="662"/>
      <c r="AC1048" s="656"/>
      <c r="AD1048" s="656"/>
      <c r="AE1048" s="8"/>
      <c r="AF1048" s="8">
        <v>41621</v>
      </c>
      <c r="AG1048" s="8">
        <v>41624</v>
      </c>
      <c r="AH1048" s="8">
        <v>41635</v>
      </c>
    </row>
    <row r="1049" spans="1:34" s="26" customFormat="1">
      <c r="A1049" s="26" t="s">
        <v>2537</v>
      </c>
      <c r="B1049" s="35" t="s">
        <v>1033</v>
      </c>
      <c r="C1049" s="26" t="s">
        <v>2538</v>
      </c>
      <c r="D1049" s="26" t="s">
        <v>2539</v>
      </c>
      <c r="E1049" s="26" t="s">
        <v>2549</v>
      </c>
      <c r="F1049" s="26" t="s">
        <v>2541</v>
      </c>
      <c r="H1049" s="26" t="s">
        <v>2550</v>
      </c>
      <c r="I1049" s="8">
        <v>41575</v>
      </c>
      <c r="J1049" s="8">
        <v>41639</v>
      </c>
      <c r="K1049" s="58" t="s">
        <v>2622</v>
      </c>
      <c r="L1049" s="161" t="s">
        <v>2623</v>
      </c>
      <c r="M1049" s="35" t="s">
        <v>695</v>
      </c>
      <c r="N1049" s="25" t="s">
        <v>2545</v>
      </c>
      <c r="O1049" s="25"/>
      <c r="P1049" s="26" t="s">
        <v>2546</v>
      </c>
      <c r="Q1049" s="25"/>
      <c r="R1049" s="25"/>
      <c r="S1049" s="161" t="s">
        <v>605</v>
      </c>
      <c r="T1049" s="25">
        <v>1</v>
      </c>
      <c r="U1049" s="25" t="s">
        <v>606</v>
      </c>
      <c r="V1049" s="25"/>
      <c r="W1049" s="25">
        <v>0.625</v>
      </c>
      <c r="X1049" s="58">
        <v>42</v>
      </c>
      <c r="Y1049" s="58">
        <v>69.900000000000006</v>
      </c>
      <c r="Z1049" s="25" t="s">
        <v>2547</v>
      </c>
      <c r="AA1049" s="662"/>
      <c r="AC1049" s="656"/>
      <c r="AD1049" s="656"/>
      <c r="AE1049" s="8"/>
      <c r="AF1049" s="8">
        <v>41621</v>
      </c>
      <c r="AG1049" s="8">
        <v>41624</v>
      </c>
      <c r="AH1049" s="8">
        <v>41635</v>
      </c>
    </row>
    <row r="1050" spans="1:34" s="26" customFormat="1">
      <c r="A1050" s="26" t="s">
        <v>2537</v>
      </c>
      <c r="B1050" s="35" t="s">
        <v>1033</v>
      </c>
      <c r="C1050" s="26" t="s">
        <v>2538</v>
      </c>
      <c r="D1050" s="26" t="s">
        <v>2539</v>
      </c>
      <c r="E1050" s="26" t="s">
        <v>2549</v>
      </c>
      <c r="F1050" s="26" t="s">
        <v>2541</v>
      </c>
      <c r="H1050" s="26" t="s">
        <v>2550</v>
      </c>
      <c r="I1050" s="8">
        <v>41575</v>
      </c>
      <c r="J1050" s="8">
        <v>41639</v>
      </c>
      <c r="K1050" s="58" t="s">
        <v>2624</v>
      </c>
      <c r="L1050" s="161" t="s">
        <v>2625</v>
      </c>
      <c r="M1050" s="35" t="s">
        <v>695</v>
      </c>
      <c r="N1050" s="25" t="s">
        <v>2545</v>
      </c>
      <c r="O1050" s="25"/>
      <c r="P1050" s="26" t="s">
        <v>2546</v>
      </c>
      <c r="Q1050" s="25"/>
      <c r="R1050" s="25"/>
      <c r="S1050" s="161" t="s">
        <v>605</v>
      </c>
      <c r="T1050" s="25">
        <v>1</v>
      </c>
      <c r="U1050" s="25" t="s">
        <v>606</v>
      </c>
      <c r="V1050" s="25"/>
      <c r="W1050" s="25">
        <v>0.625</v>
      </c>
      <c r="X1050" s="58">
        <v>31</v>
      </c>
      <c r="Y1050" s="58">
        <v>94</v>
      </c>
      <c r="Z1050" s="25" t="s">
        <v>2547</v>
      </c>
      <c r="AA1050" s="662"/>
      <c r="AC1050" s="656"/>
      <c r="AD1050" s="656"/>
      <c r="AE1050" s="8"/>
      <c r="AF1050" s="8">
        <v>41621</v>
      </c>
      <c r="AG1050" s="8">
        <v>41624</v>
      </c>
      <c r="AH1050" s="8">
        <v>41635</v>
      </c>
    </row>
    <row r="1051" spans="1:34" s="26" customFormat="1">
      <c r="A1051" s="26" t="s">
        <v>2537</v>
      </c>
      <c r="B1051" s="35" t="s">
        <v>1033</v>
      </c>
      <c r="C1051" s="26" t="s">
        <v>2538</v>
      </c>
      <c r="D1051" s="26" t="s">
        <v>2539</v>
      </c>
      <c r="E1051" s="26" t="s">
        <v>2549</v>
      </c>
      <c r="F1051" s="26" t="s">
        <v>2541</v>
      </c>
      <c r="H1051" s="26" t="s">
        <v>2550</v>
      </c>
      <c r="I1051" s="8">
        <v>41575</v>
      </c>
      <c r="J1051" s="8">
        <v>41639</v>
      </c>
      <c r="K1051" s="58" t="s">
        <v>2626</v>
      </c>
      <c r="L1051" s="161" t="s">
        <v>2627</v>
      </c>
      <c r="M1051" s="35" t="s">
        <v>695</v>
      </c>
      <c r="N1051" s="25" t="s">
        <v>2545</v>
      </c>
      <c r="O1051" s="25"/>
      <c r="P1051" s="26" t="s">
        <v>2546</v>
      </c>
      <c r="Q1051" s="25"/>
      <c r="R1051" s="25"/>
      <c r="S1051" s="161" t="s">
        <v>605</v>
      </c>
      <c r="T1051" s="25">
        <v>1</v>
      </c>
      <c r="U1051" s="25" t="s">
        <v>606</v>
      </c>
      <c r="V1051" s="25"/>
      <c r="W1051" s="25">
        <v>0.625</v>
      </c>
      <c r="X1051" s="58">
        <v>23</v>
      </c>
      <c r="Y1051" s="58">
        <v>130.4</v>
      </c>
      <c r="Z1051" s="25" t="s">
        <v>2547</v>
      </c>
      <c r="AA1051" s="662"/>
      <c r="AC1051" s="656"/>
      <c r="AD1051" s="656"/>
      <c r="AE1051" s="8"/>
      <c r="AF1051" s="8">
        <v>41621</v>
      </c>
      <c r="AG1051" s="8">
        <v>41624</v>
      </c>
      <c r="AH1051" s="8">
        <v>41635</v>
      </c>
    </row>
    <row r="1052" spans="1:34" s="26" customFormat="1">
      <c r="A1052" s="26" t="s">
        <v>2537</v>
      </c>
      <c r="B1052" s="35" t="s">
        <v>1033</v>
      </c>
      <c r="C1052" s="26" t="s">
        <v>2538</v>
      </c>
      <c r="D1052" s="26" t="s">
        <v>2539</v>
      </c>
      <c r="E1052" s="26" t="s">
        <v>2549</v>
      </c>
      <c r="F1052" s="26" t="s">
        <v>2541</v>
      </c>
      <c r="H1052" s="26" t="s">
        <v>2550</v>
      </c>
      <c r="I1052" s="8">
        <v>41575</v>
      </c>
      <c r="J1052" s="8">
        <v>41639</v>
      </c>
      <c r="K1052" s="58" t="s">
        <v>2628</v>
      </c>
      <c r="L1052" s="161" t="s">
        <v>2629</v>
      </c>
      <c r="M1052" s="35" t="s">
        <v>695</v>
      </c>
      <c r="N1052" s="25" t="s">
        <v>2545</v>
      </c>
      <c r="O1052" s="25"/>
      <c r="P1052" s="26" t="s">
        <v>2546</v>
      </c>
      <c r="Q1052" s="25"/>
      <c r="R1052" s="25"/>
      <c r="S1052" s="161" t="s">
        <v>605</v>
      </c>
      <c r="T1052" s="25">
        <v>1</v>
      </c>
      <c r="U1052" s="25" t="s">
        <v>606</v>
      </c>
      <c r="V1052" s="25"/>
      <c r="W1052" s="25">
        <v>0.625</v>
      </c>
      <c r="X1052" s="58">
        <v>29</v>
      </c>
      <c r="Y1052" s="58">
        <v>102.2</v>
      </c>
      <c r="Z1052" s="25" t="s">
        <v>2547</v>
      </c>
      <c r="AA1052" s="662"/>
      <c r="AC1052" s="656"/>
      <c r="AD1052" s="656"/>
      <c r="AE1052" s="8"/>
      <c r="AF1052" s="8">
        <v>41621</v>
      </c>
      <c r="AG1052" s="8">
        <v>41624</v>
      </c>
      <c r="AH1052" s="8">
        <v>41635</v>
      </c>
    </row>
    <row r="1053" spans="1:34" s="26" customFormat="1">
      <c r="A1053" s="26" t="s">
        <v>2537</v>
      </c>
      <c r="B1053" s="35" t="s">
        <v>1033</v>
      </c>
      <c r="C1053" s="26" t="s">
        <v>2538</v>
      </c>
      <c r="D1053" s="26" t="s">
        <v>2539</v>
      </c>
      <c r="E1053" s="26" t="s">
        <v>2549</v>
      </c>
      <c r="F1053" s="26" t="s">
        <v>2541</v>
      </c>
      <c r="H1053" s="26" t="s">
        <v>2550</v>
      </c>
      <c r="I1053" s="8">
        <v>41575</v>
      </c>
      <c r="J1053" s="8">
        <v>41639</v>
      </c>
      <c r="K1053" s="58" t="s">
        <v>2630</v>
      </c>
      <c r="L1053" s="161" t="s">
        <v>2631</v>
      </c>
      <c r="M1053" s="35" t="s">
        <v>695</v>
      </c>
      <c r="N1053" s="25" t="s">
        <v>2545</v>
      </c>
      <c r="O1053" s="25"/>
      <c r="P1053" s="26" t="s">
        <v>2546</v>
      </c>
      <c r="Q1053" s="25"/>
      <c r="R1053" s="25"/>
      <c r="S1053" s="161" t="s">
        <v>605</v>
      </c>
      <c r="T1053" s="25">
        <v>1</v>
      </c>
      <c r="U1053" s="25" t="s">
        <v>606</v>
      </c>
      <c r="V1053" s="25"/>
      <c r="W1053" s="25">
        <v>0.625</v>
      </c>
      <c r="X1053" s="58">
        <v>65</v>
      </c>
      <c r="Y1053" s="58">
        <v>46</v>
      </c>
      <c r="Z1053" s="25" t="s">
        <v>2547</v>
      </c>
      <c r="AA1053" s="662"/>
      <c r="AC1053" s="656"/>
      <c r="AD1053" s="656"/>
      <c r="AE1053" s="8"/>
      <c r="AF1053" s="8">
        <v>41621</v>
      </c>
      <c r="AG1053" s="8">
        <v>41624</v>
      </c>
      <c r="AH1053" s="8">
        <v>41635</v>
      </c>
    </row>
    <row r="1054" spans="1:34" s="26" customFormat="1">
      <c r="A1054" s="26" t="s">
        <v>2537</v>
      </c>
      <c r="B1054" s="35" t="s">
        <v>1033</v>
      </c>
      <c r="C1054" s="26" t="s">
        <v>2538</v>
      </c>
      <c r="D1054" s="26" t="s">
        <v>2539</v>
      </c>
      <c r="E1054" s="26" t="s">
        <v>2549</v>
      </c>
      <c r="F1054" s="26" t="s">
        <v>2541</v>
      </c>
      <c r="H1054" s="26" t="s">
        <v>2550</v>
      </c>
      <c r="I1054" s="8">
        <v>41575</v>
      </c>
      <c r="J1054" s="8">
        <v>41639</v>
      </c>
      <c r="K1054" s="58" t="s">
        <v>2632</v>
      </c>
      <c r="L1054" s="161" t="s">
        <v>2633</v>
      </c>
      <c r="M1054" s="35" t="s">
        <v>695</v>
      </c>
      <c r="N1054" s="25" t="s">
        <v>2545</v>
      </c>
      <c r="O1054" s="25"/>
      <c r="P1054" s="26" t="s">
        <v>2546</v>
      </c>
      <c r="Q1054" s="25"/>
      <c r="R1054" s="25"/>
      <c r="S1054" s="161" t="s">
        <v>605</v>
      </c>
      <c r="T1054" s="25">
        <v>1</v>
      </c>
      <c r="U1054" s="25" t="s">
        <v>606</v>
      </c>
      <c r="V1054" s="25"/>
      <c r="W1054" s="25">
        <v>0.625</v>
      </c>
      <c r="X1054" s="58">
        <v>24</v>
      </c>
      <c r="Y1054" s="58">
        <v>122.3</v>
      </c>
      <c r="Z1054" s="25" t="s">
        <v>2547</v>
      </c>
      <c r="AA1054" s="662"/>
      <c r="AC1054" s="656"/>
      <c r="AD1054" s="656"/>
      <c r="AE1054" s="8"/>
      <c r="AF1054" s="8">
        <v>41621</v>
      </c>
      <c r="AG1054" s="8">
        <v>41624</v>
      </c>
      <c r="AH1054" s="8">
        <v>41635</v>
      </c>
    </row>
    <row r="1055" spans="1:34" s="26" customFormat="1">
      <c r="A1055" s="26" t="s">
        <v>2537</v>
      </c>
      <c r="B1055" s="35" t="s">
        <v>1033</v>
      </c>
      <c r="C1055" s="26" t="s">
        <v>2538</v>
      </c>
      <c r="D1055" s="26" t="s">
        <v>2539</v>
      </c>
      <c r="E1055" s="26" t="s">
        <v>2549</v>
      </c>
      <c r="F1055" s="26" t="s">
        <v>2541</v>
      </c>
      <c r="H1055" s="26" t="s">
        <v>2550</v>
      </c>
      <c r="I1055" s="8">
        <v>41575</v>
      </c>
      <c r="J1055" s="8">
        <v>41639</v>
      </c>
      <c r="K1055" s="58" t="s">
        <v>2634</v>
      </c>
      <c r="L1055" s="161" t="s">
        <v>2635</v>
      </c>
      <c r="M1055" s="35" t="s">
        <v>695</v>
      </c>
      <c r="N1055" s="25" t="s">
        <v>2545</v>
      </c>
      <c r="O1055" s="25"/>
      <c r="P1055" s="26" t="s">
        <v>2546</v>
      </c>
      <c r="Q1055" s="25"/>
      <c r="R1055" s="25"/>
      <c r="S1055" s="161" t="s">
        <v>605</v>
      </c>
      <c r="T1055" s="25">
        <v>1</v>
      </c>
      <c r="U1055" s="25" t="s">
        <v>606</v>
      </c>
      <c r="V1055" s="25"/>
      <c r="W1055" s="25">
        <v>0.625</v>
      </c>
      <c r="X1055" s="58">
        <v>39</v>
      </c>
      <c r="Y1055" s="58">
        <v>76.400000000000006</v>
      </c>
      <c r="Z1055" s="25" t="s">
        <v>2547</v>
      </c>
      <c r="AA1055" s="662"/>
      <c r="AC1055" s="656"/>
      <c r="AD1055" s="656"/>
      <c r="AE1055" s="8"/>
      <c r="AF1055" s="8">
        <v>41621</v>
      </c>
      <c r="AG1055" s="8">
        <v>41624</v>
      </c>
      <c r="AH1055" s="8">
        <v>41635</v>
      </c>
    </row>
    <row r="1056" spans="1:34" s="26" customFormat="1">
      <c r="A1056" s="26" t="s">
        <v>2537</v>
      </c>
      <c r="B1056" s="35" t="s">
        <v>1033</v>
      </c>
      <c r="C1056" s="26" t="s">
        <v>2538</v>
      </c>
      <c r="D1056" s="26" t="s">
        <v>2539</v>
      </c>
      <c r="E1056" s="26" t="s">
        <v>2549</v>
      </c>
      <c r="F1056" s="26" t="s">
        <v>2541</v>
      </c>
      <c r="H1056" s="26" t="s">
        <v>2550</v>
      </c>
      <c r="I1056" s="8">
        <v>41575</v>
      </c>
      <c r="J1056" s="8">
        <v>41639</v>
      </c>
      <c r="K1056" s="58" t="s">
        <v>2636</v>
      </c>
      <c r="L1056" s="161" t="s">
        <v>2637</v>
      </c>
      <c r="M1056" s="35" t="s">
        <v>695</v>
      </c>
      <c r="N1056" s="25" t="s">
        <v>2545</v>
      </c>
      <c r="O1056" s="25"/>
      <c r="P1056" s="26" t="s">
        <v>2546</v>
      </c>
      <c r="Q1056" s="25"/>
      <c r="R1056" s="25"/>
      <c r="S1056" s="161" t="s">
        <v>605</v>
      </c>
      <c r="T1056" s="25">
        <v>1</v>
      </c>
      <c r="U1056" s="25" t="s">
        <v>606</v>
      </c>
      <c r="V1056" s="25"/>
      <c r="W1056" s="25">
        <v>0.625</v>
      </c>
      <c r="X1056" s="58">
        <v>71</v>
      </c>
      <c r="Y1056" s="58">
        <v>41.9</v>
      </c>
      <c r="Z1056" s="25" t="s">
        <v>2547</v>
      </c>
      <c r="AA1056" s="662"/>
      <c r="AC1056" s="656"/>
      <c r="AD1056" s="656"/>
      <c r="AE1056" s="8"/>
      <c r="AF1056" s="8">
        <v>41621</v>
      </c>
      <c r="AG1056" s="8">
        <v>41624</v>
      </c>
      <c r="AH1056" s="8">
        <v>41635</v>
      </c>
    </row>
    <row r="1057" spans="1:34" s="26" customFormat="1">
      <c r="A1057" s="26" t="s">
        <v>2537</v>
      </c>
      <c r="B1057" s="35" t="s">
        <v>1033</v>
      </c>
      <c r="C1057" s="26" t="s">
        <v>2538</v>
      </c>
      <c r="D1057" s="26" t="s">
        <v>2539</v>
      </c>
      <c r="E1057" s="26" t="s">
        <v>2549</v>
      </c>
      <c r="F1057" s="26" t="s">
        <v>2541</v>
      </c>
      <c r="H1057" s="26" t="s">
        <v>2550</v>
      </c>
      <c r="I1057" s="8">
        <v>41575</v>
      </c>
      <c r="J1057" s="8">
        <v>41639</v>
      </c>
      <c r="K1057" s="58" t="s">
        <v>2638</v>
      </c>
      <c r="L1057" s="161" t="s">
        <v>2639</v>
      </c>
      <c r="M1057" s="35" t="s">
        <v>695</v>
      </c>
      <c r="N1057" s="25" t="s">
        <v>2545</v>
      </c>
      <c r="O1057" s="25"/>
      <c r="P1057" s="26" t="s">
        <v>2546</v>
      </c>
      <c r="Q1057" s="25"/>
      <c r="R1057" s="25"/>
      <c r="S1057" s="161" t="s">
        <v>605</v>
      </c>
      <c r="T1057" s="25">
        <v>1</v>
      </c>
      <c r="U1057" s="25" t="s">
        <v>606</v>
      </c>
      <c r="V1057" s="25"/>
      <c r="W1057" s="25">
        <v>0.625</v>
      </c>
      <c r="X1057" s="58">
        <v>41</v>
      </c>
      <c r="Y1057" s="58">
        <v>72.599999999999994</v>
      </c>
      <c r="Z1057" s="25" t="s">
        <v>2547</v>
      </c>
      <c r="AA1057" s="662"/>
      <c r="AC1057" s="656"/>
      <c r="AD1057" s="656"/>
      <c r="AE1057" s="8"/>
      <c r="AF1057" s="8">
        <v>41621</v>
      </c>
      <c r="AG1057" s="8">
        <v>41624</v>
      </c>
      <c r="AH1057" s="8">
        <v>41635</v>
      </c>
    </row>
    <row r="1058" spans="1:34" s="26" customFormat="1">
      <c r="A1058" s="26" t="s">
        <v>2537</v>
      </c>
      <c r="B1058" s="35" t="s">
        <v>1033</v>
      </c>
      <c r="C1058" s="26" t="s">
        <v>2538</v>
      </c>
      <c r="D1058" s="26" t="s">
        <v>2539</v>
      </c>
      <c r="E1058" s="26" t="s">
        <v>2549</v>
      </c>
      <c r="F1058" s="26" t="s">
        <v>2541</v>
      </c>
      <c r="H1058" s="26" t="s">
        <v>2550</v>
      </c>
      <c r="I1058" s="8">
        <v>41575</v>
      </c>
      <c r="J1058" s="8">
        <v>41639</v>
      </c>
      <c r="K1058" s="58" t="s">
        <v>2640</v>
      </c>
      <c r="L1058" s="161" t="s">
        <v>2641</v>
      </c>
      <c r="M1058" s="35" t="s">
        <v>695</v>
      </c>
      <c r="N1058" s="25" t="s">
        <v>2545</v>
      </c>
      <c r="O1058" s="25"/>
      <c r="P1058" s="26" t="s">
        <v>2546</v>
      </c>
      <c r="Q1058" s="25"/>
      <c r="R1058" s="25"/>
      <c r="S1058" s="161" t="s">
        <v>605</v>
      </c>
      <c r="T1058" s="25">
        <v>1</v>
      </c>
      <c r="U1058" s="25" t="s">
        <v>606</v>
      </c>
      <c r="V1058" s="25"/>
      <c r="W1058" s="25">
        <v>0.625</v>
      </c>
      <c r="X1058" s="58">
        <v>23</v>
      </c>
      <c r="Y1058" s="58">
        <v>128.1</v>
      </c>
      <c r="Z1058" s="25" t="s">
        <v>2547</v>
      </c>
      <c r="AA1058" s="662"/>
      <c r="AC1058" s="656"/>
      <c r="AD1058" s="656"/>
      <c r="AE1058" s="8"/>
      <c r="AF1058" s="8">
        <v>41621</v>
      </c>
      <c r="AG1058" s="8">
        <v>41624</v>
      </c>
      <c r="AH1058" s="8">
        <v>41635</v>
      </c>
    </row>
    <row r="1059" spans="1:34" s="26" customFormat="1">
      <c r="A1059" s="26" t="s">
        <v>2537</v>
      </c>
      <c r="B1059" s="35" t="s">
        <v>1033</v>
      </c>
      <c r="C1059" s="26" t="s">
        <v>2538</v>
      </c>
      <c r="D1059" s="26" t="s">
        <v>2539</v>
      </c>
      <c r="E1059" s="26" t="s">
        <v>2549</v>
      </c>
      <c r="F1059" s="26" t="s">
        <v>2541</v>
      </c>
      <c r="H1059" s="26" t="s">
        <v>2550</v>
      </c>
      <c r="I1059" s="8">
        <v>41575</v>
      </c>
      <c r="J1059" s="8">
        <v>41639</v>
      </c>
      <c r="K1059" s="58" t="s">
        <v>2642</v>
      </c>
      <c r="L1059" s="161" t="s">
        <v>2643</v>
      </c>
      <c r="M1059" s="35" t="s">
        <v>695</v>
      </c>
      <c r="N1059" s="25" t="s">
        <v>2545</v>
      </c>
      <c r="O1059" s="25"/>
      <c r="P1059" s="26" t="s">
        <v>2546</v>
      </c>
      <c r="Q1059" s="25"/>
      <c r="R1059" s="25"/>
      <c r="S1059" s="161" t="s">
        <v>605</v>
      </c>
      <c r="T1059" s="25">
        <v>1</v>
      </c>
      <c r="U1059" s="25" t="s">
        <v>606</v>
      </c>
      <c r="V1059" s="25"/>
      <c r="W1059" s="25">
        <v>0.625</v>
      </c>
      <c r="X1059" s="58">
        <v>19</v>
      </c>
      <c r="Y1059" s="58">
        <v>157.80000000000001</v>
      </c>
      <c r="Z1059" s="25" t="s">
        <v>2547</v>
      </c>
      <c r="AA1059" s="662"/>
      <c r="AC1059" s="656"/>
      <c r="AD1059" s="656"/>
      <c r="AE1059" s="8"/>
      <c r="AF1059" s="8">
        <v>41621</v>
      </c>
      <c r="AG1059" s="8">
        <v>41624</v>
      </c>
      <c r="AH1059" s="8">
        <v>41635</v>
      </c>
    </row>
    <row r="1060" spans="1:34" s="26" customFormat="1">
      <c r="A1060" s="26" t="s">
        <v>2537</v>
      </c>
      <c r="B1060" s="35" t="s">
        <v>1033</v>
      </c>
      <c r="C1060" s="26" t="s">
        <v>2538</v>
      </c>
      <c r="D1060" s="26" t="s">
        <v>2539</v>
      </c>
      <c r="E1060" s="26" t="s">
        <v>2549</v>
      </c>
      <c r="F1060" s="26" t="s">
        <v>2541</v>
      </c>
      <c r="H1060" s="26" t="s">
        <v>2550</v>
      </c>
      <c r="I1060" s="8">
        <v>41575</v>
      </c>
      <c r="J1060" s="8">
        <v>41639</v>
      </c>
      <c r="K1060" s="58" t="s">
        <v>2644</v>
      </c>
      <c r="L1060" s="161" t="s">
        <v>2645</v>
      </c>
      <c r="M1060" s="35" t="s">
        <v>695</v>
      </c>
      <c r="N1060" s="25" t="s">
        <v>2545</v>
      </c>
      <c r="O1060" s="25"/>
      <c r="P1060" s="26" t="s">
        <v>2546</v>
      </c>
      <c r="Q1060" s="25"/>
      <c r="R1060" s="25"/>
      <c r="S1060" s="161" t="s">
        <v>605</v>
      </c>
      <c r="T1060" s="25">
        <v>1</v>
      </c>
      <c r="U1060" s="25" t="s">
        <v>606</v>
      </c>
      <c r="V1060" s="25"/>
      <c r="W1060" s="25">
        <v>0.625</v>
      </c>
      <c r="X1060" s="58">
        <v>25</v>
      </c>
      <c r="Y1060" s="58">
        <v>118.2</v>
      </c>
      <c r="Z1060" s="25" t="s">
        <v>2547</v>
      </c>
      <c r="AA1060" s="663"/>
      <c r="AC1060" s="657"/>
      <c r="AD1060" s="657"/>
      <c r="AE1060" s="8"/>
      <c r="AF1060" s="8">
        <v>41621</v>
      </c>
      <c r="AG1060" s="8">
        <v>41624</v>
      </c>
      <c r="AH1060" s="8">
        <v>41635</v>
      </c>
    </row>
    <row r="1061" spans="1:34" s="26" customFormat="1">
      <c r="I1061" s="8"/>
      <c r="J1061" s="8"/>
      <c r="AE1061" s="8"/>
      <c r="AF1061" s="8"/>
      <c r="AG1061" s="8"/>
      <c r="AH1061" s="8"/>
    </row>
    <row r="1062" spans="1:34" s="26" customFormat="1" ht="15.75" customHeight="1">
      <c r="A1062" s="26" t="s">
        <v>2646</v>
      </c>
      <c r="B1062" s="35" t="s">
        <v>1033</v>
      </c>
      <c r="C1062" s="26" t="s">
        <v>324</v>
      </c>
      <c r="D1062" s="26" t="s">
        <v>325</v>
      </c>
      <c r="E1062" s="26" t="s">
        <v>1111</v>
      </c>
      <c r="F1062" s="26" t="s">
        <v>327</v>
      </c>
      <c r="H1062" s="34" t="s">
        <v>1115</v>
      </c>
      <c r="I1062" s="8">
        <v>41577</v>
      </c>
      <c r="J1062" s="8">
        <v>41639</v>
      </c>
      <c r="K1062" s="18" t="s">
        <v>2647</v>
      </c>
      <c r="L1062" s="19" t="s">
        <v>2648</v>
      </c>
      <c r="M1062" s="35" t="s">
        <v>695</v>
      </c>
      <c r="N1062" s="25" t="s">
        <v>2649</v>
      </c>
      <c r="O1062" s="25"/>
      <c r="P1062" s="26" t="s">
        <v>1001</v>
      </c>
      <c r="Q1062" s="25"/>
      <c r="R1062" s="25"/>
      <c r="S1062" s="161" t="s">
        <v>605</v>
      </c>
      <c r="T1062" s="25">
        <v>1</v>
      </c>
      <c r="U1062" s="35" t="s">
        <v>606</v>
      </c>
      <c r="V1062" s="35"/>
      <c r="W1062" s="25">
        <v>15</v>
      </c>
      <c r="X1062" s="25">
        <v>30</v>
      </c>
      <c r="Y1062" s="25">
        <v>60</v>
      </c>
      <c r="Z1062" s="25" t="s">
        <v>2650</v>
      </c>
      <c r="AA1062" s="59" t="s">
        <v>2651</v>
      </c>
      <c r="AC1062" s="26">
        <f>W1062/15</f>
        <v>1</v>
      </c>
      <c r="AD1062" s="26">
        <f>5.85*AC1062</f>
        <v>5.85</v>
      </c>
      <c r="AE1062" s="8"/>
      <c r="AF1062" s="8">
        <v>41621</v>
      </c>
      <c r="AG1062" s="8">
        <v>41624</v>
      </c>
      <c r="AH1062" s="8">
        <v>41635</v>
      </c>
    </row>
    <row r="1063" spans="1:34" s="28" customFormat="1" ht="15.75" customHeight="1">
      <c r="A1063" s="46"/>
      <c r="B1063" s="46" t="s">
        <v>970</v>
      </c>
      <c r="C1063" s="28" t="s">
        <v>981</v>
      </c>
      <c r="D1063" s="28" t="s">
        <v>982</v>
      </c>
      <c r="E1063" s="28" t="s">
        <v>484</v>
      </c>
      <c r="F1063" s="28" t="s">
        <v>983</v>
      </c>
      <c r="H1063" s="28" t="s">
        <v>984</v>
      </c>
      <c r="I1063" s="33">
        <v>41578</v>
      </c>
      <c r="J1063" s="33">
        <v>41639</v>
      </c>
      <c r="K1063" s="29" t="s">
        <v>2652</v>
      </c>
      <c r="L1063" s="29" t="s">
        <v>2653</v>
      </c>
      <c r="M1063" s="46" t="s">
        <v>695</v>
      </c>
      <c r="N1063" s="50" t="s">
        <v>987</v>
      </c>
      <c r="O1063" s="50"/>
      <c r="P1063" s="29" t="s">
        <v>2654</v>
      </c>
      <c r="Q1063" s="50"/>
      <c r="R1063" s="50"/>
      <c r="S1063" s="29" t="s">
        <v>988</v>
      </c>
      <c r="T1063" s="50">
        <v>1</v>
      </c>
      <c r="U1063" s="50" t="s">
        <v>606</v>
      </c>
      <c r="V1063" s="50"/>
      <c r="W1063" s="50">
        <v>15</v>
      </c>
      <c r="X1063" s="50">
        <v>77</v>
      </c>
      <c r="Y1063" s="50">
        <v>80.599999999999994</v>
      </c>
      <c r="Z1063" s="53" t="s">
        <v>2655</v>
      </c>
      <c r="AE1063" s="33"/>
      <c r="AF1063" s="33"/>
      <c r="AG1063" s="33"/>
      <c r="AH1063" s="33"/>
    </row>
    <row r="1064" spans="1:34" s="28" customFormat="1" ht="15.75" customHeight="1">
      <c r="A1064" s="46"/>
      <c r="B1064" s="46" t="s">
        <v>970</v>
      </c>
      <c r="C1064" s="28" t="s">
        <v>981</v>
      </c>
      <c r="D1064" s="28" t="s">
        <v>982</v>
      </c>
      <c r="E1064" s="28" t="s">
        <v>484</v>
      </c>
      <c r="F1064" s="28" t="s">
        <v>983</v>
      </c>
      <c r="H1064" s="28" t="s">
        <v>984</v>
      </c>
      <c r="I1064" s="33">
        <v>41578</v>
      </c>
      <c r="J1064" s="33">
        <v>41639</v>
      </c>
      <c r="K1064" s="29" t="s">
        <v>2656</v>
      </c>
      <c r="L1064" s="29" t="s">
        <v>2657</v>
      </c>
      <c r="M1064" s="46" t="s">
        <v>695</v>
      </c>
      <c r="N1064" s="50" t="s">
        <v>987</v>
      </c>
      <c r="O1064" s="50"/>
      <c r="P1064" s="29" t="s">
        <v>2654</v>
      </c>
      <c r="Q1064" s="50"/>
      <c r="R1064" s="50"/>
      <c r="S1064" s="29" t="s">
        <v>988</v>
      </c>
      <c r="T1064" s="50">
        <v>1</v>
      </c>
      <c r="U1064" s="50" t="s">
        <v>606</v>
      </c>
      <c r="V1064" s="50"/>
      <c r="W1064" s="50">
        <v>15</v>
      </c>
      <c r="X1064" s="50">
        <v>79</v>
      </c>
      <c r="Y1064" s="50">
        <v>102</v>
      </c>
      <c r="Z1064" s="53" t="s">
        <v>2655</v>
      </c>
      <c r="AE1064" s="33"/>
      <c r="AF1064" s="33"/>
      <c r="AG1064" s="33"/>
      <c r="AH1064" s="33"/>
    </row>
    <row r="1065" spans="1:34" s="26" customFormat="1">
      <c r="A1065" s="161" t="s">
        <v>2658</v>
      </c>
      <c r="B1065" s="35" t="s">
        <v>970</v>
      </c>
      <c r="C1065" s="161" t="s">
        <v>2659</v>
      </c>
      <c r="D1065" s="161" t="s">
        <v>2660</v>
      </c>
      <c r="E1065" s="161" t="s">
        <v>2661</v>
      </c>
      <c r="F1065" s="161" t="s">
        <v>2662</v>
      </c>
      <c r="G1065" s="161"/>
      <c r="H1065" s="161" t="s">
        <v>2663</v>
      </c>
      <c r="I1065" s="8">
        <v>41593</v>
      </c>
      <c r="J1065" s="8">
        <v>41654</v>
      </c>
      <c r="K1065" s="60">
        <v>5227376285</v>
      </c>
      <c r="L1065" s="61" t="s">
        <v>2664</v>
      </c>
      <c r="M1065" s="35" t="s">
        <v>695</v>
      </c>
      <c r="N1065" s="25" t="s">
        <v>987</v>
      </c>
      <c r="O1065" s="25"/>
      <c r="P1065" s="26" t="s">
        <v>1001</v>
      </c>
      <c r="Q1065" s="25"/>
      <c r="R1065" s="25"/>
      <c r="S1065" s="161" t="s">
        <v>988</v>
      </c>
      <c r="T1065" s="25">
        <v>1</v>
      </c>
      <c r="U1065" s="25" t="s">
        <v>606</v>
      </c>
      <c r="V1065" s="25"/>
      <c r="W1065" s="25">
        <v>15</v>
      </c>
      <c r="X1065" s="60">
        <v>25</v>
      </c>
      <c r="Y1065" s="60">
        <v>87</v>
      </c>
      <c r="Z1065" s="25" t="s">
        <v>2665</v>
      </c>
      <c r="AA1065" s="59" t="s">
        <v>2666</v>
      </c>
      <c r="AC1065" s="26">
        <f t="shared" ref="AC1065:AC1088" si="30">W1065/15</f>
        <v>1</v>
      </c>
      <c r="AD1065" s="26">
        <f t="shared" ref="AD1065:AD1088" si="31">5.85*AC1065</f>
        <v>5.85</v>
      </c>
      <c r="AE1065" s="8"/>
      <c r="AF1065" s="8">
        <v>41621</v>
      </c>
      <c r="AG1065" s="8">
        <v>41624</v>
      </c>
      <c r="AH1065" s="8">
        <v>41635</v>
      </c>
    </row>
    <row r="1066" spans="1:34" s="26" customFormat="1">
      <c r="A1066" s="161" t="s">
        <v>2658</v>
      </c>
      <c r="B1066" s="35" t="s">
        <v>970</v>
      </c>
      <c r="C1066" s="161" t="s">
        <v>2659</v>
      </c>
      <c r="D1066" s="161" t="s">
        <v>2660</v>
      </c>
      <c r="E1066" s="161" t="s">
        <v>2661</v>
      </c>
      <c r="F1066" s="161" t="s">
        <v>2662</v>
      </c>
      <c r="G1066" s="161"/>
      <c r="H1066" s="161" t="s">
        <v>2663</v>
      </c>
      <c r="I1066" s="8">
        <v>41593</v>
      </c>
      <c r="J1066" s="8">
        <v>41654</v>
      </c>
      <c r="K1066" s="60">
        <v>5740001020</v>
      </c>
      <c r="L1066" s="61" t="s">
        <v>2667</v>
      </c>
      <c r="M1066" s="35" t="s">
        <v>695</v>
      </c>
      <c r="N1066" s="25" t="s">
        <v>987</v>
      </c>
      <c r="O1066" s="25"/>
      <c r="P1066" s="26" t="s">
        <v>1001</v>
      </c>
      <c r="Q1066" s="25"/>
      <c r="R1066" s="25"/>
      <c r="S1066" s="161" t="s">
        <v>988</v>
      </c>
      <c r="T1066" s="25">
        <v>1</v>
      </c>
      <c r="U1066" s="25" t="s">
        <v>606</v>
      </c>
      <c r="V1066" s="25"/>
      <c r="W1066" s="25">
        <v>15</v>
      </c>
      <c r="X1066" s="60">
        <v>35</v>
      </c>
      <c r="Y1066" s="60">
        <v>88</v>
      </c>
      <c r="Z1066" s="25" t="s">
        <v>2665</v>
      </c>
      <c r="AA1066" s="59" t="s">
        <v>2668</v>
      </c>
      <c r="AC1066" s="26">
        <f t="shared" si="30"/>
        <v>1</v>
      </c>
      <c r="AD1066" s="26">
        <f t="shared" si="31"/>
        <v>5.85</v>
      </c>
      <c r="AE1066" s="8"/>
      <c r="AF1066" s="8">
        <v>41621</v>
      </c>
      <c r="AG1066" s="8">
        <v>41624</v>
      </c>
      <c r="AH1066" s="8">
        <v>41635</v>
      </c>
    </row>
    <row r="1067" spans="1:34" s="26" customFormat="1">
      <c r="A1067" s="161" t="s">
        <v>2658</v>
      </c>
      <c r="B1067" s="35" t="s">
        <v>970</v>
      </c>
      <c r="C1067" s="161" t="s">
        <v>2659</v>
      </c>
      <c r="D1067" s="161" t="s">
        <v>2660</v>
      </c>
      <c r="E1067" s="161" t="s">
        <v>2661</v>
      </c>
      <c r="F1067" s="161" t="s">
        <v>2662</v>
      </c>
      <c r="G1067" s="161"/>
      <c r="H1067" s="161" t="s">
        <v>2663</v>
      </c>
      <c r="I1067" s="8">
        <v>41593</v>
      </c>
      <c r="J1067" s="8">
        <v>41654</v>
      </c>
      <c r="K1067" s="60">
        <v>6501786769</v>
      </c>
      <c r="L1067" s="61" t="s">
        <v>2669</v>
      </c>
      <c r="M1067" s="35" t="s">
        <v>695</v>
      </c>
      <c r="N1067" s="25" t="s">
        <v>987</v>
      </c>
      <c r="O1067" s="25"/>
      <c r="P1067" s="26" t="s">
        <v>1001</v>
      </c>
      <c r="Q1067" s="25"/>
      <c r="R1067" s="25"/>
      <c r="S1067" s="161" t="s">
        <v>988</v>
      </c>
      <c r="T1067" s="25">
        <v>1</v>
      </c>
      <c r="U1067" s="25" t="s">
        <v>606</v>
      </c>
      <c r="V1067" s="25"/>
      <c r="W1067" s="25">
        <v>15</v>
      </c>
      <c r="X1067" s="60">
        <v>33</v>
      </c>
      <c r="Y1067" s="60">
        <v>92.6</v>
      </c>
      <c r="Z1067" s="25" t="s">
        <v>2665</v>
      </c>
      <c r="AA1067" s="59" t="s">
        <v>2670</v>
      </c>
      <c r="AC1067" s="26">
        <f t="shared" si="30"/>
        <v>1</v>
      </c>
      <c r="AD1067" s="26">
        <f t="shared" si="31"/>
        <v>5.85</v>
      </c>
      <c r="AE1067" s="8"/>
      <c r="AF1067" s="8">
        <v>41621</v>
      </c>
      <c r="AG1067" s="8">
        <v>41624</v>
      </c>
      <c r="AH1067" s="8">
        <v>41635</v>
      </c>
    </row>
    <row r="1068" spans="1:34" s="26" customFormat="1">
      <c r="A1068" s="161" t="s">
        <v>2658</v>
      </c>
      <c r="B1068" s="35" t="s">
        <v>970</v>
      </c>
      <c r="C1068" s="161" t="s">
        <v>2659</v>
      </c>
      <c r="D1068" s="161" t="s">
        <v>2660</v>
      </c>
      <c r="E1068" s="161" t="s">
        <v>2661</v>
      </c>
      <c r="F1068" s="161" t="s">
        <v>2662</v>
      </c>
      <c r="G1068" s="161"/>
      <c r="H1068" s="161" t="s">
        <v>2663</v>
      </c>
      <c r="I1068" s="8">
        <v>41593</v>
      </c>
      <c r="J1068" s="8">
        <v>41654</v>
      </c>
      <c r="K1068" s="60">
        <v>6673258497</v>
      </c>
      <c r="L1068" s="61" t="s">
        <v>2671</v>
      </c>
      <c r="M1068" s="35" t="s">
        <v>695</v>
      </c>
      <c r="N1068" s="25" t="s">
        <v>987</v>
      </c>
      <c r="O1068" s="25"/>
      <c r="P1068" s="26" t="s">
        <v>1001</v>
      </c>
      <c r="Q1068" s="25"/>
      <c r="R1068" s="25"/>
      <c r="S1068" s="161" t="s">
        <v>988</v>
      </c>
      <c r="T1068" s="25">
        <v>1</v>
      </c>
      <c r="U1068" s="25" t="s">
        <v>606</v>
      </c>
      <c r="V1068" s="25"/>
      <c r="W1068" s="25">
        <v>15</v>
      </c>
      <c r="X1068" s="60">
        <v>28</v>
      </c>
      <c r="Y1068" s="60">
        <v>94.8</v>
      </c>
      <c r="Z1068" s="25" t="s">
        <v>2665</v>
      </c>
      <c r="AA1068" s="59" t="s">
        <v>2672</v>
      </c>
      <c r="AC1068" s="26">
        <f t="shared" si="30"/>
        <v>1</v>
      </c>
      <c r="AD1068" s="26">
        <f t="shared" si="31"/>
        <v>5.85</v>
      </c>
      <c r="AE1068" s="8"/>
      <c r="AF1068" s="8">
        <v>41621</v>
      </c>
      <c r="AG1068" s="8">
        <v>41624</v>
      </c>
      <c r="AH1068" s="8">
        <v>41635</v>
      </c>
    </row>
    <row r="1069" spans="1:34" s="26" customFormat="1">
      <c r="A1069" s="161" t="s">
        <v>2658</v>
      </c>
      <c r="B1069" s="35" t="s">
        <v>970</v>
      </c>
      <c r="C1069" s="161" t="s">
        <v>2659</v>
      </c>
      <c r="D1069" s="161" t="s">
        <v>2660</v>
      </c>
      <c r="E1069" s="161" t="s">
        <v>2661</v>
      </c>
      <c r="F1069" s="161" t="s">
        <v>2662</v>
      </c>
      <c r="G1069" s="161"/>
      <c r="H1069" s="161" t="s">
        <v>2663</v>
      </c>
      <c r="I1069" s="8">
        <v>41593</v>
      </c>
      <c r="J1069" s="8">
        <v>41654</v>
      </c>
      <c r="K1069" s="60">
        <v>4497646082</v>
      </c>
      <c r="L1069" s="60" t="s">
        <v>2673</v>
      </c>
      <c r="M1069" s="35" t="s">
        <v>695</v>
      </c>
      <c r="N1069" s="25" t="s">
        <v>987</v>
      </c>
      <c r="O1069" s="25"/>
      <c r="P1069" s="26" t="s">
        <v>1001</v>
      </c>
      <c r="Q1069" s="25"/>
      <c r="R1069" s="25"/>
      <c r="S1069" s="161" t="s">
        <v>988</v>
      </c>
      <c r="T1069" s="25">
        <v>1</v>
      </c>
      <c r="U1069" s="25" t="s">
        <v>606</v>
      </c>
      <c r="V1069" s="25"/>
      <c r="W1069" s="25">
        <v>15</v>
      </c>
      <c r="X1069" s="60">
        <v>35</v>
      </c>
      <c r="Y1069" s="60">
        <v>53.7</v>
      </c>
      <c r="Z1069" s="25" t="s">
        <v>2665</v>
      </c>
      <c r="AA1069" s="59" t="s">
        <v>2674</v>
      </c>
      <c r="AC1069" s="26">
        <f t="shared" si="30"/>
        <v>1</v>
      </c>
      <c r="AD1069" s="26">
        <f t="shared" si="31"/>
        <v>5.85</v>
      </c>
      <c r="AE1069" s="8"/>
      <c r="AF1069" s="8">
        <v>41621</v>
      </c>
      <c r="AG1069" s="8">
        <v>41624</v>
      </c>
      <c r="AH1069" s="8">
        <v>41635</v>
      </c>
    </row>
    <row r="1070" spans="1:34" s="26" customFormat="1">
      <c r="A1070" s="161" t="s">
        <v>2658</v>
      </c>
      <c r="B1070" s="35" t="s">
        <v>970</v>
      </c>
      <c r="C1070" s="161" t="s">
        <v>2659</v>
      </c>
      <c r="D1070" s="161" t="s">
        <v>2660</v>
      </c>
      <c r="E1070" s="161" t="s">
        <v>2661</v>
      </c>
      <c r="F1070" s="161" t="s">
        <v>2662</v>
      </c>
      <c r="G1070" s="161"/>
      <c r="H1070" s="161" t="s">
        <v>2663</v>
      </c>
      <c r="I1070" s="8">
        <v>41593</v>
      </c>
      <c r="J1070" s="8">
        <v>41654</v>
      </c>
      <c r="K1070" s="60">
        <v>5485981787</v>
      </c>
      <c r="L1070" s="60" t="s">
        <v>2675</v>
      </c>
      <c r="M1070" s="35" t="s">
        <v>695</v>
      </c>
      <c r="N1070" s="25" t="s">
        <v>987</v>
      </c>
      <c r="O1070" s="25"/>
      <c r="P1070" s="26" t="s">
        <v>1001</v>
      </c>
      <c r="Q1070" s="25"/>
      <c r="R1070" s="25"/>
      <c r="S1070" s="161" t="s">
        <v>988</v>
      </c>
      <c r="T1070" s="25">
        <v>1</v>
      </c>
      <c r="U1070" s="25" t="s">
        <v>606</v>
      </c>
      <c r="V1070" s="25"/>
      <c r="W1070" s="25">
        <v>15</v>
      </c>
      <c r="X1070" s="60">
        <v>45</v>
      </c>
      <c r="Y1070" s="60">
        <v>33.799999999999997</v>
      </c>
      <c r="Z1070" s="25" t="s">
        <v>2665</v>
      </c>
      <c r="AA1070" s="59" t="s">
        <v>2676</v>
      </c>
      <c r="AC1070" s="26">
        <f t="shared" si="30"/>
        <v>1</v>
      </c>
      <c r="AD1070" s="26">
        <f t="shared" si="31"/>
        <v>5.85</v>
      </c>
      <c r="AE1070" s="8"/>
      <c r="AF1070" s="8">
        <v>41621</v>
      </c>
      <c r="AG1070" s="8">
        <v>41624</v>
      </c>
      <c r="AH1070" s="8">
        <v>41635</v>
      </c>
    </row>
    <row r="1071" spans="1:34" s="26" customFormat="1">
      <c r="A1071" s="161" t="s">
        <v>2658</v>
      </c>
      <c r="B1071" s="35" t="s">
        <v>970</v>
      </c>
      <c r="C1071" s="161" t="s">
        <v>2659</v>
      </c>
      <c r="D1071" s="161" t="s">
        <v>2660</v>
      </c>
      <c r="E1071" s="161" t="s">
        <v>2661</v>
      </c>
      <c r="F1071" s="161" t="s">
        <v>2662</v>
      </c>
      <c r="G1071" s="161"/>
      <c r="H1071" s="161" t="s">
        <v>2663</v>
      </c>
      <c r="I1071" s="8">
        <v>41593</v>
      </c>
      <c r="J1071" s="8">
        <v>41654</v>
      </c>
      <c r="K1071" s="60">
        <v>5234926754</v>
      </c>
      <c r="L1071" s="60" t="s">
        <v>2677</v>
      </c>
      <c r="M1071" s="35" t="s">
        <v>695</v>
      </c>
      <c r="N1071" s="25" t="s">
        <v>987</v>
      </c>
      <c r="O1071" s="25"/>
      <c r="P1071" s="26" t="s">
        <v>1001</v>
      </c>
      <c r="Q1071" s="25"/>
      <c r="R1071" s="25"/>
      <c r="S1071" s="161" t="s">
        <v>988</v>
      </c>
      <c r="T1071" s="25">
        <v>1</v>
      </c>
      <c r="U1071" s="25" t="s">
        <v>606</v>
      </c>
      <c r="V1071" s="25"/>
      <c r="W1071" s="25">
        <v>15</v>
      </c>
      <c r="X1071" s="60">
        <v>35</v>
      </c>
      <c r="Y1071" s="60">
        <v>45.8</v>
      </c>
      <c r="Z1071" s="25" t="s">
        <v>2665</v>
      </c>
      <c r="AA1071" s="59" t="s">
        <v>2678</v>
      </c>
      <c r="AC1071" s="26">
        <f t="shared" si="30"/>
        <v>1</v>
      </c>
      <c r="AD1071" s="26">
        <f t="shared" si="31"/>
        <v>5.85</v>
      </c>
      <c r="AE1071" s="8"/>
      <c r="AF1071" s="8">
        <v>41621</v>
      </c>
      <c r="AG1071" s="8">
        <v>41624</v>
      </c>
      <c r="AH1071" s="8">
        <v>41635</v>
      </c>
    </row>
    <row r="1072" spans="1:34" s="26" customFormat="1">
      <c r="A1072" s="161" t="s">
        <v>2658</v>
      </c>
      <c r="B1072" s="35" t="s">
        <v>970</v>
      </c>
      <c r="C1072" s="161" t="s">
        <v>2659</v>
      </c>
      <c r="D1072" s="161" t="s">
        <v>2660</v>
      </c>
      <c r="E1072" s="161" t="s">
        <v>2661</v>
      </c>
      <c r="F1072" s="161" t="s">
        <v>2662</v>
      </c>
      <c r="G1072" s="161"/>
      <c r="H1072" s="161" t="s">
        <v>2663</v>
      </c>
      <c r="I1072" s="8">
        <v>41593</v>
      </c>
      <c r="J1072" s="8">
        <v>41654</v>
      </c>
      <c r="K1072" s="60">
        <v>9138668996</v>
      </c>
      <c r="L1072" s="60" t="s">
        <v>2679</v>
      </c>
      <c r="M1072" s="35" t="s">
        <v>695</v>
      </c>
      <c r="N1072" s="25" t="s">
        <v>987</v>
      </c>
      <c r="O1072" s="25"/>
      <c r="P1072" s="26" t="s">
        <v>1001</v>
      </c>
      <c r="Q1072" s="25"/>
      <c r="R1072" s="25"/>
      <c r="S1072" s="161" t="s">
        <v>988</v>
      </c>
      <c r="T1072" s="25">
        <v>1</v>
      </c>
      <c r="U1072" s="25" t="s">
        <v>606</v>
      </c>
      <c r="V1072" s="25"/>
      <c r="W1072" s="25">
        <v>15</v>
      </c>
      <c r="X1072" s="60">
        <v>37</v>
      </c>
      <c r="Y1072" s="60">
        <v>49.1</v>
      </c>
      <c r="Z1072" s="25" t="s">
        <v>2665</v>
      </c>
      <c r="AA1072" s="59" t="s">
        <v>2680</v>
      </c>
      <c r="AC1072" s="26">
        <f t="shared" si="30"/>
        <v>1</v>
      </c>
      <c r="AD1072" s="26">
        <f t="shared" si="31"/>
        <v>5.85</v>
      </c>
      <c r="AE1072" s="8"/>
      <c r="AF1072" s="8">
        <v>41621</v>
      </c>
      <c r="AG1072" s="8">
        <v>41624</v>
      </c>
      <c r="AH1072" s="8">
        <v>41635</v>
      </c>
    </row>
    <row r="1073" spans="1:34" s="26" customFormat="1">
      <c r="A1073" s="161" t="s">
        <v>2658</v>
      </c>
      <c r="B1073" s="35" t="s">
        <v>970</v>
      </c>
      <c r="C1073" s="161" t="s">
        <v>2659</v>
      </c>
      <c r="D1073" s="161" t="s">
        <v>2660</v>
      </c>
      <c r="E1073" s="161" t="s">
        <v>2661</v>
      </c>
      <c r="F1073" s="161" t="s">
        <v>2662</v>
      </c>
      <c r="G1073" s="161"/>
      <c r="H1073" s="161" t="s">
        <v>2663</v>
      </c>
      <c r="I1073" s="8">
        <v>41593</v>
      </c>
      <c r="J1073" s="8">
        <v>41654</v>
      </c>
      <c r="K1073" s="60">
        <v>8138077605</v>
      </c>
      <c r="L1073" s="60" t="s">
        <v>2681</v>
      </c>
      <c r="M1073" s="35" t="s">
        <v>695</v>
      </c>
      <c r="N1073" s="25" t="s">
        <v>987</v>
      </c>
      <c r="O1073" s="25"/>
      <c r="P1073" s="26" t="s">
        <v>1001</v>
      </c>
      <c r="Q1073" s="25"/>
      <c r="R1073" s="25"/>
      <c r="S1073" s="161" t="s">
        <v>988</v>
      </c>
      <c r="T1073" s="25">
        <v>1</v>
      </c>
      <c r="U1073" s="25" t="s">
        <v>606</v>
      </c>
      <c r="V1073" s="25"/>
      <c r="W1073" s="25">
        <v>15</v>
      </c>
      <c r="X1073" s="60">
        <v>39</v>
      </c>
      <c r="Y1073" s="60">
        <v>63</v>
      </c>
      <c r="Z1073" s="25" t="s">
        <v>2665</v>
      </c>
      <c r="AA1073" s="59" t="s">
        <v>2682</v>
      </c>
      <c r="AC1073" s="26">
        <f t="shared" si="30"/>
        <v>1</v>
      </c>
      <c r="AD1073" s="26">
        <f t="shared" si="31"/>
        <v>5.85</v>
      </c>
      <c r="AE1073" s="8"/>
      <c r="AF1073" s="8">
        <v>41621</v>
      </c>
      <c r="AG1073" s="8">
        <v>41624</v>
      </c>
      <c r="AH1073" s="8">
        <v>41635</v>
      </c>
    </row>
    <row r="1074" spans="1:34" s="26" customFormat="1">
      <c r="A1074" s="161" t="s">
        <v>2658</v>
      </c>
      <c r="B1074" s="35" t="s">
        <v>970</v>
      </c>
      <c r="C1074" s="161" t="s">
        <v>2659</v>
      </c>
      <c r="D1074" s="161" t="s">
        <v>2660</v>
      </c>
      <c r="E1074" s="161" t="s">
        <v>2661</v>
      </c>
      <c r="F1074" s="161" t="s">
        <v>2662</v>
      </c>
      <c r="G1074" s="161"/>
      <c r="H1074" s="161" t="s">
        <v>2663</v>
      </c>
      <c r="I1074" s="8">
        <v>41593</v>
      </c>
      <c r="J1074" s="8">
        <v>41654</v>
      </c>
      <c r="K1074" s="60">
        <v>9832537438</v>
      </c>
      <c r="L1074" s="60" t="s">
        <v>2683</v>
      </c>
      <c r="M1074" s="35" t="s">
        <v>695</v>
      </c>
      <c r="N1074" s="25" t="s">
        <v>987</v>
      </c>
      <c r="O1074" s="25"/>
      <c r="P1074" s="26" t="s">
        <v>1001</v>
      </c>
      <c r="Q1074" s="25"/>
      <c r="R1074" s="25"/>
      <c r="S1074" s="161" t="s">
        <v>988</v>
      </c>
      <c r="T1074" s="25">
        <v>1</v>
      </c>
      <c r="U1074" s="25" t="s">
        <v>606</v>
      </c>
      <c r="V1074" s="25"/>
      <c r="W1074" s="25">
        <v>15</v>
      </c>
      <c r="X1074" s="60">
        <v>16</v>
      </c>
      <c r="Y1074" s="60">
        <v>62.7</v>
      </c>
      <c r="Z1074" s="25" t="s">
        <v>2665</v>
      </c>
      <c r="AA1074" s="59" t="s">
        <v>2684</v>
      </c>
      <c r="AC1074" s="26">
        <f t="shared" si="30"/>
        <v>1</v>
      </c>
      <c r="AD1074" s="26">
        <f t="shared" si="31"/>
        <v>5.85</v>
      </c>
      <c r="AE1074" s="8"/>
      <c r="AF1074" s="8">
        <v>41621</v>
      </c>
      <c r="AG1074" s="8">
        <v>41624</v>
      </c>
      <c r="AH1074" s="8">
        <v>41635</v>
      </c>
    </row>
    <row r="1075" spans="1:34" s="26" customFormat="1">
      <c r="A1075" s="161" t="s">
        <v>2658</v>
      </c>
      <c r="B1075" s="35" t="s">
        <v>970</v>
      </c>
      <c r="C1075" s="161" t="s">
        <v>2659</v>
      </c>
      <c r="D1075" s="161" t="s">
        <v>2660</v>
      </c>
      <c r="E1075" s="161" t="s">
        <v>2661</v>
      </c>
      <c r="F1075" s="161" t="s">
        <v>2662</v>
      </c>
      <c r="G1075" s="161"/>
      <c r="H1075" s="161" t="s">
        <v>2663</v>
      </c>
      <c r="I1075" s="8">
        <v>41593</v>
      </c>
      <c r="J1075" s="8">
        <v>41654</v>
      </c>
      <c r="K1075" s="60">
        <v>4583906271</v>
      </c>
      <c r="L1075" s="60" t="s">
        <v>2685</v>
      </c>
      <c r="M1075" s="35" t="s">
        <v>695</v>
      </c>
      <c r="N1075" s="25" t="s">
        <v>987</v>
      </c>
      <c r="O1075" s="25"/>
      <c r="P1075" s="26" t="s">
        <v>1001</v>
      </c>
      <c r="Q1075" s="25"/>
      <c r="R1075" s="25"/>
      <c r="S1075" s="161" t="s">
        <v>988</v>
      </c>
      <c r="T1075" s="25">
        <v>1</v>
      </c>
      <c r="U1075" s="25" t="s">
        <v>606</v>
      </c>
      <c r="V1075" s="25"/>
      <c r="W1075" s="25">
        <v>15</v>
      </c>
      <c r="X1075" s="60">
        <v>78</v>
      </c>
      <c r="Y1075" s="60">
        <v>26.5</v>
      </c>
      <c r="Z1075" s="25" t="s">
        <v>2665</v>
      </c>
      <c r="AA1075" s="59" t="s">
        <v>2686</v>
      </c>
      <c r="AC1075" s="26">
        <f t="shared" si="30"/>
        <v>1</v>
      </c>
      <c r="AD1075" s="26">
        <f t="shared" si="31"/>
        <v>5.85</v>
      </c>
      <c r="AE1075" s="8"/>
      <c r="AF1075" s="8">
        <v>41621</v>
      </c>
      <c r="AG1075" s="8">
        <v>41624</v>
      </c>
      <c r="AH1075" s="8">
        <v>41635</v>
      </c>
    </row>
    <row r="1076" spans="1:34" s="26" customFormat="1">
      <c r="A1076" s="161" t="s">
        <v>2658</v>
      </c>
      <c r="B1076" s="35" t="s">
        <v>970</v>
      </c>
      <c r="C1076" s="161" t="s">
        <v>2659</v>
      </c>
      <c r="D1076" s="161" t="s">
        <v>2660</v>
      </c>
      <c r="E1076" s="161" t="s">
        <v>2661</v>
      </c>
      <c r="F1076" s="161" t="s">
        <v>2662</v>
      </c>
      <c r="G1076" s="161"/>
      <c r="H1076" s="161" t="s">
        <v>2663</v>
      </c>
      <c r="I1076" s="8">
        <v>41593</v>
      </c>
      <c r="J1076" s="8">
        <v>41654</v>
      </c>
      <c r="K1076" s="60">
        <v>4496995130</v>
      </c>
      <c r="L1076" s="60" t="s">
        <v>2687</v>
      </c>
      <c r="M1076" s="35" t="s">
        <v>695</v>
      </c>
      <c r="N1076" s="25" t="s">
        <v>987</v>
      </c>
      <c r="O1076" s="25"/>
      <c r="P1076" s="26" t="s">
        <v>1001</v>
      </c>
      <c r="Q1076" s="25"/>
      <c r="R1076" s="25"/>
      <c r="S1076" s="161" t="s">
        <v>988</v>
      </c>
      <c r="T1076" s="25">
        <v>1</v>
      </c>
      <c r="U1076" s="25" t="s">
        <v>606</v>
      </c>
      <c r="V1076" s="25"/>
      <c r="W1076" s="25">
        <v>15</v>
      </c>
      <c r="X1076" s="60">
        <v>46</v>
      </c>
      <c r="Y1076" s="60">
        <v>46.2</v>
      </c>
      <c r="Z1076" s="25" t="s">
        <v>2665</v>
      </c>
      <c r="AA1076" s="59" t="s">
        <v>2688</v>
      </c>
      <c r="AC1076" s="26">
        <f t="shared" si="30"/>
        <v>1</v>
      </c>
      <c r="AD1076" s="26">
        <f t="shared" si="31"/>
        <v>5.85</v>
      </c>
      <c r="AE1076" s="8"/>
      <c r="AF1076" s="8">
        <v>41621</v>
      </c>
      <c r="AG1076" s="8">
        <v>41624</v>
      </c>
      <c r="AH1076" s="8">
        <v>41635</v>
      </c>
    </row>
    <row r="1077" spans="1:34" s="26" customFormat="1">
      <c r="A1077" s="161" t="s">
        <v>2658</v>
      </c>
      <c r="B1077" s="35" t="s">
        <v>970</v>
      </c>
      <c r="C1077" s="161" t="s">
        <v>2659</v>
      </c>
      <c r="D1077" s="161" t="s">
        <v>2660</v>
      </c>
      <c r="E1077" s="161" t="s">
        <v>2661</v>
      </c>
      <c r="F1077" s="161" t="s">
        <v>2662</v>
      </c>
      <c r="G1077" s="161"/>
      <c r="H1077" s="161" t="s">
        <v>2663</v>
      </c>
      <c r="I1077" s="8">
        <v>41593</v>
      </c>
      <c r="J1077" s="8">
        <v>41654</v>
      </c>
      <c r="K1077" s="60">
        <v>1307182223</v>
      </c>
      <c r="L1077" s="60" t="s">
        <v>2689</v>
      </c>
      <c r="M1077" s="35" t="s">
        <v>695</v>
      </c>
      <c r="N1077" s="25" t="s">
        <v>987</v>
      </c>
      <c r="O1077" s="25"/>
      <c r="P1077" s="26" t="s">
        <v>1001</v>
      </c>
      <c r="Q1077" s="25"/>
      <c r="R1077" s="25"/>
      <c r="S1077" s="161" t="s">
        <v>988</v>
      </c>
      <c r="T1077" s="25">
        <v>1</v>
      </c>
      <c r="U1077" s="25" t="s">
        <v>606</v>
      </c>
      <c r="V1077" s="25"/>
      <c r="W1077" s="25">
        <v>15</v>
      </c>
      <c r="X1077" s="60">
        <v>20</v>
      </c>
      <c r="Y1077" s="60">
        <v>76.8</v>
      </c>
      <c r="Z1077" s="25" t="s">
        <v>2665</v>
      </c>
      <c r="AA1077" s="59" t="s">
        <v>2690</v>
      </c>
      <c r="AC1077" s="26">
        <f t="shared" si="30"/>
        <v>1</v>
      </c>
      <c r="AD1077" s="26">
        <f t="shared" si="31"/>
        <v>5.85</v>
      </c>
      <c r="AE1077" s="8"/>
      <c r="AF1077" s="8">
        <v>41621</v>
      </c>
      <c r="AG1077" s="8">
        <v>41624</v>
      </c>
      <c r="AH1077" s="8">
        <v>41635</v>
      </c>
    </row>
    <row r="1078" spans="1:34" s="26" customFormat="1">
      <c r="A1078" s="161" t="s">
        <v>2658</v>
      </c>
      <c r="B1078" s="35" t="s">
        <v>970</v>
      </c>
      <c r="C1078" s="161" t="s">
        <v>2659</v>
      </c>
      <c r="D1078" s="161" t="s">
        <v>2660</v>
      </c>
      <c r="E1078" s="161" t="s">
        <v>2661</v>
      </c>
      <c r="F1078" s="161" t="s">
        <v>2662</v>
      </c>
      <c r="G1078" s="161"/>
      <c r="H1078" s="161" t="s">
        <v>2663</v>
      </c>
      <c r="I1078" s="8">
        <v>41593</v>
      </c>
      <c r="J1078" s="8">
        <v>41654</v>
      </c>
      <c r="K1078" s="60">
        <v>1553493144</v>
      </c>
      <c r="L1078" s="60" t="s">
        <v>2691</v>
      </c>
      <c r="M1078" s="35" t="s">
        <v>695</v>
      </c>
      <c r="N1078" s="25" t="s">
        <v>987</v>
      </c>
      <c r="O1078" s="25"/>
      <c r="P1078" s="26" t="s">
        <v>1001</v>
      </c>
      <c r="Q1078" s="25"/>
      <c r="R1078" s="25"/>
      <c r="S1078" s="161" t="s">
        <v>988</v>
      </c>
      <c r="T1078" s="25">
        <v>1</v>
      </c>
      <c r="U1078" s="25" t="s">
        <v>606</v>
      </c>
      <c r="V1078" s="25"/>
      <c r="W1078" s="25">
        <v>15</v>
      </c>
      <c r="X1078" s="60">
        <v>20</v>
      </c>
      <c r="Y1078" s="60">
        <v>107</v>
      </c>
      <c r="Z1078" s="25" t="s">
        <v>2665</v>
      </c>
      <c r="AA1078" s="59" t="s">
        <v>2692</v>
      </c>
      <c r="AC1078" s="26">
        <f t="shared" si="30"/>
        <v>1</v>
      </c>
      <c r="AD1078" s="26">
        <f t="shared" si="31"/>
        <v>5.85</v>
      </c>
      <c r="AE1078" s="8"/>
      <c r="AF1078" s="8">
        <v>41621</v>
      </c>
      <c r="AG1078" s="8">
        <v>41624</v>
      </c>
      <c r="AH1078" s="8">
        <v>41635</v>
      </c>
    </row>
    <row r="1079" spans="1:34" s="26" customFormat="1">
      <c r="A1079" s="161" t="s">
        <v>2658</v>
      </c>
      <c r="B1079" s="35" t="s">
        <v>970</v>
      </c>
      <c r="C1079" s="161" t="s">
        <v>2659</v>
      </c>
      <c r="D1079" s="161" t="s">
        <v>2660</v>
      </c>
      <c r="E1079" s="161" t="s">
        <v>2661</v>
      </c>
      <c r="F1079" s="161" t="s">
        <v>2662</v>
      </c>
      <c r="G1079" s="161"/>
      <c r="H1079" s="161" t="s">
        <v>2663</v>
      </c>
      <c r="I1079" s="8">
        <v>41593</v>
      </c>
      <c r="J1079" s="8">
        <v>41654</v>
      </c>
      <c r="K1079" s="60">
        <v>5462490267</v>
      </c>
      <c r="L1079" s="60" t="s">
        <v>2693</v>
      </c>
      <c r="M1079" s="35" t="s">
        <v>695</v>
      </c>
      <c r="N1079" s="25" t="s">
        <v>987</v>
      </c>
      <c r="O1079" s="25"/>
      <c r="P1079" s="26" t="s">
        <v>1001</v>
      </c>
      <c r="Q1079" s="25"/>
      <c r="R1079" s="25"/>
      <c r="S1079" s="161" t="s">
        <v>988</v>
      </c>
      <c r="T1079" s="25">
        <v>1</v>
      </c>
      <c r="U1079" s="25" t="s">
        <v>606</v>
      </c>
      <c r="V1079" s="25"/>
      <c r="W1079" s="25">
        <v>15</v>
      </c>
      <c r="X1079" s="60">
        <v>20</v>
      </c>
      <c r="Y1079" s="60">
        <v>107</v>
      </c>
      <c r="Z1079" s="25" t="s">
        <v>2665</v>
      </c>
      <c r="AA1079" s="59" t="s">
        <v>2694</v>
      </c>
      <c r="AC1079" s="26">
        <f t="shared" si="30"/>
        <v>1</v>
      </c>
      <c r="AD1079" s="26">
        <f t="shared" si="31"/>
        <v>5.85</v>
      </c>
      <c r="AE1079" s="8"/>
      <c r="AF1079" s="8">
        <v>41621</v>
      </c>
      <c r="AG1079" s="8">
        <v>41624</v>
      </c>
      <c r="AH1079" s="8">
        <v>41635</v>
      </c>
    </row>
    <row r="1080" spans="1:34" s="26" customFormat="1">
      <c r="A1080" s="161" t="s">
        <v>2658</v>
      </c>
      <c r="B1080" s="35" t="s">
        <v>970</v>
      </c>
      <c r="C1080" s="161" t="s">
        <v>2659</v>
      </c>
      <c r="D1080" s="161" t="s">
        <v>2660</v>
      </c>
      <c r="E1080" s="161" t="s">
        <v>2661</v>
      </c>
      <c r="F1080" s="161" t="s">
        <v>2662</v>
      </c>
      <c r="G1080" s="161"/>
      <c r="H1080" s="161" t="s">
        <v>2663</v>
      </c>
      <c r="I1080" s="8">
        <v>41593</v>
      </c>
      <c r="J1080" s="8">
        <v>41654</v>
      </c>
      <c r="K1080" s="60">
        <v>4382022004</v>
      </c>
      <c r="L1080" s="60" t="s">
        <v>2695</v>
      </c>
      <c r="M1080" s="35" t="s">
        <v>695</v>
      </c>
      <c r="N1080" s="25" t="s">
        <v>987</v>
      </c>
      <c r="O1080" s="25"/>
      <c r="P1080" s="26" t="s">
        <v>1001</v>
      </c>
      <c r="Q1080" s="25"/>
      <c r="R1080" s="25"/>
      <c r="S1080" s="161" t="s">
        <v>988</v>
      </c>
      <c r="T1080" s="25">
        <v>1</v>
      </c>
      <c r="U1080" s="25" t="s">
        <v>606</v>
      </c>
      <c r="V1080" s="25"/>
      <c r="W1080" s="25">
        <v>15</v>
      </c>
      <c r="X1080" s="60">
        <v>20</v>
      </c>
      <c r="Y1080" s="60">
        <v>117</v>
      </c>
      <c r="Z1080" s="25" t="s">
        <v>2665</v>
      </c>
      <c r="AA1080" s="59" t="s">
        <v>2696</v>
      </c>
      <c r="AC1080" s="26">
        <f t="shared" si="30"/>
        <v>1</v>
      </c>
      <c r="AD1080" s="26">
        <f t="shared" si="31"/>
        <v>5.85</v>
      </c>
      <c r="AE1080" s="8"/>
      <c r="AF1080" s="8">
        <v>41621</v>
      </c>
      <c r="AG1080" s="8">
        <v>41624</v>
      </c>
      <c r="AH1080" s="8">
        <v>41635</v>
      </c>
    </row>
    <row r="1081" spans="1:34" s="26" customFormat="1">
      <c r="A1081" s="161" t="s">
        <v>2658</v>
      </c>
      <c r="B1081" s="35" t="s">
        <v>970</v>
      </c>
      <c r="C1081" s="161" t="s">
        <v>2659</v>
      </c>
      <c r="D1081" s="161" t="s">
        <v>2660</v>
      </c>
      <c r="E1081" s="161" t="s">
        <v>2661</v>
      </c>
      <c r="F1081" s="161" t="s">
        <v>2662</v>
      </c>
      <c r="G1081" s="161"/>
      <c r="H1081" s="161" t="s">
        <v>2663</v>
      </c>
      <c r="I1081" s="8">
        <v>41593</v>
      </c>
      <c r="J1081" s="8">
        <v>41654</v>
      </c>
      <c r="K1081" s="60">
        <v>9654064956</v>
      </c>
      <c r="L1081" s="60" t="s">
        <v>2697</v>
      </c>
      <c r="M1081" s="35" t="s">
        <v>695</v>
      </c>
      <c r="N1081" s="25" t="s">
        <v>987</v>
      </c>
      <c r="O1081" s="25"/>
      <c r="P1081" s="26" t="s">
        <v>1001</v>
      </c>
      <c r="Q1081" s="25"/>
      <c r="R1081" s="25"/>
      <c r="S1081" s="161" t="s">
        <v>988</v>
      </c>
      <c r="T1081" s="25">
        <v>1</v>
      </c>
      <c r="U1081" s="25" t="s">
        <v>606</v>
      </c>
      <c r="V1081" s="25"/>
      <c r="W1081" s="25">
        <v>15</v>
      </c>
      <c r="X1081" s="60">
        <v>52</v>
      </c>
      <c r="Y1081" s="60">
        <v>36</v>
      </c>
      <c r="Z1081" s="25" t="s">
        <v>2665</v>
      </c>
      <c r="AA1081" s="59" t="s">
        <v>2698</v>
      </c>
      <c r="AC1081" s="26">
        <f t="shared" si="30"/>
        <v>1</v>
      </c>
      <c r="AD1081" s="26">
        <f t="shared" si="31"/>
        <v>5.85</v>
      </c>
      <c r="AE1081" s="8"/>
      <c r="AF1081" s="8">
        <v>41621</v>
      </c>
      <c r="AG1081" s="8">
        <v>41624</v>
      </c>
      <c r="AH1081" s="8">
        <v>41635</v>
      </c>
    </row>
    <row r="1082" spans="1:34" s="26" customFormat="1">
      <c r="A1082" s="161" t="s">
        <v>2658</v>
      </c>
      <c r="B1082" s="35" t="s">
        <v>970</v>
      </c>
      <c r="C1082" s="161" t="s">
        <v>2659</v>
      </c>
      <c r="D1082" s="161" t="s">
        <v>2660</v>
      </c>
      <c r="E1082" s="161" t="s">
        <v>2661</v>
      </c>
      <c r="F1082" s="161" t="s">
        <v>2662</v>
      </c>
      <c r="G1082" s="161"/>
      <c r="H1082" s="161" t="s">
        <v>2663</v>
      </c>
      <c r="I1082" s="8">
        <v>41593</v>
      </c>
      <c r="J1082" s="8">
        <v>41654</v>
      </c>
      <c r="K1082" s="60">
        <v>4776075659</v>
      </c>
      <c r="L1082" s="60" t="s">
        <v>2699</v>
      </c>
      <c r="M1082" s="35" t="s">
        <v>695</v>
      </c>
      <c r="N1082" s="25" t="s">
        <v>987</v>
      </c>
      <c r="O1082" s="25"/>
      <c r="P1082" s="26" t="s">
        <v>1001</v>
      </c>
      <c r="Q1082" s="25"/>
      <c r="R1082" s="25"/>
      <c r="S1082" s="161" t="s">
        <v>988</v>
      </c>
      <c r="T1082" s="25">
        <v>1</v>
      </c>
      <c r="U1082" s="25" t="s">
        <v>606</v>
      </c>
      <c r="V1082" s="25"/>
      <c r="W1082" s="25">
        <v>15</v>
      </c>
      <c r="X1082" s="60">
        <v>20</v>
      </c>
      <c r="Y1082" s="60">
        <v>112</v>
      </c>
      <c r="Z1082" s="25" t="s">
        <v>2665</v>
      </c>
      <c r="AA1082" s="59" t="s">
        <v>2700</v>
      </c>
      <c r="AC1082" s="26">
        <f t="shared" si="30"/>
        <v>1</v>
      </c>
      <c r="AD1082" s="26">
        <f t="shared" si="31"/>
        <v>5.85</v>
      </c>
      <c r="AE1082" s="8"/>
      <c r="AF1082" s="8">
        <v>41621</v>
      </c>
      <c r="AG1082" s="8">
        <v>41624</v>
      </c>
      <c r="AH1082" s="8">
        <v>41635</v>
      </c>
    </row>
    <row r="1083" spans="1:34" s="26" customFormat="1">
      <c r="A1083" s="161" t="s">
        <v>2658</v>
      </c>
      <c r="B1083" s="35" t="s">
        <v>970</v>
      </c>
      <c r="C1083" s="161" t="s">
        <v>2659</v>
      </c>
      <c r="D1083" s="161" t="s">
        <v>2660</v>
      </c>
      <c r="E1083" s="161" t="s">
        <v>2661</v>
      </c>
      <c r="F1083" s="161" t="s">
        <v>2662</v>
      </c>
      <c r="G1083" s="161"/>
      <c r="H1083" s="161" t="s">
        <v>2663</v>
      </c>
      <c r="I1083" s="8">
        <v>41593</v>
      </c>
      <c r="J1083" s="8">
        <v>41654</v>
      </c>
      <c r="K1083" s="60">
        <v>7634360750</v>
      </c>
      <c r="L1083" s="60" t="s">
        <v>2701</v>
      </c>
      <c r="M1083" s="35" t="s">
        <v>695</v>
      </c>
      <c r="N1083" s="25" t="s">
        <v>987</v>
      </c>
      <c r="O1083" s="25"/>
      <c r="P1083" s="26" t="s">
        <v>2702</v>
      </c>
      <c r="Q1083" s="25"/>
      <c r="R1083" s="25"/>
      <c r="S1083" s="161" t="s">
        <v>988</v>
      </c>
      <c r="T1083" s="25">
        <v>1</v>
      </c>
      <c r="U1083" s="25" t="s">
        <v>606</v>
      </c>
      <c r="V1083" s="25"/>
      <c r="W1083" s="25">
        <v>15</v>
      </c>
      <c r="X1083" s="60">
        <v>16</v>
      </c>
      <c r="Y1083" s="60">
        <v>94.1</v>
      </c>
      <c r="Z1083" s="25" t="s">
        <v>2665</v>
      </c>
      <c r="AA1083" s="59" t="s">
        <v>2703</v>
      </c>
      <c r="AC1083" s="26">
        <f t="shared" si="30"/>
        <v>1</v>
      </c>
      <c r="AD1083" s="26">
        <f t="shared" si="31"/>
        <v>5.85</v>
      </c>
      <c r="AE1083" s="8"/>
      <c r="AF1083" s="8">
        <v>41621</v>
      </c>
      <c r="AG1083" s="8">
        <v>41624</v>
      </c>
      <c r="AH1083" s="8">
        <v>41635</v>
      </c>
    </row>
    <row r="1084" spans="1:34" s="26" customFormat="1">
      <c r="A1084" s="161" t="s">
        <v>2658</v>
      </c>
      <c r="B1084" s="35" t="s">
        <v>970</v>
      </c>
      <c r="C1084" s="161" t="s">
        <v>2659</v>
      </c>
      <c r="D1084" s="161" t="s">
        <v>2660</v>
      </c>
      <c r="E1084" s="161" t="s">
        <v>2661</v>
      </c>
      <c r="F1084" s="161" t="s">
        <v>2662</v>
      </c>
      <c r="G1084" s="161"/>
      <c r="H1084" s="161" t="s">
        <v>2663</v>
      </c>
      <c r="I1084" s="8">
        <v>41593</v>
      </c>
      <c r="J1084" s="8">
        <v>41654</v>
      </c>
      <c r="K1084" s="60">
        <v>8045072926</v>
      </c>
      <c r="L1084" s="60" t="s">
        <v>2704</v>
      </c>
      <c r="M1084" s="35" t="s">
        <v>695</v>
      </c>
      <c r="N1084" s="25" t="s">
        <v>987</v>
      </c>
      <c r="O1084" s="25"/>
      <c r="P1084" s="26" t="s">
        <v>1001</v>
      </c>
      <c r="Q1084" s="25"/>
      <c r="R1084" s="25"/>
      <c r="S1084" s="161" t="s">
        <v>988</v>
      </c>
      <c r="T1084" s="25">
        <v>1</v>
      </c>
      <c r="U1084" s="25" t="s">
        <v>606</v>
      </c>
      <c r="V1084" s="25"/>
      <c r="W1084" s="25">
        <v>15</v>
      </c>
      <c r="X1084" s="60">
        <v>22</v>
      </c>
      <c r="Y1084" s="60">
        <v>84</v>
      </c>
      <c r="Z1084" s="25" t="s">
        <v>2665</v>
      </c>
      <c r="AA1084" s="59" t="s">
        <v>2705</v>
      </c>
      <c r="AC1084" s="26">
        <f t="shared" si="30"/>
        <v>1</v>
      </c>
      <c r="AD1084" s="26">
        <f t="shared" si="31"/>
        <v>5.85</v>
      </c>
      <c r="AE1084" s="8"/>
      <c r="AF1084" s="8">
        <v>41621</v>
      </c>
      <c r="AG1084" s="8">
        <v>41624</v>
      </c>
      <c r="AH1084" s="8">
        <v>41635</v>
      </c>
    </row>
    <row r="1085" spans="1:34" s="26" customFormat="1">
      <c r="A1085" s="161" t="s">
        <v>2658</v>
      </c>
      <c r="B1085" s="35" t="s">
        <v>970</v>
      </c>
      <c r="C1085" s="161" t="s">
        <v>2659</v>
      </c>
      <c r="D1085" s="161" t="s">
        <v>2660</v>
      </c>
      <c r="E1085" s="161" t="s">
        <v>2661</v>
      </c>
      <c r="F1085" s="161" t="s">
        <v>2662</v>
      </c>
      <c r="G1085" s="161"/>
      <c r="H1085" s="161" t="s">
        <v>2663</v>
      </c>
      <c r="I1085" s="8">
        <v>41593</v>
      </c>
      <c r="J1085" s="8">
        <v>41654</v>
      </c>
      <c r="K1085" s="60">
        <v>6085772893</v>
      </c>
      <c r="L1085" s="60" t="s">
        <v>2706</v>
      </c>
      <c r="M1085" s="35" t="s">
        <v>695</v>
      </c>
      <c r="N1085" s="25" t="s">
        <v>987</v>
      </c>
      <c r="O1085" s="25"/>
      <c r="P1085" s="26" t="s">
        <v>1001</v>
      </c>
      <c r="Q1085" s="25"/>
      <c r="R1085" s="25"/>
      <c r="S1085" s="161" t="s">
        <v>988</v>
      </c>
      <c r="T1085" s="25">
        <v>1</v>
      </c>
      <c r="U1085" s="25" t="s">
        <v>606</v>
      </c>
      <c r="V1085" s="25"/>
      <c r="W1085" s="25">
        <v>15</v>
      </c>
      <c r="X1085" s="60">
        <v>51</v>
      </c>
      <c r="Y1085" s="60">
        <v>38.700000000000003</v>
      </c>
      <c r="Z1085" s="25" t="s">
        <v>2665</v>
      </c>
      <c r="AA1085" s="59" t="s">
        <v>2707</v>
      </c>
      <c r="AC1085" s="26">
        <f t="shared" si="30"/>
        <v>1</v>
      </c>
      <c r="AD1085" s="26">
        <f t="shared" si="31"/>
        <v>5.85</v>
      </c>
      <c r="AE1085" s="8"/>
      <c r="AF1085" s="8">
        <v>41621</v>
      </c>
      <c r="AG1085" s="8">
        <v>41624</v>
      </c>
      <c r="AH1085" s="8">
        <v>41635</v>
      </c>
    </row>
    <row r="1086" spans="1:34" s="26" customFormat="1">
      <c r="A1086" s="161" t="s">
        <v>2658</v>
      </c>
      <c r="B1086" s="35" t="s">
        <v>970</v>
      </c>
      <c r="C1086" s="161" t="s">
        <v>2659</v>
      </c>
      <c r="D1086" s="161" t="s">
        <v>2660</v>
      </c>
      <c r="E1086" s="161" t="s">
        <v>2661</v>
      </c>
      <c r="F1086" s="161" t="s">
        <v>2662</v>
      </c>
      <c r="G1086" s="161"/>
      <c r="H1086" s="161" t="s">
        <v>2663</v>
      </c>
      <c r="I1086" s="8">
        <v>41593</v>
      </c>
      <c r="J1086" s="8">
        <v>41654</v>
      </c>
      <c r="K1086" s="60">
        <v>6277250286</v>
      </c>
      <c r="L1086" s="60" t="s">
        <v>2708</v>
      </c>
      <c r="M1086" s="35" t="s">
        <v>695</v>
      </c>
      <c r="N1086" s="25" t="s">
        <v>987</v>
      </c>
      <c r="O1086" s="25"/>
      <c r="P1086" s="26" t="s">
        <v>1001</v>
      </c>
      <c r="Q1086" s="25"/>
      <c r="R1086" s="25"/>
      <c r="S1086" s="161" t="s">
        <v>988</v>
      </c>
      <c r="T1086" s="25">
        <v>1</v>
      </c>
      <c r="U1086" s="25" t="s">
        <v>606</v>
      </c>
      <c r="V1086" s="25"/>
      <c r="W1086" s="25">
        <v>15</v>
      </c>
      <c r="X1086" s="60">
        <v>23</v>
      </c>
      <c r="Y1086" s="60">
        <v>65</v>
      </c>
      <c r="Z1086" s="25" t="s">
        <v>2665</v>
      </c>
      <c r="AA1086" s="59" t="s">
        <v>2709</v>
      </c>
      <c r="AC1086" s="26">
        <f t="shared" si="30"/>
        <v>1</v>
      </c>
      <c r="AD1086" s="26">
        <f t="shared" si="31"/>
        <v>5.85</v>
      </c>
      <c r="AE1086" s="8"/>
      <c r="AF1086" s="8">
        <v>41621</v>
      </c>
      <c r="AG1086" s="8">
        <v>41624</v>
      </c>
      <c r="AH1086" s="8">
        <v>41635</v>
      </c>
    </row>
    <row r="1087" spans="1:34" s="26" customFormat="1">
      <c r="A1087" s="161" t="s">
        <v>2658</v>
      </c>
      <c r="B1087" s="35" t="s">
        <v>970</v>
      </c>
      <c r="C1087" s="161" t="s">
        <v>2659</v>
      </c>
      <c r="D1087" s="161" t="s">
        <v>2660</v>
      </c>
      <c r="E1087" s="161" t="s">
        <v>2661</v>
      </c>
      <c r="F1087" s="161" t="s">
        <v>2662</v>
      </c>
      <c r="G1087" s="161"/>
      <c r="H1087" s="161" t="s">
        <v>2663</v>
      </c>
      <c r="I1087" s="8">
        <v>41593</v>
      </c>
      <c r="J1087" s="8">
        <v>41654</v>
      </c>
      <c r="K1087" s="60">
        <v>7457674152</v>
      </c>
      <c r="L1087" s="60" t="s">
        <v>2710</v>
      </c>
      <c r="M1087" s="35" t="s">
        <v>695</v>
      </c>
      <c r="N1087" s="25" t="s">
        <v>987</v>
      </c>
      <c r="O1087" s="25"/>
      <c r="P1087" s="26" t="s">
        <v>1001</v>
      </c>
      <c r="Q1087" s="25"/>
      <c r="R1087" s="25"/>
      <c r="S1087" s="161" t="s">
        <v>988</v>
      </c>
      <c r="T1087" s="25">
        <v>1</v>
      </c>
      <c r="U1087" s="25" t="s">
        <v>606</v>
      </c>
      <c r="V1087" s="25"/>
      <c r="W1087" s="25">
        <v>15</v>
      </c>
      <c r="X1087" s="60">
        <v>100</v>
      </c>
      <c r="Y1087" s="60">
        <v>18.5</v>
      </c>
      <c r="Z1087" s="25" t="s">
        <v>2665</v>
      </c>
      <c r="AA1087" s="59" t="s">
        <v>2711</v>
      </c>
      <c r="AC1087" s="26">
        <f t="shared" si="30"/>
        <v>1</v>
      </c>
      <c r="AD1087" s="26">
        <f t="shared" si="31"/>
        <v>5.85</v>
      </c>
      <c r="AE1087" s="8"/>
      <c r="AF1087" s="8">
        <v>41621</v>
      </c>
      <c r="AG1087" s="8">
        <v>41624</v>
      </c>
      <c r="AH1087" s="8">
        <v>41635</v>
      </c>
    </row>
    <row r="1088" spans="1:34" s="26" customFormat="1">
      <c r="A1088" s="161" t="s">
        <v>2658</v>
      </c>
      <c r="B1088" s="35" t="s">
        <v>970</v>
      </c>
      <c r="C1088" s="161" t="s">
        <v>2659</v>
      </c>
      <c r="D1088" s="161" t="s">
        <v>2660</v>
      </c>
      <c r="E1088" s="161" t="s">
        <v>2661</v>
      </c>
      <c r="F1088" s="161" t="s">
        <v>2662</v>
      </c>
      <c r="G1088" s="161"/>
      <c r="H1088" s="161" t="s">
        <v>2663</v>
      </c>
      <c r="I1088" s="8">
        <v>41593</v>
      </c>
      <c r="J1088" s="8">
        <v>41654</v>
      </c>
      <c r="K1088" s="60">
        <v>2028023158</v>
      </c>
      <c r="L1088" s="60" t="s">
        <v>2712</v>
      </c>
      <c r="M1088" s="35" t="s">
        <v>695</v>
      </c>
      <c r="N1088" s="25" t="s">
        <v>987</v>
      </c>
      <c r="O1088" s="25"/>
      <c r="P1088" s="26" t="s">
        <v>1001</v>
      </c>
      <c r="Q1088" s="25"/>
      <c r="R1088" s="25"/>
      <c r="S1088" s="161" t="s">
        <v>988</v>
      </c>
      <c r="T1088" s="25">
        <v>1</v>
      </c>
      <c r="U1088" s="25" t="s">
        <v>606</v>
      </c>
      <c r="V1088" s="25"/>
      <c r="W1088" s="25">
        <v>15</v>
      </c>
      <c r="X1088" s="60">
        <v>21</v>
      </c>
      <c r="Y1088" s="60">
        <v>96.5</v>
      </c>
      <c r="Z1088" s="25" t="s">
        <v>2665</v>
      </c>
      <c r="AA1088" s="59" t="s">
        <v>2713</v>
      </c>
      <c r="AC1088" s="26">
        <f t="shared" si="30"/>
        <v>1</v>
      </c>
      <c r="AD1088" s="26">
        <f t="shared" si="31"/>
        <v>5.85</v>
      </c>
      <c r="AE1088" s="8"/>
      <c r="AF1088" s="8">
        <v>41621</v>
      </c>
      <c r="AG1088" s="8">
        <v>41624</v>
      </c>
      <c r="AH1088" s="8">
        <v>41635</v>
      </c>
    </row>
    <row r="1089" spans="1:34" s="26" customFormat="1">
      <c r="I1089" s="8"/>
      <c r="J1089" s="8"/>
      <c r="AE1089" s="8"/>
      <c r="AF1089" s="8"/>
      <c r="AG1089" s="8"/>
      <c r="AH1089" s="8"/>
    </row>
    <row r="1090" spans="1:34" s="26" customFormat="1">
      <c r="A1090" s="26" t="s">
        <v>2714</v>
      </c>
      <c r="B1090" s="161" t="s">
        <v>2715</v>
      </c>
      <c r="C1090" s="161" t="s">
        <v>2716</v>
      </c>
      <c r="D1090" s="161" t="s">
        <v>2717</v>
      </c>
      <c r="E1090" s="26" t="s">
        <v>2718</v>
      </c>
      <c r="F1090" s="26" t="s">
        <v>2719</v>
      </c>
      <c r="H1090" s="161" t="s">
        <v>2720</v>
      </c>
      <c r="I1090" s="558">
        <v>41597</v>
      </c>
      <c r="J1090" s="558">
        <v>41637</v>
      </c>
      <c r="K1090" s="62">
        <v>3000000009</v>
      </c>
      <c r="L1090" s="62">
        <v>3000000009</v>
      </c>
      <c r="M1090" s="35" t="s">
        <v>994</v>
      </c>
      <c r="N1090" s="25" t="s">
        <v>2721</v>
      </c>
      <c r="O1090" s="25"/>
      <c r="P1090" s="26" t="s">
        <v>2722</v>
      </c>
      <c r="Q1090" s="25"/>
      <c r="R1090" s="25"/>
      <c r="S1090" s="161" t="s">
        <v>988</v>
      </c>
      <c r="T1090" s="25">
        <v>1</v>
      </c>
      <c r="U1090" s="35" t="s">
        <v>606</v>
      </c>
      <c r="V1090" s="35"/>
      <c r="W1090" s="25">
        <v>15</v>
      </c>
      <c r="X1090" s="25">
        <v>110</v>
      </c>
      <c r="Y1090" s="25">
        <v>56.73</v>
      </c>
      <c r="Z1090" s="25" t="s">
        <v>2723</v>
      </c>
      <c r="AA1090" s="26" t="s">
        <v>2724</v>
      </c>
      <c r="AB1090" s="25" t="s">
        <v>2723</v>
      </c>
      <c r="AC1090" s="26">
        <f t="shared" ref="AC1090:AC1153" si="32">W1090/15</f>
        <v>1</v>
      </c>
      <c r="AD1090" s="26">
        <f t="shared" ref="AD1090:AD1153" si="33">5.85*AC1090</f>
        <v>5.85</v>
      </c>
      <c r="AF1090" s="8">
        <v>41621</v>
      </c>
      <c r="AG1090" s="8">
        <v>41624</v>
      </c>
      <c r="AH1090" s="8">
        <v>41635</v>
      </c>
    </row>
    <row r="1091" spans="1:34" s="26" customFormat="1">
      <c r="A1091" s="26" t="s">
        <v>2725</v>
      </c>
      <c r="B1091" s="161" t="s">
        <v>2715</v>
      </c>
      <c r="C1091" s="161" t="s">
        <v>2716</v>
      </c>
      <c r="D1091" s="161" t="s">
        <v>2717</v>
      </c>
      <c r="E1091" s="26" t="s">
        <v>2718</v>
      </c>
      <c r="F1091" s="26" t="s">
        <v>2719</v>
      </c>
      <c r="H1091" s="161" t="s">
        <v>2726</v>
      </c>
      <c r="I1091" s="558">
        <v>41597</v>
      </c>
      <c r="J1091" s="558">
        <v>41637</v>
      </c>
      <c r="K1091" s="62">
        <v>3000000045</v>
      </c>
      <c r="L1091" s="62">
        <v>3000000045</v>
      </c>
      <c r="M1091" s="35" t="s">
        <v>1191</v>
      </c>
      <c r="N1091" s="25" t="s">
        <v>2727</v>
      </c>
      <c r="O1091" s="25"/>
      <c r="P1091" s="26" t="s">
        <v>2722</v>
      </c>
      <c r="Q1091" s="25"/>
      <c r="R1091" s="25"/>
      <c r="S1091" s="161" t="s">
        <v>1192</v>
      </c>
      <c r="T1091" s="25">
        <v>1</v>
      </c>
      <c r="U1091" s="35" t="s">
        <v>606</v>
      </c>
      <c r="V1091" s="35"/>
      <c r="W1091" s="25">
        <v>15</v>
      </c>
      <c r="X1091" s="25">
        <v>110</v>
      </c>
      <c r="Y1091" s="25">
        <v>341.3</v>
      </c>
      <c r="Z1091" s="25" t="s">
        <v>2728</v>
      </c>
      <c r="AA1091" s="26" t="s">
        <v>2729</v>
      </c>
      <c r="AB1091" s="25" t="s">
        <v>2728</v>
      </c>
      <c r="AC1091" s="26">
        <f t="shared" si="32"/>
        <v>1</v>
      </c>
      <c r="AD1091" s="26">
        <f t="shared" si="33"/>
        <v>5.85</v>
      </c>
      <c r="AF1091" s="8">
        <v>41621</v>
      </c>
      <c r="AG1091" s="8">
        <v>41624</v>
      </c>
      <c r="AH1091" s="8">
        <v>41635</v>
      </c>
    </row>
    <row r="1092" spans="1:34" s="26" customFormat="1">
      <c r="A1092" s="26" t="s">
        <v>2725</v>
      </c>
      <c r="B1092" s="161" t="s">
        <v>2715</v>
      </c>
      <c r="C1092" s="161" t="s">
        <v>2716</v>
      </c>
      <c r="D1092" s="161" t="s">
        <v>2717</v>
      </c>
      <c r="E1092" s="26" t="s">
        <v>2718</v>
      </c>
      <c r="F1092" s="26" t="s">
        <v>2719</v>
      </c>
      <c r="H1092" s="161" t="s">
        <v>2726</v>
      </c>
      <c r="I1092" s="558">
        <v>41597</v>
      </c>
      <c r="J1092" s="558">
        <v>41637</v>
      </c>
      <c r="K1092" s="62">
        <v>3000000055</v>
      </c>
      <c r="L1092" s="62">
        <v>3000000055</v>
      </c>
      <c r="M1092" s="35" t="s">
        <v>1191</v>
      </c>
      <c r="N1092" s="25" t="s">
        <v>2727</v>
      </c>
      <c r="O1092" s="25"/>
      <c r="P1092" s="26" t="s">
        <v>2722</v>
      </c>
      <c r="Q1092" s="25"/>
      <c r="R1092" s="25"/>
      <c r="S1092" s="161" t="s">
        <v>1192</v>
      </c>
      <c r="T1092" s="25">
        <v>1</v>
      </c>
      <c r="U1092" s="35" t="s">
        <v>606</v>
      </c>
      <c r="V1092" s="35"/>
      <c r="W1092" s="25">
        <v>15</v>
      </c>
      <c r="X1092" s="25">
        <v>110</v>
      </c>
      <c r="Y1092" s="25">
        <v>357.2</v>
      </c>
      <c r="Z1092" s="25" t="s">
        <v>2728</v>
      </c>
      <c r="AA1092" s="26" t="s">
        <v>2730</v>
      </c>
      <c r="AC1092" s="26">
        <f t="shared" si="32"/>
        <v>1</v>
      </c>
      <c r="AD1092" s="26">
        <f t="shared" si="33"/>
        <v>5.85</v>
      </c>
      <c r="AF1092" s="8">
        <v>41621</v>
      </c>
      <c r="AG1092" s="8">
        <v>41624</v>
      </c>
      <c r="AH1092" s="8">
        <v>41635</v>
      </c>
    </row>
    <row r="1093" spans="1:34" s="26" customFormat="1">
      <c r="A1093" s="26" t="s">
        <v>2725</v>
      </c>
      <c r="B1093" s="161" t="s">
        <v>2715</v>
      </c>
      <c r="C1093" s="161" t="s">
        <v>2716</v>
      </c>
      <c r="D1093" s="161" t="s">
        <v>2717</v>
      </c>
      <c r="E1093" s="26" t="s">
        <v>2718</v>
      </c>
      <c r="F1093" s="26" t="s">
        <v>2719</v>
      </c>
      <c r="H1093" s="161" t="s">
        <v>2726</v>
      </c>
      <c r="I1093" s="558">
        <v>41597</v>
      </c>
      <c r="J1093" s="558">
        <v>41637</v>
      </c>
      <c r="K1093" s="62">
        <v>3000000063</v>
      </c>
      <c r="L1093" s="62">
        <v>3000000063</v>
      </c>
      <c r="M1093" s="35" t="s">
        <v>1191</v>
      </c>
      <c r="N1093" s="25" t="s">
        <v>2727</v>
      </c>
      <c r="O1093" s="25"/>
      <c r="P1093" s="26" t="s">
        <v>2722</v>
      </c>
      <c r="Q1093" s="25"/>
      <c r="R1093" s="25"/>
      <c r="S1093" s="161" t="s">
        <v>1192</v>
      </c>
      <c r="T1093" s="25">
        <v>1</v>
      </c>
      <c r="U1093" s="35" t="s">
        <v>606</v>
      </c>
      <c r="V1093" s="35"/>
      <c r="W1093" s="25">
        <v>15</v>
      </c>
      <c r="X1093" s="25">
        <v>110</v>
      </c>
      <c r="Y1093" s="25">
        <v>270.60000000000002</v>
      </c>
      <c r="Z1093" s="25" t="s">
        <v>2728</v>
      </c>
      <c r="AA1093" s="26" t="s">
        <v>2731</v>
      </c>
      <c r="AC1093" s="26">
        <f t="shared" si="32"/>
        <v>1</v>
      </c>
      <c r="AD1093" s="26">
        <f t="shared" si="33"/>
        <v>5.85</v>
      </c>
      <c r="AF1093" s="8">
        <v>41621</v>
      </c>
      <c r="AG1093" s="8">
        <v>41624</v>
      </c>
      <c r="AH1093" s="8">
        <v>41635</v>
      </c>
    </row>
    <row r="1094" spans="1:34" s="26" customFormat="1">
      <c r="A1094" s="26" t="s">
        <v>2725</v>
      </c>
      <c r="B1094" s="161" t="s">
        <v>2715</v>
      </c>
      <c r="C1094" s="161" t="s">
        <v>2716</v>
      </c>
      <c r="D1094" s="161" t="s">
        <v>2717</v>
      </c>
      <c r="E1094" s="26" t="s">
        <v>2718</v>
      </c>
      <c r="F1094" s="26" t="s">
        <v>2719</v>
      </c>
      <c r="H1094" s="161" t="s">
        <v>2726</v>
      </c>
      <c r="I1094" s="558">
        <v>41597</v>
      </c>
      <c r="J1094" s="558">
        <v>41637</v>
      </c>
      <c r="K1094" s="62">
        <v>3000000067</v>
      </c>
      <c r="L1094" s="62">
        <v>3000000067</v>
      </c>
      <c r="M1094" s="35" t="s">
        <v>1191</v>
      </c>
      <c r="N1094" s="25" t="s">
        <v>2727</v>
      </c>
      <c r="O1094" s="25"/>
      <c r="P1094" s="26" t="s">
        <v>2722</v>
      </c>
      <c r="Q1094" s="25"/>
      <c r="R1094" s="25"/>
      <c r="S1094" s="161" t="s">
        <v>1192</v>
      </c>
      <c r="T1094" s="25">
        <v>1</v>
      </c>
      <c r="U1094" s="35" t="s">
        <v>606</v>
      </c>
      <c r="V1094" s="35"/>
      <c r="W1094" s="25">
        <v>15</v>
      </c>
      <c r="X1094" s="25">
        <v>110</v>
      </c>
      <c r="Y1094" s="25">
        <v>320.60000000000002</v>
      </c>
      <c r="Z1094" s="25" t="s">
        <v>2728</v>
      </c>
      <c r="AA1094" s="26" t="s">
        <v>2732</v>
      </c>
      <c r="AC1094" s="26">
        <f t="shared" si="32"/>
        <v>1</v>
      </c>
      <c r="AD1094" s="26">
        <f t="shared" si="33"/>
        <v>5.85</v>
      </c>
      <c r="AF1094" s="8">
        <v>41621</v>
      </c>
      <c r="AG1094" s="8">
        <v>41624</v>
      </c>
      <c r="AH1094" s="8">
        <v>41635</v>
      </c>
    </row>
    <row r="1095" spans="1:34" s="26" customFormat="1">
      <c r="A1095" s="26" t="s">
        <v>2725</v>
      </c>
      <c r="B1095" s="161" t="s">
        <v>2715</v>
      </c>
      <c r="C1095" s="161" t="s">
        <v>2716</v>
      </c>
      <c r="D1095" s="161" t="s">
        <v>2717</v>
      </c>
      <c r="E1095" s="26" t="s">
        <v>2718</v>
      </c>
      <c r="F1095" s="26" t="s">
        <v>2719</v>
      </c>
      <c r="H1095" s="161" t="s">
        <v>2726</v>
      </c>
      <c r="I1095" s="558">
        <v>41597</v>
      </c>
      <c r="J1095" s="558">
        <v>41637</v>
      </c>
      <c r="K1095" s="62">
        <v>3000000078</v>
      </c>
      <c r="L1095" s="62">
        <v>3000000078</v>
      </c>
      <c r="M1095" s="35" t="s">
        <v>1191</v>
      </c>
      <c r="N1095" s="25" t="s">
        <v>2727</v>
      </c>
      <c r="O1095" s="25"/>
      <c r="P1095" s="26" t="s">
        <v>2722</v>
      </c>
      <c r="Q1095" s="25"/>
      <c r="R1095" s="25"/>
      <c r="S1095" s="161" t="s">
        <v>1192</v>
      </c>
      <c r="T1095" s="25">
        <v>1</v>
      </c>
      <c r="U1095" s="35" t="s">
        <v>606</v>
      </c>
      <c r="V1095" s="35"/>
      <c r="W1095" s="25">
        <v>15</v>
      </c>
      <c r="X1095" s="25">
        <v>110</v>
      </c>
      <c r="Y1095" s="25">
        <v>474.5</v>
      </c>
      <c r="Z1095" s="25" t="s">
        <v>2728</v>
      </c>
      <c r="AA1095" s="26" t="s">
        <v>2733</v>
      </c>
      <c r="AC1095" s="26">
        <f t="shared" si="32"/>
        <v>1</v>
      </c>
      <c r="AD1095" s="26">
        <f t="shared" si="33"/>
        <v>5.85</v>
      </c>
      <c r="AF1095" s="8">
        <v>41621</v>
      </c>
      <c r="AG1095" s="8">
        <v>41624</v>
      </c>
      <c r="AH1095" s="8">
        <v>41635</v>
      </c>
    </row>
    <row r="1096" spans="1:34" s="26" customFormat="1">
      <c r="A1096" s="26" t="s">
        <v>2725</v>
      </c>
      <c r="B1096" s="161" t="s">
        <v>2715</v>
      </c>
      <c r="C1096" s="161" t="s">
        <v>2716</v>
      </c>
      <c r="D1096" s="161" t="s">
        <v>2717</v>
      </c>
      <c r="E1096" s="26" t="s">
        <v>2718</v>
      </c>
      <c r="F1096" s="26" t="s">
        <v>2719</v>
      </c>
      <c r="H1096" s="161" t="s">
        <v>2726</v>
      </c>
      <c r="I1096" s="558">
        <v>41597</v>
      </c>
      <c r="J1096" s="558">
        <v>41637</v>
      </c>
      <c r="K1096" s="161">
        <v>3000000079</v>
      </c>
      <c r="L1096" s="161">
        <v>3000000079</v>
      </c>
      <c r="M1096" s="35" t="s">
        <v>1191</v>
      </c>
      <c r="N1096" s="25" t="s">
        <v>2727</v>
      </c>
      <c r="O1096" s="25"/>
      <c r="P1096" s="26" t="s">
        <v>2722</v>
      </c>
      <c r="Q1096" s="25"/>
      <c r="R1096" s="25"/>
      <c r="S1096" s="161" t="s">
        <v>1192</v>
      </c>
      <c r="T1096" s="25">
        <v>1</v>
      </c>
      <c r="U1096" s="35" t="s">
        <v>606</v>
      </c>
      <c r="V1096" s="35"/>
      <c r="W1096" s="25">
        <v>15</v>
      </c>
      <c r="X1096" s="25">
        <v>110</v>
      </c>
      <c r="Y1096" s="25">
        <v>341.9</v>
      </c>
      <c r="Z1096" s="25" t="s">
        <v>2728</v>
      </c>
      <c r="AA1096" s="26" t="s">
        <v>2734</v>
      </c>
      <c r="AC1096" s="26">
        <f t="shared" si="32"/>
        <v>1</v>
      </c>
      <c r="AD1096" s="26">
        <f t="shared" si="33"/>
        <v>5.85</v>
      </c>
      <c r="AF1096" s="8">
        <v>41621</v>
      </c>
      <c r="AG1096" s="8">
        <v>41624</v>
      </c>
      <c r="AH1096" s="8">
        <v>41635</v>
      </c>
    </row>
    <row r="1097" spans="1:34" s="26" customFormat="1">
      <c r="A1097" s="26" t="s">
        <v>2725</v>
      </c>
      <c r="B1097" s="161" t="s">
        <v>2715</v>
      </c>
      <c r="C1097" s="161" t="s">
        <v>2716</v>
      </c>
      <c r="D1097" s="161" t="s">
        <v>2717</v>
      </c>
      <c r="E1097" s="26" t="s">
        <v>2718</v>
      </c>
      <c r="F1097" s="26" t="s">
        <v>2719</v>
      </c>
      <c r="H1097" s="161" t="s">
        <v>2726</v>
      </c>
      <c r="I1097" s="558">
        <v>41597</v>
      </c>
      <c r="J1097" s="558">
        <v>41637</v>
      </c>
      <c r="K1097" s="62">
        <v>3000000082</v>
      </c>
      <c r="L1097" s="62">
        <v>3000000082</v>
      </c>
      <c r="M1097" s="35" t="s">
        <v>1191</v>
      </c>
      <c r="N1097" s="25" t="s">
        <v>2727</v>
      </c>
      <c r="O1097" s="25"/>
      <c r="P1097" s="26" t="s">
        <v>2722</v>
      </c>
      <c r="Q1097" s="25"/>
      <c r="R1097" s="25"/>
      <c r="S1097" s="161" t="s">
        <v>1192</v>
      </c>
      <c r="T1097" s="25">
        <v>1</v>
      </c>
      <c r="U1097" s="35" t="s">
        <v>606</v>
      </c>
      <c r="V1097" s="35"/>
      <c r="W1097" s="25">
        <v>15</v>
      </c>
      <c r="X1097" s="25">
        <v>110</v>
      </c>
      <c r="Y1097" s="25">
        <v>329.6</v>
      </c>
      <c r="Z1097" s="25" t="s">
        <v>2728</v>
      </c>
      <c r="AA1097" s="26" t="s">
        <v>2735</v>
      </c>
      <c r="AC1097" s="26">
        <f t="shared" si="32"/>
        <v>1</v>
      </c>
      <c r="AD1097" s="26">
        <f t="shared" si="33"/>
        <v>5.85</v>
      </c>
      <c r="AF1097" s="8">
        <v>41621</v>
      </c>
      <c r="AG1097" s="8">
        <v>41624</v>
      </c>
      <c r="AH1097" s="8">
        <v>41635</v>
      </c>
    </row>
    <row r="1098" spans="1:34" s="26" customFormat="1">
      <c r="A1098" s="26" t="s">
        <v>2725</v>
      </c>
      <c r="B1098" s="161" t="s">
        <v>2715</v>
      </c>
      <c r="C1098" s="161" t="s">
        <v>2716</v>
      </c>
      <c r="D1098" s="161" t="s">
        <v>2717</v>
      </c>
      <c r="E1098" s="26" t="s">
        <v>2718</v>
      </c>
      <c r="F1098" s="26" t="s">
        <v>2719</v>
      </c>
      <c r="H1098" s="161" t="s">
        <v>2726</v>
      </c>
      <c r="I1098" s="558">
        <v>41597</v>
      </c>
      <c r="J1098" s="558">
        <v>41637</v>
      </c>
      <c r="K1098" s="62">
        <v>3000000083</v>
      </c>
      <c r="L1098" s="62">
        <v>3000000083</v>
      </c>
      <c r="M1098" s="35" t="s">
        <v>1191</v>
      </c>
      <c r="N1098" s="25" t="s">
        <v>2727</v>
      </c>
      <c r="O1098" s="25"/>
      <c r="P1098" s="26" t="s">
        <v>2722</v>
      </c>
      <c r="Q1098" s="25"/>
      <c r="R1098" s="25"/>
      <c r="S1098" s="161" t="s">
        <v>1192</v>
      </c>
      <c r="T1098" s="25">
        <v>1</v>
      </c>
      <c r="U1098" s="35" t="s">
        <v>606</v>
      </c>
      <c r="V1098" s="35"/>
      <c r="W1098" s="25">
        <v>15</v>
      </c>
      <c r="X1098" s="25">
        <v>110</v>
      </c>
      <c r="Y1098" s="25">
        <v>488.8</v>
      </c>
      <c r="Z1098" s="25" t="s">
        <v>2728</v>
      </c>
      <c r="AA1098" s="26" t="s">
        <v>2736</v>
      </c>
      <c r="AC1098" s="26">
        <f t="shared" si="32"/>
        <v>1</v>
      </c>
      <c r="AD1098" s="26">
        <f t="shared" si="33"/>
        <v>5.85</v>
      </c>
      <c r="AF1098" s="8">
        <v>41621</v>
      </c>
      <c r="AG1098" s="8">
        <v>41624</v>
      </c>
      <c r="AH1098" s="8">
        <v>41635</v>
      </c>
    </row>
    <row r="1099" spans="1:34" s="26" customFormat="1">
      <c r="A1099" s="26" t="s">
        <v>2725</v>
      </c>
      <c r="B1099" s="161" t="s">
        <v>2715</v>
      </c>
      <c r="C1099" s="161" t="s">
        <v>2716</v>
      </c>
      <c r="D1099" s="161" t="s">
        <v>2717</v>
      </c>
      <c r="E1099" s="26" t="s">
        <v>2718</v>
      </c>
      <c r="F1099" s="26" t="s">
        <v>2719</v>
      </c>
      <c r="H1099" s="161" t="s">
        <v>2726</v>
      </c>
      <c r="I1099" s="558">
        <v>41597</v>
      </c>
      <c r="J1099" s="558">
        <v>41637</v>
      </c>
      <c r="K1099" s="62">
        <v>3000000084</v>
      </c>
      <c r="L1099" s="62">
        <v>3000000084</v>
      </c>
      <c r="M1099" s="35" t="s">
        <v>1191</v>
      </c>
      <c r="N1099" s="25" t="s">
        <v>2727</v>
      </c>
      <c r="O1099" s="25"/>
      <c r="P1099" s="26" t="s">
        <v>2722</v>
      </c>
      <c r="Q1099" s="25"/>
      <c r="R1099" s="25"/>
      <c r="S1099" s="161" t="s">
        <v>1192</v>
      </c>
      <c r="T1099" s="25">
        <v>1</v>
      </c>
      <c r="U1099" s="35" t="s">
        <v>606</v>
      </c>
      <c r="V1099" s="35"/>
      <c r="W1099" s="25">
        <v>15</v>
      </c>
      <c r="X1099" s="25">
        <v>110</v>
      </c>
      <c r="Y1099" s="25">
        <v>283.5</v>
      </c>
      <c r="Z1099" s="25" t="s">
        <v>2728</v>
      </c>
      <c r="AA1099" s="26" t="s">
        <v>2737</v>
      </c>
      <c r="AC1099" s="26">
        <f t="shared" si="32"/>
        <v>1</v>
      </c>
      <c r="AD1099" s="26">
        <f t="shared" si="33"/>
        <v>5.85</v>
      </c>
      <c r="AF1099" s="8">
        <v>41621</v>
      </c>
      <c r="AG1099" s="8">
        <v>41624</v>
      </c>
      <c r="AH1099" s="8">
        <v>41635</v>
      </c>
    </row>
    <row r="1100" spans="1:34" s="26" customFormat="1">
      <c r="A1100" s="26" t="s">
        <v>2725</v>
      </c>
      <c r="B1100" s="161" t="s">
        <v>2715</v>
      </c>
      <c r="C1100" s="161" t="s">
        <v>2716</v>
      </c>
      <c r="D1100" s="161" t="s">
        <v>2717</v>
      </c>
      <c r="E1100" s="26" t="s">
        <v>2718</v>
      </c>
      <c r="F1100" s="26" t="s">
        <v>2719</v>
      </c>
      <c r="H1100" s="161" t="s">
        <v>2726</v>
      </c>
      <c r="I1100" s="558">
        <v>41597</v>
      </c>
      <c r="J1100" s="558">
        <v>41637</v>
      </c>
      <c r="K1100" s="62">
        <v>3000000085</v>
      </c>
      <c r="L1100" s="62">
        <v>3000000085</v>
      </c>
      <c r="M1100" s="35" t="s">
        <v>1191</v>
      </c>
      <c r="N1100" s="25" t="s">
        <v>2727</v>
      </c>
      <c r="O1100" s="25"/>
      <c r="P1100" s="26" t="s">
        <v>2722</v>
      </c>
      <c r="Q1100" s="25"/>
      <c r="R1100" s="25"/>
      <c r="S1100" s="161" t="s">
        <v>1192</v>
      </c>
      <c r="T1100" s="25">
        <v>1</v>
      </c>
      <c r="U1100" s="35" t="s">
        <v>606</v>
      </c>
      <c r="V1100" s="35"/>
      <c r="W1100" s="25">
        <v>15</v>
      </c>
      <c r="X1100" s="25">
        <v>110</v>
      </c>
      <c r="Y1100" s="25">
        <v>265.5</v>
      </c>
      <c r="Z1100" s="25" t="s">
        <v>2728</v>
      </c>
      <c r="AA1100" s="26" t="s">
        <v>2738</v>
      </c>
      <c r="AC1100" s="26">
        <f t="shared" si="32"/>
        <v>1</v>
      </c>
      <c r="AD1100" s="26">
        <f t="shared" si="33"/>
        <v>5.85</v>
      </c>
      <c r="AF1100" s="8">
        <v>41621</v>
      </c>
      <c r="AG1100" s="8">
        <v>41624</v>
      </c>
      <c r="AH1100" s="8">
        <v>41635</v>
      </c>
    </row>
    <row r="1101" spans="1:34" s="26" customFormat="1">
      <c r="A1101" s="26" t="s">
        <v>2725</v>
      </c>
      <c r="B1101" s="161" t="s">
        <v>2715</v>
      </c>
      <c r="C1101" s="161" t="s">
        <v>2716</v>
      </c>
      <c r="D1101" s="161" t="s">
        <v>2717</v>
      </c>
      <c r="E1101" s="26" t="s">
        <v>2718</v>
      </c>
      <c r="F1101" s="26" t="s">
        <v>2719</v>
      </c>
      <c r="H1101" s="161" t="s">
        <v>2726</v>
      </c>
      <c r="I1101" s="558">
        <v>41597</v>
      </c>
      <c r="J1101" s="558">
        <v>41637</v>
      </c>
      <c r="K1101" s="62">
        <v>3000000102</v>
      </c>
      <c r="L1101" s="62">
        <v>3000000102</v>
      </c>
      <c r="M1101" s="35" t="s">
        <v>1191</v>
      </c>
      <c r="N1101" s="25" t="s">
        <v>2727</v>
      </c>
      <c r="O1101" s="25"/>
      <c r="P1101" s="26" t="s">
        <v>2722</v>
      </c>
      <c r="Q1101" s="25"/>
      <c r="R1101" s="25"/>
      <c r="S1101" s="161" t="s">
        <v>1192</v>
      </c>
      <c r="T1101" s="25">
        <v>1</v>
      </c>
      <c r="U1101" s="35" t="s">
        <v>606</v>
      </c>
      <c r="V1101" s="35"/>
      <c r="W1101" s="25">
        <v>15</v>
      </c>
      <c r="X1101" s="25">
        <v>110</v>
      </c>
      <c r="Y1101" s="25">
        <v>331.4</v>
      </c>
      <c r="Z1101" s="25" t="s">
        <v>2728</v>
      </c>
      <c r="AA1101" s="26" t="s">
        <v>2739</v>
      </c>
      <c r="AB1101" s="25" t="s">
        <v>2728</v>
      </c>
      <c r="AC1101" s="26">
        <f t="shared" si="32"/>
        <v>1</v>
      </c>
      <c r="AD1101" s="26">
        <f t="shared" si="33"/>
        <v>5.85</v>
      </c>
      <c r="AF1101" s="8">
        <v>41621</v>
      </c>
      <c r="AG1101" s="8">
        <v>41624</v>
      </c>
      <c r="AH1101" s="8">
        <v>41635</v>
      </c>
    </row>
    <row r="1102" spans="1:34" s="26" customFormat="1">
      <c r="A1102" s="26" t="s">
        <v>2725</v>
      </c>
      <c r="B1102" s="161" t="s">
        <v>2715</v>
      </c>
      <c r="C1102" s="161" t="s">
        <v>2716</v>
      </c>
      <c r="D1102" s="161" t="s">
        <v>2717</v>
      </c>
      <c r="E1102" s="26" t="s">
        <v>2718</v>
      </c>
      <c r="F1102" s="26" t="s">
        <v>2719</v>
      </c>
      <c r="H1102" s="161" t="s">
        <v>2726</v>
      </c>
      <c r="I1102" s="558">
        <v>41597</v>
      </c>
      <c r="J1102" s="558">
        <v>41637</v>
      </c>
      <c r="K1102" s="62">
        <v>3000000108</v>
      </c>
      <c r="L1102" s="62">
        <v>3000000108</v>
      </c>
      <c r="M1102" s="35" t="s">
        <v>1191</v>
      </c>
      <c r="N1102" s="25" t="s">
        <v>2727</v>
      </c>
      <c r="O1102" s="25"/>
      <c r="P1102" s="26" t="s">
        <v>2722</v>
      </c>
      <c r="Q1102" s="25"/>
      <c r="R1102" s="25"/>
      <c r="S1102" s="161" t="s">
        <v>1192</v>
      </c>
      <c r="T1102" s="25">
        <v>1</v>
      </c>
      <c r="U1102" s="35" t="s">
        <v>606</v>
      </c>
      <c r="V1102" s="35"/>
      <c r="W1102" s="25">
        <v>15</v>
      </c>
      <c r="X1102" s="25">
        <v>110</v>
      </c>
      <c r="Y1102" s="25">
        <v>455.4</v>
      </c>
      <c r="Z1102" s="25" t="s">
        <v>2728</v>
      </c>
      <c r="AA1102" s="26" t="s">
        <v>2740</v>
      </c>
      <c r="AB1102" s="25" t="s">
        <v>2728</v>
      </c>
      <c r="AC1102" s="26">
        <f t="shared" si="32"/>
        <v>1</v>
      </c>
      <c r="AD1102" s="26">
        <f t="shared" si="33"/>
        <v>5.85</v>
      </c>
      <c r="AF1102" s="8">
        <v>41621</v>
      </c>
      <c r="AG1102" s="8">
        <v>41624</v>
      </c>
      <c r="AH1102" s="8">
        <v>41635</v>
      </c>
    </row>
    <row r="1103" spans="1:34" s="26" customFormat="1">
      <c r="A1103" s="26" t="s">
        <v>2725</v>
      </c>
      <c r="B1103" s="161" t="s">
        <v>2715</v>
      </c>
      <c r="C1103" s="161" t="s">
        <v>2716</v>
      </c>
      <c r="D1103" s="161" t="s">
        <v>2717</v>
      </c>
      <c r="E1103" s="26" t="s">
        <v>2718</v>
      </c>
      <c r="F1103" s="26" t="s">
        <v>2719</v>
      </c>
      <c r="H1103" s="161" t="s">
        <v>2726</v>
      </c>
      <c r="I1103" s="558">
        <v>41597</v>
      </c>
      <c r="J1103" s="558">
        <v>41637</v>
      </c>
      <c r="K1103" s="62">
        <v>3000000141</v>
      </c>
      <c r="L1103" s="62">
        <v>3000000141</v>
      </c>
      <c r="M1103" s="35" t="s">
        <v>1191</v>
      </c>
      <c r="N1103" s="25" t="s">
        <v>2727</v>
      </c>
      <c r="O1103" s="25"/>
      <c r="P1103" s="26" t="s">
        <v>2722</v>
      </c>
      <c r="Q1103" s="25"/>
      <c r="R1103" s="25"/>
      <c r="S1103" s="161" t="s">
        <v>1192</v>
      </c>
      <c r="T1103" s="25">
        <v>1</v>
      </c>
      <c r="U1103" s="35" t="s">
        <v>606</v>
      </c>
      <c r="V1103" s="35"/>
      <c r="W1103" s="25">
        <v>15</v>
      </c>
      <c r="X1103" s="25">
        <v>110</v>
      </c>
      <c r="Y1103" s="25">
        <v>369.6</v>
      </c>
      <c r="Z1103" s="25" t="s">
        <v>2728</v>
      </c>
      <c r="AA1103" s="26" t="s">
        <v>2741</v>
      </c>
      <c r="AB1103" s="25" t="s">
        <v>2728</v>
      </c>
      <c r="AC1103" s="26">
        <f t="shared" si="32"/>
        <v>1</v>
      </c>
      <c r="AD1103" s="26">
        <f t="shared" si="33"/>
        <v>5.85</v>
      </c>
      <c r="AF1103" s="8">
        <v>41621</v>
      </c>
      <c r="AG1103" s="8">
        <v>41624</v>
      </c>
      <c r="AH1103" s="8">
        <v>41635</v>
      </c>
    </row>
    <row r="1104" spans="1:34" s="26" customFormat="1">
      <c r="A1104" s="26" t="s">
        <v>2725</v>
      </c>
      <c r="B1104" s="161" t="s">
        <v>2715</v>
      </c>
      <c r="C1104" s="161" t="s">
        <v>2716</v>
      </c>
      <c r="D1104" s="161" t="s">
        <v>2717</v>
      </c>
      <c r="E1104" s="26" t="s">
        <v>2718</v>
      </c>
      <c r="F1104" s="26" t="s">
        <v>2719</v>
      </c>
      <c r="H1104" s="161" t="s">
        <v>2726</v>
      </c>
      <c r="I1104" s="558">
        <v>41597</v>
      </c>
      <c r="J1104" s="558">
        <v>41637</v>
      </c>
      <c r="K1104" s="62">
        <v>3000000142</v>
      </c>
      <c r="L1104" s="62">
        <v>3000000142</v>
      </c>
      <c r="M1104" s="35" t="s">
        <v>1191</v>
      </c>
      <c r="N1104" s="25" t="s">
        <v>2727</v>
      </c>
      <c r="O1104" s="25"/>
      <c r="P1104" s="26" t="s">
        <v>2722</v>
      </c>
      <c r="Q1104" s="25"/>
      <c r="R1104" s="25"/>
      <c r="S1104" s="161" t="s">
        <v>1192</v>
      </c>
      <c r="T1104" s="25">
        <v>1</v>
      </c>
      <c r="U1104" s="35" t="s">
        <v>606</v>
      </c>
      <c r="V1104" s="35"/>
      <c r="W1104" s="25">
        <v>15</v>
      </c>
      <c r="X1104" s="25">
        <v>110</v>
      </c>
      <c r="Y1104" s="25">
        <v>194.5</v>
      </c>
      <c r="Z1104" s="25" t="s">
        <v>2728</v>
      </c>
      <c r="AA1104" s="26" t="s">
        <v>2742</v>
      </c>
      <c r="AB1104" s="25" t="s">
        <v>2728</v>
      </c>
      <c r="AC1104" s="26">
        <f t="shared" si="32"/>
        <v>1</v>
      </c>
      <c r="AD1104" s="26">
        <f t="shared" si="33"/>
        <v>5.85</v>
      </c>
      <c r="AF1104" s="8">
        <v>41621</v>
      </c>
      <c r="AG1104" s="8">
        <v>41624</v>
      </c>
      <c r="AH1104" s="8">
        <v>41635</v>
      </c>
    </row>
    <row r="1105" spans="1:34" s="26" customFormat="1">
      <c r="A1105" s="26" t="s">
        <v>2725</v>
      </c>
      <c r="B1105" s="161" t="s">
        <v>2715</v>
      </c>
      <c r="C1105" s="161" t="s">
        <v>2716</v>
      </c>
      <c r="D1105" s="161" t="s">
        <v>2717</v>
      </c>
      <c r="E1105" s="26" t="s">
        <v>2718</v>
      </c>
      <c r="F1105" s="26" t="s">
        <v>2719</v>
      </c>
      <c r="H1105" s="161" t="s">
        <v>2726</v>
      </c>
      <c r="I1105" s="558">
        <v>41597</v>
      </c>
      <c r="J1105" s="558">
        <v>41637</v>
      </c>
      <c r="K1105" s="62">
        <v>3000000145</v>
      </c>
      <c r="L1105" s="62">
        <v>3000000145</v>
      </c>
      <c r="M1105" s="35" t="s">
        <v>1191</v>
      </c>
      <c r="N1105" s="25" t="s">
        <v>2727</v>
      </c>
      <c r="O1105" s="25"/>
      <c r="P1105" s="26" t="s">
        <v>2722</v>
      </c>
      <c r="Q1105" s="25"/>
      <c r="R1105" s="25"/>
      <c r="S1105" s="161" t="s">
        <v>1192</v>
      </c>
      <c r="T1105" s="25">
        <v>1</v>
      </c>
      <c r="U1105" s="35" t="s">
        <v>606</v>
      </c>
      <c r="V1105" s="35"/>
      <c r="W1105" s="25">
        <v>15</v>
      </c>
      <c r="X1105" s="25">
        <v>110</v>
      </c>
      <c r="Y1105" s="25">
        <v>252.2</v>
      </c>
      <c r="Z1105" s="25" t="s">
        <v>2728</v>
      </c>
      <c r="AA1105" s="26" t="s">
        <v>2743</v>
      </c>
      <c r="AB1105" s="25" t="s">
        <v>2728</v>
      </c>
      <c r="AC1105" s="26">
        <f t="shared" si="32"/>
        <v>1</v>
      </c>
      <c r="AD1105" s="26">
        <f t="shared" si="33"/>
        <v>5.85</v>
      </c>
      <c r="AF1105" s="8">
        <v>41621</v>
      </c>
      <c r="AG1105" s="8">
        <v>41624</v>
      </c>
      <c r="AH1105" s="8">
        <v>41635</v>
      </c>
    </row>
    <row r="1106" spans="1:34" s="26" customFormat="1">
      <c r="A1106" s="26" t="s">
        <v>2725</v>
      </c>
      <c r="B1106" s="161" t="s">
        <v>2715</v>
      </c>
      <c r="C1106" s="161" t="s">
        <v>2716</v>
      </c>
      <c r="D1106" s="161" t="s">
        <v>2717</v>
      </c>
      <c r="E1106" s="26" t="s">
        <v>2718</v>
      </c>
      <c r="F1106" s="26" t="s">
        <v>2719</v>
      </c>
      <c r="H1106" s="161" t="s">
        <v>2726</v>
      </c>
      <c r="I1106" s="558">
        <v>41597</v>
      </c>
      <c r="J1106" s="558">
        <v>41637</v>
      </c>
      <c r="K1106" s="62">
        <v>3000000162</v>
      </c>
      <c r="L1106" s="62">
        <v>3000000162</v>
      </c>
      <c r="M1106" s="35" t="s">
        <v>1191</v>
      </c>
      <c r="N1106" s="25" t="s">
        <v>2727</v>
      </c>
      <c r="O1106" s="25"/>
      <c r="P1106" s="26" t="s">
        <v>2722</v>
      </c>
      <c r="Q1106" s="25"/>
      <c r="R1106" s="25"/>
      <c r="S1106" s="161" t="s">
        <v>1192</v>
      </c>
      <c r="T1106" s="25">
        <v>1</v>
      </c>
      <c r="U1106" s="35" t="s">
        <v>606</v>
      </c>
      <c r="V1106" s="35"/>
      <c r="W1106" s="25">
        <v>15</v>
      </c>
      <c r="X1106" s="25">
        <v>110</v>
      </c>
      <c r="Y1106" s="25">
        <v>404.4</v>
      </c>
      <c r="Z1106" s="25" t="s">
        <v>2728</v>
      </c>
      <c r="AA1106" s="26" t="s">
        <v>2744</v>
      </c>
      <c r="AB1106" s="25" t="s">
        <v>2728</v>
      </c>
      <c r="AC1106" s="26">
        <f t="shared" si="32"/>
        <v>1</v>
      </c>
      <c r="AD1106" s="26">
        <f t="shared" si="33"/>
        <v>5.85</v>
      </c>
      <c r="AF1106" s="8">
        <v>41621</v>
      </c>
      <c r="AG1106" s="8">
        <v>41624</v>
      </c>
      <c r="AH1106" s="8">
        <v>41635</v>
      </c>
    </row>
    <row r="1107" spans="1:34" s="26" customFormat="1">
      <c r="A1107" s="26" t="s">
        <v>2725</v>
      </c>
      <c r="B1107" s="161" t="s">
        <v>2715</v>
      </c>
      <c r="C1107" s="161" t="s">
        <v>2716</v>
      </c>
      <c r="D1107" s="161" t="s">
        <v>2717</v>
      </c>
      <c r="E1107" s="26" t="s">
        <v>2718</v>
      </c>
      <c r="F1107" s="26" t="s">
        <v>2719</v>
      </c>
      <c r="H1107" s="161" t="s">
        <v>2726</v>
      </c>
      <c r="I1107" s="558">
        <v>41597</v>
      </c>
      <c r="J1107" s="558">
        <v>41637</v>
      </c>
      <c r="K1107" s="62">
        <v>3000000165</v>
      </c>
      <c r="L1107" s="62">
        <v>3000000165</v>
      </c>
      <c r="M1107" s="35" t="s">
        <v>1191</v>
      </c>
      <c r="N1107" s="25" t="s">
        <v>2727</v>
      </c>
      <c r="O1107" s="25"/>
      <c r="P1107" s="26" t="s">
        <v>2722</v>
      </c>
      <c r="Q1107" s="25"/>
      <c r="R1107" s="25"/>
      <c r="S1107" s="161" t="s">
        <v>1192</v>
      </c>
      <c r="T1107" s="25">
        <v>1</v>
      </c>
      <c r="U1107" s="35" t="s">
        <v>606</v>
      </c>
      <c r="V1107" s="35"/>
      <c r="W1107" s="25">
        <v>15</v>
      </c>
      <c r="X1107" s="25">
        <v>110</v>
      </c>
      <c r="Y1107" s="25">
        <v>270.3</v>
      </c>
      <c r="Z1107" s="25" t="s">
        <v>2728</v>
      </c>
      <c r="AA1107" s="26" t="s">
        <v>2745</v>
      </c>
      <c r="AB1107" s="25" t="s">
        <v>2728</v>
      </c>
      <c r="AC1107" s="26">
        <f t="shared" si="32"/>
        <v>1</v>
      </c>
      <c r="AD1107" s="26">
        <f t="shared" si="33"/>
        <v>5.85</v>
      </c>
      <c r="AF1107" s="8">
        <v>41621</v>
      </c>
      <c r="AG1107" s="8">
        <v>41624</v>
      </c>
      <c r="AH1107" s="8">
        <v>41635</v>
      </c>
    </row>
    <row r="1108" spans="1:34" s="26" customFormat="1">
      <c r="A1108" s="26" t="s">
        <v>2725</v>
      </c>
      <c r="B1108" s="161" t="s">
        <v>2715</v>
      </c>
      <c r="C1108" s="161" t="s">
        <v>2716</v>
      </c>
      <c r="D1108" s="161" t="s">
        <v>2717</v>
      </c>
      <c r="E1108" s="26" t="s">
        <v>2718</v>
      </c>
      <c r="F1108" s="26" t="s">
        <v>2719</v>
      </c>
      <c r="H1108" s="161" t="s">
        <v>2726</v>
      </c>
      <c r="I1108" s="558">
        <v>41597</v>
      </c>
      <c r="J1108" s="558">
        <v>41637</v>
      </c>
      <c r="K1108" s="62">
        <v>3000000176</v>
      </c>
      <c r="L1108" s="62">
        <v>3000000176</v>
      </c>
      <c r="M1108" s="35" t="s">
        <v>1191</v>
      </c>
      <c r="N1108" s="25" t="s">
        <v>2727</v>
      </c>
      <c r="O1108" s="25"/>
      <c r="P1108" s="26" t="s">
        <v>2722</v>
      </c>
      <c r="Q1108" s="25"/>
      <c r="R1108" s="25"/>
      <c r="S1108" s="161" t="s">
        <v>1192</v>
      </c>
      <c r="T1108" s="25">
        <v>1</v>
      </c>
      <c r="U1108" s="35" t="s">
        <v>606</v>
      </c>
      <c r="V1108" s="35"/>
      <c r="W1108" s="25">
        <v>15</v>
      </c>
      <c r="X1108" s="25">
        <v>110</v>
      </c>
      <c r="Y1108" s="25">
        <v>414.9</v>
      </c>
      <c r="Z1108" s="25" t="s">
        <v>2728</v>
      </c>
      <c r="AA1108" s="26" t="s">
        <v>2746</v>
      </c>
      <c r="AC1108" s="26">
        <f t="shared" si="32"/>
        <v>1</v>
      </c>
      <c r="AD1108" s="26">
        <f t="shared" si="33"/>
        <v>5.85</v>
      </c>
      <c r="AF1108" s="8">
        <v>41621</v>
      </c>
      <c r="AG1108" s="8">
        <v>41624</v>
      </c>
      <c r="AH1108" s="8">
        <v>41635</v>
      </c>
    </row>
    <row r="1109" spans="1:34" s="26" customFormat="1">
      <c r="A1109" s="26" t="s">
        <v>2725</v>
      </c>
      <c r="B1109" s="161" t="s">
        <v>2715</v>
      </c>
      <c r="C1109" s="161" t="s">
        <v>2716</v>
      </c>
      <c r="D1109" s="161" t="s">
        <v>2717</v>
      </c>
      <c r="E1109" s="26" t="s">
        <v>2718</v>
      </c>
      <c r="F1109" s="26" t="s">
        <v>2719</v>
      </c>
      <c r="H1109" s="161" t="s">
        <v>2726</v>
      </c>
      <c r="I1109" s="558">
        <v>41597</v>
      </c>
      <c r="J1109" s="558">
        <v>41637</v>
      </c>
      <c r="K1109" s="62">
        <v>3000000183</v>
      </c>
      <c r="L1109" s="62">
        <v>3000000183</v>
      </c>
      <c r="M1109" s="35" t="s">
        <v>1191</v>
      </c>
      <c r="N1109" s="25" t="s">
        <v>2727</v>
      </c>
      <c r="O1109" s="25"/>
      <c r="P1109" s="26" t="s">
        <v>2722</v>
      </c>
      <c r="Q1109" s="25"/>
      <c r="R1109" s="25"/>
      <c r="S1109" s="161" t="s">
        <v>1192</v>
      </c>
      <c r="T1109" s="25">
        <v>1</v>
      </c>
      <c r="U1109" s="35" t="s">
        <v>606</v>
      </c>
      <c r="V1109" s="35"/>
      <c r="W1109" s="25">
        <v>15</v>
      </c>
      <c r="X1109" s="25">
        <v>110</v>
      </c>
      <c r="Y1109" s="25">
        <v>411.1</v>
      </c>
      <c r="Z1109" s="25" t="s">
        <v>2728</v>
      </c>
      <c r="AA1109" s="26" t="s">
        <v>2747</v>
      </c>
      <c r="AB1109" s="25" t="s">
        <v>2728</v>
      </c>
      <c r="AC1109" s="26">
        <f t="shared" si="32"/>
        <v>1</v>
      </c>
      <c r="AD1109" s="26">
        <f t="shared" si="33"/>
        <v>5.85</v>
      </c>
      <c r="AF1109" s="8">
        <v>41621</v>
      </c>
      <c r="AG1109" s="8">
        <v>41624</v>
      </c>
      <c r="AH1109" s="8">
        <v>41635</v>
      </c>
    </row>
    <row r="1110" spans="1:34" s="26" customFormat="1">
      <c r="A1110" s="26" t="s">
        <v>2725</v>
      </c>
      <c r="B1110" s="161" t="s">
        <v>2715</v>
      </c>
      <c r="C1110" s="161" t="s">
        <v>2716</v>
      </c>
      <c r="D1110" s="161" t="s">
        <v>2717</v>
      </c>
      <c r="E1110" s="26" t="s">
        <v>2718</v>
      </c>
      <c r="F1110" s="26" t="s">
        <v>2719</v>
      </c>
      <c r="H1110" s="161" t="s">
        <v>2726</v>
      </c>
      <c r="I1110" s="558">
        <v>41597</v>
      </c>
      <c r="J1110" s="558">
        <v>41637</v>
      </c>
      <c r="K1110" s="62">
        <v>3000000370</v>
      </c>
      <c r="L1110" s="62">
        <v>3000000370</v>
      </c>
      <c r="M1110" s="35" t="s">
        <v>1191</v>
      </c>
      <c r="N1110" s="25" t="s">
        <v>2727</v>
      </c>
      <c r="O1110" s="25"/>
      <c r="P1110" s="26" t="s">
        <v>2722</v>
      </c>
      <c r="Q1110" s="25"/>
      <c r="R1110" s="25"/>
      <c r="S1110" s="161" t="s">
        <v>1192</v>
      </c>
      <c r="T1110" s="25">
        <v>1</v>
      </c>
      <c r="U1110" s="35" t="s">
        <v>606</v>
      </c>
      <c r="V1110" s="35"/>
      <c r="W1110" s="25">
        <v>15</v>
      </c>
      <c r="X1110" s="25">
        <v>110</v>
      </c>
      <c r="Y1110" s="25">
        <v>633.4</v>
      </c>
      <c r="Z1110" s="25" t="s">
        <v>2728</v>
      </c>
      <c r="AA1110" s="26" t="s">
        <v>2748</v>
      </c>
      <c r="AB1110" s="25" t="s">
        <v>2728</v>
      </c>
      <c r="AC1110" s="26">
        <f t="shared" si="32"/>
        <v>1</v>
      </c>
      <c r="AD1110" s="26">
        <f t="shared" si="33"/>
        <v>5.85</v>
      </c>
      <c r="AF1110" s="8">
        <v>41621</v>
      </c>
      <c r="AG1110" s="8">
        <v>41624</v>
      </c>
      <c r="AH1110" s="8">
        <v>41635</v>
      </c>
    </row>
    <row r="1111" spans="1:34" s="26" customFormat="1">
      <c r="A1111" s="26" t="s">
        <v>2725</v>
      </c>
      <c r="B1111" s="161" t="s">
        <v>2715</v>
      </c>
      <c r="C1111" s="161" t="s">
        <v>2716</v>
      </c>
      <c r="D1111" s="161" t="s">
        <v>2717</v>
      </c>
      <c r="E1111" s="26" t="s">
        <v>2718</v>
      </c>
      <c r="F1111" s="26" t="s">
        <v>2719</v>
      </c>
      <c r="H1111" s="161" t="s">
        <v>2726</v>
      </c>
      <c r="I1111" s="558">
        <v>41597</v>
      </c>
      <c r="J1111" s="558">
        <v>41637</v>
      </c>
      <c r="K1111" s="62">
        <v>3000000372</v>
      </c>
      <c r="L1111" s="62">
        <v>3000000372</v>
      </c>
      <c r="M1111" s="35" t="s">
        <v>1191</v>
      </c>
      <c r="N1111" s="25" t="s">
        <v>2727</v>
      </c>
      <c r="O1111" s="25"/>
      <c r="P1111" s="26" t="s">
        <v>2722</v>
      </c>
      <c r="Q1111" s="25"/>
      <c r="R1111" s="25"/>
      <c r="S1111" s="161" t="s">
        <v>1192</v>
      </c>
      <c r="T1111" s="25">
        <v>1</v>
      </c>
      <c r="U1111" s="35" t="s">
        <v>606</v>
      </c>
      <c r="V1111" s="35"/>
      <c r="W1111" s="25">
        <v>15</v>
      </c>
      <c r="X1111" s="25">
        <v>110</v>
      </c>
      <c r="Y1111" s="25">
        <v>307.39999999999998</v>
      </c>
      <c r="Z1111" s="25" t="s">
        <v>2728</v>
      </c>
      <c r="AA1111" s="26" t="s">
        <v>2749</v>
      </c>
      <c r="AB1111" s="25" t="s">
        <v>2728</v>
      </c>
      <c r="AC1111" s="26">
        <f t="shared" si="32"/>
        <v>1</v>
      </c>
      <c r="AD1111" s="26">
        <f t="shared" si="33"/>
        <v>5.85</v>
      </c>
      <c r="AF1111" s="8">
        <v>41621</v>
      </c>
      <c r="AG1111" s="8">
        <v>41624</v>
      </c>
      <c r="AH1111" s="8">
        <v>41635</v>
      </c>
    </row>
    <row r="1112" spans="1:34" s="26" customFormat="1">
      <c r="A1112" s="26" t="s">
        <v>2725</v>
      </c>
      <c r="B1112" s="161" t="s">
        <v>2715</v>
      </c>
      <c r="C1112" s="161" t="s">
        <v>2716</v>
      </c>
      <c r="D1112" s="161" t="s">
        <v>2717</v>
      </c>
      <c r="E1112" s="26" t="s">
        <v>2718</v>
      </c>
      <c r="F1112" s="26" t="s">
        <v>2719</v>
      </c>
      <c r="H1112" s="161" t="s">
        <v>2726</v>
      </c>
      <c r="I1112" s="558">
        <v>41597</v>
      </c>
      <c r="J1112" s="558">
        <v>41637</v>
      </c>
      <c r="K1112" s="62">
        <v>3000000374</v>
      </c>
      <c r="L1112" s="62">
        <v>3000000374</v>
      </c>
      <c r="M1112" s="35" t="s">
        <v>1191</v>
      </c>
      <c r="N1112" s="25" t="s">
        <v>2727</v>
      </c>
      <c r="O1112" s="25"/>
      <c r="P1112" s="26" t="s">
        <v>2722</v>
      </c>
      <c r="Q1112" s="25"/>
      <c r="R1112" s="25"/>
      <c r="S1112" s="161" t="s">
        <v>1192</v>
      </c>
      <c r="T1112" s="25">
        <v>1</v>
      </c>
      <c r="U1112" s="35" t="s">
        <v>606</v>
      </c>
      <c r="V1112" s="35"/>
      <c r="W1112" s="25">
        <v>15</v>
      </c>
      <c r="X1112" s="25">
        <v>110</v>
      </c>
      <c r="Y1112" s="25">
        <v>388.9</v>
      </c>
      <c r="Z1112" s="25" t="s">
        <v>2728</v>
      </c>
      <c r="AA1112" s="26" t="s">
        <v>2750</v>
      </c>
      <c r="AB1112" s="25" t="s">
        <v>2728</v>
      </c>
      <c r="AC1112" s="26">
        <f t="shared" si="32"/>
        <v>1</v>
      </c>
      <c r="AD1112" s="26">
        <f t="shared" si="33"/>
        <v>5.85</v>
      </c>
      <c r="AF1112" s="8">
        <v>41621</v>
      </c>
      <c r="AG1112" s="8">
        <v>41624</v>
      </c>
      <c r="AH1112" s="8">
        <v>41635</v>
      </c>
    </row>
    <row r="1113" spans="1:34" s="26" customFormat="1">
      <c r="A1113" s="26" t="s">
        <v>2725</v>
      </c>
      <c r="B1113" s="161" t="s">
        <v>2715</v>
      </c>
      <c r="C1113" s="161" t="s">
        <v>2716</v>
      </c>
      <c r="D1113" s="161" t="s">
        <v>2717</v>
      </c>
      <c r="E1113" s="26" t="s">
        <v>2718</v>
      </c>
      <c r="F1113" s="26" t="s">
        <v>2719</v>
      </c>
      <c r="H1113" s="161" t="s">
        <v>2726</v>
      </c>
      <c r="I1113" s="558">
        <v>41597</v>
      </c>
      <c r="J1113" s="558">
        <v>41637</v>
      </c>
      <c r="K1113" s="62">
        <v>3000000375</v>
      </c>
      <c r="L1113" s="62">
        <v>3000000375</v>
      </c>
      <c r="M1113" s="35" t="s">
        <v>1191</v>
      </c>
      <c r="N1113" s="25" t="s">
        <v>2727</v>
      </c>
      <c r="O1113" s="25"/>
      <c r="P1113" s="26" t="s">
        <v>2722</v>
      </c>
      <c r="Q1113" s="25"/>
      <c r="R1113" s="25"/>
      <c r="S1113" s="161" t="s">
        <v>1192</v>
      </c>
      <c r="T1113" s="25">
        <v>1</v>
      </c>
      <c r="U1113" s="35" t="s">
        <v>606</v>
      </c>
      <c r="V1113" s="35"/>
      <c r="W1113" s="25">
        <v>15</v>
      </c>
      <c r="X1113" s="25">
        <v>110</v>
      </c>
      <c r="Y1113" s="25">
        <v>656.1</v>
      </c>
      <c r="Z1113" s="25" t="s">
        <v>2728</v>
      </c>
      <c r="AA1113" s="26" t="s">
        <v>2751</v>
      </c>
      <c r="AB1113" s="25" t="s">
        <v>2728</v>
      </c>
      <c r="AC1113" s="26">
        <f t="shared" si="32"/>
        <v>1</v>
      </c>
      <c r="AD1113" s="26">
        <f t="shared" si="33"/>
        <v>5.85</v>
      </c>
      <c r="AF1113" s="8">
        <v>41621</v>
      </c>
      <c r="AG1113" s="8">
        <v>41624</v>
      </c>
      <c r="AH1113" s="8">
        <v>41635</v>
      </c>
    </row>
    <row r="1114" spans="1:34" s="26" customFormat="1">
      <c r="A1114" s="26" t="s">
        <v>2725</v>
      </c>
      <c r="B1114" s="161" t="s">
        <v>2715</v>
      </c>
      <c r="C1114" s="161" t="s">
        <v>2716</v>
      </c>
      <c r="D1114" s="161" t="s">
        <v>2717</v>
      </c>
      <c r="E1114" s="26" t="s">
        <v>2718</v>
      </c>
      <c r="F1114" s="26" t="s">
        <v>2719</v>
      </c>
      <c r="H1114" s="161" t="s">
        <v>2726</v>
      </c>
      <c r="I1114" s="558">
        <v>41597</v>
      </c>
      <c r="J1114" s="558">
        <v>41637</v>
      </c>
      <c r="K1114" s="62">
        <v>3000000376</v>
      </c>
      <c r="L1114" s="62">
        <v>3000000376</v>
      </c>
      <c r="M1114" s="35" t="s">
        <v>1191</v>
      </c>
      <c r="N1114" s="25" t="s">
        <v>2727</v>
      </c>
      <c r="O1114" s="25"/>
      <c r="P1114" s="26" t="s">
        <v>2722</v>
      </c>
      <c r="Q1114" s="25"/>
      <c r="R1114" s="25"/>
      <c r="S1114" s="161" t="s">
        <v>1192</v>
      </c>
      <c r="T1114" s="25">
        <v>1</v>
      </c>
      <c r="U1114" s="35" t="s">
        <v>606</v>
      </c>
      <c r="V1114" s="35"/>
      <c r="W1114" s="25">
        <v>15</v>
      </c>
      <c r="X1114" s="25">
        <v>110</v>
      </c>
      <c r="Y1114" s="25">
        <v>440.9</v>
      </c>
      <c r="Z1114" s="25" t="s">
        <v>2728</v>
      </c>
      <c r="AA1114" s="26" t="s">
        <v>2752</v>
      </c>
      <c r="AB1114" s="25" t="s">
        <v>2728</v>
      </c>
      <c r="AC1114" s="26">
        <f t="shared" si="32"/>
        <v>1</v>
      </c>
      <c r="AD1114" s="26">
        <f t="shared" si="33"/>
        <v>5.85</v>
      </c>
      <c r="AF1114" s="8">
        <v>41621</v>
      </c>
      <c r="AG1114" s="8">
        <v>41624</v>
      </c>
      <c r="AH1114" s="8">
        <v>41635</v>
      </c>
    </row>
    <row r="1115" spans="1:34" s="26" customFormat="1">
      <c r="A1115" s="26" t="s">
        <v>2725</v>
      </c>
      <c r="B1115" s="161" t="s">
        <v>2715</v>
      </c>
      <c r="C1115" s="161" t="s">
        <v>2716</v>
      </c>
      <c r="D1115" s="161" t="s">
        <v>2717</v>
      </c>
      <c r="E1115" s="26" t="s">
        <v>2718</v>
      </c>
      <c r="F1115" s="26" t="s">
        <v>2719</v>
      </c>
      <c r="H1115" s="161" t="s">
        <v>2726</v>
      </c>
      <c r="I1115" s="558">
        <v>41597</v>
      </c>
      <c r="J1115" s="558">
        <v>41637</v>
      </c>
      <c r="K1115" s="62">
        <v>3000000380</v>
      </c>
      <c r="L1115" s="62">
        <v>3000000380</v>
      </c>
      <c r="M1115" s="35" t="s">
        <v>1191</v>
      </c>
      <c r="N1115" s="25" t="s">
        <v>2727</v>
      </c>
      <c r="O1115" s="25"/>
      <c r="P1115" s="26" t="s">
        <v>2722</v>
      </c>
      <c r="Q1115" s="25"/>
      <c r="R1115" s="25"/>
      <c r="S1115" s="161" t="s">
        <v>1192</v>
      </c>
      <c r="T1115" s="25">
        <v>1</v>
      </c>
      <c r="U1115" s="35" t="s">
        <v>606</v>
      </c>
      <c r="V1115" s="35"/>
      <c r="W1115" s="25">
        <v>15</v>
      </c>
      <c r="X1115" s="25">
        <v>110</v>
      </c>
      <c r="Y1115" s="25">
        <v>319.10000000000002</v>
      </c>
      <c r="Z1115" s="25" t="s">
        <v>2728</v>
      </c>
      <c r="AA1115" s="26" t="s">
        <v>2753</v>
      </c>
      <c r="AB1115" s="25" t="s">
        <v>2728</v>
      </c>
      <c r="AC1115" s="26">
        <f t="shared" si="32"/>
        <v>1</v>
      </c>
      <c r="AD1115" s="26">
        <f t="shared" si="33"/>
        <v>5.85</v>
      </c>
      <c r="AF1115" s="8">
        <v>41621</v>
      </c>
      <c r="AG1115" s="8">
        <v>41624</v>
      </c>
      <c r="AH1115" s="8">
        <v>41635</v>
      </c>
    </row>
    <row r="1116" spans="1:34" s="26" customFormat="1">
      <c r="A1116" s="26" t="s">
        <v>2725</v>
      </c>
      <c r="B1116" s="161" t="s">
        <v>2715</v>
      </c>
      <c r="C1116" s="161" t="s">
        <v>2716</v>
      </c>
      <c r="D1116" s="161" t="s">
        <v>2717</v>
      </c>
      <c r="E1116" s="26" t="s">
        <v>2718</v>
      </c>
      <c r="F1116" s="26" t="s">
        <v>2719</v>
      </c>
      <c r="H1116" s="161" t="s">
        <v>2726</v>
      </c>
      <c r="I1116" s="558">
        <v>41597</v>
      </c>
      <c r="J1116" s="558">
        <v>41637</v>
      </c>
      <c r="K1116" s="62">
        <v>3000000382</v>
      </c>
      <c r="L1116" s="62">
        <v>3000000382</v>
      </c>
      <c r="M1116" s="35" t="s">
        <v>1191</v>
      </c>
      <c r="N1116" s="25" t="s">
        <v>2727</v>
      </c>
      <c r="O1116" s="25"/>
      <c r="P1116" s="26" t="s">
        <v>2722</v>
      </c>
      <c r="Q1116" s="25"/>
      <c r="R1116" s="25"/>
      <c r="S1116" s="161" t="s">
        <v>1192</v>
      </c>
      <c r="T1116" s="25">
        <v>1</v>
      </c>
      <c r="U1116" s="35" t="s">
        <v>606</v>
      </c>
      <c r="V1116" s="35"/>
      <c r="W1116" s="25">
        <v>15</v>
      </c>
      <c r="X1116" s="25">
        <v>110</v>
      </c>
      <c r="Y1116" s="25">
        <v>444.6</v>
      </c>
      <c r="Z1116" s="25" t="s">
        <v>2728</v>
      </c>
      <c r="AA1116" s="26" t="s">
        <v>2754</v>
      </c>
      <c r="AB1116" s="25" t="s">
        <v>2728</v>
      </c>
      <c r="AC1116" s="26">
        <f t="shared" si="32"/>
        <v>1</v>
      </c>
      <c r="AD1116" s="26">
        <f t="shared" si="33"/>
        <v>5.85</v>
      </c>
      <c r="AF1116" s="8">
        <v>41621</v>
      </c>
      <c r="AG1116" s="8">
        <v>41624</v>
      </c>
      <c r="AH1116" s="8">
        <v>41635</v>
      </c>
    </row>
    <row r="1117" spans="1:34" s="26" customFormat="1">
      <c r="A1117" s="26" t="s">
        <v>2725</v>
      </c>
      <c r="B1117" s="161" t="s">
        <v>2715</v>
      </c>
      <c r="C1117" s="161" t="s">
        <v>2716</v>
      </c>
      <c r="D1117" s="161" t="s">
        <v>2717</v>
      </c>
      <c r="E1117" s="26" t="s">
        <v>2718</v>
      </c>
      <c r="F1117" s="26" t="s">
        <v>2719</v>
      </c>
      <c r="H1117" s="161" t="s">
        <v>2726</v>
      </c>
      <c r="I1117" s="558">
        <v>41597</v>
      </c>
      <c r="J1117" s="558">
        <v>41637</v>
      </c>
      <c r="K1117" s="62">
        <v>3000000384</v>
      </c>
      <c r="L1117" s="62">
        <v>3000000384</v>
      </c>
      <c r="M1117" s="35" t="s">
        <v>1191</v>
      </c>
      <c r="N1117" s="25" t="s">
        <v>2727</v>
      </c>
      <c r="O1117" s="25"/>
      <c r="P1117" s="26" t="s">
        <v>2722</v>
      </c>
      <c r="Q1117" s="25"/>
      <c r="R1117" s="25"/>
      <c r="S1117" s="161" t="s">
        <v>1192</v>
      </c>
      <c r="T1117" s="25">
        <v>1</v>
      </c>
      <c r="U1117" s="35" t="s">
        <v>606</v>
      </c>
      <c r="V1117" s="35"/>
      <c r="W1117" s="25">
        <v>15</v>
      </c>
      <c r="X1117" s="25">
        <v>110</v>
      </c>
      <c r="Y1117" s="25">
        <v>230.3</v>
      </c>
      <c r="Z1117" s="25" t="s">
        <v>2728</v>
      </c>
      <c r="AA1117" s="26" t="s">
        <v>2755</v>
      </c>
      <c r="AB1117" s="25" t="s">
        <v>2728</v>
      </c>
      <c r="AC1117" s="26">
        <f t="shared" si="32"/>
        <v>1</v>
      </c>
      <c r="AD1117" s="26">
        <f t="shared" si="33"/>
        <v>5.85</v>
      </c>
      <c r="AF1117" s="8">
        <v>41621</v>
      </c>
      <c r="AG1117" s="8">
        <v>41624</v>
      </c>
      <c r="AH1117" s="8">
        <v>41635</v>
      </c>
    </row>
    <row r="1118" spans="1:34" s="26" customFormat="1">
      <c r="A1118" s="26" t="s">
        <v>2725</v>
      </c>
      <c r="B1118" s="161" t="s">
        <v>2715</v>
      </c>
      <c r="C1118" s="161" t="s">
        <v>2716</v>
      </c>
      <c r="D1118" s="161" t="s">
        <v>2717</v>
      </c>
      <c r="E1118" s="26" t="s">
        <v>2718</v>
      </c>
      <c r="F1118" s="26" t="s">
        <v>2719</v>
      </c>
      <c r="H1118" s="161" t="s">
        <v>2726</v>
      </c>
      <c r="I1118" s="558">
        <v>41597</v>
      </c>
      <c r="J1118" s="558">
        <v>41637</v>
      </c>
      <c r="K1118" s="62">
        <v>3000000392</v>
      </c>
      <c r="L1118" s="62">
        <v>3000000392</v>
      </c>
      <c r="M1118" s="35" t="s">
        <v>1191</v>
      </c>
      <c r="N1118" s="25" t="s">
        <v>2727</v>
      </c>
      <c r="O1118" s="25"/>
      <c r="P1118" s="26" t="s">
        <v>2722</v>
      </c>
      <c r="Q1118" s="25"/>
      <c r="R1118" s="25"/>
      <c r="S1118" s="161" t="s">
        <v>1192</v>
      </c>
      <c r="T1118" s="25">
        <v>1</v>
      </c>
      <c r="U1118" s="35" t="s">
        <v>606</v>
      </c>
      <c r="V1118" s="35"/>
      <c r="W1118" s="25">
        <v>15</v>
      </c>
      <c r="X1118" s="25">
        <v>110</v>
      </c>
      <c r="Y1118" s="25">
        <v>498.7</v>
      </c>
      <c r="Z1118" s="25" t="s">
        <v>2728</v>
      </c>
      <c r="AA1118" s="26" t="s">
        <v>2756</v>
      </c>
      <c r="AB1118" s="25" t="s">
        <v>2728</v>
      </c>
      <c r="AC1118" s="26">
        <f t="shared" si="32"/>
        <v>1</v>
      </c>
      <c r="AD1118" s="26">
        <f t="shared" si="33"/>
        <v>5.85</v>
      </c>
      <c r="AF1118" s="8">
        <v>41621</v>
      </c>
      <c r="AG1118" s="8">
        <v>41624</v>
      </c>
      <c r="AH1118" s="8">
        <v>41635</v>
      </c>
    </row>
    <row r="1119" spans="1:34" s="26" customFormat="1">
      <c r="A1119" s="26" t="s">
        <v>2725</v>
      </c>
      <c r="B1119" s="161" t="s">
        <v>2715</v>
      </c>
      <c r="C1119" s="161" t="s">
        <v>2716</v>
      </c>
      <c r="D1119" s="161" t="s">
        <v>2717</v>
      </c>
      <c r="E1119" s="26" t="s">
        <v>2718</v>
      </c>
      <c r="F1119" s="26" t="s">
        <v>2719</v>
      </c>
      <c r="H1119" s="161" t="s">
        <v>2726</v>
      </c>
      <c r="I1119" s="558">
        <v>41597</v>
      </c>
      <c r="J1119" s="558">
        <v>41637</v>
      </c>
      <c r="K1119" s="62">
        <v>3000000394</v>
      </c>
      <c r="L1119" s="62">
        <v>3000000394</v>
      </c>
      <c r="M1119" s="35" t="s">
        <v>1191</v>
      </c>
      <c r="N1119" s="25" t="s">
        <v>2727</v>
      </c>
      <c r="O1119" s="25"/>
      <c r="P1119" s="26" t="s">
        <v>2722</v>
      </c>
      <c r="Q1119" s="25"/>
      <c r="R1119" s="25"/>
      <c r="S1119" s="161" t="s">
        <v>1192</v>
      </c>
      <c r="T1119" s="25">
        <v>1</v>
      </c>
      <c r="U1119" s="35" t="s">
        <v>606</v>
      </c>
      <c r="V1119" s="35"/>
      <c r="W1119" s="25">
        <v>15</v>
      </c>
      <c r="X1119" s="25">
        <v>110</v>
      </c>
      <c r="Y1119" s="25">
        <v>374</v>
      </c>
      <c r="Z1119" s="25" t="s">
        <v>2728</v>
      </c>
      <c r="AA1119" s="26" t="s">
        <v>2757</v>
      </c>
      <c r="AB1119" s="25" t="s">
        <v>2728</v>
      </c>
      <c r="AC1119" s="26">
        <f t="shared" si="32"/>
        <v>1</v>
      </c>
      <c r="AD1119" s="26">
        <f t="shared" si="33"/>
        <v>5.85</v>
      </c>
      <c r="AF1119" s="8">
        <v>41621</v>
      </c>
      <c r="AG1119" s="8">
        <v>41624</v>
      </c>
      <c r="AH1119" s="8">
        <v>41635</v>
      </c>
    </row>
    <row r="1120" spans="1:34" s="26" customFormat="1">
      <c r="A1120" s="26" t="s">
        <v>2725</v>
      </c>
      <c r="B1120" s="161" t="s">
        <v>2715</v>
      </c>
      <c r="C1120" s="161" t="s">
        <v>2716</v>
      </c>
      <c r="D1120" s="161" t="s">
        <v>2717</v>
      </c>
      <c r="E1120" s="26" t="s">
        <v>2718</v>
      </c>
      <c r="F1120" s="26" t="s">
        <v>2719</v>
      </c>
      <c r="H1120" s="161" t="s">
        <v>2726</v>
      </c>
      <c r="I1120" s="558">
        <v>41597</v>
      </c>
      <c r="J1120" s="558">
        <v>41637</v>
      </c>
      <c r="K1120" s="62">
        <v>3000000395</v>
      </c>
      <c r="L1120" s="62">
        <v>3000000395</v>
      </c>
      <c r="M1120" s="35" t="s">
        <v>1191</v>
      </c>
      <c r="N1120" s="25" t="s">
        <v>2727</v>
      </c>
      <c r="O1120" s="25"/>
      <c r="P1120" s="26" t="s">
        <v>2722</v>
      </c>
      <c r="Q1120" s="25"/>
      <c r="R1120" s="25"/>
      <c r="S1120" s="161" t="s">
        <v>1192</v>
      </c>
      <c r="T1120" s="25">
        <v>1</v>
      </c>
      <c r="U1120" s="35" t="s">
        <v>606</v>
      </c>
      <c r="V1120" s="35"/>
      <c r="W1120" s="25">
        <v>15</v>
      </c>
      <c r="X1120" s="25">
        <v>110</v>
      </c>
      <c r="Y1120" s="25">
        <v>619.6</v>
      </c>
      <c r="Z1120" s="25" t="s">
        <v>2728</v>
      </c>
      <c r="AA1120" s="26" t="s">
        <v>2758</v>
      </c>
      <c r="AB1120" s="25" t="s">
        <v>2728</v>
      </c>
      <c r="AC1120" s="26">
        <f t="shared" si="32"/>
        <v>1</v>
      </c>
      <c r="AD1120" s="26">
        <f t="shared" si="33"/>
        <v>5.85</v>
      </c>
      <c r="AF1120" s="8">
        <v>41621</v>
      </c>
      <c r="AG1120" s="8">
        <v>41624</v>
      </c>
      <c r="AH1120" s="8">
        <v>41635</v>
      </c>
    </row>
    <row r="1121" spans="1:34" s="26" customFormat="1">
      <c r="A1121" s="26" t="s">
        <v>2725</v>
      </c>
      <c r="B1121" s="161" t="s">
        <v>2715</v>
      </c>
      <c r="C1121" s="161" t="s">
        <v>2716</v>
      </c>
      <c r="D1121" s="161" t="s">
        <v>2717</v>
      </c>
      <c r="E1121" s="26" t="s">
        <v>2718</v>
      </c>
      <c r="F1121" s="26" t="s">
        <v>2719</v>
      </c>
      <c r="H1121" s="161" t="s">
        <v>2726</v>
      </c>
      <c r="I1121" s="558">
        <v>41597</v>
      </c>
      <c r="J1121" s="558">
        <v>41637</v>
      </c>
      <c r="K1121" s="62">
        <v>3000000396</v>
      </c>
      <c r="L1121" s="62">
        <v>3000000396</v>
      </c>
      <c r="M1121" s="35" t="s">
        <v>1191</v>
      </c>
      <c r="N1121" s="25" t="s">
        <v>2727</v>
      </c>
      <c r="O1121" s="25"/>
      <c r="P1121" s="26" t="s">
        <v>2722</v>
      </c>
      <c r="Q1121" s="25"/>
      <c r="R1121" s="25"/>
      <c r="S1121" s="161" t="s">
        <v>1192</v>
      </c>
      <c r="T1121" s="25">
        <v>1</v>
      </c>
      <c r="U1121" s="35" t="s">
        <v>606</v>
      </c>
      <c r="V1121" s="35"/>
      <c r="W1121" s="25">
        <v>15</v>
      </c>
      <c r="X1121" s="25">
        <v>110</v>
      </c>
      <c r="Y1121" s="25">
        <v>345.9</v>
      </c>
      <c r="Z1121" s="25" t="s">
        <v>2728</v>
      </c>
      <c r="AA1121" s="26" t="s">
        <v>2759</v>
      </c>
      <c r="AB1121" s="25" t="s">
        <v>2728</v>
      </c>
      <c r="AC1121" s="26">
        <f t="shared" si="32"/>
        <v>1</v>
      </c>
      <c r="AD1121" s="26">
        <f t="shared" si="33"/>
        <v>5.85</v>
      </c>
      <c r="AF1121" s="8">
        <v>41621</v>
      </c>
      <c r="AG1121" s="8">
        <v>41624</v>
      </c>
      <c r="AH1121" s="8">
        <v>41635</v>
      </c>
    </row>
    <row r="1122" spans="1:34" s="26" customFormat="1">
      <c r="A1122" s="26" t="s">
        <v>2725</v>
      </c>
      <c r="B1122" s="161" t="s">
        <v>2715</v>
      </c>
      <c r="C1122" s="161" t="s">
        <v>2716</v>
      </c>
      <c r="D1122" s="161" t="s">
        <v>2717</v>
      </c>
      <c r="E1122" s="26" t="s">
        <v>2718</v>
      </c>
      <c r="F1122" s="26" t="s">
        <v>2719</v>
      </c>
      <c r="H1122" s="161" t="s">
        <v>2726</v>
      </c>
      <c r="I1122" s="558">
        <v>41597</v>
      </c>
      <c r="J1122" s="558">
        <v>41637</v>
      </c>
      <c r="K1122" s="62">
        <v>3000000399</v>
      </c>
      <c r="L1122" s="62">
        <v>3000000399</v>
      </c>
      <c r="M1122" s="35" t="s">
        <v>1191</v>
      </c>
      <c r="N1122" s="25" t="s">
        <v>2727</v>
      </c>
      <c r="O1122" s="25"/>
      <c r="P1122" s="26" t="s">
        <v>2722</v>
      </c>
      <c r="Q1122" s="25"/>
      <c r="R1122" s="25"/>
      <c r="S1122" s="161" t="s">
        <v>1192</v>
      </c>
      <c r="T1122" s="25">
        <v>1</v>
      </c>
      <c r="U1122" s="35" t="s">
        <v>606</v>
      </c>
      <c r="V1122" s="35"/>
      <c r="W1122" s="25">
        <v>15</v>
      </c>
      <c r="X1122" s="25">
        <v>110</v>
      </c>
      <c r="Y1122" s="25">
        <v>635.29999999999995</v>
      </c>
      <c r="Z1122" s="25" t="s">
        <v>2728</v>
      </c>
      <c r="AA1122" s="26" t="s">
        <v>2760</v>
      </c>
      <c r="AB1122" s="25" t="s">
        <v>2728</v>
      </c>
      <c r="AC1122" s="26">
        <f t="shared" si="32"/>
        <v>1</v>
      </c>
      <c r="AD1122" s="26">
        <f t="shared" si="33"/>
        <v>5.85</v>
      </c>
      <c r="AF1122" s="8">
        <v>41621</v>
      </c>
      <c r="AG1122" s="8">
        <v>41624</v>
      </c>
      <c r="AH1122" s="8">
        <v>41635</v>
      </c>
    </row>
    <row r="1123" spans="1:34" s="26" customFormat="1">
      <c r="A1123" s="26" t="s">
        <v>2725</v>
      </c>
      <c r="B1123" s="161" t="s">
        <v>2715</v>
      </c>
      <c r="C1123" s="161" t="s">
        <v>2716</v>
      </c>
      <c r="D1123" s="161" t="s">
        <v>2717</v>
      </c>
      <c r="E1123" s="26" t="s">
        <v>2718</v>
      </c>
      <c r="F1123" s="26" t="s">
        <v>2719</v>
      </c>
      <c r="H1123" s="161" t="s">
        <v>2726</v>
      </c>
      <c r="I1123" s="558">
        <v>41597</v>
      </c>
      <c r="J1123" s="558">
        <v>41637</v>
      </c>
      <c r="K1123" s="62">
        <v>3000000408</v>
      </c>
      <c r="L1123" s="62">
        <v>3000000408</v>
      </c>
      <c r="M1123" s="35" t="s">
        <v>1191</v>
      </c>
      <c r="N1123" s="25" t="s">
        <v>2727</v>
      </c>
      <c r="O1123" s="25"/>
      <c r="P1123" s="26" t="s">
        <v>2722</v>
      </c>
      <c r="Q1123" s="25"/>
      <c r="R1123" s="25"/>
      <c r="S1123" s="161" t="s">
        <v>1192</v>
      </c>
      <c r="T1123" s="25">
        <v>1</v>
      </c>
      <c r="U1123" s="35" t="s">
        <v>606</v>
      </c>
      <c r="V1123" s="35"/>
      <c r="W1123" s="25">
        <v>15</v>
      </c>
      <c r="X1123" s="25">
        <v>110</v>
      </c>
      <c r="Y1123" s="25">
        <v>255.3</v>
      </c>
      <c r="Z1123" s="25" t="s">
        <v>2728</v>
      </c>
      <c r="AA1123" s="26" t="s">
        <v>2761</v>
      </c>
      <c r="AB1123" s="25" t="s">
        <v>2728</v>
      </c>
      <c r="AC1123" s="26">
        <f t="shared" si="32"/>
        <v>1</v>
      </c>
      <c r="AD1123" s="26">
        <f t="shared" si="33"/>
        <v>5.85</v>
      </c>
      <c r="AF1123" s="8">
        <v>41621</v>
      </c>
      <c r="AG1123" s="8">
        <v>41624</v>
      </c>
      <c r="AH1123" s="8">
        <v>41635</v>
      </c>
    </row>
    <row r="1124" spans="1:34" s="26" customFormat="1">
      <c r="A1124" s="26" t="s">
        <v>2725</v>
      </c>
      <c r="B1124" s="161" t="s">
        <v>2715</v>
      </c>
      <c r="C1124" s="161" t="s">
        <v>2716</v>
      </c>
      <c r="D1124" s="161" t="s">
        <v>2717</v>
      </c>
      <c r="E1124" s="26" t="s">
        <v>2718</v>
      </c>
      <c r="F1124" s="26" t="s">
        <v>2719</v>
      </c>
      <c r="H1124" s="161" t="s">
        <v>2726</v>
      </c>
      <c r="I1124" s="558">
        <v>41597</v>
      </c>
      <c r="J1124" s="558">
        <v>41637</v>
      </c>
      <c r="K1124" s="62">
        <v>3000000470</v>
      </c>
      <c r="L1124" s="62">
        <v>3000000470</v>
      </c>
      <c r="M1124" s="35" t="s">
        <v>1191</v>
      </c>
      <c r="N1124" s="25" t="s">
        <v>2727</v>
      </c>
      <c r="O1124" s="25"/>
      <c r="P1124" s="26" t="s">
        <v>2722</v>
      </c>
      <c r="Q1124" s="25"/>
      <c r="R1124" s="25"/>
      <c r="S1124" s="161" t="s">
        <v>1192</v>
      </c>
      <c r="T1124" s="25">
        <v>1</v>
      </c>
      <c r="U1124" s="35" t="s">
        <v>606</v>
      </c>
      <c r="V1124" s="35"/>
      <c r="W1124" s="25">
        <v>15</v>
      </c>
      <c r="X1124" s="25">
        <v>110</v>
      </c>
      <c r="Y1124" s="25">
        <v>200.7</v>
      </c>
      <c r="Z1124" s="25" t="s">
        <v>2728</v>
      </c>
      <c r="AA1124" s="26" t="s">
        <v>2762</v>
      </c>
      <c r="AB1124" s="25" t="s">
        <v>2728</v>
      </c>
      <c r="AC1124" s="26">
        <f t="shared" si="32"/>
        <v>1</v>
      </c>
      <c r="AD1124" s="26">
        <f t="shared" si="33"/>
        <v>5.85</v>
      </c>
      <c r="AE1124" s="131"/>
      <c r="AF1124" s="8">
        <v>41621</v>
      </c>
      <c r="AG1124" s="8">
        <v>41624</v>
      </c>
      <c r="AH1124" s="8">
        <v>41635</v>
      </c>
    </row>
    <row r="1125" spans="1:34" s="26" customFormat="1">
      <c r="A1125" s="26" t="s">
        <v>2725</v>
      </c>
      <c r="B1125" s="161" t="s">
        <v>2715</v>
      </c>
      <c r="C1125" s="161" t="s">
        <v>2716</v>
      </c>
      <c r="D1125" s="161" t="s">
        <v>2717</v>
      </c>
      <c r="E1125" s="26" t="s">
        <v>2718</v>
      </c>
      <c r="F1125" s="26" t="s">
        <v>2719</v>
      </c>
      <c r="H1125" s="161" t="s">
        <v>2726</v>
      </c>
      <c r="I1125" s="558">
        <v>41597</v>
      </c>
      <c r="J1125" s="558">
        <v>41637</v>
      </c>
      <c r="K1125" s="62">
        <v>3000000471</v>
      </c>
      <c r="L1125" s="62">
        <v>3000000471</v>
      </c>
      <c r="M1125" s="35" t="s">
        <v>1191</v>
      </c>
      <c r="N1125" s="25" t="s">
        <v>2727</v>
      </c>
      <c r="O1125" s="25"/>
      <c r="P1125" s="26" t="s">
        <v>2722</v>
      </c>
      <c r="Q1125" s="25"/>
      <c r="R1125" s="25"/>
      <c r="S1125" s="161" t="s">
        <v>1192</v>
      </c>
      <c r="T1125" s="25">
        <v>1</v>
      </c>
      <c r="U1125" s="35" t="s">
        <v>606</v>
      </c>
      <c r="V1125" s="35"/>
      <c r="W1125" s="25">
        <v>15</v>
      </c>
      <c r="X1125" s="25">
        <v>110</v>
      </c>
      <c r="Y1125" s="25">
        <v>243.5</v>
      </c>
      <c r="Z1125" s="25" t="s">
        <v>2728</v>
      </c>
      <c r="AA1125" s="26" t="s">
        <v>2763</v>
      </c>
      <c r="AB1125" s="25" t="s">
        <v>2728</v>
      </c>
      <c r="AC1125" s="26">
        <f t="shared" si="32"/>
        <v>1</v>
      </c>
      <c r="AD1125" s="26">
        <f t="shared" si="33"/>
        <v>5.85</v>
      </c>
      <c r="AE1125" s="131"/>
      <c r="AF1125" s="8">
        <v>41621</v>
      </c>
      <c r="AG1125" s="8">
        <v>41624</v>
      </c>
      <c r="AH1125" s="8">
        <v>41635</v>
      </c>
    </row>
    <row r="1126" spans="1:34" s="26" customFormat="1">
      <c r="A1126" s="26" t="s">
        <v>2725</v>
      </c>
      <c r="B1126" s="161" t="s">
        <v>2715</v>
      </c>
      <c r="C1126" s="161" t="s">
        <v>2716</v>
      </c>
      <c r="D1126" s="161" t="s">
        <v>2717</v>
      </c>
      <c r="E1126" s="26" t="s">
        <v>2718</v>
      </c>
      <c r="F1126" s="26" t="s">
        <v>2719</v>
      </c>
      <c r="H1126" s="161" t="s">
        <v>2726</v>
      </c>
      <c r="I1126" s="558">
        <v>41597</v>
      </c>
      <c r="J1126" s="558">
        <v>41637</v>
      </c>
      <c r="K1126" s="62">
        <v>3000000474</v>
      </c>
      <c r="L1126" s="62">
        <v>3000000474</v>
      </c>
      <c r="M1126" s="35" t="s">
        <v>1191</v>
      </c>
      <c r="N1126" s="25" t="s">
        <v>2727</v>
      </c>
      <c r="O1126" s="25"/>
      <c r="P1126" s="26" t="s">
        <v>2722</v>
      </c>
      <c r="Q1126" s="25"/>
      <c r="R1126" s="25"/>
      <c r="S1126" s="161" t="s">
        <v>1192</v>
      </c>
      <c r="T1126" s="25">
        <v>1</v>
      </c>
      <c r="U1126" s="35" t="s">
        <v>606</v>
      </c>
      <c r="V1126" s="35"/>
      <c r="W1126" s="25">
        <v>15</v>
      </c>
      <c r="X1126" s="25">
        <v>110</v>
      </c>
      <c r="Y1126" s="25">
        <v>181.7</v>
      </c>
      <c r="Z1126" s="25" t="s">
        <v>2728</v>
      </c>
      <c r="AA1126" s="26" t="s">
        <v>2764</v>
      </c>
      <c r="AB1126" s="25" t="s">
        <v>2728</v>
      </c>
      <c r="AC1126" s="26">
        <f t="shared" si="32"/>
        <v>1</v>
      </c>
      <c r="AD1126" s="26">
        <f t="shared" si="33"/>
        <v>5.85</v>
      </c>
      <c r="AE1126" s="131"/>
      <c r="AF1126" s="8">
        <v>41621</v>
      </c>
      <c r="AG1126" s="8">
        <v>41624</v>
      </c>
      <c r="AH1126" s="8">
        <v>41635</v>
      </c>
    </row>
    <row r="1127" spans="1:34" s="26" customFormat="1">
      <c r="A1127" s="26" t="s">
        <v>2725</v>
      </c>
      <c r="B1127" s="161" t="s">
        <v>2715</v>
      </c>
      <c r="C1127" s="161" t="s">
        <v>2716</v>
      </c>
      <c r="D1127" s="161" t="s">
        <v>2717</v>
      </c>
      <c r="E1127" s="26" t="s">
        <v>2718</v>
      </c>
      <c r="F1127" s="26" t="s">
        <v>2719</v>
      </c>
      <c r="H1127" s="161" t="s">
        <v>2726</v>
      </c>
      <c r="I1127" s="558">
        <v>41597</v>
      </c>
      <c r="J1127" s="558">
        <v>41637</v>
      </c>
      <c r="K1127" s="62">
        <v>3000000476</v>
      </c>
      <c r="L1127" s="62">
        <v>3000000476</v>
      </c>
      <c r="M1127" s="35" t="s">
        <v>1191</v>
      </c>
      <c r="N1127" s="25" t="s">
        <v>2727</v>
      </c>
      <c r="O1127" s="25"/>
      <c r="P1127" s="26" t="s">
        <v>2722</v>
      </c>
      <c r="Q1127" s="25"/>
      <c r="R1127" s="25"/>
      <c r="S1127" s="161" t="s">
        <v>1192</v>
      </c>
      <c r="T1127" s="25">
        <v>1</v>
      </c>
      <c r="U1127" s="35" t="s">
        <v>606</v>
      </c>
      <c r="V1127" s="35"/>
      <c r="W1127" s="25">
        <v>15</v>
      </c>
      <c r="X1127" s="25">
        <v>110</v>
      </c>
      <c r="Y1127" s="25">
        <v>242.7</v>
      </c>
      <c r="Z1127" s="25" t="s">
        <v>2728</v>
      </c>
      <c r="AA1127" s="26" t="s">
        <v>2765</v>
      </c>
      <c r="AB1127" s="25" t="s">
        <v>2728</v>
      </c>
      <c r="AC1127" s="26">
        <f t="shared" si="32"/>
        <v>1</v>
      </c>
      <c r="AD1127" s="26">
        <f t="shared" si="33"/>
        <v>5.85</v>
      </c>
      <c r="AE1127" s="131"/>
      <c r="AF1127" s="8">
        <v>41621</v>
      </c>
      <c r="AG1127" s="8">
        <v>41624</v>
      </c>
      <c r="AH1127" s="8">
        <v>41635</v>
      </c>
    </row>
    <row r="1128" spans="1:34" s="26" customFormat="1">
      <c r="A1128" s="26" t="s">
        <v>2725</v>
      </c>
      <c r="B1128" s="161" t="s">
        <v>2715</v>
      </c>
      <c r="C1128" s="161" t="s">
        <v>2716</v>
      </c>
      <c r="D1128" s="161" t="s">
        <v>2717</v>
      </c>
      <c r="E1128" s="26" t="s">
        <v>2718</v>
      </c>
      <c r="F1128" s="26" t="s">
        <v>2719</v>
      </c>
      <c r="H1128" s="161" t="s">
        <v>2726</v>
      </c>
      <c r="I1128" s="558">
        <v>41597</v>
      </c>
      <c r="J1128" s="558">
        <v>41637</v>
      </c>
      <c r="K1128" s="62">
        <v>3000000480</v>
      </c>
      <c r="L1128" s="62">
        <v>3000000480</v>
      </c>
      <c r="M1128" s="35" t="s">
        <v>1191</v>
      </c>
      <c r="N1128" s="25" t="s">
        <v>2727</v>
      </c>
      <c r="O1128" s="25"/>
      <c r="P1128" s="26" t="s">
        <v>2722</v>
      </c>
      <c r="Q1128" s="25"/>
      <c r="R1128" s="25"/>
      <c r="S1128" s="161" t="s">
        <v>1192</v>
      </c>
      <c r="T1128" s="25">
        <v>1</v>
      </c>
      <c r="U1128" s="35" t="s">
        <v>606</v>
      </c>
      <c r="V1128" s="35"/>
      <c r="W1128" s="25">
        <v>15</v>
      </c>
      <c r="X1128" s="25">
        <v>110</v>
      </c>
      <c r="Y1128" s="25">
        <v>348.4</v>
      </c>
      <c r="Z1128" s="25" t="s">
        <v>2728</v>
      </c>
      <c r="AA1128" s="26" t="s">
        <v>2766</v>
      </c>
      <c r="AB1128" s="25" t="s">
        <v>2728</v>
      </c>
      <c r="AC1128" s="26">
        <f t="shared" si="32"/>
        <v>1</v>
      </c>
      <c r="AD1128" s="26">
        <f t="shared" si="33"/>
        <v>5.85</v>
      </c>
      <c r="AE1128" s="131"/>
      <c r="AF1128" s="8">
        <v>41621</v>
      </c>
      <c r="AG1128" s="8">
        <v>41624</v>
      </c>
      <c r="AH1128" s="8">
        <v>41635</v>
      </c>
    </row>
    <row r="1129" spans="1:34" s="26" customFormat="1">
      <c r="A1129" s="26" t="s">
        <v>2725</v>
      </c>
      <c r="B1129" s="161" t="s">
        <v>2715</v>
      </c>
      <c r="C1129" s="161" t="s">
        <v>2716</v>
      </c>
      <c r="D1129" s="161" t="s">
        <v>2717</v>
      </c>
      <c r="E1129" s="26" t="s">
        <v>2718</v>
      </c>
      <c r="F1129" s="26" t="s">
        <v>2719</v>
      </c>
      <c r="H1129" s="161" t="s">
        <v>2726</v>
      </c>
      <c r="I1129" s="558">
        <v>41597</v>
      </c>
      <c r="J1129" s="558">
        <v>41637</v>
      </c>
      <c r="K1129" s="62">
        <v>3000000492</v>
      </c>
      <c r="L1129" s="62">
        <v>3000000492</v>
      </c>
      <c r="M1129" s="35" t="s">
        <v>1191</v>
      </c>
      <c r="N1129" s="25" t="s">
        <v>2727</v>
      </c>
      <c r="O1129" s="25"/>
      <c r="P1129" s="26" t="s">
        <v>2722</v>
      </c>
      <c r="Q1129" s="25"/>
      <c r="R1129" s="25"/>
      <c r="S1129" s="161" t="s">
        <v>1192</v>
      </c>
      <c r="T1129" s="25">
        <v>1</v>
      </c>
      <c r="U1129" s="35" t="s">
        <v>606</v>
      </c>
      <c r="V1129" s="35"/>
      <c r="W1129" s="25">
        <v>15</v>
      </c>
      <c r="X1129" s="25">
        <v>110</v>
      </c>
      <c r="Y1129" s="25">
        <v>112.4</v>
      </c>
      <c r="Z1129" s="25" t="s">
        <v>2728</v>
      </c>
      <c r="AA1129" s="26" t="s">
        <v>2767</v>
      </c>
      <c r="AB1129" s="25" t="s">
        <v>2728</v>
      </c>
      <c r="AC1129" s="26">
        <f t="shared" si="32"/>
        <v>1</v>
      </c>
      <c r="AD1129" s="26">
        <f t="shared" si="33"/>
        <v>5.85</v>
      </c>
      <c r="AE1129" s="131"/>
      <c r="AF1129" s="8">
        <v>41621</v>
      </c>
      <c r="AG1129" s="8">
        <v>41624</v>
      </c>
      <c r="AH1129" s="8">
        <v>41635</v>
      </c>
    </row>
    <row r="1130" spans="1:34" s="26" customFormat="1">
      <c r="A1130" s="26" t="s">
        <v>2725</v>
      </c>
      <c r="B1130" s="161" t="s">
        <v>2715</v>
      </c>
      <c r="C1130" s="161" t="s">
        <v>2716</v>
      </c>
      <c r="D1130" s="161" t="s">
        <v>2717</v>
      </c>
      <c r="E1130" s="26" t="s">
        <v>2718</v>
      </c>
      <c r="F1130" s="26" t="s">
        <v>2719</v>
      </c>
      <c r="H1130" s="161" t="s">
        <v>2726</v>
      </c>
      <c r="I1130" s="558">
        <v>41597</v>
      </c>
      <c r="J1130" s="558">
        <v>41637</v>
      </c>
      <c r="K1130" s="62">
        <v>3000000661</v>
      </c>
      <c r="L1130" s="62">
        <v>3000000661</v>
      </c>
      <c r="M1130" s="35" t="s">
        <v>1191</v>
      </c>
      <c r="N1130" s="25" t="s">
        <v>2727</v>
      </c>
      <c r="O1130" s="25"/>
      <c r="P1130" s="26" t="s">
        <v>2722</v>
      </c>
      <c r="Q1130" s="25"/>
      <c r="R1130" s="25"/>
      <c r="S1130" s="161" t="s">
        <v>1192</v>
      </c>
      <c r="T1130" s="25">
        <v>1</v>
      </c>
      <c r="U1130" s="35" t="s">
        <v>606</v>
      </c>
      <c r="V1130" s="35"/>
      <c r="W1130" s="25">
        <v>15</v>
      </c>
      <c r="X1130" s="25">
        <v>110</v>
      </c>
      <c r="Y1130" s="25">
        <v>270.10000000000002</v>
      </c>
      <c r="Z1130" s="25" t="s">
        <v>2728</v>
      </c>
      <c r="AA1130" s="26" t="s">
        <v>2768</v>
      </c>
      <c r="AB1130" s="25" t="s">
        <v>2728</v>
      </c>
      <c r="AC1130" s="26">
        <f t="shared" si="32"/>
        <v>1</v>
      </c>
      <c r="AD1130" s="26">
        <f t="shared" si="33"/>
        <v>5.85</v>
      </c>
      <c r="AE1130" s="131"/>
      <c r="AF1130" s="8">
        <v>41621</v>
      </c>
      <c r="AG1130" s="8">
        <v>41624</v>
      </c>
      <c r="AH1130" s="8">
        <v>41635</v>
      </c>
    </row>
    <row r="1131" spans="1:34" s="26" customFormat="1">
      <c r="A1131" s="26" t="s">
        <v>2725</v>
      </c>
      <c r="B1131" s="161" t="s">
        <v>2715</v>
      </c>
      <c r="C1131" s="161" t="s">
        <v>2716</v>
      </c>
      <c r="D1131" s="161" t="s">
        <v>2717</v>
      </c>
      <c r="E1131" s="26" t="s">
        <v>2718</v>
      </c>
      <c r="F1131" s="26" t="s">
        <v>2719</v>
      </c>
      <c r="H1131" s="161" t="s">
        <v>2726</v>
      </c>
      <c r="I1131" s="558">
        <v>41597</v>
      </c>
      <c r="J1131" s="558">
        <v>41637</v>
      </c>
      <c r="K1131" s="62">
        <v>3000000662</v>
      </c>
      <c r="L1131" s="62">
        <v>3000000662</v>
      </c>
      <c r="M1131" s="35" t="s">
        <v>1191</v>
      </c>
      <c r="N1131" s="25" t="s">
        <v>2727</v>
      </c>
      <c r="O1131" s="25"/>
      <c r="P1131" s="26" t="s">
        <v>2722</v>
      </c>
      <c r="Q1131" s="25"/>
      <c r="R1131" s="25"/>
      <c r="S1131" s="161" t="s">
        <v>1192</v>
      </c>
      <c r="T1131" s="25">
        <v>1</v>
      </c>
      <c r="U1131" s="35" t="s">
        <v>606</v>
      </c>
      <c r="V1131" s="35"/>
      <c r="W1131" s="25">
        <v>15</v>
      </c>
      <c r="X1131" s="25">
        <v>110</v>
      </c>
      <c r="Y1131" s="25">
        <v>151.19999999999999</v>
      </c>
      <c r="Z1131" s="25" t="s">
        <v>2728</v>
      </c>
      <c r="AA1131" s="26" t="s">
        <v>2769</v>
      </c>
      <c r="AB1131" s="25" t="s">
        <v>2728</v>
      </c>
      <c r="AC1131" s="26">
        <f t="shared" si="32"/>
        <v>1</v>
      </c>
      <c r="AD1131" s="26">
        <f t="shared" si="33"/>
        <v>5.85</v>
      </c>
      <c r="AE1131" s="131"/>
      <c r="AF1131" s="8">
        <v>41621</v>
      </c>
      <c r="AG1131" s="8">
        <v>41624</v>
      </c>
      <c r="AH1131" s="8">
        <v>41635</v>
      </c>
    </row>
    <row r="1132" spans="1:34" s="26" customFormat="1">
      <c r="A1132" s="26" t="s">
        <v>2725</v>
      </c>
      <c r="B1132" s="161" t="s">
        <v>2715</v>
      </c>
      <c r="C1132" s="161" t="s">
        <v>2716</v>
      </c>
      <c r="D1132" s="161" t="s">
        <v>2717</v>
      </c>
      <c r="E1132" s="26" t="s">
        <v>2718</v>
      </c>
      <c r="F1132" s="26" t="s">
        <v>2719</v>
      </c>
      <c r="H1132" s="161" t="s">
        <v>2726</v>
      </c>
      <c r="I1132" s="558">
        <v>41597</v>
      </c>
      <c r="J1132" s="558">
        <v>41637</v>
      </c>
      <c r="K1132" s="62">
        <v>3000000670</v>
      </c>
      <c r="L1132" s="62">
        <v>3000000670</v>
      </c>
      <c r="M1132" s="35" t="s">
        <v>1191</v>
      </c>
      <c r="N1132" s="25" t="s">
        <v>2727</v>
      </c>
      <c r="O1132" s="25"/>
      <c r="P1132" s="26" t="s">
        <v>2722</v>
      </c>
      <c r="Q1132" s="25"/>
      <c r="R1132" s="25"/>
      <c r="S1132" s="161" t="s">
        <v>1192</v>
      </c>
      <c r="T1132" s="25">
        <v>1</v>
      </c>
      <c r="U1132" s="35" t="s">
        <v>606</v>
      </c>
      <c r="V1132" s="35"/>
      <c r="W1132" s="25">
        <v>15</v>
      </c>
      <c r="X1132" s="25">
        <v>110</v>
      </c>
      <c r="Y1132" s="25">
        <v>200.7</v>
      </c>
      <c r="Z1132" s="25" t="s">
        <v>2728</v>
      </c>
      <c r="AA1132" s="26" t="s">
        <v>2770</v>
      </c>
      <c r="AB1132" s="25" t="s">
        <v>2728</v>
      </c>
      <c r="AC1132" s="26">
        <f t="shared" si="32"/>
        <v>1</v>
      </c>
      <c r="AD1132" s="26">
        <f t="shared" si="33"/>
        <v>5.85</v>
      </c>
      <c r="AE1132" s="131"/>
      <c r="AF1132" s="8">
        <v>41621</v>
      </c>
      <c r="AG1132" s="8">
        <v>41624</v>
      </c>
      <c r="AH1132" s="8">
        <v>41635</v>
      </c>
    </row>
    <row r="1133" spans="1:34" s="26" customFormat="1">
      <c r="A1133" s="26" t="s">
        <v>2725</v>
      </c>
      <c r="B1133" s="161" t="s">
        <v>2715</v>
      </c>
      <c r="C1133" s="161" t="s">
        <v>2716</v>
      </c>
      <c r="D1133" s="161" t="s">
        <v>2717</v>
      </c>
      <c r="E1133" s="26" t="s">
        <v>2718</v>
      </c>
      <c r="F1133" s="26" t="s">
        <v>2719</v>
      </c>
      <c r="H1133" s="161" t="s">
        <v>2726</v>
      </c>
      <c r="I1133" s="558">
        <v>41597</v>
      </c>
      <c r="J1133" s="558">
        <v>41637</v>
      </c>
      <c r="K1133" s="62">
        <v>3000000673</v>
      </c>
      <c r="L1133" s="62">
        <v>3000000673</v>
      </c>
      <c r="M1133" s="35" t="s">
        <v>1191</v>
      </c>
      <c r="N1133" s="25" t="s">
        <v>2727</v>
      </c>
      <c r="O1133" s="25"/>
      <c r="P1133" s="26" t="s">
        <v>2722</v>
      </c>
      <c r="Q1133" s="25"/>
      <c r="R1133" s="25"/>
      <c r="S1133" s="161" t="s">
        <v>1192</v>
      </c>
      <c r="T1133" s="25">
        <v>1</v>
      </c>
      <c r="U1133" s="35" t="s">
        <v>606</v>
      </c>
      <c r="V1133" s="35"/>
      <c r="W1133" s="25">
        <v>15</v>
      </c>
      <c r="X1133" s="25">
        <v>110</v>
      </c>
      <c r="Y1133" s="25">
        <v>148.80000000000001</v>
      </c>
      <c r="Z1133" s="25" t="s">
        <v>2728</v>
      </c>
      <c r="AA1133" s="26" t="s">
        <v>2771</v>
      </c>
      <c r="AB1133" s="25" t="s">
        <v>2728</v>
      </c>
      <c r="AC1133" s="26">
        <f t="shared" si="32"/>
        <v>1</v>
      </c>
      <c r="AD1133" s="26">
        <f t="shared" si="33"/>
        <v>5.85</v>
      </c>
      <c r="AE1133" s="131"/>
      <c r="AF1133" s="8">
        <v>41621</v>
      </c>
      <c r="AG1133" s="8">
        <v>41624</v>
      </c>
      <c r="AH1133" s="8">
        <v>41635</v>
      </c>
    </row>
    <row r="1134" spans="1:34" s="26" customFormat="1">
      <c r="A1134" s="26" t="s">
        <v>2725</v>
      </c>
      <c r="B1134" s="161" t="s">
        <v>2715</v>
      </c>
      <c r="C1134" s="161" t="s">
        <v>2716</v>
      </c>
      <c r="D1134" s="161" t="s">
        <v>2717</v>
      </c>
      <c r="E1134" s="26" t="s">
        <v>2718</v>
      </c>
      <c r="F1134" s="26" t="s">
        <v>2719</v>
      </c>
      <c r="H1134" s="161" t="s">
        <v>2726</v>
      </c>
      <c r="I1134" s="558">
        <v>41597</v>
      </c>
      <c r="J1134" s="558">
        <v>41637</v>
      </c>
      <c r="K1134" s="62">
        <v>3000000677</v>
      </c>
      <c r="L1134" s="62">
        <v>3000000677</v>
      </c>
      <c r="M1134" s="35" t="s">
        <v>1191</v>
      </c>
      <c r="N1134" s="25" t="s">
        <v>2727</v>
      </c>
      <c r="O1134" s="25"/>
      <c r="P1134" s="26" t="s">
        <v>2722</v>
      </c>
      <c r="Q1134" s="25"/>
      <c r="R1134" s="25"/>
      <c r="S1134" s="161" t="s">
        <v>1192</v>
      </c>
      <c r="T1134" s="25">
        <v>1</v>
      </c>
      <c r="U1134" s="35" t="s">
        <v>606</v>
      </c>
      <c r="V1134" s="35"/>
      <c r="W1134" s="25">
        <v>15</v>
      </c>
      <c r="X1134" s="25">
        <v>110</v>
      </c>
      <c r="Y1134" s="25">
        <v>153.4</v>
      </c>
      <c r="Z1134" s="25" t="s">
        <v>2728</v>
      </c>
      <c r="AA1134" s="26" t="s">
        <v>2772</v>
      </c>
      <c r="AB1134" s="25" t="s">
        <v>2728</v>
      </c>
      <c r="AC1134" s="26">
        <f t="shared" si="32"/>
        <v>1</v>
      </c>
      <c r="AD1134" s="26">
        <f t="shared" si="33"/>
        <v>5.85</v>
      </c>
      <c r="AF1134" s="8">
        <v>41621</v>
      </c>
      <c r="AG1134" s="8">
        <v>41624</v>
      </c>
      <c r="AH1134" s="8">
        <v>41635</v>
      </c>
    </row>
    <row r="1135" spans="1:34" s="26" customFormat="1">
      <c r="A1135" s="26" t="s">
        <v>2725</v>
      </c>
      <c r="B1135" s="161" t="s">
        <v>2715</v>
      </c>
      <c r="C1135" s="161" t="s">
        <v>2716</v>
      </c>
      <c r="D1135" s="161" t="s">
        <v>2717</v>
      </c>
      <c r="E1135" s="26" t="s">
        <v>2718</v>
      </c>
      <c r="F1135" s="26" t="s">
        <v>2719</v>
      </c>
      <c r="H1135" s="161" t="s">
        <v>2726</v>
      </c>
      <c r="I1135" s="558">
        <v>41597</v>
      </c>
      <c r="J1135" s="558">
        <v>41637</v>
      </c>
      <c r="K1135" s="62">
        <v>3000000754</v>
      </c>
      <c r="L1135" s="62">
        <v>3000000754</v>
      </c>
      <c r="M1135" s="35" t="s">
        <v>1191</v>
      </c>
      <c r="N1135" s="25" t="s">
        <v>2727</v>
      </c>
      <c r="O1135" s="25"/>
      <c r="P1135" s="26" t="s">
        <v>2722</v>
      </c>
      <c r="Q1135" s="25"/>
      <c r="R1135" s="25"/>
      <c r="S1135" s="161" t="s">
        <v>1192</v>
      </c>
      <c r="T1135" s="25">
        <v>1</v>
      </c>
      <c r="U1135" s="35" t="s">
        <v>606</v>
      </c>
      <c r="V1135" s="35"/>
      <c r="W1135" s="25">
        <v>15</v>
      </c>
      <c r="X1135" s="25">
        <v>110</v>
      </c>
      <c r="Y1135" s="25">
        <v>261.60000000000002</v>
      </c>
      <c r="Z1135" s="25" t="s">
        <v>2728</v>
      </c>
      <c r="AA1135" s="26" t="s">
        <v>2773</v>
      </c>
      <c r="AB1135" s="25" t="s">
        <v>2728</v>
      </c>
      <c r="AC1135" s="26">
        <f t="shared" si="32"/>
        <v>1</v>
      </c>
      <c r="AD1135" s="26">
        <f t="shared" si="33"/>
        <v>5.85</v>
      </c>
      <c r="AE1135" s="131"/>
      <c r="AF1135" s="8">
        <v>41621</v>
      </c>
      <c r="AG1135" s="8">
        <v>41624</v>
      </c>
      <c r="AH1135" s="8">
        <v>41635</v>
      </c>
    </row>
    <row r="1136" spans="1:34" s="26" customFormat="1">
      <c r="A1136" s="26" t="s">
        <v>2725</v>
      </c>
      <c r="B1136" s="161" t="s">
        <v>2715</v>
      </c>
      <c r="C1136" s="161" t="s">
        <v>2716</v>
      </c>
      <c r="D1136" s="161" t="s">
        <v>2717</v>
      </c>
      <c r="E1136" s="26" t="s">
        <v>2718</v>
      </c>
      <c r="F1136" s="26" t="s">
        <v>2719</v>
      </c>
      <c r="H1136" s="161" t="s">
        <v>2726</v>
      </c>
      <c r="I1136" s="558">
        <v>41597</v>
      </c>
      <c r="J1136" s="558">
        <v>41637</v>
      </c>
      <c r="K1136" s="62">
        <v>3000000766</v>
      </c>
      <c r="L1136" s="62">
        <v>3000000766</v>
      </c>
      <c r="M1136" s="35" t="s">
        <v>1191</v>
      </c>
      <c r="N1136" s="25" t="s">
        <v>2727</v>
      </c>
      <c r="O1136" s="25"/>
      <c r="P1136" s="26" t="s">
        <v>2722</v>
      </c>
      <c r="Q1136" s="25"/>
      <c r="R1136" s="25"/>
      <c r="S1136" s="161" t="s">
        <v>1192</v>
      </c>
      <c r="T1136" s="25">
        <v>1</v>
      </c>
      <c r="U1136" s="35" t="s">
        <v>606</v>
      </c>
      <c r="V1136" s="35"/>
      <c r="W1136" s="25">
        <v>15</v>
      </c>
      <c r="X1136" s="25">
        <v>110</v>
      </c>
      <c r="Y1136" s="25">
        <v>365</v>
      </c>
      <c r="Z1136" s="25" t="s">
        <v>2728</v>
      </c>
      <c r="AA1136" s="26" t="s">
        <v>2774</v>
      </c>
      <c r="AB1136" s="25" t="s">
        <v>2728</v>
      </c>
      <c r="AC1136" s="26">
        <f t="shared" si="32"/>
        <v>1</v>
      </c>
      <c r="AD1136" s="26">
        <f t="shared" si="33"/>
        <v>5.85</v>
      </c>
      <c r="AE1136" s="131"/>
      <c r="AF1136" s="8">
        <v>41621</v>
      </c>
      <c r="AG1136" s="8">
        <v>41624</v>
      </c>
      <c r="AH1136" s="8">
        <v>41635</v>
      </c>
    </row>
    <row r="1137" spans="1:34" s="26" customFormat="1">
      <c r="A1137" s="26" t="s">
        <v>2725</v>
      </c>
      <c r="B1137" s="161" t="s">
        <v>2715</v>
      </c>
      <c r="C1137" s="161" t="s">
        <v>2716</v>
      </c>
      <c r="D1137" s="161" t="s">
        <v>2717</v>
      </c>
      <c r="E1137" s="26" t="s">
        <v>2718</v>
      </c>
      <c r="F1137" s="26" t="s">
        <v>2719</v>
      </c>
      <c r="H1137" s="161" t="s">
        <v>2726</v>
      </c>
      <c r="I1137" s="558">
        <v>41597</v>
      </c>
      <c r="J1137" s="558">
        <v>41637</v>
      </c>
      <c r="K1137" s="62">
        <v>3000000770</v>
      </c>
      <c r="L1137" s="62">
        <v>3000000770</v>
      </c>
      <c r="M1137" s="35" t="s">
        <v>1191</v>
      </c>
      <c r="N1137" s="25" t="s">
        <v>2727</v>
      </c>
      <c r="O1137" s="25"/>
      <c r="P1137" s="26" t="s">
        <v>2722</v>
      </c>
      <c r="Q1137" s="25"/>
      <c r="R1137" s="25"/>
      <c r="S1137" s="161" t="s">
        <v>1192</v>
      </c>
      <c r="T1137" s="25">
        <v>1</v>
      </c>
      <c r="U1137" s="35" t="s">
        <v>606</v>
      </c>
      <c r="V1137" s="35"/>
      <c r="W1137" s="25">
        <v>15</v>
      </c>
      <c r="X1137" s="25">
        <v>110</v>
      </c>
      <c r="Y1137" s="25">
        <v>405.8</v>
      </c>
      <c r="Z1137" s="25" t="s">
        <v>2728</v>
      </c>
      <c r="AA1137" s="26" t="s">
        <v>2775</v>
      </c>
      <c r="AB1137" s="25" t="s">
        <v>2728</v>
      </c>
      <c r="AC1137" s="26">
        <f t="shared" si="32"/>
        <v>1</v>
      </c>
      <c r="AD1137" s="26">
        <f t="shared" si="33"/>
        <v>5.85</v>
      </c>
      <c r="AE1137" s="131"/>
      <c r="AF1137" s="8">
        <v>41621</v>
      </c>
      <c r="AG1137" s="8">
        <v>41624</v>
      </c>
      <c r="AH1137" s="8">
        <v>41635</v>
      </c>
    </row>
    <row r="1138" spans="1:34" s="26" customFormat="1">
      <c r="A1138" s="26" t="s">
        <v>2725</v>
      </c>
      <c r="B1138" s="161" t="s">
        <v>2715</v>
      </c>
      <c r="C1138" s="161" t="s">
        <v>2716</v>
      </c>
      <c r="D1138" s="161" t="s">
        <v>2717</v>
      </c>
      <c r="E1138" s="26" t="s">
        <v>2718</v>
      </c>
      <c r="F1138" s="26" t="s">
        <v>2719</v>
      </c>
      <c r="H1138" s="161" t="s">
        <v>2726</v>
      </c>
      <c r="I1138" s="558">
        <v>41597</v>
      </c>
      <c r="J1138" s="558">
        <v>41637</v>
      </c>
      <c r="K1138" s="62">
        <v>3000000811</v>
      </c>
      <c r="L1138" s="62">
        <v>3000000811</v>
      </c>
      <c r="M1138" s="35" t="s">
        <v>1191</v>
      </c>
      <c r="N1138" s="25" t="s">
        <v>2727</v>
      </c>
      <c r="O1138" s="25"/>
      <c r="P1138" s="26" t="s">
        <v>2722</v>
      </c>
      <c r="Q1138" s="25"/>
      <c r="R1138" s="25"/>
      <c r="S1138" s="161" t="s">
        <v>1192</v>
      </c>
      <c r="T1138" s="25">
        <v>1</v>
      </c>
      <c r="U1138" s="35" t="s">
        <v>606</v>
      </c>
      <c r="V1138" s="35"/>
      <c r="W1138" s="25">
        <v>15</v>
      </c>
      <c r="X1138" s="25">
        <v>110</v>
      </c>
      <c r="Y1138" s="25">
        <v>320.5</v>
      </c>
      <c r="Z1138" s="25" t="s">
        <v>2728</v>
      </c>
      <c r="AA1138" s="26" t="s">
        <v>2776</v>
      </c>
      <c r="AB1138" s="25" t="s">
        <v>2728</v>
      </c>
      <c r="AC1138" s="26">
        <f t="shared" si="32"/>
        <v>1</v>
      </c>
      <c r="AD1138" s="26">
        <f t="shared" si="33"/>
        <v>5.85</v>
      </c>
      <c r="AE1138" s="131"/>
      <c r="AF1138" s="8">
        <v>41621</v>
      </c>
      <c r="AG1138" s="8">
        <v>41624</v>
      </c>
      <c r="AH1138" s="8">
        <v>41635</v>
      </c>
    </row>
    <row r="1139" spans="1:34" s="26" customFormat="1">
      <c r="A1139" s="26" t="s">
        <v>2725</v>
      </c>
      <c r="B1139" s="161" t="s">
        <v>2715</v>
      </c>
      <c r="C1139" s="161" t="s">
        <v>2716</v>
      </c>
      <c r="D1139" s="161" t="s">
        <v>2717</v>
      </c>
      <c r="E1139" s="26" t="s">
        <v>2718</v>
      </c>
      <c r="F1139" s="26" t="s">
        <v>2719</v>
      </c>
      <c r="H1139" s="161" t="s">
        <v>2726</v>
      </c>
      <c r="I1139" s="558">
        <v>41597</v>
      </c>
      <c r="J1139" s="558">
        <v>41637</v>
      </c>
      <c r="K1139" s="62">
        <v>3000000844</v>
      </c>
      <c r="L1139" s="62">
        <v>3000000844</v>
      </c>
      <c r="M1139" s="35" t="s">
        <v>1191</v>
      </c>
      <c r="N1139" s="25" t="s">
        <v>2727</v>
      </c>
      <c r="O1139" s="25"/>
      <c r="P1139" s="26" t="s">
        <v>2722</v>
      </c>
      <c r="Q1139" s="25"/>
      <c r="R1139" s="25"/>
      <c r="S1139" s="161" t="s">
        <v>1192</v>
      </c>
      <c r="T1139" s="25">
        <v>1</v>
      </c>
      <c r="U1139" s="35" t="s">
        <v>606</v>
      </c>
      <c r="V1139" s="35"/>
      <c r="W1139" s="25">
        <v>15</v>
      </c>
      <c r="X1139" s="25">
        <v>110</v>
      </c>
      <c r="Y1139" s="25">
        <v>189.2</v>
      </c>
      <c r="Z1139" s="25" t="s">
        <v>2728</v>
      </c>
      <c r="AA1139" s="26" t="s">
        <v>2777</v>
      </c>
      <c r="AB1139" s="25" t="s">
        <v>2728</v>
      </c>
      <c r="AC1139" s="26">
        <f t="shared" si="32"/>
        <v>1</v>
      </c>
      <c r="AD1139" s="26">
        <f t="shared" si="33"/>
        <v>5.85</v>
      </c>
      <c r="AE1139" s="131"/>
      <c r="AF1139" s="8">
        <v>41621</v>
      </c>
      <c r="AG1139" s="8">
        <v>41624</v>
      </c>
      <c r="AH1139" s="8">
        <v>41635</v>
      </c>
    </row>
    <row r="1140" spans="1:34" s="26" customFormat="1">
      <c r="A1140" s="26" t="s">
        <v>2725</v>
      </c>
      <c r="B1140" s="161" t="s">
        <v>2715</v>
      </c>
      <c r="C1140" s="161" t="s">
        <v>2716</v>
      </c>
      <c r="D1140" s="161" t="s">
        <v>2717</v>
      </c>
      <c r="E1140" s="26" t="s">
        <v>2718</v>
      </c>
      <c r="F1140" s="26" t="s">
        <v>2719</v>
      </c>
      <c r="H1140" s="161" t="s">
        <v>2726</v>
      </c>
      <c r="I1140" s="558">
        <v>41597</v>
      </c>
      <c r="J1140" s="558">
        <v>41637</v>
      </c>
      <c r="K1140" s="62">
        <v>3000000846</v>
      </c>
      <c r="L1140" s="62">
        <v>3000000846</v>
      </c>
      <c r="M1140" s="35" t="s">
        <v>1191</v>
      </c>
      <c r="N1140" s="25" t="s">
        <v>2727</v>
      </c>
      <c r="O1140" s="25"/>
      <c r="P1140" s="26" t="s">
        <v>2722</v>
      </c>
      <c r="Q1140" s="25"/>
      <c r="R1140" s="25"/>
      <c r="S1140" s="161" t="s">
        <v>1192</v>
      </c>
      <c r="T1140" s="25">
        <v>1</v>
      </c>
      <c r="U1140" s="35" t="s">
        <v>606</v>
      </c>
      <c r="V1140" s="35"/>
      <c r="W1140" s="25">
        <v>15</v>
      </c>
      <c r="X1140" s="25">
        <v>110</v>
      </c>
      <c r="Y1140" s="25">
        <v>227.2</v>
      </c>
      <c r="Z1140" s="25" t="s">
        <v>2728</v>
      </c>
      <c r="AA1140" s="26" t="s">
        <v>2778</v>
      </c>
      <c r="AB1140" s="25" t="s">
        <v>2728</v>
      </c>
      <c r="AC1140" s="26">
        <f t="shared" si="32"/>
        <v>1</v>
      </c>
      <c r="AD1140" s="26">
        <f t="shared" si="33"/>
        <v>5.85</v>
      </c>
      <c r="AE1140" s="131"/>
      <c r="AF1140" s="8">
        <v>41621</v>
      </c>
      <c r="AG1140" s="8">
        <v>41624</v>
      </c>
      <c r="AH1140" s="8">
        <v>41635</v>
      </c>
    </row>
    <row r="1141" spans="1:34" s="26" customFormat="1">
      <c r="A1141" s="26" t="s">
        <v>2725</v>
      </c>
      <c r="B1141" s="161" t="s">
        <v>2715</v>
      </c>
      <c r="C1141" s="161" t="s">
        <v>2716</v>
      </c>
      <c r="D1141" s="161" t="s">
        <v>2717</v>
      </c>
      <c r="E1141" s="26" t="s">
        <v>2718</v>
      </c>
      <c r="F1141" s="26" t="s">
        <v>2719</v>
      </c>
      <c r="H1141" s="161" t="s">
        <v>2726</v>
      </c>
      <c r="I1141" s="558">
        <v>41597</v>
      </c>
      <c r="J1141" s="558">
        <v>41637</v>
      </c>
      <c r="K1141" s="62">
        <v>3000000866</v>
      </c>
      <c r="L1141" s="62">
        <v>3000000866</v>
      </c>
      <c r="M1141" s="35" t="s">
        <v>1191</v>
      </c>
      <c r="N1141" s="25" t="s">
        <v>2727</v>
      </c>
      <c r="O1141" s="25"/>
      <c r="P1141" s="26" t="s">
        <v>2722</v>
      </c>
      <c r="Q1141" s="25"/>
      <c r="R1141" s="25"/>
      <c r="S1141" s="161" t="s">
        <v>1192</v>
      </c>
      <c r="T1141" s="25">
        <v>1</v>
      </c>
      <c r="U1141" s="35" t="s">
        <v>606</v>
      </c>
      <c r="V1141" s="35"/>
      <c r="W1141" s="25">
        <v>15</v>
      </c>
      <c r="X1141" s="25">
        <v>110</v>
      </c>
      <c r="Y1141" s="25">
        <v>184.8</v>
      </c>
      <c r="Z1141" s="25" t="s">
        <v>2728</v>
      </c>
      <c r="AA1141" s="26" t="s">
        <v>2779</v>
      </c>
      <c r="AB1141" s="25" t="s">
        <v>2728</v>
      </c>
      <c r="AC1141" s="26">
        <f t="shared" si="32"/>
        <v>1</v>
      </c>
      <c r="AD1141" s="26">
        <f t="shared" si="33"/>
        <v>5.85</v>
      </c>
      <c r="AE1141" s="131"/>
      <c r="AF1141" s="8">
        <v>41621</v>
      </c>
      <c r="AG1141" s="8">
        <v>41624</v>
      </c>
      <c r="AH1141" s="8">
        <v>41635</v>
      </c>
    </row>
    <row r="1142" spans="1:34" s="26" customFormat="1">
      <c r="A1142" s="26" t="s">
        <v>2725</v>
      </c>
      <c r="B1142" s="161" t="s">
        <v>2715</v>
      </c>
      <c r="C1142" s="161" t="s">
        <v>2716</v>
      </c>
      <c r="D1142" s="161" t="s">
        <v>2717</v>
      </c>
      <c r="E1142" s="26" t="s">
        <v>2718</v>
      </c>
      <c r="F1142" s="26" t="s">
        <v>2719</v>
      </c>
      <c r="H1142" s="161" t="s">
        <v>2726</v>
      </c>
      <c r="I1142" s="558">
        <v>41597</v>
      </c>
      <c r="J1142" s="558">
        <v>41637</v>
      </c>
      <c r="K1142" s="62">
        <v>3000000887</v>
      </c>
      <c r="L1142" s="62">
        <v>3000000887</v>
      </c>
      <c r="M1142" s="35" t="s">
        <v>1191</v>
      </c>
      <c r="N1142" s="25" t="s">
        <v>2727</v>
      </c>
      <c r="O1142" s="25"/>
      <c r="P1142" s="26" t="s">
        <v>2722</v>
      </c>
      <c r="Q1142" s="25"/>
      <c r="R1142" s="25"/>
      <c r="S1142" s="161" t="s">
        <v>1192</v>
      </c>
      <c r="T1142" s="25">
        <v>1</v>
      </c>
      <c r="U1142" s="35" t="s">
        <v>606</v>
      </c>
      <c r="V1142" s="35"/>
      <c r="W1142" s="25">
        <v>15</v>
      </c>
      <c r="X1142" s="25">
        <v>110</v>
      </c>
      <c r="Y1142" s="25">
        <v>251.4</v>
      </c>
      <c r="Z1142" s="25" t="s">
        <v>2728</v>
      </c>
      <c r="AA1142" s="26" t="s">
        <v>2780</v>
      </c>
      <c r="AB1142" s="25" t="s">
        <v>2728</v>
      </c>
      <c r="AC1142" s="26">
        <f t="shared" si="32"/>
        <v>1</v>
      </c>
      <c r="AD1142" s="26">
        <f t="shared" si="33"/>
        <v>5.85</v>
      </c>
      <c r="AE1142" s="131"/>
      <c r="AF1142" s="8">
        <v>41621</v>
      </c>
      <c r="AG1142" s="8">
        <v>41624</v>
      </c>
      <c r="AH1142" s="8">
        <v>41635</v>
      </c>
    </row>
    <row r="1143" spans="1:34" s="26" customFormat="1">
      <c r="A1143" s="26" t="s">
        <v>2725</v>
      </c>
      <c r="B1143" s="161" t="s">
        <v>2715</v>
      </c>
      <c r="C1143" s="161" t="s">
        <v>2716</v>
      </c>
      <c r="D1143" s="161" t="s">
        <v>2717</v>
      </c>
      <c r="E1143" s="26" t="s">
        <v>2718</v>
      </c>
      <c r="F1143" s="26" t="s">
        <v>2719</v>
      </c>
      <c r="H1143" s="161" t="s">
        <v>2726</v>
      </c>
      <c r="I1143" s="558">
        <v>41597</v>
      </c>
      <c r="J1143" s="558">
        <v>41637</v>
      </c>
      <c r="K1143" s="62">
        <v>3000004805</v>
      </c>
      <c r="L1143" s="62">
        <v>3000004805</v>
      </c>
      <c r="M1143" s="35" t="s">
        <v>1191</v>
      </c>
      <c r="N1143" s="25" t="s">
        <v>2727</v>
      </c>
      <c r="O1143" s="25"/>
      <c r="P1143" s="26" t="s">
        <v>2722</v>
      </c>
      <c r="Q1143" s="25"/>
      <c r="R1143" s="25"/>
      <c r="S1143" s="161" t="s">
        <v>1192</v>
      </c>
      <c r="T1143" s="25">
        <v>1</v>
      </c>
      <c r="U1143" s="35" t="s">
        <v>606</v>
      </c>
      <c r="V1143" s="35"/>
      <c r="W1143" s="25">
        <v>15</v>
      </c>
      <c r="X1143" s="25">
        <v>110</v>
      </c>
      <c r="Y1143" s="25">
        <v>414.5</v>
      </c>
      <c r="Z1143" s="25" t="s">
        <v>2728</v>
      </c>
      <c r="AA1143" s="26" t="s">
        <v>2781</v>
      </c>
      <c r="AC1143" s="26">
        <f t="shared" si="32"/>
        <v>1</v>
      </c>
      <c r="AD1143" s="26">
        <f t="shared" si="33"/>
        <v>5.85</v>
      </c>
      <c r="AF1143" s="8">
        <v>41621</v>
      </c>
      <c r="AG1143" s="8">
        <v>41624</v>
      </c>
      <c r="AH1143" s="8">
        <v>41635</v>
      </c>
    </row>
    <row r="1144" spans="1:34" s="26" customFormat="1">
      <c r="A1144" s="26" t="s">
        <v>2725</v>
      </c>
      <c r="B1144" s="161" t="s">
        <v>2715</v>
      </c>
      <c r="C1144" s="161" t="s">
        <v>2716</v>
      </c>
      <c r="D1144" s="161" t="s">
        <v>2717</v>
      </c>
      <c r="E1144" s="26" t="s">
        <v>2718</v>
      </c>
      <c r="F1144" s="26" t="s">
        <v>2719</v>
      </c>
      <c r="H1144" s="161" t="s">
        <v>2726</v>
      </c>
      <c r="I1144" s="558">
        <v>41597</v>
      </c>
      <c r="J1144" s="558">
        <v>41637</v>
      </c>
      <c r="K1144" s="62">
        <v>3000004845</v>
      </c>
      <c r="L1144" s="62">
        <v>3000004845</v>
      </c>
      <c r="M1144" s="35" t="s">
        <v>1191</v>
      </c>
      <c r="N1144" s="25" t="s">
        <v>2727</v>
      </c>
      <c r="O1144" s="25"/>
      <c r="P1144" s="26" t="s">
        <v>2722</v>
      </c>
      <c r="Q1144" s="25"/>
      <c r="R1144" s="25"/>
      <c r="S1144" s="161" t="s">
        <v>1192</v>
      </c>
      <c r="T1144" s="25">
        <v>1</v>
      </c>
      <c r="U1144" s="35" t="s">
        <v>606</v>
      </c>
      <c r="V1144" s="35"/>
      <c r="W1144" s="25">
        <v>15</v>
      </c>
      <c r="X1144" s="25">
        <v>110</v>
      </c>
      <c r="Y1144" s="25">
        <v>305.7</v>
      </c>
      <c r="Z1144" s="25" t="s">
        <v>2728</v>
      </c>
      <c r="AA1144" s="26" t="s">
        <v>2782</v>
      </c>
      <c r="AB1144" s="25" t="s">
        <v>2728</v>
      </c>
      <c r="AC1144" s="26">
        <f t="shared" si="32"/>
        <v>1</v>
      </c>
      <c r="AD1144" s="26">
        <f t="shared" si="33"/>
        <v>5.85</v>
      </c>
      <c r="AE1144" s="131"/>
      <c r="AF1144" s="8">
        <v>41621</v>
      </c>
      <c r="AG1144" s="8">
        <v>41624</v>
      </c>
      <c r="AH1144" s="8">
        <v>41635</v>
      </c>
    </row>
    <row r="1145" spans="1:34" s="26" customFormat="1">
      <c r="A1145" s="26" t="s">
        <v>2725</v>
      </c>
      <c r="B1145" s="161" t="s">
        <v>2715</v>
      </c>
      <c r="C1145" s="161" t="s">
        <v>2716</v>
      </c>
      <c r="D1145" s="161" t="s">
        <v>2717</v>
      </c>
      <c r="E1145" s="26" t="s">
        <v>2718</v>
      </c>
      <c r="F1145" s="26" t="s">
        <v>2719</v>
      </c>
      <c r="H1145" s="161" t="s">
        <v>2726</v>
      </c>
      <c r="I1145" s="558">
        <v>41597</v>
      </c>
      <c r="J1145" s="558">
        <v>41637</v>
      </c>
      <c r="K1145" s="62">
        <v>3000004848</v>
      </c>
      <c r="L1145" s="62">
        <v>3000004848</v>
      </c>
      <c r="M1145" s="35" t="s">
        <v>1191</v>
      </c>
      <c r="N1145" s="25" t="s">
        <v>2727</v>
      </c>
      <c r="O1145" s="25"/>
      <c r="P1145" s="26" t="s">
        <v>2722</v>
      </c>
      <c r="Q1145" s="25"/>
      <c r="R1145" s="25"/>
      <c r="S1145" s="161" t="s">
        <v>1192</v>
      </c>
      <c r="T1145" s="25">
        <v>1</v>
      </c>
      <c r="U1145" s="35" t="s">
        <v>606</v>
      </c>
      <c r="V1145" s="35"/>
      <c r="W1145" s="25">
        <v>15</v>
      </c>
      <c r="X1145" s="25">
        <v>110</v>
      </c>
      <c r="Y1145" s="25">
        <v>198.8</v>
      </c>
      <c r="Z1145" s="25" t="s">
        <v>2728</v>
      </c>
      <c r="AA1145" s="26" t="s">
        <v>2783</v>
      </c>
      <c r="AB1145" s="25" t="s">
        <v>2728</v>
      </c>
      <c r="AC1145" s="26">
        <f t="shared" si="32"/>
        <v>1</v>
      </c>
      <c r="AD1145" s="26">
        <f t="shared" si="33"/>
        <v>5.85</v>
      </c>
      <c r="AE1145" s="131"/>
      <c r="AF1145" s="8">
        <v>41621</v>
      </c>
      <c r="AG1145" s="8">
        <v>41624</v>
      </c>
      <c r="AH1145" s="8">
        <v>41635</v>
      </c>
    </row>
    <row r="1146" spans="1:34" s="26" customFormat="1">
      <c r="A1146" s="26" t="s">
        <v>2725</v>
      </c>
      <c r="B1146" s="161" t="s">
        <v>2715</v>
      </c>
      <c r="C1146" s="161" t="s">
        <v>2716</v>
      </c>
      <c r="D1146" s="161" t="s">
        <v>2717</v>
      </c>
      <c r="E1146" s="26" t="s">
        <v>2718</v>
      </c>
      <c r="F1146" s="26" t="s">
        <v>2719</v>
      </c>
      <c r="H1146" s="161" t="s">
        <v>2726</v>
      </c>
      <c r="I1146" s="558">
        <v>41597</v>
      </c>
      <c r="J1146" s="558">
        <v>41637</v>
      </c>
      <c r="K1146" s="62">
        <v>3000004853</v>
      </c>
      <c r="L1146" s="62">
        <v>3000004853</v>
      </c>
      <c r="M1146" s="35" t="s">
        <v>1191</v>
      </c>
      <c r="N1146" s="25" t="s">
        <v>2727</v>
      </c>
      <c r="O1146" s="25"/>
      <c r="P1146" s="26" t="s">
        <v>2722</v>
      </c>
      <c r="Q1146" s="25"/>
      <c r="R1146" s="25"/>
      <c r="S1146" s="161" t="s">
        <v>1192</v>
      </c>
      <c r="T1146" s="25">
        <v>1</v>
      </c>
      <c r="U1146" s="35" t="s">
        <v>606</v>
      </c>
      <c r="V1146" s="35"/>
      <c r="W1146" s="25">
        <v>15</v>
      </c>
      <c r="X1146" s="25">
        <v>110</v>
      </c>
      <c r="Y1146" s="25">
        <v>301.60000000000002</v>
      </c>
      <c r="Z1146" s="25" t="s">
        <v>2728</v>
      </c>
      <c r="AA1146" s="26" t="s">
        <v>2784</v>
      </c>
      <c r="AB1146" s="25" t="s">
        <v>2728</v>
      </c>
      <c r="AC1146" s="26">
        <f t="shared" si="32"/>
        <v>1</v>
      </c>
      <c r="AD1146" s="26">
        <f t="shared" si="33"/>
        <v>5.85</v>
      </c>
      <c r="AE1146" s="131"/>
      <c r="AF1146" s="8">
        <v>41621</v>
      </c>
      <c r="AG1146" s="8">
        <v>41624</v>
      </c>
      <c r="AH1146" s="8">
        <v>41635</v>
      </c>
    </row>
    <row r="1147" spans="1:34" s="26" customFormat="1">
      <c r="A1147" s="26" t="s">
        <v>2725</v>
      </c>
      <c r="B1147" s="161" t="s">
        <v>2715</v>
      </c>
      <c r="C1147" s="161" t="s">
        <v>2716</v>
      </c>
      <c r="D1147" s="161" t="s">
        <v>2717</v>
      </c>
      <c r="E1147" s="26" t="s">
        <v>2718</v>
      </c>
      <c r="F1147" s="26" t="s">
        <v>2719</v>
      </c>
      <c r="H1147" s="161" t="s">
        <v>2726</v>
      </c>
      <c r="I1147" s="558">
        <v>41597</v>
      </c>
      <c r="J1147" s="558">
        <v>41637</v>
      </c>
      <c r="K1147" s="62">
        <v>3000004857</v>
      </c>
      <c r="L1147" s="62">
        <v>3000004857</v>
      </c>
      <c r="M1147" s="35" t="s">
        <v>1191</v>
      </c>
      <c r="N1147" s="25" t="s">
        <v>2727</v>
      </c>
      <c r="O1147" s="25"/>
      <c r="P1147" s="26" t="s">
        <v>2722</v>
      </c>
      <c r="Q1147" s="25"/>
      <c r="R1147" s="25"/>
      <c r="S1147" s="161" t="s">
        <v>1192</v>
      </c>
      <c r="T1147" s="25">
        <v>1</v>
      </c>
      <c r="U1147" s="35" t="s">
        <v>606</v>
      </c>
      <c r="V1147" s="35"/>
      <c r="W1147" s="25">
        <v>15</v>
      </c>
      <c r="X1147" s="25">
        <v>110</v>
      </c>
      <c r="Y1147" s="25">
        <v>222.4</v>
      </c>
      <c r="Z1147" s="25" t="s">
        <v>2728</v>
      </c>
      <c r="AA1147" s="26" t="s">
        <v>2785</v>
      </c>
      <c r="AB1147" s="25" t="s">
        <v>2728</v>
      </c>
      <c r="AC1147" s="26">
        <f t="shared" si="32"/>
        <v>1</v>
      </c>
      <c r="AD1147" s="26">
        <f t="shared" si="33"/>
        <v>5.85</v>
      </c>
      <c r="AE1147" s="131"/>
      <c r="AF1147" s="8">
        <v>41621</v>
      </c>
      <c r="AG1147" s="8">
        <v>41624</v>
      </c>
      <c r="AH1147" s="8">
        <v>41635</v>
      </c>
    </row>
    <row r="1148" spans="1:34" s="26" customFormat="1">
      <c r="A1148" s="26" t="s">
        <v>2725</v>
      </c>
      <c r="B1148" s="161" t="s">
        <v>2715</v>
      </c>
      <c r="C1148" s="161" t="s">
        <v>2716</v>
      </c>
      <c r="D1148" s="161" t="s">
        <v>2717</v>
      </c>
      <c r="E1148" s="26" t="s">
        <v>2718</v>
      </c>
      <c r="F1148" s="26" t="s">
        <v>2719</v>
      </c>
      <c r="H1148" s="161" t="s">
        <v>2726</v>
      </c>
      <c r="I1148" s="558">
        <v>41597</v>
      </c>
      <c r="J1148" s="558">
        <v>41637</v>
      </c>
      <c r="K1148" s="62">
        <v>3000004859</v>
      </c>
      <c r="L1148" s="62">
        <v>3000004859</v>
      </c>
      <c r="M1148" s="35" t="s">
        <v>1191</v>
      </c>
      <c r="N1148" s="25" t="s">
        <v>2727</v>
      </c>
      <c r="O1148" s="25"/>
      <c r="P1148" s="26" t="s">
        <v>2722</v>
      </c>
      <c r="Q1148" s="25"/>
      <c r="R1148" s="25"/>
      <c r="S1148" s="161" t="s">
        <v>1192</v>
      </c>
      <c r="T1148" s="25">
        <v>1</v>
      </c>
      <c r="U1148" s="35" t="s">
        <v>606</v>
      </c>
      <c r="V1148" s="35"/>
      <c r="W1148" s="25">
        <v>15</v>
      </c>
      <c r="X1148" s="25">
        <v>110</v>
      </c>
      <c r="Y1148" s="25">
        <v>344.3</v>
      </c>
      <c r="Z1148" s="25" t="s">
        <v>2728</v>
      </c>
      <c r="AA1148" s="26" t="s">
        <v>2786</v>
      </c>
      <c r="AB1148" s="25" t="s">
        <v>2728</v>
      </c>
      <c r="AC1148" s="26">
        <f t="shared" si="32"/>
        <v>1</v>
      </c>
      <c r="AD1148" s="26">
        <f t="shared" si="33"/>
        <v>5.85</v>
      </c>
      <c r="AE1148" s="131"/>
      <c r="AF1148" s="8">
        <v>41621</v>
      </c>
      <c r="AG1148" s="8">
        <v>41624</v>
      </c>
      <c r="AH1148" s="8">
        <v>41635</v>
      </c>
    </row>
    <row r="1149" spans="1:34" s="26" customFormat="1">
      <c r="A1149" s="26" t="s">
        <v>2725</v>
      </c>
      <c r="B1149" s="161" t="s">
        <v>2715</v>
      </c>
      <c r="C1149" s="161" t="s">
        <v>2716</v>
      </c>
      <c r="D1149" s="161" t="s">
        <v>2717</v>
      </c>
      <c r="E1149" s="26" t="s">
        <v>2718</v>
      </c>
      <c r="F1149" s="26" t="s">
        <v>2719</v>
      </c>
      <c r="H1149" s="161" t="s">
        <v>2726</v>
      </c>
      <c r="I1149" s="558">
        <v>41597</v>
      </c>
      <c r="J1149" s="558">
        <v>41637</v>
      </c>
      <c r="K1149" s="62">
        <v>3000004861</v>
      </c>
      <c r="L1149" s="62">
        <v>3000004861</v>
      </c>
      <c r="M1149" s="35" t="s">
        <v>1191</v>
      </c>
      <c r="N1149" s="25" t="s">
        <v>2727</v>
      </c>
      <c r="O1149" s="25"/>
      <c r="P1149" s="26" t="s">
        <v>2722</v>
      </c>
      <c r="Q1149" s="25"/>
      <c r="R1149" s="25"/>
      <c r="S1149" s="161" t="s">
        <v>1192</v>
      </c>
      <c r="T1149" s="25">
        <v>1</v>
      </c>
      <c r="U1149" s="35" t="s">
        <v>606</v>
      </c>
      <c r="V1149" s="35"/>
      <c r="W1149" s="25">
        <v>15</v>
      </c>
      <c r="X1149" s="25">
        <v>110</v>
      </c>
      <c r="Y1149" s="25">
        <v>506.8</v>
      </c>
      <c r="Z1149" s="25" t="s">
        <v>2728</v>
      </c>
      <c r="AA1149" s="26" t="s">
        <v>2787</v>
      </c>
      <c r="AB1149" s="25" t="s">
        <v>2728</v>
      </c>
      <c r="AC1149" s="26">
        <f t="shared" si="32"/>
        <v>1</v>
      </c>
      <c r="AD1149" s="26">
        <f t="shared" si="33"/>
        <v>5.85</v>
      </c>
      <c r="AE1149" s="131"/>
      <c r="AF1149" s="8">
        <v>41621</v>
      </c>
      <c r="AG1149" s="8">
        <v>41624</v>
      </c>
      <c r="AH1149" s="8">
        <v>41635</v>
      </c>
    </row>
    <row r="1150" spans="1:34" s="26" customFormat="1">
      <c r="A1150" s="26" t="s">
        <v>2725</v>
      </c>
      <c r="B1150" s="161" t="s">
        <v>2715</v>
      </c>
      <c r="C1150" s="161" t="s">
        <v>2716</v>
      </c>
      <c r="D1150" s="161" t="s">
        <v>2717</v>
      </c>
      <c r="E1150" s="26" t="s">
        <v>2718</v>
      </c>
      <c r="F1150" s="26" t="s">
        <v>2719</v>
      </c>
      <c r="H1150" s="161" t="s">
        <v>2726</v>
      </c>
      <c r="I1150" s="558">
        <v>41597</v>
      </c>
      <c r="J1150" s="558">
        <v>41637</v>
      </c>
      <c r="K1150" s="62">
        <v>3000004863</v>
      </c>
      <c r="L1150" s="62">
        <v>3000004863</v>
      </c>
      <c r="M1150" s="35" t="s">
        <v>1191</v>
      </c>
      <c r="N1150" s="25" t="s">
        <v>2727</v>
      </c>
      <c r="O1150" s="25"/>
      <c r="P1150" s="26" t="s">
        <v>2722</v>
      </c>
      <c r="Q1150" s="25"/>
      <c r="R1150" s="25"/>
      <c r="S1150" s="161" t="s">
        <v>1192</v>
      </c>
      <c r="T1150" s="25">
        <v>1</v>
      </c>
      <c r="U1150" s="35" t="s">
        <v>606</v>
      </c>
      <c r="V1150" s="35"/>
      <c r="W1150" s="25">
        <v>15</v>
      </c>
      <c r="X1150" s="25">
        <v>110</v>
      </c>
      <c r="Y1150" s="25">
        <v>369.2</v>
      </c>
      <c r="Z1150" s="25" t="s">
        <v>2728</v>
      </c>
      <c r="AA1150" s="26" t="s">
        <v>2788</v>
      </c>
      <c r="AB1150" s="25" t="s">
        <v>2728</v>
      </c>
      <c r="AC1150" s="26">
        <f t="shared" si="32"/>
        <v>1</v>
      </c>
      <c r="AD1150" s="26">
        <f t="shared" si="33"/>
        <v>5.85</v>
      </c>
      <c r="AE1150" s="131"/>
      <c r="AF1150" s="8">
        <v>41621</v>
      </c>
      <c r="AG1150" s="8">
        <v>41624</v>
      </c>
      <c r="AH1150" s="8">
        <v>41635</v>
      </c>
    </row>
    <row r="1151" spans="1:34" s="26" customFormat="1">
      <c r="A1151" s="26" t="s">
        <v>2725</v>
      </c>
      <c r="B1151" s="161" t="s">
        <v>2715</v>
      </c>
      <c r="C1151" s="161" t="s">
        <v>2716</v>
      </c>
      <c r="D1151" s="161" t="s">
        <v>2717</v>
      </c>
      <c r="E1151" s="26" t="s">
        <v>2718</v>
      </c>
      <c r="F1151" s="26" t="s">
        <v>2719</v>
      </c>
      <c r="H1151" s="161" t="s">
        <v>2726</v>
      </c>
      <c r="I1151" s="558">
        <v>41597</v>
      </c>
      <c r="J1151" s="558">
        <v>41637</v>
      </c>
      <c r="K1151" s="62">
        <v>3000004912</v>
      </c>
      <c r="L1151" s="62">
        <v>3000004912</v>
      </c>
      <c r="M1151" s="35" t="s">
        <v>1191</v>
      </c>
      <c r="N1151" s="25" t="s">
        <v>2727</v>
      </c>
      <c r="O1151" s="25"/>
      <c r="P1151" s="26" t="s">
        <v>2722</v>
      </c>
      <c r="Q1151" s="25"/>
      <c r="R1151" s="25"/>
      <c r="S1151" s="161" t="s">
        <v>1192</v>
      </c>
      <c r="T1151" s="25">
        <v>1</v>
      </c>
      <c r="U1151" s="35" t="s">
        <v>606</v>
      </c>
      <c r="V1151" s="35"/>
      <c r="W1151" s="25">
        <v>15</v>
      </c>
      <c r="X1151" s="25">
        <v>110</v>
      </c>
      <c r="Y1151" s="25">
        <v>673.8</v>
      </c>
      <c r="Z1151" s="25" t="s">
        <v>2728</v>
      </c>
      <c r="AA1151" s="26" t="s">
        <v>2789</v>
      </c>
      <c r="AB1151" s="25" t="s">
        <v>2728</v>
      </c>
      <c r="AC1151" s="26">
        <f t="shared" si="32"/>
        <v>1</v>
      </c>
      <c r="AD1151" s="26">
        <f t="shared" si="33"/>
        <v>5.85</v>
      </c>
      <c r="AF1151" s="8">
        <v>41621</v>
      </c>
      <c r="AG1151" s="8">
        <v>41624</v>
      </c>
      <c r="AH1151" s="8">
        <v>41635</v>
      </c>
    </row>
    <row r="1152" spans="1:34" s="26" customFormat="1">
      <c r="A1152" s="26" t="s">
        <v>2725</v>
      </c>
      <c r="B1152" s="161" t="s">
        <v>2715</v>
      </c>
      <c r="C1152" s="161" t="s">
        <v>2716</v>
      </c>
      <c r="D1152" s="161" t="s">
        <v>2717</v>
      </c>
      <c r="E1152" s="26" t="s">
        <v>2718</v>
      </c>
      <c r="F1152" s="26" t="s">
        <v>2719</v>
      </c>
      <c r="H1152" s="161" t="s">
        <v>2726</v>
      </c>
      <c r="I1152" s="558">
        <v>41597</v>
      </c>
      <c r="J1152" s="558">
        <v>41637</v>
      </c>
      <c r="K1152" s="62">
        <v>3000004914</v>
      </c>
      <c r="L1152" s="62">
        <v>3000004914</v>
      </c>
      <c r="M1152" s="35" t="s">
        <v>1191</v>
      </c>
      <c r="N1152" s="25" t="s">
        <v>2727</v>
      </c>
      <c r="O1152" s="25"/>
      <c r="P1152" s="26" t="s">
        <v>2722</v>
      </c>
      <c r="Q1152" s="25"/>
      <c r="R1152" s="25"/>
      <c r="S1152" s="161" t="s">
        <v>1192</v>
      </c>
      <c r="T1152" s="25">
        <v>1</v>
      </c>
      <c r="U1152" s="35" t="s">
        <v>606</v>
      </c>
      <c r="V1152" s="35"/>
      <c r="W1152" s="25">
        <v>15</v>
      </c>
      <c r="X1152" s="25">
        <v>110</v>
      </c>
      <c r="Y1152" s="25">
        <v>255.7</v>
      </c>
      <c r="Z1152" s="25" t="s">
        <v>2728</v>
      </c>
      <c r="AA1152" s="26" t="s">
        <v>2790</v>
      </c>
      <c r="AB1152" s="25" t="s">
        <v>2728</v>
      </c>
      <c r="AC1152" s="26">
        <f t="shared" si="32"/>
        <v>1</v>
      </c>
      <c r="AD1152" s="26">
        <f t="shared" si="33"/>
        <v>5.85</v>
      </c>
      <c r="AF1152" s="8">
        <v>41621</v>
      </c>
      <c r="AG1152" s="8">
        <v>41624</v>
      </c>
      <c r="AH1152" s="8">
        <v>41635</v>
      </c>
    </row>
    <row r="1153" spans="1:34" s="26" customFormat="1">
      <c r="A1153" s="26" t="s">
        <v>2725</v>
      </c>
      <c r="B1153" s="161" t="s">
        <v>2715</v>
      </c>
      <c r="C1153" s="161" t="s">
        <v>2716</v>
      </c>
      <c r="D1153" s="161" t="s">
        <v>2717</v>
      </c>
      <c r="E1153" s="26" t="s">
        <v>2718</v>
      </c>
      <c r="F1153" s="26" t="s">
        <v>2719</v>
      </c>
      <c r="H1153" s="161" t="s">
        <v>2726</v>
      </c>
      <c r="I1153" s="558">
        <v>41597</v>
      </c>
      <c r="J1153" s="558">
        <v>41637</v>
      </c>
      <c r="K1153" s="62">
        <v>3000004932</v>
      </c>
      <c r="L1153" s="62">
        <v>3000004932</v>
      </c>
      <c r="M1153" s="35" t="s">
        <v>1191</v>
      </c>
      <c r="N1153" s="25" t="s">
        <v>2727</v>
      </c>
      <c r="O1153" s="25"/>
      <c r="P1153" s="26" t="s">
        <v>2722</v>
      </c>
      <c r="Q1153" s="25"/>
      <c r="R1153" s="25"/>
      <c r="S1153" s="161" t="s">
        <v>1192</v>
      </c>
      <c r="T1153" s="25">
        <v>1</v>
      </c>
      <c r="U1153" s="35" t="s">
        <v>606</v>
      </c>
      <c r="V1153" s="35"/>
      <c r="W1153" s="25">
        <v>15</v>
      </c>
      <c r="X1153" s="25">
        <v>110</v>
      </c>
      <c r="Y1153" s="25">
        <v>301.39999999999998</v>
      </c>
      <c r="Z1153" s="25" t="s">
        <v>2728</v>
      </c>
      <c r="AA1153" s="26" t="s">
        <v>2791</v>
      </c>
      <c r="AB1153" s="25" t="s">
        <v>2728</v>
      </c>
      <c r="AC1153" s="26">
        <f t="shared" si="32"/>
        <v>1</v>
      </c>
      <c r="AD1153" s="26">
        <f t="shared" si="33"/>
        <v>5.85</v>
      </c>
      <c r="AF1153" s="8">
        <v>41621</v>
      </c>
      <c r="AG1153" s="8">
        <v>41624</v>
      </c>
      <c r="AH1153" s="8">
        <v>41635</v>
      </c>
    </row>
    <row r="1154" spans="1:34" s="26" customFormat="1" ht="13.5" customHeight="1">
      <c r="A1154" s="26" t="s">
        <v>2725</v>
      </c>
      <c r="B1154" s="161" t="s">
        <v>2715</v>
      </c>
      <c r="C1154" s="161" t="s">
        <v>2716</v>
      </c>
      <c r="D1154" s="161" t="s">
        <v>2717</v>
      </c>
      <c r="E1154" s="26" t="s">
        <v>2718</v>
      </c>
      <c r="F1154" s="26" t="s">
        <v>2719</v>
      </c>
      <c r="H1154" s="161" t="s">
        <v>2726</v>
      </c>
      <c r="I1154" s="558">
        <v>41597</v>
      </c>
      <c r="J1154" s="558">
        <v>41637</v>
      </c>
      <c r="K1154" s="62" t="s">
        <v>2792</v>
      </c>
      <c r="L1154" s="62" t="s">
        <v>2792</v>
      </c>
      <c r="M1154" s="35" t="s">
        <v>1191</v>
      </c>
      <c r="N1154" s="25" t="s">
        <v>2727</v>
      </c>
      <c r="O1154" s="25"/>
      <c r="P1154" s="26" t="s">
        <v>2722</v>
      </c>
      <c r="Q1154" s="25"/>
      <c r="R1154" s="25"/>
      <c r="S1154" s="161" t="s">
        <v>1192</v>
      </c>
      <c r="T1154" s="25">
        <v>1</v>
      </c>
      <c r="U1154" s="35" t="s">
        <v>606</v>
      </c>
      <c r="V1154" s="35"/>
      <c r="W1154" s="25">
        <v>15</v>
      </c>
      <c r="X1154" s="25" t="s">
        <v>2793</v>
      </c>
      <c r="Y1154" s="25" t="s">
        <v>2794</v>
      </c>
      <c r="Z1154" s="25" t="s">
        <v>2795</v>
      </c>
      <c r="AA1154" s="26" t="s">
        <v>2796</v>
      </c>
      <c r="AB1154" s="25" t="s">
        <v>2797</v>
      </c>
      <c r="AC1154" s="26">
        <f t="shared" ref="AC1154:AC1179" si="34">W1154/15</f>
        <v>1</v>
      </c>
      <c r="AD1154" s="26">
        <f t="shared" ref="AD1154:AD1179" si="35">5.85*AC1154</f>
        <v>5.85</v>
      </c>
      <c r="AE1154" s="131"/>
      <c r="AF1154" s="8">
        <v>41621</v>
      </c>
      <c r="AG1154" s="8">
        <v>41624</v>
      </c>
      <c r="AH1154" s="8">
        <v>41635</v>
      </c>
    </row>
    <row r="1155" spans="1:34" s="26" customFormat="1" ht="13.5" customHeight="1">
      <c r="A1155" s="26" t="s">
        <v>2725</v>
      </c>
      <c r="B1155" s="161" t="s">
        <v>2715</v>
      </c>
      <c r="C1155" s="161" t="s">
        <v>2716</v>
      </c>
      <c r="D1155" s="161" t="s">
        <v>2717</v>
      </c>
      <c r="E1155" s="26" t="s">
        <v>2718</v>
      </c>
      <c r="F1155" s="26" t="s">
        <v>2719</v>
      </c>
      <c r="H1155" s="161" t="s">
        <v>2726</v>
      </c>
      <c r="I1155" s="558">
        <v>41597</v>
      </c>
      <c r="J1155" s="558">
        <v>41637</v>
      </c>
      <c r="K1155" s="62" t="s">
        <v>2798</v>
      </c>
      <c r="L1155" s="62" t="s">
        <v>2798</v>
      </c>
      <c r="M1155" s="35" t="s">
        <v>1191</v>
      </c>
      <c r="N1155" s="25" t="s">
        <v>2727</v>
      </c>
      <c r="O1155" s="25"/>
      <c r="P1155" s="26" t="s">
        <v>2722</v>
      </c>
      <c r="Q1155" s="25"/>
      <c r="R1155" s="25"/>
      <c r="S1155" s="161" t="s">
        <v>1192</v>
      </c>
      <c r="T1155" s="25">
        <v>1</v>
      </c>
      <c r="U1155" s="35" t="s">
        <v>606</v>
      </c>
      <c r="V1155" s="35"/>
      <c r="W1155" s="25">
        <v>15</v>
      </c>
      <c r="X1155" s="25" t="s">
        <v>2793</v>
      </c>
      <c r="Y1155" s="25" t="s">
        <v>2799</v>
      </c>
      <c r="Z1155" s="25" t="s">
        <v>2795</v>
      </c>
      <c r="AA1155" s="26" t="s">
        <v>2800</v>
      </c>
      <c r="AB1155" s="25" t="s">
        <v>2801</v>
      </c>
      <c r="AC1155" s="26">
        <f t="shared" si="34"/>
        <v>1</v>
      </c>
      <c r="AD1155" s="26">
        <f t="shared" si="35"/>
        <v>5.85</v>
      </c>
      <c r="AE1155" s="131"/>
      <c r="AF1155" s="8">
        <v>41621</v>
      </c>
      <c r="AG1155" s="8">
        <v>41624</v>
      </c>
      <c r="AH1155" s="8">
        <v>41635</v>
      </c>
    </row>
    <row r="1156" spans="1:34" s="26" customFormat="1" ht="13.5" customHeight="1">
      <c r="A1156" s="26" t="s">
        <v>2725</v>
      </c>
      <c r="B1156" s="161" t="s">
        <v>2715</v>
      </c>
      <c r="C1156" s="161" t="s">
        <v>2716</v>
      </c>
      <c r="D1156" s="161" t="s">
        <v>2717</v>
      </c>
      <c r="E1156" s="26" t="s">
        <v>2718</v>
      </c>
      <c r="F1156" s="26" t="s">
        <v>2719</v>
      </c>
      <c r="H1156" s="161" t="s">
        <v>2726</v>
      </c>
      <c r="I1156" s="558">
        <v>41597</v>
      </c>
      <c r="J1156" s="558">
        <v>41637</v>
      </c>
      <c r="K1156" s="62" t="s">
        <v>2802</v>
      </c>
      <c r="L1156" s="62" t="s">
        <v>2802</v>
      </c>
      <c r="M1156" s="35" t="s">
        <v>1191</v>
      </c>
      <c r="N1156" s="25" t="s">
        <v>2727</v>
      </c>
      <c r="O1156" s="25"/>
      <c r="P1156" s="26" t="s">
        <v>2722</v>
      </c>
      <c r="Q1156" s="25"/>
      <c r="R1156" s="25"/>
      <c r="S1156" s="161" t="s">
        <v>1192</v>
      </c>
      <c r="T1156" s="25">
        <v>1</v>
      </c>
      <c r="U1156" s="35" t="s">
        <v>606</v>
      </c>
      <c r="V1156" s="35"/>
      <c r="W1156" s="25">
        <v>15</v>
      </c>
      <c r="X1156" s="25" t="s">
        <v>2793</v>
      </c>
      <c r="Y1156" s="25" t="s">
        <v>2803</v>
      </c>
      <c r="Z1156" s="25" t="s">
        <v>2795</v>
      </c>
      <c r="AA1156" s="26" t="s">
        <v>2804</v>
      </c>
      <c r="AB1156" s="25" t="s">
        <v>2801</v>
      </c>
      <c r="AC1156" s="26">
        <f t="shared" si="34"/>
        <v>1</v>
      </c>
      <c r="AD1156" s="26">
        <f t="shared" si="35"/>
        <v>5.85</v>
      </c>
      <c r="AE1156" s="131"/>
      <c r="AF1156" s="8">
        <v>41621</v>
      </c>
      <c r="AG1156" s="8">
        <v>41624</v>
      </c>
      <c r="AH1156" s="8">
        <v>41635</v>
      </c>
    </row>
    <row r="1157" spans="1:34" s="26" customFormat="1" ht="13.5" customHeight="1">
      <c r="A1157" s="26" t="s">
        <v>2725</v>
      </c>
      <c r="B1157" s="161" t="s">
        <v>2715</v>
      </c>
      <c r="C1157" s="161" t="s">
        <v>2716</v>
      </c>
      <c r="D1157" s="161" t="s">
        <v>2717</v>
      </c>
      <c r="E1157" s="26" t="s">
        <v>2718</v>
      </c>
      <c r="F1157" s="26" t="s">
        <v>2719</v>
      </c>
      <c r="H1157" s="161" t="s">
        <v>2726</v>
      </c>
      <c r="I1157" s="558">
        <v>41597</v>
      </c>
      <c r="J1157" s="558">
        <v>41637</v>
      </c>
      <c r="K1157" s="62" t="s">
        <v>2805</v>
      </c>
      <c r="L1157" s="62" t="s">
        <v>2805</v>
      </c>
      <c r="M1157" s="35" t="s">
        <v>1191</v>
      </c>
      <c r="N1157" s="25" t="s">
        <v>2727</v>
      </c>
      <c r="O1157" s="25"/>
      <c r="P1157" s="26" t="s">
        <v>2722</v>
      </c>
      <c r="Q1157" s="25"/>
      <c r="R1157" s="25"/>
      <c r="S1157" s="161" t="s">
        <v>1192</v>
      </c>
      <c r="T1157" s="25">
        <v>1</v>
      </c>
      <c r="U1157" s="35" t="s">
        <v>606</v>
      </c>
      <c r="V1157" s="35"/>
      <c r="W1157" s="25">
        <v>15</v>
      </c>
      <c r="X1157" s="25" t="s">
        <v>2793</v>
      </c>
      <c r="Y1157" s="25" t="s">
        <v>2806</v>
      </c>
      <c r="Z1157" s="25" t="s">
        <v>2795</v>
      </c>
      <c r="AA1157" s="26" t="s">
        <v>2807</v>
      </c>
      <c r="AB1157" s="25" t="s">
        <v>2801</v>
      </c>
      <c r="AC1157" s="26">
        <f t="shared" si="34"/>
        <v>1</v>
      </c>
      <c r="AD1157" s="26">
        <f t="shared" si="35"/>
        <v>5.85</v>
      </c>
      <c r="AE1157" s="131"/>
      <c r="AF1157" s="8">
        <v>41621</v>
      </c>
      <c r="AG1157" s="8">
        <v>41624</v>
      </c>
      <c r="AH1157" s="8">
        <v>41635</v>
      </c>
    </row>
    <row r="1158" spans="1:34" s="26" customFormat="1" ht="13.5" customHeight="1">
      <c r="A1158" s="26" t="s">
        <v>2725</v>
      </c>
      <c r="B1158" s="161" t="s">
        <v>2715</v>
      </c>
      <c r="C1158" s="161" t="s">
        <v>2716</v>
      </c>
      <c r="D1158" s="161" t="s">
        <v>2717</v>
      </c>
      <c r="E1158" s="26" t="s">
        <v>2718</v>
      </c>
      <c r="F1158" s="26" t="s">
        <v>2719</v>
      </c>
      <c r="H1158" s="161" t="s">
        <v>2726</v>
      </c>
      <c r="I1158" s="558">
        <v>41597</v>
      </c>
      <c r="J1158" s="558">
        <v>41637</v>
      </c>
      <c r="K1158" s="62" t="s">
        <v>2808</v>
      </c>
      <c r="L1158" s="62" t="s">
        <v>2808</v>
      </c>
      <c r="M1158" s="35" t="s">
        <v>1191</v>
      </c>
      <c r="N1158" s="25" t="s">
        <v>2727</v>
      </c>
      <c r="O1158" s="25"/>
      <c r="P1158" s="26" t="s">
        <v>2722</v>
      </c>
      <c r="Q1158" s="25"/>
      <c r="R1158" s="25"/>
      <c r="S1158" s="161" t="s">
        <v>1192</v>
      </c>
      <c r="T1158" s="25">
        <v>1</v>
      </c>
      <c r="U1158" s="35" t="s">
        <v>606</v>
      </c>
      <c r="V1158" s="35"/>
      <c r="W1158" s="25">
        <v>15</v>
      </c>
      <c r="X1158" s="25" t="s">
        <v>2793</v>
      </c>
      <c r="Y1158" s="25" t="s">
        <v>2809</v>
      </c>
      <c r="Z1158" s="25" t="s">
        <v>2795</v>
      </c>
      <c r="AA1158" s="26" t="s">
        <v>2810</v>
      </c>
      <c r="AB1158" s="25" t="s">
        <v>2801</v>
      </c>
      <c r="AC1158" s="26">
        <f t="shared" si="34"/>
        <v>1</v>
      </c>
      <c r="AD1158" s="26">
        <f t="shared" si="35"/>
        <v>5.85</v>
      </c>
      <c r="AE1158" s="131"/>
      <c r="AF1158" s="8">
        <v>41621</v>
      </c>
      <c r="AG1158" s="8">
        <v>41624</v>
      </c>
      <c r="AH1158" s="8">
        <v>41635</v>
      </c>
    </row>
    <row r="1159" spans="1:34" s="26" customFormat="1" ht="13.5" customHeight="1">
      <c r="A1159" s="26" t="s">
        <v>2725</v>
      </c>
      <c r="B1159" s="161" t="s">
        <v>2715</v>
      </c>
      <c r="C1159" s="161" t="s">
        <v>2716</v>
      </c>
      <c r="D1159" s="161" t="s">
        <v>2717</v>
      </c>
      <c r="E1159" s="26" t="s">
        <v>2718</v>
      </c>
      <c r="F1159" s="26" t="s">
        <v>2719</v>
      </c>
      <c r="H1159" s="161" t="s">
        <v>2726</v>
      </c>
      <c r="I1159" s="558">
        <v>41597</v>
      </c>
      <c r="J1159" s="558">
        <v>41637</v>
      </c>
      <c r="K1159" s="62" t="s">
        <v>2811</v>
      </c>
      <c r="L1159" s="62" t="s">
        <v>2811</v>
      </c>
      <c r="M1159" s="35" t="s">
        <v>1191</v>
      </c>
      <c r="N1159" s="25" t="s">
        <v>2727</v>
      </c>
      <c r="O1159" s="25"/>
      <c r="P1159" s="26" t="s">
        <v>2722</v>
      </c>
      <c r="Q1159" s="25"/>
      <c r="R1159" s="25"/>
      <c r="S1159" s="161" t="s">
        <v>1192</v>
      </c>
      <c r="T1159" s="25">
        <v>1</v>
      </c>
      <c r="U1159" s="35" t="s">
        <v>606</v>
      </c>
      <c r="V1159" s="35"/>
      <c r="W1159" s="25">
        <v>15</v>
      </c>
      <c r="X1159" s="25" t="s">
        <v>2793</v>
      </c>
      <c r="Y1159" s="25" t="s">
        <v>2812</v>
      </c>
      <c r="Z1159" s="25" t="s">
        <v>2795</v>
      </c>
      <c r="AA1159" s="26" t="s">
        <v>2813</v>
      </c>
      <c r="AB1159" s="25" t="s">
        <v>2801</v>
      </c>
      <c r="AC1159" s="26">
        <f t="shared" si="34"/>
        <v>1</v>
      </c>
      <c r="AD1159" s="26">
        <f t="shared" si="35"/>
        <v>5.85</v>
      </c>
      <c r="AE1159" s="131"/>
      <c r="AF1159" s="8">
        <v>41621</v>
      </c>
      <c r="AG1159" s="8">
        <v>41624</v>
      </c>
      <c r="AH1159" s="8">
        <v>41635</v>
      </c>
    </row>
    <row r="1160" spans="1:34" s="26" customFormat="1" ht="13.5" customHeight="1">
      <c r="A1160" s="26" t="s">
        <v>2725</v>
      </c>
      <c r="B1160" s="161" t="s">
        <v>2715</v>
      </c>
      <c r="C1160" s="161" t="s">
        <v>2716</v>
      </c>
      <c r="D1160" s="161" t="s">
        <v>2717</v>
      </c>
      <c r="E1160" s="26" t="s">
        <v>2718</v>
      </c>
      <c r="F1160" s="26" t="s">
        <v>2719</v>
      </c>
      <c r="H1160" s="161" t="s">
        <v>2726</v>
      </c>
      <c r="I1160" s="558">
        <v>41597</v>
      </c>
      <c r="J1160" s="558">
        <v>41637</v>
      </c>
      <c r="K1160" s="62" t="s">
        <v>2814</v>
      </c>
      <c r="L1160" s="62" t="s">
        <v>2814</v>
      </c>
      <c r="M1160" s="35" t="s">
        <v>1191</v>
      </c>
      <c r="N1160" s="25" t="s">
        <v>2727</v>
      </c>
      <c r="O1160" s="25"/>
      <c r="P1160" s="26" t="s">
        <v>2722</v>
      </c>
      <c r="Q1160" s="25"/>
      <c r="R1160" s="25"/>
      <c r="S1160" s="161" t="s">
        <v>1192</v>
      </c>
      <c r="T1160" s="25">
        <v>1</v>
      </c>
      <c r="U1160" s="35" t="s">
        <v>606</v>
      </c>
      <c r="V1160" s="35"/>
      <c r="W1160" s="25">
        <v>15</v>
      </c>
      <c r="X1160" s="25" t="s">
        <v>2793</v>
      </c>
      <c r="Y1160" s="25" t="s">
        <v>2815</v>
      </c>
      <c r="Z1160" s="25" t="s">
        <v>2795</v>
      </c>
      <c r="AA1160" s="26" t="s">
        <v>2816</v>
      </c>
      <c r="AB1160" s="25" t="s">
        <v>2801</v>
      </c>
      <c r="AC1160" s="26">
        <f t="shared" si="34"/>
        <v>1</v>
      </c>
      <c r="AD1160" s="26">
        <f t="shared" si="35"/>
        <v>5.85</v>
      </c>
      <c r="AE1160" s="131"/>
      <c r="AF1160" s="8">
        <v>41621</v>
      </c>
      <c r="AG1160" s="8">
        <v>41624</v>
      </c>
      <c r="AH1160" s="8">
        <v>41635</v>
      </c>
    </row>
    <row r="1161" spans="1:34" s="26" customFormat="1" ht="13.5" customHeight="1">
      <c r="A1161" s="26" t="s">
        <v>2725</v>
      </c>
      <c r="B1161" s="161" t="s">
        <v>2715</v>
      </c>
      <c r="C1161" s="161" t="s">
        <v>2716</v>
      </c>
      <c r="D1161" s="161" t="s">
        <v>2717</v>
      </c>
      <c r="E1161" s="26" t="s">
        <v>2718</v>
      </c>
      <c r="F1161" s="26" t="s">
        <v>2719</v>
      </c>
      <c r="H1161" s="161" t="s">
        <v>2726</v>
      </c>
      <c r="I1161" s="558">
        <v>41597</v>
      </c>
      <c r="J1161" s="558">
        <v>41637</v>
      </c>
      <c r="K1161" s="62" t="s">
        <v>2817</v>
      </c>
      <c r="L1161" s="62" t="s">
        <v>2817</v>
      </c>
      <c r="M1161" s="35" t="s">
        <v>1191</v>
      </c>
      <c r="N1161" s="25" t="s">
        <v>2727</v>
      </c>
      <c r="O1161" s="25"/>
      <c r="P1161" s="26" t="s">
        <v>2722</v>
      </c>
      <c r="Q1161" s="25"/>
      <c r="R1161" s="25"/>
      <c r="S1161" s="161" t="s">
        <v>1192</v>
      </c>
      <c r="T1161" s="25">
        <v>1</v>
      </c>
      <c r="U1161" s="35" t="s">
        <v>606</v>
      </c>
      <c r="V1161" s="35"/>
      <c r="W1161" s="25">
        <v>15</v>
      </c>
      <c r="X1161" s="25" t="s">
        <v>2793</v>
      </c>
      <c r="Y1161" s="25" t="s">
        <v>2818</v>
      </c>
      <c r="Z1161" s="25" t="s">
        <v>2795</v>
      </c>
      <c r="AA1161" s="26" t="s">
        <v>2819</v>
      </c>
      <c r="AB1161" s="25" t="s">
        <v>2801</v>
      </c>
      <c r="AC1161" s="26">
        <f t="shared" si="34"/>
        <v>1</v>
      </c>
      <c r="AD1161" s="26">
        <f t="shared" si="35"/>
        <v>5.85</v>
      </c>
      <c r="AE1161" s="131"/>
      <c r="AF1161" s="8">
        <v>41621</v>
      </c>
      <c r="AG1161" s="8">
        <v>41624</v>
      </c>
      <c r="AH1161" s="8">
        <v>41635</v>
      </c>
    </row>
    <row r="1162" spans="1:34" s="26" customFormat="1" ht="13.5" customHeight="1">
      <c r="A1162" s="26" t="s">
        <v>2725</v>
      </c>
      <c r="B1162" s="161" t="s">
        <v>2715</v>
      </c>
      <c r="C1162" s="161" t="s">
        <v>2716</v>
      </c>
      <c r="D1162" s="161" t="s">
        <v>2717</v>
      </c>
      <c r="E1162" s="26" t="s">
        <v>2718</v>
      </c>
      <c r="F1162" s="26" t="s">
        <v>2719</v>
      </c>
      <c r="H1162" s="161" t="s">
        <v>2726</v>
      </c>
      <c r="I1162" s="558">
        <v>41597</v>
      </c>
      <c r="J1162" s="558">
        <v>41637</v>
      </c>
      <c r="K1162" s="62" t="s">
        <v>2820</v>
      </c>
      <c r="L1162" s="62" t="s">
        <v>2820</v>
      </c>
      <c r="M1162" s="35" t="s">
        <v>1191</v>
      </c>
      <c r="N1162" s="25" t="s">
        <v>2727</v>
      </c>
      <c r="O1162" s="25"/>
      <c r="P1162" s="26" t="s">
        <v>2722</v>
      </c>
      <c r="Q1162" s="25"/>
      <c r="R1162" s="25"/>
      <c r="S1162" s="161" t="s">
        <v>1192</v>
      </c>
      <c r="T1162" s="25">
        <v>1</v>
      </c>
      <c r="U1162" s="35" t="s">
        <v>606</v>
      </c>
      <c r="V1162" s="35"/>
      <c r="W1162" s="25">
        <v>15</v>
      </c>
      <c r="X1162" s="25" t="s">
        <v>2793</v>
      </c>
      <c r="Y1162" s="25" t="s">
        <v>2821</v>
      </c>
      <c r="Z1162" s="25" t="s">
        <v>2795</v>
      </c>
      <c r="AA1162" s="26" t="s">
        <v>2822</v>
      </c>
      <c r="AB1162" s="25" t="s">
        <v>2801</v>
      </c>
      <c r="AC1162" s="26">
        <f t="shared" si="34"/>
        <v>1</v>
      </c>
      <c r="AD1162" s="26">
        <f t="shared" si="35"/>
        <v>5.85</v>
      </c>
      <c r="AE1162" s="131"/>
      <c r="AF1162" s="8">
        <v>41621</v>
      </c>
      <c r="AG1162" s="8">
        <v>41624</v>
      </c>
      <c r="AH1162" s="8">
        <v>41635</v>
      </c>
    </row>
    <row r="1163" spans="1:34" s="26" customFormat="1" ht="13.5" customHeight="1">
      <c r="A1163" s="26" t="s">
        <v>2725</v>
      </c>
      <c r="B1163" s="161" t="s">
        <v>2715</v>
      </c>
      <c r="C1163" s="161" t="s">
        <v>2716</v>
      </c>
      <c r="D1163" s="161" t="s">
        <v>2717</v>
      </c>
      <c r="E1163" s="26" t="s">
        <v>2718</v>
      </c>
      <c r="F1163" s="26" t="s">
        <v>2719</v>
      </c>
      <c r="H1163" s="161" t="s">
        <v>2726</v>
      </c>
      <c r="I1163" s="558">
        <v>41597</v>
      </c>
      <c r="J1163" s="558">
        <v>41637</v>
      </c>
      <c r="K1163" s="62" t="s">
        <v>2823</v>
      </c>
      <c r="L1163" s="62" t="s">
        <v>2823</v>
      </c>
      <c r="M1163" s="35" t="s">
        <v>1191</v>
      </c>
      <c r="N1163" s="25" t="s">
        <v>2727</v>
      </c>
      <c r="O1163" s="25"/>
      <c r="P1163" s="26" t="s">
        <v>2722</v>
      </c>
      <c r="Q1163" s="25"/>
      <c r="R1163" s="25"/>
      <c r="S1163" s="161" t="s">
        <v>1192</v>
      </c>
      <c r="T1163" s="25">
        <v>1</v>
      </c>
      <c r="U1163" s="35" t="s">
        <v>606</v>
      </c>
      <c r="V1163" s="35"/>
      <c r="W1163" s="25">
        <v>15</v>
      </c>
      <c r="X1163" s="25" t="s">
        <v>2793</v>
      </c>
      <c r="Y1163" s="25" t="s">
        <v>2824</v>
      </c>
      <c r="Z1163" s="25" t="s">
        <v>2795</v>
      </c>
      <c r="AA1163" s="26" t="s">
        <v>2825</v>
      </c>
      <c r="AB1163" s="25" t="s">
        <v>2801</v>
      </c>
      <c r="AC1163" s="26">
        <f t="shared" si="34"/>
        <v>1</v>
      </c>
      <c r="AD1163" s="26">
        <f t="shared" si="35"/>
        <v>5.85</v>
      </c>
      <c r="AE1163" s="131"/>
      <c r="AF1163" s="8">
        <v>41621</v>
      </c>
      <c r="AG1163" s="8">
        <v>41624</v>
      </c>
      <c r="AH1163" s="8">
        <v>41635</v>
      </c>
    </row>
    <row r="1164" spans="1:34" s="26" customFormat="1" ht="13.5" customHeight="1">
      <c r="A1164" s="26" t="s">
        <v>2725</v>
      </c>
      <c r="B1164" s="161" t="s">
        <v>2715</v>
      </c>
      <c r="C1164" s="161" t="s">
        <v>2716</v>
      </c>
      <c r="D1164" s="161" t="s">
        <v>2717</v>
      </c>
      <c r="E1164" s="26" t="s">
        <v>2718</v>
      </c>
      <c r="F1164" s="26" t="s">
        <v>2719</v>
      </c>
      <c r="H1164" s="161" t="s">
        <v>2726</v>
      </c>
      <c r="I1164" s="558">
        <v>41597</v>
      </c>
      <c r="J1164" s="558">
        <v>41637</v>
      </c>
      <c r="K1164" s="62" t="s">
        <v>2826</v>
      </c>
      <c r="L1164" s="62" t="s">
        <v>2826</v>
      </c>
      <c r="M1164" s="35" t="s">
        <v>1191</v>
      </c>
      <c r="N1164" s="25" t="s">
        <v>2727</v>
      </c>
      <c r="O1164" s="25"/>
      <c r="P1164" s="26" t="s">
        <v>2722</v>
      </c>
      <c r="Q1164" s="25"/>
      <c r="R1164" s="25"/>
      <c r="S1164" s="161" t="s">
        <v>1192</v>
      </c>
      <c r="T1164" s="25">
        <v>1</v>
      </c>
      <c r="U1164" s="35" t="s">
        <v>606</v>
      </c>
      <c r="V1164" s="35"/>
      <c r="W1164" s="25">
        <v>15</v>
      </c>
      <c r="X1164" s="25" t="s">
        <v>2793</v>
      </c>
      <c r="Y1164" s="25" t="s">
        <v>2827</v>
      </c>
      <c r="Z1164" s="25" t="s">
        <v>2795</v>
      </c>
      <c r="AA1164" s="26" t="s">
        <v>2828</v>
      </c>
      <c r="AB1164" s="25" t="s">
        <v>2801</v>
      </c>
      <c r="AC1164" s="26">
        <f t="shared" si="34"/>
        <v>1</v>
      </c>
      <c r="AD1164" s="26">
        <f t="shared" si="35"/>
        <v>5.85</v>
      </c>
      <c r="AE1164" s="131"/>
      <c r="AF1164" s="8">
        <v>41621</v>
      </c>
      <c r="AG1164" s="8">
        <v>41624</v>
      </c>
      <c r="AH1164" s="8">
        <v>41635</v>
      </c>
    </row>
    <row r="1165" spans="1:34" s="26" customFormat="1" ht="13.5" customHeight="1">
      <c r="A1165" s="26" t="s">
        <v>2725</v>
      </c>
      <c r="B1165" s="161" t="s">
        <v>2715</v>
      </c>
      <c r="C1165" s="161" t="s">
        <v>2716</v>
      </c>
      <c r="D1165" s="161" t="s">
        <v>2717</v>
      </c>
      <c r="E1165" s="26" t="s">
        <v>2718</v>
      </c>
      <c r="F1165" s="26" t="s">
        <v>2719</v>
      </c>
      <c r="H1165" s="161" t="s">
        <v>2726</v>
      </c>
      <c r="I1165" s="558">
        <v>41597</v>
      </c>
      <c r="J1165" s="558">
        <v>41637</v>
      </c>
      <c r="K1165" s="62" t="s">
        <v>2829</v>
      </c>
      <c r="L1165" s="62" t="s">
        <v>2829</v>
      </c>
      <c r="M1165" s="35" t="s">
        <v>1191</v>
      </c>
      <c r="N1165" s="25" t="s">
        <v>2727</v>
      </c>
      <c r="O1165" s="25"/>
      <c r="P1165" s="26" t="s">
        <v>2722</v>
      </c>
      <c r="Q1165" s="25"/>
      <c r="R1165" s="25"/>
      <c r="S1165" s="161" t="s">
        <v>1192</v>
      </c>
      <c r="T1165" s="25">
        <v>1</v>
      </c>
      <c r="U1165" s="35" t="s">
        <v>606</v>
      </c>
      <c r="V1165" s="35"/>
      <c r="W1165" s="25">
        <v>15</v>
      </c>
      <c r="X1165" s="25" t="s">
        <v>2793</v>
      </c>
      <c r="Y1165" s="25" t="s">
        <v>2830</v>
      </c>
      <c r="Z1165" s="25" t="s">
        <v>2795</v>
      </c>
      <c r="AA1165" s="26" t="s">
        <v>2831</v>
      </c>
      <c r="AB1165" s="25" t="s">
        <v>2801</v>
      </c>
      <c r="AC1165" s="26">
        <f t="shared" si="34"/>
        <v>1</v>
      </c>
      <c r="AD1165" s="26">
        <f t="shared" si="35"/>
        <v>5.85</v>
      </c>
      <c r="AE1165" s="131"/>
      <c r="AF1165" s="8">
        <v>41621</v>
      </c>
      <c r="AG1165" s="8">
        <v>41624</v>
      </c>
      <c r="AH1165" s="8">
        <v>41635</v>
      </c>
    </row>
    <row r="1166" spans="1:34" s="26" customFormat="1" ht="13.5" customHeight="1">
      <c r="A1166" s="161" t="s">
        <v>2832</v>
      </c>
      <c r="B1166" s="161" t="s">
        <v>2715</v>
      </c>
      <c r="C1166" s="161" t="s">
        <v>2716</v>
      </c>
      <c r="D1166" s="161" t="s">
        <v>2717</v>
      </c>
      <c r="E1166" s="26" t="s">
        <v>2718</v>
      </c>
      <c r="F1166" s="26" t="s">
        <v>2719</v>
      </c>
      <c r="H1166" s="161" t="s">
        <v>2726</v>
      </c>
      <c r="I1166" s="558">
        <v>41597</v>
      </c>
      <c r="J1166" s="558">
        <v>41637</v>
      </c>
      <c r="K1166" s="62" t="s">
        <v>2833</v>
      </c>
      <c r="L1166" s="62" t="s">
        <v>2833</v>
      </c>
      <c r="M1166" s="35" t="s">
        <v>1191</v>
      </c>
      <c r="N1166" s="25" t="s">
        <v>2727</v>
      </c>
      <c r="O1166" s="25"/>
      <c r="P1166" s="26" t="s">
        <v>2722</v>
      </c>
      <c r="Q1166" s="25"/>
      <c r="R1166" s="25"/>
      <c r="S1166" s="161" t="s">
        <v>1192</v>
      </c>
      <c r="T1166" s="25">
        <v>1</v>
      </c>
      <c r="U1166" s="35" t="s">
        <v>606</v>
      </c>
      <c r="V1166" s="35"/>
      <c r="W1166" s="25">
        <v>15</v>
      </c>
      <c r="X1166" s="25" t="s">
        <v>2793</v>
      </c>
      <c r="Y1166" s="25" t="s">
        <v>2834</v>
      </c>
      <c r="Z1166" s="25" t="s">
        <v>2795</v>
      </c>
      <c r="AA1166" s="26" t="s">
        <v>2835</v>
      </c>
      <c r="AB1166" s="25" t="s">
        <v>2801</v>
      </c>
      <c r="AC1166" s="26">
        <f t="shared" si="34"/>
        <v>1</v>
      </c>
      <c r="AD1166" s="26">
        <f t="shared" si="35"/>
        <v>5.85</v>
      </c>
      <c r="AE1166" s="131"/>
      <c r="AF1166" s="8">
        <v>41621</v>
      </c>
      <c r="AG1166" s="8">
        <v>41624</v>
      </c>
      <c r="AH1166" s="8">
        <v>41635</v>
      </c>
    </row>
    <row r="1167" spans="1:34" s="26" customFormat="1" ht="13.5" customHeight="1">
      <c r="A1167" s="161" t="s">
        <v>2832</v>
      </c>
      <c r="B1167" s="161" t="s">
        <v>2715</v>
      </c>
      <c r="C1167" s="161" t="s">
        <v>2716</v>
      </c>
      <c r="D1167" s="161" t="s">
        <v>2717</v>
      </c>
      <c r="E1167" s="26" t="s">
        <v>2718</v>
      </c>
      <c r="F1167" s="26" t="s">
        <v>2719</v>
      </c>
      <c r="H1167" s="161" t="s">
        <v>2726</v>
      </c>
      <c r="I1167" s="558">
        <v>41597</v>
      </c>
      <c r="J1167" s="558">
        <v>41637</v>
      </c>
      <c r="K1167" s="62" t="s">
        <v>2836</v>
      </c>
      <c r="L1167" s="62" t="s">
        <v>2836</v>
      </c>
      <c r="M1167" s="35" t="s">
        <v>1191</v>
      </c>
      <c r="N1167" s="25" t="s">
        <v>2727</v>
      </c>
      <c r="O1167" s="25"/>
      <c r="P1167" s="26" t="s">
        <v>2722</v>
      </c>
      <c r="Q1167" s="25"/>
      <c r="R1167" s="25"/>
      <c r="S1167" s="161" t="s">
        <v>1192</v>
      </c>
      <c r="T1167" s="25">
        <v>1</v>
      </c>
      <c r="U1167" s="35" t="s">
        <v>606</v>
      </c>
      <c r="V1167" s="35"/>
      <c r="W1167" s="25">
        <v>15</v>
      </c>
      <c r="X1167" s="25" t="s">
        <v>2793</v>
      </c>
      <c r="Y1167" s="25" t="s">
        <v>2837</v>
      </c>
      <c r="Z1167" s="25" t="s">
        <v>2795</v>
      </c>
      <c r="AA1167" s="26" t="s">
        <v>2838</v>
      </c>
      <c r="AB1167" s="25" t="s">
        <v>2801</v>
      </c>
      <c r="AC1167" s="26">
        <f t="shared" si="34"/>
        <v>1</v>
      </c>
      <c r="AD1167" s="26">
        <f t="shared" si="35"/>
        <v>5.85</v>
      </c>
      <c r="AE1167" s="131"/>
      <c r="AF1167" s="8">
        <v>41621</v>
      </c>
      <c r="AG1167" s="8">
        <v>41624</v>
      </c>
      <c r="AH1167" s="8">
        <v>41635</v>
      </c>
    </row>
    <row r="1168" spans="1:34" s="26" customFormat="1" ht="13.5" customHeight="1">
      <c r="A1168" s="161" t="s">
        <v>2832</v>
      </c>
      <c r="B1168" s="161" t="s">
        <v>2715</v>
      </c>
      <c r="C1168" s="161" t="s">
        <v>2716</v>
      </c>
      <c r="D1168" s="161" t="s">
        <v>2717</v>
      </c>
      <c r="E1168" s="26" t="s">
        <v>2718</v>
      </c>
      <c r="F1168" s="26" t="s">
        <v>2719</v>
      </c>
      <c r="H1168" s="161" t="s">
        <v>2726</v>
      </c>
      <c r="I1168" s="558">
        <v>41597</v>
      </c>
      <c r="J1168" s="558">
        <v>41637</v>
      </c>
      <c r="K1168" s="62" t="s">
        <v>2839</v>
      </c>
      <c r="L1168" s="62" t="s">
        <v>2839</v>
      </c>
      <c r="M1168" s="35" t="s">
        <v>1191</v>
      </c>
      <c r="N1168" s="25" t="s">
        <v>2727</v>
      </c>
      <c r="O1168" s="25"/>
      <c r="P1168" s="26" t="s">
        <v>2722</v>
      </c>
      <c r="Q1168" s="25"/>
      <c r="R1168" s="25"/>
      <c r="S1168" s="161" t="s">
        <v>1192</v>
      </c>
      <c r="T1168" s="25">
        <v>1</v>
      </c>
      <c r="U1168" s="35" t="s">
        <v>606</v>
      </c>
      <c r="V1168" s="35"/>
      <c r="W1168" s="25">
        <v>15</v>
      </c>
      <c r="X1168" s="25" t="s">
        <v>2793</v>
      </c>
      <c r="Y1168" s="25" t="s">
        <v>2840</v>
      </c>
      <c r="Z1168" s="25" t="s">
        <v>2795</v>
      </c>
      <c r="AA1168" s="26" t="s">
        <v>2841</v>
      </c>
      <c r="AB1168" s="25" t="s">
        <v>2801</v>
      </c>
      <c r="AC1168" s="26">
        <f t="shared" si="34"/>
        <v>1</v>
      </c>
      <c r="AD1168" s="26">
        <f t="shared" si="35"/>
        <v>5.85</v>
      </c>
      <c r="AE1168" s="131"/>
      <c r="AF1168" s="8">
        <v>41621</v>
      </c>
      <c r="AG1168" s="8">
        <v>41624</v>
      </c>
      <c r="AH1168" s="8">
        <v>41635</v>
      </c>
    </row>
    <row r="1169" spans="1:34" s="26" customFormat="1" ht="13.5" customHeight="1">
      <c r="A1169" s="161" t="s">
        <v>2832</v>
      </c>
      <c r="B1169" s="161" t="s">
        <v>2715</v>
      </c>
      <c r="C1169" s="161" t="s">
        <v>2716</v>
      </c>
      <c r="D1169" s="161" t="s">
        <v>2717</v>
      </c>
      <c r="E1169" s="26" t="s">
        <v>2718</v>
      </c>
      <c r="F1169" s="26" t="s">
        <v>2719</v>
      </c>
      <c r="H1169" s="161" t="s">
        <v>2726</v>
      </c>
      <c r="I1169" s="558">
        <v>41597</v>
      </c>
      <c r="J1169" s="558">
        <v>41637</v>
      </c>
      <c r="K1169" s="62" t="s">
        <v>2842</v>
      </c>
      <c r="L1169" s="62" t="s">
        <v>2842</v>
      </c>
      <c r="M1169" s="35" t="s">
        <v>1191</v>
      </c>
      <c r="N1169" s="25" t="s">
        <v>2727</v>
      </c>
      <c r="O1169" s="25"/>
      <c r="P1169" s="26" t="s">
        <v>2722</v>
      </c>
      <c r="Q1169" s="25"/>
      <c r="R1169" s="25"/>
      <c r="S1169" s="161" t="s">
        <v>1192</v>
      </c>
      <c r="T1169" s="25">
        <v>1</v>
      </c>
      <c r="U1169" s="35" t="s">
        <v>606</v>
      </c>
      <c r="V1169" s="35"/>
      <c r="W1169" s="25">
        <v>15</v>
      </c>
      <c r="X1169" s="25" t="s">
        <v>2793</v>
      </c>
      <c r="Y1169" s="25" t="s">
        <v>2843</v>
      </c>
      <c r="Z1169" s="25" t="s">
        <v>2795</v>
      </c>
      <c r="AA1169" s="26" t="s">
        <v>2844</v>
      </c>
      <c r="AB1169" s="25" t="s">
        <v>2801</v>
      </c>
      <c r="AC1169" s="26">
        <f t="shared" si="34"/>
        <v>1</v>
      </c>
      <c r="AD1169" s="26">
        <f t="shared" si="35"/>
        <v>5.85</v>
      </c>
      <c r="AE1169" s="131"/>
      <c r="AF1169" s="8">
        <v>41621</v>
      </c>
      <c r="AG1169" s="8">
        <v>41624</v>
      </c>
      <c r="AH1169" s="8">
        <v>41635</v>
      </c>
    </row>
    <row r="1170" spans="1:34" s="26" customFormat="1" ht="13.5" customHeight="1">
      <c r="A1170" s="161" t="s">
        <v>2832</v>
      </c>
      <c r="B1170" s="161" t="s">
        <v>2715</v>
      </c>
      <c r="C1170" s="161" t="s">
        <v>2716</v>
      </c>
      <c r="D1170" s="161" t="s">
        <v>2717</v>
      </c>
      <c r="E1170" s="26" t="s">
        <v>2718</v>
      </c>
      <c r="F1170" s="26" t="s">
        <v>2719</v>
      </c>
      <c r="H1170" s="161" t="s">
        <v>2726</v>
      </c>
      <c r="I1170" s="558">
        <v>41597</v>
      </c>
      <c r="J1170" s="558">
        <v>41637</v>
      </c>
      <c r="K1170" s="62" t="s">
        <v>2845</v>
      </c>
      <c r="L1170" s="62" t="s">
        <v>2845</v>
      </c>
      <c r="M1170" s="35" t="s">
        <v>1191</v>
      </c>
      <c r="N1170" s="25" t="s">
        <v>2727</v>
      </c>
      <c r="O1170" s="25"/>
      <c r="P1170" s="26" t="s">
        <v>2722</v>
      </c>
      <c r="Q1170" s="25"/>
      <c r="R1170" s="25"/>
      <c r="S1170" s="161" t="s">
        <v>1192</v>
      </c>
      <c r="T1170" s="25">
        <v>1</v>
      </c>
      <c r="U1170" s="35" t="s">
        <v>606</v>
      </c>
      <c r="V1170" s="35"/>
      <c r="W1170" s="25">
        <v>15</v>
      </c>
      <c r="X1170" s="25" t="s">
        <v>2793</v>
      </c>
      <c r="Y1170" s="25" t="s">
        <v>2846</v>
      </c>
      <c r="Z1170" s="25" t="s">
        <v>2795</v>
      </c>
      <c r="AA1170" s="26" t="s">
        <v>2847</v>
      </c>
      <c r="AB1170" s="25" t="s">
        <v>2801</v>
      </c>
      <c r="AC1170" s="26">
        <f t="shared" si="34"/>
        <v>1</v>
      </c>
      <c r="AD1170" s="26">
        <f t="shared" si="35"/>
        <v>5.85</v>
      </c>
      <c r="AE1170" s="131"/>
      <c r="AF1170" s="8">
        <v>41621</v>
      </c>
      <c r="AG1170" s="8">
        <v>41624</v>
      </c>
      <c r="AH1170" s="8">
        <v>41635</v>
      </c>
    </row>
    <row r="1171" spans="1:34" s="26" customFormat="1" ht="13.5" customHeight="1">
      <c r="A1171" s="161" t="s">
        <v>2832</v>
      </c>
      <c r="B1171" s="161" t="s">
        <v>2715</v>
      </c>
      <c r="C1171" s="161" t="s">
        <v>2716</v>
      </c>
      <c r="D1171" s="161" t="s">
        <v>2717</v>
      </c>
      <c r="E1171" s="26" t="s">
        <v>2718</v>
      </c>
      <c r="F1171" s="26" t="s">
        <v>2719</v>
      </c>
      <c r="H1171" s="161" t="s">
        <v>2726</v>
      </c>
      <c r="I1171" s="558">
        <v>41597</v>
      </c>
      <c r="J1171" s="558">
        <v>41637</v>
      </c>
      <c r="K1171" s="62" t="s">
        <v>2848</v>
      </c>
      <c r="L1171" s="62" t="s">
        <v>2848</v>
      </c>
      <c r="M1171" s="35" t="s">
        <v>1191</v>
      </c>
      <c r="N1171" s="25" t="s">
        <v>2727</v>
      </c>
      <c r="O1171" s="25"/>
      <c r="P1171" s="26" t="s">
        <v>2722</v>
      </c>
      <c r="Q1171" s="25"/>
      <c r="R1171" s="25"/>
      <c r="S1171" s="161" t="s">
        <v>1192</v>
      </c>
      <c r="T1171" s="25">
        <v>1</v>
      </c>
      <c r="U1171" s="35" t="s">
        <v>606</v>
      </c>
      <c r="V1171" s="35"/>
      <c r="W1171" s="25">
        <v>15</v>
      </c>
      <c r="X1171" s="25" t="s">
        <v>2793</v>
      </c>
      <c r="Y1171" s="25" t="s">
        <v>2849</v>
      </c>
      <c r="Z1171" s="25" t="s">
        <v>2795</v>
      </c>
      <c r="AA1171" s="26" t="s">
        <v>2850</v>
      </c>
      <c r="AB1171" s="25" t="s">
        <v>2801</v>
      </c>
      <c r="AC1171" s="26">
        <f t="shared" si="34"/>
        <v>1</v>
      </c>
      <c r="AD1171" s="26">
        <f t="shared" si="35"/>
        <v>5.85</v>
      </c>
      <c r="AE1171" s="131"/>
      <c r="AF1171" s="8">
        <v>41621</v>
      </c>
      <c r="AG1171" s="8">
        <v>41624</v>
      </c>
      <c r="AH1171" s="8">
        <v>41635</v>
      </c>
    </row>
    <row r="1172" spans="1:34" s="26" customFormat="1" ht="13.5" customHeight="1">
      <c r="A1172" s="161" t="s">
        <v>2832</v>
      </c>
      <c r="B1172" s="161" t="s">
        <v>2715</v>
      </c>
      <c r="C1172" s="161" t="s">
        <v>2716</v>
      </c>
      <c r="D1172" s="161" t="s">
        <v>2717</v>
      </c>
      <c r="E1172" s="26" t="s">
        <v>2718</v>
      </c>
      <c r="F1172" s="26" t="s">
        <v>2719</v>
      </c>
      <c r="H1172" s="161" t="s">
        <v>2726</v>
      </c>
      <c r="I1172" s="558">
        <v>41597</v>
      </c>
      <c r="J1172" s="558">
        <v>41637</v>
      </c>
      <c r="K1172" s="62" t="s">
        <v>2851</v>
      </c>
      <c r="L1172" s="62" t="s">
        <v>2851</v>
      </c>
      <c r="M1172" s="35" t="s">
        <v>1191</v>
      </c>
      <c r="N1172" s="25" t="s">
        <v>2727</v>
      </c>
      <c r="O1172" s="25"/>
      <c r="P1172" s="26" t="s">
        <v>2722</v>
      </c>
      <c r="Q1172" s="25"/>
      <c r="R1172" s="25"/>
      <c r="S1172" s="161" t="s">
        <v>1192</v>
      </c>
      <c r="T1172" s="25">
        <v>1</v>
      </c>
      <c r="U1172" s="35" t="s">
        <v>606</v>
      </c>
      <c r="V1172" s="35"/>
      <c r="W1172" s="25">
        <v>15</v>
      </c>
      <c r="X1172" s="25" t="s">
        <v>2793</v>
      </c>
      <c r="Y1172" s="25" t="s">
        <v>2852</v>
      </c>
      <c r="Z1172" s="25" t="s">
        <v>2795</v>
      </c>
      <c r="AA1172" s="26" t="s">
        <v>2853</v>
      </c>
      <c r="AB1172" s="25" t="s">
        <v>2801</v>
      </c>
      <c r="AC1172" s="26">
        <f t="shared" si="34"/>
        <v>1</v>
      </c>
      <c r="AD1172" s="26">
        <f t="shared" si="35"/>
        <v>5.85</v>
      </c>
      <c r="AE1172" s="131"/>
      <c r="AF1172" s="8">
        <v>41621</v>
      </c>
      <c r="AG1172" s="8">
        <v>41624</v>
      </c>
      <c r="AH1172" s="8">
        <v>41635</v>
      </c>
    </row>
    <row r="1173" spans="1:34" s="26" customFormat="1" ht="13.5" customHeight="1">
      <c r="A1173" s="161" t="s">
        <v>2832</v>
      </c>
      <c r="B1173" s="161" t="s">
        <v>2715</v>
      </c>
      <c r="C1173" s="161" t="s">
        <v>2716</v>
      </c>
      <c r="D1173" s="161" t="s">
        <v>2717</v>
      </c>
      <c r="E1173" s="26" t="s">
        <v>2718</v>
      </c>
      <c r="F1173" s="26" t="s">
        <v>2719</v>
      </c>
      <c r="H1173" s="161" t="s">
        <v>2726</v>
      </c>
      <c r="I1173" s="558">
        <v>41597</v>
      </c>
      <c r="J1173" s="558">
        <v>41637</v>
      </c>
      <c r="K1173" s="62" t="s">
        <v>2854</v>
      </c>
      <c r="L1173" s="62" t="s">
        <v>2854</v>
      </c>
      <c r="M1173" s="35" t="s">
        <v>1191</v>
      </c>
      <c r="N1173" s="25" t="s">
        <v>2727</v>
      </c>
      <c r="O1173" s="25"/>
      <c r="P1173" s="26" t="s">
        <v>2722</v>
      </c>
      <c r="Q1173" s="25"/>
      <c r="R1173" s="25"/>
      <c r="S1173" s="161" t="s">
        <v>1192</v>
      </c>
      <c r="T1173" s="25">
        <v>1</v>
      </c>
      <c r="U1173" s="35" t="s">
        <v>606</v>
      </c>
      <c r="V1173" s="35"/>
      <c r="W1173" s="25">
        <v>15</v>
      </c>
      <c r="X1173" s="25" t="s">
        <v>2793</v>
      </c>
      <c r="Y1173" s="25" t="s">
        <v>2855</v>
      </c>
      <c r="Z1173" s="25" t="s">
        <v>2795</v>
      </c>
      <c r="AA1173" s="26" t="s">
        <v>2856</v>
      </c>
      <c r="AB1173" s="25" t="s">
        <v>2801</v>
      </c>
      <c r="AC1173" s="26">
        <f t="shared" si="34"/>
        <v>1</v>
      </c>
      <c r="AD1173" s="26">
        <f t="shared" si="35"/>
        <v>5.85</v>
      </c>
      <c r="AE1173" s="131"/>
      <c r="AF1173" s="8">
        <v>41621</v>
      </c>
      <c r="AG1173" s="8">
        <v>41624</v>
      </c>
      <c r="AH1173" s="8">
        <v>41635</v>
      </c>
    </row>
    <row r="1174" spans="1:34" s="26" customFormat="1" ht="13.5" customHeight="1">
      <c r="A1174" s="161" t="s">
        <v>2832</v>
      </c>
      <c r="B1174" s="161" t="s">
        <v>2715</v>
      </c>
      <c r="C1174" s="161" t="s">
        <v>2716</v>
      </c>
      <c r="D1174" s="161" t="s">
        <v>2717</v>
      </c>
      <c r="E1174" s="26" t="s">
        <v>2718</v>
      </c>
      <c r="F1174" s="26" t="s">
        <v>2719</v>
      </c>
      <c r="H1174" s="161" t="s">
        <v>2726</v>
      </c>
      <c r="I1174" s="558">
        <v>41597</v>
      </c>
      <c r="J1174" s="558">
        <v>41637</v>
      </c>
      <c r="K1174" s="62" t="s">
        <v>2857</v>
      </c>
      <c r="L1174" s="62" t="s">
        <v>2857</v>
      </c>
      <c r="M1174" s="35" t="s">
        <v>1191</v>
      </c>
      <c r="N1174" s="25" t="s">
        <v>2727</v>
      </c>
      <c r="O1174" s="25"/>
      <c r="P1174" s="26" t="s">
        <v>2722</v>
      </c>
      <c r="Q1174" s="25"/>
      <c r="R1174" s="25"/>
      <c r="S1174" s="161" t="s">
        <v>1192</v>
      </c>
      <c r="T1174" s="25">
        <v>1</v>
      </c>
      <c r="U1174" s="35" t="s">
        <v>606</v>
      </c>
      <c r="V1174" s="35"/>
      <c r="W1174" s="25">
        <v>15</v>
      </c>
      <c r="X1174" s="25" t="s">
        <v>2793</v>
      </c>
      <c r="Y1174" s="25" t="s">
        <v>2858</v>
      </c>
      <c r="Z1174" s="25" t="s">
        <v>2795</v>
      </c>
      <c r="AA1174" s="26" t="s">
        <v>2859</v>
      </c>
      <c r="AB1174" s="25" t="s">
        <v>2801</v>
      </c>
      <c r="AC1174" s="26">
        <f t="shared" si="34"/>
        <v>1</v>
      </c>
      <c r="AD1174" s="26">
        <f t="shared" si="35"/>
        <v>5.85</v>
      </c>
      <c r="AE1174" s="131"/>
      <c r="AF1174" s="8">
        <v>41621</v>
      </c>
      <c r="AG1174" s="8">
        <v>41624</v>
      </c>
      <c r="AH1174" s="8">
        <v>41635</v>
      </c>
    </row>
    <row r="1175" spans="1:34" s="26" customFormat="1" ht="13.5" customHeight="1">
      <c r="A1175" s="161" t="s">
        <v>2832</v>
      </c>
      <c r="B1175" s="161" t="s">
        <v>2715</v>
      </c>
      <c r="C1175" s="161" t="s">
        <v>2716</v>
      </c>
      <c r="D1175" s="161" t="s">
        <v>2717</v>
      </c>
      <c r="E1175" s="26" t="s">
        <v>2718</v>
      </c>
      <c r="F1175" s="26" t="s">
        <v>2719</v>
      </c>
      <c r="H1175" s="161" t="s">
        <v>2726</v>
      </c>
      <c r="I1175" s="558">
        <v>41597</v>
      </c>
      <c r="J1175" s="558">
        <v>41637</v>
      </c>
      <c r="K1175" s="62" t="s">
        <v>2860</v>
      </c>
      <c r="L1175" s="62" t="s">
        <v>2860</v>
      </c>
      <c r="M1175" s="35" t="s">
        <v>1191</v>
      </c>
      <c r="N1175" s="25" t="s">
        <v>2727</v>
      </c>
      <c r="O1175" s="25"/>
      <c r="P1175" s="26" t="s">
        <v>2722</v>
      </c>
      <c r="Q1175" s="25"/>
      <c r="R1175" s="25"/>
      <c r="S1175" s="161" t="s">
        <v>1192</v>
      </c>
      <c r="T1175" s="25">
        <v>1</v>
      </c>
      <c r="U1175" s="35" t="s">
        <v>606</v>
      </c>
      <c r="V1175" s="35"/>
      <c r="W1175" s="25">
        <v>15</v>
      </c>
      <c r="X1175" s="25" t="s">
        <v>2793</v>
      </c>
      <c r="Y1175" s="25" t="s">
        <v>2861</v>
      </c>
      <c r="Z1175" s="25" t="s">
        <v>2795</v>
      </c>
      <c r="AA1175" s="26" t="s">
        <v>2862</v>
      </c>
      <c r="AB1175" s="25" t="s">
        <v>2801</v>
      </c>
      <c r="AC1175" s="26">
        <f t="shared" si="34"/>
        <v>1</v>
      </c>
      <c r="AD1175" s="26">
        <f t="shared" si="35"/>
        <v>5.85</v>
      </c>
      <c r="AE1175" s="131"/>
      <c r="AF1175" s="8">
        <v>41621</v>
      </c>
      <c r="AG1175" s="8">
        <v>41624</v>
      </c>
      <c r="AH1175" s="8">
        <v>41635</v>
      </c>
    </row>
    <row r="1176" spans="1:34" s="26" customFormat="1" ht="13.5" customHeight="1">
      <c r="A1176" s="161" t="s">
        <v>2832</v>
      </c>
      <c r="B1176" s="161" t="s">
        <v>2715</v>
      </c>
      <c r="C1176" s="161" t="s">
        <v>2716</v>
      </c>
      <c r="D1176" s="161" t="s">
        <v>2717</v>
      </c>
      <c r="E1176" s="26" t="s">
        <v>2718</v>
      </c>
      <c r="F1176" s="26" t="s">
        <v>2719</v>
      </c>
      <c r="H1176" s="161" t="s">
        <v>2726</v>
      </c>
      <c r="I1176" s="558">
        <v>41597</v>
      </c>
      <c r="J1176" s="558">
        <v>41637</v>
      </c>
      <c r="K1176" s="62" t="s">
        <v>2863</v>
      </c>
      <c r="L1176" s="62" t="s">
        <v>2863</v>
      </c>
      <c r="M1176" s="35" t="s">
        <v>1191</v>
      </c>
      <c r="N1176" s="25" t="s">
        <v>2727</v>
      </c>
      <c r="O1176" s="25"/>
      <c r="P1176" s="26" t="s">
        <v>2722</v>
      </c>
      <c r="Q1176" s="25"/>
      <c r="R1176" s="25"/>
      <c r="S1176" s="161" t="s">
        <v>1192</v>
      </c>
      <c r="T1176" s="25">
        <v>1</v>
      </c>
      <c r="U1176" s="35" t="s">
        <v>606</v>
      </c>
      <c r="V1176" s="35"/>
      <c r="W1176" s="25">
        <v>15</v>
      </c>
      <c r="X1176" s="25" t="s">
        <v>2793</v>
      </c>
      <c r="Y1176" s="25" t="s">
        <v>2864</v>
      </c>
      <c r="Z1176" s="25" t="s">
        <v>2795</v>
      </c>
      <c r="AA1176" s="26" t="s">
        <v>2865</v>
      </c>
      <c r="AB1176" s="25" t="s">
        <v>2801</v>
      </c>
      <c r="AC1176" s="26">
        <f t="shared" si="34"/>
        <v>1</v>
      </c>
      <c r="AD1176" s="26">
        <f t="shared" si="35"/>
        <v>5.85</v>
      </c>
      <c r="AE1176" s="131"/>
      <c r="AF1176" s="8">
        <v>41621</v>
      </c>
      <c r="AG1176" s="8">
        <v>41624</v>
      </c>
      <c r="AH1176" s="8">
        <v>41635</v>
      </c>
    </row>
    <row r="1177" spans="1:34" s="26" customFormat="1" ht="13.5" customHeight="1">
      <c r="A1177" s="161" t="s">
        <v>2832</v>
      </c>
      <c r="B1177" s="161" t="s">
        <v>2715</v>
      </c>
      <c r="C1177" s="161" t="s">
        <v>2716</v>
      </c>
      <c r="D1177" s="161" t="s">
        <v>2717</v>
      </c>
      <c r="E1177" s="26" t="s">
        <v>2718</v>
      </c>
      <c r="F1177" s="26" t="s">
        <v>2719</v>
      </c>
      <c r="H1177" s="161" t="s">
        <v>2726</v>
      </c>
      <c r="I1177" s="558">
        <v>41597</v>
      </c>
      <c r="J1177" s="558">
        <v>41637</v>
      </c>
      <c r="K1177" s="62" t="s">
        <v>2866</v>
      </c>
      <c r="L1177" s="62" t="s">
        <v>2866</v>
      </c>
      <c r="M1177" s="35" t="s">
        <v>1191</v>
      </c>
      <c r="N1177" s="25" t="s">
        <v>2727</v>
      </c>
      <c r="O1177" s="25"/>
      <c r="P1177" s="26" t="s">
        <v>2722</v>
      </c>
      <c r="Q1177" s="25"/>
      <c r="R1177" s="25"/>
      <c r="S1177" s="161" t="s">
        <v>1192</v>
      </c>
      <c r="T1177" s="25">
        <v>1</v>
      </c>
      <c r="U1177" s="35" t="s">
        <v>606</v>
      </c>
      <c r="V1177" s="35"/>
      <c r="W1177" s="25">
        <v>15</v>
      </c>
      <c r="X1177" s="25" t="s">
        <v>2793</v>
      </c>
      <c r="Y1177" s="25" t="s">
        <v>2867</v>
      </c>
      <c r="Z1177" s="25" t="s">
        <v>2795</v>
      </c>
      <c r="AA1177" s="26" t="s">
        <v>2868</v>
      </c>
      <c r="AB1177" s="25" t="s">
        <v>2801</v>
      </c>
      <c r="AC1177" s="26">
        <f t="shared" si="34"/>
        <v>1</v>
      </c>
      <c r="AD1177" s="26">
        <f t="shared" si="35"/>
        <v>5.85</v>
      </c>
      <c r="AE1177" s="131"/>
      <c r="AF1177" s="8">
        <v>41621</v>
      </c>
      <c r="AG1177" s="8">
        <v>41624</v>
      </c>
      <c r="AH1177" s="8">
        <v>41635</v>
      </c>
    </row>
    <row r="1178" spans="1:34" s="26" customFormat="1" ht="13.5" customHeight="1">
      <c r="A1178" s="161" t="s">
        <v>2832</v>
      </c>
      <c r="B1178" s="161" t="s">
        <v>2715</v>
      </c>
      <c r="C1178" s="161" t="s">
        <v>2716</v>
      </c>
      <c r="D1178" s="161" t="s">
        <v>2717</v>
      </c>
      <c r="E1178" s="26" t="s">
        <v>2718</v>
      </c>
      <c r="F1178" s="26" t="s">
        <v>2719</v>
      </c>
      <c r="H1178" s="161" t="s">
        <v>2726</v>
      </c>
      <c r="I1178" s="558">
        <v>41597</v>
      </c>
      <c r="J1178" s="558">
        <v>41637</v>
      </c>
      <c r="K1178" s="62" t="s">
        <v>2869</v>
      </c>
      <c r="L1178" s="62" t="s">
        <v>2869</v>
      </c>
      <c r="M1178" s="35" t="s">
        <v>1191</v>
      </c>
      <c r="N1178" s="25" t="s">
        <v>2727</v>
      </c>
      <c r="O1178" s="25"/>
      <c r="P1178" s="26" t="s">
        <v>2722</v>
      </c>
      <c r="Q1178" s="25"/>
      <c r="R1178" s="25"/>
      <c r="S1178" s="161" t="s">
        <v>1192</v>
      </c>
      <c r="T1178" s="25">
        <v>1</v>
      </c>
      <c r="U1178" s="35" t="s">
        <v>606</v>
      </c>
      <c r="V1178" s="35"/>
      <c r="W1178" s="25">
        <v>15</v>
      </c>
      <c r="X1178" s="25" t="s">
        <v>2793</v>
      </c>
      <c r="Y1178" s="25" t="s">
        <v>2870</v>
      </c>
      <c r="Z1178" s="25" t="s">
        <v>2795</v>
      </c>
      <c r="AA1178" s="63" t="s">
        <v>2871</v>
      </c>
      <c r="AB1178" s="25" t="s">
        <v>2801</v>
      </c>
      <c r="AC1178" s="26">
        <f t="shared" si="34"/>
        <v>1</v>
      </c>
      <c r="AD1178" s="26">
        <f t="shared" si="35"/>
        <v>5.85</v>
      </c>
      <c r="AE1178" s="131"/>
      <c r="AF1178" s="8">
        <v>41621</v>
      </c>
      <c r="AG1178" s="8">
        <v>41624</v>
      </c>
      <c r="AH1178" s="8">
        <v>41635</v>
      </c>
    </row>
    <row r="1179" spans="1:34" s="26" customFormat="1" ht="13.5" customHeight="1">
      <c r="A1179" s="161" t="s">
        <v>2832</v>
      </c>
      <c r="B1179" s="161" t="s">
        <v>2715</v>
      </c>
      <c r="C1179" s="161" t="s">
        <v>2716</v>
      </c>
      <c r="D1179" s="161" t="s">
        <v>2717</v>
      </c>
      <c r="E1179" s="26" t="s">
        <v>2718</v>
      </c>
      <c r="F1179" s="26" t="s">
        <v>2719</v>
      </c>
      <c r="H1179" s="161" t="s">
        <v>2726</v>
      </c>
      <c r="I1179" s="558">
        <v>41597</v>
      </c>
      <c r="J1179" s="558">
        <v>41637</v>
      </c>
      <c r="K1179" s="62" t="s">
        <v>2872</v>
      </c>
      <c r="L1179" s="62" t="s">
        <v>2872</v>
      </c>
      <c r="M1179" s="35" t="s">
        <v>1191</v>
      </c>
      <c r="N1179" s="25" t="s">
        <v>2727</v>
      </c>
      <c r="O1179" s="25"/>
      <c r="P1179" s="26" t="s">
        <v>2722</v>
      </c>
      <c r="Q1179" s="25"/>
      <c r="R1179" s="25"/>
      <c r="S1179" s="161" t="s">
        <v>1192</v>
      </c>
      <c r="T1179" s="25">
        <v>1</v>
      </c>
      <c r="U1179" s="35" t="s">
        <v>606</v>
      </c>
      <c r="V1179" s="35"/>
      <c r="W1179" s="25">
        <v>15</v>
      </c>
      <c r="X1179" s="25" t="s">
        <v>2793</v>
      </c>
      <c r="Y1179" s="25" t="s">
        <v>2873</v>
      </c>
      <c r="Z1179" s="25" t="s">
        <v>2795</v>
      </c>
      <c r="AA1179" s="63" t="s">
        <v>2874</v>
      </c>
      <c r="AB1179" s="25" t="s">
        <v>2801</v>
      </c>
      <c r="AC1179" s="26">
        <f t="shared" si="34"/>
        <v>1</v>
      </c>
      <c r="AD1179" s="26">
        <f t="shared" si="35"/>
        <v>5.85</v>
      </c>
      <c r="AE1179" s="131"/>
      <c r="AF1179" s="8">
        <v>41621</v>
      </c>
      <c r="AG1179" s="8">
        <v>41624</v>
      </c>
      <c r="AH1179" s="8">
        <v>41635</v>
      </c>
    </row>
    <row r="1180" spans="1:34" s="26" customFormat="1">
      <c r="A1180" s="35"/>
      <c r="B1180" s="35"/>
      <c r="C1180" s="161"/>
      <c r="D1180" s="161"/>
      <c r="J1180" s="8"/>
      <c r="K1180" s="62"/>
      <c r="L1180" s="62"/>
      <c r="M1180" s="35"/>
      <c r="N1180" s="25"/>
      <c r="O1180" s="25"/>
      <c r="Q1180" s="25"/>
      <c r="R1180" s="25"/>
      <c r="S1180" s="161"/>
      <c r="T1180" s="25"/>
      <c r="U1180" s="35"/>
      <c r="V1180" s="35"/>
      <c r="W1180" s="25"/>
      <c r="X1180" s="25"/>
      <c r="Y1180" s="25"/>
      <c r="Z1180" s="25"/>
      <c r="AF1180" s="8"/>
      <c r="AG1180" s="8"/>
      <c r="AH1180" s="8"/>
    </row>
    <row r="1181" spans="1:34" s="26" customFormat="1" ht="54">
      <c r="A1181" s="64" t="s">
        <v>2875</v>
      </c>
      <c r="B1181" s="35" t="s">
        <v>970</v>
      </c>
      <c r="C1181" s="64" t="s">
        <v>2876</v>
      </c>
      <c r="D1181" s="64" t="s">
        <v>2877</v>
      </c>
      <c r="E1181" s="64" t="s">
        <v>2878</v>
      </c>
      <c r="F1181" s="64" t="s">
        <v>2879</v>
      </c>
      <c r="G1181" s="64"/>
      <c r="H1181" s="555" t="s">
        <v>19507</v>
      </c>
      <c r="I1181" s="8">
        <v>41586</v>
      </c>
      <c r="J1181" s="16">
        <v>41282</v>
      </c>
      <c r="K1181" s="41" t="s">
        <v>2881</v>
      </c>
      <c r="L1181" s="42" t="s">
        <v>2882</v>
      </c>
      <c r="M1181" s="35" t="s">
        <v>695</v>
      </c>
      <c r="N1181" s="43" t="s">
        <v>2883</v>
      </c>
      <c r="O1181" s="43"/>
      <c r="P1181" s="42" t="s">
        <v>2884</v>
      </c>
      <c r="Q1181" s="43"/>
      <c r="R1181" s="43"/>
      <c r="S1181" s="42" t="s">
        <v>605</v>
      </c>
      <c r="T1181" s="44">
        <v>1</v>
      </c>
      <c r="U1181" s="43" t="s">
        <v>606</v>
      </c>
      <c r="V1181" s="43"/>
      <c r="W1181" s="25">
        <v>120</v>
      </c>
      <c r="X1181" s="35" t="s">
        <v>2885</v>
      </c>
      <c r="Y1181" s="35" t="s">
        <v>2886</v>
      </c>
      <c r="Z1181" s="45" t="s">
        <v>2887</v>
      </c>
      <c r="AA1181" s="65" t="s">
        <v>2888</v>
      </c>
      <c r="AC1181" s="26">
        <f t="shared" ref="AC1181:AC1220" si="36">W1181/15</f>
        <v>8</v>
      </c>
      <c r="AD1181" s="26">
        <f t="shared" ref="AD1181:AD1220" si="37">5.85*AC1181</f>
        <v>46.8</v>
      </c>
      <c r="AE1181" s="8"/>
      <c r="AF1181" s="8">
        <v>41621</v>
      </c>
      <c r="AG1181" s="8">
        <v>41624</v>
      </c>
      <c r="AH1181" s="8">
        <v>41635</v>
      </c>
    </row>
    <row r="1182" spans="1:34" s="26" customFormat="1">
      <c r="A1182" s="64" t="s">
        <v>2875</v>
      </c>
      <c r="B1182" s="35" t="s">
        <v>970</v>
      </c>
      <c r="C1182" s="64" t="s">
        <v>2876</v>
      </c>
      <c r="D1182" s="64" t="s">
        <v>2877</v>
      </c>
      <c r="E1182" s="64" t="s">
        <v>2878</v>
      </c>
      <c r="F1182" s="64" t="s">
        <v>2879</v>
      </c>
      <c r="G1182" s="64"/>
      <c r="H1182" s="161" t="s">
        <v>2880</v>
      </c>
      <c r="I1182" s="8">
        <v>41586</v>
      </c>
      <c r="J1182" s="16">
        <v>41282</v>
      </c>
      <c r="K1182" s="41" t="s">
        <v>2889</v>
      </c>
      <c r="L1182" s="42" t="s">
        <v>2890</v>
      </c>
      <c r="M1182" s="35" t="s">
        <v>695</v>
      </c>
      <c r="N1182" s="43" t="s">
        <v>2883</v>
      </c>
      <c r="O1182" s="43"/>
      <c r="P1182" s="42" t="s">
        <v>2884</v>
      </c>
      <c r="Q1182" s="43"/>
      <c r="R1182" s="43"/>
      <c r="S1182" s="42" t="s">
        <v>605</v>
      </c>
      <c r="T1182" s="44">
        <v>1</v>
      </c>
      <c r="U1182" s="43" t="s">
        <v>606</v>
      </c>
      <c r="V1182" s="43"/>
      <c r="W1182" s="25">
        <v>120</v>
      </c>
      <c r="X1182" s="35" t="s">
        <v>2891</v>
      </c>
      <c r="Y1182" s="35" t="s">
        <v>2892</v>
      </c>
      <c r="Z1182" s="45" t="s">
        <v>2887</v>
      </c>
      <c r="AA1182" s="65" t="s">
        <v>2893</v>
      </c>
      <c r="AC1182" s="26">
        <f t="shared" si="36"/>
        <v>8</v>
      </c>
      <c r="AD1182" s="26">
        <f t="shared" si="37"/>
        <v>46.8</v>
      </c>
      <c r="AE1182" s="8"/>
      <c r="AF1182" s="8">
        <v>41621</v>
      </c>
      <c r="AG1182" s="8">
        <v>41624</v>
      </c>
      <c r="AH1182" s="8">
        <v>41635</v>
      </c>
    </row>
    <row r="1183" spans="1:34" s="26" customFormat="1" ht="15.75" customHeight="1">
      <c r="A1183" s="35"/>
      <c r="B1183" s="35" t="s">
        <v>996</v>
      </c>
      <c r="C1183" s="26" t="s">
        <v>2894</v>
      </c>
      <c r="D1183" s="26" t="s">
        <v>2895</v>
      </c>
      <c r="E1183" s="26" t="s">
        <v>2896</v>
      </c>
      <c r="F1183" s="26" t="s">
        <v>2895</v>
      </c>
      <c r="H1183" s="34" t="s">
        <v>2897</v>
      </c>
      <c r="I1183" s="8">
        <v>41592</v>
      </c>
      <c r="J1183" s="8">
        <v>41670</v>
      </c>
      <c r="K1183" s="161" t="s">
        <v>2898</v>
      </c>
      <c r="L1183" s="161" t="s">
        <v>2899</v>
      </c>
      <c r="M1183" s="35" t="s">
        <v>695</v>
      </c>
      <c r="N1183" s="25" t="s">
        <v>2883</v>
      </c>
      <c r="O1183" s="25"/>
      <c r="P1183" s="25" t="s">
        <v>2887</v>
      </c>
      <c r="Q1183" s="25"/>
      <c r="R1183" s="25"/>
      <c r="S1183" s="161" t="s">
        <v>605</v>
      </c>
      <c r="T1183" s="25">
        <v>1</v>
      </c>
      <c r="U1183" s="25" t="s">
        <v>606</v>
      </c>
      <c r="V1183" s="25"/>
      <c r="W1183" s="25">
        <v>150</v>
      </c>
      <c r="X1183" s="161">
        <v>95</v>
      </c>
      <c r="Y1183" s="161">
        <v>108</v>
      </c>
      <c r="Z1183" s="66"/>
      <c r="AC1183" s="26">
        <f t="shared" si="36"/>
        <v>10</v>
      </c>
      <c r="AD1183" s="26">
        <f t="shared" si="37"/>
        <v>58.5</v>
      </c>
      <c r="AE1183" s="8"/>
      <c r="AF1183" s="8">
        <v>41621</v>
      </c>
      <c r="AG1183" s="8">
        <v>41624</v>
      </c>
      <c r="AH1183" s="8">
        <v>41635</v>
      </c>
    </row>
    <row r="1184" spans="1:34" s="26" customFormat="1" ht="15.75" customHeight="1">
      <c r="A1184" s="35"/>
      <c r="B1184" s="35" t="s">
        <v>996</v>
      </c>
      <c r="C1184" s="26" t="s">
        <v>2894</v>
      </c>
      <c r="D1184" s="26" t="s">
        <v>2895</v>
      </c>
      <c r="E1184" s="26" t="s">
        <v>2896</v>
      </c>
      <c r="F1184" s="26" t="s">
        <v>2895</v>
      </c>
      <c r="H1184" s="34" t="s">
        <v>2897</v>
      </c>
      <c r="I1184" s="8">
        <v>41592</v>
      </c>
      <c r="J1184" s="8">
        <v>41670</v>
      </c>
      <c r="K1184" s="161" t="s">
        <v>2900</v>
      </c>
      <c r="L1184" s="161" t="s">
        <v>2901</v>
      </c>
      <c r="M1184" s="35" t="s">
        <v>695</v>
      </c>
      <c r="N1184" s="25" t="s">
        <v>2883</v>
      </c>
      <c r="O1184" s="25"/>
      <c r="P1184" s="25" t="s">
        <v>2887</v>
      </c>
      <c r="Q1184" s="25"/>
      <c r="R1184" s="25"/>
      <c r="S1184" s="161" t="s">
        <v>605</v>
      </c>
      <c r="T1184" s="25">
        <v>1</v>
      </c>
      <c r="U1184" s="25" t="s">
        <v>606</v>
      </c>
      <c r="V1184" s="25"/>
      <c r="W1184" s="25">
        <v>150</v>
      </c>
      <c r="X1184" s="161">
        <v>130</v>
      </c>
      <c r="Y1184" s="161">
        <v>92.9</v>
      </c>
      <c r="Z1184" s="67"/>
      <c r="AC1184" s="26">
        <f t="shared" si="36"/>
        <v>10</v>
      </c>
      <c r="AD1184" s="26">
        <f t="shared" si="37"/>
        <v>58.5</v>
      </c>
      <c r="AE1184" s="8"/>
      <c r="AF1184" s="8">
        <v>41621</v>
      </c>
      <c r="AG1184" s="8">
        <v>41624</v>
      </c>
      <c r="AH1184" s="8">
        <v>41635</v>
      </c>
    </row>
    <row r="1185" spans="1:34" s="26" customFormat="1" ht="15.75" customHeight="1">
      <c r="A1185" s="35"/>
      <c r="B1185" s="35" t="s">
        <v>996</v>
      </c>
      <c r="C1185" s="26" t="s">
        <v>2894</v>
      </c>
      <c r="D1185" s="26" t="s">
        <v>2895</v>
      </c>
      <c r="E1185" s="26" t="s">
        <v>2896</v>
      </c>
      <c r="F1185" s="26" t="s">
        <v>2895</v>
      </c>
      <c r="H1185" s="34" t="s">
        <v>2897</v>
      </c>
      <c r="I1185" s="8">
        <v>41592</v>
      </c>
      <c r="J1185" s="8">
        <v>41670</v>
      </c>
      <c r="K1185" s="161" t="s">
        <v>2902</v>
      </c>
      <c r="L1185" s="161" t="s">
        <v>2903</v>
      </c>
      <c r="M1185" s="35" t="s">
        <v>695</v>
      </c>
      <c r="N1185" s="25" t="s">
        <v>2883</v>
      </c>
      <c r="O1185" s="25"/>
      <c r="P1185" s="25" t="s">
        <v>2887</v>
      </c>
      <c r="Q1185" s="25"/>
      <c r="R1185" s="25"/>
      <c r="S1185" s="161" t="s">
        <v>605</v>
      </c>
      <c r="T1185" s="25">
        <v>1</v>
      </c>
      <c r="U1185" s="25" t="s">
        <v>606</v>
      </c>
      <c r="V1185" s="25"/>
      <c r="W1185" s="25">
        <v>150</v>
      </c>
      <c r="X1185" s="161">
        <v>91</v>
      </c>
      <c r="Y1185" s="161">
        <v>149</v>
      </c>
      <c r="Z1185" s="66"/>
      <c r="AC1185" s="26">
        <f t="shared" si="36"/>
        <v>10</v>
      </c>
      <c r="AD1185" s="26">
        <f t="shared" si="37"/>
        <v>58.5</v>
      </c>
      <c r="AE1185" s="8"/>
      <c r="AF1185" s="8">
        <v>41621</v>
      </c>
      <c r="AG1185" s="8">
        <v>41624</v>
      </c>
      <c r="AH1185" s="8">
        <v>41635</v>
      </c>
    </row>
    <row r="1186" spans="1:34" s="26" customFormat="1" ht="15.75" customHeight="1">
      <c r="A1186" s="35"/>
      <c r="B1186" s="35" t="s">
        <v>996</v>
      </c>
      <c r="C1186" s="26" t="s">
        <v>2894</v>
      </c>
      <c r="D1186" s="26" t="s">
        <v>2895</v>
      </c>
      <c r="E1186" s="26" t="s">
        <v>2896</v>
      </c>
      <c r="F1186" s="26" t="s">
        <v>2895</v>
      </c>
      <c r="H1186" s="34" t="s">
        <v>2897</v>
      </c>
      <c r="I1186" s="8">
        <v>41592</v>
      </c>
      <c r="J1186" s="8">
        <v>41670</v>
      </c>
      <c r="K1186" s="161" t="s">
        <v>2904</v>
      </c>
      <c r="L1186" s="161" t="s">
        <v>2905</v>
      </c>
      <c r="M1186" s="35" t="s">
        <v>695</v>
      </c>
      <c r="N1186" s="25" t="s">
        <v>2883</v>
      </c>
      <c r="O1186" s="25"/>
      <c r="P1186" s="25" t="s">
        <v>2887</v>
      </c>
      <c r="Q1186" s="25"/>
      <c r="R1186" s="25"/>
      <c r="S1186" s="161" t="s">
        <v>605</v>
      </c>
      <c r="T1186" s="25">
        <v>1</v>
      </c>
      <c r="U1186" s="25" t="s">
        <v>606</v>
      </c>
      <c r="V1186" s="25"/>
      <c r="W1186" s="25">
        <v>150</v>
      </c>
      <c r="X1186" s="161">
        <v>98</v>
      </c>
      <c r="Y1186" s="161">
        <v>126</v>
      </c>
      <c r="Z1186" s="66"/>
      <c r="AC1186" s="26">
        <f t="shared" si="36"/>
        <v>10</v>
      </c>
      <c r="AD1186" s="26">
        <f t="shared" si="37"/>
        <v>58.5</v>
      </c>
      <c r="AE1186" s="8"/>
      <c r="AF1186" s="8">
        <v>41621</v>
      </c>
      <c r="AG1186" s="8">
        <v>41624</v>
      </c>
      <c r="AH1186" s="8">
        <v>41635</v>
      </c>
    </row>
    <row r="1187" spans="1:34" s="26" customFormat="1" ht="15.75" customHeight="1">
      <c r="A1187" s="35"/>
      <c r="B1187" s="35" t="s">
        <v>996</v>
      </c>
      <c r="C1187" s="26" t="s">
        <v>2894</v>
      </c>
      <c r="D1187" s="26" t="s">
        <v>2895</v>
      </c>
      <c r="E1187" s="26" t="s">
        <v>2896</v>
      </c>
      <c r="F1187" s="26" t="s">
        <v>2895</v>
      </c>
      <c r="H1187" s="34" t="s">
        <v>2897</v>
      </c>
      <c r="I1187" s="8">
        <v>41592</v>
      </c>
      <c r="J1187" s="8">
        <v>41670</v>
      </c>
      <c r="K1187" s="161" t="s">
        <v>2906</v>
      </c>
      <c r="L1187" s="161" t="s">
        <v>2907</v>
      </c>
      <c r="M1187" s="35" t="s">
        <v>695</v>
      </c>
      <c r="N1187" s="25" t="s">
        <v>2883</v>
      </c>
      <c r="O1187" s="25"/>
      <c r="P1187" s="25" t="s">
        <v>2887</v>
      </c>
      <c r="Q1187" s="25"/>
      <c r="R1187" s="25"/>
      <c r="S1187" s="161" t="s">
        <v>605</v>
      </c>
      <c r="T1187" s="25">
        <v>1</v>
      </c>
      <c r="U1187" s="25" t="s">
        <v>606</v>
      </c>
      <c r="V1187" s="25"/>
      <c r="W1187" s="25">
        <v>150</v>
      </c>
      <c r="X1187" s="161">
        <v>93</v>
      </c>
      <c r="Y1187" s="161">
        <v>163</v>
      </c>
      <c r="Z1187" s="66"/>
      <c r="AC1187" s="26">
        <f t="shared" si="36"/>
        <v>10</v>
      </c>
      <c r="AD1187" s="26">
        <f t="shared" si="37"/>
        <v>58.5</v>
      </c>
      <c r="AE1187" s="8"/>
      <c r="AF1187" s="8">
        <v>41621</v>
      </c>
      <c r="AG1187" s="8">
        <v>41624</v>
      </c>
      <c r="AH1187" s="8">
        <v>41635</v>
      </c>
    </row>
    <row r="1188" spans="1:34" s="26" customFormat="1" ht="15.75" customHeight="1">
      <c r="A1188" s="35"/>
      <c r="B1188" s="35" t="s">
        <v>996</v>
      </c>
      <c r="C1188" s="26" t="s">
        <v>2894</v>
      </c>
      <c r="D1188" s="26" t="s">
        <v>2895</v>
      </c>
      <c r="E1188" s="26" t="s">
        <v>2896</v>
      </c>
      <c r="F1188" s="26" t="s">
        <v>2895</v>
      </c>
      <c r="H1188" s="34" t="s">
        <v>2897</v>
      </c>
      <c r="I1188" s="8">
        <v>41592</v>
      </c>
      <c r="J1188" s="8">
        <v>41670</v>
      </c>
      <c r="K1188" s="161" t="s">
        <v>2908</v>
      </c>
      <c r="L1188" s="161" t="s">
        <v>2909</v>
      </c>
      <c r="M1188" s="35" t="s">
        <v>695</v>
      </c>
      <c r="N1188" s="25" t="s">
        <v>2883</v>
      </c>
      <c r="O1188" s="25"/>
      <c r="P1188" s="25" t="s">
        <v>2887</v>
      </c>
      <c r="Q1188" s="25"/>
      <c r="R1188" s="25"/>
      <c r="S1188" s="161" t="s">
        <v>605</v>
      </c>
      <c r="T1188" s="25">
        <v>1</v>
      </c>
      <c r="U1188" s="25" t="s">
        <v>606</v>
      </c>
      <c r="V1188" s="25"/>
      <c r="W1188" s="25">
        <v>150</v>
      </c>
      <c r="X1188" s="161">
        <v>90</v>
      </c>
      <c r="Y1188" s="161">
        <v>148</v>
      </c>
      <c r="Z1188" s="66"/>
      <c r="AC1188" s="26">
        <f t="shared" si="36"/>
        <v>10</v>
      </c>
      <c r="AD1188" s="26">
        <f t="shared" si="37"/>
        <v>58.5</v>
      </c>
      <c r="AE1188" s="8"/>
      <c r="AF1188" s="8">
        <v>41621</v>
      </c>
      <c r="AG1188" s="8">
        <v>41624</v>
      </c>
      <c r="AH1188" s="8">
        <v>41635</v>
      </c>
    </row>
    <row r="1189" spans="1:34" s="26" customFormat="1" ht="15.75" customHeight="1">
      <c r="A1189" s="35"/>
      <c r="B1189" s="35" t="s">
        <v>996</v>
      </c>
      <c r="C1189" s="26" t="s">
        <v>2894</v>
      </c>
      <c r="D1189" s="26" t="s">
        <v>2895</v>
      </c>
      <c r="E1189" s="26" t="s">
        <v>2896</v>
      </c>
      <c r="F1189" s="26" t="s">
        <v>2895</v>
      </c>
      <c r="H1189" s="34" t="s">
        <v>2897</v>
      </c>
      <c r="I1189" s="8">
        <v>41592</v>
      </c>
      <c r="J1189" s="8">
        <v>41670</v>
      </c>
      <c r="K1189" s="161" t="s">
        <v>2910</v>
      </c>
      <c r="L1189" s="161" t="s">
        <v>2911</v>
      </c>
      <c r="M1189" s="35" t="s">
        <v>695</v>
      </c>
      <c r="N1189" s="25" t="s">
        <v>2883</v>
      </c>
      <c r="O1189" s="25"/>
      <c r="P1189" s="25" t="s">
        <v>2887</v>
      </c>
      <c r="Q1189" s="25"/>
      <c r="R1189" s="25"/>
      <c r="S1189" s="161" t="s">
        <v>605</v>
      </c>
      <c r="T1189" s="25">
        <v>1</v>
      </c>
      <c r="U1189" s="25" t="s">
        <v>606</v>
      </c>
      <c r="V1189" s="25"/>
      <c r="W1189" s="25">
        <v>150</v>
      </c>
      <c r="X1189" s="161">
        <v>94</v>
      </c>
      <c r="Y1189" s="161">
        <v>448</v>
      </c>
      <c r="Z1189" s="66"/>
      <c r="AC1189" s="26">
        <f t="shared" si="36"/>
        <v>10</v>
      </c>
      <c r="AD1189" s="26">
        <f t="shared" si="37"/>
        <v>58.5</v>
      </c>
      <c r="AE1189" s="8"/>
      <c r="AF1189" s="8">
        <v>41621</v>
      </c>
      <c r="AG1189" s="8">
        <v>41624</v>
      </c>
      <c r="AH1189" s="8">
        <v>41635</v>
      </c>
    </row>
    <row r="1190" spans="1:34" s="26" customFormat="1">
      <c r="A1190" s="35"/>
      <c r="B1190" s="35" t="s">
        <v>996</v>
      </c>
      <c r="C1190" s="26" t="s">
        <v>2894</v>
      </c>
      <c r="D1190" s="26" t="s">
        <v>2895</v>
      </c>
      <c r="E1190" s="26" t="s">
        <v>2896</v>
      </c>
      <c r="F1190" s="26" t="s">
        <v>2895</v>
      </c>
      <c r="H1190" s="34" t="s">
        <v>2897</v>
      </c>
      <c r="I1190" s="8">
        <v>41592</v>
      </c>
      <c r="J1190" s="8">
        <v>41670</v>
      </c>
      <c r="K1190" s="161" t="s">
        <v>2912</v>
      </c>
      <c r="L1190" s="161" t="s">
        <v>2913</v>
      </c>
      <c r="M1190" s="35" t="s">
        <v>695</v>
      </c>
      <c r="N1190" s="25" t="s">
        <v>2883</v>
      </c>
      <c r="O1190" s="25"/>
      <c r="P1190" s="25" t="s">
        <v>2887</v>
      </c>
      <c r="Q1190" s="25"/>
      <c r="R1190" s="25"/>
      <c r="S1190" s="161" t="s">
        <v>605</v>
      </c>
      <c r="T1190" s="25">
        <v>1</v>
      </c>
      <c r="U1190" s="25" t="s">
        <v>606</v>
      </c>
      <c r="V1190" s="25"/>
      <c r="W1190" s="25">
        <v>150</v>
      </c>
      <c r="X1190" s="161">
        <v>48</v>
      </c>
      <c r="Y1190" s="161">
        <v>122</v>
      </c>
      <c r="Z1190" s="66"/>
      <c r="AC1190" s="26">
        <f t="shared" si="36"/>
        <v>10</v>
      </c>
      <c r="AD1190" s="26">
        <f t="shared" si="37"/>
        <v>58.5</v>
      </c>
      <c r="AE1190" s="8"/>
      <c r="AF1190" s="8">
        <v>41621</v>
      </c>
      <c r="AG1190" s="8">
        <v>41624</v>
      </c>
      <c r="AH1190" s="8">
        <v>41635</v>
      </c>
    </row>
    <row r="1191" spans="1:34" s="26" customFormat="1">
      <c r="A1191" s="35"/>
      <c r="B1191" s="35" t="s">
        <v>996</v>
      </c>
      <c r="C1191" s="26" t="s">
        <v>2894</v>
      </c>
      <c r="D1191" s="26" t="s">
        <v>2895</v>
      </c>
      <c r="E1191" s="26" t="s">
        <v>2896</v>
      </c>
      <c r="F1191" s="26" t="s">
        <v>2895</v>
      </c>
      <c r="H1191" s="34" t="s">
        <v>2897</v>
      </c>
      <c r="I1191" s="8">
        <v>41592</v>
      </c>
      <c r="J1191" s="8">
        <v>41670</v>
      </c>
      <c r="K1191" s="161" t="s">
        <v>2914</v>
      </c>
      <c r="L1191" s="161" t="s">
        <v>2915</v>
      </c>
      <c r="M1191" s="35" t="s">
        <v>695</v>
      </c>
      <c r="N1191" s="25" t="s">
        <v>2883</v>
      </c>
      <c r="O1191" s="25"/>
      <c r="P1191" s="25" t="s">
        <v>2887</v>
      </c>
      <c r="Q1191" s="25"/>
      <c r="R1191" s="25"/>
      <c r="S1191" s="161" t="s">
        <v>605</v>
      </c>
      <c r="T1191" s="25">
        <v>1</v>
      </c>
      <c r="U1191" s="25" t="s">
        <v>606</v>
      </c>
      <c r="V1191" s="25"/>
      <c r="W1191" s="25">
        <v>150</v>
      </c>
      <c r="X1191" s="161">
        <v>48</v>
      </c>
      <c r="Y1191" s="161">
        <v>122</v>
      </c>
      <c r="Z1191" s="66"/>
      <c r="AC1191" s="26">
        <f t="shared" si="36"/>
        <v>10</v>
      </c>
      <c r="AD1191" s="26">
        <f t="shared" si="37"/>
        <v>58.5</v>
      </c>
      <c r="AE1191" s="8"/>
      <c r="AF1191" s="8">
        <v>41621</v>
      </c>
      <c r="AG1191" s="8">
        <v>41624</v>
      </c>
      <c r="AH1191" s="8">
        <v>41635</v>
      </c>
    </row>
    <row r="1192" spans="1:34" s="26" customFormat="1">
      <c r="A1192" s="35"/>
      <c r="B1192" s="35" t="s">
        <v>996</v>
      </c>
      <c r="C1192" s="26" t="s">
        <v>2894</v>
      </c>
      <c r="D1192" s="26" t="s">
        <v>2895</v>
      </c>
      <c r="E1192" s="26" t="s">
        <v>2896</v>
      </c>
      <c r="F1192" s="26" t="s">
        <v>2895</v>
      </c>
      <c r="H1192" s="34" t="s">
        <v>2897</v>
      </c>
      <c r="I1192" s="8">
        <v>41592</v>
      </c>
      <c r="J1192" s="8">
        <v>41670</v>
      </c>
      <c r="K1192" s="161" t="s">
        <v>2916</v>
      </c>
      <c r="L1192" s="161" t="s">
        <v>2917</v>
      </c>
      <c r="M1192" s="35" t="s">
        <v>695</v>
      </c>
      <c r="N1192" s="25" t="s">
        <v>2883</v>
      </c>
      <c r="O1192" s="25"/>
      <c r="P1192" s="25" t="s">
        <v>2887</v>
      </c>
      <c r="Q1192" s="25"/>
      <c r="R1192" s="25"/>
      <c r="S1192" s="161" t="s">
        <v>605</v>
      </c>
      <c r="T1192" s="25">
        <v>1</v>
      </c>
      <c r="U1192" s="25" t="s">
        <v>606</v>
      </c>
      <c r="V1192" s="25"/>
      <c r="W1192" s="25">
        <v>150</v>
      </c>
      <c r="X1192" s="161">
        <v>45</v>
      </c>
      <c r="Y1192" s="161">
        <v>140</v>
      </c>
      <c r="Z1192" s="66"/>
      <c r="AC1192" s="26">
        <f t="shared" si="36"/>
        <v>10</v>
      </c>
      <c r="AD1192" s="26">
        <f t="shared" si="37"/>
        <v>58.5</v>
      </c>
      <c r="AE1192" s="8"/>
      <c r="AF1192" s="8">
        <v>41621</v>
      </c>
      <c r="AG1192" s="8">
        <v>41624</v>
      </c>
      <c r="AH1192" s="8">
        <v>41635</v>
      </c>
    </row>
    <row r="1193" spans="1:34" s="26" customFormat="1">
      <c r="A1193" s="35"/>
      <c r="B1193" s="35" t="s">
        <v>996</v>
      </c>
      <c r="C1193" s="26" t="s">
        <v>2894</v>
      </c>
      <c r="D1193" s="26" t="s">
        <v>2895</v>
      </c>
      <c r="E1193" s="26" t="s">
        <v>2896</v>
      </c>
      <c r="F1193" s="26" t="s">
        <v>2895</v>
      </c>
      <c r="H1193" s="34" t="s">
        <v>2897</v>
      </c>
      <c r="I1193" s="8">
        <v>41592</v>
      </c>
      <c r="J1193" s="8">
        <v>41670</v>
      </c>
      <c r="K1193" s="161" t="s">
        <v>2918</v>
      </c>
      <c r="L1193" s="161" t="s">
        <v>2919</v>
      </c>
      <c r="M1193" s="35" t="s">
        <v>695</v>
      </c>
      <c r="N1193" s="25" t="s">
        <v>2883</v>
      </c>
      <c r="O1193" s="25"/>
      <c r="P1193" s="25" t="s">
        <v>2887</v>
      </c>
      <c r="Q1193" s="25"/>
      <c r="R1193" s="25"/>
      <c r="S1193" s="161" t="s">
        <v>605</v>
      </c>
      <c r="T1193" s="25">
        <v>1</v>
      </c>
      <c r="U1193" s="25" t="s">
        <v>606</v>
      </c>
      <c r="V1193" s="25"/>
      <c r="W1193" s="25">
        <v>150</v>
      </c>
      <c r="X1193" s="161">
        <v>49</v>
      </c>
      <c r="Y1193" s="161">
        <v>270</v>
      </c>
      <c r="Z1193" s="66"/>
      <c r="AC1193" s="26">
        <f t="shared" si="36"/>
        <v>10</v>
      </c>
      <c r="AD1193" s="26">
        <f t="shared" si="37"/>
        <v>58.5</v>
      </c>
      <c r="AE1193" s="8"/>
      <c r="AF1193" s="8">
        <v>41621</v>
      </c>
      <c r="AG1193" s="8">
        <v>41624</v>
      </c>
      <c r="AH1193" s="8">
        <v>41635</v>
      </c>
    </row>
    <row r="1194" spans="1:34" s="26" customFormat="1">
      <c r="A1194" s="35"/>
      <c r="B1194" s="35" t="s">
        <v>996</v>
      </c>
      <c r="C1194" s="26" t="s">
        <v>2894</v>
      </c>
      <c r="D1194" s="26" t="s">
        <v>2895</v>
      </c>
      <c r="E1194" s="26" t="s">
        <v>2896</v>
      </c>
      <c r="F1194" s="26" t="s">
        <v>2895</v>
      </c>
      <c r="H1194" s="34" t="s">
        <v>2897</v>
      </c>
      <c r="I1194" s="8">
        <v>41592</v>
      </c>
      <c r="J1194" s="8">
        <v>41670</v>
      </c>
      <c r="K1194" s="161" t="s">
        <v>2920</v>
      </c>
      <c r="L1194" s="161" t="s">
        <v>2921</v>
      </c>
      <c r="M1194" s="35" t="s">
        <v>695</v>
      </c>
      <c r="N1194" s="25" t="s">
        <v>2883</v>
      </c>
      <c r="O1194" s="25"/>
      <c r="P1194" s="25" t="s">
        <v>2887</v>
      </c>
      <c r="Q1194" s="25"/>
      <c r="R1194" s="25"/>
      <c r="S1194" s="161" t="s">
        <v>605</v>
      </c>
      <c r="T1194" s="25">
        <v>1</v>
      </c>
      <c r="U1194" s="25" t="s">
        <v>606</v>
      </c>
      <c r="V1194" s="25"/>
      <c r="W1194" s="25">
        <v>150</v>
      </c>
      <c r="X1194" s="161">
        <v>49</v>
      </c>
      <c r="Y1194" s="161">
        <v>108</v>
      </c>
      <c r="Z1194" s="67"/>
      <c r="AC1194" s="26">
        <f t="shared" si="36"/>
        <v>10</v>
      </c>
      <c r="AD1194" s="26">
        <f t="shared" si="37"/>
        <v>58.5</v>
      </c>
      <c r="AE1194" s="8"/>
      <c r="AF1194" s="8">
        <v>41621</v>
      </c>
      <c r="AG1194" s="8">
        <v>41624</v>
      </c>
      <c r="AH1194" s="8">
        <v>41635</v>
      </c>
    </row>
    <row r="1195" spans="1:34" s="26" customFormat="1">
      <c r="A1195" s="35"/>
      <c r="B1195" s="35" t="s">
        <v>996</v>
      </c>
      <c r="C1195" s="26" t="s">
        <v>2894</v>
      </c>
      <c r="D1195" s="26" t="s">
        <v>2895</v>
      </c>
      <c r="E1195" s="26" t="s">
        <v>2896</v>
      </c>
      <c r="F1195" s="26" t="s">
        <v>2895</v>
      </c>
      <c r="H1195" s="34" t="s">
        <v>2897</v>
      </c>
      <c r="I1195" s="8">
        <v>41592</v>
      </c>
      <c r="J1195" s="8">
        <v>41670</v>
      </c>
      <c r="K1195" s="161" t="s">
        <v>2922</v>
      </c>
      <c r="L1195" s="161" t="s">
        <v>2923</v>
      </c>
      <c r="M1195" s="35" t="s">
        <v>695</v>
      </c>
      <c r="N1195" s="25" t="s">
        <v>2883</v>
      </c>
      <c r="O1195" s="25"/>
      <c r="P1195" s="25" t="s">
        <v>2887</v>
      </c>
      <c r="Q1195" s="25"/>
      <c r="R1195" s="25"/>
      <c r="S1195" s="161" t="s">
        <v>605</v>
      </c>
      <c r="T1195" s="25">
        <v>1</v>
      </c>
      <c r="U1195" s="25" t="s">
        <v>606</v>
      </c>
      <c r="V1195" s="25"/>
      <c r="W1195" s="25">
        <v>150</v>
      </c>
      <c r="X1195" s="161">
        <v>49</v>
      </c>
      <c r="Y1195" s="161">
        <v>123</v>
      </c>
      <c r="Z1195" s="66"/>
      <c r="AC1195" s="26">
        <f t="shared" si="36"/>
        <v>10</v>
      </c>
      <c r="AD1195" s="26">
        <f t="shared" si="37"/>
        <v>58.5</v>
      </c>
      <c r="AE1195" s="8"/>
      <c r="AF1195" s="8">
        <v>41621</v>
      </c>
      <c r="AG1195" s="8">
        <v>41624</v>
      </c>
      <c r="AH1195" s="8">
        <v>41635</v>
      </c>
    </row>
    <row r="1196" spans="1:34" s="26" customFormat="1">
      <c r="A1196" s="35"/>
      <c r="B1196" s="35" t="s">
        <v>996</v>
      </c>
      <c r="C1196" s="26" t="s">
        <v>2894</v>
      </c>
      <c r="D1196" s="26" t="s">
        <v>2895</v>
      </c>
      <c r="E1196" s="26" t="s">
        <v>2896</v>
      </c>
      <c r="F1196" s="26" t="s">
        <v>2895</v>
      </c>
      <c r="H1196" s="34" t="s">
        <v>2897</v>
      </c>
      <c r="I1196" s="8">
        <v>41592</v>
      </c>
      <c r="J1196" s="8">
        <v>41670</v>
      </c>
      <c r="K1196" s="161" t="s">
        <v>2924</v>
      </c>
      <c r="L1196" s="161" t="s">
        <v>2925</v>
      </c>
      <c r="M1196" s="35" t="s">
        <v>695</v>
      </c>
      <c r="N1196" s="25" t="s">
        <v>2883</v>
      </c>
      <c r="O1196" s="25"/>
      <c r="P1196" s="25" t="s">
        <v>2887</v>
      </c>
      <c r="Q1196" s="25"/>
      <c r="R1196" s="25"/>
      <c r="S1196" s="161" t="s">
        <v>605</v>
      </c>
      <c r="T1196" s="25">
        <v>1</v>
      </c>
      <c r="U1196" s="25" t="s">
        <v>606</v>
      </c>
      <c r="V1196" s="25"/>
      <c r="W1196" s="25">
        <v>150</v>
      </c>
      <c r="X1196" s="161">
        <v>135</v>
      </c>
      <c r="Y1196" s="161">
        <v>54.2</v>
      </c>
      <c r="Z1196" s="67"/>
      <c r="AC1196" s="26">
        <f t="shared" si="36"/>
        <v>10</v>
      </c>
      <c r="AD1196" s="26">
        <f t="shared" si="37"/>
        <v>58.5</v>
      </c>
      <c r="AE1196" s="8"/>
      <c r="AF1196" s="8">
        <v>41621</v>
      </c>
      <c r="AG1196" s="8">
        <v>41624</v>
      </c>
      <c r="AH1196" s="8">
        <v>41635</v>
      </c>
    </row>
    <row r="1197" spans="1:34" s="26" customFormat="1">
      <c r="A1197" s="35"/>
      <c r="B1197" s="35" t="s">
        <v>996</v>
      </c>
      <c r="C1197" s="26" t="s">
        <v>2894</v>
      </c>
      <c r="D1197" s="26" t="s">
        <v>2895</v>
      </c>
      <c r="E1197" s="26" t="s">
        <v>2896</v>
      </c>
      <c r="F1197" s="26" t="s">
        <v>2895</v>
      </c>
      <c r="H1197" s="34" t="s">
        <v>2897</v>
      </c>
      <c r="I1197" s="8">
        <v>41592</v>
      </c>
      <c r="J1197" s="8">
        <v>41670</v>
      </c>
      <c r="K1197" s="161" t="s">
        <v>2926</v>
      </c>
      <c r="L1197" s="161" t="s">
        <v>2927</v>
      </c>
      <c r="M1197" s="35" t="s">
        <v>695</v>
      </c>
      <c r="N1197" s="25" t="s">
        <v>2883</v>
      </c>
      <c r="O1197" s="25"/>
      <c r="P1197" s="25" t="s">
        <v>2887</v>
      </c>
      <c r="Q1197" s="25"/>
      <c r="R1197" s="25"/>
      <c r="S1197" s="161" t="s">
        <v>605</v>
      </c>
      <c r="T1197" s="25">
        <v>1</v>
      </c>
      <c r="U1197" s="25" t="s">
        <v>606</v>
      </c>
      <c r="V1197" s="25"/>
      <c r="W1197" s="25">
        <v>150</v>
      </c>
      <c r="X1197" s="161">
        <v>43</v>
      </c>
      <c r="Y1197" s="161">
        <v>155</v>
      </c>
      <c r="Z1197" s="66"/>
      <c r="AC1197" s="26">
        <f t="shared" si="36"/>
        <v>10</v>
      </c>
      <c r="AD1197" s="26">
        <f t="shared" si="37"/>
        <v>58.5</v>
      </c>
      <c r="AE1197" s="8"/>
      <c r="AF1197" s="8">
        <v>41621</v>
      </c>
      <c r="AG1197" s="8">
        <v>41624</v>
      </c>
      <c r="AH1197" s="8">
        <v>41635</v>
      </c>
    </row>
    <row r="1198" spans="1:34" s="26" customFormat="1">
      <c r="A1198" s="35"/>
      <c r="B1198" s="35" t="s">
        <v>996</v>
      </c>
      <c r="C1198" s="26" t="s">
        <v>2894</v>
      </c>
      <c r="D1198" s="26" t="s">
        <v>2895</v>
      </c>
      <c r="E1198" s="26" t="s">
        <v>2896</v>
      </c>
      <c r="F1198" s="26" t="s">
        <v>2895</v>
      </c>
      <c r="H1198" s="34" t="s">
        <v>2897</v>
      </c>
      <c r="I1198" s="8">
        <v>41592</v>
      </c>
      <c r="J1198" s="8">
        <v>41670</v>
      </c>
      <c r="K1198" s="161" t="s">
        <v>2928</v>
      </c>
      <c r="L1198" s="161" t="s">
        <v>2929</v>
      </c>
      <c r="M1198" s="35" t="s">
        <v>695</v>
      </c>
      <c r="N1198" s="25" t="s">
        <v>2883</v>
      </c>
      <c r="O1198" s="25"/>
      <c r="P1198" s="25" t="s">
        <v>2887</v>
      </c>
      <c r="Q1198" s="25"/>
      <c r="R1198" s="25"/>
      <c r="S1198" s="161" t="s">
        <v>605</v>
      </c>
      <c r="T1198" s="25">
        <v>1</v>
      </c>
      <c r="U1198" s="25" t="s">
        <v>606</v>
      </c>
      <c r="V1198" s="25"/>
      <c r="W1198" s="25">
        <v>150</v>
      </c>
      <c r="X1198" s="161">
        <v>125</v>
      </c>
      <c r="Y1198" s="161">
        <v>55.8</v>
      </c>
      <c r="Z1198" s="66"/>
      <c r="AC1198" s="26">
        <f t="shared" si="36"/>
        <v>10</v>
      </c>
      <c r="AD1198" s="26">
        <f t="shared" si="37"/>
        <v>58.5</v>
      </c>
      <c r="AE1198" s="8"/>
      <c r="AF1198" s="8">
        <v>41621</v>
      </c>
      <c r="AG1198" s="8">
        <v>41624</v>
      </c>
      <c r="AH1198" s="8">
        <v>41635</v>
      </c>
    </row>
    <row r="1199" spans="1:34" s="26" customFormat="1">
      <c r="A1199" s="35"/>
      <c r="B1199" s="35" t="s">
        <v>996</v>
      </c>
      <c r="C1199" s="26" t="s">
        <v>2894</v>
      </c>
      <c r="D1199" s="26" t="s">
        <v>2895</v>
      </c>
      <c r="E1199" s="26" t="s">
        <v>2896</v>
      </c>
      <c r="F1199" s="26" t="s">
        <v>2895</v>
      </c>
      <c r="H1199" s="34" t="s">
        <v>2897</v>
      </c>
      <c r="I1199" s="8">
        <v>41592</v>
      </c>
      <c r="J1199" s="8">
        <v>41670</v>
      </c>
      <c r="K1199" s="161" t="s">
        <v>2930</v>
      </c>
      <c r="L1199" s="161" t="s">
        <v>2931</v>
      </c>
      <c r="M1199" s="35" t="s">
        <v>695</v>
      </c>
      <c r="N1199" s="25" t="s">
        <v>2883</v>
      </c>
      <c r="O1199" s="25"/>
      <c r="P1199" s="25" t="s">
        <v>2887</v>
      </c>
      <c r="Q1199" s="25"/>
      <c r="R1199" s="25"/>
      <c r="S1199" s="161" t="s">
        <v>605</v>
      </c>
      <c r="T1199" s="25">
        <v>1</v>
      </c>
      <c r="U1199" s="25" t="s">
        <v>606</v>
      </c>
      <c r="V1199" s="25"/>
      <c r="W1199" s="25">
        <v>150</v>
      </c>
      <c r="X1199" s="161">
        <v>49</v>
      </c>
      <c r="Y1199" s="161">
        <v>107</v>
      </c>
      <c r="Z1199" s="66"/>
      <c r="AC1199" s="26">
        <f t="shared" si="36"/>
        <v>10</v>
      </c>
      <c r="AD1199" s="26">
        <f t="shared" si="37"/>
        <v>58.5</v>
      </c>
      <c r="AE1199" s="8"/>
      <c r="AF1199" s="8">
        <v>41621</v>
      </c>
      <c r="AG1199" s="8">
        <v>41624</v>
      </c>
      <c r="AH1199" s="8">
        <v>41635</v>
      </c>
    </row>
    <row r="1200" spans="1:34" s="26" customFormat="1">
      <c r="A1200" s="35"/>
      <c r="B1200" s="35" t="s">
        <v>996</v>
      </c>
      <c r="C1200" s="26" t="s">
        <v>2894</v>
      </c>
      <c r="D1200" s="26" t="s">
        <v>2895</v>
      </c>
      <c r="E1200" s="26" t="s">
        <v>2896</v>
      </c>
      <c r="F1200" s="26" t="s">
        <v>2895</v>
      </c>
      <c r="H1200" s="34" t="s">
        <v>2897</v>
      </c>
      <c r="I1200" s="8">
        <v>41592</v>
      </c>
      <c r="J1200" s="8">
        <v>41670</v>
      </c>
      <c r="K1200" s="161" t="s">
        <v>2932</v>
      </c>
      <c r="L1200" s="161" t="s">
        <v>2933</v>
      </c>
      <c r="M1200" s="35" t="s">
        <v>695</v>
      </c>
      <c r="N1200" s="25" t="s">
        <v>2883</v>
      </c>
      <c r="O1200" s="25"/>
      <c r="P1200" s="25" t="s">
        <v>2887</v>
      </c>
      <c r="Q1200" s="25"/>
      <c r="R1200" s="25"/>
      <c r="S1200" s="161" t="s">
        <v>605</v>
      </c>
      <c r="T1200" s="25">
        <v>1</v>
      </c>
      <c r="U1200" s="25" t="s">
        <v>606</v>
      </c>
      <c r="V1200" s="25"/>
      <c r="W1200" s="25">
        <v>150</v>
      </c>
      <c r="X1200" s="161">
        <v>47</v>
      </c>
      <c r="Y1200" s="161">
        <v>90.2</v>
      </c>
      <c r="Z1200" s="66"/>
      <c r="AC1200" s="26">
        <f t="shared" si="36"/>
        <v>10</v>
      </c>
      <c r="AD1200" s="26">
        <f t="shared" si="37"/>
        <v>58.5</v>
      </c>
      <c r="AE1200" s="8"/>
      <c r="AF1200" s="8">
        <v>41621</v>
      </c>
      <c r="AG1200" s="8">
        <v>41624</v>
      </c>
      <c r="AH1200" s="8">
        <v>41635</v>
      </c>
    </row>
    <row r="1201" spans="1:34" s="26" customFormat="1">
      <c r="A1201" s="35"/>
      <c r="B1201" s="35" t="s">
        <v>996</v>
      </c>
      <c r="C1201" s="26" t="s">
        <v>2894</v>
      </c>
      <c r="D1201" s="26" t="s">
        <v>2895</v>
      </c>
      <c r="E1201" s="26" t="s">
        <v>2896</v>
      </c>
      <c r="F1201" s="26" t="s">
        <v>2895</v>
      </c>
      <c r="H1201" s="34" t="s">
        <v>2897</v>
      </c>
      <c r="I1201" s="8">
        <v>41592</v>
      </c>
      <c r="J1201" s="8">
        <v>41670</v>
      </c>
      <c r="K1201" s="161" t="s">
        <v>2934</v>
      </c>
      <c r="L1201" s="161" t="s">
        <v>2935</v>
      </c>
      <c r="M1201" s="35" t="s">
        <v>695</v>
      </c>
      <c r="N1201" s="25" t="s">
        <v>2883</v>
      </c>
      <c r="O1201" s="25"/>
      <c r="P1201" s="25" t="s">
        <v>2887</v>
      </c>
      <c r="Q1201" s="25"/>
      <c r="R1201" s="25"/>
      <c r="S1201" s="161" t="s">
        <v>605</v>
      </c>
      <c r="T1201" s="25">
        <v>1</v>
      </c>
      <c r="U1201" s="25" t="s">
        <v>606</v>
      </c>
      <c r="V1201" s="25"/>
      <c r="W1201" s="25">
        <v>150</v>
      </c>
      <c r="X1201" s="161">
        <v>48</v>
      </c>
      <c r="Y1201" s="161">
        <v>144</v>
      </c>
      <c r="Z1201" s="66"/>
      <c r="AC1201" s="26">
        <f t="shared" si="36"/>
        <v>10</v>
      </c>
      <c r="AD1201" s="26">
        <f t="shared" si="37"/>
        <v>58.5</v>
      </c>
      <c r="AE1201" s="8"/>
      <c r="AF1201" s="8">
        <v>41621</v>
      </c>
      <c r="AG1201" s="8">
        <v>41624</v>
      </c>
      <c r="AH1201" s="8">
        <v>41635</v>
      </c>
    </row>
    <row r="1202" spans="1:34" s="26" customFormat="1">
      <c r="A1202" s="35"/>
      <c r="B1202" s="35" t="s">
        <v>996</v>
      </c>
      <c r="C1202" s="26" t="s">
        <v>2894</v>
      </c>
      <c r="D1202" s="26" t="s">
        <v>2895</v>
      </c>
      <c r="E1202" s="26" t="s">
        <v>2896</v>
      </c>
      <c r="F1202" s="26" t="s">
        <v>2895</v>
      </c>
      <c r="H1202" s="34" t="s">
        <v>2897</v>
      </c>
      <c r="I1202" s="8">
        <v>41592</v>
      </c>
      <c r="J1202" s="8">
        <v>41670</v>
      </c>
      <c r="K1202" s="161" t="s">
        <v>2936</v>
      </c>
      <c r="L1202" s="161" t="s">
        <v>2937</v>
      </c>
      <c r="M1202" s="35" t="s">
        <v>695</v>
      </c>
      <c r="N1202" s="25" t="s">
        <v>2883</v>
      </c>
      <c r="O1202" s="25"/>
      <c r="P1202" s="25" t="s">
        <v>2887</v>
      </c>
      <c r="Q1202" s="25"/>
      <c r="R1202" s="25"/>
      <c r="S1202" s="161" t="s">
        <v>605</v>
      </c>
      <c r="T1202" s="25">
        <v>1</v>
      </c>
      <c r="U1202" s="25" t="s">
        <v>606</v>
      </c>
      <c r="V1202" s="25"/>
      <c r="W1202" s="25">
        <v>150</v>
      </c>
      <c r="X1202" s="161">
        <v>48</v>
      </c>
      <c r="Y1202" s="161">
        <v>165</v>
      </c>
      <c r="Z1202" s="66"/>
      <c r="AC1202" s="26">
        <f t="shared" si="36"/>
        <v>10</v>
      </c>
      <c r="AD1202" s="26">
        <f t="shared" si="37"/>
        <v>58.5</v>
      </c>
      <c r="AE1202" s="8"/>
      <c r="AF1202" s="8">
        <v>41621</v>
      </c>
      <c r="AG1202" s="8">
        <v>41624</v>
      </c>
      <c r="AH1202" s="8">
        <v>41635</v>
      </c>
    </row>
    <row r="1203" spans="1:34" s="26" customFormat="1">
      <c r="A1203" s="35"/>
      <c r="B1203" s="35" t="s">
        <v>996</v>
      </c>
      <c r="C1203" s="26" t="s">
        <v>2894</v>
      </c>
      <c r="D1203" s="26" t="s">
        <v>2895</v>
      </c>
      <c r="E1203" s="26" t="s">
        <v>2896</v>
      </c>
      <c r="F1203" s="26" t="s">
        <v>2895</v>
      </c>
      <c r="H1203" s="34" t="s">
        <v>2897</v>
      </c>
      <c r="I1203" s="8">
        <v>41592</v>
      </c>
      <c r="J1203" s="8">
        <v>41670</v>
      </c>
      <c r="K1203" s="161" t="s">
        <v>2938</v>
      </c>
      <c r="L1203" s="161" t="s">
        <v>2939</v>
      </c>
      <c r="M1203" s="35" t="s">
        <v>695</v>
      </c>
      <c r="N1203" s="25" t="s">
        <v>2883</v>
      </c>
      <c r="O1203" s="25"/>
      <c r="P1203" s="25" t="s">
        <v>2887</v>
      </c>
      <c r="Q1203" s="25"/>
      <c r="R1203" s="25"/>
      <c r="S1203" s="161" t="s">
        <v>605</v>
      </c>
      <c r="T1203" s="25">
        <v>1</v>
      </c>
      <c r="U1203" s="25" t="s">
        <v>606</v>
      </c>
      <c r="V1203" s="25"/>
      <c r="W1203" s="25">
        <v>150</v>
      </c>
      <c r="X1203" s="161">
        <v>48</v>
      </c>
      <c r="Y1203" s="161">
        <v>131</v>
      </c>
      <c r="Z1203" s="66"/>
      <c r="AC1203" s="26">
        <f t="shared" si="36"/>
        <v>10</v>
      </c>
      <c r="AD1203" s="26">
        <f t="shared" si="37"/>
        <v>58.5</v>
      </c>
      <c r="AE1203" s="8"/>
      <c r="AF1203" s="8">
        <v>41621</v>
      </c>
      <c r="AG1203" s="8">
        <v>41624</v>
      </c>
      <c r="AH1203" s="8">
        <v>41635</v>
      </c>
    </row>
    <row r="1204" spans="1:34" s="26" customFormat="1">
      <c r="A1204" s="35"/>
      <c r="B1204" s="35" t="s">
        <v>996</v>
      </c>
      <c r="C1204" s="26" t="s">
        <v>2894</v>
      </c>
      <c r="D1204" s="26" t="s">
        <v>2895</v>
      </c>
      <c r="E1204" s="26" t="s">
        <v>2896</v>
      </c>
      <c r="F1204" s="26" t="s">
        <v>2895</v>
      </c>
      <c r="H1204" s="34" t="s">
        <v>2897</v>
      </c>
      <c r="I1204" s="8">
        <v>41592</v>
      </c>
      <c r="J1204" s="8">
        <v>41670</v>
      </c>
      <c r="K1204" s="161" t="s">
        <v>2940</v>
      </c>
      <c r="L1204" s="161" t="s">
        <v>2941</v>
      </c>
      <c r="M1204" s="35" t="s">
        <v>695</v>
      </c>
      <c r="N1204" s="25" t="s">
        <v>2883</v>
      </c>
      <c r="O1204" s="25"/>
      <c r="P1204" s="25" t="s">
        <v>2887</v>
      </c>
      <c r="Q1204" s="25"/>
      <c r="R1204" s="25"/>
      <c r="S1204" s="161" t="s">
        <v>605</v>
      </c>
      <c r="T1204" s="25">
        <v>1</v>
      </c>
      <c r="U1204" s="25" t="s">
        <v>606</v>
      </c>
      <c r="V1204" s="25"/>
      <c r="W1204" s="25">
        <v>150</v>
      </c>
      <c r="X1204" s="161">
        <v>48</v>
      </c>
      <c r="Y1204" s="161">
        <v>131</v>
      </c>
      <c r="Z1204" s="66"/>
      <c r="AC1204" s="26">
        <f t="shared" si="36"/>
        <v>10</v>
      </c>
      <c r="AD1204" s="26">
        <f t="shared" si="37"/>
        <v>58.5</v>
      </c>
      <c r="AE1204" s="8"/>
      <c r="AF1204" s="8">
        <v>41621</v>
      </c>
      <c r="AG1204" s="8">
        <v>41624</v>
      </c>
      <c r="AH1204" s="8">
        <v>41635</v>
      </c>
    </row>
    <row r="1205" spans="1:34" s="26" customFormat="1">
      <c r="A1205" s="35"/>
      <c r="B1205" s="35" t="s">
        <v>996</v>
      </c>
      <c r="C1205" s="26" t="s">
        <v>2894</v>
      </c>
      <c r="D1205" s="26" t="s">
        <v>2895</v>
      </c>
      <c r="E1205" s="26" t="s">
        <v>2896</v>
      </c>
      <c r="F1205" s="26" t="s">
        <v>2895</v>
      </c>
      <c r="H1205" s="34" t="s">
        <v>2897</v>
      </c>
      <c r="I1205" s="8">
        <v>41592</v>
      </c>
      <c r="J1205" s="8">
        <v>41670</v>
      </c>
      <c r="K1205" s="161" t="s">
        <v>2942</v>
      </c>
      <c r="L1205" s="161" t="s">
        <v>2943</v>
      </c>
      <c r="M1205" s="35" t="s">
        <v>695</v>
      </c>
      <c r="N1205" s="25" t="s">
        <v>2883</v>
      </c>
      <c r="O1205" s="25"/>
      <c r="P1205" s="25" t="s">
        <v>2887</v>
      </c>
      <c r="Q1205" s="25"/>
      <c r="R1205" s="25"/>
      <c r="S1205" s="161" t="s">
        <v>605</v>
      </c>
      <c r="T1205" s="25">
        <v>1</v>
      </c>
      <c r="U1205" s="25" t="s">
        <v>606</v>
      </c>
      <c r="V1205" s="25"/>
      <c r="W1205" s="25">
        <v>150</v>
      </c>
      <c r="X1205" s="161">
        <v>48</v>
      </c>
      <c r="Y1205" s="161">
        <v>140</v>
      </c>
      <c r="Z1205" s="66"/>
      <c r="AC1205" s="26">
        <f t="shared" si="36"/>
        <v>10</v>
      </c>
      <c r="AD1205" s="26">
        <f t="shared" si="37"/>
        <v>58.5</v>
      </c>
      <c r="AE1205" s="8"/>
      <c r="AF1205" s="8">
        <v>41621</v>
      </c>
      <c r="AG1205" s="8">
        <v>41624</v>
      </c>
      <c r="AH1205" s="8">
        <v>41635</v>
      </c>
    </row>
    <row r="1206" spans="1:34" s="26" customFormat="1">
      <c r="A1206" s="35"/>
      <c r="B1206" s="35" t="s">
        <v>996</v>
      </c>
      <c r="C1206" s="26" t="s">
        <v>2894</v>
      </c>
      <c r="D1206" s="26" t="s">
        <v>2895</v>
      </c>
      <c r="E1206" s="26" t="s">
        <v>2896</v>
      </c>
      <c r="F1206" s="26" t="s">
        <v>2895</v>
      </c>
      <c r="H1206" s="34" t="s">
        <v>2897</v>
      </c>
      <c r="I1206" s="8">
        <v>41592</v>
      </c>
      <c r="J1206" s="8">
        <v>41670</v>
      </c>
      <c r="K1206" s="161" t="s">
        <v>2944</v>
      </c>
      <c r="L1206" s="161" t="s">
        <v>2945</v>
      </c>
      <c r="M1206" s="35" t="s">
        <v>695</v>
      </c>
      <c r="N1206" s="25" t="s">
        <v>2883</v>
      </c>
      <c r="O1206" s="25"/>
      <c r="P1206" s="25" t="s">
        <v>2887</v>
      </c>
      <c r="Q1206" s="25"/>
      <c r="R1206" s="25"/>
      <c r="S1206" s="161" t="s">
        <v>605</v>
      </c>
      <c r="T1206" s="25">
        <v>1</v>
      </c>
      <c r="U1206" s="25" t="s">
        <v>606</v>
      </c>
      <c r="V1206" s="25"/>
      <c r="W1206" s="25">
        <v>150</v>
      </c>
      <c r="X1206" s="161">
        <v>48</v>
      </c>
      <c r="Y1206" s="161">
        <v>93.6</v>
      </c>
      <c r="Z1206" s="66"/>
      <c r="AC1206" s="26">
        <f t="shared" si="36"/>
        <v>10</v>
      </c>
      <c r="AD1206" s="26">
        <f t="shared" si="37"/>
        <v>58.5</v>
      </c>
      <c r="AE1206" s="8"/>
      <c r="AF1206" s="8">
        <v>41621</v>
      </c>
      <c r="AG1206" s="8">
        <v>41624</v>
      </c>
      <c r="AH1206" s="8">
        <v>41635</v>
      </c>
    </row>
    <row r="1207" spans="1:34" s="26" customFormat="1">
      <c r="A1207" s="35"/>
      <c r="B1207" s="35" t="s">
        <v>996</v>
      </c>
      <c r="C1207" s="26" t="s">
        <v>2894</v>
      </c>
      <c r="D1207" s="26" t="s">
        <v>2895</v>
      </c>
      <c r="E1207" s="26" t="s">
        <v>2896</v>
      </c>
      <c r="F1207" s="26" t="s">
        <v>2895</v>
      </c>
      <c r="H1207" s="34" t="s">
        <v>2897</v>
      </c>
      <c r="I1207" s="8">
        <v>41592</v>
      </c>
      <c r="J1207" s="8">
        <v>41670</v>
      </c>
      <c r="K1207" s="161" t="s">
        <v>2946</v>
      </c>
      <c r="L1207" s="161" t="s">
        <v>2947</v>
      </c>
      <c r="M1207" s="35" t="s">
        <v>695</v>
      </c>
      <c r="N1207" s="25" t="s">
        <v>2883</v>
      </c>
      <c r="O1207" s="25"/>
      <c r="P1207" s="25" t="s">
        <v>2887</v>
      </c>
      <c r="Q1207" s="25"/>
      <c r="R1207" s="25"/>
      <c r="S1207" s="161" t="s">
        <v>605</v>
      </c>
      <c r="T1207" s="25">
        <v>1</v>
      </c>
      <c r="U1207" s="25" t="s">
        <v>606</v>
      </c>
      <c r="V1207" s="25"/>
      <c r="W1207" s="25">
        <v>150</v>
      </c>
      <c r="X1207" s="161">
        <v>48</v>
      </c>
      <c r="Y1207" s="161">
        <v>93.6</v>
      </c>
      <c r="Z1207" s="66"/>
      <c r="AC1207" s="26">
        <f t="shared" si="36"/>
        <v>10</v>
      </c>
      <c r="AD1207" s="26">
        <f t="shared" si="37"/>
        <v>58.5</v>
      </c>
      <c r="AE1207" s="8"/>
      <c r="AF1207" s="8">
        <v>41621</v>
      </c>
      <c r="AG1207" s="8">
        <v>41624</v>
      </c>
      <c r="AH1207" s="8">
        <v>41635</v>
      </c>
    </row>
    <row r="1208" spans="1:34" s="26" customFormat="1">
      <c r="A1208" s="35"/>
      <c r="B1208" s="35" t="s">
        <v>996</v>
      </c>
      <c r="C1208" s="26" t="s">
        <v>2894</v>
      </c>
      <c r="D1208" s="26" t="s">
        <v>2895</v>
      </c>
      <c r="E1208" s="26" t="s">
        <v>2896</v>
      </c>
      <c r="F1208" s="26" t="s">
        <v>2895</v>
      </c>
      <c r="H1208" s="34" t="s">
        <v>2897</v>
      </c>
      <c r="I1208" s="8">
        <v>41592</v>
      </c>
      <c r="J1208" s="8">
        <v>41670</v>
      </c>
      <c r="K1208" s="161" t="s">
        <v>2948</v>
      </c>
      <c r="L1208" s="161" t="s">
        <v>2949</v>
      </c>
      <c r="M1208" s="35" t="s">
        <v>695</v>
      </c>
      <c r="N1208" s="25" t="s">
        <v>2883</v>
      </c>
      <c r="O1208" s="25"/>
      <c r="P1208" s="25" t="s">
        <v>2887</v>
      </c>
      <c r="Q1208" s="25"/>
      <c r="R1208" s="25"/>
      <c r="S1208" s="161" t="s">
        <v>605</v>
      </c>
      <c r="T1208" s="25">
        <v>1</v>
      </c>
      <c r="U1208" s="25" t="s">
        <v>606</v>
      </c>
      <c r="V1208" s="25"/>
      <c r="W1208" s="25">
        <v>150</v>
      </c>
      <c r="X1208" s="161">
        <v>45</v>
      </c>
      <c r="Y1208" s="161">
        <v>188</v>
      </c>
      <c r="Z1208" s="66"/>
      <c r="AC1208" s="26">
        <f t="shared" si="36"/>
        <v>10</v>
      </c>
      <c r="AD1208" s="26">
        <f t="shared" si="37"/>
        <v>58.5</v>
      </c>
      <c r="AE1208" s="8"/>
      <c r="AF1208" s="8">
        <v>41621</v>
      </c>
      <c r="AG1208" s="8">
        <v>41624</v>
      </c>
      <c r="AH1208" s="8">
        <v>41635</v>
      </c>
    </row>
    <row r="1209" spans="1:34" s="26" customFormat="1" ht="15" customHeight="1">
      <c r="A1209" s="35"/>
      <c r="B1209" s="35" t="s">
        <v>996</v>
      </c>
      <c r="C1209" s="26" t="s">
        <v>2894</v>
      </c>
      <c r="D1209" s="26" t="s">
        <v>2895</v>
      </c>
      <c r="E1209" s="26" t="s">
        <v>2896</v>
      </c>
      <c r="F1209" s="26" t="s">
        <v>2895</v>
      </c>
      <c r="H1209" s="34" t="s">
        <v>2897</v>
      </c>
      <c r="I1209" s="8">
        <v>41592</v>
      </c>
      <c r="J1209" s="8">
        <v>41670</v>
      </c>
      <c r="K1209" s="161" t="s">
        <v>2950</v>
      </c>
      <c r="L1209" s="161" t="s">
        <v>2951</v>
      </c>
      <c r="M1209" s="35" t="s">
        <v>695</v>
      </c>
      <c r="N1209" s="25" t="s">
        <v>2883</v>
      </c>
      <c r="O1209" s="25"/>
      <c r="P1209" s="25" t="s">
        <v>2887</v>
      </c>
      <c r="Q1209" s="25"/>
      <c r="R1209" s="25"/>
      <c r="S1209" s="161" t="s">
        <v>605</v>
      </c>
      <c r="T1209" s="25">
        <v>1</v>
      </c>
      <c r="U1209" s="25" t="s">
        <v>606</v>
      </c>
      <c r="V1209" s="25"/>
      <c r="W1209" s="25">
        <v>150</v>
      </c>
      <c r="X1209" s="161">
        <v>98</v>
      </c>
      <c r="Y1209" s="161">
        <v>292</v>
      </c>
      <c r="Z1209" s="66"/>
      <c r="AC1209" s="26">
        <f t="shared" si="36"/>
        <v>10</v>
      </c>
      <c r="AD1209" s="26">
        <f t="shared" si="37"/>
        <v>58.5</v>
      </c>
      <c r="AE1209" s="8"/>
      <c r="AF1209" s="8">
        <v>41621</v>
      </c>
      <c r="AG1209" s="8">
        <v>41624</v>
      </c>
      <c r="AH1209" s="8">
        <v>41635</v>
      </c>
    </row>
    <row r="1210" spans="1:34" s="26" customFormat="1" ht="15" customHeight="1">
      <c r="A1210" s="35"/>
      <c r="B1210" s="35" t="s">
        <v>996</v>
      </c>
      <c r="C1210" s="26" t="s">
        <v>2894</v>
      </c>
      <c r="D1210" s="26" t="s">
        <v>2895</v>
      </c>
      <c r="E1210" s="26" t="s">
        <v>2896</v>
      </c>
      <c r="F1210" s="26" t="s">
        <v>2895</v>
      </c>
      <c r="H1210" s="34" t="s">
        <v>2897</v>
      </c>
      <c r="I1210" s="8">
        <v>41592</v>
      </c>
      <c r="J1210" s="8">
        <v>41670</v>
      </c>
      <c r="K1210" s="161" t="s">
        <v>2952</v>
      </c>
      <c r="L1210" s="161" t="s">
        <v>2953</v>
      </c>
      <c r="M1210" s="35" t="s">
        <v>695</v>
      </c>
      <c r="N1210" s="25" t="s">
        <v>2883</v>
      </c>
      <c r="O1210" s="25"/>
      <c r="P1210" s="25" t="s">
        <v>2887</v>
      </c>
      <c r="Q1210" s="25"/>
      <c r="R1210" s="25"/>
      <c r="S1210" s="161" t="s">
        <v>605</v>
      </c>
      <c r="T1210" s="25">
        <v>1</v>
      </c>
      <c r="U1210" s="25" t="s">
        <v>606</v>
      </c>
      <c r="V1210" s="25"/>
      <c r="W1210" s="25">
        <v>150</v>
      </c>
      <c r="X1210" s="161">
        <v>100</v>
      </c>
      <c r="Y1210" s="161">
        <v>183</v>
      </c>
      <c r="Z1210" s="66"/>
      <c r="AC1210" s="26">
        <f t="shared" si="36"/>
        <v>10</v>
      </c>
      <c r="AD1210" s="26">
        <f t="shared" si="37"/>
        <v>58.5</v>
      </c>
      <c r="AE1210" s="8"/>
      <c r="AF1210" s="8">
        <v>41621</v>
      </c>
      <c r="AG1210" s="8">
        <v>41624</v>
      </c>
      <c r="AH1210" s="8">
        <v>41635</v>
      </c>
    </row>
    <row r="1211" spans="1:34" s="26" customFormat="1" ht="15" customHeight="1">
      <c r="A1211" s="35"/>
      <c r="B1211" s="35" t="s">
        <v>996</v>
      </c>
      <c r="C1211" s="26" t="s">
        <v>2894</v>
      </c>
      <c r="D1211" s="26" t="s">
        <v>2895</v>
      </c>
      <c r="E1211" s="26" t="s">
        <v>2896</v>
      </c>
      <c r="F1211" s="26" t="s">
        <v>2895</v>
      </c>
      <c r="H1211" s="34" t="s">
        <v>2897</v>
      </c>
      <c r="I1211" s="8">
        <v>41592</v>
      </c>
      <c r="J1211" s="8">
        <v>41670</v>
      </c>
      <c r="K1211" s="161" t="s">
        <v>2954</v>
      </c>
      <c r="L1211" s="161" t="s">
        <v>2955</v>
      </c>
      <c r="M1211" s="35" t="s">
        <v>695</v>
      </c>
      <c r="N1211" s="25" t="s">
        <v>2883</v>
      </c>
      <c r="O1211" s="25"/>
      <c r="P1211" s="25" t="s">
        <v>2887</v>
      </c>
      <c r="Q1211" s="25"/>
      <c r="R1211" s="25"/>
      <c r="S1211" s="161" t="s">
        <v>605</v>
      </c>
      <c r="T1211" s="25">
        <v>1</v>
      </c>
      <c r="U1211" s="25" t="s">
        <v>606</v>
      </c>
      <c r="V1211" s="25"/>
      <c r="W1211" s="25">
        <v>150</v>
      </c>
      <c r="X1211" s="161">
        <v>120</v>
      </c>
      <c r="Y1211" s="161">
        <v>952</v>
      </c>
      <c r="Z1211" s="66"/>
      <c r="AC1211" s="26">
        <f t="shared" si="36"/>
        <v>10</v>
      </c>
      <c r="AD1211" s="26">
        <f t="shared" si="37"/>
        <v>58.5</v>
      </c>
      <c r="AE1211" s="8"/>
      <c r="AF1211" s="8">
        <v>41621</v>
      </c>
      <c r="AG1211" s="8">
        <v>41624</v>
      </c>
      <c r="AH1211" s="8">
        <v>41635</v>
      </c>
    </row>
    <row r="1212" spans="1:34" s="26" customFormat="1" ht="15" customHeight="1">
      <c r="A1212" s="35"/>
      <c r="B1212" s="35" t="s">
        <v>996</v>
      </c>
      <c r="C1212" s="26" t="s">
        <v>2894</v>
      </c>
      <c r="D1212" s="26" t="s">
        <v>2895</v>
      </c>
      <c r="E1212" s="26" t="s">
        <v>2896</v>
      </c>
      <c r="F1212" s="26" t="s">
        <v>2895</v>
      </c>
      <c r="H1212" s="34" t="s">
        <v>2897</v>
      </c>
      <c r="I1212" s="8">
        <v>41592</v>
      </c>
      <c r="J1212" s="8">
        <v>41670</v>
      </c>
      <c r="K1212" s="161" t="s">
        <v>2956</v>
      </c>
      <c r="L1212" s="161" t="s">
        <v>2957</v>
      </c>
      <c r="M1212" s="35" t="s">
        <v>695</v>
      </c>
      <c r="N1212" s="25" t="s">
        <v>2883</v>
      </c>
      <c r="O1212" s="25"/>
      <c r="P1212" s="25" t="s">
        <v>2887</v>
      </c>
      <c r="Q1212" s="25"/>
      <c r="R1212" s="25"/>
      <c r="S1212" s="161" t="s">
        <v>605</v>
      </c>
      <c r="T1212" s="25">
        <v>1</v>
      </c>
      <c r="U1212" s="25" t="s">
        <v>606</v>
      </c>
      <c r="V1212" s="25"/>
      <c r="W1212" s="25">
        <v>150</v>
      </c>
      <c r="X1212" s="161">
        <v>98</v>
      </c>
      <c r="Y1212" s="161">
        <v>103</v>
      </c>
      <c r="Z1212" s="66"/>
      <c r="AC1212" s="26">
        <f t="shared" si="36"/>
        <v>10</v>
      </c>
      <c r="AD1212" s="26">
        <f t="shared" si="37"/>
        <v>58.5</v>
      </c>
      <c r="AE1212" s="8"/>
      <c r="AF1212" s="8">
        <v>41621</v>
      </c>
      <c r="AG1212" s="8">
        <v>41624</v>
      </c>
      <c r="AH1212" s="8">
        <v>41635</v>
      </c>
    </row>
    <row r="1213" spans="1:34" s="26" customFormat="1" ht="15" customHeight="1">
      <c r="A1213" s="35"/>
      <c r="B1213" s="35" t="s">
        <v>996</v>
      </c>
      <c r="C1213" s="26" t="s">
        <v>2894</v>
      </c>
      <c r="D1213" s="26" t="s">
        <v>2895</v>
      </c>
      <c r="E1213" s="26" t="s">
        <v>2896</v>
      </c>
      <c r="F1213" s="26" t="s">
        <v>2895</v>
      </c>
      <c r="H1213" s="34" t="s">
        <v>2897</v>
      </c>
      <c r="I1213" s="8">
        <v>41592</v>
      </c>
      <c r="J1213" s="8">
        <v>41670</v>
      </c>
      <c r="K1213" s="161" t="s">
        <v>2958</v>
      </c>
      <c r="L1213" s="161" t="s">
        <v>2959</v>
      </c>
      <c r="M1213" s="35" t="s">
        <v>695</v>
      </c>
      <c r="N1213" s="25" t="s">
        <v>2883</v>
      </c>
      <c r="O1213" s="25"/>
      <c r="P1213" s="25" t="s">
        <v>2887</v>
      </c>
      <c r="Q1213" s="25"/>
      <c r="R1213" s="25"/>
      <c r="S1213" s="161" t="s">
        <v>605</v>
      </c>
      <c r="T1213" s="25">
        <v>1</v>
      </c>
      <c r="U1213" s="25" t="s">
        <v>606</v>
      </c>
      <c r="V1213" s="25"/>
      <c r="W1213" s="25">
        <v>150</v>
      </c>
      <c r="X1213" s="161">
        <v>94</v>
      </c>
      <c r="Y1213" s="161">
        <v>412</v>
      </c>
      <c r="Z1213" s="66"/>
      <c r="AC1213" s="26">
        <f t="shared" si="36"/>
        <v>10</v>
      </c>
      <c r="AD1213" s="26">
        <f t="shared" si="37"/>
        <v>58.5</v>
      </c>
      <c r="AE1213" s="8"/>
      <c r="AF1213" s="8">
        <v>41621</v>
      </c>
      <c r="AG1213" s="8">
        <v>41624</v>
      </c>
      <c r="AH1213" s="8">
        <v>41635</v>
      </c>
    </row>
    <row r="1214" spans="1:34" s="26" customFormat="1" ht="15" customHeight="1">
      <c r="A1214" s="35"/>
      <c r="B1214" s="35" t="s">
        <v>996</v>
      </c>
      <c r="C1214" s="26" t="s">
        <v>2894</v>
      </c>
      <c r="D1214" s="26" t="s">
        <v>2895</v>
      </c>
      <c r="E1214" s="26" t="s">
        <v>2896</v>
      </c>
      <c r="F1214" s="26" t="s">
        <v>2895</v>
      </c>
      <c r="H1214" s="34" t="s">
        <v>2897</v>
      </c>
      <c r="I1214" s="8">
        <v>41592</v>
      </c>
      <c r="J1214" s="8">
        <v>41670</v>
      </c>
      <c r="K1214" s="161" t="s">
        <v>2960</v>
      </c>
      <c r="L1214" s="161" t="s">
        <v>2961</v>
      </c>
      <c r="M1214" s="35" t="s">
        <v>695</v>
      </c>
      <c r="N1214" s="25" t="s">
        <v>2883</v>
      </c>
      <c r="O1214" s="25"/>
      <c r="P1214" s="25" t="s">
        <v>2887</v>
      </c>
      <c r="Q1214" s="25"/>
      <c r="R1214" s="25"/>
      <c r="S1214" s="161" t="s">
        <v>605</v>
      </c>
      <c r="T1214" s="25">
        <v>1</v>
      </c>
      <c r="U1214" s="25" t="s">
        <v>606</v>
      </c>
      <c r="V1214" s="25"/>
      <c r="W1214" s="25">
        <v>150</v>
      </c>
      <c r="X1214" s="161">
        <v>98</v>
      </c>
      <c r="Y1214" s="161">
        <v>485</v>
      </c>
      <c r="Z1214" s="66"/>
      <c r="AC1214" s="26">
        <f t="shared" si="36"/>
        <v>10</v>
      </c>
      <c r="AD1214" s="26">
        <f t="shared" si="37"/>
        <v>58.5</v>
      </c>
      <c r="AE1214" s="8"/>
      <c r="AF1214" s="8">
        <v>41621</v>
      </c>
      <c r="AG1214" s="8">
        <v>41624</v>
      </c>
      <c r="AH1214" s="8">
        <v>41635</v>
      </c>
    </row>
    <row r="1215" spans="1:34" s="26" customFormat="1" ht="15" customHeight="1">
      <c r="A1215" s="35"/>
      <c r="B1215" s="35" t="s">
        <v>996</v>
      </c>
      <c r="C1215" s="26" t="s">
        <v>2894</v>
      </c>
      <c r="D1215" s="26" t="s">
        <v>2895</v>
      </c>
      <c r="E1215" s="26" t="s">
        <v>2896</v>
      </c>
      <c r="F1215" s="26" t="s">
        <v>2895</v>
      </c>
      <c r="H1215" s="34" t="s">
        <v>2897</v>
      </c>
      <c r="I1215" s="8">
        <v>41592</v>
      </c>
      <c r="J1215" s="8">
        <v>41670</v>
      </c>
      <c r="K1215" s="161" t="s">
        <v>2962</v>
      </c>
      <c r="L1215" s="161" t="s">
        <v>2963</v>
      </c>
      <c r="M1215" s="35" t="s">
        <v>695</v>
      </c>
      <c r="N1215" s="25" t="s">
        <v>2883</v>
      </c>
      <c r="O1215" s="25"/>
      <c r="P1215" s="25" t="s">
        <v>2887</v>
      </c>
      <c r="Q1215" s="25"/>
      <c r="R1215" s="25"/>
      <c r="S1215" s="161" t="s">
        <v>605</v>
      </c>
      <c r="T1215" s="25">
        <v>1</v>
      </c>
      <c r="U1215" s="25" t="s">
        <v>606</v>
      </c>
      <c r="V1215" s="25"/>
      <c r="W1215" s="25">
        <v>150</v>
      </c>
      <c r="X1215" s="161">
        <v>96</v>
      </c>
      <c r="Y1215" s="161">
        <v>139</v>
      </c>
      <c r="Z1215" s="66"/>
      <c r="AC1215" s="26">
        <f t="shared" si="36"/>
        <v>10</v>
      </c>
      <c r="AD1215" s="26">
        <f t="shared" si="37"/>
        <v>58.5</v>
      </c>
      <c r="AE1215" s="8"/>
      <c r="AF1215" s="8">
        <v>41621</v>
      </c>
      <c r="AG1215" s="8">
        <v>41624</v>
      </c>
      <c r="AH1215" s="8">
        <v>41635</v>
      </c>
    </row>
    <row r="1216" spans="1:34" s="26" customFormat="1" ht="15" customHeight="1">
      <c r="A1216" s="35"/>
      <c r="B1216" s="35" t="s">
        <v>996</v>
      </c>
      <c r="C1216" s="26" t="s">
        <v>2894</v>
      </c>
      <c r="D1216" s="26" t="s">
        <v>2895</v>
      </c>
      <c r="E1216" s="26" t="s">
        <v>2896</v>
      </c>
      <c r="F1216" s="26" t="s">
        <v>2895</v>
      </c>
      <c r="H1216" s="34" t="s">
        <v>2897</v>
      </c>
      <c r="I1216" s="8">
        <v>41592</v>
      </c>
      <c r="J1216" s="8">
        <v>41670</v>
      </c>
      <c r="K1216" s="161" t="s">
        <v>2964</v>
      </c>
      <c r="L1216" s="161" t="s">
        <v>2965</v>
      </c>
      <c r="M1216" s="35" t="s">
        <v>695</v>
      </c>
      <c r="N1216" s="25" t="s">
        <v>2883</v>
      </c>
      <c r="O1216" s="25"/>
      <c r="P1216" s="25" t="s">
        <v>2887</v>
      </c>
      <c r="Q1216" s="25"/>
      <c r="R1216" s="25"/>
      <c r="S1216" s="161" t="s">
        <v>605</v>
      </c>
      <c r="T1216" s="25">
        <v>1</v>
      </c>
      <c r="U1216" s="25" t="s">
        <v>606</v>
      </c>
      <c r="V1216" s="25"/>
      <c r="W1216" s="25">
        <v>150</v>
      </c>
      <c r="X1216" s="161">
        <v>98</v>
      </c>
      <c r="Y1216" s="161">
        <v>481</v>
      </c>
      <c r="Z1216" s="66"/>
      <c r="AC1216" s="26">
        <f t="shared" si="36"/>
        <v>10</v>
      </c>
      <c r="AD1216" s="26">
        <f t="shared" si="37"/>
        <v>58.5</v>
      </c>
      <c r="AE1216" s="8"/>
      <c r="AF1216" s="8">
        <v>41621</v>
      </c>
      <c r="AG1216" s="8">
        <v>41624</v>
      </c>
      <c r="AH1216" s="8">
        <v>41635</v>
      </c>
    </row>
    <row r="1217" spans="1:34" s="26" customFormat="1" ht="15" customHeight="1">
      <c r="A1217" s="35"/>
      <c r="B1217" s="35" t="s">
        <v>996</v>
      </c>
      <c r="C1217" s="26" t="s">
        <v>2894</v>
      </c>
      <c r="D1217" s="26" t="s">
        <v>2895</v>
      </c>
      <c r="E1217" s="26" t="s">
        <v>2896</v>
      </c>
      <c r="F1217" s="26" t="s">
        <v>2895</v>
      </c>
      <c r="H1217" s="34" t="s">
        <v>2897</v>
      </c>
      <c r="I1217" s="8">
        <v>41592</v>
      </c>
      <c r="J1217" s="8">
        <v>41670</v>
      </c>
      <c r="K1217" s="161" t="s">
        <v>2966</v>
      </c>
      <c r="L1217" s="161" t="s">
        <v>2967</v>
      </c>
      <c r="M1217" s="35" t="s">
        <v>695</v>
      </c>
      <c r="N1217" s="25" t="s">
        <v>2883</v>
      </c>
      <c r="O1217" s="25"/>
      <c r="P1217" s="25" t="s">
        <v>2887</v>
      </c>
      <c r="Q1217" s="25"/>
      <c r="R1217" s="25"/>
      <c r="S1217" s="161" t="s">
        <v>605</v>
      </c>
      <c r="T1217" s="25">
        <v>1</v>
      </c>
      <c r="U1217" s="25" t="s">
        <v>606</v>
      </c>
      <c r="V1217" s="25"/>
      <c r="W1217" s="25">
        <v>150</v>
      </c>
      <c r="X1217" s="161">
        <v>95</v>
      </c>
      <c r="Y1217" s="161">
        <v>630</v>
      </c>
      <c r="Z1217" s="66"/>
      <c r="AC1217" s="26">
        <f t="shared" si="36"/>
        <v>10</v>
      </c>
      <c r="AD1217" s="26">
        <f t="shared" si="37"/>
        <v>58.5</v>
      </c>
      <c r="AE1217" s="8"/>
      <c r="AF1217" s="8">
        <v>41621</v>
      </c>
      <c r="AG1217" s="8">
        <v>41624</v>
      </c>
      <c r="AH1217" s="8">
        <v>41635</v>
      </c>
    </row>
    <row r="1218" spans="1:34" s="26" customFormat="1" ht="15" customHeight="1">
      <c r="A1218" s="35"/>
      <c r="B1218" s="35" t="s">
        <v>996</v>
      </c>
      <c r="C1218" s="26" t="s">
        <v>2894</v>
      </c>
      <c r="D1218" s="26" t="s">
        <v>2895</v>
      </c>
      <c r="E1218" s="26" t="s">
        <v>2896</v>
      </c>
      <c r="F1218" s="26" t="s">
        <v>2895</v>
      </c>
      <c r="H1218" s="34" t="s">
        <v>2897</v>
      </c>
      <c r="I1218" s="8">
        <v>41592</v>
      </c>
      <c r="J1218" s="8">
        <v>41670</v>
      </c>
      <c r="K1218" s="161" t="s">
        <v>2968</v>
      </c>
      <c r="L1218" s="161" t="s">
        <v>2969</v>
      </c>
      <c r="M1218" s="35" t="s">
        <v>695</v>
      </c>
      <c r="N1218" s="25" t="s">
        <v>2883</v>
      </c>
      <c r="O1218" s="25"/>
      <c r="P1218" s="25" t="s">
        <v>2887</v>
      </c>
      <c r="Q1218" s="25"/>
      <c r="R1218" s="25"/>
      <c r="S1218" s="161" t="s">
        <v>605</v>
      </c>
      <c r="T1218" s="25">
        <v>1</v>
      </c>
      <c r="U1218" s="25" t="s">
        <v>606</v>
      </c>
      <c r="V1218" s="25"/>
      <c r="W1218" s="25">
        <v>150</v>
      </c>
      <c r="X1218" s="161">
        <v>97</v>
      </c>
      <c r="Y1218" s="161">
        <v>354</v>
      </c>
      <c r="Z1218" s="66"/>
      <c r="AC1218" s="26">
        <f t="shared" si="36"/>
        <v>10</v>
      </c>
      <c r="AD1218" s="26">
        <f t="shared" si="37"/>
        <v>58.5</v>
      </c>
      <c r="AE1218" s="8"/>
      <c r="AF1218" s="8">
        <v>41621</v>
      </c>
      <c r="AG1218" s="8">
        <v>41624</v>
      </c>
      <c r="AH1218" s="8">
        <v>41635</v>
      </c>
    </row>
    <row r="1219" spans="1:34" s="26" customFormat="1" ht="15" customHeight="1">
      <c r="A1219" s="35"/>
      <c r="B1219" s="35" t="s">
        <v>996</v>
      </c>
      <c r="C1219" s="26" t="s">
        <v>2894</v>
      </c>
      <c r="D1219" s="26" t="s">
        <v>2895</v>
      </c>
      <c r="E1219" s="26" t="s">
        <v>2896</v>
      </c>
      <c r="F1219" s="26" t="s">
        <v>2895</v>
      </c>
      <c r="H1219" s="34" t="s">
        <v>2897</v>
      </c>
      <c r="I1219" s="8">
        <v>41592</v>
      </c>
      <c r="J1219" s="8">
        <v>41670</v>
      </c>
      <c r="K1219" s="161" t="s">
        <v>2970</v>
      </c>
      <c r="L1219" s="161" t="s">
        <v>2971</v>
      </c>
      <c r="M1219" s="35" t="s">
        <v>695</v>
      </c>
      <c r="N1219" s="25" t="s">
        <v>2883</v>
      </c>
      <c r="O1219" s="25"/>
      <c r="P1219" s="25" t="s">
        <v>2887</v>
      </c>
      <c r="Q1219" s="25"/>
      <c r="R1219" s="25"/>
      <c r="S1219" s="161" t="s">
        <v>605</v>
      </c>
      <c r="T1219" s="25">
        <v>1</v>
      </c>
      <c r="U1219" s="25" t="s">
        <v>606</v>
      </c>
      <c r="V1219" s="25"/>
      <c r="W1219" s="25">
        <v>150</v>
      </c>
      <c r="X1219" s="161">
        <v>94</v>
      </c>
      <c r="Y1219" s="161">
        <v>131</v>
      </c>
      <c r="Z1219" s="66"/>
      <c r="AC1219" s="26">
        <f t="shared" si="36"/>
        <v>10</v>
      </c>
      <c r="AD1219" s="26">
        <f t="shared" si="37"/>
        <v>58.5</v>
      </c>
      <c r="AE1219" s="8"/>
      <c r="AF1219" s="8">
        <v>41621</v>
      </c>
      <c r="AG1219" s="8">
        <v>41624</v>
      </c>
      <c r="AH1219" s="8">
        <v>41635</v>
      </c>
    </row>
    <row r="1220" spans="1:34" s="26" customFormat="1" ht="15" customHeight="1">
      <c r="A1220" s="35"/>
      <c r="B1220" s="35" t="s">
        <v>996</v>
      </c>
      <c r="C1220" s="26" t="s">
        <v>2894</v>
      </c>
      <c r="D1220" s="26" t="s">
        <v>2895</v>
      </c>
      <c r="E1220" s="26" t="s">
        <v>2896</v>
      </c>
      <c r="F1220" s="26" t="s">
        <v>2895</v>
      </c>
      <c r="H1220" s="34" t="s">
        <v>2897</v>
      </c>
      <c r="I1220" s="8">
        <v>41592</v>
      </c>
      <c r="J1220" s="8">
        <v>41670</v>
      </c>
      <c r="K1220" s="161" t="s">
        <v>2972</v>
      </c>
      <c r="L1220" s="161" t="s">
        <v>2973</v>
      </c>
      <c r="M1220" s="35" t="s">
        <v>695</v>
      </c>
      <c r="N1220" s="25" t="s">
        <v>2883</v>
      </c>
      <c r="O1220" s="25"/>
      <c r="P1220" s="25" t="s">
        <v>2887</v>
      </c>
      <c r="Q1220" s="25"/>
      <c r="R1220" s="25"/>
      <c r="S1220" s="161" t="s">
        <v>605</v>
      </c>
      <c r="T1220" s="25">
        <v>1</v>
      </c>
      <c r="U1220" s="25" t="s">
        <v>606</v>
      </c>
      <c r="V1220" s="25"/>
      <c r="W1220" s="25">
        <v>150</v>
      </c>
      <c r="X1220" s="161">
        <v>46</v>
      </c>
      <c r="Y1220" s="161">
        <v>98.6</v>
      </c>
      <c r="Z1220" s="67"/>
      <c r="AC1220" s="26">
        <f t="shared" si="36"/>
        <v>10</v>
      </c>
      <c r="AD1220" s="26">
        <f t="shared" si="37"/>
        <v>58.5</v>
      </c>
      <c r="AE1220" s="8"/>
      <c r="AF1220" s="8">
        <v>41621</v>
      </c>
      <c r="AG1220" s="8">
        <v>41624</v>
      </c>
      <c r="AH1220" s="8">
        <v>41635</v>
      </c>
    </row>
    <row r="1221" spans="1:34" s="69" customFormat="1" ht="15" customHeight="1">
      <c r="A1221" s="68"/>
      <c r="B1221" s="68" t="s">
        <v>996</v>
      </c>
      <c r="C1221" s="69" t="s">
        <v>2894</v>
      </c>
      <c r="D1221" s="69" t="s">
        <v>2895</v>
      </c>
      <c r="E1221" s="69" t="s">
        <v>2896</v>
      </c>
      <c r="F1221" s="69" t="s">
        <v>2895</v>
      </c>
      <c r="H1221" s="70" t="s">
        <v>2897</v>
      </c>
      <c r="I1221" s="71">
        <v>41592</v>
      </c>
      <c r="J1221" s="71">
        <v>41670</v>
      </c>
      <c r="K1221" s="72" t="s">
        <v>2974</v>
      </c>
      <c r="L1221" s="72" t="s">
        <v>2975</v>
      </c>
      <c r="M1221" s="68" t="s">
        <v>695</v>
      </c>
      <c r="N1221" s="73" t="s">
        <v>2883</v>
      </c>
      <c r="O1221" s="73"/>
      <c r="P1221" s="73" t="s">
        <v>2887</v>
      </c>
      <c r="Q1221" s="73"/>
      <c r="R1221" s="73"/>
      <c r="S1221" s="72" t="s">
        <v>605</v>
      </c>
      <c r="T1221" s="73">
        <v>1</v>
      </c>
      <c r="U1221" s="73" t="s">
        <v>606</v>
      </c>
      <c r="V1221" s="73"/>
      <c r="W1221" s="73">
        <v>150</v>
      </c>
      <c r="X1221" s="72">
        <v>90</v>
      </c>
      <c r="Y1221" s="72">
        <v>11.6</v>
      </c>
      <c r="Z1221" s="74"/>
      <c r="AE1221" s="71"/>
      <c r="AF1221" s="71"/>
      <c r="AG1221" s="71"/>
      <c r="AH1221" s="71"/>
    </row>
    <row r="1222" spans="1:34" s="69" customFormat="1" ht="15" customHeight="1">
      <c r="A1222" s="68"/>
      <c r="B1222" s="68" t="s">
        <v>996</v>
      </c>
      <c r="C1222" s="69" t="s">
        <v>2894</v>
      </c>
      <c r="D1222" s="69" t="s">
        <v>2895</v>
      </c>
      <c r="E1222" s="69" t="s">
        <v>2896</v>
      </c>
      <c r="F1222" s="69" t="s">
        <v>2895</v>
      </c>
      <c r="H1222" s="70" t="s">
        <v>2897</v>
      </c>
      <c r="I1222" s="71">
        <v>41592</v>
      </c>
      <c r="J1222" s="71">
        <v>41670</v>
      </c>
      <c r="K1222" s="72" t="s">
        <v>2976</v>
      </c>
      <c r="L1222" s="72" t="s">
        <v>2977</v>
      </c>
      <c r="M1222" s="68" t="s">
        <v>695</v>
      </c>
      <c r="N1222" s="73" t="s">
        <v>2883</v>
      </c>
      <c r="O1222" s="73"/>
      <c r="P1222" s="73" t="s">
        <v>2887</v>
      </c>
      <c r="Q1222" s="73"/>
      <c r="R1222" s="73"/>
      <c r="S1222" s="72" t="s">
        <v>605</v>
      </c>
      <c r="T1222" s="73">
        <v>1</v>
      </c>
      <c r="U1222" s="73" t="s">
        <v>606</v>
      </c>
      <c r="V1222" s="73"/>
      <c r="W1222" s="73">
        <v>150</v>
      </c>
      <c r="X1222" s="72">
        <v>85</v>
      </c>
      <c r="Y1222" s="72">
        <v>133</v>
      </c>
      <c r="Z1222" s="74"/>
      <c r="AE1222" s="71"/>
      <c r="AF1222" s="71"/>
      <c r="AG1222" s="71"/>
      <c r="AH1222" s="71"/>
    </row>
    <row r="1224" spans="1:34" s="26" customFormat="1">
      <c r="A1224" s="26" t="s">
        <v>2978</v>
      </c>
      <c r="B1224" s="26" t="s">
        <v>1216</v>
      </c>
      <c r="C1224" s="26" t="s">
        <v>2979</v>
      </c>
      <c r="D1224" s="26" t="s">
        <v>2980</v>
      </c>
      <c r="E1224" s="26" t="s">
        <v>2981</v>
      </c>
      <c r="F1224" s="26" t="s">
        <v>2982</v>
      </c>
      <c r="H1224" s="26" t="s">
        <v>2983</v>
      </c>
      <c r="I1224" s="8">
        <v>41562</v>
      </c>
      <c r="J1224" s="8">
        <v>41617</v>
      </c>
      <c r="K1224" s="35" t="s">
        <v>2984</v>
      </c>
      <c r="L1224" s="35" t="s">
        <v>2985</v>
      </c>
      <c r="M1224" s="35" t="s">
        <v>695</v>
      </c>
      <c r="N1224" s="35" t="s">
        <v>2021</v>
      </c>
      <c r="O1224" s="35"/>
      <c r="P1224" s="161" t="s">
        <v>2986</v>
      </c>
      <c r="Q1224" s="35"/>
      <c r="R1224" s="35"/>
      <c r="S1224" s="161" t="s">
        <v>605</v>
      </c>
      <c r="T1224" s="161">
        <v>1</v>
      </c>
      <c r="U1224" s="161" t="s">
        <v>606</v>
      </c>
      <c r="V1224" s="161"/>
      <c r="W1224" s="161">
        <v>1</v>
      </c>
      <c r="X1224" s="161">
        <v>80</v>
      </c>
      <c r="Y1224" s="161">
        <v>37.799999999999997</v>
      </c>
      <c r="AA1224" s="661" t="s">
        <v>2987</v>
      </c>
      <c r="AC1224" s="655">
        <v>1</v>
      </c>
      <c r="AD1224" s="655">
        <v>5.85</v>
      </c>
      <c r="AE1224" s="8"/>
      <c r="AF1224" s="8">
        <v>41621</v>
      </c>
      <c r="AG1224" s="8">
        <v>41624</v>
      </c>
      <c r="AH1224" s="8">
        <v>41635</v>
      </c>
    </row>
    <row r="1225" spans="1:34" s="26" customFormat="1">
      <c r="A1225" s="26" t="s">
        <v>2978</v>
      </c>
      <c r="B1225" s="26" t="s">
        <v>1216</v>
      </c>
      <c r="C1225" s="26" t="s">
        <v>2979</v>
      </c>
      <c r="D1225" s="26" t="s">
        <v>2980</v>
      </c>
      <c r="E1225" s="26" t="s">
        <v>2981</v>
      </c>
      <c r="F1225" s="26" t="s">
        <v>2982</v>
      </c>
      <c r="H1225" s="26" t="s">
        <v>2983</v>
      </c>
      <c r="I1225" s="8">
        <v>41562</v>
      </c>
      <c r="J1225" s="8">
        <v>41617</v>
      </c>
      <c r="K1225" s="35" t="s">
        <v>2988</v>
      </c>
      <c r="L1225" s="35" t="s">
        <v>2989</v>
      </c>
      <c r="M1225" s="35" t="s">
        <v>695</v>
      </c>
      <c r="N1225" s="35" t="s">
        <v>2021</v>
      </c>
      <c r="O1225" s="35"/>
      <c r="P1225" s="161" t="s">
        <v>2986</v>
      </c>
      <c r="Q1225" s="35"/>
      <c r="R1225" s="35"/>
      <c r="S1225" s="161" t="s">
        <v>605</v>
      </c>
      <c r="T1225" s="161">
        <v>1</v>
      </c>
      <c r="U1225" s="161" t="s">
        <v>606</v>
      </c>
      <c r="V1225" s="161"/>
      <c r="W1225" s="161">
        <v>1</v>
      </c>
      <c r="X1225" s="161">
        <v>85</v>
      </c>
      <c r="Y1225" s="161">
        <v>32.200000000000003</v>
      </c>
      <c r="AA1225" s="662"/>
      <c r="AC1225" s="656"/>
      <c r="AD1225" s="656"/>
      <c r="AE1225" s="8"/>
      <c r="AF1225" s="8">
        <v>41621</v>
      </c>
      <c r="AG1225" s="8">
        <v>41624</v>
      </c>
      <c r="AH1225" s="8">
        <v>41635</v>
      </c>
    </row>
    <row r="1226" spans="1:34" s="26" customFormat="1">
      <c r="A1226" s="26" t="s">
        <v>2978</v>
      </c>
      <c r="B1226" s="26" t="s">
        <v>1216</v>
      </c>
      <c r="C1226" s="26" t="s">
        <v>2979</v>
      </c>
      <c r="D1226" s="26" t="s">
        <v>2980</v>
      </c>
      <c r="E1226" s="26" t="s">
        <v>2981</v>
      </c>
      <c r="F1226" s="26" t="s">
        <v>2982</v>
      </c>
      <c r="H1226" s="26" t="s">
        <v>2983</v>
      </c>
      <c r="I1226" s="8">
        <v>41562</v>
      </c>
      <c r="J1226" s="8">
        <v>41617</v>
      </c>
      <c r="K1226" s="35" t="s">
        <v>2990</v>
      </c>
      <c r="L1226" s="35" t="s">
        <v>2991</v>
      </c>
      <c r="M1226" s="35" t="s">
        <v>695</v>
      </c>
      <c r="N1226" s="35" t="s">
        <v>2021</v>
      </c>
      <c r="O1226" s="35"/>
      <c r="P1226" s="161" t="s">
        <v>2986</v>
      </c>
      <c r="Q1226" s="35"/>
      <c r="R1226" s="35"/>
      <c r="S1226" s="161" t="s">
        <v>605</v>
      </c>
      <c r="T1226" s="161">
        <v>1</v>
      </c>
      <c r="U1226" s="161" t="s">
        <v>606</v>
      </c>
      <c r="V1226" s="161"/>
      <c r="W1226" s="161">
        <v>1</v>
      </c>
      <c r="X1226" s="161">
        <v>90</v>
      </c>
      <c r="Y1226" s="161">
        <v>61</v>
      </c>
      <c r="AA1226" s="662"/>
      <c r="AC1226" s="656"/>
      <c r="AD1226" s="656"/>
      <c r="AE1226" s="8"/>
      <c r="AF1226" s="8">
        <v>41621</v>
      </c>
      <c r="AG1226" s="8">
        <v>41624</v>
      </c>
      <c r="AH1226" s="8">
        <v>41635</v>
      </c>
    </row>
    <row r="1227" spans="1:34" s="26" customFormat="1">
      <c r="A1227" s="26" t="s">
        <v>2978</v>
      </c>
      <c r="B1227" s="26" t="s">
        <v>1216</v>
      </c>
      <c r="C1227" s="26" t="s">
        <v>2979</v>
      </c>
      <c r="D1227" s="26" t="s">
        <v>2980</v>
      </c>
      <c r="E1227" s="26" t="s">
        <v>2981</v>
      </c>
      <c r="F1227" s="26" t="s">
        <v>2982</v>
      </c>
      <c r="H1227" s="26" t="s">
        <v>2983</v>
      </c>
      <c r="I1227" s="8">
        <v>41562</v>
      </c>
      <c r="J1227" s="8">
        <v>41617</v>
      </c>
      <c r="K1227" s="35" t="s">
        <v>2992</v>
      </c>
      <c r="L1227" s="35" t="s">
        <v>2993</v>
      </c>
      <c r="M1227" s="35" t="s">
        <v>695</v>
      </c>
      <c r="N1227" s="35" t="s">
        <v>2021</v>
      </c>
      <c r="O1227" s="35"/>
      <c r="P1227" s="161" t="s">
        <v>2986</v>
      </c>
      <c r="Q1227" s="35"/>
      <c r="R1227" s="35"/>
      <c r="S1227" s="161" t="s">
        <v>605</v>
      </c>
      <c r="T1227" s="161">
        <v>1</v>
      </c>
      <c r="U1227" s="161" t="s">
        <v>606</v>
      </c>
      <c r="V1227" s="161"/>
      <c r="W1227" s="161">
        <v>1</v>
      </c>
      <c r="X1227" s="161">
        <v>79</v>
      </c>
      <c r="Y1227" s="161">
        <v>26.6</v>
      </c>
      <c r="AA1227" s="662"/>
      <c r="AC1227" s="656"/>
      <c r="AD1227" s="656"/>
      <c r="AE1227" s="8"/>
      <c r="AF1227" s="8">
        <v>41621</v>
      </c>
      <c r="AG1227" s="8">
        <v>41624</v>
      </c>
      <c r="AH1227" s="8">
        <v>41635</v>
      </c>
    </row>
    <row r="1228" spans="1:34" s="26" customFormat="1">
      <c r="A1228" s="26" t="s">
        <v>2978</v>
      </c>
      <c r="B1228" s="26" t="s">
        <v>1216</v>
      </c>
      <c r="C1228" s="26" t="s">
        <v>2979</v>
      </c>
      <c r="D1228" s="26" t="s">
        <v>2980</v>
      </c>
      <c r="E1228" s="26" t="s">
        <v>2981</v>
      </c>
      <c r="F1228" s="26" t="s">
        <v>2982</v>
      </c>
      <c r="H1228" s="26" t="s">
        <v>2983</v>
      </c>
      <c r="I1228" s="8">
        <v>41562</v>
      </c>
      <c r="J1228" s="8">
        <v>41617</v>
      </c>
      <c r="K1228" s="35" t="s">
        <v>2994</v>
      </c>
      <c r="L1228" s="35" t="s">
        <v>2995</v>
      </c>
      <c r="M1228" s="35" t="s">
        <v>695</v>
      </c>
      <c r="N1228" s="35" t="s">
        <v>2021</v>
      </c>
      <c r="O1228" s="35"/>
      <c r="P1228" s="161" t="s">
        <v>2986</v>
      </c>
      <c r="Q1228" s="35"/>
      <c r="R1228" s="35"/>
      <c r="S1228" s="161" t="s">
        <v>605</v>
      </c>
      <c r="T1228" s="161">
        <v>1</v>
      </c>
      <c r="U1228" s="161" t="s">
        <v>606</v>
      </c>
      <c r="V1228" s="161"/>
      <c r="W1228" s="161">
        <v>1</v>
      </c>
      <c r="X1228" s="161">
        <v>85</v>
      </c>
      <c r="Y1228" s="161">
        <v>50.1</v>
      </c>
      <c r="AA1228" s="662"/>
      <c r="AC1228" s="656"/>
      <c r="AD1228" s="656"/>
      <c r="AE1228" s="8"/>
      <c r="AF1228" s="8">
        <v>41621</v>
      </c>
      <c r="AG1228" s="8">
        <v>41624</v>
      </c>
      <c r="AH1228" s="8">
        <v>41635</v>
      </c>
    </row>
    <row r="1229" spans="1:34" s="26" customFormat="1">
      <c r="A1229" s="26" t="s">
        <v>2978</v>
      </c>
      <c r="B1229" s="26" t="s">
        <v>1216</v>
      </c>
      <c r="C1229" s="26" t="s">
        <v>2979</v>
      </c>
      <c r="D1229" s="26" t="s">
        <v>2980</v>
      </c>
      <c r="E1229" s="26" t="s">
        <v>2981</v>
      </c>
      <c r="F1229" s="26" t="s">
        <v>2982</v>
      </c>
      <c r="H1229" s="26" t="s">
        <v>2983</v>
      </c>
      <c r="I1229" s="8">
        <v>41562</v>
      </c>
      <c r="J1229" s="8">
        <v>41617</v>
      </c>
      <c r="K1229" s="35" t="s">
        <v>2996</v>
      </c>
      <c r="L1229" s="35" t="s">
        <v>2997</v>
      </c>
      <c r="M1229" s="35" t="s">
        <v>695</v>
      </c>
      <c r="N1229" s="35" t="s">
        <v>2021</v>
      </c>
      <c r="O1229" s="35"/>
      <c r="P1229" s="161" t="s">
        <v>2986</v>
      </c>
      <c r="Q1229" s="35"/>
      <c r="R1229" s="35"/>
      <c r="S1229" s="161" t="s">
        <v>605</v>
      </c>
      <c r="T1229" s="161">
        <v>1</v>
      </c>
      <c r="U1229" s="161" t="s">
        <v>606</v>
      </c>
      <c r="V1229" s="161"/>
      <c r="W1229" s="161">
        <v>1</v>
      </c>
      <c r="X1229" s="161">
        <v>89</v>
      </c>
      <c r="Y1229" s="161">
        <v>39.4</v>
      </c>
      <c r="AA1229" s="662"/>
      <c r="AC1229" s="656"/>
      <c r="AD1229" s="656"/>
      <c r="AE1229" s="8"/>
      <c r="AF1229" s="8">
        <v>41621</v>
      </c>
      <c r="AG1229" s="8">
        <v>41624</v>
      </c>
      <c r="AH1229" s="8">
        <v>41635</v>
      </c>
    </row>
    <row r="1230" spans="1:34" s="26" customFormat="1">
      <c r="A1230" s="26" t="s">
        <v>2978</v>
      </c>
      <c r="B1230" s="26" t="s">
        <v>1216</v>
      </c>
      <c r="C1230" s="26" t="s">
        <v>2979</v>
      </c>
      <c r="D1230" s="26" t="s">
        <v>2980</v>
      </c>
      <c r="E1230" s="26" t="s">
        <v>2981</v>
      </c>
      <c r="F1230" s="26" t="s">
        <v>2982</v>
      </c>
      <c r="H1230" s="26" t="s">
        <v>2983</v>
      </c>
      <c r="I1230" s="8">
        <v>41562</v>
      </c>
      <c r="J1230" s="8">
        <v>41617</v>
      </c>
      <c r="K1230" s="35" t="s">
        <v>2998</v>
      </c>
      <c r="L1230" s="35" t="s">
        <v>2999</v>
      </c>
      <c r="M1230" s="35" t="s">
        <v>695</v>
      </c>
      <c r="N1230" s="35" t="s">
        <v>2021</v>
      </c>
      <c r="O1230" s="35"/>
      <c r="P1230" s="161" t="s">
        <v>2986</v>
      </c>
      <c r="Q1230" s="35"/>
      <c r="R1230" s="35"/>
      <c r="S1230" s="161" t="s">
        <v>605</v>
      </c>
      <c r="T1230" s="161">
        <v>1</v>
      </c>
      <c r="U1230" s="161" t="s">
        <v>606</v>
      </c>
      <c r="V1230" s="161"/>
      <c r="W1230" s="161">
        <v>1</v>
      </c>
      <c r="X1230" s="161">
        <v>94</v>
      </c>
      <c r="Y1230" s="161">
        <v>53.4</v>
      </c>
      <c r="AA1230" s="662"/>
      <c r="AC1230" s="656"/>
      <c r="AD1230" s="656"/>
      <c r="AE1230" s="8"/>
      <c r="AF1230" s="8">
        <v>41621</v>
      </c>
      <c r="AG1230" s="8">
        <v>41624</v>
      </c>
      <c r="AH1230" s="8">
        <v>41635</v>
      </c>
    </row>
    <row r="1231" spans="1:34" s="26" customFormat="1">
      <c r="A1231" s="26" t="s">
        <v>2978</v>
      </c>
      <c r="B1231" s="26" t="s">
        <v>1216</v>
      </c>
      <c r="C1231" s="26" t="s">
        <v>2979</v>
      </c>
      <c r="D1231" s="26" t="s">
        <v>2980</v>
      </c>
      <c r="E1231" s="26" t="s">
        <v>2981</v>
      </c>
      <c r="F1231" s="26" t="s">
        <v>2982</v>
      </c>
      <c r="H1231" s="26" t="s">
        <v>2983</v>
      </c>
      <c r="I1231" s="8">
        <v>41562</v>
      </c>
      <c r="J1231" s="8">
        <v>41617</v>
      </c>
      <c r="K1231" s="35" t="s">
        <v>3000</v>
      </c>
      <c r="L1231" s="35" t="s">
        <v>3001</v>
      </c>
      <c r="M1231" s="35" t="s">
        <v>695</v>
      </c>
      <c r="N1231" s="35" t="s">
        <v>2021</v>
      </c>
      <c r="O1231" s="35"/>
      <c r="P1231" s="161" t="s">
        <v>2986</v>
      </c>
      <c r="Q1231" s="35"/>
      <c r="R1231" s="35"/>
      <c r="S1231" s="161" t="s">
        <v>605</v>
      </c>
      <c r="T1231" s="161">
        <v>1</v>
      </c>
      <c r="U1231" s="161" t="s">
        <v>606</v>
      </c>
      <c r="V1231" s="161"/>
      <c r="W1231" s="161">
        <v>1</v>
      </c>
      <c r="X1231" s="161">
        <v>77</v>
      </c>
      <c r="Y1231" s="161">
        <v>30</v>
      </c>
      <c r="AA1231" s="663"/>
      <c r="AC1231" s="657"/>
      <c r="AD1231" s="657"/>
      <c r="AE1231" s="8"/>
      <c r="AF1231" s="8">
        <v>41621</v>
      </c>
      <c r="AG1231" s="8">
        <v>41624</v>
      </c>
      <c r="AH1231" s="8">
        <v>41635</v>
      </c>
    </row>
    <row r="1232" spans="1:34" s="26" customFormat="1">
      <c r="A1232" s="26" t="s">
        <v>2978</v>
      </c>
      <c r="B1232" s="26" t="s">
        <v>1216</v>
      </c>
      <c r="C1232" s="26" t="s">
        <v>2979</v>
      </c>
      <c r="D1232" s="26" t="s">
        <v>2980</v>
      </c>
      <c r="E1232" s="26" t="s">
        <v>2981</v>
      </c>
      <c r="F1232" s="26" t="s">
        <v>2982</v>
      </c>
      <c r="H1232" s="26" t="s">
        <v>2983</v>
      </c>
      <c r="I1232" s="8">
        <v>41562</v>
      </c>
      <c r="J1232" s="8">
        <v>41617</v>
      </c>
      <c r="K1232" s="35" t="s">
        <v>3002</v>
      </c>
      <c r="L1232" s="35" t="s">
        <v>3003</v>
      </c>
      <c r="M1232" s="35" t="s">
        <v>695</v>
      </c>
      <c r="N1232" s="35" t="s">
        <v>2021</v>
      </c>
      <c r="O1232" s="35"/>
      <c r="P1232" s="161" t="s">
        <v>2986</v>
      </c>
      <c r="Q1232" s="35"/>
      <c r="R1232" s="35"/>
      <c r="S1232" s="161" t="s">
        <v>605</v>
      </c>
      <c r="T1232" s="161">
        <v>1</v>
      </c>
      <c r="U1232" s="161" t="s">
        <v>606</v>
      </c>
      <c r="V1232" s="161"/>
      <c r="W1232" s="161">
        <v>1</v>
      </c>
      <c r="X1232" s="161">
        <v>92</v>
      </c>
      <c r="Y1232" s="161">
        <v>44.6</v>
      </c>
      <c r="AA1232" s="661" t="s">
        <v>3004</v>
      </c>
      <c r="AC1232" s="655">
        <v>1</v>
      </c>
      <c r="AD1232" s="655">
        <v>5.85</v>
      </c>
      <c r="AE1232" s="8"/>
      <c r="AF1232" s="8">
        <v>41621</v>
      </c>
      <c r="AG1232" s="8">
        <v>41624</v>
      </c>
      <c r="AH1232" s="8">
        <v>41635</v>
      </c>
    </row>
    <row r="1233" spans="1:34" s="26" customFormat="1">
      <c r="A1233" s="26" t="s">
        <v>2978</v>
      </c>
      <c r="B1233" s="26" t="s">
        <v>1216</v>
      </c>
      <c r="C1233" s="26" t="s">
        <v>2979</v>
      </c>
      <c r="D1233" s="26" t="s">
        <v>2980</v>
      </c>
      <c r="E1233" s="26" t="s">
        <v>2981</v>
      </c>
      <c r="F1233" s="26" t="s">
        <v>2982</v>
      </c>
      <c r="H1233" s="26" t="s">
        <v>2983</v>
      </c>
      <c r="I1233" s="8">
        <v>41562</v>
      </c>
      <c r="J1233" s="8">
        <v>41617</v>
      </c>
      <c r="K1233" s="35" t="s">
        <v>3005</v>
      </c>
      <c r="L1233" s="35" t="s">
        <v>3006</v>
      </c>
      <c r="M1233" s="35" t="s">
        <v>695</v>
      </c>
      <c r="N1233" s="35" t="s">
        <v>2021</v>
      </c>
      <c r="O1233" s="35"/>
      <c r="P1233" s="161" t="s">
        <v>2986</v>
      </c>
      <c r="Q1233" s="35"/>
      <c r="R1233" s="35"/>
      <c r="S1233" s="161" t="s">
        <v>605</v>
      </c>
      <c r="T1233" s="161">
        <v>1</v>
      </c>
      <c r="U1233" s="161" t="s">
        <v>606</v>
      </c>
      <c r="V1233" s="161"/>
      <c r="W1233" s="161">
        <v>1</v>
      </c>
      <c r="X1233" s="161">
        <v>89</v>
      </c>
      <c r="Y1233" s="161">
        <v>44.6</v>
      </c>
      <c r="AA1233" s="662"/>
      <c r="AC1233" s="656"/>
      <c r="AD1233" s="656"/>
      <c r="AE1233" s="8"/>
      <c r="AF1233" s="8">
        <v>41621</v>
      </c>
      <c r="AG1233" s="8">
        <v>41624</v>
      </c>
      <c r="AH1233" s="8">
        <v>41635</v>
      </c>
    </row>
    <row r="1234" spans="1:34" s="26" customFormat="1">
      <c r="A1234" s="26" t="s">
        <v>2978</v>
      </c>
      <c r="B1234" s="26" t="s">
        <v>1216</v>
      </c>
      <c r="C1234" s="26" t="s">
        <v>2979</v>
      </c>
      <c r="D1234" s="26" t="s">
        <v>2980</v>
      </c>
      <c r="E1234" s="26" t="s">
        <v>2981</v>
      </c>
      <c r="F1234" s="26" t="s">
        <v>2982</v>
      </c>
      <c r="H1234" s="26" t="s">
        <v>2983</v>
      </c>
      <c r="I1234" s="8">
        <v>41562</v>
      </c>
      <c r="J1234" s="8">
        <v>41617</v>
      </c>
      <c r="K1234" s="35" t="s">
        <v>3007</v>
      </c>
      <c r="L1234" s="35" t="s">
        <v>3008</v>
      </c>
      <c r="M1234" s="35" t="s">
        <v>695</v>
      </c>
      <c r="N1234" s="35" t="s">
        <v>2021</v>
      </c>
      <c r="O1234" s="35"/>
      <c r="P1234" s="161" t="s">
        <v>2986</v>
      </c>
      <c r="Q1234" s="35"/>
      <c r="R1234" s="35"/>
      <c r="S1234" s="161" t="s">
        <v>605</v>
      </c>
      <c r="T1234" s="161">
        <v>1</v>
      </c>
      <c r="U1234" s="161" t="s">
        <v>606</v>
      </c>
      <c r="V1234" s="161"/>
      <c r="W1234" s="161">
        <v>1</v>
      </c>
      <c r="X1234" s="161">
        <v>89</v>
      </c>
      <c r="Y1234" s="161">
        <v>19.399999999999999</v>
      </c>
      <c r="AA1234" s="662"/>
      <c r="AC1234" s="656"/>
      <c r="AD1234" s="656"/>
      <c r="AE1234" s="8"/>
      <c r="AF1234" s="8">
        <v>41621</v>
      </c>
      <c r="AG1234" s="8">
        <v>41624</v>
      </c>
      <c r="AH1234" s="8">
        <v>41635</v>
      </c>
    </row>
    <row r="1235" spans="1:34" s="56" customFormat="1">
      <c r="A1235" s="156" t="s">
        <v>2978</v>
      </c>
      <c r="B1235" s="156" t="s">
        <v>1216</v>
      </c>
      <c r="C1235" s="128" t="s">
        <v>3009</v>
      </c>
      <c r="D1235" s="128" t="s">
        <v>3010</v>
      </c>
      <c r="E1235" s="128" t="s">
        <v>3011</v>
      </c>
      <c r="F1235" s="128" t="s">
        <v>3012</v>
      </c>
      <c r="G1235" s="128"/>
      <c r="H1235" s="56" t="s">
        <v>3013</v>
      </c>
      <c r="I1235" s="54">
        <v>41562</v>
      </c>
      <c r="J1235" s="54">
        <v>41617</v>
      </c>
      <c r="K1235" s="156" t="s">
        <v>2203</v>
      </c>
      <c r="L1235" s="156">
        <v>130606790</v>
      </c>
      <c r="M1235" s="156" t="s">
        <v>695</v>
      </c>
      <c r="N1235" s="156" t="s">
        <v>2021</v>
      </c>
      <c r="O1235" s="156"/>
      <c r="P1235" s="128" t="s">
        <v>2986</v>
      </c>
      <c r="Q1235" s="156"/>
      <c r="R1235" s="156"/>
      <c r="S1235" s="128" t="s">
        <v>605</v>
      </c>
      <c r="T1235" s="128">
        <v>1</v>
      </c>
      <c r="U1235" s="128" t="s">
        <v>606</v>
      </c>
      <c r="V1235" s="128"/>
      <c r="W1235" s="128">
        <v>1</v>
      </c>
      <c r="X1235" s="128">
        <v>90</v>
      </c>
      <c r="Y1235" s="128">
        <v>93.5</v>
      </c>
      <c r="AA1235" s="663"/>
      <c r="AC1235" s="657"/>
      <c r="AD1235" s="657"/>
      <c r="AE1235" s="159"/>
      <c r="AF1235" s="8">
        <v>41621</v>
      </c>
      <c r="AG1235" s="8">
        <v>41624</v>
      </c>
      <c r="AH1235" s="8">
        <v>41635</v>
      </c>
    </row>
    <row r="1236" spans="1:34" s="56" customFormat="1">
      <c r="A1236" s="156"/>
      <c r="B1236" s="156"/>
      <c r="C1236" s="174"/>
      <c r="D1236" s="174"/>
      <c r="E1236" s="174"/>
      <c r="F1236" s="174"/>
      <c r="G1236" s="174"/>
      <c r="I1236" s="75"/>
      <c r="J1236" s="75"/>
      <c r="K1236" s="156"/>
      <c r="L1236" s="156"/>
      <c r="M1236" s="156"/>
      <c r="N1236" s="156"/>
      <c r="O1236" s="156"/>
      <c r="P1236" s="128"/>
      <c r="Q1236" s="156"/>
      <c r="R1236" s="156"/>
      <c r="S1236" s="128"/>
      <c r="T1236" s="128"/>
      <c r="U1236" s="128"/>
      <c r="V1236" s="128"/>
      <c r="W1236" s="128"/>
      <c r="X1236" s="128"/>
      <c r="Y1236" s="128"/>
      <c r="AE1236" s="159"/>
      <c r="AF1236" s="159"/>
      <c r="AG1236" s="159"/>
      <c r="AH1236" s="159"/>
    </row>
    <row r="1237" spans="1:34" s="56" customFormat="1">
      <c r="A1237" s="56" t="s">
        <v>3014</v>
      </c>
      <c r="B1237" s="156" t="s">
        <v>1216</v>
      </c>
      <c r="C1237" s="56" t="s">
        <v>3015</v>
      </c>
      <c r="D1237" s="56" t="s">
        <v>3016</v>
      </c>
      <c r="E1237" s="56" t="s">
        <v>3017</v>
      </c>
      <c r="F1237" s="56" t="s">
        <v>3018</v>
      </c>
      <c r="H1237" s="52" t="s">
        <v>3019</v>
      </c>
      <c r="I1237" s="54">
        <v>41600</v>
      </c>
      <c r="J1237" s="54">
        <v>41630</v>
      </c>
      <c r="K1237" s="161" t="s">
        <v>3020</v>
      </c>
      <c r="L1237" s="161" t="s">
        <v>3021</v>
      </c>
      <c r="M1237" s="156" t="s">
        <v>695</v>
      </c>
      <c r="N1237" s="121" t="s">
        <v>2883</v>
      </c>
      <c r="O1237" s="121"/>
      <c r="Q1237" s="121"/>
      <c r="R1237" s="121"/>
      <c r="S1237" s="128" t="s">
        <v>605</v>
      </c>
      <c r="T1237" s="25">
        <v>1</v>
      </c>
      <c r="U1237" s="121" t="s">
        <v>606</v>
      </c>
      <c r="V1237" s="121"/>
      <c r="W1237" s="25">
        <v>60</v>
      </c>
      <c r="X1237" s="25"/>
      <c r="Z1237" s="131" t="s">
        <v>3022</v>
      </c>
      <c r="AA1237" s="65" t="s">
        <v>3023</v>
      </c>
      <c r="AC1237" s="26">
        <f>W1237/15</f>
        <v>4</v>
      </c>
      <c r="AD1237" s="26">
        <f>5.85*AC1237</f>
        <v>23.4</v>
      </c>
      <c r="AE1237" s="159"/>
      <c r="AF1237" s="159">
        <v>41621</v>
      </c>
      <c r="AG1237" s="159">
        <v>41624</v>
      </c>
      <c r="AH1237" s="159">
        <v>41635</v>
      </c>
    </row>
    <row r="1239" spans="1:34" s="56" customFormat="1">
      <c r="A1239" s="161" t="s">
        <v>3024</v>
      </c>
      <c r="B1239" s="156" t="s">
        <v>970</v>
      </c>
      <c r="C1239" s="56" t="s">
        <v>3025</v>
      </c>
      <c r="D1239" s="56" t="s">
        <v>3026</v>
      </c>
      <c r="E1239" s="56" t="s">
        <v>3027</v>
      </c>
      <c r="F1239" s="56" t="s">
        <v>3028</v>
      </c>
      <c r="H1239" s="56" t="s">
        <v>984</v>
      </c>
      <c r="I1239" s="159">
        <v>41609</v>
      </c>
      <c r="J1239" s="159">
        <v>41670</v>
      </c>
      <c r="K1239" s="76">
        <v>1172.2</v>
      </c>
      <c r="L1239" s="76" t="s">
        <v>3029</v>
      </c>
      <c r="M1239" s="156" t="s">
        <v>695</v>
      </c>
      <c r="N1239" s="121" t="s">
        <v>987</v>
      </c>
      <c r="O1239" s="121"/>
      <c r="P1239" s="128" t="s">
        <v>3030</v>
      </c>
      <c r="Q1239" s="121"/>
      <c r="R1239" s="121"/>
      <c r="S1239" s="128" t="s">
        <v>988</v>
      </c>
      <c r="T1239" s="25">
        <v>1</v>
      </c>
      <c r="U1239" s="121" t="s">
        <v>606</v>
      </c>
      <c r="V1239" s="121"/>
      <c r="W1239" s="25">
        <v>15</v>
      </c>
      <c r="X1239" s="76">
        <v>40</v>
      </c>
      <c r="Y1239" s="76">
        <v>169</v>
      </c>
      <c r="Z1239" s="76">
        <v>6.76</v>
      </c>
      <c r="AA1239" s="59" t="s">
        <v>3031</v>
      </c>
      <c r="AC1239" s="26">
        <f t="shared" ref="AC1239:AC1257" si="38">W1239/15</f>
        <v>1</v>
      </c>
      <c r="AD1239" s="26">
        <f t="shared" ref="AD1239:AD1257" si="39">5.85*AC1239</f>
        <v>5.85</v>
      </c>
      <c r="AE1239" s="77"/>
      <c r="AF1239" s="159">
        <v>41621</v>
      </c>
      <c r="AG1239" s="159">
        <v>41624</v>
      </c>
      <c r="AH1239" s="159">
        <v>41635</v>
      </c>
    </row>
    <row r="1240" spans="1:34" s="56" customFormat="1">
      <c r="A1240" s="156" t="s">
        <v>3032</v>
      </c>
      <c r="B1240" s="156" t="s">
        <v>970</v>
      </c>
      <c r="C1240" s="56" t="s">
        <v>3033</v>
      </c>
      <c r="D1240" s="56" t="s">
        <v>3034</v>
      </c>
      <c r="E1240" s="56" t="s">
        <v>3035</v>
      </c>
      <c r="F1240" s="56" t="s">
        <v>3036</v>
      </c>
      <c r="H1240" s="56" t="s">
        <v>975</v>
      </c>
      <c r="I1240" s="159">
        <v>41609</v>
      </c>
      <c r="J1240" s="159">
        <v>41670</v>
      </c>
      <c r="K1240" s="76">
        <v>1172.3</v>
      </c>
      <c r="L1240" s="76" t="s">
        <v>3037</v>
      </c>
      <c r="M1240" s="156" t="s">
        <v>695</v>
      </c>
      <c r="N1240" s="121" t="s">
        <v>978</v>
      </c>
      <c r="O1240" s="121"/>
      <c r="P1240" s="128" t="s">
        <v>3038</v>
      </c>
      <c r="Q1240" s="121"/>
      <c r="R1240" s="121"/>
      <c r="S1240" s="128" t="s">
        <v>1192</v>
      </c>
      <c r="T1240" s="25">
        <v>1</v>
      </c>
      <c r="U1240" s="121" t="s">
        <v>606</v>
      </c>
      <c r="V1240" s="121"/>
      <c r="W1240" s="25">
        <v>15</v>
      </c>
      <c r="X1240" s="76">
        <v>40</v>
      </c>
      <c r="Y1240" s="76">
        <v>145</v>
      </c>
      <c r="Z1240" s="76">
        <v>5.8</v>
      </c>
      <c r="AA1240" s="59" t="s">
        <v>3039</v>
      </c>
      <c r="AC1240" s="26">
        <f t="shared" si="38"/>
        <v>1</v>
      </c>
      <c r="AD1240" s="26">
        <f t="shared" si="39"/>
        <v>5.85</v>
      </c>
      <c r="AE1240" s="77"/>
      <c r="AF1240" s="159">
        <v>41621</v>
      </c>
      <c r="AG1240" s="159">
        <v>41624</v>
      </c>
      <c r="AH1240" s="159">
        <v>41635</v>
      </c>
    </row>
    <row r="1241" spans="1:34" s="56" customFormat="1">
      <c r="A1241" s="156" t="s">
        <v>3032</v>
      </c>
      <c r="B1241" s="156" t="s">
        <v>970</v>
      </c>
      <c r="C1241" s="56" t="s">
        <v>3033</v>
      </c>
      <c r="D1241" s="56" t="s">
        <v>3034</v>
      </c>
      <c r="E1241" s="56" t="s">
        <v>3035</v>
      </c>
      <c r="F1241" s="56" t="s">
        <v>3036</v>
      </c>
      <c r="H1241" s="56" t="s">
        <v>975</v>
      </c>
      <c r="I1241" s="159">
        <v>41609</v>
      </c>
      <c r="J1241" s="159">
        <v>41670</v>
      </c>
      <c r="K1241" s="76">
        <v>1096.0999999999999</v>
      </c>
      <c r="L1241" s="76" t="s">
        <v>3040</v>
      </c>
      <c r="M1241" s="156" t="s">
        <v>695</v>
      </c>
      <c r="N1241" s="121" t="s">
        <v>978</v>
      </c>
      <c r="O1241" s="121"/>
      <c r="P1241" s="128" t="s">
        <v>3038</v>
      </c>
      <c r="Q1241" s="121"/>
      <c r="R1241" s="121"/>
      <c r="S1241" s="128" t="s">
        <v>1192</v>
      </c>
      <c r="T1241" s="25">
        <v>1</v>
      </c>
      <c r="U1241" s="121" t="s">
        <v>606</v>
      </c>
      <c r="V1241" s="121"/>
      <c r="W1241" s="25">
        <v>15</v>
      </c>
      <c r="X1241" s="76">
        <v>40</v>
      </c>
      <c r="Y1241" s="76">
        <v>109</v>
      </c>
      <c r="Z1241" s="76">
        <v>4.3600000000000003</v>
      </c>
      <c r="AA1241" s="59" t="s">
        <v>3041</v>
      </c>
      <c r="AC1241" s="26">
        <f t="shared" si="38"/>
        <v>1</v>
      </c>
      <c r="AD1241" s="26">
        <f t="shared" si="39"/>
        <v>5.85</v>
      </c>
      <c r="AE1241" s="77"/>
      <c r="AF1241" s="159">
        <v>41621</v>
      </c>
      <c r="AG1241" s="159">
        <v>41624</v>
      </c>
      <c r="AH1241" s="159">
        <v>41635</v>
      </c>
    </row>
    <row r="1242" spans="1:34" s="56" customFormat="1">
      <c r="A1242" s="156" t="s">
        <v>3032</v>
      </c>
      <c r="B1242" s="156" t="s">
        <v>970</v>
      </c>
      <c r="C1242" s="56" t="s">
        <v>3033</v>
      </c>
      <c r="D1242" s="56" t="s">
        <v>3034</v>
      </c>
      <c r="E1242" s="56" t="s">
        <v>3035</v>
      </c>
      <c r="F1242" s="56" t="s">
        <v>3036</v>
      </c>
      <c r="H1242" s="56" t="s">
        <v>975</v>
      </c>
      <c r="I1242" s="159">
        <v>41609</v>
      </c>
      <c r="J1242" s="159">
        <v>41670</v>
      </c>
      <c r="K1242" s="76">
        <v>1096.2</v>
      </c>
      <c r="L1242" s="76" t="s">
        <v>3042</v>
      </c>
      <c r="M1242" s="156" t="s">
        <v>695</v>
      </c>
      <c r="N1242" s="121" t="s">
        <v>978</v>
      </c>
      <c r="O1242" s="121"/>
      <c r="P1242" s="128" t="s">
        <v>3038</v>
      </c>
      <c r="Q1242" s="121"/>
      <c r="R1242" s="121"/>
      <c r="S1242" s="128" t="s">
        <v>1192</v>
      </c>
      <c r="T1242" s="25">
        <v>1</v>
      </c>
      <c r="U1242" s="121" t="s">
        <v>606</v>
      </c>
      <c r="V1242" s="121"/>
      <c r="W1242" s="25">
        <v>15</v>
      </c>
      <c r="X1242" s="76">
        <v>40</v>
      </c>
      <c r="Y1242" s="76">
        <v>103</v>
      </c>
      <c r="Z1242" s="76">
        <v>4.12</v>
      </c>
      <c r="AA1242" s="59" t="s">
        <v>3043</v>
      </c>
      <c r="AC1242" s="26">
        <f t="shared" si="38"/>
        <v>1</v>
      </c>
      <c r="AD1242" s="26">
        <f t="shared" si="39"/>
        <v>5.85</v>
      </c>
      <c r="AE1242" s="77"/>
      <c r="AF1242" s="159">
        <v>41621</v>
      </c>
      <c r="AG1242" s="159">
        <v>41624</v>
      </c>
      <c r="AH1242" s="159">
        <v>41635</v>
      </c>
    </row>
    <row r="1243" spans="1:34" s="56" customFormat="1">
      <c r="A1243" s="156" t="s">
        <v>3032</v>
      </c>
      <c r="B1243" s="156" t="s">
        <v>970</v>
      </c>
      <c r="C1243" s="56" t="s">
        <v>3033</v>
      </c>
      <c r="D1243" s="56" t="s">
        <v>3034</v>
      </c>
      <c r="E1243" s="56" t="s">
        <v>3035</v>
      </c>
      <c r="F1243" s="56" t="s">
        <v>3036</v>
      </c>
      <c r="H1243" s="56" t="s">
        <v>975</v>
      </c>
      <c r="I1243" s="159">
        <v>41609</v>
      </c>
      <c r="J1243" s="159">
        <v>41670</v>
      </c>
      <c r="K1243" s="76">
        <v>1191.2</v>
      </c>
      <c r="L1243" s="76" t="s">
        <v>3044</v>
      </c>
      <c r="M1243" s="156" t="s">
        <v>695</v>
      </c>
      <c r="N1243" s="121" t="s">
        <v>978</v>
      </c>
      <c r="O1243" s="121"/>
      <c r="P1243" s="128" t="s">
        <v>3038</v>
      </c>
      <c r="Q1243" s="121"/>
      <c r="R1243" s="121"/>
      <c r="S1243" s="128" t="s">
        <v>1192</v>
      </c>
      <c r="T1243" s="25">
        <v>1</v>
      </c>
      <c r="U1243" s="121" t="s">
        <v>606</v>
      </c>
      <c r="V1243" s="121"/>
      <c r="W1243" s="25">
        <v>15</v>
      </c>
      <c r="X1243" s="76">
        <v>40</v>
      </c>
      <c r="Y1243" s="76">
        <v>130</v>
      </c>
      <c r="Z1243" s="76">
        <v>5.2</v>
      </c>
      <c r="AA1243" s="59" t="s">
        <v>3045</v>
      </c>
      <c r="AC1243" s="26">
        <f t="shared" si="38"/>
        <v>1</v>
      </c>
      <c r="AD1243" s="26">
        <f t="shared" si="39"/>
        <v>5.85</v>
      </c>
      <c r="AE1243" s="77"/>
      <c r="AF1243" s="159">
        <v>41621</v>
      </c>
      <c r="AG1243" s="159">
        <v>41624</v>
      </c>
      <c r="AH1243" s="159">
        <v>41635</v>
      </c>
    </row>
    <row r="1244" spans="1:34" s="56" customFormat="1">
      <c r="A1244" s="156" t="s">
        <v>3032</v>
      </c>
      <c r="B1244" s="156" t="s">
        <v>970</v>
      </c>
      <c r="C1244" s="56" t="s">
        <v>3033</v>
      </c>
      <c r="D1244" s="56" t="s">
        <v>3034</v>
      </c>
      <c r="E1244" s="56" t="s">
        <v>3035</v>
      </c>
      <c r="F1244" s="56" t="s">
        <v>3036</v>
      </c>
      <c r="H1244" s="56" t="s">
        <v>975</v>
      </c>
      <c r="I1244" s="159">
        <v>41609</v>
      </c>
      <c r="J1244" s="159">
        <v>41670</v>
      </c>
      <c r="K1244" s="76">
        <v>568.1</v>
      </c>
      <c r="L1244" s="76" t="s">
        <v>3046</v>
      </c>
      <c r="M1244" s="156" t="s">
        <v>695</v>
      </c>
      <c r="N1244" s="121" t="s">
        <v>978</v>
      </c>
      <c r="O1244" s="121"/>
      <c r="P1244" s="128" t="s">
        <v>3038</v>
      </c>
      <c r="Q1244" s="121"/>
      <c r="R1244" s="121"/>
      <c r="S1244" s="128" t="s">
        <v>1192</v>
      </c>
      <c r="T1244" s="25">
        <v>1</v>
      </c>
      <c r="U1244" s="121" t="s">
        <v>606</v>
      </c>
      <c r="V1244" s="121"/>
      <c r="W1244" s="25">
        <v>15</v>
      </c>
      <c r="X1244" s="76">
        <v>40</v>
      </c>
      <c r="Y1244" s="76">
        <v>122</v>
      </c>
      <c r="Z1244" s="76">
        <v>4.88</v>
      </c>
      <c r="AA1244" s="59" t="s">
        <v>3047</v>
      </c>
      <c r="AC1244" s="26">
        <f t="shared" si="38"/>
        <v>1</v>
      </c>
      <c r="AD1244" s="26">
        <f t="shared" si="39"/>
        <v>5.85</v>
      </c>
      <c r="AE1244" s="77"/>
      <c r="AF1244" s="159">
        <v>41621</v>
      </c>
      <c r="AG1244" s="159">
        <v>41624</v>
      </c>
      <c r="AH1244" s="159">
        <v>41635</v>
      </c>
    </row>
    <row r="1245" spans="1:34" s="56" customFormat="1">
      <c r="A1245" s="156" t="s">
        <v>3032</v>
      </c>
      <c r="B1245" s="156" t="s">
        <v>970</v>
      </c>
      <c r="C1245" s="56" t="s">
        <v>3033</v>
      </c>
      <c r="D1245" s="56" t="s">
        <v>3034</v>
      </c>
      <c r="E1245" s="56" t="s">
        <v>3035</v>
      </c>
      <c r="F1245" s="56" t="s">
        <v>3036</v>
      </c>
      <c r="H1245" s="56" t="s">
        <v>975</v>
      </c>
      <c r="I1245" s="159">
        <v>41609</v>
      </c>
      <c r="J1245" s="159">
        <v>41670</v>
      </c>
      <c r="K1245" s="76">
        <v>619.1</v>
      </c>
      <c r="L1245" s="76" t="s">
        <v>3048</v>
      </c>
      <c r="M1245" s="156" t="s">
        <v>695</v>
      </c>
      <c r="N1245" s="121" t="s">
        <v>978</v>
      </c>
      <c r="O1245" s="121"/>
      <c r="P1245" s="128" t="s">
        <v>3038</v>
      </c>
      <c r="Q1245" s="121"/>
      <c r="R1245" s="121"/>
      <c r="S1245" s="128" t="s">
        <v>1192</v>
      </c>
      <c r="T1245" s="25">
        <v>1</v>
      </c>
      <c r="U1245" s="121" t="s">
        <v>606</v>
      </c>
      <c r="V1245" s="121"/>
      <c r="W1245" s="25">
        <v>15</v>
      </c>
      <c r="X1245" s="76">
        <v>40</v>
      </c>
      <c r="Y1245" s="76">
        <v>378</v>
      </c>
      <c r="Z1245" s="76">
        <v>15.12</v>
      </c>
      <c r="AA1245" s="59" t="s">
        <v>3049</v>
      </c>
      <c r="AC1245" s="26">
        <f t="shared" si="38"/>
        <v>1</v>
      </c>
      <c r="AD1245" s="26">
        <f t="shared" si="39"/>
        <v>5.85</v>
      </c>
      <c r="AE1245" s="77"/>
      <c r="AF1245" s="159">
        <v>41621</v>
      </c>
      <c r="AG1245" s="159">
        <v>41624</v>
      </c>
      <c r="AH1245" s="159">
        <v>41635</v>
      </c>
    </row>
    <row r="1246" spans="1:34" s="56" customFormat="1">
      <c r="A1246" s="156" t="s">
        <v>3032</v>
      </c>
      <c r="B1246" s="156" t="s">
        <v>970</v>
      </c>
      <c r="C1246" s="56" t="s">
        <v>3033</v>
      </c>
      <c r="D1246" s="56" t="s">
        <v>3034</v>
      </c>
      <c r="E1246" s="56" t="s">
        <v>3035</v>
      </c>
      <c r="F1246" s="56" t="s">
        <v>3036</v>
      </c>
      <c r="H1246" s="56" t="s">
        <v>975</v>
      </c>
      <c r="I1246" s="159">
        <v>41609</v>
      </c>
      <c r="J1246" s="159">
        <v>41670</v>
      </c>
      <c r="K1246" s="76">
        <v>664.1</v>
      </c>
      <c r="L1246" s="76" t="s">
        <v>3050</v>
      </c>
      <c r="M1246" s="156" t="s">
        <v>695</v>
      </c>
      <c r="N1246" s="121" t="s">
        <v>978</v>
      </c>
      <c r="O1246" s="121"/>
      <c r="P1246" s="128" t="s">
        <v>3038</v>
      </c>
      <c r="Q1246" s="121"/>
      <c r="R1246" s="121"/>
      <c r="S1246" s="128" t="s">
        <v>1192</v>
      </c>
      <c r="T1246" s="25">
        <v>1</v>
      </c>
      <c r="U1246" s="121" t="s">
        <v>606</v>
      </c>
      <c r="V1246" s="121"/>
      <c r="W1246" s="25">
        <v>15</v>
      </c>
      <c r="X1246" s="76">
        <v>40</v>
      </c>
      <c r="Y1246" s="76">
        <v>118</v>
      </c>
      <c r="Z1246" s="76">
        <v>4.72</v>
      </c>
      <c r="AA1246" s="59" t="s">
        <v>3051</v>
      </c>
      <c r="AC1246" s="26">
        <f t="shared" si="38"/>
        <v>1</v>
      </c>
      <c r="AD1246" s="26">
        <f t="shared" si="39"/>
        <v>5.85</v>
      </c>
      <c r="AE1246" s="77"/>
      <c r="AF1246" s="159">
        <v>41621</v>
      </c>
      <c r="AG1246" s="159">
        <v>41624</v>
      </c>
      <c r="AH1246" s="159">
        <v>41635</v>
      </c>
    </row>
    <row r="1247" spans="1:34" s="56" customFormat="1">
      <c r="A1247" s="156" t="s">
        <v>3032</v>
      </c>
      <c r="B1247" s="156" t="s">
        <v>970</v>
      </c>
      <c r="C1247" s="56" t="s">
        <v>3033</v>
      </c>
      <c r="D1247" s="56" t="s">
        <v>3034</v>
      </c>
      <c r="E1247" s="56" t="s">
        <v>3035</v>
      </c>
      <c r="F1247" s="56" t="s">
        <v>3036</v>
      </c>
      <c r="H1247" s="56" t="s">
        <v>975</v>
      </c>
      <c r="I1247" s="159">
        <v>41609</v>
      </c>
      <c r="J1247" s="159">
        <v>41670</v>
      </c>
      <c r="K1247" s="76">
        <v>675.2</v>
      </c>
      <c r="L1247" s="76" t="s">
        <v>3052</v>
      </c>
      <c r="M1247" s="156" t="s">
        <v>695</v>
      </c>
      <c r="N1247" s="121" t="s">
        <v>978</v>
      </c>
      <c r="O1247" s="121"/>
      <c r="P1247" s="128" t="s">
        <v>3038</v>
      </c>
      <c r="Q1247" s="121"/>
      <c r="R1247" s="121"/>
      <c r="S1247" s="128" t="s">
        <v>1192</v>
      </c>
      <c r="T1247" s="25">
        <v>1</v>
      </c>
      <c r="U1247" s="121" t="s">
        <v>606</v>
      </c>
      <c r="V1247" s="121"/>
      <c r="W1247" s="25">
        <v>15</v>
      </c>
      <c r="X1247" s="76">
        <v>40</v>
      </c>
      <c r="Y1247" s="76">
        <v>208</v>
      </c>
      <c r="Z1247" s="76">
        <v>8.32</v>
      </c>
      <c r="AA1247" s="59" t="s">
        <v>3053</v>
      </c>
      <c r="AC1247" s="26">
        <f t="shared" si="38"/>
        <v>1</v>
      </c>
      <c r="AD1247" s="26">
        <f t="shared" si="39"/>
        <v>5.85</v>
      </c>
      <c r="AE1247" s="77"/>
      <c r="AF1247" s="159">
        <v>41621</v>
      </c>
      <c r="AG1247" s="159">
        <v>41624</v>
      </c>
      <c r="AH1247" s="159">
        <v>41635</v>
      </c>
    </row>
    <row r="1248" spans="1:34" s="56" customFormat="1">
      <c r="A1248" s="156" t="s">
        <v>3032</v>
      </c>
      <c r="B1248" s="156" t="s">
        <v>970</v>
      </c>
      <c r="C1248" s="56" t="s">
        <v>3033</v>
      </c>
      <c r="D1248" s="56" t="s">
        <v>3034</v>
      </c>
      <c r="E1248" s="56" t="s">
        <v>3035</v>
      </c>
      <c r="F1248" s="56" t="s">
        <v>3036</v>
      </c>
      <c r="H1248" s="56" t="s">
        <v>975</v>
      </c>
      <c r="I1248" s="159">
        <v>41609</v>
      </c>
      <c r="J1248" s="159">
        <v>41670</v>
      </c>
      <c r="K1248" s="76">
        <v>678.1</v>
      </c>
      <c r="L1248" s="76" t="s">
        <v>3054</v>
      </c>
      <c r="M1248" s="156" t="s">
        <v>695</v>
      </c>
      <c r="N1248" s="121" t="s">
        <v>978</v>
      </c>
      <c r="O1248" s="121"/>
      <c r="P1248" s="128" t="s">
        <v>3038</v>
      </c>
      <c r="Q1248" s="121"/>
      <c r="R1248" s="121"/>
      <c r="S1248" s="128" t="s">
        <v>1192</v>
      </c>
      <c r="T1248" s="25">
        <v>1</v>
      </c>
      <c r="U1248" s="121" t="s">
        <v>606</v>
      </c>
      <c r="V1248" s="121"/>
      <c r="W1248" s="25">
        <v>15</v>
      </c>
      <c r="X1248" s="76">
        <v>40</v>
      </c>
      <c r="Y1248" s="76">
        <v>144</v>
      </c>
      <c r="Z1248" s="76">
        <v>5.76</v>
      </c>
      <c r="AA1248" s="59" t="s">
        <v>3055</v>
      </c>
      <c r="AC1248" s="26">
        <f t="shared" si="38"/>
        <v>1</v>
      </c>
      <c r="AD1248" s="26">
        <f t="shared" si="39"/>
        <v>5.85</v>
      </c>
      <c r="AE1248" s="77"/>
      <c r="AF1248" s="159">
        <v>41621</v>
      </c>
      <c r="AG1248" s="159">
        <v>41624</v>
      </c>
      <c r="AH1248" s="159">
        <v>41635</v>
      </c>
    </row>
    <row r="1249" spans="1:34" s="56" customFormat="1">
      <c r="A1249" s="156" t="s">
        <v>3032</v>
      </c>
      <c r="B1249" s="156" t="s">
        <v>970</v>
      </c>
      <c r="C1249" s="56" t="s">
        <v>3033</v>
      </c>
      <c r="D1249" s="56" t="s">
        <v>3034</v>
      </c>
      <c r="E1249" s="56" t="s">
        <v>3035</v>
      </c>
      <c r="F1249" s="56" t="s">
        <v>3036</v>
      </c>
      <c r="H1249" s="56" t="s">
        <v>975</v>
      </c>
      <c r="I1249" s="159">
        <v>41609</v>
      </c>
      <c r="J1249" s="159">
        <v>41670</v>
      </c>
      <c r="K1249" s="76">
        <v>737.1</v>
      </c>
      <c r="L1249" s="76" t="s">
        <v>3056</v>
      </c>
      <c r="M1249" s="156" t="s">
        <v>695</v>
      </c>
      <c r="N1249" s="121" t="s">
        <v>978</v>
      </c>
      <c r="O1249" s="121"/>
      <c r="P1249" s="128" t="s">
        <v>3038</v>
      </c>
      <c r="Q1249" s="121"/>
      <c r="R1249" s="121"/>
      <c r="S1249" s="128" t="s">
        <v>1192</v>
      </c>
      <c r="T1249" s="25">
        <v>1</v>
      </c>
      <c r="U1249" s="121" t="s">
        <v>606</v>
      </c>
      <c r="V1249" s="121"/>
      <c r="W1249" s="25">
        <v>15</v>
      </c>
      <c r="X1249" s="76">
        <v>40</v>
      </c>
      <c r="Y1249" s="76">
        <v>174</v>
      </c>
      <c r="Z1249" s="76">
        <v>6.96</v>
      </c>
      <c r="AA1249" s="59" t="s">
        <v>3057</v>
      </c>
      <c r="AC1249" s="26">
        <f t="shared" si="38"/>
        <v>1</v>
      </c>
      <c r="AD1249" s="26">
        <f t="shared" si="39"/>
        <v>5.85</v>
      </c>
      <c r="AE1249" s="77"/>
      <c r="AF1249" s="159">
        <v>41621</v>
      </c>
      <c r="AG1249" s="159">
        <v>41624</v>
      </c>
      <c r="AH1249" s="159">
        <v>41635</v>
      </c>
    </row>
    <row r="1250" spans="1:34" s="56" customFormat="1">
      <c r="A1250" s="156" t="s">
        <v>3032</v>
      </c>
      <c r="B1250" s="156" t="s">
        <v>970</v>
      </c>
      <c r="C1250" s="56" t="s">
        <v>3033</v>
      </c>
      <c r="D1250" s="56" t="s">
        <v>3034</v>
      </c>
      <c r="E1250" s="56" t="s">
        <v>3035</v>
      </c>
      <c r="F1250" s="56" t="s">
        <v>3036</v>
      </c>
      <c r="H1250" s="56" t="s">
        <v>975</v>
      </c>
      <c r="I1250" s="159">
        <v>41609</v>
      </c>
      <c r="J1250" s="159">
        <v>41670</v>
      </c>
      <c r="K1250" s="76">
        <v>737.2</v>
      </c>
      <c r="L1250" s="76" t="s">
        <v>3058</v>
      </c>
      <c r="M1250" s="156" t="s">
        <v>695</v>
      </c>
      <c r="N1250" s="121" t="s">
        <v>978</v>
      </c>
      <c r="O1250" s="121"/>
      <c r="P1250" s="128" t="s">
        <v>3038</v>
      </c>
      <c r="Q1250" s="121"/>
      <c r="R1250" s="121"/>
      <c r="S1250" s="128" t="s">
        <v>1192</v>
      </c>
      <c r="T1250" s="25">
        <v>1</v>
      </c>
      <c r="U1250" s="121" t="s">
        <v>606</v>
      </c>
      <c r="V1250" s="121"/>
      <c r="W1250" s="25">
        <v>15</v>
      </c>
      <c r="X1250" s="76">
        <v>40</v>
      </c>
      <c r="Y1250" s="76">
        <v>206</v>
      </c>
      <c r="Z1250" s="76">
        <v>8.24</v>
      </c>
      <c r="AA1250" s="59" t="s">
        <v>3059</v>
      </c>
      <c r="AC1250" s="26">
        <f t="shared" si="38"/>
        <v>1</v>
      </c>
      <c r="AD1250" s="26">
        <f t="shared" si="39"/>
        <v>5.85</v>
      </c>
      <c r="AE1250" s="77"/>
      <c r="AF1250" s="159">
        <v>41621</v>
      </c>
      <c r="AG1250" s="159">
        <v>41624</v>
      </c>
      <c r="AH1250" s="159">
        <v>41635</v>
      </c>
    </row>
    <row r="1251" spans="1:34" s="56" customFormat="1">
      <c r="A1251" s="156" t="s">
        <v>3032</v>
      </c>
      <c r="B1251" s="156" t="s">
        <v>970</v>
      </c>
      <c r="C1251" s="56" t="s">
        <v>3033</v>
      </c>
      <c r="D1251" s="56" t="s">
        <v>3034</v>
      </c>
      <c r="E1251" s="56" t="s">
        <v>3035</v>
      </c>
      <c r="F1251" s="56" t="s">
        <v>3036</v>
      </c>
      <c r="H1251" s="56" t="s">
        <v>975</v>
      </c>
      <c r="I1251" s="159">
        <v>41609</v>
      </c>
      <c r="J1251" s="159">
        <v>41670</v>
      </c>
      <c r="K1251" s="76">
        <v>1152.0999999999999</v>
      </c>
      <c r="L1251" s="76" t="s">
        <v>3060</v>
      </c>
      <c r="M1251" s="156" t="s">
        <v>695</v>
      </c>
      <c r="N1251" s="121" t="s">
        <v>978</v>
      </c>
      <c r="O1251" s="121"/>
      <c r="P1251" s="128" t="s">
        <v>3038</v>
      </c>
      <c r="Q1251" s="121"/>
      <c r="R1251" s="121"/>
      <c r="S1251" s="128" t="s">
        <v>1192</v>
      </c>
      <c r="T1251" s="25">
        <v>1</v>
      </c>
      <c r="U1251" s="121" t="s">
        <v>606</v>
      </c>
      <c r="V1251" s="121"/>
      <c r="W1251" s="25">
        <v>15</v>
      </c>
      <c r="X1251" s="76">
        <v>40</v>
      </c>
      <c r="Y1251" s="76">
        <v>175</v>
      </c>
      <c r="Z1251" s="76">
        <v>7</v>
      </c>
      <c r="AA1251" s="59" t="s">
        <v>3061</v>
      </c>
      <c r="AC1251" s="26">
        <f t="shared" si="38"/>
        <v>1</v>
      </c>
      <c r="AD1251" s="26">
        <f t="shared" si="39"/>
        <v>5.85</v>
      </c>
      <c r="AE1251" s="77"/>
      <c r="AF1251" s="159">
        <v>41621</v>
      </c>
      <c r="AG1251" s="159">
        <v>41624</v>
      </c>
      <c r="AH1251" s="159">
        <v>41635</v>
      </c>
    </row>
    <row r="1252" spans="1:34" s="56" customFormat="1">
      <c r="A1252" s="156" t="s">
        <v>3032</v>
      </c>
      <c r="B1252" s="156" t="s">
        <v>970</v>
      </c>
      <c r="C1252" s="56" t="s">
        <v>3033</v>
      </c>
      <c r="D1252" s="56" t="s">
        <v>3034</v>
      </c>
      <c r="E1252" s="56" t="s">
        <v>3035</v>
      </c>
      <c r="F1252" s="56" t="s">
        <v>3036</v>
      </c>
      <c r="H1252" s="56" t="s">
        <v>975</v>
      </c>
      <c r="I1252" s="159">
        <v>41609</v>
      </c>
      <c r="J1252" s="159">
        <v>41670</v>
      </c>
      <c r="K1252" s="76">
        <v>1440.1</v>
      </c>
      <c r="L1252" s="76" t="s">
        <v>3062</v>
      </c>
      <c r="M1252" s="156" t="s">
        <v>695</v>
      </c>
      <c r="N1252" s="121" t="s">
        <v>978</v>
      </c>
      <c r="O1252" s="121"/>
      <c r="P1252" s="128" t="s">
        <v>3038</v>
      </c>
      <c r="Q1252" s="121"/>
      <c r="R1252" s="121"/>
      <c r="S1252" s="128" t="s">
        <v>1192</v>
      </c>
      <c r="T1252" s="25">
        <v>1</v>
      </c>
      <c r="U1252" s="121" t="s">
        <v>606</v>
      </c>
      <c r="V1252" s="121"/>
      <c r="W1252" s="25">
        <v>15</v>
      </c>
      <c r="X1252" s="76">
        <v>30</v>
      </c>
      <c r="Y1252" s="76">
        <v>206</v>
      </c>
      <c r="Z1252" s="76">
        <v>6.18</v>
      </c>
      <c r="AA1252" s="59" t="s">
        <v>3063</v>
      </c>
      <c r="AC1252" s="26">
        <f t="shared" si="38"/>
        <v>1</v>
      </c>
      <c r="AD1252" s="26">
        <f t="shared" si="39"/>
        <v>5.85</v>
      </c>
      <c r="AE1252" s="77"/>
      <c r="AF1252" s="159">
        <v>41621</v>
      </c>
      <c r="AG1252" s="159">
        <v>41624</v>
      </c>
      <c r="AH1252" s="159">
        <v>41635</v>
      </c>
    </row>
    <row r="1253" spans="1:34" s="56" customFormat="1">
      <c r="A1253" s="156" t="s">
        <v>3032</v>
      </c>
      <c r="B1253" s="156" t="s">
        <v>970</v>
      </c>
      <c r="C1253" s="56" t="s">
        <v>3033</v>
      </c>
      <c r="D1253" s="56" t="s">
        <v>3034</v>
      </c>
      <c r="E1253" s="56" t="s">
        <v>3035</v>
      </c>
      <c r="F1253" s="56" t="s">
        <v>3036</v>
      </c>
      <c r="H1253" s="56" t="s">
        <v>975</v>
      </c>
      <c r="I1253" s="159">
        <v>41609</v>
      </c>
      <c r="J1253" s="159">
        <v>41670</v>
      </c>
      <c r="K1253" s="76">
        <v>1440.2</v>
      </c>
      <c r="L1253" s="76" t="s">
        <v>3064</v>
      </c>
      <c r="M1253" s="156" t="s">
        <v>695</v>
      </c>
      <c r="N1253" s="121" t="s">
        <v>978</v>
      </c>
      <c r="O1253" s="121"/>
      <c r="P1253" s="128" t="s">
        <v>3038</v>
      </c>
      <c r="Q1253" s="121"/>
      <c r="R1253" s="121"/>
      <c r="S1253" s="128" t="s">
        <v>1192</v>
      </c>
      <c r="T1253" s="25">
        <v>1</v>
      </c>
      <c r="U1253" s="121" t="s">
        <v>606</v>
      </c>
      <c r="V1253" s="121"/>
      <c r="W1253" s="25">
        <v>15</v>
      </c>
      <c r="X1253" s="76">
        <v>30</v>
      </c>
      <c r="Y1253" s="76">
        <v>140</v>
      </c>
      <c r="Z1253" s="76">
        <v>4.2</v>
      </c>
      <c r="AA1253" s="59" t="s">
        <v>3065</v>
      </c>
      <c r="AC1253" s="26">
        <f t="shared" si="38"/>
        <v>1</v>
      </c>
      <c r="AD1253" s="26">
        <f t="shared" si="39"/>
        <v>5.85</v>
      </c>
      <c r="AE1253" s="77"/>
      <c r="AF1253" s="159">
        <v>41621</v>
      </c>
      <c r="AG1253" s="159">
        <v>41624</v>
      </c>
      <c r="AH1253" s="159">
        <v>41635</v>
      </c>
    </row>
    <row r="1254" spans="1:34" s="56" customFormat="1">
      <c r="A1254" s="156" t="s">
        <v>3032</v>
      </c>
      <c r="B1254" s="156" t="s">
        <v>970</v>
      </c>
      <c r="C1254" s="56" t="s">
        <v>3033</v>
      </c>
      <c r="D1254" s="56" t="s">
        <v>3034</v>
      </c>
      <c r="E1254" s="56" t="s">
        <v>3035</v>
      </c>
      <c r="F1254" s="56" t="s">
        <v>3036</v>
      </c>
      <c r="H1254" s="56" t="s">
        <v>975</v>
      </c>
      <c r="I1254" s="159">
        <v>41609</v>
      </c>
      <c r="J1254" s="159">
        <v>41670</v>
      </c>
      <c r="K1254" s="76">
        <v>2</v>
      </c>
      <c r="L1254" s="76" t="s">
        <v>3066</v>
      </c>
      <c r="M1254" s="156" t="s">
        <v>695</v>
      </c>
      <c r="N1254" s="121" t="s">
        <v>978</v>
      </c>
      <c r="O1254" s="121"/>
      <c r="P1254" s="128" t="s">
        <v>3038</v>
      </c>
      <c r="Q1254" s="121"/>
      <c r="R1254" s="121"/>
      <c r="S1254" s="128" t="s">
        <v>1192</v>
      </c>
      <c r="T1254" s="25">
        <v>1</v>
      </c>
      <c r="U1254" s="121" t="s">
        <v>606</v>
      </c>
      <c r="V1254" s="121"/>
      <c r="W1254" s="25">
        <v>15</v>
      </c>
      <c r="X1254" s="76">
        <v>20</v>
      </c>
      <c r="Y1254" s="76">
        <v>306</v>
      </c>
      <c r="Z1254" s="76">
        <v>6.12</v>
      </c>
      <c r="AA1254" s="59" t="s">
        <v>3067</v>
      </c>
      <c r="AC1254" s="26">
        <f t="shared" si="38"/>
        <v>1</v>
      </c>
      <c r="AD1254" s="26">
        <f t="shared" si="39"/>
        <v>5.85</v>
      </c>
      <c r="AE1254" s="77"/>
      <c r="AF1254" s="159">
        <v>41621</v>
      </c>
      <c r="AG1254" s="159">
        <v>41624</v>
      </c>
      <c r="AH1254" s="159">
        <v>41635</v>
      </c>
    </row>
    <row r="1255" spans="1:34" s="56" customFormat="1">
      <c r="A1255" s="156" t="s">
        <v>3032</v>
      </c>
      <c r="B1255" s="156" t="s">
        <v>970</v>
      </c>
      <c r="C1255" s="56" t="s">
        <v>3033</v>
      </c>
      <c r="D1255" s="56" t="s">
        <v>3034</v>
      </c>
      <c r="E1255" s="56" t="s">
        <v>3035</v>
      </c>
      <c r="F1255" s="56" t="s">
        <v>3036</v>
      </c>
      <c r="H1255" s="56" t="s">
        <v>975</v>
      </c>
      <c r="I1255" s="159">
        <v>41609</v>
      </c>
      <c r="J1255" s="159">
        <v>41670</v>
      </c>
      <c r="K1255" s="76" t="s">
        <v>3068</v>
      </c>
      <c r="L1255" s="76" t="s">
        <v>3069</v>
      </c>
      <c r="M1255" s="156" t="s">
        <v>695</v>
      </c>
      <c r="N1255" s="121" t="s">
        <v>978</v>
      </c>
      <c r="O1255" s="121"/>
      <c r="P1255" s="128" t="s">
        <v>3038</v>
      </c>
      <c r="Q1255" s="121"/>
      <c r="R1255" s="121"/>
      <c r="S1255" s="128" t="s">
        <v>1192</v>
      </c>
      <c r="T1255" s="25">
        <v>1</v>
      </c>
      <c r="U1255" s="121" t="s">
        <v>606</v>
      </c>
      <c r="V1255" s="121"/>
      <c r="W1255" s="25">
        <v>15</v>
      </c>
      <c r="X1255" s="76">
        <v>30</v>
      </c>
      <c r="Y1255" s="76">
        <v>256</v>
      </c>
      <c r="Z1255" s="76">
        <v>7.68</v>
      </c>
      <c r="AA1255" s="59" t="s">
        <v>3070</v>
      </c>
      <c r="AC1255" s="26">
        <f t="shared" si="38"/>
        <v>1</v>
      </c>
      <c r="AD1255" s="26">
        <f t="shared" si="39"/>
        <v>5.85</v>
      </c>
      <c r="AE1255" s="77"/>
      <c r="AF1255" s="159">
        <v>41621</v>
      </c>
      <c r="AG1255" s="159">
        <v>41624</v>
      </c>
      <c r="AH1255" s="159">
        <v>41635</v>
      </c>
    </row>
    <row r="1256" spans="1:34" s="56" customFormat="1">
      <c r="A1256" s="156" t="s">
        <v>3032</v>
      </c>
      <c r="B1256" s="156" t="s">
        <v>970</v>
      </c>
      <c r="C1256" s="56" t="s">
        <v>3033</v>
      </c>
      <c r="D1256" s="56" t="s">
        <v>3034</v>
      </c>
      <c r="E1256" s="56" t="s">
        <v>3035</v>
      </c>
      <c r="F1256" s="56" t="s">
        <v>3036</v>
      </c>
      <c r="H1256" s="56" t="s">
        <v>975</v>
      </c>
      <c r="I1256" s="159">
        <v>41609</v>
      </c>
      <c r="J1256" s="159">
        <v>41670</v>
      </c>
      <c r="K1256" s="76">
        <v>473.2</v>
      </c>
      <c r="L1256" s="76" t="s">
        <v>3071</v>
      </c>
      <c r="M1256" s="156" t="s">
        <v>695</v>
      </c>
      <c r="N1256" s="121" t="s">
        <v>978</v>
      </c>
      <c r="O1256" s="121"/>
      <c r="P1256" s="128" t="s">
        <v>3038</v>
      </c>
      <c r="Q1256" s="121"/>
      <c r="R1256" s="121"/>
      <c r="S1256" s="128" t="s">
        <v>1192</v>
      </c>
      <c r="T1256" s="25">
        <v>1</v>
      </c>
      <c r="U1256" s="121" t="s">
        <v>606</v>
      </c>
      <c r="V1256" s="121"/>
      <c r="W1256" s="25">
        <v>15</v>
      </c>
      <c r="X1256" s="76">
        <v>40</v>
      </c>
      <c r="Y1256" s="76">
        <v>144</v>
      </c>
      <c r="Z1256" s="76">
        <v>5.76</v>
      </c>
      <c r="AA1256" s="59" t="s">
        <v>3072</v>
      </c>
      <c r="AC1256" s="26">
        <f t="shared" si="38"/>
        <v>1</v>
      </c>
      <c r="AD1256" s="26">
        <f t="shared" si="39"/>
        <v>5.85</v>
      </c>
      <c r="AE1256" s="77"/>
      <c r="AF1256" s="159">
        <v>41621</v>
      </c>
      <c r="AG1256" s="159">
        <v>41624</v>
      </c>
      <c r="AH1256" s="159">
        <v>41635</v>
      </c>
    </row>
    <row r="1257" spans="1:34" s="56" customFormat="1">
      <c r="A1257" s="156" t="s">
        <v>3032</v>
      </c>
      <c r="B1257" s="156" t="s">
        <v>970</v>
      </c>
      <c r="C1257" s="56" t="s">
        <v>3033</v>
      </c>
      <c r="D1257" s="56" t="s">
        <v>3034</v>
      </c>
      <c r="E1257" s="56" t="s">
        <v>3035</v>
      </c>
      <c r="F1257" s="56" t="s">
        <v>3036</v>
      </c>
      <c r="H1257" s="56" t="s">
        <v>975</v>
      </c>
      <c r="I1257" s="159">
        <v>41609</v>
      </c>
      <c r="J1257" s="159">
        <v>41670</v>
      </c>
      <c r="K1257" s="76">
        <v>435.1</v>
      </c>
      <c r="L1257" s="76" t="s">
        <v>3073</v>
      </c>
      <c r="M1257" s="156" t="s">
        <v>695</v>
      </c>
      <c r="N1257" s="121" t="s">
        <v>978</v>
      </c>
      <c r="O1257" s="121"/>
      <c r="P1257" s="128" t="s">
        <v>3038</v>
      </c>
      <c r="Q1257" s="121"/>
      <c r="R1257" s="121"/>
      <c r="S1257" s="128" t="s">
        <v>1192</v>
      </c>
      <c r="T1257" s="25">
        <v>1</v>
      </c>
      <c r="U1257" s="121" t="s">
        <v>606</v>
      </c>
      <c r="V1257" s="121"/>
      <c r="W1257" s="25">
        <v>15</v>
      </c>
      <c r="X1257" s="76">
        <v>40</v>
      </c>
      <c r="Y1257" s="76">
        <v>119</v>
      </c>
      <c r="Z1257" s="76">
        <v>4.76</v>
      </c>
      <c r="AA1257" s="59" t="s">
        <v>3074</v>
      </c>
      <c r="AC1257" s="26">
        <f t="shared" si="38"/>
        <v>1</v>
      </c>
      <c r="AD1257" s="26">
        <f t="shared" si="39"/>
        <v>5.85</v>
      </c>
      <c r="AE1257" s="77"/>
      <c r="AF1257" s="159">
        <v>41621</v>
      </c>
      <c r="AG1257" s="159">
        <v>41624</v>
      </c>
      <c r="AH1257" s="159">
        <v>41635</v>
      </c>
    </row>
    <row r="1259" spans="1:34" s="56" customFormat="1">
      <c r="A1259" s="156" t="s">
        <v>3075</v>
      </c>
      <c r="B1259" s="156" t="s">
        <v>3076</v>
      </c>
      <c r="C1259" s="56" t="s">
        <v>96</v>
      </c>
      <c r="D1259" s="56" t="s">
        <v>3077</v>
      </c>
      <c r="E1259" s="56" t="s">
        <v>3078</v>
      </c>
      <c r="F1259" s="56" t="s">
        <v>3079</v>
      </c>
      <c r="H1259" s="56" t="s">
        <v>3080</v>
      </c>
      <c r="I1259" s="56">
        <v>20131211</v>
      </c>
      <c r="J1259" s="60">
        <v>20131230</v>
      </c>
      <c r="K1259" s="161" t="s">
        <v>299</v>
      </c>
      <c r="L1259" s="161"/>
      <c r="M1259" s="156" t="s">
        <v>695</v>
      </c>
      <c r="N1259" s="121" t="s">
        <v>696</v>
      </c>
      <c r="O1259" s="121"/>
      <c r="Q1259" s="121"/>
      <c r="R1259" s="121"/>
      <c r="S1259" s="128" t="s">
        <v>605</v>
      </c>
      <c r="T1259" s="25">
        <v>1</v>
      </c>
      <c r="U1259" s="156" t="s">
        <v>606</v>
      </c>
      <c r="V1259" s="156"/>
      <c r="W1259" s="25">
        <v>15</v>
      </c>
      <c r="X1259" s="25">
        <v>45</v>
      </c>
      <c r="Y1259" s="25">
        <v>1</v>
      </c>
      <c r="AA1259" s="78" t="s">
        <v>3081</v>
      </c>
      <c r="AC1259" s="26">
        <f t="shared" ref="AC1259:AC1264" si="40">W1259/15</f>
        <v>1</v>
      </c>
      <c r="AD1259" s="26">
        <f t="shared" ref="AD1259:AD1264" si="41">5.85*AC1259</f>
        <v>5.85</v>
      </c>
      <c r="AE1259" s="159"/>
      <c r="AF1259" s="159">
        <v>41621</v>
      </c>
      <c r="AG1259" s="159">
        <v>41624</v>
      </c>
      <c r="AH1259" s="159">
        <v>41635</v>
      </c>
    </row>
    <row r="1260" spans="1:34" s="56" customFormat="1">
      <c r="A1260" s="156" t="s">
        <v>3075</v>
      </c>
      <c r="B1260" s="156" t="s">
        <v>3076</v>
      </c>
      <c r="C1260" s="56" t="s">
        <v>96</v>
      </c>
      <c r="D1260" s="56" t="s">
        <v>3077</v>
      </c>
      <c r="E1260" s="56" t="s">
        <v>3078</v>
      </c>
      <c r="F1260" s="56" t="s">
        <v>3079</v>
      </c>
      <c r="H1260" s="56" t="s">
        <v>3080</v>
      </c>
      <c r="I1260" s="56">
        <v>20131211</v>
      </c>
      <c r="J1260" s="60">
        <v>20131230</v>
      </c>
      <c r="K1260" s="161" t="s">
        <v>299</v>
      </c>
      <c r="L1260" s="161"/>
      <c r="M1260" s="156" t="s">
        <v>695</v>
      </c>
      <c r="N1260" s="121" t="s">
        <v>696</v>
      </c>
      <c r="O1260" s="121"/>
      <c r="Q1260" s="121"/>
      <c r="R1260" s="121"/>
      <c r="S1260" s="128" t="s">
        <v>605</v>
      </c>
      <c r="T1260" s="25">
        <v>1</v>
      </c>
      <c r="U1260" s="156" t="s">
        <v>606</v>
      </c>
      <c r="V1260" s="156"/>
      <c r="W1260" s="25">
        <v>15</v>
      </c>
      <c r="X1260" s="25">
        <v>45</v>
      </c>
      <c r="Y1260" s="25">
        <v>1.1299999999999999</v>
      </c>
      <c r="AA1260" s="78" t="s">
        <v>3082</v>
      </c>
      <c r="AC1260" s="26">
        <f t="shared" si="40"/>
        <v>1</v>
      </c>
      <c r="AD1260" s="26">
        <f t="shared" si="41"/>
        <v>5.85</v>
      </c>
      <c r="AE1260" s="159"/>
      <c r="AF1260" s="159">
        <v>41621</v>
      </c>
      <c r="AG1260" s="159">
        <v>41624</v>
      </c>
      <c r="AH1260" s="159">
        <v>41635</v>
      </c>
    </row>
    <row r="1261" spans="1:34" s="56" customFormat="1">
      <c r="A1261" s="156" t="s">
        <v>3075</v>
      </c>
      <c r="B1261" s="156" t="s">
        <v>3076</v>
      </c>
      <c r="C1261" s="56" t="s">
        <v>96</v>
      </c>
      <c r="D1261" s="56" t="s">
        <v>3077</v>
      </c>
      <c r="E1261" s="56" t="s">
        <v>3078</v>
      </c>
      <c r="F1261" s="56" t="s">
        <v>3079</v>
      </c>
      <c r="H1261" s="56" t="s">
        <v>3080</v>
      </c>
      <c r="I1261" s="56">
        <v>20131211</v>
      </c>
      <c r="J1261" s="60">
        <v>20131230</v>
      </c>
      <c r="K1261" s="161" t="s">
        <v>299</v>
      </c>
      <c r="L1261" s="161"/>
      <c r="M1261" s="156" t="s">
        <v>695</v>
      </c>
      <c r="N1261" s="121" t="s">
        <v>696</v>
      </c>
      <c r="O1261" s="121"/>
      <c r="Q1261" s="121"/>
      <c r="R1261" s="121"/>
      <c r="S1261" s="128" t="s">
        <v>605</v>
      </c>
      <c r="T1261" s="25">
        <v>1</v>
      </c>
      <c r="U1261" s="156" t="s">
        <v>606</v>
      </c>
      <c r="V1261" s="156"/>
      <c r="W1261" s="25">
        <v>15</v>
      </c>
      <c r="X1261" s="25">
        <v>45</v>
      </c>
      <c r="Y1261" s="25">
        <v>0.26</v>
      </c>
      <c r="AA1261" s="78" t="s">
        <v>3083</v>
      </c>
      <c r="AC1261" s="26">
        <f t="shared" si="40"/>
        <v>1</v>
      </c>
      <c r="AD1261" s="26">
        <f t="shared" si="41"/>
        <v>5.85</v>
      </c>
      <c r="AE1261" s="159"/>
      <c r="AF1261" s="159">
        <v>41621</v>
      </c>
      <c r="AG1261" s="159">
        <v>41624</v>
      </c>
      <c r="AH1261" s="159">
        <v>41635</v>
      </c>
    </row>
    <row r="1262" spans="1:34" s="56" customFormat="1">
      <c r="A1262" s="156" t="s">
        <v>3075</v>
      </c>
      <c r="B1262" s="156" t="s">
        <v>3076</v>
      </c>
      <c r="C1262" s="56" t="s">
        <v>96</v>
      </c>
      <c r="D1262" s="56" t="s">
        <v>3077</v>
      </c>
      <c r="E1262" s="56" t="s">
        <v>3078</v>
      </c>
      <c r="F1262" s="56" t="s">
        <v>3079</v>
      </c>
      <c r="H1262" s="56" t="s">
        <v>3080</v>
      </c>
      <c r="I1262" s="56">
        <v>20131211</v>
      </c>
      <c r="J1262" s="60">
        <v>20131230</v>
      </c>
      <c r="K1262" s="161" t="s">
        <v>299</v>
      </c>
      <c r="L1262" s="161"/>
      <c r="M1262" s="156" t="s">
        <v>695</v>
      </c>
      <c r="N1262" s="121" t="s">
        <v>696</v>
      </c>
      <c r="O1262" s="121"/>
      <c r="Q1262" s="121"/>
      <c r="R1262" s="121"/>
      <c r="S1262" s="128" t="s">
        <v>605</v>
      </c>
      <c r="T1262" s="25">
        <v>1</v>
      </c>
      <c r="U1262" s="156" t="s">
        <v>606</v>
      </c>
      <c r="V1262" s="156"/>
      <c r="W1262" s="25">
        <v>15</v>
      </c>
      <c r="X1262" s="25">
        <v>45</v>
      </c>
      <c r="Y1262" s="25">
        <v>0.85</v>
      </c>
      <c r="AA1262" s="78" t="s">
        <v>3084</v>
      </c>
      <c r="AC1262" s="26">
        <f t="shared" si="40"/>
        <v>1</v>
      </c>
      <c r="AD1262" s="26">
        <f t="shared" si="41"/>
        <v>5.85</v>
      </c>
      <c r="AE1262" s="159"/>
      <c r="AF1262" s="159">
        <v>41621</v>
      </c>
      <c r="AG1262" s="159">
        <v>41624</v>
      </c>
      <c r="AH1262" s="159">
        <v>41635</v>
      </c>
    </row>
    <row r="1263" spans="1:34" s="56" customFormat="1">
      <c r="A1263" s="156" t="s">
        <v>3075</v>
      </c>
      <c r="B1263" s="156" t="s">
        <v>3076</v>
      </c>
      <c r="C1263" s="56" t="s">
        <v>96</v>
      </c>
      <c r="D1263" s="56" t="s">
        <v>3077</v>
      </c>
      <c r="E1263" s="56" t="s">
        <v>3078</v>
      </c>
      <c r="F1263" s="56" t="s">
        <v>3079</v>
      </c>
      <c r="H1263" s="56" t="s">
        <v>3080</v>
      </c>
      <c r="I1263" s="56">
        <v>20131211</v>
      </c>
      <c r="J1263" s="60">
        <v>20131230</v>
      </c>
      <c r="K1263" s="161" t="s">
        <v>299</v>
      </c>
      <c r="L1263" s="161"/>
      <c r="M1263" s="156" t="s">
        <v>695</v>
      </c>
      <c r="N1263" s="121" t="s">
        <v>696</v>
      </c>
      <c r="O1263" s="121"/>
      <c r="Q1263" s="121"/>
      <c r="R1263" s="121"/>
      <c r="S1263" s="128" t="s">
        <v>605</v>
      </c>
      <c r="T1263" s="25">
        <v>1</v>
      </c>
      <c r="U1263" s="156" t="s">
        <v>606</v>
      </c>
      <c r="V1263" s="156"/>
      <c r="W1263" s="25">
        <v>15</v>
      </c>
      <c r="X1263" s="25">
        <v>45</v>
      </c>
      <c r="Y1263" s="25">
        <v>1.34</v>
      </c>
      <c r="AA1263" s="78" t="s">
        <v>3085</v>
      </c>
      <c r="AC1263" s="26">
        <f t="shared" si="40"/>
        <v>1</v>
      </c>
      <c r="AD1263" s="26">
        <f t="shared" si="41"/>
        <v>5.85</v>
      </c>
      <c r="AE1263" s="159"/>
      <c r="AF1263" s="159">
        <v>41621</v>
      </c>
      <c r="AG1263" s="159">
        <v>41624</v>
      </c>
      <c r="AH1263" s="159">
        <v>41635</v>
      </c>
    </row>
    <row r="1264" spans="1:34" s="56" customFormat="1">
      <c r="A1264" s="156" t="s">
        <v>3075</v>
      </c>
      <c r="B1264" s="156" t="s">
        <v>3076</v>
      </c>
      <c r="C1264" s="56" t="s">
        <v>96</v>
      </c>
      <c r="D1264" s="56" t="s">
        <v>3077</v>
      </c>
      <c r="E1264" s="56" t="s">
        <v>3078</v>
      </c>
      <c r="F1264" s="56" t="s">
        <v>3079</v>
      </c>
      <c r="H1264" s="56" t="s">
        <v>3080</v>
      </c>
      <c r="I1264" s="56">
        <v>20131210</v>
      </c>
      <c r="J1264" s="60">
        <v>20131230</v>
      </c>
      <c r="K1264" s="161" t="s">
        <v>299</v>
      </c>
      <c r="L1264" s="161"/>
      <c r="M1264" s="156" t="s">
        <v>695</v>
      </c>
      <c r="N1264" s="121" t="s">
        <v>696</v>
      </c>
      <c r="O1264" s="121"/>
      <c r="Q1264" s="121"/>
      <c r="R1264" s="121"/>
      <c r="S1264" s="128" t="s">
        <v>605</v>
      </c>
      <c r="T1264" s="25"/>
      <c r="U1264" s="156" t="s">
        <v>606</v>
      </c>
      <c r="V1264" s="156"/>
      <c r="W1264" s="25">
        <v>15</v>
      </c>
      <c r="X1264" s="25">
        <v>10</v>
      </c>
      <c r="Y1264" s="25">
        <v>1.39</v>
      </c>
      <c r="AA1264" s="56" t="s">
        <v>3086</v>
      </c>
      <c r="AC1264" s="26">
        <f t="shared" si="40"/>
        <v>1</v>
      </c>
      <c r="AD1264" s="26">
        <f t="shared" si="41"/>
        <v>5.85</v>
      </c>
      <c r="AE1264" s="159"/>
      <c r="AF1264" s="159">
        <v>41621</v>
      </c>
      <c r="AG1264" s="159">
        <v>41624</v>
      </c>
      <c r="AH1264" s="159">
        <v>41635</v>
      </c>
    </row>
    <row r="1265" spans="1:34" s="56" customFormat="1">
      <c r="A1265" s="156" t="s">
        <v>3087</v>
      </c>
      <c r="B1265" s="156" t="s">
        <v>3076</v>
      </c>
      <c r="C1265" s="56" t="s">
        <v>96</v>
      </c>
      <c r="D1265" s="56" t="s">
        <v>3077</v>
      </c>
      <c r="E1265" s="128" t="s">
        <v>3088</v>
      </c>
      <c r="F1265" s="56" t="s">
        <v>3089</v>
      </c>
      <c r="H1265" s="52" t="s">
        <v>3090</v>
      </c>
      <c r="I1265" s="159">
        <v>41611</v>
      </c>
      <c r="J1265" s="159">
        <v>41642</v>
      </c>
      <c r="K1265" s="161" t="s">
        <v>3091</v>
      </c>
      <c r="L1265" s="161" t="s">
        <v>3092</v>
      </c>
      <c r="M1265" s="156" t="s">
        <v>3093</v>
      </c>
      <c r="N1265" s="121" t="s">
        <v>3094</v>
      </c>
      <c r="O1265" s="121"/>
      <c r="Q1265" s="121"/>
      <c r="R1265" s="121"/>
      <c r="S1265" s="128" t="s">
        <v>605</v>
      </c>
      <c r="T1265" s="25">
        <v>1</v>
      </c>
      <c r="U1265" s="121" t="s">
        <v>606</v>
      </c>
      <c r="V1265" s="121"/>
      <c r="W1265" s="652">
        <v>15</v>
      </c>
      <c r="X1265" s="652">
        <v>20</v>
      </c>
      <c r="Y1265" s="652" t="s">
        <v>3095</v>
      </c>
      <c r="Z1265" s="652" t="s">
        <v>3096</v>
      </c>
      <c r="AA1265" s="664" t="s">
        <v>3097</v>
      </c>
      <c r="AC1265" s="2">
        <v>1</v>
      </c>
      <c r="AD1265" s="2">
        <v>5.85</v>
      </c>
      <c r="AE1265" s="159"/>
      <c r="AF1265" s="159">
        <v>41621</v>
      </c>
      <c r="AG1265" s="159">
        <v>41624</v>
      </c>
      <c r="AH1265" s="159">
        <v>41635</v>
      </c>
    </row>
    <row r="1266" spans="1:34" s="56" customFormat="1">
      <c r="A1266" s="156" t="s">
        <v>3087</v>
      </c>
      <c r="B1266" s="156" t="s">
        <v>3076</v>
      </c>
      <c r="C1266" s="56" t="s">
        <v>96</v>
      </c>
      <c r="D1266" s="56" t="s">
        <v>3077</v>
      </c>
      <c r="E1266" s="128" t="s">
        <v>3088</v>
      </c>
      <c r="F1266" s="56" t="s">
        <v>3089</v>
      </c>
      <c r="H1266" s="52" t="s">
        <v>3090</v>
      </c>
      <c r="I1266" s="159">
        <v>41611</v>
      </c>
      <c r="J1266" s="159">
        <v>41642</v>
      </c>
      <c r="K1266" s="161" t="s">
        <v>3098</v>
      </c>
      <c r="L1266" s="161" t="s">
        <v>3099</v>
      </c>
      <c r="M1266" s="156" t="s">
        <v>3093</v>
      </c>
      <c r="N1266" s="121" t="s">
        <v>3094</v>
      </c>
      <c r="O1266" s="121"/>
      <c r="Q1266" s="121"/>
      <c r="R1266" s="121"/>
      <c r="S1266" s="128" t="s">
        <v>605</v>
      </c>
      <c r="T1266" s="25">
        <v>1</v>
      </c>
      <c r="U1266" s="121" t="s">
        <v>606</v>
      </c>
      <c r="V1266" s="121"/>
      <c r="W1266" s="654"/>
      <c r="X1266" s="654"/>
      <c r="Y1266" s="654"/>
      <c r="Z1266" s="654"/>
      <c r="AA1266" s="665"/>
      <c r="AC1266" s="651"/>
      <c r="AD1266" s="651"/>
      <c r="AE1266" s="159"/>
      <c r="AF1266" s="159">
        <v>41621</v>
      </c>
      <c r="AG1266" s="159">
        <v>41624</v>
      </c>
      <c r="AH1266" s="159">
        <v>41635</v>
      </c>
    </row>
    <row r="1267" spans="1:34" s="56" customFormat="1">
      <c r="A1267" s="156" t="s">
        <v>3087</v>
      </c>
      <c r="B1267" s="156" t="s">
        <v>3076</v>
      </c>
      <c r="C1267" s="56" t="s">
        <v>96</v>
      </c>
      <c r="D1267" s="56" t="s">
        <v>3077</v>
      </c>
      <c r="E1267" s="128" t="s">
        <v>3088</v>
      </c>
      <c r="F1267" s="56" t="s">
        <v>3089</v>
      </c>
      <c r="H1267" s="52" t="s">
        <v>3090</v>
      </c>
      <c r="I1267" s="159">
        <v>41611</v>
      </c>
      <c r="J1267" s="159">
        <v>41642</v>
      </c>
      <c r="K1267" s="161" t="s">
        <v>3091</v>
      </c>
      <c r="L1267" s="161" t="s">
        <v>3092</v>
      </c>
      <c r="M1267" s="156" t="s">
        <v>3093</v>
      </c>
      <c r="N1267" s="121" t="s">
        <v>3094</v>
      </c>
      <c r="O1267" s="121"/>
      <c r="Q1267" s="121"/>
      <c r="R1267" s="121"/>
      <c r="S1267" s="128" t="s">
        <v>605</v>
      </c>
      <c r="T1267" s="25">
        <v>1</v>
      </c>
      <c r="U1267" s="121" t="s">
        <v>606</v>
      </c>
      <c r="V1267" s="121"/>
      <c r="W1267" s="652">
        <v>15</v>
      </c>
      <c r="X1267" s="652">
        <v>20</v>
      </c>
      <c r="Y1267" s="652" t="s">
        <v>3095</v>
      </c>
      <c r="Z1267" s="652" t="s">
        <v>3096</v>
      </c>
      <c r="AA1267" s="664" t="s">
        <v>3100</v>
      </c>
      <c r="AC1267" s="2">
        <v>1</v>
      </c>
      <c r="AD1267" s="2">
        <v>5.85</v>
      </c>
      <c r="AE1267" s="159"/>
      <c r="AF1267" s="159">
        <v>41621</v>
      </c>
      <c r="AG1267" s="159">
        <v>41624</v>
      </c>
      <c r="AH1267" s="159">
        <v>41635</v>
      </c>
    </row>
    <row r="1268" spans="1:34" s="56" customFormat="1">
      <c r="A1268" s="156" t="s">
        <v>3087</v>
      </c>
      <c r="B1268" s="156" t="s">
        <v>3076</v>
      </c>
      <c r="C1268" s="56" t="s">
        <v>96</v>
      </c>
      <c r="D1268" s="56" t="s">
        <v>3077</v>
      </c>
      <c r="E1268" s="128" t="s">
        <v>3088</v>
      </c>
      <c r="F1268" s="56" t="s">
        <v>3089</v>
      </c>
      <c r="H1268" s="52" t="s">
        <v>3090</v>
      </c>
      <c r="I1268" s="159">
        <v>41611</v>
      </c>
      <c r="J1268" s="159">
        <v>41642</v>
      </c>
      <c r="K1268" s="161" t="s">
        <v>3098</v>
      </c>
      <c r="L1268" s="161" t="s">
        <v>3101</v>
      </c>
      <c r="M1268" s="156" t="s">
        <v>3093</v>
      </c>
      <c r="N1268" s="121" t="s">
        <v>3094</v>
      </c>
      <c r="O1268" s="121"/>
      <c r="Q1268" s="121"/>
      <c r="R1268" s="121"/>
      <c r="S1268" s="128" t="s">
        <v>605</v>
      </c>
      <c r="T1268" s="25">
        <v>1</v>
      </c>
      <c r="U1268" s="121" t="s">
        <v>606</v>
      </c>
      <c r="V1268" s="121"/>
      <c r="W1268" s="654"/>
      <c r="X1268" s="654"/>
      <c r="Y1268" s="654"/>
      <c r="Z1268" s="654"/>
      <c r="AA1268" s="665"/>
      <c r="AC1268" s="651"/>
      <c r="AD1268" s="651"/>
      <c r="AE1268" s="159"/>
      <c r="AF1268" s="159">
        <v>41621</v>
      </c>
      <c r="AG1268" s="159">
        <v>41624</v>
      </c>
      <c r="AH1268" s="159">
        <v>41635</v>
      </c>
    </row>
    <row r="1269" spans="1:34" s="56" customFormat="1" ht="14.25" customHeight="1">
      <c r="A1269" s="156" t="s">
        <v>3087</v>
      </c>
      <c r="B1269" s="156" t="s">
        <v>3076</v>
      </c>
      <c r="C1269" s="56" t="s">
        <v>96</v>
      </c>
      <c r="D1269" s="56" t="s">
        <v>3077</v>
      </c>
      <c r="E1269" s="128" t="s">
        <v>3088</v>
      </c>
      <c r="F1269" s="56" t="s">
        <v>3089</v>
      </c>
      <c r="H1269" s="52" t="s">
        <v>3090</v>
      </c>
      <c r="I1269" s="159">
        <v>41590</v>
      </c>
      <c r="J1269" s="159">
        <v>41628</v>
      </c>
      <c r="K1269" s="161" t="s">
        <v>106</v>
      </c>
      <c r="L1269" s="161" t="s">
        <v>3092</v>
      </c>
      <c r="M1269" s="156" t="s">
        <v>3093</v>
      </c>
      <c r="N1269" s="121" t="s">
        <v>3094</v>
      </c>
      <c r="O1269" s="121"/>
      <c r="Q1269" s="121"/>
      <c r="R1269" s="121"/>
      <c r="S1269" s="128" t="s">
        <v>605</v>
      </c>
      <c r="T1269" s="25">
        <v>1</v>
      </c>
      <c r="U1269" s="121" t="s">
        <v>606</v>
      </c>
      <c r="V1269" s="121"/>
      <c r="W1269" s="25">
        <v>15</v>
      </c>
      <c r="X1269" s="25">
        <v>20</v>
      </c>
      <c r="Y1269" s="25" t="s">
        <v>3095</v>
      </c>
      <c r="Z1269" s="25" t="s">
        <v>3096</v>
      </c>
      <c r="AA1269" s="672" t="s">
        <v>3102</v>
      </c>
      <c r="AC1269" s="56">
        <f>W1269/15</f>
        <v>1</v>
      </c>
      <c r="AD1269" s="56">
        <f>AC1269*5.85</f>
        <v>5.85</v>
      </c>
      <c r="AE1269" s="159"/>
      <c r="AF1269" s="159">
        <v>41621</v>
      </c>
      <c r="AG1269" s="159">
        <v>41624</v>
      </c>
      <c r="AH1269" s="159">
        <v>41635</v>
      </c>
    </row>
    <row r="1270" spans="1:34" s="56" customFormat="1">
      <c r="A1270" s="156" t="s">
        <v>3087</v>
      </c>
      <c r="B1270" s="156" t="s">
        <v>3076</v>
      </c>
      <c r="C1270" s="56" t="s">
        <v>96</v>
      </c>
      <c r="D1270" s="56" t="s">
        <v>3077</v>
      </c>
      <c r="E1270" s="128" t="s">
        <v>3103</v>
      </c>
      <c r="F1270" s="56" t="s">
        <v>3089</v>
      </c>
      <c r="H1270" s="52" t="s">
        <v>3090</v>
      </c>
      <c r="I1270" s="159">
        <v>41590</v>
      </c>
      <c r="J1270" s="159">
        <v>41628</v>
      </c>
      <c r="K1270" s="161" t="s">
        <v>99</v>
      </c>
      <c r="L1270" s="161" t="s">
        <v>3101</v>
      </c>
      <c r="M1270" s="156" t="s">
        <v>3093</v>
      </c>
      <c r="N1270" s="121" t="s">
        <v>3094</v>
      </c>
      <c r="O1270" s="121"/>
      <c r="Q1270" s="121"/>
      <c r="R1270" s="121"/>
      <c r="S1270" s="128" t="s">
        <v>605</v>
      </c>
      <c r="T1270" s="25">
        <v>1</v>
      </c>
      <c r="U1270" s="121" t="s">
        <v>606</v>
      </c>
      <c r="V1270" s="121"/>
      <c r="W1270" s="25">
        <v>15</v>
      </c>
      <c r="X1270" s="25">
        <v>20</v>
      </c>
      <c r="Y1270" s="25" t="s">
        <v>3095</v>
      </c>
      <c r="Z1270" s="25" t="s">
        <v>3096</v>
      </c>
      <c r="AA1270" s="673"/>
      <c r="AC1270" s="56">
        <f>W1270/15</f>
        <v>1</v>
      </c>
      <c r="AD1270" s="56">
        <f>AC1270*5.85</f>
        <v>5.85</v>
      </c>
      <c r="AE1270" s="159"/>
      <c r="AF1270" s="159">
        <v>41621</v>
      </c>
      <c r="AG1270" s="159">
        <v>41624</v>
      </c>
      <c r="AH1270" s="159">
        <v>41635</v>
      </c>
    </row>
    <row r="1272" spans="1:34" s="56" customFormat="1">
      <c r="A1272" s="156"/>
      <c r="B1272" s="156" t="s">
        <v>970</v>
      </c>
      <c r="C1272" s="56" t="s">
        <v>3104</v>
      </c>
      <c r="D1272" s="56" t="s">
        <v>3105</v>
      </c>
      <c r="H1272" s="52" t="s">
        <v>3106</v>
      </c>
      <c r="I1272" s="159">
        <v>41624</v>
      </c>
      <c r="J1272" s="159"/>
      <c r="K1272" s="161" t="s">
        <v>3107</v>
      </c>
      <c r="L1272" s="161" t="s">
        <v>3108</v>
      </c>
      <c r="M1272" s="156" t="s">
        <v>994</v>
      </c>
      <c r="N1272" s="121" t="s">
        <v>987</v>
      </c>
      <c r="O1272" s="121"/>
      <c r="P1272" s="26" t="s">
        <v>1001</v>
      </c>
      <c r="Q1272" s="121"/>
      <c r="R1272" s="121"/>
      <c r="S1272" s="128" t="s">
        <v>988</v>
      </c>
      <c r="T1272" s="25">
        <v>1</v>
      </c>
      <c r="U1272" s="156" t="s">
        <v>606</v>
      </c>
      <c r="V1272" s="156"/>
      <c r="W1272" s="25">
        <v>15</v>
      </c>
      <c r="X1272" s="25">
        <v>50</v>
      </c>
      <c r="AA1272" s="78" t="s">
        <v>3109</v>
      </c>
      <c r="AE1272" s="159"/>
      <c r="AF1272" s="159">
        <v>41624</v>
      </c>
      <c r="AG1272" s="159">
        <v>41642</v>
      </c>
      <c r="AH1272" s="159">
        <f>AG1272+14</f>
        <v>41656</v>
      </c>
    </row>
    <row r="1273" spans="1:34" s="56" customFormat="1">
      <c r="A1273" s="156"/>
      <c r="B1273" s="156" t="s">
        <v>970</v>
      </c>
      <c r="C1273" s="56" t="s">
        <v>3104</v>
      </c>
      <c r="D1273" s="56" t="s">
        <v>3105</v>
      </c>
      <c r="H1273" s="52" t="s">
        <v>3106</v>
      </c>
      <c r="I1273" s="159">
        <v>41624</v>
      </c>
      <c r="J1273" s="159"/>
      <c r="K1273" s="161" t="s">
        <v>3110</v>
      </c>
      <c r="L1273" s="161" t="s">
        <v>3111</v>
      </c>
      <c r="M1273" s="156" t="s">
        <v>994</v>
      </c>
      <c r="N1273" s="121" t="s">
        <v>987</v>
      </c>
      <c r="O1273" s="121"/>
      <c r="P1273" s="26" t="s">
        <v>1001</v>
      </c>
      <c r="Q1273" s="121"/>
      <c r="R1273" s="121"/>
      <c r="S1273" s="128" t="s">
        <v>988</v>
      </c>
      <c r="T1273" s="25">
        <v>1</v>
      </c>
      <c r="U1273" s="156" t="s">
        <v>606</v>
      </c>
      <c r="V1273" s="156"/>
      <c r="W1273" s="25">
        <v>15</v>
      </c>
      <c r="X1273" s="25">
        <v>50</v>
      </c>
      <c r="AA1273" s="78" t="s">
        <v>3112</v>
      </c>
      <c r="AE1273" s="159"/>
      <c r="AF1273" s="159">
        <v>41624</v>
      </c>
      <c r="AG1273" s="159">
        <v>41642</v>
      </c>
      <c r="AH1273" s="159">
        <f>AG1273+14</f>
        <v>41656</v>
      </c>
    </row>
    <row r="1275" spans="1:34" s="56" customFormat="1">
      <c r="A1275" s="79" t="s">
        <v>3113</v>
      </c>
      <c r="B1275" s="156" t="s">
        <v>970</v>
      </c>
      <c r="C1275" s="79" t="s">
        <v>3114</v>
      </c>
      <c r="D1275" s="64" t="s">
        <v>2660</v>
      </c>
      <c r="E1275" s="79" t="s">
        <v>3115</v>
      </c>
      <c r="F1275" s="79" t="s">
        <v>3116</v>
      </c>
      <c r="G1275" s="79"/>
      <c r="H1275" s="128" t="s">
        <v>3117</v>
      </c>
      <c r="I1275" s="159">
        <v>41624</v>
      </c>
      <c r="J1275" s="54">
        <v>41686</v>
      </c>
      <c r="K1275" s="80">
        <v>1838066329</v>
      </c>
      <c r="L1275" s="80" t="s">
        <v>3118</v>
      </c>
      <c r="M1275" s="55" t="s">
        <v>695</v>
      </c>
      <c r="N1275" s="81" t="s">
        <v>2883</v>
      </c>
      <c r="O1275" s="81"/>
      <c r="P1275" s="82" t="s">
        <v>1070</v>
      </c>
      <c r="Q1275" s="81"/>
      <c r="R1275" s="81"/>
      <c r="S1275" s="82" t="s">
        <v>605</v>
      </c>
      <c r="T1275" s="83">
        <v>1</v>
      </c>
      <c r="U1275" s="81" t="s">
        <v>606</v>
      </c>
      <c r="V1275" s="81"/>
      <c r="W1275" s="81" t="s">
        <v>3119</v>
      </c>
      <c r="X1275" s="80">
        <v>30</v>
      </c>
      <c r="Y1275" s="80">
        <v>80.2</v>
      </c>
      <c r="Z1275" s="84" t="s">
        <v>1071</v>
      </c>
      <c r="AA1275" s="56" t="s">
        <v>3120</v>
      </c>
      <c r="AE1275" s="159"/>
      <c r="AF1275" s="159">
        <v>41624</v>
      </c>
      <c r="AG1275" s="159">
        <v>41642</v>
      </c>
      <c r="AH1275" s="159">
        <f t="shared" ref="AH1275:AH1287" si="42">AG1275+14</f>
        <v>41656</v>
      </c>
    </row>
    <row r="1276" spans="1:34" s="56" customFormat="1">
      <c r="A1276" s="156" t="s">
        <v>3121</v>
      </c>
      <c r="B1276" s="156" t="s">
        <v>970</v>
      </c>
      <c r="C1276" s="79" t="s">
        <v>3114</v>
      </c>
      <c r="D1276" s="64" t="s">
        <v>2660</v>
      </c>
      <c r="E1276" s="79" t="s">
        <v>3115</v>
      </c>
      <c r="F1276" s="79" t="s">
        <v>3116</v>
      </c>
      <c r="G1276" s="79"/>
      <c r="H1276" s="128" t="s">
        <v>3117</v>
      </c>
      <c r="I1276" s="159">
        <v>41624</v>
      </c>
      <c r="J1276" s="54">
        <v>41686</v>
      </c>
      <c r="K1276" s="80">
        <v>8577855529</v>
      </c>
      <c r="L1276" s="80" t="s">
        <v>3122</v>
      </c>
      <c r="M1276" s="55" t="s">
        <v>695</v>
      </c>
      <c r="N1276" s="81" t="s">
        <v>2883</v>
      </c>
      <c r="O1276" s="81"/>
      <c r="P1276" s="82" t="s">
        <v>1070</v>
      </c>
      <c r="Q1276" s="81"/>
      <c r="R1276" s="81"/>
      <c r="S1276" s="82" t="s">
        <v>605</v>
      </c>
      <c r="T1276" s="83">
        <v>1</v>
      </c>
      <c r="U1276" s="81" t="s">
        <v>606</v>
      </c>
      <c r="V1276" s="81"/>
      <c r="W1276" s="81" t="s">
        <v>3119</v>
      </c>
      <c r="X1276" s="80">
        <v>21</v>
      </c>
      <c r="Y1276" s="80">
        <v>118</v>
      </c>
      <c r="Z1276" s="84" t="s">
        <v>1071</v>
      </c>
      <c r="AA1276" s="56" t="s">
        <v>3123</v>
      </c>
      <c r="AE1276" s="159"/>
      <c r="AF1276" s="159">
        <v>41624</v>
      </c>
      <c r="AG1276" s="159">
        <v>41642</v>
      </c>
      <c r="AH1276" s="159">
        <f t="shared" si="42"/>
        <v>41656</v>
      </c>
    </row>
    <row r="1277" spans="1:34" s="56" customFormat="1">
      <c r="A1277" s="156" t="s">
        <v>3121</v>
      </c>
      <c r="B1277" s="156" t="s">
        <v>970</v>
      </c>
      <c r="C1277" s="79" t="s">
        <v>3114</v>
      </c>
      <c r="D1277" s="64" t="s">
        <v>2660</v>
      </c>
      <c r="E1277" s="79" t="s">
        <v>3115</v>
      </c>
      <c r="F1277" s="79" t="s">
        <v>3116</v>
      </c>
      <c r="G1277" s="79"/>
      <c r="H1277" s="128" t="s">
        <v>3117</v>
      </c>
      <c r="I1277" s="159">
        <v>41624</v>
      </c>
      <c r="J1277" s="54">
        <v>41686</v>
      </c>
      <c r="K1277" s="26">
        <v>8756599439</v>
      </c>
      <c r="L1277" s="26" t="s">
        <v>3124</v>
      </c>
      <c r="M1277" s="35" t="s">
        <v>695</v>
      </c>
      <c r="N1277" s="25" t="s">
        <v>987</v>
      </c>
      <c r="O1277" s="25"/>
      <c r="P1277" s="161" t="s">
        <v>3125</v>
      </c>
      <c r="Q1277" s="25"/>
      <c r="R1277" s="25"/>
      <c r="S1277" s="161" t="s">
        <v>988</v>
      </c>
      <c r="T1277" s="25">
        <v>1</v>
      </c>
      <c r="U1277" s="25" t="s">
        <v>606</v>
      </c>
      <c r="V1277" s="25"/>
      <c r="W1277" s="25" t="s">
        <v>3126</v>
      </c>
      <c r="X1277" s="26">
        <v>47</v>
      </c>
      <c r="Y1277" s="26">
        <v>58.5</v>
      </c>
      <c r="Z1277" s="25" t="s">
        <v>2665</v>
      </c>
      <c r="AA1277" s="56" t="s">
        <v>3127</v>
      </c>
      <c r="AE1277" s="159"/>
      <c r="AF1277" s="159">
        <v>41624</v>
      </c>
      <c r="AG1277" s="159">
        <v>41642</v>
      </c>
      <c r="AH1277" s="159">
        <f t="shared" si="42"/>
        <v>41656</v>
      </c>
    </row>
    <row r="1278" spans="1:34" s="56" customFormat="1">
      <c r="A1278" s="156" t="s">
        <v>3121</v>
      </c>
      <c r="B1278" s="156" t="s">
        <v>970</v>
      </c>
      <c r="C1278" s="79" t="s">
        <v>3114</v>
      </c>
      <c r="D1278" s="64" t="s">
        <v>2660</v>
      </c>
      <c r="E1278" s="79" t="s">
        <v>3115</v>
      </c>
      <c r="F1278" s="79" t="s">
        <v>3116</v>
      </c>
      <c r="G1278" s="79"/>
      <c r="H1278" s="128" t="s">
        <v>3117</v>
      </c>
      <c r="I1278" s="159">
        <v>41624</v>
      </c>
      <c r="J1278" s="54">
        <v>41686</v>
      </c>
      <c r="K1278" s="26">
        <v>6228882896</v>
      </c>
      <c r="L1278" s="26" t="s">
        <v>3128</v>
      </c>
      <c r="M1278" s="35" t="s">
        <v>695</v>
      </c>
      <c r="N1278" s="25" t="s">
        <v>987</v>
      </c>
      <c r="O1278" s="25"/>
      <c r="P1278" s="161" t="s">
        <v>3125</v>
      </c>
      <c r="Q1278" s="25"/>
      <c r="R1278" s="25"/>
      <c r="S1278" s="161" t="s">
        <v>988</v>
      </c>
      <c r="T1278" s="25">
        <v>1</v>
      </c>
      <c r="U1278" s="25" t="s">
        <v>606</v>
      </c>
      <c r="V1278" s="25"/>
      <c r="W1278" s="25" t="s">
        <v>3126</v>
      </c>
      <c r="X1278" s="26">
        <v>47</v>
      </c>
      <c r="Y1278" s="26">
        <v>61.6</v>
      </c>
      <c r="Z1278" s="25" t="s">
        <v>2665</v>
      </c>
      <c r="AA1278" s="56" t="s">
        <v>3129</v>
      </c>
      <c r="AE1278" s="159"/>
      <c r="AF1278" s="159">
        <v>41624</v>
      </c>
      <c r="AG1278" s="159">
        <v>41642</v>
      </c>
      <c r="AH1278" s="159">
        <f t="shared" si="42"/>
        <v>41656</v>
      </c>
    </row>
    <row r="1279" spans="1:34" s="56" customFormat="1">
      <c r="A1279" s="156" t="s">
        <v>3121</v>
      </c>
      <c r="B1279" s="156" t="s">
        <v>970</v>
      </c>
      <c r="C1279" s="79" t="s">
        <v>3114</v>
      </c>
      <c r="D1279" s="64" t="s">
        <v>2660</v>
      </c>
      <c r="E1279" s="79" t="s">
        <v>3115</v>
      </c>
      <c r="F1279" s="79" t="s">
        <v>3116</v>
      </c>
      <c r="G1279" s="79"/>
      <c r="H1279" s="128" t="s">
        <v>3117</v>
      </c>
      <c r="I1279" s="159">
        <v>41624</v>
      </c>
      <c r="J1279" s="54">
        <v>41686</v>
      </c>
      <c r="K1279" s="26">
        <v>6685821075</v>
      </c>
      <c r="L1279" s="26" t="s">
        <v>3130</v>
      </c>
      <c r="M1279" s="35" t="s">
        <v>695</v>
      </c>
      <c r="N1279" s="25" t="s">
        <v>987</v>
      </c>
      <c r="O1279" s="25"/>
      <c r="P1279" s="161" t="s">
        <v>3125</v>
      </c>
      <c r="Q1279" s="25"/>
      <c r="R1279" s="25"/>
      <c r="S1279" s="161" t="s">
        <v>988</v>
      </c>
      <c r="T1279" s="25">
        <v>1</v>
      </c>
      <c r="U1279" s="25" t="s">
        <v>606</v>
      </c>
      <c r="V1279" s="25"/>
      <c r="W1279" s="25" t="s">
        <v>3126</v>
      </c>
      <c r="X1279" s="26">
        <v>50</v>
      </c>
      <c r="Y1279" s="26">
        <v>57.2</v>
      </c>
      <c r="Z1279" s="25" t="s">
        <v>2665</v>
      </c>
      <c r="AA1279" s="56" t="s">
        <v>3131</v>
      </c>
      <c r="AE1279" s="159"/>
      <c r="AF1279" s="159">
        <v>41624</v>
      </c>
      <c r="AG1279" s="159">
        <v>41642</v>
      </c>
      <c r="AH1279" s="159">
        <f t="shared" si="42"/>
        <v>41656</v>
      </c>
    </row>
    <row r="1280" spans="1:34" s="56" customFormat="1">
      <c r="A1280" s="156" t="s">
        <v>3121</v>
      </c>
      <c r="B1280" s="156" t="s">
        <v>970</v>
      </c>
      <c r="C1280" s="79" t="s">
        <v>3114</v>
      </c>
      <c r="D1280" s="64" t="s">
        <v>2660</v>
      </c>
      <c r="E1280" s="79" t="s">
        <v>3115</v>
      </c>
      <c r="F1280" s="79" t="s">
        <v>3116</v>
      </c>
      <c r="G1280" s="79"/>
      <c r="H1280" s="128" t="s">
        <v>3117</v>
      </c>
      <c r="I1280" s="159">
        <v>41624</v>
      </c>
      <c r="J1280" s="54">
        <v>41686</v>
      </c>
      <c r="K1280" s="26">
        <v>9236868714</v>
      </c>
      <c r="L1280" s="26" t="s">
        <v>3132</v>
      </c>
      <c r="M1280" s="35" t="s">
        <v>695</v>
      </c>
      <c r="N1280" s="25" t="s">
        <v>987</v>
      </c>
      <c r="O1280" s="25"/>
      <c r="P1280" s="161" t="s">
        <v>3125</v>
      </c>
      <c r="Q1280" s="25"/>
      <c r="R1280" s="25"/>
      <c r="S1280" s="161" t="s">
        <v>988</v>
      </c>
      <c r="T1280" s="25">
        <v>1</v>
      </c>
      <c r="U1280" s="25" t="s">
        <v>606</v>
      </c>
      <c r="V1280" s="25"/>
      <c r="W1280" s="25" t="s">
        <v>3126</v>
      </c>
      <c r="X1280" s="26">
        <v>50</v>
      </c>
      <c r="Y1280" s="26">
        <v>53.1</v>
      </c>
      <c r="Z1280" s="25" t="s">
        <v>2665</v>
      </c>
      <c r="AA1280" s="56" t="s">
        <v>3133</v>
      </c>
      <c r="AE1280" s="159"/>
      <c r="AF1280" s="159">
        <v>41624</v>
      </c>
      <c r="AG1280" s="159">
        <v>41642</v>
      </c>
      <c r="AH1280" s="159">
        <f t="shared" si="42"/>
        <v>41656</v>
      </c>
    </row>
    <row r="1281" spans="1:34" s="56" customFormat="1">
      <c r="A1281" s="156" t="s">
        <v>3121</v>
      </c>
      <c r="B1281" s="156" t="s">
        <v>970</v>
      </c>
      <c r="C1281" s="79" t="s">
        <v>3114</v>
      </c>
      <c r="D1281" s="64" t="s">
        <v>2660</v>
      </c>
      <c r="E1281" s="79" t="s">
        <v>3115</v>
      </c>
      <c r="F1281" s="79" t="s">
        <v>3116</v>
      </c>
      <c r="G1281" s="79"/>
      <c r="H1281" s="128" t="s">
        <v>3117</v>
      </c>
      <c r="I1281" s="159">
        <v>41624</v>
      </c>
      <c r="J1281" s="54">
        <v>41686</v>
      </c>
      <c r="K1281" s="26">
        <v>7029071901</v>
      </c>
      <c r="L1281" s="26" t="s">
        <v>3134</v>
      </c>
      <c r="M1281" s="35" t="s">
        <v>695</v>
      </c>
      <c r="N1281" s="25" t="s">
        <v>987</v>
      </c>
      <c r="O1281" s="25"/>
      <c r="P1281" s="161" t="s">
        <v>3125</v>
      </c>
      <c r="Q1281" s="25"/>
      <c r="R1281" s="25"/>
      <c r="S1281" s="161" t="s">
        <v>988</v>
      </c>
      <c r="T1281" s="25">
        <v>1</v>
      </c>
      <c r="U1281" s="25" t="s">
        <v>606</v>
      </c>
      <c r="V1281" s="25"/>
      <c r="W1281" s="25" t="s">
        <v>3126</v>
      </c>
      <c r="X1281" s="26">
        <v>33</v>
      </c>
      <c r="Y1281" s="26">
        <v>54.5</v>
      </c>
      <c r="Z1281" s="25" t="s">
        <v>2665</v>
      </c>
      <c r="AA1281" s="56" t="s">
        <v>3135</v>
      </c>
      <c r="AE1281" s="159"/>
      <c r="AF1281" s="159">
        <v>41624</v>
      </c>
      <c r="AG1281" s="159">
        <v>41642</v>
      </c>
      <c r="AH1281" s="159">
        <f t="shared" si="42"/>
        <v>41656</v>
      </c>
    </row>
    <row r="1282" spans="1:34" s="56" customFormat="1">
      <c r="A1282" s="156" t="s">
        <v>3121</v>
      </c>
      <c r="B1282" s="156" t="s">
        <v>970</v>
      </c>
      <c r="C1282" s="79" t="s">
        <v>3114</v>
      </c>
      <c r="D1282" s="64" t="s">
        <v>2660</v>
      </c>
      <c r="E1282" s="79" t="s">
        <v>3115</v>
      </c>
      <c r="F1282" s="79" t="s">
        <v>3116</v>
      </c>
      <c r="G1282" s="79"/>
      <c r="H1282" s="128" t="s">
        <v>3117</v>
      </c>
      <c r="I1282" s="159">
        <v>41624</v>
      </c>
      <c r="J1282" s="54">
        <v>41686</v>
      </c>
      <c r="K1282" s="26">
        <v>1411542403</v>
      </c>
      <c r="L1282" s="26" t="s">
        <v>3136</v>
      </c>
      <c r="M1282" s="35" t="s">
        <v>695</v>
      </c>
      <c r="N1282" s="25" t="s">
        <v>987</v>
      </c>
      <c r="O1282" s="25"/>
      <c r="P1282" s="161" t="s">
        <v>3125</v>
      </c>
      <c r="Q1282" s="25"/>
      <c r="R1282" s="25"/>
      <c r="S1282" s="161" t="s">
        <v>988</v>
      </c>
      <c r="T1282" s="25">
        <v>1</v>
      </c>
      <c r="U1282" s="25" t="s">
        <v>606</v>
      </c>
      <c r="V1282" s="25"/>
      <c r="W1282" s="25" t="s">
        <v>3126</v>
      </c>
      <c r="X1282" s="26">
        <v>39</v>
      </c>
      <c r="Y1282" s="26">
        <v>47.7</v>
      </c>
      <c r="Z1282" s="25" t="s">
        <v>2665</v>
      </c>
      <c r="AA1282" s="56" t="s">
        <v>3137</v>
      </c>
      <c r="AE1282" s="159"/>
      <c r="AF1282" s="159">
        <v>41624</v>
      </c>
      <c r="AG1282" s="159">
        <v>41642</v>
      </c>
      <c r="AH1282" s="159">
        <f t="shared" si="42"/>
        <v>41656</v>
      </c>
    </row>
    <row r="1283" spans="1:34" s="56" customFormat="1">
      <c r="A1283" s="156" t="s">
        <v>3121</v>
      </c>
      <c r="B1283" s="156" t="s">
        <v>970</v>
      </c>
      <c r="C1283" s="79" t="s">
        <v>3114</v>
      </c>
      <c r="D1283" s="64" t="s">
        <v>2660</v>
      </c>
      <c r="E1283" s="79" t="s">
        <v>3115</v>
      </c>
      <c r="F1283" s="79" t="s">
        <v>3116</v>
      </c>
      <c r="G1283" s="79"/>
      <c r="H1283" s="128" t="s">
        <v>3117</v>
      </c>
      <c r="I1283" s="159">
        <v>41624</v>
      </c>
      <c r="J1283" s="54">
        <v>41686</v>
      </c>
      <c r="K1283" s="26">
        <v>7322759719</v>
      </c>
      <c r="L1283" s="26" t="s">
        <v>3138</v>
      </c>
      <c r="M1283" s="35" t="s">
        <v>695</v>
      </c>
      <c r="N1283" s="25" t="s">
        <v>987</v>
      </c>
      <c r="O1283" s="25"/>
      <c r="P1283" s="161" t="s">
        <v>3125</v>
      </c>
      <c r="Q1283" s="25"/>
      <c r="R1283" s="25"/>
      <c r="S1283" s="161" t="s">
        <v>988</v>
      </c>
      <c r="T1283" s="25">
        <v>1</v>
      </c>
      <c r="U1283" s="25" t="s">
        <v>606</v>
      </c>
      <c r="V1283" s="25"/>
      <c r="W1283" s="25" t="s">
        <v>3126</v>
      </c>
      <c r="X1283" s="26">
        <v>50</v>
      </c>
      <c r="Y1283" s="26">
        <v>42.6</v>
      </c>
      <c r="Z1283" s="25" t="s">
        <v>2665</v>
      </c>
      <c r="AA1283" s="56" t="s">
        <v>3139</v>
      </c>
      <c r="AE1283" s="159"/>
      <c r="AF1283" s="159">
        <v>41624</v>
      </c>
      <c r="AG1283" s="159">
        <v>41642</v>
      </c>
      <c r="AH1283" s="159">
        <f t="shared" si="42"/>
        <v>41656</v>
      </c>
    </row>
    <row r="1284" spans="1:34" s="56" customFormat="1">
      <c r="A1284" s="156" t="s">
        <v>3121</v>
      </c>
      <c r="B1284" s="156" t="s">
        <v>970</v>
      </c>
      <c r="C1284" s="79" t="s">
        <v>3114</v>
      </c>
      <c r="D1284" s="64" t="s">
        <v>2660</v>
      </c>
      <c r="E1284" s="79" t="s">
        <v>3115</v>
      </c>
      <c r="F1284" s="79" t="s">
        <v>3116</v>
      </c>
      <c r="G1284" s="79"/>
      <c r="H1284" s="128" t="s">
        <v>3117</v>
      </c>
      <c r="I1284" s="159">
        <v>41624</v>
      </c>
      <c r="J1284" s="54">
        <v>41686</v>
      </c>
      <c r="K1284" s="26">
        <v>6950519966</v>
      </c>
      <c r="L1284" s="26" t="s">
        <v>3140</v>
      </c>
      <c r="M1284" s="35" t="s">
        <v>695</v>
      </c>
      <c r="N1284" s="25" t="s">
        <v>987</v>
      </c>
      <c r="O1284" s="25"/>
      <c r="P1284" s="161" t="s">
        <v>3125</v>
      </c>
      <c r="Q1284" s="25"/>
      <c r="R1284" s="25"/>
      <c r="S1284" s="161" t="s">
        <v>988</v>
      </c>
      <c r="T1284" s="25">
        <v>1</v>
      </c>
      <c r="U1284" s="25" t="s">
        <v>606</v>
      </c>
      <c r="V1284" s="25"/>
      <c r="W1284" s="25" t="s">
        <v>3126</v>
      </c>
      <c r="X1284" s="26">
        <v>30</v>
      </c>
      <c r="Y1284" s="26">
        <v>70.400000000000006</v>
      </c>
      <c r="Z1284" s="25" t="s">
        <v>2665</v>
      </c>
      <c r="AA1284" s="56" t="s">
        <v>3141</v>
      </c>
      <c r="AE1284" s="159"/>
      <c r="AF1284" s="159">
        <v>41624</v>
      </c>
      <c r="AG1284" s="159">
        <v>41642</v>
      </c>
      <c r="AH1284" s="159">
        <f t="shared" si="42"/>
        <v>41656</v>
      </c>
    </row>
    <row r="1285" spans="1:34" s="56" customFormat="1">
      <c r="A1285" s="156" t="s">
        <v>3121</v>
      </c>
      <c r="B1285" s="156" t="s">
        <v>970</v>
      </c>
      <c r="C1285" s="79" t="s">
        <v>3114</v>
      </c>
      <c r="D1285" s="64" t="s">
        <v>2660</v>
      </c>
      <c r="E1285" s="79" t="s">
        <v>3115</v>
      </c>
      <c r="F1285" s="79" t="s">
        <v>3116</v>
      </c>
      <c r="G1285" s="79"/>
      <c r="H1285" s="128" t="s">
        <v>3117</v>
      </c>
      <c r="I1285" s="159">
        <v>41624</v>
      </c>
      <c r="J1285" s="54">
        <v>41686</v>
      </c>
      <c r="K1285" s="26">
        <v>4042168456</v>
      </c>
      <c r="L1285" s="26" t="s">
        <v>3142</v>
      </c>
      <c r="M1285" s="35" t="s">
        <v>695</v>
      </c>
      <c r="N1285" s="25" t="s">
        <v>987</v>
      </c>
      <c r="O1285" s="25"/>
      <c r="P1285" s="161" t="s">
        <v>3125</v>
      </c>
      <c r="Q1285" s="25"/>
      <c r="R1285" s="25"/>
      <c r="S1285" s="161" t="s">
        <v>988</v>
      </c>
      <c r="T1285" s="25">
        <v>1</v>
      </c>
      <c r="U1285" s="25" t="s">
        <v>606</v>
      </c>
      <c r="V1285" s="25"/>
      <c r="W1285" s="25" t="s">
        <v>3126</v>
      </c>
      <c r="X1285" s="26">
        <v>47</v>
      </c>
      <c r="Y1285" s="26">
        <v>47.5</v>
      </c>
      <c r="Z1285" s="25" t="s">
        <v>2665</v>
      </c>
      <c r="AA1285" s="56" t="s">
        <v>3143</v>
      </c>
      <c r="AE1285" s="159"/>
      <c r="AF1285" s="159">
        <v>41624</v>
      </c>
      <c r="AG1285" s="159">
        <v>41642</v>
      </c>
      <c r="AH1285" s="159">
        <f t="shared" si="42"/>
        <v>41656</v>
      </c>
    </row>
    <row r="1286" spans="1:34" s="56" customFormat="1">
      <c r="A1286" s="156" t="s">
        <v>3121</v>
      </c>
      <c r="B1286" s="156" t="s">
        <v>970</v>
      </c>
      <c r="C1286" s="79" t="s">
        <v>3114</v>
      </c>
      <c r="D1286" s="64" t="s">
        <v>2660</v>
      </c>
      <c r="E1286" s="79" t="s">
        <v>3115</v>
      </c>
      <c r="F1286" s="79" t="s">
        <v>3116</v>
      </c>
      <c r="G1286" s="79"/>
      <c r="H1286" s="128" t="s">
        <v>3117</v>
      </c>
      <c r="I1286" s="159">
        <v>41624</v>
      </c>
      <c r="J1286" s="54">
        <v>41686</v>
      </c>
      <c r="K1286" s="26">
        <v>3187823447</v>
      </c>
      <c r="L1286" s="26" t="s">
        <v>3144</v>
      </c>
      <c r="M1286" s="35" t="s">
        <v>695</v>
      </c>
      <c r="N1286" s="25" t="s">
        <v>987</v>
      </c>
      <c r="O1286" s="25"/>
      <c r="P1286" s="161" t="s">
        <v>3125</v>
      </c>
      <c r="Q1286" s="25"/>
      <c r="R1286" s="25"/>
      <c r="S1286" s="161" t="s">
        <v>988</v>
      </c>
      <c r="T1286" s="25">
        <v>1</v>
      </c>
      <c r="U1286" s="25" t="s">
        <v>606</v>
      </c>
      <c r="V1286" s="25"/>
      <c r="W1286" s="25" t="s">
        <v>3126</v>
      </c>
      <c r="X1286" s="26">
        <v>64</v>
      </c>
      <c r="Y1286" s="26">
        <v>38.200000000000003</v>
      </c>
      <c r="Z1286" s="25" t="s">
        <v>2665</v>
      </c>
      <c r="AA1286" s="56" t="s">
        <v>3145</v>
      </c>
      <c r="AE1286" s="159"/>
      <c r="AF1286" s="159">
        <v>41624</v>
      </c>
      <c r="AG1286" s="159">
        <v>41642</v>
      </c>
      <c r="AH1286" s="159">
        <f t="shared" si="42"/>
        <v>41656</v>
      </c>
    </row>
    <row r="1287" spans="1:34" s="56" customFormat="1">
      <c r="A1287" s="156" t="s">
        <v>3121</v>
      </c>
      <c r="B1287" s="156" t="s">
        <v>970</v>
      </c>
      <c r="C1287" s="79" t="s">
        <v>3114</v>
      </c>
      <c r="D1287" s="64" t="s">
        <v>2660</v>
      </c>
      <c r="E1287" s="79" t="s">
        <v>3115</v>
      </c>
      <c r="F1287" s="79" t="s">
        <v>3116</v>
      </c>
      <c r="G1287" s="79"/>
      <c r="H1287" s="128" t="s">
        <v>3117</v>
      </c>
      <c r="I1287" s="159">
        <v>41624</v>
      </c>
      <c r="J1287" s="54">
        <v>41686</v>
      </c>
      <c r="K1287" s="26">
        <v>8582093722</v>
      </c>
      <c r="L1287" s="26" t="s">
        <v>3146</v>
      </c>
      <c r="M1287" s="35" t="s">
        <v>695</v>
      </c>
      <c r="N1287" s="25" t="s">
        <v>987</v>
      </c>
      <c r="O1287" s="25"/>
      <c r="P1287" s="161" t="s">
        <v>3125</v>
      </c>
      <c r="Q1287" s="25"/>
      <c r="R1287" s="25"/>
      <c r="S1287" s="161" t="s">
        <v>988</v>
      </c>
      <c r="T1287" s="25">
        <v>1</v>
      </c>
      <c r="U1287" s="25" t="s">
        <v>606</v>
      </c>
      <c r="V1287" s="25"/>
      <c r="W1287" s="25" t="s">
        <v>3126</v>
      </c>
      <c r="X1287" s="26">
        <v>82</v>
      </c>
      <c r="Y1287" s="26">
        <v>23.5</v>
      </c>
      <c r="Z1287" s="25" t="s">
        <v>2665</v>
      </c>
      <c r="AA1287" s="56" t="s">
        <v>3147</v>
      </c>
      <c r="AE1287" s="159"/>
      <c r="AF1287" s="159">
        <v>41624</v>
      </c>
      <c r="AG1287" s="159">
        <v>41642</v>
      </c>
      <c r="AH1287" s="159">
        <f t="shared" si="42"/>
        <v>41656</v>
      </c>
    </row>
    <row r="1289" spans="1:34" s="56" customFormat="1">
      <c r="A1289" s="156" t="s">
        <v>3148</v>
      </c>
      <c r="B1289" s="156" t="s">
        <v>996</v>
      </c>
      <c r="C1289" s="56" t="s">
        <v>3149</v>
      </c>
      <c r="D1289" s="56" t="s">
        <v>3150</v>
      </c>
      <c r="E1289" s="56" t="s">
        <v>3151</v>
      </c>
      <c r="F1289" s="56" t="s">
        <v>3152</v>
      </c>
      <c r="H1289" s="52" t="s">
        <v>3153</v>
      </c>
      <c r="I1289" s="159">
        <v>41625</v>
      </c>
      <c r="J1289" s="159">
        <v>41290</v>
      </c>
      <c r="K1289" s="85" t="s">
        <v>3154</v>
      </c>
      <c r="L1289" s="85" t="s">
        <v>3154</v>
      </c>
      <c r="M1289" s="87" t="s">
        <v>994</v>
      </c>
      <c r="N1289" s="86" t="s">
        <v>987</v>
      </c>
      <c r="O1289" s="86"/>
      <c r="P1289" s="86" t="s">
        <v>3155</v>
      </c>
      <c r="Q1289" s="86"/>
      <c r="R1289" s="86"/>
      <c r="S1289" s="86" t="s">
        <v>988</v>
      </c>
      <c r="T1289" s="87">
        <v>1</v>
      </c>
      <c r="U1289" s="86" t="s">
        <v>606</v>
      </c>
      <c r="V1289" s="86"/>
      <c r="W1289" s="86">
        <v>0.6</v>
      </c>
      <c r="X1289" s="85">
        <v>160</v>
      </c>
      <c r="Y1289" s="85">
        <v>57.9</v>
      </c>
      <c r="Z1289" s="674" t="s">
        <v>3156</v>
      </c>
      <c r="AA1289" s="2" t="s">
        <v>3157</v>
      </c>
      <c r="AE1289" s="159"/>
      <c r="AF1289" s="159">
        <v>41624</v>
      </c>
      <c r="AG1289" s="159">
        <v>41642</v>
      </c>
      <c r="AH1289" s="159">
        <f t="shared" ref="AH1289:AH1320" si="43">AG1289+14</f>
        <v>41656</v>
      </c>
    </row>
    <row r="1290" spans="1:34" s="56" customFormat="1">
      <c r="A1290" s="156" t="s">
        <v>3148</v>
      </c>
      <c r="B1290" s="156" t="s">
        <v>996</v>
      </c>
      <c r="C1290" s="56" t="s">
        <v>3149</v>
      </c>
      <c r="D1290" s="56" t="s">
        <v>3150</v>
      </c>
      <c r="E1290" s="56" t="s">
        <v>3151</v>
      </c>
      <c r="F1290" s="56" t="s">
        <v>3152</v>
      </c>
      <c r="H1290" s="52" t="s">
        <v>3153</v>
      </c>
      <c r="I1290" s="159">
        <v>41625</v>
      </c>
      <c r="J1290" s="159">
        <v>41290</v>
      </c>
      <c r="K1290" s="85" t="s">
        <v>3158</v>
      </c>
      <c r="L1290" s="85" t="s">
        <v>3158</v>
      </c>
      <c r="M1290" s="87" t="s">
        <v>994</v>
      </c>
      <c r="N1290" s="86" t="s">
        <v>987</v>
      </c>
      <c r="O1290" s="86"/>
      <c r="P1290" s="86" t="s">
        <v>3155</v>
      </c>
      <c r="Q1290" s="86"/>
      <c r="R1290" s="86"/>
      <c r="S1290" s="86" t="s">
        <v>988</v>
      </c>
      <c r="T1290" s="87">
        <v>1</v>
      </c>
      <c r="U1290" s="86" t="s">
        <v>606</v>
      </c>
      <c r="V1290" s="86"/>
      <c r="W1290" s="86">
        <v>0.6</v>
      </c>
      <c r="X1290" s="85">
        <v>160</v>
      </c>
      <c r="Y1290" s="85">
        <v>59.4</v>
      </c>
      <c r="Z1290" s="675"/>
      <c r="AA1290" s="650"/>
      <c r="AE1290" s="159"/>
      <c r="AF1290" s="159">
        <v>41624</v>
      </c>
      <c r="AG1290" s="159">
        <v>41642</v>
      </c>
      <c r="AH1290" s="159">
        <f t="shared" si="43"/>
        <v>41656</v>
      </c>
    </row>
    <row r="1291" spans="1:34" s="56" customFormat="1">
      <c r="A1291" s="156" t="s">
        <v>3148</v>
      </c>
      <c r="B1291" s="156" t="s">
        <v>996</v>
      </c>
      <c r="C1291" s="56" t="s">
        <v>3149</v>
      </c>
      <c r="D1291" s="56" t="s">
        <v>3150</v>
      </c>
      <c r="E1291" s="56" t="s">
        <v>3151</v>
      </c>
      <c r="F1291" s="56" t="s">
        <v>3152</v>
      </c>
      <c r="H1291" s="52" t="s">
        <v>3153</v>
      </c>
      <c r="I1291" s="159">
        <v>41625</v>
      </c>
      <c r="J1291" s="159">
        <v>41290</v>
      </c>
      <c r="K1291" s="85" t="s">
        <v>3159</v>
      </c>
      <c r="L1291" s="85" t="s">
        <v>3159</v>
      </c>
      <c r="M1291" s="87" t="s">
        <v>994</v>
      </c>
      <c r="N1291" s="86" t="s">
        <v>987</v>
      </c>
      <c r="O1291" s="86"/>
      <c r="P1291" s="86" t="s">
        <v>3155</v>
      </c>
      <c r="Q1291" s="86"/>
      <c r="R1291" s="86"/>
      <c r="S1291" s="86" t="s">
        <v>988</v>
      </c>
      <c r="T1291" s="87">
        <v>1</v>
      </c>
      <c r="U1291" s="86" t="s">
        <v>606</v>
      </c>
      <c r="V1291" s="86"/>
      <c r="W1291" s="86">
        <v>0.6</v>
      </c>
      <c r="X1291" s="85">
        <v>160</v>
      </c>
      <c r="Y1291" s="85">
        <v>58.9</v>
      </c>
      <c r="Z1291" s="675"/>
      <c r="AA1291" s="650"/>
      <c r="AE1291" s="159"/>
      <c r="AF1291" s="159">
        <v>41624</v>
      </c>
      <c r="AG1291" s="159">
        <v>41642</v>
      </c>
      <c r="AH1291" s="159">
        <f t="shared" si="43"/>
        <v>41656</v>
      </c>
    </row>
    <row r="1292" spans="1:34" s="56" customFormat="1">
      <c r="A1292" s="156" t="s">
        <v>3148</v>
      </c>
      <c r="B1292" s="156" t="s">
        <v>996</v>
      </c>
      <c r="C1292" s="56" t="s">
        <v>3149</v>
      </c>
      <c r="D1292" s="56" t="s">
        <v>3150</v>
      </c>
      <c r="E1292" s="56" t="s">
        <v>3151</v>
      </c>
      <c r="F1292" s="56" t="s">
        <v>3152</v>
      </c>
      <c r="H1292" s="52" t="s">
        <v>3153</v>
      </c>
      <c r="I1292" s="159">
        <v>41625</v>
      </c>
      <c r="J1292" s="159">
        <v>41290</v>
      </c>
      <c r="K1292" s="85" t="s">
        <v>3160</v>
      </c>
      <c r="L1292" s="85" t="s">
        <v>3160</v>
      </c>
      <c r="M1292" s="87" t="s">
        <v>994</v>
      </c>
      <c r="N1292" s="86" t="s">
        <v>987</v>
      </c>
      <c r="O1292" s="86"/>
      <c r="P1292" s="86" t="s">
        <v>3155</v>
      </c>
      <c r="Q1292" s="86"/>
      <c r="R1292" s="86"/>
      <c r="S1292" s="86" t="s">
        <v>988</v>
      </c>
      <c r="T1292" s="87">
        <v>1</v>
      </c>
      <c r="U1292" s="86" t="s">
        <v>606</v>
      </c>
      <c r="V1292" s="86"/>
      <c r="W1292" s="86">
        <v>0.6</v>
      </c>
      <c r="X1292" s="85">
        <v>160</v>
      </c>
      <c r="Y1292" s="85">
        <v>60.8</v>
      </c>
      <c r="Z1292" s="675"/>
      <c r="AA1292" s="650"/>
      <c r="AE1292" s="159"/>
      <c r="AF1292" s="159">
        <v>41624</v>
      </c>
      <c r="AG1292" s="159">
        <v>41642</v>
      </c>
      <c r="AH1292" s="159">
        <f t="shared" si="43"/>
        <v>41656</v>
      </c>
    </row>
    <row r="1293" spans="1:34" s="56" customFormat="1">
      <c r="A1293" s="156" t="s">
        <v>3148</v>
      </c>
      <c r="B1293" s="156" t="s">
        <v>996</v>
      </c>
      <c r="C1293" s="56" t="s">
        <v>3149</v>
      </c>
      <c r="D1293" s="56" t="s">
        <v>3150</v>
      </c>
      <c r="E1293" s="56" t="s">
        <v>3151</v>
      </c>
      <c r="F1293" s="56" t="s">
        <v>3152</v>
      </c>
      <c r="H1293" s="52" t="s">
        <v>3153</v>
      </c>
      <c r="I1293" s="159">
        <v>41625</v>
      </c>
      <c r="J1293" s="159">
        <v>41290</v>
      </c>
      <c r="K1293" s="85" t="s">
        <v>3161</v>
      </c>
      <c r="L1293" s="85" t="s">
        <v>3161</v>
      </c>
      <c r="M1293" s="87" t="s">
        <v>994</v>
      </c>
      <c r="N1293" s="86" t="s">
        <v>987</v>
      </c>
      <c r="O1293" s="86"/>
      <c r="P1293" s="86" t="s">
        <v>3155</v>
      </c>
      <c r="Q1293" s="86"/>
      <c r="R1293" s="86"/>
      <c r="S1293" s="86" t="s">
        <v>988</v>
      </c>
      <c r="T1293" s="87">
        <v>1</v>
      </c>
      <c r="U1293" s="86" t="s">
        <v>606</v>
      </c>
      <c r="V1293" s="86"/>
      <c r="W1293" s="86">
        <v>0.6</v>
      </c>
      <c r="X1293" s="85">
        <v>160</v>
      </c>
      <c r="Y1293" s="85">
        <v>52.4</v>
      </c>
      <c r="Z1293" s="675"/>
      <c r="AA1293" s="650"/>
      <c r="AE1293" s="159"/>
      <c r="AF1293" s="159">
        <v>41624</v>
      </c>
      <c r="AG1293" s="159">
        <v>41642</v>
      </c>
      <c r="AH1293" s="159">
        <f t="shared" si="43"/>
        <v>41656</v>
      </c>
    </row>
    <row r="1294" spans="1:34" s="56" customFormat="1">
      <c r="A1294" s="156" t="s">
        <v>3148</v>
      </c>
      <c r="B1294" s="156" t="s">
        <v>996</v>
      </c>
      <c r="C1294" s="56" t="s">
        <v>3149</v>
      </c>
      <c r="D1294" s="56" t="s">
        <v>3150</v>
      </c>
      <c r="E1294" s="56" t="s">
        <v>3151</v>
      </c>
      <c r="F1294" s="56" t="s">
        <v>3152</v>
      </c>
      <c r="H1294" s="52" t="s">
        <v>3153</v>
      </c>
      <c r="I1294" s="159">
        <v>41625</v>
      </c>
      <c r="J1294" s="159">
        <v>41290</v>
      </c>
      <c r="K1294" s="85" t="s">
        <v>3162</v>
      </c>
      <c r="L1294" s="85" t="s">
        <v>3162</v>
      </c>
      <c r="M1294" s="87" t="s">
        <v>994</v>
      </c>
      <c r="N1294" s="86" t="s">
        <v>987</v>
      </c>
      <c r="O1294" s="86"/>
      <c r="P1294" s="86" t="s">
        <v>3155</v>
      </c>
      <c r="Q1294" s="86"/>
      <c r="R1294" s="86"/>
      <c r="S1294" s="86" t="s">
        <v>988</v>
      </c>
      <c r="T1294" s="87">
        <v>1</v>
      </c>
      <c r="U1294" s="86" t="s">
        <v>606</v>
      </c>
      <c r="V1294" s="86"/>
      <c r="W1294" s="86">
        <v>0.6</v>
      </c>
      <c r="X1294" s="85">
        <v>160</v>
      </c>
      <c r="Y1294" s="85">
        <v>45.6</v>
      </c>
      <c r="Z1294" s="675"/>
      <c r="AA1294" s="650"/>
      <c r="AE1294" s="159"/>
      <c r="AF1294" s="159">
        <v>41624</v>
      </c>
      <c r="AG1294" s="159">
        <v>41642</v>
      </c>
      <c r="AH1294" s="159">
        <f t="shared" si="43"/>
        <v>41656</v>
      </c>
    </row>
    <row r="1295" spans="1:34" s="56" customFormat="1">
      <c r="A1295" s="156" t="s">
        <v>3148</v>
      </c>
      <c r="B1295" s="156" t="s">
        <v>996</v>
      </c>
      <c r="C1295" s="56" t="s">
        <v>3149</v>
      </c>
      <c r="D1295" s="56" t="s">
        <v>3150</v>
      </c>
      <c r="E1295" s="56" t="s">
        <v>3151</v>
      </c>
      <c r="F1295" s="56" t="s">
        <v>3152</v>
      </c>
      <c r="H1295" s="52" t="s">
        <v>3153</v>
      </c>
      <c r="I1295" s="159">
        <v>41625</v>
      </c>
      <c r="J1295" s="159">
        <v>41290</v>
      </c>
      <c r="K1295" s="85" t="s">
        <v>3163</v>
      </c>
      <c r="L1295" s="85" t="s">
        <v>3163</v>
      </c>
      <c r="M1295" s="87" t="s">
        <v>994</v>
      </c>
      <c r="N1295" s="86" t="s">
        <v>987</v>
      </c>
      <c r="O1295" s="86"/>
      <c r="P1295" s="86" t="s">
        <v>3155</v>
      </c>
      <c r="Q1295" s="86"/>
      <c r="R1295" s="86"/>
      <c r="S1295" s="86" t="s">
        <v>988</v>
      </c>
      <c r="T1295" s="87">
        <v>1</v>
      </c>
      <c r="U1295" s="86" t="s">
        <v>606</v>
      </c>
      <c r="V1295" s="86"/>
      <c r="W1295" s="86">
        <v>0.6</v>
      </c>
      <c r="X1295" s="85">
        <v>160</v>
      </c>
      <c r="Y1295" s="85">
        <v>34.9</v>
      </c>
      <c r="Z1295" s="675"/>
      <c r="AA1295" s="650"/>
      <c r="AE1295" s="159"/>
      <c r="AF1295" s="159">
        <v>41624</v>
      </c>
      <c r="AG1295" s="159">
        <v>41642</v>
      </c>
      <c r="AH1295" s="159">
        <f t="shared" si="43"/>
        <v>41656</v>
      </c>
    </row>
    <row r="1296" spans="1:34" s="56" customFormat="1">
      <c r="A1296" s="156" t="s">
        <v>3148</v>
      </c>
      <c r="B1296" s="156" t="s">
        <v>996</v>
      </c>
      <c r="C1296" s="56" t="s">
        <v>3149</v>
      </c>
      <c r="D1296" s="56" t="s">
        <v>3150</v>
      </c>
      <c r="E1296" s="56" t="s">
        <v>3151</v>
      </c>
      <c r="F1296" s="56" t="s">
        <v>3152</v>
      </c>
      <c r="H1296" s="52" t="s">
        <v>3153</v>
      </c>
      <c r="I1296" s="159">
        <v>41625</v>
      </c>
      <c r="J1296" s="159">
        <v>41290</v>
      </c>
      <c r="K1296" s="85" t="s">
        <v>3164</v>
      </c>
      <c r="L1296" s="85" t="s">
        <v>3164</v>
      </c>
      <c r="M1296" s="87" t="s">
        <v>994</v>
      </c>
      <c r="N1296" s="86" t="s">
        <v>987</v>
      </c>
      <c r="O1296" s="86"/>
      <c r="P1296" s="86" t="s">
        <v>3155</v>
      </c>
      <c r="Q1296" s="86"/>
      <c r="R1296" s="86"/>
      <c r="S1296" s="86" t="s">
        <v>988</v>
      </c>
      <c r="T1296" s="87">
        <v>1</v>
      </c>
      <c r="U1296" s="86" t="s">
        <v>606</v>
      </c>
      <c r="V1296" s="86"/>
      <c r="W1296" s="86">
        <v>0.6</v>
      </c>
      <c r="X1296" s="85">
        <v>160</v>
      </c>
      <c r="Y1296" s="85">
        <v>58</v>
      </c>
      <c r="Z1296" s="675"/>
      <c r="AA1296" s="650"/>
      <c r="AE1296" s="159"/>
      <c r="AF1296" s="159">
        <v>41624</v>
      </c>
      <c r="AG1296" s="159">
        <v>41642</v>
      </c>
      <c r="AH1296" s="159">
        <f t="shared" si="43"/>
        <v>41656</v>
      </c>
    </row>
    <row r="1297" spans="1:34" s="56" customFormat="1">
      <c r="A1297" s="156" t="s">
        <v>3148</v>
      </c>
      <c r="B1297" s="156" t="s">
        <v>996</v>
      </c>
      <c r="C1297" s="56" t="s">
        <v>3149</v>
      </c>
      <c r="D1297" s="56" t="s">
        <v>3150</v>
      </c>
      <c r="E1297" s="56" t="s">
        <v>3151</v>
      </c>
      <c r="F1297" s="56" t="s">
        <v>3152</v>
      </c>
      <c r="H1297" s="52" t="s">
        <v>3153</v>
      </c>
      <c r="I1297" s="159">
        <v>41625</v>
      </c>
      <c r="J1297" s="159">
        <v>41290</v>
      </c>
      <c r="K1297" s="85" t="s">
        <v>3165</v>
      </c>
      <c r="L1297" s="85" t="s">
        <v>3165</v>
      </c>
      <c r="M1297" s="87" t="s">
        <v>994</v>
      </c>
      <c r="N1297" s="86" t="s">
        <v>987</v>
      </c>
      <c r="O1297" s="86"/>
      <c r="P1297" s="86" t="s">
        <v>3155</v>
      </c>
      <c r="Q1297" s="86"/>
      <c r="R1297" s="86"/>
      <c r="S1297" s="86" t="s">
        <v>988</v>
      </c>
      <c r="T1297" s="87">
        <v>1</v>
      </c>
      <c r="U1297" s="86" t="s">
        <v>606</v>
      </c>
      <c r="V1297" s="86"/>
      <c r="W1297" s="86">
        <v>0.6</v>
      </c>
      <c r="X1297" s="85">
        <v>160</v>
      </c>
      <c r="Y1297" s="85">
        <v>48.1</v>
      </c>
      <c r="Z1297" s="675"/>
      <c r="AA1297" s="650"/>
      <c r="AE1297" s="159"/>
      <c r="AF1297" s="159">
        <v>41624</v>
      </c>
      <c r="AG1297" s="159">
        <v>41642</v>
      </c>
      <c r="AH1297" s="159">
        <f t="shared" si="43"/>
        <v>41656</v>
      </c>
    </row>
    <row r="1298" spans="1:34" s="56" customFormat="1">
      <c r="A1298" s="156" t="s">
        <v>3148</v>
      </c>
      <c r="B1298" s="156" t="s">
        <v>996</v>
      </c>
      <c r="C1298" s="56" t="s">
        <v>3149</v>
      </c>
      <c r="D1298" s="56" t="s">
        <v>3150</v>
      </c>
      <c r="E1298" s="56" t="s">
        <v>3151</v>
      </c>
      <c r="F1298" s="56" t="s">
        <v>3152</v>
      </c>
      <c r="H1298" s="52" t="s">
        <v>3153</v>
      </c>
      <c r="I1298" s="159">
        <v>41625</v>
      </c>
      <c r="J1298" s="159">
        <v>41290</v>
      </c>
      <c r="K1298" s="85" t="s">
        <v>3166</v>
      </c>
      <c r="L1298" s="85" t="s">
        <v>3166</v>
      </c>
      <c r="M1298" s="87" t="s">
        <v>994</v>
      </c>
      <c r="N1298" s="86" t="s">
        <v>987</v>
      </c>
      <c r="O1298" s="86"/>
      <c r="P1298" s="86" t="s">
        <v>3155</v>
      </c>
      <c r="Q1298" s="86"/>
      <c r="R1298" s="86"/>
      <c r="S1298" s="86" t="s">
        <v>988</v>
      </c>
      <c r="T1298" s="87">
        <v>1</v>
      </c>
      <c r="U1298" s="86" t="s">
        <v>606</v>
      </c>
      <c r="V1298" s="86"/>
      <c r="W1298" s="86">
        <v>0.6</v>
      </c>
      <c r="X1298" s="85">
        <v>160</v>
      </c>
      <c r="Y1298" s="85">
        <v>48.6</v>
      </c>
      <c r="Z1298" s="675"/>
      <c r="AA1298" s="650"/>
      <c r="AE1298" s="159"/>
      <c r="AF1298" s="159">
        <v>41624</v>
      </c>
      <c r="AG1298" s="159">
        <v>41642</v>
      </c>
      <c r="AH1298" s="159">
        <f t="shared" si="43"/>
        <v>41656</v>
      </c>
    </row>
    <row r="1299" spans="1:34" s="56" customFormat="1">
      <c r="A1299" s="156" t="s">
        <v>3148</v>
      </c>
      <c r="B1299" s="156" t="s">
        <v>996</v>
      </c>
      <c r="C1299" s="56" t="s">
        <v>3149</v>
      </c>
      <c r="D1299" s="56" t="s">
        <v>3150</v>
      </c>
      <c r="E1299" s="56" t="s">
        <v>3151</v>
      </c>
      <c r="F1299" s="56" t="s">
        <v>3152</v>
      </c>
      <c r="H1299" s="52" t="s">
        <v>3153</v>
      </c>
      <c r="I1299" s="159">
        <v>41625</v>
      </c>
      <c r="J1299" s="159">
        <v>41290</v>
      </c>
      <c r="K1299" s="85" t="s">
        <v>3167</v>
      </c>
      <c r="L1299" s="85" t="s">
        <v>3167</v>
      </c>
      <c r="M1299" s="87" t="s">
        <v>994</v>
      </c>
      <c r="N1299" s="86" t="s">
        <v>987</v>
      </c>
      <c r="O1299" s="86"/>
      <c r="P1299" s="86" t="s">
        <v>3155</v>
      </c>
      <c r="Q1299" s="86"/>
      <c r="R1299" s="86"/>
      <c r="S1299" s="86" t="s">
        <v>988</v>
      </c>
      <c r="T1299" s="87">
        <v>1</v>
      </c>
      <c r="U1299" s="86" t="s">
        <v>606</v>
      </c>
      <c r="V1299" s="86"/>
      <c r="W1299" s="86">
        <v>0.6</v>
      </c>
      <c r="X1299" s="85">
        <v>160</v>
      </c>
      <c r="Y1299" s="85">
        <v>63.3</v>
      </c>
      <c r="Z1299" s="675"/>
      <c r="AA1299" s="650"/>
      <c r="AE1299" s="159"/>
      <c r="AF1299" s="159">
        <v>41624</v>
      </c>
      <c r="AG1299" s="159">
        <v>41642</v>
      </c>
      <c r="AH1299" s="159">
        <f t="shared" si="43"/>
        <v>41656</v>
      </c>
    </row>
    <row r="1300" spans="1:34" s="56" customFormat="1">
      <c r="A1300" s="156" t="s">
        <v>3148</v>
      </c>
      <c r="B1300" s="156" t="s">
        <v>996</v>
      </c>
      <c r="C1300" s="56" t="s">
        <v>3149</v>
      </c>
      <c r="D1300" s="56" t="s">
        <v>3150</v>
      </c>
      <c r="E1300" s="56" t="s">
        <v>3151</v>
      </c>
      <c r="F1300" s="56" t="s">
        <v>3152</v>
      </c>
      <c r="H1300" s="52" t="s">
        <v>3153</v>
      </c>
      <c r="I1300" s="159">
        <v>41625</v>
      </c>
      <c r="J1300" s="159">
        <v>41290</v>
      </c>
      <c r="K1300" s="85" t="s">
        <v>3168</v>
      </c>
      <c r="L1300" s="85" t="s">
        <v>3168</v>
      </c>
      <c r="M1300" s="87" t="s">
        <v>994</v>
      </c>
      <c r="N1300" s="86" t="s">
        <v>987</v>
      </c>
      <c r="O1300" s="86"/>
      <c r="P1300" s="86" t="s">
        <v>3155</v>
      </c>
      <c r="Q1300" s="86"/>
      <c r="R1300" s="86"/>
      <c r="S1300" s="86" t="s">
        <v>988</v>
      </c>
      <c r="T1300" s="87">
        <v>1</v>
      </c>
      <c r="U1300" s="86" t="s">
        <v>606</v>
      </c>
      <c r="V1300" s="86"/>
      <c r="W1300" s="86">
        <v>0.6</v>
      </c>
      <c r="X1300" s="85">
        <v>160</v>
      </c>
      <c r="Y1300" s="85">
        <v>66.5</v>
      </c>
      <c r="Z1300" s="675"/>
      <c r="AA1300" s="650"/>
      <c r="AE1300" s="159"/>
      <c r="AF1300" s="159">
        <v>41624</v>
      </c>
      <c r="AG1300" s="159">
        <v>41642</v>
      </c>
      <c r="AH1300" s="159">
        <f t="shared" si="43"/>
        <v>41656</v>
      </c>
    </row>
    <row r="1301" spans="1:34" s="56" customFormat="1">
      <c r="A1301" s="156" t="s">
        <v>3148</v>
      </c>
      <c r="B1301" s="156" t="s">
        <v>996</v>
      </c>
      <c r="C1301" s="56" t="s">
        <v>3149</v>
      </c>
      <c r="D1301" s="56" t="s">
        <v>3150</v>
      </c>
      <c r="E1301" s="56" t="s">
        <v>3151</v>
      </c>
      <c r="F1301" s="56" t="s">
        <v>3152</v>
      </c>
      <c r="H1301" s="52" t="s">
        <v>3153</v>
      </c>
      <c r="I1301" s="159">
        <v>41625</v>
      </c>
      <c r="J1301" s="159">
        <v>41290</v>
      </c>
      <c r="K1301" s="85" t="s">
        <v>3169</v>
      </c>
      <c r="L1301" s="85" t="s">
        <v>3169</v>
      </c>
      <c r="M1301" s="87" t="s">
        <v>994</v>
      </c>
      <c r="N1301" s="86" t="s">
        <v>987</v>
      </c>
      <c r="O1301" s="86"/>
      <c r="P1301" s="86" t="s">
        <v>3155</v>
      </c>
      <c r="Q1301" s="86"/>
      <c r="R1301" s="86"/>
      <c r="S1301" s="86" t="s">
        <v>988</v>
      </c>
      <c r="T1301" s="87">
        <v>1</v>
      </c>
      <c r="U1301" s="86" t="s">
        <v>606</v>
      </c>
      <c r="V1301" s="86"/>
      <c r="W1301" s="86">
        <v>0.6</v>
      </c>
      <c r="X1301" s="85">
        <v>160</v>
      </c>
      <c r="Y1301" s="85">
        <v>36.700000000000003</v>
      </c>
      <c r="Z1301" s="675"/>
      <c r="AA1301" s="650"/>
      <c r="AE1301" s="159"/>
      <c r="AF1301" s="159">
        <v>41624</v>
      </c>
      <c r="AG1301" s="159">
        <v>41642</v>
      </c>
      <c r="AH1301" s="159">
        <f t="shared" si="43"/>
        <v>41656</v>
      </c>
    </row>
    <row r="1302" spans="1:34" s="56" customFormat="1">
      <c r="A1302" s="156" t="s">
        <v>3148</v>
      </c>
      <c r="B1302" s="156" t="s">
        <v>996</v>
      </c>
      <c r="C1302" s="56" t="s">
        <v>3149</v>
      </c>
      <c r="D1302" s="56" t="s">
        <v>3150</v>
      </c>
      <c r="E1302" s="56" t="s">
        <v>3151</v>
      </c>
      <c r="F1302" s="56" t="s">
        <v>3152</v>
      </c>
      <c r="H1302" s="52" t="s">
        <v>3153</v>
      </c>
      <c r="I1302" s="159">
        <v>41625</v>
      </c>
      <c r="J1302" s="159">
        <v>41290</v>
      </c>
      <c r="K1302" s="85" t="s">
        <v>3170</v>
      </c>
      <c r="L1302" s="85" t="s">
        <v>3170</v>
      </c>
      <c r="M1302" s="87" t="s">
        <v>994</v>
      </c>
      <c r="N1302" s="86" t="s">
        <v>987</v>
      </c>
      <c r="O1302" s="86"/>
      <c r="P1302" s="86" t="s">
        <v>3155</v>
      </c>
      <c r="Q1302" s="86"/>
      <c r="R1302" s="86"/>
      <c r="S1302" s="86" t="s">
        <v>988</v>
      </c>
      <c r="T1302" s="87">
        <v>1</v>
      </c>
      <c r="U1302" s="86" t="s">
        <v>606</v>
      </c>
      <c r="V1302" s="86"/>
      <c r="W1302" s="86">
        <v>0.6</v>
      </c>
      <c r="X1302" s="85">
        <v>160</v>
      </c>
      <c r="Y1302" s="85">
        <v>43.7</v>
      </c>
      <c r="Z1302" s="675"/>
      <c r="AA1302" s="650"/>
      <c r="AE1302" s="159"/>
      <c r="AF1302" s="159">
        <v>41624</v>
      </c>
      <c r="AG1302" s="159">
        <v>41642</v>
      </c>
      <c r="AH1302" s="159">
        <f t="shared" si="43"/>
        <v>41656</v>
      </c>
    </row>
    <row r="1303" spans="1:34" s="56" customFormat="1">
      <c r="A1303" s="156" t="s">
        <v>3148</v>
      </c>
      <c r="B1303" s="156" t="s">
        <v>996</v>
      </c>
      <c r="C1303" s="56" t="s">
        <v>3149</v>
      </c>
      <c r="D1303" s="56" t="s">
        <v>3150</v>
      </c>
      <c r="E1303" s="56" t="s">
        <v>3151</v>
      </c>
      <c r="F1303" s="56" t="s">
        <v>3152</v>
      </c>
      <c r="H1303" s="52" t="s">
        <v>3153</v>
      </c>
      <c r="I1303" s="159">
        <v>41625</v>
      </c>
      <c r="J1303" s="159">
        <v>41290</v>
      </c>
      <c r="K1303" s="85" t="s">
        <v>3171</v>
      </c>
      <c r="L1303" s="85" t="s">
        <v>3171</v>
      </c>
      <c r="M1303" s="87" t="s">
        <v>994</v>
      </c>
      <c r="N1303" s="86" t="s">
        <v>987</v>
      </c>
      <c r="O1303" s="86"/>
      <c r="P1303" s="86" t="s">
        <v>3155</v>
      </c>
      <c r="Q1303" s="86"/>
      <c r="R1303" s="86"/>
      <c r="S1303" s="86" t="s">
        <v>988</v>
      </c>
      <c r="T1303" s="87">
        <v>1</v>
      </c>
      <c r="U1303" s="86" t="s">
        <v>606</v>
      </c>
      <c r="V1303" s="86"/>
      <c r="W1303" s="86">
        <v>0.6</v>
      </c>
      <c r="X1303" s="85">
        <v>160</v>
      </c>
      <c r="Y1303" s="85">
        <v>58.9</v>
      </c>
      <c r="Z1303" s="675"/>
      <c r="AA1303" s="650"/>
      <c r="AE1303" s="159"/>
      <c r="AF1303" s="159">
        <v>41624</v>
      </c>
      <c r="AG1303" s="159">
        <v>41642</v>
      </c>
      <c r="AH1303" s="159">
        <f t="shared" si="43"/>
        <v>41656</v>
      </c>
    </row>
    <row r="1304" spans="1:34" s="56" customFormat="1">
      <c r="A1304" s="156" t="s">
        <v>3148</v>
      </c>
      <c r="B1304" s="156" t="s">
        <v>996</v>
      </c>
      <c r="C1304" s="56" t="s">
        <v>3149</v>
      </c>
      <c r="D1304" s="56" t="s">
        <v>3150</v>
      </c>
      <c r="E1304" s="56" t="s">
        <v>3151</v>
      </c>
      <c r="F1304" s="56" t="s">
        <v>3152</v>
      </c>
      <c r="H1304" s="52" t="s">
        <v>3153</v>
      </c>
      <c r="I1304" s="159">
        <v>41625</v>
      </c>
      <c r="J1304" s="159">
        <v>41290</v>
      </c>
      <c r="K1304" s="85" t="s">
        <v>3172</v>
      </c>
      <c r="L1304" s="85" t="s">
        <v>3173</v>
      </c>
      <c r="M1304" s="87" t="s">
        <v>994</v>
      </c>
      <c r="N1304" s="86" t="s">
        <v>987</v>
      </c>
      <c r="O1304" s="86"/>
      <c r="P1304" s="86" t="s">
        <v>3155</v>
      </c>
      <c r="Q1304" s="86"/>
      <c r="R1304" s="86"/>
      <c r="S1304" s="86" t="s">
        <v>988</v>
      </c>
      <c r="T1304" s="87">
        <v>1</v>
      </c>
      <c r="U1304" s="86" t="s">
        <v>606</v>
      </c>
      <c r="V1304" s="86"/>
      <c r="W1304" s="86">
        <v>0.6</v>
      </c>
      <c r="X1304" s="85">
        <v>43</v>
      </c>
      <c r="Y1304" s="85">
        <v>91.9</v>
      </c>
      <c r="Z1304" s="676"/>
      <c r="AA1304" s="651"/>
      <c r="AE1304" s="159"/>
      <c r="AF1304" s="159">
        <v>41624</v>
      </c>
      <c r="AG1304" s="159">
        <v>41642</v>
      </c>
      <c r="AH1304" s="159">
        <f t="shared" si="43"/>
        <v>41656</v>
      </c>
    </row>
    <row r="1305" spans="1:34" s="56" customFormat="1">
      <c r="A1305" s="156" t="s">
        <v>3148</v>
      </c>
      <c r="B1305" s="156" t="s">
        <v>996</v>
      </c>
      <c r="C1305" s="56" t="s">
        <v>3149</v>
      </c>
      <c r="D1305" s="56" t="s">
        <v>3150</v>
      </c>
      <c r="E1305" s="56" t="s">
        <v>3151</v>
      </c>
      <c r="F1305" s="56" t="s">
        <v>3152</v>
      </c>
      <c r="H1305" s="52" t="s">
        <v>3153</v>
      </c>
      <c r="I1305" s="159">
        <v>41625</v>
      </c>
      <c r="J1305" s="159">
        <v>41290</v>
      </c>
      <c r="K1305" s="88" t="s">
        <v>3174</v>
      </c>
      <c r="L1305" s="88" t="s">
        <v>3174</v>
      </c>
      <c r="M1305" s="89" t="s">
        <v>994</v>
      </c>
      <c r="N1305" s="90" t="s">
        <v>987</v>
      </c>
      <c r="O1305" s="90"/>
      <c r="P1305" s="90" t="s">
        <v>3155</v>
      </c>
      <c r="Q1305" s="90"/>
      <c r="R1305" s="90"/>
      <c r="S1305" s="90" t="s">
        <v>988</v>
      </c>
      <c r="T1305" s="89">
        <v>1</v>
      </c>
      <c r="U1305" s="90" t="s">
        <v>606</v>
      </c>
      <c r="V1305" s="90"/>
      <c r="W1305" s="90">
        <v>0.6</v>
      </c>
      <c r="X1305" s="88">
        <v>160</v>
      </c>
      <c r="Y1305" s="88">
        <v>32.6</v>
      </c>
      <c r="Z1305" s="677" t="s">
        <v>3175</v>
      </c>
      <c r="AA1305" s="2" t="s">
        <v>3176</v>
      </c>
      <c r="AE1305" s="159"/>
      <c r="AF1305" s="159">
        <v>41624</v>
      </c>
      <c r="AG1305" s="159">
        <v>41642</v>
      </c>
      <c r="AH1305" s="159">
        <f t="shared" si="43"/>
        <v>41656</v>
      </c>
    </row>
    <row r="1306" spans="1:34" s="56" customFormat="1">
      <c r="A1306" s="156" t="s">
        <v>3148</v>
      </c>
      <c r="B1306" s="156" t="s">
        <v>996</v>
      </c>
      <c r="C1306" s="56" t="s">
        <v>3149</v>
      </c>
      <c r="D1306" s="56" t="s">
        <v>3150</v>
      </c>
      <c r="E1306" s="56" t="s">
        <v>3151</v>
      </c>
      <c r="F1306" s="56" t="s">
        <v>3152</v>
      </c>
      <c r="H1306" s="52" t="s">
        <v>3153</v>
      </c>
      <c r="I1306" s="159">
        <v>41625</v>
      </c>
      <c r="J1306" s="159">
        <v>41290</v>
      </c>
      <c r="K1306" s="88" t="s">
        <v>3177</v>
      </c>
      <c r="L1306" s="88" t="s">
        <v>3177</v>
      </c>
      <c r="M1306" s="89" t="s">
        <v>994</v>
      </c>
      <c r="N1306" s="90" t="s">
        <v>987</v>
      </c>
      <c r="O1306" s="90"/>
      <c r="P1306" s="90" t="s">
        <v>3155</v>
      </c>
      <c r="Q1306" s="90"/>
      <c r="R1306" s="90"/>
      <c r="S1306" s="90" t="s">
        <v>988</v>
      </c>
      <c r="T1306" s="89">
        <v>1</v>
      </c>
      <c r="U1306" s="90" t="s">
        <v>606</v>
      </c>
      <c r="V1306" s="90"/>
      <c r="W1306" s="90">
        <v>0.6</v>
      </c>
      <c r="X1306" s="88">
        <v>160</v>
      </c>
      <c r="Y1306" s="88">
        <v>73.599999999999994</v>
      </c>
      <c r="Z1306" s="678"/>
      <c r="AA1306" s="650"/>
      <c r="AE1306" s="159"/>
      <c r="AF1306" s="159">
        <v>41624</v>
      </c>
      <c r="AG1306" s="159">
        <v>41642</v>
      </c>
      <c r="AH1306" s="159">
        <f t="shared" si="43"/>
        <v>41656</v>
      </c>
    </row>
    <row r="1307" spans="1:34" s="56" customFormat="1">
      <c r="A1307" s="156" t="s">
        <v>3148</v>
      </c>
      <c r="B1307" s="156" t="s">
        <v>996</v>
      </c>
      <c r="C1307" s="56" t="s">
        <v>3149</v>
      </c>
      <c r="D1307" s="56" t="s">
        <v>3150</v>
      </c>
      <c r="E1307" s="56" t="s">
        <v>3151</v>
      </c>
      <c r="F1307" s="56" t="s">
        <v>3152</v>
      </c>
      <c r="H1307" s="52" t="s">
        <v>3153</v>
      </c>
      <c r="I1307" s="159">
        <v>41625</v>
      </c>
      <c r="J1307" s="159">
        <v>41290</v>
      </c>
      <c r="K1307" s="88" t="s">
        <v>3178</v>
      </c>
      <c r="L1307" s="88" t="s">
        <v>3178</v>
      </c>
      <c r="M1307" s="89" t="s">
        <v>994</v>
      </c>
      <c r="N1307" s="90" t="s">
        <v>987</v>
      </c>
      <c r="O1307" s="90"/>
      <c r="P1307" s="90" t="s">
        <v>3155</v>
      </c>
      <c r="Q1307" s="90"/>
      <c r="R1307" s="90"/>
      <c r="S1307" s="90" t="s">
        <v>988</v>
      </c>
      <c r="T1307" s="89">
        <v>1</v>
      </c>
      <c r="U1307" s="90" t="s">
        <v>606</v>
      </c>
      <c r="V1307" s="90"/>
      <c r="W1307" s="90">
        <v>0.6</v>
      </c>
      <c r="X1307" s="88">
        <v>160</v>
      </c>
      <c r="Y1307" s="88">
        <v>72.2</v>
      </c>
      <c r="Z1307" s="678"/>
      <c r="AA1307" s="650"/>
      <c r="AE1307" s="159"/>
      <c r="AF1307" s="159">
        <v>41624</v>
      </c>
      <c r="AG1307" s="159">
        <v>41642</v>
      </c>
      <c r="AH1307" s="159">
        <f t="shared" si="43"/>
        <v>41656</v>
      </c>
    </row>
    <row r="1308" spans="1:34" s="56" customFormat="1">
      <c r="A1308" s="156" t="s">
        <v>3148</v>
      </c>
      <c r="B1308" s="156" t="s">
        <v>996</v>
      </c>
      <c r="C1308" s="56" t="s">
        <v>3149</v>
      </c>
      <c r="D1308" s="56" t="s">
        <v>3150</v>
      </c>
      <c r="E1308" s="56" t="s">
        <v>3151</v>
      </c>
      <c r="F1308" s="56" t="s">
        <v>3152</v>
      </c>
      <c r="H1308" s="52" t="s">
        <v>3153</v>
      </c>
      <c r="I1308" s="159">
        <v>41625</v>
      </c>
      <c r="J1308" s="159">
        <v>41290</v>
      </c>
      <c r="K1308" s="88" t="s">
        <v>3179</v>
      </c>
      <c r="L1308" s="88" t="s">
        <v>3179</v>
      </c>
      <c r="M1308" s="89" t="s">
        <v>994</v>
      </c>
      <c r="N1308" s="90" t="s">
        <v>987</v>
      </c>
      <c r="O1308" s="90"/>
      <c r="P1308" s="90" t="s">
        <v>3155</v>
      </c>
      <c r="Q1308" s="90"/>
      <c r="R1308" s="90"/>
      <c r="S1308" s="90" t="s">
        <v>988</v>
      </c>
      <c r="T1308" s="89">
        <v>1</v>
      </c>
      <c r="U1308" s="90" t="s">
        <v>606</v>
      </c>
      <c r="V1308" s="90"/>
      <c r="W1308" s="90">
        <v>0.6</v>
      </c>
      <c r="X1308" s="88">
        <v>160</v>
      </c>
      <c r="Y1308" s="88">
        <v>59.8</v>
      </c>
      <c r="Z1308" s="678"/>
      <c r="AA1308" s="650"/>
      <c r="AE1308" s="159"/>
      <c r="AF1308" s="159">
        <v>41624</v>
      </c>
      <c r="AG1308" s="159">
        <v>41642</v>
      </c>
      <c r="AH1308" s="159">
        <f t="shared" si="43"/>
        <v>41656</v>
      </c>
    </row>
    <row r="1309" spans="1:34" s="56" customFormat="1">
      <c r="A1309" s="156" t="s">
        <v>3148</v>
      </c>
      <c r="B1309" s="156" t="s">
        <v>996</v>
      </c>
      <c r="C1309" s="56" t="s">
        <v>3149</v>
      </c>
      <c r="D1309" s="56" t="s">
        <v>3150</v>
      </c>
      <c r="E1309" s="56" t="s">
        <v>3151</v>
      </c>
      <c r="F1309" s="56" t="s">
        <v>3152</v>
      </c>
      <c r="H1309" s="52" t="s">
        <v>3153</v>
      </c>
      <c r="I1309" s="159">
        <v>41625</v>
      </c>
      <c r="J1309" s="159">
        <v>41290</v>
      </c>
      <c r="K1309" s="88" t="s">
        <v>3180</v>
      </c>
      <c r="L1309" s="88" t="s">
        <v>3180</v>
      </c>
      <c r="M1309" s="89" t="s">
        <v>994</v>
      </c>
      <c r="N1309" s="90" t="s">
        <v>987</v>
      </c>
      <c r="O1309" s="90"/>
      <c r="P1309" s="90" t="s">
        <v>3155</v>
      </c>
      <c r="Q1309" s="90"/>
      <c r="R1309" s="90"/>
      <c r="S1309" s="90" t="s">
        <v>988</v>
      </c>
      <c r="T1309" s="89">
        <v>1</v>
      </c>
      <c r="U1309" s="90" t="s">
        <v>606</v>
      </c>
      <c r="V1309" s="90"/>
      <c r="W1309" s="90">
        <v>0.6</v>
      </c>
      <c r="X1309" s="88">
        <v>160</v>
      </c>
      <c r="Y1309" s="88">
        <v>66.3</v>
      </c>
      <c r="Z1309" s="678"/>
      <c r="AA1309" s="650"/>
      <c r="AE1309" s="159"/>
      <c r="AF1309" s="159">
        <v>41624</v>
      </c>
      <c r="AG1309" s="159">
        <v>41642</v>
      </c>
      <c r="AH1309" s="159">
        <f t="shared" si="43"/>
        <v>41656</v>
      </c>
    </row>
    <row r="1310" spans="1:34" s="56" customFormat="1">
      <c r="A1310" s="156" t="s">
        <v>3148</v>
      </c>
      <c r="B1310" s="156" t="s">
        <v>996</v>
      </c>
      <c r="C1310" s="56" t="s">
        <v>3149</v>
      </c>
      <c r="D1310" s="56" t="s">
        <v>3150</v>
      </c>
      <c r="E1310" s="56" t="s">
        <v>3151</v>
      </c>
      <c r="F1310" s="56" t="s">
        <v>3152</v>
      </c>
      <c r="H1310" s="52" t="s">
        <v>3153</v>
      </c>
      <c r="I1310" s="159">
        <v>41625</v>
      </c>
      <c r="J1310" s="159">
        <v>41290</v>
      </c>
      <c r="K1310" s="88" t="s">
        <v>3181</v>
      </c>
      <c r="L1310" s="88" t="s">
        <v>3181</v>
      </c>
      <c r="M1310" s="89" t="s">
        <v>994</v>
      </c>
      <c r="N1310" s="90" t="s">
        <v>987</v>
      </c>
      <c r="O1310" s="90"/>
      <c r="P1310" s="90" t="s">
        <v>3155</v>
      </c>
      <c r="Q1310" s="90"/>
      <c r="R1310" s="90"/>
      <c r="S1310" s="90" t="s">
        <v>988</v>
      </c>
      <c r="T1310" s="89">
        <v>1</v>
      </c>
      <c r="U1310" s="90" t="s">
        <v>606</v>
      </c>
      <c r="V1310" s="90"/>
      <c r="W1310" s="90">
        <v>0.6</v>
      </c>
      <c r="X1310" s="88">
        <v>160</v>
      </c>
      <c r="Y1310" s="88">
        <v>50.5</v>
      </c>
      <c r="Z1310" s="678"/>
      <c r="AA1310" s="650"/>
      <c r="AE1310" s="159"/>
      <c r="AF1310" s="159">
        <v>41624</v>
      </c>
      <c r="AG1310" s="159">
        <v>41642</v>
      </c>
      <c r="AH1310" s="159">
        <f t="shared" si="43"/>
        <v>41656</v>
      </c>
    </row>
    <row r="1311" spans="1:34" s="56" customFormat="1">
      <c r="A1311" s="156" t="s">
        <v>3148</v>
      </c>
      <c r="B1311" s="156" t="s">
        <v>996</v>
      </c>
      <c r="C1311" s="56" t="s">
        <v>3149</v>
      </c>
      <c r="D1311" s="56" t="s">
        <v>3150</v>
      </c>
      <c r="E1311" s="56" t="s">
        <v>3151</v>
      </c>
      <c r="F1311" s="56" t="s">
        <v>3152</v>
      </c>
      <c r="H1311" s="52" t="s">
        <v>3153</v>
      </c>
      <c r="I1311" s="159">
        <v>41625</v>
      </c>
      <c r="J1311" s="159">
        <v>41290</v>
      </c>
      <c r="K1311" s="88" t="s">
        <v>3182</v>
      </c>
      <c r="L1311" s="88" t="s">
        <v>3182</v>
      </c>
      <c r="M1311" s="89" t="s">
        <v>994</v>
      </c>
      <c r="N1311" s="90" t="s">
        <v>987</v>
      </c>
      <c r="O1311" s="90"/>
      <c r="P1311" s="90" t="s">
        <v>3155</v>
      </c>
      <c r="Q1311" s="90"/>
      <c r="R1311" s="90"/>
      <c r="S1311" s="90" t="s">
        <v>988</v>
      </c>
      <c r="T1311" s="89">
        <v>1</v>
      </c>
      <c r="U1311" s="90" t="s">
        <v>606</v>
      </c>
      <c r="V1311" s="90"/>
      <c r="W1311" s="90">
        <v>0.6</v>
      </c>
      <c r="X1311" s="88">
        <v>160</v>
      </c>
      <c r="Y1311" s="88">
        <v>50.4</v>
      </c>
      <c r="Z1311" s="678"/>
      <c r="AA1311" s="650"/>
      <c r="AE1311" s="159"/>
      <c r="AF1311" s="159">
        <v>41624</v>
      </c>
      <c r="AG1311" s="159">
        <v>41642</v>
      </c>
      <c r="AH1311" s="159">
        <f t="shared" si="43"/>
        <v>41656</v>
      </c>
    </row>
    <row r="1312" spans="1:34" s="56" customFormat="1">
      <c r="A1312" s="156" t="s">
        <v>3148</v>
      </c>
      <c r="B1312" s="156" t="s">
        <v>996</v>
      </c>
      <c r="C1312" s="56" t="s">
        <v>3149</v>
      </c>
      <c r="D1312" s="56" t="s">
        <v>3150</v>
      </c>
      <c r="E1312" s="56" t="s">
        <v>3151</v>
      </c>
      <c r="F1312" s="56" t="s">
        <v>3152</v>
      </c>
      <c r="H1312" s="52" t="s">
        <v>3153</v>
      </c>
      <c r="I1312" s="159">
        <v>41625</v>
      </c>
      <c r="J1312" s="159">
        <v>41290</v>
      </c>
      <c r="K1312" s="88" t="s">
        <v>3183</v>
      </c>
      <c r="L1312" s="88" t="s">
        <v>3184</v>
      </c>
      <c r="M1312" s="89" t="s">
        <v>994</v>
      </c>
      <c r="N1312" s="90" t="s">
        <v>987</v>
      </c>
      <c r="O1312" s="90"/>
      <c r="P1312" s="90" t="s">
        <v>3155</v>
      </c>
      <c r="Q1312" s="90"/>
      <c r="R1312" s="90"/>
      <c r="S1312" s="90" t="s">
        <v>988</v>
      </c>
      <c r="T1312" s="89">
        <v>1</v>
      </c>
      <c r="U1312" s="90" t="s">
        <v>606</v>
      </c>
      <c r="V1312" s="90"/>
      <c r="W1312" s="90">
        <v>0.6</v>
      </c>
      <c r="X1312" s="88">
        <v>39</v>
      </c>
      <c r="Y1312" s="88">
        <v>94.2</v>
      </c>
      <c r="Z1312" s="679"/>
      <c r="AA1312" s="650"/>
      <c r="AE1312" s="159"/>
      <c r="AF1312" s="159">
        <v>41624</v>
      </c>
      <c r="AG1312" s="159">
        <v>41642</v>
      </c>
      <c r="AH1312" s="159">
        <f t="shared" si="43"/>
        <v>41656</v>
      </c>
    </row>
    <row r="1313" spans="1:34" s="56" customFormat="1">
      <c r="A1313" s="156" t="s">
        <v>3148</v>
      </c>
      <c r="B1313" s="156" t="s">
        <v>996</v>
      </c>
      <c r="C1313" s="56" t="s">
        <v>3149</v>
      </c>
      <c r="D1313" s="56" t="s">
        <v>3150</v>
      </c>
      <c r="E1313" s="56" t="s">
        <v>3151</v>
      </c>
      <c r="F1313" s="56" t="s">
        <v>3152</v>
      </c>
      <c r="H1313" s="52" t="s">
        <v>3153</v>
      </c>
      <c r="I1313" s="159">
        <v>41625</v>
      </c>
      <c r="J1313" s="159">
        <v>41290</v>
      </c>
      <c r="K1313" s="91" t="s">
        <v>3185</v>
      </c>
      <c r="L1313" s="91" t="s">
        <v>3185</v>
      </c>
      <c r="M1313" s="92" t="s">
        <v>994</v>
      </c>
      <c r="N1313" s="93" t="s">
        <v>987</v>
      </c>
      <c r="O1313" s="93"/>
      <c r="P1313" s="93" t="s">
        <v>3155</v>
      </c>
      <c r="Q1313" s="93"/>
      <c r="R1313" s="93"/>
      <c r="S1313" s="93" t="s">
        <v>988</v>
      </c>
      <c r="T1313" s="92">
        <v>1</v>
      </c>
      <c r="U1313" s="93" t="s">
        <v>606</v>
      </c>
      <c r="V1313" s="93"/>
      <c r="W1313" s="93">
        <v>0.6</v>
      </c>
      <c r="X1313" s="91">
        <v>160</v>
      </c>
      <c r="Y1313" s="91">
        <v>54.7</v>
      </c>
      <c r="Z1313" s="680" t="s">
        <v>3186</v>
      </c>
      <c r="AA1313" s="650"/>
      <c r="AE1313" s="159"/>
      <c r="AF1313" s="159">
        <v>41624</v>
      </c>
      <c r="AG1313" s="159">
        <v>41642</v>
      </c>
      <c r="AH1313" s="159">
        <f t="shared" si="43"/>
        <v>41656</v>
      </c>
    </row>
    <row r="1314" spans="1:34" s="56" customFormat="1">
      <c r="A1314" s="156" t="s">
        <v>3148</v>
      </c>
      <c r="B1314" s="156" t="s">
        <v>996</v>
      </c>
      <c r="C1314" s="56" t="s">
        <v>3149</v>
      </c>
      <c r="D1314" s="56" t="s">
        <v>3150</v>
      </c>
      <c r="E1314" s="56" t="s">
        <v>3151</v>
      </c>
      <c r="F1314" s="56" t="s">
        <v>3152</v>
      </c>
      <c r="H1314" s="52" t="s">
        <v>3153</v>
      </c>
      <c r="I1314" s="159">
        <v>41625</v>
      </c>
      <c r="J1314" s="159">
        <v>41290</v>
      </c>
      <c r="K1314" s="91" t="s">
        <v>3187</v>
      </c>
      <c r="L1314" s="91" t="s">
        <v>3187</v>
      </c>
      <c r="M1314" s="92" t="s">
        <v>994</v>
      </c>
      <c r="N1314" s="93" t="s">
        <v>987</v>
      </c>
      <c r="O1314" s="93"/>
      <c r="P1314" s="93" t="s">
        <v>3155</v>
      </c>
      <c r="Q1314" s="93"/>
      <c r="R1314" s="93"/>
      <c r="S1314" s="93" t="s">
        <v>988</v>
      </c>
      <c r="T1314" s="92">
        <v>1</v>
      </c>
      <c r="U1314" s="93" t="s">
        <v>606</v>
      </c>
      <c r="V1314" s="93"/>
      <c r="W1314" s="93">
        <v>0.6</v>
      </c>
      <c r="X1314" s="91">
        <v>160</v>
      </c>
      <c r="Y1314" s="91">
        <v>38.4</v>
      </c>
      <c r="Z1314" s="681"/>
      <c r="AA1314" s="650"/>
      <c r="AE1314" s="159"/>
      <c r="AF1314" s="159">
        <v>41624</v>
      </c>
      <c r="AG1314" s="159">
        <v>41642</v>
      </c>
      <c r="AH1314" s="159">
        <f t="shared" si="43"/>
        <v>41656</v>
      </c>
    </row>
    <row r="1315" spans="1:34" s="56" customFormat="1">
      <c r="A1315" s="156" t="s">
        <v>3148</v>
      </c>
      <c r="B1315" s="156" t="s">
        <v>996</v>
      </c>
      <c r="C1315" s="56" t="s">
        <v>3149</v>
      </c>
      <c r="D1315" s="56" t="s">
        <v>3150</v>
      </c>
      <c r="E1315" s="56" t="s">
        <v>3151</v>
      </c>
      <c r="F1315" s="56" t="s">
        <v>3152</v>
      </c>
      <c r="H1315" s="52" t="s">
        <v>3153</v>
      </c>
      <c r="I1315" s="159">
        <v>41625</v>
      </c>
      <c r="J1315" s="159">
        <v>41290</v>
      </c>
      <c r="K1315" s="91" t="s">
        <v>3188</v>
      </c>
      <c r="L1315" s="91" t="s">
        <v>3188</v>
      </c>
      <c r="M1315" s="92" t="s">
        <v>994</v>
      </c>
      <c r="N1315" s="93" t="s">
        <v>987</v>
      </c>
      <c r="O1315" s="93"/>
      <c r="P1315" s="93" t="s">
        <v>3155</v>
      </c>
      <c r="Q1315" s="93"/>
      <c r="R1315" s="93"/>
      <c r="S1315" s="93" t="s">
        <v>988</v>
      </c>
      <c r="T1315" s="92">
        <v>1</v>
      </c>
      <c r="U1315" s="93" t="s">
        <v>606</v>
      </c>
      <c r="V1315" s="93"/>
      <c r="W1315" s="93">
        <v>0.6</v>
      </c>
      <c r="X1315" s="91">
        <v>160</v>
      </c>
      <c r="Y1315" s="91">
        <v>46.5</v>
      </c>
      <c r="Z1315" s="681"/>
      <c r="AA1315" s="650"/>
      <c r="AE1315" s="159"/>
      <c r="AF1315" s="159">
        <v>41624</v>
      </c>
      <c r="AG1315" s="159">
        <v>41642</v>
      </c>
      <c r="AH1315" s="159">
        <f t="shared" si="43"/>
        <v>41656</v>
      </c>
    </row>
    <row r="1316" spans="1:34" s="56" customFormat="1">
      <c r="A1316" s="156" t="s">
        <v>3148</v>
      </c>
      <c r="B1316" s="156" t="s">
        <v>996</v>
      </c>
      <c r="C1316" s="56" t="s">
        <v>3149</v>
      </c>
      <c r="D1316" s="56" t="s">
        <v>3150</v>
      </c>
      <c r="E1316" s="56" t="s">
        <v>3151</v>
      </c>
      <c r="F1316" s="56" t="s">
        <v>3152</v>
      </c>
      <c r="H1316" s="52" t="s">
        <v>3153</v>
      </c>
      <c r="I1316" s="159">
        <v>41625</v>
      </c>
      <c r="J1316" s="159">
        <v>41290</v>
      </c>
      <c r="K1316" s="91" t="s">
        <v>3189</v>
      </c>
      <c r="L1316" s="91" t="s">
        <v>3190</v>
      </c>
      <c r="M1316" s="92" t="s">
        <v>994</v>
      </c>
      <c r="N1316" s="93" t="s">
        <v>987</v>
      </c>
      <c r="O1316" s="93"/>
      <c r="P1316" s="93" t="s">
        <v>3155</v>
      </c>
      <c r="Q1316" s="93"/>
      <c r="R1316" s="93"/>
      <c r="S1316" s="93" t="s">
        <v>988</v>
      </c>
      <c r="T1316" s="92">
        <v>1</v>
      </c>
      <c r="U1316" s="93" t="s">
        <v>606</v>
      </c>
      <c r="V1316" s="93"/>
      <c r="W1316" s="93">
        <v>0.6</v>
      </c>
      <c r="X1316" s="91">
        <v>43</v>
      </c>
      <c r="Y1316" s="91">
        <v>102</v>
      </c>
      <c r="Z1316" s="682"/>
      <c r="AA1316" s="650"/>
      <c r="AE1316" s="159"/>
      <c r="AF1316" s="159">
        <v>41624</v>
      </c>
      <c r="AG1316" s="159">
        <v>41642</v>
      </c>
      <c r="AH1316" s="159">
        <f t="shared" si="43"/>
        <v>41656</v>
      </c>
    </row>
    <row r="1317" spans="1:34" s="56" customFormat="1">
      <c r="A1317" s="156" t="s">
        <v>3148</v>
      </c>
      <c r="B1317" s="156" t="s">
        <v>996</v>
      </c>
      <c r="C1317" s="56" t="s">
        <v>3149</v>
      </c>
      <c r="D1317" s="56" t="s">
        <v>3150</v>
      </c>
      <c r="E1317" s="56" t="s">
        <v>3151</v>
      </c>
      <c r="F1317" s="56" t="s">
        <v>3152</v>
      </c>
      <c r="H1317" s="52" t="s">
        <v>3153</v>
      </c>
      <c r="I1317" s="159">
        <v>41625</v>
      </c>
      <c r="J1317" s="159">
        <v>41290</v>
      </c>
      <c r="K1317" s="94" t="s">
        <v>3191</v>
      </c>
      <c r="L1317" s="94" t="s">
        <v>3191</v>
      </c>
      <c r="M1317" s="95" t="s">
        <v>994</v>
      </c>
      <c r="N1317" s="96" t="s">
        <v>987</v>
      </c>
      <c r="O1317" s="96"/>
      <c r="P1317" s="96" t="s">
        <v>3155</v>
      </c>
      <c r="Q1317" s="96"/>
      <c r="R1317" s="96"/>
      <c r="S1317" s="96" t="s">
        <v>988</v>
      </c>
      <c r="T1317" s="95">
        <v>1</v>
      </c>
      <c r="U1317" s="96" t="s">
        <v>606</v>
      </c>
      <c r="V1317" s="96"/>
      <c r="W1317" s="96">
        <v>0.6</v>
      </c>
      <c r="X1317" s="94">
        <v>160</v>
      </c>
      <c r="Y1317" s="94">
        <v>57.9</v>
      </c>
      <c r="Z1317" s="131" t="s">
        <v>3192</v>
      </c>
      <c r="AA1317" s="650"/>
      <c r="AE1317" s="159"/>
      <c r="AF1317" s="159">
        <v>41624</v>
      </c>
      <c r="AG1317" s="159">
        <v>41642</v>
      </c>
      <c r="AH1317" s="159">
        <f t="shared" si="43"/>
        <v>41656</v>
      </c>
    </row>
    <row r="1318" spans="1:34" s="56" customFormat="1">
      <c r="A1318" s="156" t="s">
        <v>3148</v>
      </c>
      <c r="B1318" s="156" t="s">
        <v>996</v>
      </c>
      <c r="C1318" s="56" t="s">
        <v>3149</v>
      </c>
      <c r="D1318" s="56" t="s">
        <v>3150</v>
      </c>
      <c r="E1318" s="56" t="s">
        <v>3151</v>
      </c>
      <c r="F1318" s="56" t="s">
        <v>3152</v>
      </c>
      <c r="H1318" s="52" t="s">
        <v>3153</v>
      </c>
      <c r="I1318" s="159">
        <v>41625</v>
      </c>
      <c r="J1318" s="159">
        <v>41290</v>
      </c>
      <c r="K1318" s="94" t="s">
        <v>3193</v>
      </c>
      <c r="L1318" s="94" t="s">
        <v>3193</v>
      </c>
      <c r="M1318" s="95" t="s">
        <v>994</v>
      </c>
      <c r="N1318" s="96" t="s">
        <v>987</v>
      </c>
      <c r="O1318" s="96"/>
      <c r="P1318" s="96" t="s">
        <v>3155</v>
      </c>
      <c r="Q1318" s="96"/>
      <c r="R1318" s="96"/>
      <c r="S1318" s="96" t="s">
        <v>988</v>
      </c>
      <c r="T1318" s="95">
        <v>1</v>
      </c>
      <c r="U1318" s="96" t="s">
        <v>606</v>
      </c>
      <c r="V1318" s="96"/>
      <c r="W1318" s="96">
        <v>0.6</v>
      </c>
      <c r="X1318" s="94">
        <v>160</v>
      </c>
      <c r="Y1318" s="94">
        <v>50</v>
      </c>
      <c r="Z1318" s="131" t="s">
        <v>3194</v>
      </c>
      <c r="AA1318" s="650"/>
      <c r="AE1318" s="159"/>
      <c r="AF1318" s="159">
        <v>41624</v>
      </c>
      <c r="AG1318" s="159">
        <v>41642</v>
      </c>
      <c r="AH1318" s="159">
        <f t="shared" si="43"/>
        <v>41656</v>
      </c>
    </row>
    <row r="1319" spans="1:34" s="56" customFormat="1">
      <c r="A1319" s="156" t="s">
        <v>3148</v>
      </c>
      <c r="B1319" s="156" t="s">
        <v>996</v>
      </c>
      <c r="C1319" s="56" t="s">
        <v>3149</v>
      </c>
      <c r="D1319" s="56" t="s">
        <v>3150</v>
      </c>
      <c r="E1319" s="56" t="s">
        <v>3151</v>
      </c>
      <c r="F1319" s="56" t="s">
        <v>3152</v>
      </c>
      <c r="H1319" s="52" t="s">
        <v>3153</v>
      </c>
      <c r="I1319" s="159">
        <v>41625</v>
      </c>
      <c r="J1319" s="159">
        <v>41290</v>
      </c>
      <c r="K1319" s="94" t="s">
        <v>3195</v>
      </c>
      <c r="L1319" s="94" t="s">
        <v>3195</v>
      </c>
      <c r="M1319" s="95" t="s">
        <v>994</v>
      </c>
      <c r="N1319" s="96" t="s">
        <v>987</v>
      </c>
      <c r="O1319" s="96"/>
      <c r="P1319" s="96" t="s">
        <v>3155</v>
      </c>
      <c r="Q1319" s="96"/>
      <c r="R1319" s="96"/>
      <c r="S1319" s="96" t="s">
        <v>988</v>
      </c>
      <c r="T1319" s="95">
        <v>1</v>
      </c>
      <c r="U1319" s="96" t="s">
        <v>606</v>
      </c>
      <c r="V1319" s="96"/>
      <c r="W1319" s="96">
        <v>0.6</v>
      </c>
      <c r="X1319" s="94">
        <v>160</v>
      </c>
      <c r="Y1319" s="94">
        <v>63.2</v>
      </c>
      <c r="Z1319" s="131" t="s">
        <v>3194</v>
      </c>
      <c r="AA1319" s="650"/>
      <c r="AE1319" s="159"/>
      <c r="AF1319" s="159">
        <v>41624</v>
      </c>
      <c r="AG1319" s="159">
        <v>41642</v>
      </c>
      <c r="AH1319" s="159">
        <f t="shared" si="43"/>
        <v>41656</v>
      </c>
    </row>
    <row r="1320" spans="1:34" s="56" customFormat="1">
      <c r="A1320" s="156" t="s">
        <v>3148</v>
      </c>
      <c r="B1320" s="156" t="s">
        <v>996</v>
      </c>
      <c r="C1320" s="56" t="s">
        <v>3149</v>
      </c>
      <c r="D1320" s="56" t="s">
        <v>3150</v>
      </c>
      <c r="E1320" s="56" t="s">
        <v>3151</v>
      </c>
      <c r="F1320" s="56" t="s">
        <v>3152</v>
      </c>
      <c r="H1320" s="52" t="s">
        <v>3153</v>
      </c>
      <c r="I1320" s="159">
        <v>41625</v>
      </c>
      <c r="J1320" s="159">
        <v>41290</v>
      </c>
      <c r="K1320" s="94" t="s">
        <v>3196</v>
      </c>
      <c r="L1320" s="94" t="s">
        <v>3196</v>
      </c>
      <c r="M1320" s="95" t="s">
        <v>994</v>
      </c>
      <c r="N1320" s="96" t="s">
        <v>987</v>
      </c>
      <c r="O1320" s="96"/>
      <c r="P1320" s="96" t="s">
        <v>3155</v>
      </c>
      <c r="Q1320" s="96"/>
      <c r="R1320" s="96"/>
      <c r="S1320" s="96" t="s">
        <v>988</v>
      </c>
      <c r="T1320" s="95">
        <v>1</v>
      </c>
      <c r="U1320" s="96" t="s">
        <v>606</v>
      </c>
      <c r="V1320" s="96"/>
      <c r="W1320" s="96">
        <v>0.6</v>
      </c>
      <c r="X1320" s="94">
        <v>160</v>
      </c>
      <c r="Y1320" s="94">
        <v>59.5</v>
      </c>
      <c r="Z1320" s="131" t="s">
        <v>3194</v>
      </c>
      <c r="AA1320" s="651"/>
      <c r="AE1320" s="159"/>
      <c r="AF1320" s="159">
        <v>41624</v>
      </c>
      <c r="AG1320" s="159">
        <v>41642</v>
      </c>
      <c r="AH1320" s="159">
        <f t="shared" si="43"/>
        <v>41656</v>
      </c>
    </row>
    <row r="1322" spans="1:34" s="26" customFormat="1">
      <c r="A1322" s="56" t="s">
        <v>3197</v>
      </c>
      <c r="B1322" s="35" t="s">
        <v>3076</v>
      </c>
      <c r="C1322" s="26" t="s">
        <v>96</v>
      </c>
      <c r="D1322" s="26" t="s">
        <v>3077</v>
      </c>
      <c r="E1322" s="26" t="s">
        <v>3078</v>
      </c>
      <c r="F1322" s="26" t="s">
        <v>3079</v>
      </c>
      <c r="H1322" s="26" t="s">
        <v>3080</v>
      </c>
      <c r="I1322" s="8">
        <v>41627</v>
      </c>
      <c r="K1322" s="161" t="s">
        <v>3198</v>
      </c>
      <c r="M1322" s="35" t="s">
        <v>695</v>
      </c>
      <c r="N1322" s="25" t="s">
        <v>696</v>
      </c>
      <c r="O1322" s="25"/>
      <c r="Q1322" s="25"/>
      <c r="R1322" s="25"/>
      <c r="S1322" s="161" t="s">
        <v>605</v>
      </c>
      <c r="T1322" s="25"/>
      <c r="U1322" s="35" t="s">
        <v>606</v>
      </c>
      <c r="V1322" s="35"/>
      <c r="W1322" s="25">
        <v>15</v>
      </c>
      <c r="X1322" s="25">
        <v>20</v>
      </c>
      <c r="Y1322" s="25">
        <v>0.44</v>
      </c>
      <c r="Z1322" s="131" t="s">
        <v>3199</v>
      </c>
      <c r="AA1322" s="26" t="s">
        <v>3086</v>
      </c>
      <c r="AE1322" s="8"/>
      <c r="AF1322" s="8"/>
      <c r="AG1322" s="8">
        <v>41642</v>
      </c>
      <c r="AH1322" s="8">
        <v>41656</v>
      </c>
    </row>
    <row r="1324" spans="1:34" s="26" customFormat="1">
      <c r="A1324" s="161" t="s">
        <v>3200</v>
      </c>
      <c r="B1324" s="35" t="s">
        <v>970</v>
      </c>
      <c r="C1324" s="64" t="s">
        <v>3201</v>
      </c>
      <c r="D1324" s="64" t="s">
        <v>3202</v>
      </c>
      <c r="E1324" s="97" t="s">
        <v>3203</v>
      </c>
      <c r="F1324" s="97" t="s">
        <v>3204</v>
      </c>
      <c r="G1324" s="97"/>
      <c r="H1324" s="161" t="s">
        <v>3205</v>
      </c>
      <c r="I1324" s="8">
        <v>41610</v>
      </c>
      <c r="J1324" s="16">
        <v>41307</v>
      </c>
      <c r="K1324" s="41" t="s">
        <v>3206</v>
      </c>
      <c r="L1324" s="98" t="s">
        <v>3207</v>
      </c>
      <c r="M1324" s="35" t="s">
        <v>695</v>
      </c>
      <c r="N1324" s="43" t="s">
        <v>2883</v>
      </c>
      <c r="O1324" s="43"/>
      <c r="P1324" s="42" t="s">
        <v>1070</v>
      </c>
      <c r="Q1324" s="43"/>
      <c r="R1324" s="43"/>
      <c r="S1324" s="42" t="s">
        <v>605</v>
      </c>
      <c r="T1324" s="44">
        <v>1</v>
      </c>
      <c r="U1324" s="43" t="s">
        <v>606</v>
      </c>
      <c r="V1324" s="43"/>
      <c r="W1324" s="25">
        <v>120</v>
      </c>
      <c r="X1324" s="35" t="s">
        <v>3208</v>
      </c>
      <c r="Y1324" s="35" t="s">
        <v>3209</v>
      </c>
      <c r="AA1324" s="26" t="s">
        <v>3210</v>
      </c>
      <c r="AC1324" s="26">
        <f t="shared" ref="AC1324:AC1387" si="44">W1324/15</f>
        <v>8</v>
      </c>
      <c r="AE1324" s="8"/>
      <c r="AF1324" s="8">
        <v>41648</v>
      </c>
      <c r="AG1324" s="8">
        <v>41664</v>
      </c>
      <c r="AH1324" s="8">
        <f t="shared" ref="AH1324:AH1387" si="45">AG1324+14</f>
        <v>41678</v>
      </c>
    </row>
    <row r="1325" spans="1:34" s="26" customFormat="1">
      <c r="A1325" s="35" t="s">
        <v>3211</v>
      </c>
      <c r="B1325" s="35" t="s">
        <v>970</v>
      </c>
      <c r="C1325" s="64" t="s">
        <v>3212</v>
      </c>
      <c r="D1325" s="64" t="s">
        <v>3213</v>
      </c>
      <c r="E1325" s="97" t="s">
        <v>3214</v>
      </c>
      <c r="F1325" s="97" t="s">
        <v>3215</v>
      </c>
      <c r="G1325" s="97"/>
      <c r="H1325" s="161" t="s">
        <v>3216</v>
      </c>
      <c r="I1325" s="8">
        <v>41632</v>
      </c>
      <c r="J1325" s="16">
        <v>41329</v>
      </c>
      <c r="K1325" s="25" t="s">
        <v>3217</v>
      </c>
      <c r="L1325" s="35" t="s">
        <v>3218</v>
      </c>
      <c r="M1325" s="35" t="s">
        <v>695</v>
      </c>
      <c r="N1325" s="43" t="s">
        <v>2883</v>
      </c>
      <c r="O1325" s="43"/>
      <c r="P1325" s="42" t="s">
        <v>1070</v>
      </c>
      <c r="Q1325" s="43"/>
      <c r="R1325" s="43"/>
      <c r="S1325" s="42" t="s">
        <v>605</v>
      </c>
      <c r="T1325" s="44">
        <v>1</v>
      </c>
      <c r="U1325" s="43" t="s">
        <v>606</v>
      </c>
      <c r="V1325" s="43"/>
      <c r="W1325" s="25">
        <v>120</v>
      </c>
      <c r="X1325" s="25">
        <v>55</v>
      </c>
      <c r="Y1325" s="25">
        <v>33.799999999999997</v>
      </c>
      <c r="Z1325" s="43" t="s">
        <v>1071</v>
      </c>
      <c r="AA1325" s="26" t="s">
        <v>3219</v>
      </c>
      <c r="AC1325" s="26">
        <f t="shared" si="44"/>
        <v>8</v>
      </c>
      <c r="AE1325" s="8"/>
      <c r="AF1325" s="8">
        <v>41648</v>
      </c>
      <c r="AG1325" s="8">
        <v>41664</v>
      </c>
      <c r="AH1325" s="8">
        <f t="shared" si="45"/>
        <v>41678</v>
      </c>
    </row>
    <row r="1326" spans="1:34" s="26" customFormat="1">
      <c r="A1326" s="35" t="s">
        <v>3211</v>
      </c>
      <c r="B1326" s="35" t="s">
        <v>970</v>
      </c>
      <c r="C1326" s="64" t="s">
        <v>3212</v>
      </c>
      <c r="D1326" s="64" t="s">
        <v>3213</v>
      </c>
      <c r="E1326" s="97" t="s">
        <v>3214</v>
      </c>
      <c r="F1326" s="97" t="s">
        <v>3215</v>
      </c>
      <c r="G1326" s="97"/>
      <c r="H1326" s="161" t="s">
        <v>3216</v>
      </c>
      <c r="I1326" s="8">
        <v>41632</v>
      </c>
      <c r="J1326" s="16">
        <v>41329</v>
      </c>
      <c r="K1326" s="41" t="s">
        <v>3220</v>
      </c>
      <c r="L1326" s="42" t="s">
        <v>3221</v>
      </c>
      <c r="M1326" s="35" t="s">
        <v>695</v>
      </c>
      <c r="N1326" s="43" t="s">
        <v>2883</v>
      </c>
      <c r="O1326" s="43"/>
      <c r="P1326" s="42" t="s">
        <v>1070</v>
      </c>
      <c r="Q1326" s="43"/>
      <c r="R1326" s="43"/>
      <c r="S1326" s="42" t="s">
        <v>605</v>
      </c>
      <c r="T1326" s="44">
        <v>1</v>
      </c>
      <c r="U1326" s="43" t="s">
        <v>606</v>
      </c>
      <c r="V1326" s="43"/>
      <c r="W1326" s="25">
        <v>120</v>
      </c>
      <c r="X1326" s="35" t="s">
        <v>3222</v>
      </c>
      <c r="Y1326" s="35" t="s">
        <v>3223</v>
      </c>
      <c r="Z1326" s="43" t="s">
        <v>1071</v>
      </c>
      <c r="AA1326" s="26" t="s">
        <v>3224</v>
      </c>
      <c r="AC1326" s="26">
        <f t="shared" si="44"/>
        <v>8</v>
      </c>
      <c r="AE1326" s="8"/>
      <c r="AF1326" s="8">
        <v>41648</v>
      </c>
      <c r="AG1326" s="8">
        <v>41664</v>
      </c>
      <c r="AH1326" s="8">
        <f t="shared" si="45"/>
        <v>41678</v>
      </c>
    </row>
    <row r="1327" spans="1:34" s="26" customFormat="1">
      <c r="A1327" s="26" t="s">
        <v>3225</v>
      </c>
      <c r="B1327" s="35" t="s">
        <v>1216</v>
      </c>
      <c r="C1327" s="26" t="s">
        <v>310</v>
      </c>
      <c r="D1327" s="26" t="s">
        <v>311</v>
      </c>
      <c r="E1327" s="26" t="s">
        <v>3226</v>
      </c>
      <c r="F1327" s="26" t="s">
        <v>3227</v>
      </c>
      <c r="H1327" s="26" t="s">
        <v>3228</v>
      </c>
      <c r="I1327" s="8">
        <v>41631</v>
      </c>
      <c r="J1327" s="8">
        <v>41693</v>
      </c>
      <c r="K1327" s="99" t="s">
        <v>3229</v>
      </c>
      <c r="L1327" s="99" t="s">
        <v>3230</v>
      </c>
      <c r="M1327" s="25" t="s">
        <v>695</v>
      </c>
      <c r="N1327" s="25" t="s">
        <v>3231</v>
      </c>
      <c r="O1327" s="25"/>
      <c r="P1327" s="25"/>
      <c r="Q1327" s="25"/>
      <c r="R1327" s="25"/>
      <c r="S1327" s="25" t="s">
        <v>605</v>
      </c>
      <c r="T1327" s="25">
        <v>1</v>
      </c>
      <c r="U1327" s="25" t="s">
        <v>606</v>
      </c>
      <c r="V1327" s="25"/>
      <c r="W1327" s="25">
        <v>150</v>
      </c>
      <c r="X1327" s="100">
        <v>105</v>
      </c>
      <c r="Y1327" s="100">
        <v>82.2</v>
      </c>
      <c r="Z1327" s="25" t="s">
        <v>3232</v>
      </c>
      <c r="AA1327" s="26" t="s">
        <v>3233</v>
      </c>
      <c r="AC1327" s="26">
        <f t="shared" si="44"/>
        <v>10</v>
      </c>
      <c r="AE1327" s="8"/>
      <c r="AF1327" s="8">
        <v>41648</v>
      </c>
      <c r="AG1327" s="8">
        <v>41664</v>
      </c>
      <c r="AH1327" s="8">
        <f t="shared" si="45"/>
        <v>41678</v>
      </c>
    </row>
    <row r="1328" spans="1:34" s="26" customFormat="1">
      <c r="A1328" s="26" t="s">
        <v>3225</v>
      </c>
      <c r="B1328" s="35" t="s">
        <v>1216</v>
      </c>
      <c r="C1328" s="26" t="s">
        <v>310</v>
      </c>
      <c r="D1328" s="26" t="s">
        <v>311</v>
      </c>
      <c r="E1328" s="26" t="s">
        <v>3226</v>
      </c>
      <c r="F1328" s="26" t="s">
        <v>3227</v>
      </c>
      <c r="H1328" s="26" t="s">
        <v>3234</v>
      </c>
      <c r="I1328" s="8">
        <v>41631</v>
      </c>
      <c r="J1328" s="26" t="s">
        <v>19509</v>
      </c>
      <c r="K1328" s="99" t="s">
        <v>3235</v>
      </c>
      <c r="L1328" s="99" t="s">
        <v>3236</v>
      </c>
      <c r="M1328" s="25" t="s">
        <v>695</v>
      </c>
      <c r="N1328" s="25" t="s">
        <v>3231</v>
      </c>
      <c r="O1328" s="25"/>
      <c r="P1328" s="25"/>
      <c r="Q1328" s="25"/>
      <c r="R1328" s="25"/>
      <c r="S1328" s="25" t="s">
        <v>605</v>
      </c>
      <c r="T1328" s="25">
        <v>1</v>
      </c>
      <c r="U1328" s="25" t="s">
        <v>606</v>
      </c>
      <c r="V1328" s="25"/>
      <c r="W1328" s="25">
        <v>150</v>
      </c>
      <c r="X1328" s="100">
        <v>157</v>
      </c>
      <c r="Y1328" s="100">
        <v>62.9</v>
      </c>
      <c r="Z1328" s="25" t="s">
        <v>3232</v>
      </c>
      <c r="AA1328" s="26" t="s">
        <v>3237</v>
      </c>
      <c r="AC1328" s="26">
        <f t="shared" si="44"/>
        <v>10</v>
      </c>
      <c r="AE1328" s="8"/>
      <c r="AF1328" s="8">
        <v>41648</v>
      </c>
      <c r="AG1328" s="8">
        <v>41664</v>
      </c>
      <c r="AH1328" s="8">
        <f t="shared" si="45"/>
        <v>41678</v>
      </c>
    </row>
    <row r="1329" spans="1:34" s="56" customFormat="1">
      <c r="A1329" s="156" t="s">
        <v>3238</v>
      </c>
      <c r="B1329" s="156" t="s">
        <v>970</v>
      </c>
      <c r="C1329" s="64" t="s">
        <v>3239</v>
      </c>
      <c r="D1329" s="64" t="s">
        <v>3240</v>
      </c>
      <c r="E1329" s="97" t="s">
        <v>3241</v>
      </c>
      <c r="F1329" s="97" t="s">
        <v>3242</v>
      </c>
      <c r="G1329" s="97"/>
      <c r="H1329" s="128" t="s">
        <v>3243</v>
      </c>
      <c r="I1329" s="159">
        <v>41280</v>
      </c>
      <c r="J1329" s="54">
        <v>41339</v>
      </c>
      <c r="K1329" s="121" t="s">
        <v>3244</v>
      </c>
      <c r="L1329" s="156" t="s">
        <v>3245</v>
      </c>
      <c r="M1329" s="156" t="s">
        <v>695</v>
      </c>
      <c r="N1329" s="101" t="s">
        <v>2883</v>
      </c>
      <c r="O1329" s="101"/>
      <c r="P1329" s="102" t="s">
        <v>1070</v>
      </c>
      <c r="Q1329" s="101"/>
      <c r="R1329" s="101"/>
      <c r="S1329" s="102" t="s">
        <v>605</v>
      </c>
      <c r="T1329" s="44">
        <v>1</v>
      </c>
      <c r="U1329" s="101" t="s">
        <v>606</v>
      </c>
      <c r="V1329" s="101"/>
      <c r="W1329" s="25">
        <v>120</v>
      </c>
      <c r="X1329" s="121">
        <v>72</v>
      </c>
      <c r="Y1329" s="121">
        <v>163</v>
      </c>
      <c r="Z1329" s="43" t="s">
        <v>1071</v>
      </c>
      <c r="AA1329" s="78" t="s">
        <v>3246</v>
      </c>
      <c r="AC1329" s="78">
        <f t="shared" si="44"/>
        <v>8</v>
      </c>
      <c r="AE1329" s="159"/>
      <c r="AF1329" s="159">
        <v>41648</v>
      </c>
      <c r="AG1329" s="159">
        <v>41664</v>
      </c>
      <c r="AH1329" s="159">
        <f t="shared" si="45"/>
        <v>41678</v>
      </c>
    </row>
    <row r="1330" spans="1:34" s="56" customFormat="1">
      <c r="A1330" s="156" t="s">
        <v>3238</v>
      </c>
      <c r="B1330" s="156" t="s">
        <v>970</v>
      </c>
      <c r="C1330" s="64" t="s">
        <v>3239</v>
      </c>
      <c r="D1330" s="64" t="s">
        <v>3240</v>
      </c>
      <c r="E1330" s="97" t="s">
        <v>3241</v>
      </c>
      <c r="F1330" s="97" t="s">
        <v>3242</v>
      </c>
      <c r="G1330" s="97"/>
      <c r="H1330" s="128" t="s">
        <v>3243</v>
      </c>
      <c r="I1330" s="159">
        <v>41280</v>
      </c>
      <c r="J1330" s="54">
        <v>41339</v>
      </c>
      <c r="K1330" s="41" t="s">
        <v>3247</v>
      </c>
      <c r="L1330" s="42" t="s">
        <v>3248</v>
      </c>
      <c r="M1330" s="156" t="s">
        <v>695</v>
      </c>
      <c r="N1330" s="101" t="s">
        <v>2883</v>
      </c>
      <c r="O1330" s="101"/>
      <c r="P1330" s="102" t="s">
        <v>1070</v>
      </c>
      <c r="Q1330" s="101"/>
      <c r="R1330" s="101"/>
      <c r="S1330" s="102" t="s">
        <v>605</v>
      </c>
      <c r="T1330" s="44">
        <v>1</v>
      </c>
      <c r="U1330" s="101" t="s">
        <v>606</v>
      </c>
      <c r="V1330" s="101"/>
      <c r="W1330" s="25">
        <v>120</v>
      </c>
      <c r="X1330" s="35" t="s">
        <v>3249</v>
      </c>
      <c r="Y1330" s="35" t="s">
        <v>3250</v>
      </c>
      <c r="Z1330" s="43" t="s">
        <v>1071</v>
      </c>
      <c r="AA1330" s="78" t="s">
        <v>3251</v>
      </c>
      <c r="AC1330" s="78">
        <f t="shared" si="44"/>
        <v>8</v>
      </c>
      <c r="AE1330" s="159"/>
      <c r="AF1330" s="159">
        <v>41648</v>
      </c>
      <c r="AG1330" s="159">
        <v>41664</v>
      </c>
      <c r="AH1330" s="159">
        <f t="shared" si="45"/>
        <v>41678</v>
      </c>
    </row>
    <row r="1331" spans="1:34" s="56" customFormat="1">
      <c r="A1331" s="156" t="s">
        <v>3252</v>
      </c>
      <c r="B1331" s="156" t="s">
        <v>1033</v>
      </c>
      <c r="C1331" s="56" t="s">
        <v>324</v>
      </c>
      <c r="D1331" s="56" t="s">
        <v>325</v>
      </c>
      <c r="E1331" s="56" t="s">
        <v>3253</v>
      </c>
      <c r="F1331" s="103" t="s">
        <v>3254</v>
      </c>
      <c r="G1331" s="103"/>
      <c r="H1331" s="52" t="s">
        <v>1112</v>
      </c>
      <c r="I1331" s="159">
        <v>41646</v>
      </c>
      <c r="J1331" s="159">
        <v>41713</v>
      </c>
      <c r="K1331" s="121" t="s">
        <v>3255</v>
      </c>
      <c r="L1331" s="121" t="s">
        <v>3256</v>
      </c>
      <c r="M1331" s="156" t="s">
        <v>695</v>
      </c>
      <c r="N1331" s="121" t="s">
        <v>2883</v>
      </c>
      <c r="O1331" s="121"/>
      <c r="Q1331" s="121"/>
      <c r="R1331" s="121"/>
      <c r="S1331" s="128" t="s">
        <v>605</v>
      </c>
      <c r="T1331" s="25">
        <v>1</v>
      </c>
      <c r="U1331" s="156" t="s">
        <v>606</v>
      </c>
      <c r="V1331" s="156"/>
      <c r="W1331" s="25">
        <v>240</v>
      </c>
      <c r="X1331" s="25">
        <v>80</v>
      </c>
      <c r="Y1331" s="25">
        <v>55.8</v>
      </c>
      <c r="Z1331" s="25" t="s">
        <v>3257</v>
      </c>
      <c r="AA1331" s="78" t="s">
        <v>3258</v>
      </c>
      <c r="AC1331" s="78">
        <f t="shared" si="44"/>
        <v>16</v>
      </c>
      <c r="AE1331" s="159"/>
      <c r="AF1331" s="159">
        <v>41648</v>
      </c>
      <c r="AG1331" s="159">
        <v>41664</v>
      </c>
      <c r="AH1331" s="159">
        <f t="shared" si="45"/>
        <v>41678</v>
      </c>
    </row>
    <row r="1332" spans="1:34" s="56" customFormat="1">
      <c r="A1332" s="156" t="s">
        <v>3252</v>
      </c>
      <c r="B1332" s="156" t="s">
        <v>1033</v>
      </c>
      <c r="C1332" s="56" t="s">
        <v>324</v>
      </c>
      <c r="D1332" s="56" t="s">
        <v>3259</v>
      </c>
      <c r="E1332" s="56" t="s">
        <v>3260</v>
      </c>
      <c r="F1332" s="103" t="s">
        <v>3254</v>
      </c>
      <c r="G1332" s="103"/>
      <c r="H1332" s="52" t="s">
        <v>1115</v>
      </c>
      <c r="I1332" s="159">
        <v>41646</v>
      </c>
      <c r="J1332" s="159">
        <v>41713</v>
      </c>
      <c r="K1332" s="121" t="s">
        <v>3261</v>
      </c>
      <c r="L1332" s="121" t="s">
        <v>3262</v>
      </c>
      <c r="M1332" s="156" t="s">
        <v>695</v>
      </c>
      <c r="N1332" s="121" t="s">
        <v>2883</v>
      </c>
      <c r="O1332" s="121"/>
      <c r="Q1332" s="121"/>
      <c r="R1332" s="121"/>
      <c r="S1332" s="128" t="s">
        <v>605</v>
      </c>
      <c r="T1332" s="25">
        <v>1</v>
      </c>
      <c r="U1332" s="156" t="s">
        <v>606</v>
      </c>
      <c r="V1332" s="156"/>
      <c r="W1332" s="25">
        <v>240</v>
      </c>
      <c r="X1332" s="25">
        <v>80</v>
      </c>
      <c r="Y1332" s="25">
        <v>49.2</v>
      </c>
      <c r="Z1332" s="25" t="s">
        <v>3257</v>
      </c>
      <c r="AA1332" s="78" t="s">
        <v>3263</v>
      </c>
      <c r="AC1332" s="78">
        <f t="shared" si="44"/>
        <v>16</v>
      </c>
      <c r="AE1332" s="159"/>
      <c r="AF1332" s="159">
        <v>41648</v>
      </c>
      <c r="AG1332" s="159">
        <v>41664</v>
      </c>
      <c r="AH1332" s="159">
        <f t="shared" si="45"/>
        <v>41678</v>
      </c>
    </row>
    <row r="1333" spans="1:34" s="56" customFormat="1">
      <c r="A1333" s="156" t="s">
        <v>3252</v>
      </c>
      <c r="B1333" s="156" t="s">
        <v>1033</v>
      </c>
      <c r="C1333" s="56" t="s">
        <v>324</v>
      </c>
      <c r="D1333" s="56" t="s">
        <v>3264</v>
      </c>
      <c r="E1333" s="56" t="s">
        <v>3265</v>
      </c>
      <c r="F1333" s="103" t="s">
        <v>3254</v>
      </c>
      <c r="G1333" s="103"/>
      <c r="H1333" s="52" t="s">
        <v>1115</v>
      </c>
      <c r="I1333" s="159">
        <v>41646</v>
      </c>
      <c r="J1333" s="159">
        <v>41713</v>
      </c>
      <c r="K1333" s="121" t="s">
        <v>3266</v>
      </c>
      <c r="L1333" s="121" t="s">
        <v>3267</v>
      </c>
      <c r="M1333" s="156" t="s">
        <v>695</v>
      </c>
      <c r="N1333" s="121" t="s">
        <v>2883</v>
      </c>
      <c r="O1333" s="121"/>
      <c r="Q1333" s="121"/>
      <c r="R1333" s="121"/>
      <c r="S1333" s="128" t="s">
        <v>605</v>
      </c>
      <c r="T1333" s="25">
        <v>1</v>
      </c>
      <c r="U1333" s="156" t="s">
        <v>606</v>
      </c>
      <c r="V1333" s="156"/>
      <c r="W1333" s="25">
        <v>240</v>
      </c>
      <c r="X1333" s="25">
        <v>80</v>
      </c>
      <c r="Y1333" s="25">
        <v>160</v>
      </c>
      <c r="Z1333" s="25" t="s">
        <v>3257</v>
      </c>
      <c r="AA1333" s="78" t="s">
        <v>3268</v>
      </c>
      <c r="AC1333" s="78">
        <f t="shared" si="44"/>
        <v>16</v>
      </c>
      <c r="AE1333" s="159"/>
      <c r="AF1333" s="159">
        <v>41648</v>
      </c>
      <c r="AG1333" s="159">
        <v>41664</v>
      </c>
      <c r="AH1333" s="159">
        <f t="shared" si="45"/>
        <v>41678</v>
      </c>
    </row>
    <row r="1334" spans="1:34" s="56" customFormat="1">
      <c r="A1334" s="156" t="s">
        <v>3252</v>
      </c>
      <c r="B1334" s="156" t="s">
        <v>1033</v>
      </c>
      <c r="C1334" s="56" t="s">
        <v>324</v>
      </c>
      <c r="D1334" s="56" t="s">
        <v>3269</v>
      </c>
      <c r="E1334" s="56" t="s">
        <v>3270</v>
      </c>
      <c r="F1334" s="103" t="s">
        <v>3254</v>
      </c>
      <c r="G1334" s="103"/>
      <c r="H1334" s="52" t="s">
        <v>1115</v>
      </c>
      <c r="I1334" s="159">
        <v>41646</v>
      </c>
      <c r="J1334" s="159">
        <v>41713</v>
      </c>
      <c r="K1334" s="121" t="s">
        <v>3271</v>
      </c>
      <c r="L1334" s="121" t="s">
        <v>3272</v>
      </c>
      <c r="M1334" s="156" t="s">
        <v>695</v>
      </c>
      <c r="N1334" s="121" t="s">
        <v>2883</v>
      </c>
      <c r="O1334" s="121"/>
      <c r="Q1334" s="121"/>
      <c r="R1334" s="121"/>
      <c r="S1334" s="128" t="s">
        <v>605</v>
      </c>
      <c r="T1334" s="25">
        <v>1</v>
      </c>
      <c r="U1334" s="156" t="s">
        <v>606</v>
      </c>
      <c r="V1334" s="156"/>
      <c r="W1334" s="25">
        <v>240</v>
      </c>
      <c r="X1334" s="25">
        <v>50</v>
      </c>
      <c r="Y1334" s="25">
        <v>23.8</v>
      </c>
      <c r="Z1334" s="25" t="s">
        <v>3257</v>
      </c>
      <c r="AA1334" s="78" t="s">
        <v>3273</v>
      </c>
      <c r="AC1334" s="78">
        <f t="shared" si="44"/>
        <v>16</v>
      </c>
      <c r="AE1334" s="159"/>
      <c r="AF1334" s="159">
        <v>41648</v>
      </c>
      <c r="AG1334" s="159">
        <v>41664</v>
      </c>
      <c r="AH1334" s="159">
        <f t="shared" si="45"/>
        <v>41678</v>
      </c>
    </row>
    <row r="1335" spans="1:34" s="56" customFormat="1">
      <c r="A1335" s="156" t="s">
        <v>3252</v>
      </c>
      <c r="B1335" s="156" t="s">
        <v>1033</v>
      </c>
      <c r="C1335" s="56" t="s">
        <v>324</v>
      </c>
      <c r="D1335" s="56" t="s">
        <v>3274</v>
      </c>
      <c r="E1335" s="56" t="s">
        <v>3275</v>
      </c>
      <c r="F1335" s="103" t="s">
        <v>3254</v>
      </c>
      <c r="G1335" s="103"/>
      <c r="H1335" s="52" t="s">
        <v>1115</v>
      </c>
      <c r="I1335" s="159">
        <v>41646</v>
      </c>
      <c r="J1335" s="159">
        <v>41713</v>
      </c>
      <c r="K1335" s="121" t="s">
        <v>3276</v>
      </c>
      <c r="L1335" s="121" t="s">
        <v>3277</v>
      </c>
      <c r="M1335" s="156" t="s">
        <v>695</v>
      </c>
      <c r="N1335" s="121" t="s">
        <v>2883</v>
      </c>
      <c r="O1335" s="121"/>
      <c r="Q1335" s="121"/>
      <c r="R1335" s="121"/>
      <c r="S1335" s="128" t="s">
        <v>605</v>
      </c>
      <c r="T1335" s="25">
        <v>1</v>
      </c>
      <c r="U1335" s="156" t="s">
        <v>606</v>
      </c>
      <c r="V1335" s="156"/>
      <c r="W1335" s="25">
        <v>240</v>
      </c>
      <c r="X1335" s="25">
        <v>100</v>
      </c>
      <c r="Y1335" s="25">
        <v>36.799999999999997</v>
      </c>
      <c r="Z1335" s="25" t="s">
        <v>3257</v>
      </c>
      <c r="AA1335" s="78" t="s">
        <v>3278</v>
      </c>
      <c r="AC1335" s="78">
        <f t="shared" si="44"/>
        <v>16</v>
      </c>
      <c r="AE1335" s="159"/>
      <c r="AF1335" s="159">
        <v>41648</v>
      </c>
      <c r="AG1335" s="159">
        <v>41664</v>
      </c>
      <c r="AH1335" s="159">
        <f t="shared" si="45"/>
        <v>41678</v>
      </c>
    </row>
    <row r="1336" spans="1:34" s="56" customFormat="1">
      <c r="A1336" s="156" t="s">
        <v>3252</v>
      </c>
      <c r="B1336" s="156" t="s">
        <v>1033</v>
      </c>
      <c r="C1336" s="56" t="s">
        <v>324</v>
      </c>
      <c r="D1336" s="56" t="s">
        <v>598</v>
      </c>
      <c r="E1336" s="56" t="s">
        <v>3279</v>
      </c>
      <c r="F1336" s="103" t="s">
        <v>3254</v>
      </c>
      <c r="G1336" s="103"/>
      <c r="H1336" s="52" t="s">
        <v>1115</v>
      </c>
      <c r="I1336" s="159">
        <v>41646</v>
      </c>
      <c r="J1336" s="159">
        <v>41713</v>
      </c>
      <c r="K1336" s="121" t="s">
        <v>3280</v>
      </c>
      <c r="L1336" s="121" t="s">
        <v>3281</v>
      </c>
      <c r="M1336" s="156" t="s">
        <v>695</v>
      </c>
      <c r="N1336" s="121" t="s">
        <v>2883</v>
      </c>
      <c r="O1336" s="121"/>
      <c r="Q1336" s="121"/>
      <c r="R1336" s="121"/>
      <c r="S1336" s="128" t="s">
        <v>605</v>
      </c>
      <c r="T1336" s="25">
        <v>1</v>
      </c>
      <c r="U1336" s="156" t="s">
        <v>606</v>
      </c>
      <c r="V1336" s="156"/>
      <c r="W1336" s="25">
        <v>240</v>
      </c>
      <c r="X1336" s="25">
        <v>80</v>
      </c>
      <c r="Y1336" s="25">
        <v>33.200000000000003</v>
      </c>
      <c r="Z1336" s="25" t="s">
        <v>3257</v>
      </c>
      <c r="AA1336" s="78" t="s">
        <v>3282</v>
      </c>
      <c r="AC1336" s="78">
        <f t="shared" si="44"/>
        <v>16</v>
      </c>
      <c r="AE1336" s="159"/>
      <c r="AF1336" s="159">
        <v>41648</v>
      </c>
      <c r="AG1336" s="159">
        <v>41664</v>
      </c>
      <c r="AH1336" s="159">
        <f t="shared" si="45"/>
        <v>41678</v>
      </c>
    </row>
    <row r="1337" spans="1:34" s="56" customFormat="1">
      <c r="A1337" s="156" t="s">
        <v>3252</v>
      </c>
      <c r="B1337" s="156" t="s">
        <v>1033</v>
      </c>
      <c r="C1337" s="56" t="s">
        <v>324</v>
      </c>
      <c r="D1337" s="56" t="s">
        <v>3283</v>
      </c>
      <c r="E1337" s="56" t="s">
        <v>3284</v>
      </c>
      <c r="F1337" s="103" t="s">
        <v>3254</v>
      </c>
      <c r="G1337" s="103"/>
      <c r="H1337" s="52" t="s">
        <v>1115</v>
      </c>
      <c r="I1337" s="159">
        <v>41646</v>
      </c>
      <c r="J1337" s="159">
        <v>41713</v>
      </c>
      <c r="K1337" s="121" t="s">
        <v>3285</v>
      </c>
      <c r="L1337" s="121" t="s">
        <v>3286</v>
      </c>
      <c r="M1337" s="156" t="s">
        <v>695</v>
      </c>
      <c r="N1337" s="121" t="s">
        <v>2883</v>
      </c>
      <c r="O1337" s="121"/>
      <c r="Q1337" s="121"/>
      <c r="R1337" s="121"/>
      <c r="S1337" s="128" t="s">
        <v>605</v>
      </c>
      <c r="T1337" s="25">
        <v>1</v>
      </c>
      <c r="U1337" s="156" t="s">
        <v>606</v>
      </c>
      <c r="V1337" s="156"/>
      <c r="W1337" s="25">
        <v>240</v>
      </c>
      <c r="X1337" s="25">
        <v>80</v>
      </c>
      <c r="Y1337" s="25">
        <v>85.4</v>
      </c>
      <c r="Z1337" s="25" t="s">
        <v>3257</v>
      </c>
      <c r="AA1337" s="78" t="s">
        <v>3287</v>
      </c>
      <c r="AC1337" s="78">
        <f t="shared" si="44"/>
        <v>16</v>
      </c>
      <c r="AE1337" s="159"/>
      <c r="AF1337" s="159">
        <v>41648</v>
      </c>
      <c r="AG1337" s="159">
        <v>41664</v>
      </c>
      <c r="AH1337" s="159">
        <f t="shared" si="45"/>
        <v>41678</v>
      </c>
    </row>
    <row r="1338" spans="1:34" s="56" customFormat="1">
      <c r="A1338" s="156" t="s">
        <v>3252</v>
      </c>
      <c r="B1338" s="156" t="s">
        <v>1033</v>
      </c>
      <c r="C1338" s="56" t="s">
        <v>324</v>
      </c>
      <c r="D1338" s="56" t="s">
        <v>3288</v>
      </c>
      <c r="E1338" s="56" t="s">
        <v>3289</v>
      </c>
      <c r="F1338" s="103" t="s">
        <v>3254</v>
      </c>
      <c r="G1338" s="103"/>
      <c r="H1338" s="52" t="s">
        <v>1115</v>
      </c>
      <c r="I1338" s="159">
        <v>41646</v>
      </c>
      <c r="J1338" s="159">
        <v>41713</v>
      </c>
      <c r="K1338" s="121" t="s">
        <v>3290</v>
      </c>
      <c r="L1338" s="121" t="s">
        <v>3291</v>
      </c>
      <c r="M1338" s="156" t="s">
        <v>695</v>
      </c>
      <c r="N1338" s="121" t="s">
        <v>2883</v>
      </c>
      <c r="O1338" s="121"/>
      <c r="Q1338" s="121"/>
      <c r="R1338" s="121"/>
      <c r="S1338" s="128" t="s">
        <v>605</v>
      </c>
      <c r="T1338" s="25">
        <v>1</v>
      </c>
      <c r="U1338" s="156" t="s">
        <v>606</v>
      </c>
      <c r="V1338" s="156"/>
      <c r="W1338" s="25">
        <v>240</v>
      </c>
      <c r="X1338" s="25">
        <v>80</v>
      </c>
      <c r="Y1338" s="25">
        <v>44.8</v>
      </c>
      <c r="Z1338" s="25" t="s">
        <v>3257</v>
      </c>
      <c r="AA1338" s="78" t="s">
        <v>3292</v>
      </c>
      <c r="AC1338" s="78">
        <f t="shared" si="44"/>
        <v>16</v>
      </c>
      <c r="AE1338" s="159"/>
      <c r="AF1338" s="159">
        <v>41648</v>
      </c>
      <c r="AG1338" s="159">
        <v>41664</v>
      </c>
      <c r="AH1338" s="159">
        <f t="shared" si="45"/>
        <v>41678</v>
      </c>
    </row>
    <row r="1339" spans="1:34" s="56" customFormat="1">
      <c r="A1339" s="156" t="s">
        <v>3252</v>
      </c>
      <c r="B1339" s="156" t="s">
        <v>1033</v>
      </c>
      <c r="C1339" s="56" t="s">
        <v>324</v>
      </c>
      <c r="D1339" s="56" t="s">
        <v>3293</v>
      </c>
      <c r="E1339" s="56" t="s">
        <v>3294</v>
      </c>
      <c r="F1339" s="103" t="s">
        <v>3254</v>
      </c>
      <c r="G1339" s="103"/>
      <c r="H1339" s="52" t="s">
        <v>1115</v>
      </c>
      <c r="I1339" s="159">
        <v>41646</v>
      </c>
      <c r="J1339" s="159">
        <v>41713</v>
      </c>
      <c r="K1339" s="121" t="s">
        <v>3295</v>
      </c>
      <c r="L1339" s="121" t="s">
        <v>3296</v>
      </c>
      <c r="M1339" s="156" t="s">
        <v>695</v>
      </c>
      <c r="N1339" s="121" t="s">
        <v>2883</v>
      </c>
      <c r="O1339" s="121"/>
      <c r="Q1339" s="121"/>
      <c r="R1339" s="121"/>
      <c r="S1339" s="128" t="s">
        <v>605</v>
      </c>
      <c r="T1339" s="25">
        <v>1</v>
      </c>
      <c r="U1339" s="156" t="s">
        <v>606</v>
      </c>
      <c r="V1339" s="156"/>
      <c r="W1339" s="25">
        <v>240</v>
      </c>
      <c r="X1339" s="25">
        <v>80</v>
      </c>
      <c r="Y1339" s="25">
        <v>25.2</v>
      </c>
      <c r="Z1339" s="25" t="s">
        <v>3257</v>
      </c>
      <c r="AA1339" s="78" t="s">
        <v>3297</v>
      </c>
      <c r="AC1339" s="78">
        <f t="shared" si="44"/>
        <v>16</v>
      </c>
      <c r="AE1339" s="159"/>
      <c r="AF1339" s="159">
        <v>41648</v>
      </c>
      <c r="AG1339" s="159">
        <v>41664</v>
      </c>
      <c r="AH1339" s="159">
        <f t="shared" si="45"/>
        <v>41678</v>
      </c>
    </row>
    <row r="1340" spans="1:34" s="56" customFormat="1">
      <c r="A1340" s="156" t="s">
        <v>3252</v>
      </c>
      <c r="B1340" s="156" t="s">
        <v>1033</v>
      </c>
      <c r="C1340" s="56" t="s">
        <v>324</v>
      </c>
      <c r="D1340" s="56" t="s">
        <v>3298</v>
      </c>
      <c r="E1340" s="56" t="s">
        <v>3299</v>
      </c>
      <c r="F1340" s="103" t="s">
        <v>3254</v>
      </c>
      <c r="G1340" s="103"/>
      <c r="H1340" s="52" t="s">
        <v>1115</v>
      </c>
      <c r="I1340" s="159">
        <v>41646</v>
      </c>
      <c r="J1340" s="159">
        <v>41713</v>
      </c>
      <c r="K1340" s="121" t="s">
        <v>3300</v>
      </c>
      <c r="L1340" s="121" t="s">
        <v>3301</v>
      </c>
      <c r="M1340" s="156" t="s">
        <v>695</v>
      </c>
      <c r="N1340" s="121" t="s">
        <v>2883</v>
      </c>
      <c r="O1340" s="121"/>
      <c r="Q1340" s="121"/>
      <c r="R1340" s="121"/>
      <c r="S1340" s="128" t="s">
        <v>605</v>
      </c>
      <c r="T1340" s="25">
        <v>1</v>
      </c>
      <c r="U1340" s="156" t="s">
        <v>606</v>
      </c>
      <c r="V1340" s="156"/>
      <c r="W1340" s="25">
        <v>240</v>
      </c>
      <c r="X1340" s="25">
        <v>41.7</v>
      </c>
      <c r="Y1340" s="25">
        <v>21</v>
      </c>
      <c r="Z1340" s="25" t="s">
        <v>3257</v>
      </c>
      <c r="AA1340" s="78" t="s">
        <v>3302</v>
      </c>
      <c r="AC1340" s="78">
        <f t="shared" si="44"/>
        <v>16</v>
      </c>
      <c r="AE1340" s="159"/>
      <c r="AF1340" s="159">
        <v>41648</v>
      </c>
      <c r="AG1340" s="159">
        <v>41664</v>
      </c>
      <c r="AH1340" s="159">
        <f t="shared" si="45"/>
        <v>41678</v>
      </c>
    </row>
    <row r="1341" spans="1:34" s="56" customFormat="1">
      <c r="A1341" s="156" t="s">
        <v>3252</v>
      </c>
      <c r="B1341" s="156" t="s">
        <v>1033</v>
      </c>
      <c r="C1341" s="56" t="s">
        <v>324</v>
      </c>
      <c r="D1341" s="56" t="s">
        <v>3303</v>
      </c>
      <c r="E1341" s="56" t="s">
        <v>3304</v>
      </c>
      <c r="F1341" s="103" t="s">
        <v>3254</v>
      </c>
      <c r="G1341" s="103"/>
      <c r="H1341" s="52" t="s">
        <v>1115</v>
      </c>
      <c r="I1341" s="159">
        <v>41646</v>
      </c>
      <c r="J1341" s="159">
        <v>41713</v>
      </c>
      <c r="K1341" s="121" t="s">
        <v>3305</v>
      </c>
      <c r="L1341" s="121" t="s">
        <v>3306</v>
      </c>
      <c r="M1341" s="156" t="s">
        <v>695</v>
      </c>
      <c r="N1341" s="121" t="s">
        <v>2883</v>
      </c>
      <c r="O1341" s="121"/>
      <c r="Q1341" s="121"/>
      <c r="R1341" s="121"/>
      <c r="S1341" s="128" t="s">
        <v>605</v>
      </c>
      <c r="T1341" s="25">
        <v>1</v>
      </c>
      <c r="U1341" s="156" t="s">
        <v>606</v>
      </c>
      <c r="V1341" s="156"/>
      <c r="W1341" s="25">
        <v>240</v>
      </c>
      <c r="X1341" s="25">
        <v>80</v>
      </c>
      <c r="Y1341" s="25">
        <v>28.4</v>
      </c>
      <c r="Z1341" s="25" t="s">
        <v>3257</v>
      </c>
      <c r="AA1341" s="78" t="s">
        <v>3307</v>
      </c>
      <c r="AC1341" s="78">
        <f t="shared" si="44"/>
        <v>16</v>
      </c>
      <c r="AE1341" s="159"/>
      <c r="AF1341" s="159">
        <v>41648</v>
      </c>
      <c r="AG1341" s="159">
        <v>41664</v>
      </c>
      <c r="AH1341" s="159">
        <f t="shared" si="45"/>
        <v>41678</v>
      </c>
    </row>
    <row r="1342" spans="1:34" s="56" customFormat="1">
      <c r="A1342" s="156" t="s">
        <v>3252</v>
      </c>
      <c r="B1342" s="156" t="s">
        <v>1033</v>
      </c>
      <c r="C1342" s="56" t="s">
        <v>324</v>
      </c>
      <c r="D1342" s="56" t="s">
        <v>3308</v>
      </c>
      <c r="E1342" s="56" t="s">
        <v>3309</v>
      </c>
      <c r="F1342" s="103" t="s">
        <v>3254</v>
      </c>
      <c r="G1342" s="103"/>
      <c r="H1342" s="52" t="s">
        <v>1115</v>
      </c>
      <c r="I1342" s="159">
        <v>41646</v>
      </c>
      <c r="J1342" s="159">
        <v>41713</v>
      </c>
      <c r="K1342" s="121" t="s">
        <v>3310</v>
      </c>
      <c r="L1342" s="121" t="s">
        <v>3311</v>
      </c>
      <c r="M1342" s="156" t="s">
        <v>695</v>
      </c>
      <c r="N1342" s="121" t="s">
        <v>2883</v>
      </c>
      <c r="O1342" s="121"/>
      <c r="Q1342" s="121"/>
      <c r="R1342" s="121"/>
      <c r="S1342" s="128" t="s">
        <v>605</v>
      </c>
      <c r="T1342" s="25">
        <v>1</v>
      </c>
      <c r="U1342" s="156" t="s">
        <v>606</v>
      </c>
      <c r="V1342" s="156"/>
      <c r="W1342" s="25">
        <v>240</v>
      </c>
      <c r="X1342" s="25">
        <v>51.7</v>
      </c>
      <c r="Y1342" s="25">
        <v>15.5</v>
      </c>
      <c r="Z1342" s="25" t="s">
        <v>3257</v>
      </c>
      <c r="AA1342" s="78" t="s">
        <v>3312</v>
      </c>
      <c r="AC1342" s="78">
        <f t="shared" si="44"/>
        <v>16</v>
      </c>
      <c r="AE1342" s="159"/>
      <c r="AF1342" s="159">
        <v>41648</v>
      </c>
      <c r="AG1342" s="159">
        <v>41664</v>
      </c>
      <c r="AH1342" s="159">
        <f t="shared" si="45"/>
        <v>41678</v>
      </c>
    </row>
    <row r="1343" spans="1:34" s="56" customFormat="1">
      <c r="A1343" s="156" t="s">
        <v>3252</v>
      </c>
      <c r="B1343" s="156" t="s">
        <v>1033</v>
      </c>
      <c r="C1343" s="56" t="s">
        <v>324</v>
      </c>
      <c r="D1343" s="56" t="s">
        <v>3313</v>
      </c>
      <c r="E1343" s="56" t="s">
        <v>3314</v>
      </c>
      <c r="F1343" s="103" t="s">
        <v>3254</v>
      </c>
      <c r="G1343" s="103"/>
      <c r="H1343" s="52" t="s">
        <v>1115</v>
      </c>
      <c r="I1343" s="159">
        <v>41646</v>
      </c>
      <c r="J1343" s="159">
        <v>41713</v>
      </c>
      <c r="K1343" s="121" t="s">
        <v>3315</v>
      </c>
      <c r="L1343" s="121" t="s">
        <v>3316</v>
      </c>
      <c r="M1343" s="156" t="s">
        <v>695</v>
      </c>
      <c r="N1343" s="121" t="s">
        <v>2883</v>
      </c>
      <c r="O1343" s="121"/>
      <c r="Q1343" s="121"/>
      <c r="R1343" s="121"/>
      <c r="S1343" s="128" t="s">
        <v>605</v>
      </c>
      <c r="T1343" s="25">
        <v>1</v>
      </c>
      <c r="U1343" s="156" t="s">
        <v>606</v>
      </c>
      <c r="V1343" s="156"/>
      <c r="W1343" s="25">
        <v>240</v>
      </c>
      <c r="X1343" s="25">
        <v>150</v>
      </c>
      <c r="Y1343" s="25">
        <v>16.3</v>
      </c>
      <c r="Z1343" s="25" t="s">
        <v>3257</v>
      </c>
      <c r="AA1343" s="78" t="s">
        <v>3317</v>
      </c>
      <c r="AC1343" s="78">
        <f t="shared" si="44"/>
        <v>16</v>
      </c>
      <c r="AE1343" s="159"/>
      <c r="AF1343" s="159">
        <v>41648</v>
      </c>
      <c r="AG1343" s="159">
        <v>41664</v>
      </c>
      <c r="AH1343" s="159">
        <f t="shared" si="45"/>
        <v>41678</v>
      </c>
    </row>
    <row r="1344" spans="1:34" s="56" customFormat="1">
      <c r="A1344" s="156" t="s">
        <v>3252</v>
      </c>
      <c r="B1344" s="156" t="s">
        <v>1033</v>
      </c>
      <c r="C1344" s="56" t="s">
        <v>324</v>
      </c>
      <c r="D1344" s="56" t="s">
        <v>3318</v>
      </c>
      <c r="E1344" s="56" t="s">
        <v>3319</v>
      </c>
      <c r="F1344" s="103" t="s">
        <v>3254</v>
      </c>
      <c r="G1344" s="103"/>
      <c r="H1344" s="52" t="s">
        <v>1115</v>
      </c>
      <c r="I1344" s="159">
        <v>41646</v>
      </c>
      <c r="J1344" s="159">
        <v>41713</v>
      </c>
      <c r="K1344" s="121" t="s">
        <v>3320</v>
      </c>
      <c r="L1344" s="121" t="s">
        <v>3321</v>
      </c>
      <c r="M1344" s="156" t="s">
        <v>695</v>
      </c>
      <c r="N1344" s="121" t="s">
        <v>2883</v>
      </c>
      <c r="O1344" s="121"/>
      <c r="Q1344" s="121"/>
      <c r="R1344" s="121"/>
      <c r="S1344" s="128" t="s">
        <v>605</v>
      </c>
      <c r="T1344" s="25">
        <v>1</v>
      </c>
      <c r="U1344" s="156" t="s">
        <v>606</v>
      </c>
      <c r="V1344" s="156"/>
      <c r="W1344" s="25">
        <v>240</v>
      </c>
      <c r="X1344" s="25">
        <v>30</v>
      </c>
      <c r="Y1344" s="25">
        <v>38.6</v>
      </c>
      <c r="Z1344" s="25" t="s">
        <v>3257</v>
      </c>
      <c r="AA1344" s="78" t="s">
        <v>3322</v>
      </c>
      <c r="AC1344" s="78">
        <f t="shared" si="44"/>
        <v>16</v>
      </c>
      <c r="AE1344" s="159"/>
      <c r="AF1344" s="159">
        <v>41648</v>
      </c>
      <c r="AG1344" s="159">
        <v>41664</v>
      </c>
      <c r="AH1344" s="159">
        <f t="shared" si="45"/>
        <v>41678</v>
      </c>
    </row>
    <row r="1345" spans="1:34" s="56" customFormat="1">
      <c r="A1345" s="156" t="s">
        <v>3252</v>
      </c>
      <c r="B1345" s="156" t="s">
        <v>1033</v>
      </c>
      <c r="C1345" s="56" t="s">
        <v>324</v>
      </c>
      <c r="D1345" s="56" t="s">
        <v>3323</v>
      </c>
      <c r="E1345" s="56" t="s">
        <v>3324</v>
      </c>
      <c r="F1345" s="103" t="s">
        <v>3254</v>
      </c>
      <c r="G1345" s="103"/>
      <c r="H1345" s="52" t="s">
        <v>1115</v>
      </c>
      <c r="I1345" s="159">
        <v>41646</v>
      </c>
      <c r="J1345" s="159">
        <v>41713</v>
      </c>
      <c r="K1345" s="121" t="s">
        <v>3325</v>
      </c>
      <c r="L1345" s="121" t="s">
        <v>3326</v>
      </c>
      <c r="M1345" s="156" t="s">
        <v>695</v>
      </c>
      <c r="N1345" s="121" t="s">
        <v>2883</v>
      </c>
      <c r="O1345" s="121"/>
      <c r="Q1345" s="121"/>
      <c r="R1345" s="121"/>
      <c r="S1345" s="128" t="s">
        <v>605</v>
      </c>
      <c r="T1345" s="25">
        <v>1</v>
      </c>
      <c r="U1345" s="156" t="s">
        <v>606</v>
      </c>
      <c r="V1345" s="156"/>
      <c r="W1345" s="25">
        <v>240</v>
      </c>
      <c r="X1345" s="25">
        <v>80</v>
      </c>
      <c r="Y1345" s="25">
        <v>31</v>
      </c>
      <c r="Z1345" s="25" t="s">
        <v>3257</v>
      </c>
      <c r="AA1345" s="78" t="s">
        <v>3327</v>
      </c>
      <c r="AC1345" s="78">
        <f t="shared" si="44"/>
        <v>16</v>
      </c>
      <c r="AE1345" s="159"/>
      <c r="AF1345" s="159">
        <v>41648</v>
      </c>
      <c r="AG1345" s="159">
        <v>41664</v>
      </c>
      <c r="AH1345" s="159">
        <f t="shared" si="45"/>
        <v>41678</v>
      </c>
    </row>
    <row r="1346" spans="1:34" s="56" customFormat="1">
      <c r="A1346" s="156" t="s">
        <v>3252</v>
      </c>
      <c r="B1346" s="156" t="s">
        <v>1033</v>
      </c>
      <c r="C1346" s="56" t="s">
        <v>324</v>
      </c>
      <c r="D1346" s="56" t="s">
        <v>3328</v>
      </c>
      <c r="E1346" s="56" t="s">
        <v>3329</v>
      </c>
      <c r="F1346" s="103" t="s">
        <v>3254</v>
      </c>
      <c r="G1346" s="103"/>
      <c r="H1346" s="52" t="s">
        <v>1115</v>
      </c>
      <c r="I1346" s="159">
        <v>41646</v>
      </c>
      <c r="J1346" s="159">
        <v>41713</v>
      </c>
      <c r="K1346" s="121" t="s">
        <v>3330</v>
      </c>
      <c r="L1346" s="121" t="s">
        <v>3331</v>
      </c>
      <c r="M1346" s="156" t="s">
        <v>695</v>
      </c>
      <c r="N1346" s="121" t="s">
        <v>2883</v>
      </c>
      <c r="O1346" s="121"/>
      <c r="Q1346" s="121"/>
      <c r="R1346" s="121"/>
      <c r="S1346" s="128" t="s">
        <v>605</v>
      </c>
      <c r="T1346" s="25">
        <v>1</v>
      </c>
      <c r="U1346" s="156" t="s">
        <v>606</v>
      </c>
      <c r="V1346" s="156"/>
      <c r="W1346" s="25">
        <v>240</v>
      </c>
      <c r="X1346" s="25">
        <v>35.700000000000003</v>
      </c>
      <c r="Y1346" s="25">
        <v>23</v>
      </c>
      <c r="Z1346" s="25" t="s">
        <v>3257</v>
      </c>
      <c r="AA1346" s="78" t="s">
        <v>3332</v>
      </c>
      <c r="AC1346" s="78">
        <f t="shared" si="44"/>
        <v>16</v>
      </c>
      <c r="AE1346" s="159"/>
      <c r="AF1346" s="159">
        <v>41648</v>
      </c>
      <c r="AG1346" s="159">
        <v>41664</v>
      </c>
      <c r="AH1346" s="159">
        <f t="shared" si="45"/>
        <v>41678</v>
      </c>
    </row>
    <row r="1347" spans="1:34" s="56" customFormat="1">
      <c r="A1347" s="156" t="s">
        <v>3252</v>
      </c>
      <c r="B1347" s="156" t="s">
        <v>1033</v>
      </c>
      <c r="C1347" s="56" t="s">
        <v>324</v>
      </c>
      <c r="D1347" s="56" t="s">
        <v>3333</v>
      </c>
      <c r="E1347" s="56" t="s">
        <v>3334</v>
      </c>
      <c r="F1347" s="103" t="s">
        <v>3254</v>
      </c>
      <c r="G1347" s="103"/>
      <c r="H1347" s="52" t="s">
        <v>1115</v>
      </c>
      <c r="I1347" s="159">
        <v>41646</v>
      </c>
      <c r="J1347" s="159">
        <v>41713</v>
      </c>
      <c r="K1347" s="121" t="s">
        <v>3335</v>
      </c>
      <c r="L1347" s="121" t="s">
        <v>3336</v>
      </c>
      <c r="M1347" s="156" t="s">
        <v>695</v>
      </c>
      <c r="N1347" s="121" t="s">
        <v>2883</v>
      </c>
      <c r="O1347" s="121"/>
      <c r="Q1347" s="121"/>
      <c r="R1347" s="121"/>
      <c r="S1347" s="128" t="s">
        <v>605</v>
      </c>
      <c r="T1347" s="25">
        <v>1</v>
      </c>
      <c r="U1347" s="156" t="s">
        <v>606</v>
      </c>
      <c r="V1347" s="156"/>
      <c r="W1347" s="25">
        <v>240</v>
      </c>
      <c r="X1347" s="25">
        <v>80</v>
      </c>
      <c r="Y1347" s="25">
        <v>29.8</v>
      </c>
      <c r="Z1347" s="25" t="s">
        <v>3257</v>
      </c>
      <c r="AA1347" s="78" t="s">
        <v>3337</v>
      </c>
      <c r="AC1347" s="78">
        <f t="shared" si="44"/>
        <v>16</v>
      </c>
      <c r="AE1347" s="159"/>
      <c r="AF1347" s="159">
        <v>41648</v>
      </c>
      <c r="AG1347" s="159">
        <v>41664</v>
      </c>
      <c r="AH1347" s="159">
        <f t="shared" si="45"/>
        <v>41678</v>
      </c>
    </row>
    <row r="1348" spans="1:34" s="56" customFormat="1">
      <c r="A1348" s="156" t="s">
        <v>3252</v>
      </c>
      <c r="B1348" s="156" t="s">
        <v>1033</v>
      </c>
      <c r="C1348" s="56" t="s">
        <v>324</v>
      </c>
      <c r="D1348" s="56" t="s">
        <v>3338</v>
      </c>
      <c r="E1348" s="56" t="s">
        <v>3339</v>
      </c>
      <c r="F1348" s="103" t="s">
        <v>3254</v>
      </c>
      <c r="G1348" s="103"/>
      <c r="H1348" s="52" t="s">
        <v>1115</v>
      </c>
      <c r="I1348" s="159">
        <v>41646</v>
      </c>
      <c r="J1348" s="159">
        <v>41713</v>
      </c>
      <c r="K1348" s="121" t="s">
        <v>3340</v>
      </c>
      <c r="L1348" s="121" t="s">
        <v>3341</v>
      </c>
      <c r="M1348" s="156" t="s">
        <v>695</v>
      </c>
      <c r="N1348" s="121" t="s">
        <v>2883</v>
      </c>
      <c r="O1348" s="121"/>
      <c r="Q1348" s="121"/>
      <c r="R1348" s="121"/>
      <c r="S1348" s="128" t="s">
        <v>605</v>
      </c>
      <c r="T1348" s="25">
        <v>1</v>
      </c>
      <c r="U1348" s="156" t="s">
        <v>606</v>
      </c>
      <c r="V1348" s="156"/>
      <c r="W1348" s="25">
        <v>240</v>
      </c>
      <c r="X1348" s="25">
        <v>20</v>
      </c>
      <c r="Y1348" s="25">
        <v>24.4</v>
      </c>
      <c r="Z1348" s="25" t="s">
        <v>3257</v>
      </c>
      <c r="AA1348" s="78" t="s">
        <v>3342</v>
      </c>
      <c r="AC1348" s="78">
        <f t="shared" si="44"/>
        <v>16</v>
      </c>
      <c r="AE1348" s="159"/>
      <c r="AF1348" s="159">
        <v>41648</v>
      </c>
      <c r="AG1348" s="159">
        <v>41664</v>
      </c>
      <c r="AH1348" s="159">
        <f t="shared" si="45"/>
        <v>41678</v>
      </c>
    </row>
    <row r="1349" spans="1:34" s="56" customFormat="1">
      <c r="A1349" s="156" t="s">
        <v>3252</v>
      </c>
      <c r="B1349" s="156" t="s">
        <v>1033</v>
      </c>
      <c r="C1349" s="56" t="s">
        <v>324</v>
      </c>
      <c r="D1349" s="56" t="s">
        <v>3343</v>
      </c>
      <c r="E1349" s="56" t="s">
        <v>3344</v>
      </c>
      <c r="F1349" s="103" t="s">
        <v>3254</v>
      </c>
      <c r="G1349" s="103"/>
      <c r="H1349" s="52" t="s">
        <v>1115</v>
      </c>
      <c r="I1349" s="159">
        <v>41646</v>
      </c>
      <c r="J1349" s="159">
        <v>41713</v>
      </c>
      <c r="K1349" s="121" t="s">
        <v>3345</v>
      </c>
      <c r="L1349" s="121" t="s">
        <v>3346</v>
      </c>
      <c r="M1349" s="156" t="s">
        <v>695</v>
      </c>
      <c r="N1349" s="121" t="s">
        <v>2883</v>
      </c>
      <c r="O1349" s="121"/>
      <c r="Q1349" s="121"/>
      <c r="R1349" s="121"/>
      <c r="S1349" s="128" t="s">
        <v>605</v>
      </c>
      <c r="T1349" s="25">
        <v>1</v>
      </c>
      <c r="U1349" s="156" t="s">
        <v>606</v>
      </c>
      <c r="V1349" s="156"/>
      <c r="W1349" s="25">
        <v>240</v>
      </c>
      <c r="X1349" s="25">
        <v>80</v>
      </c>
      <c r="Y1349" s="25">
        <v>31</v>
      </c>
      <c r="Z1349" s="25" t="s">
        <v>3257</v>
      </c>
      <c r="AA1349" s="78" t="s">
        <v>3347</v>
      </c>
      <c r="AC1349" s="78">
        <f t="shared" si="44"/>
        <v>16</v>
      </c>
      <c r="AE1349" s="159"/>
      <c r="AF1349" s="159">
        <v>41648</v>
      </c>
      <c r="AG1349" s="159">
        <v>41664</v>
      </c>
      <c r="AH1349" s="159">
        <f t="shared" si="45"/>
        <v>41678</v>
      </c>
    </row>
    <row r="1350" spans="1:34" s="56" customFormat="1">
      <c r="A1350" s="156" t="s">
        <v>3252</v>
      </c>
      <c r="B1350" s="156" t="s">
        <v>1033</v>
      </c>
      <c r="C1350" s="56" t="s">
        <v>324</v>
      </c>
      <c r="D1350" s="56" t="s">
        <v>3348</v>
      </c>
      <c r="E1350" s="56" t="s">
        <v>3349</v>
      </c>
      <c r="F1350" s="103" t="s">
        <v>3254</v>
      </c>
      <c r="G1350" s="103"/>
      <c r="H1350" s="52" t="s">
        <v>1115</v>
      </c>
      <c r="I1350" s="159">
        <v>41646</v>
      </c>
      <c r="J1350" s="159">
        <v>41713</v>
      </c>
      <c r="K1350" s="121" t="s">
        <v>3350</v>
      </c>
      <c r="L1350" s="121" t="s">
        <v>3351</v>
      </c>
      <c r="M1350" s="156" t="s">
        <v>695</v>
      </c>
      <c r="N1350" s="121" t="s">
        <v>2883</v>
      </c>
      <c r="O1350" s="121"/>
      <c r="Q1350" s="121"/>
      <c r="R1350" s="121"/>
      <c r="S1350" s="128" t="s">
        <v>605</v>
      </c>
      <c r="T1350" s="25">
        <v>1</v>
      </c>
      <c r="U1350" s="156" t="s">
        <v>606</v>
      </c>
      <c r="V1350" s="156"/>
      <c r="W1350" s="25">
        <v>240</v>
      </c>
      <c r="X1350" s="25">
        <v>20</v>
      </c>
      <c r="Y1350" s="25">
        <v>32.200000000000003</v>
      </c>
      <c r="Z1350" s="25" t="s">
        <v>3257</v>
      </c>
      <c r="AA1350" s="78" t="s">
        <v>3352</v>
      </c>
      <c r="AC1350" s="78">
        <f t="shared" si="44"/>
        <v>16</v>
      </c>
      <c r="AE1350" s="159"/>
      <c r="AF1350" s="159">
        <v>41648</v>
      </c>
      <c r="AG1350" s="159">
        <v>41664</v>
      </c>
      <c r="AH1350" s="159">
        <f t="shared" si="45"/>
        <v>41678</v>
      </c>
    </row>
    <row r="1351" spans="1:34" s="56" customFormat="1">
      <c r="A1351" s="156" t="s">
        <v>3252</v>
      </c>
      <c r="B1351" s="156" t="s">
        <v>1033</v>
      </c>
      <c r="C1351" s="56" t="s">
        <v>324</v>
      </c>
      <c r="D1351" s="56" t="s">
        <v>3353</v>
      </c>
      <c r="E1351" s="56" t="s">
        <v>3354</v>
      </c>
      <c r="F1351" s="103" t="s">
        <v>3254</v>
      </c>
      <c r="G1351" s="103"/>
      <c r="H1351" s="52" t="s">
        <v>1115</v>
      </c>
      <c r="I1351" s="159">
        <v>41646</v>
      </c>
      <c r="J1351" s="159">
        <v>41713</v>
      </c>
      <c r="K1351" s="121" t="s">
        <v>3355</v>
      </c>
      <c r="L1351" s="121" t="s">
        <v>3356</v>
      </c>
      <c r="M1351" s="156" t="s">
        <v>695</v>
      </c>
      <c r="N1351" s="121" t="s">
        <v>2883</v>
      </c>
      <c r="O1351" s="121"/>
      <c r="Q1351" s="121"/>
      <c r="R1351" s="121"/>
      <c r="S1351" s="128" t="s">
        <v>605</v>
      </c>
      <c r="T1351" s="25">
        <v>1</v>
      </c>
      <c r="U1351" s="156" t="s">
        <v>606</v>
      </c>
      <c r="V1351" s="156"/>
      <c r="W1351" s="25">
        <v>240</v>
      </c>
      <c r="X1351" s="25">
        <v>114.3</v>
      </c>
      <c r="Y1351" s="25">
        <v>23.4</v>
      </c>
      <c r="Z1351" s="25" t="s">
        <v>3257</v>
      </c>
      <c r="AA1351" s="78" t="s">
        <v>3357</v>
      </c>
      <c r="AC1351" s="78">
        <f t="shared" si="44"/>
        <v>16</v>
      </c>
      <c r="AE1351" s="159"/>
      <c r="AF1351" s="159">
        <v>41648</v>
      </c>
      <c r="AG1351" s="159">
        <v>41664</v>
      </c>
      <c r="AH1351" s="159">
        <f t="shared" si="45"/>
        <v>41678</v>
      </c>
    </row>
    <row r="1352" spans="1:34" s="56" customFormat="1">
      <c r="A1352" s="156" t="s">
        <v>3252</v>
      </c>
      <c r="B1352" s="156" t="s">
        <v>1033</v>
      </c>
      <c r="C1352" s="56" t="s">
        <v>324</v>
      </c>
      <c r="D1352" s="56" t="s">
        <v>3358</v>
      </c>
      <c r="E1352" s="56" t="s">
        <v>3359</v>
      </c>
      <c r="F1352" s="103" t="s">
        <v>3254</v>
      </c>
      <c r="G1352" s="103"/>
      <c r="H1352" s="52" t="s">
        <v>1115</v>
      </c>
      <c r="I1352" s="159">
        <v>41646</v>
      </c>
      <c r="J1352" s="159">
        <v>41713</v>
      </c>
      <c r="K1352" s="121" t="s">
        <v>3360</v>
      </c>
      <c r="L1352" s="121" t="s">
        <v>3361</v>
      </c>
      <c r="M1352" s="156" t="s">
        <v>695</v>
      </c>
      <c r="N1352" s="121" t="s">
        <v>2883</v>
      </c>
      <c r="O1352" s="121"/>
      <c r="Q1352" s="121"/>
      <c r="R1352" s="121"/>
      <c r="S1352" s="128" t="s">
        <v>605</v>
      </c>
      <c r="T1352" s="25">
        <v>1</v>
      </c>
      <c r="U1352" s="156" t="s">
        <v>606</v>
      </c>
      <c r="V1352" s="156"/>
      <c r="W1352" s="25">
        <v>240</v>
      </c>
      <c r="X1352" s="25">
        <v>30</v>
      </c>
      <c r="Y1352" s="25">
        <v>53</v>
      </c>
      <c r="Z1352" s="25" t="s">
        <v>3257</v>
      </c>
      <c r="AA1352" s="78" t="s">
        <v>3362</v>
      </c>
      <c r="AC1352" s="78">
        <f t="shared" si="44"/>
        <v>16</v>
      </c>
      <c r="AE1352" s="159"/>
      <c r="AF1352" s="159">
        <v>41648</v>
      </c>
      <c r="AG1352" s="159">
        <v>41664</v>
      </c>
      <c r="AH1352" s="159">
        <f t="shared" si="45"/>
        <v>41678</v>
      </c>
    </row>
    <row r="1353" spans="1:34" s="56" customFormat="1">
      <c r="A1353" s="156" t="s">
        <v>3252</v>
      </c>
      <c r="B1353" s="156" t="s">
        <v>1033</v>
      </c>
      <c r="C1353" s="56" t="s">
        <v>324</v>
      </c>
      <c r="D1353" s="56" t="s">
        <v>3363</v>
      </c>
      <c r="E1353" s="56" t="s">
        <v>3364</v>
      </c>
      <c r="F1353" s="103" t="s">
        <v>3254</v>
      </c>
      <c r="G1353" s="103"/>
      <c r="H1353" s="52" t="s">
        <v>1115</v>
      </c>
      <c r="I1353" s="159">
        <v>41646</v>
      </c>
      <c r="J1353" s="159">
        <v>41713</v>
      </c>
      <c r="K1353" s="121" t="s">
        <v>3365</v>
      </c>
      <c r="L1353" s="121" t="s">
        <v>3366</v>
      </c>
      <c r="M1353" s="156" t="s">
        <v>695</v>
      </c>
      <c r="N1353" s="121" t="s">
        <v>2883</v>
      </c>
      <c r="O1353" s="121"/>
      <c r="Q1353" s="121"/>
      <c r="R1353" s="121"/>
      <c r="S1353" s="128" t="s">
        <v>605</v>
      </c>
      <c r="T1353" s="25">
        <v>1</v>
      </c>
      <c r="U1353" s="156" t="s">
        <v>606</v>
      </c>
      <c r="V1353" s="156"/>
      <c r="W1353" s="25">
        <v>240</v>
      </c>
      <c r="X1353" s="25">
        <v>80</v>
      </c>
      <c r="Y1353" s="25">
        <v>34.200000000000003</v>
      </c>
      <c r="Z1353" s="25" t="s">
        <v>3257</v>
      </c>
      <c r="AA1353" s="78" t="s">
        <v>3367</v>
      </c>
      <c r="AC1353" s="78">
        <f t="shared" si="44"/>
        <v>16</v>
      </c>
      <c r="AE1353" s="159"/>
      <c r="AF1353" s="159">
        <v>41648</v>
      </c>
      <c r="AG1353" s="159">
        <v>41664</v>
      </c>
      <c r="AH1353" s="159">
        <f t="shared" si="45"/>
        <v>41678</v>
      </c>
    </row>
    <row r="1354" spans="1:34" s="56" customFormat="1">
      <c r="A1354" s="156" t="s">
        <v>3252</v>
      </c>
      <c r="B1354" s="156" t="s">
        <v>1033</v>
      </c>
      <c r="C1354" s="56" t="s">
        <v>324</v>
      </c>
      <c r="D1354" s="56" t="s">
        <v>3368</v>
      </c>
      <c r="E1354" s="56" t="s">
        <v>3369</v>
      </c>
      <c r="F1354" s="103" t="s">
        <v>3254</v>
      </c>
      <c r="G1354" s="103"/>
      <c r="H1354" s="52" t="s">
        <v>1115</v>
      </c>
      <c r="I1354" s="159">
        <v>41646</v>
      </c>
      <c r="J1354" s="159">
        <v>41713</v>
      </c>
      <c r="K1354" s="121" t="s">
        <v>3370</v>
      </c>
      <c r="L1354" s="121" t="s">
        <v>3371</v>
      </c>
      <c r="M1354" s="156" t="s">
        <v>695</v>
      </c>
      <c r="N1354" s="121" t="s">
        <v>2883</v>
      </c>
      <c r="O1354" s="121"/>
      <c r="Q1354" s="121"/>
      <c r="R1354" s="121"/>
      <c r="S1354" s="128" t="s">
        <v>605</v>
      </c>
      <c r="T1354" s="25">
        <v>1</v>
      </c>
      <c r="U1354" s="156" t="s">
        <v>606</v>
      </c>
      <c r="V1354" s="156"/>
      <c r="W1354" s="25">
        <v>240</v>
      </c>
      <c r="X1354" s="25">
        <v>30</v>
      </c>
      <c r="Y1354" s="25">
        <v>26.6</v>
      </c>
      <c r="Z1354" s="25" t="s">
        <v>3257</v>
      </c>
      <c r="AA1354" s="78" t="s">
        <v>3372</v>
      </c>
      <c r="AC1354" s="78">
        <f t="shared" si="44"/>
        <v>16</v>
      </c>
      <c r="AE1354" s="159"/>
      <c r="AF1354" s="159">
        <v>41648</v>
      </c>
      <c r="AG1354" s="159">
        <v>41664</v>
      </c>
      <c r="AH1354" s="159">
        <f t="shared" si="45"/>
        <v>41678</v>
      </c>
    </row>
    <row r="1355" spans="1:34" s="56" customFormat="1">
      <c r="A1355" s="156" t="s">
        <v>3252</v>
      </c>
      <c r="B1355" s="156" t="s">
        <v>1033</v>
      </c>
      <c r="C1355" s="56" t="s">
        <v>324</v>
      </c>
      <c r="D1355" s="56" t="s">
        <v>3373</v>
      </c>
      <c r="E1355" s="56" t="s">
        <v>3374</v>
      </c>
      <c r="F1355" s="103" t="s">
        <v>3254</v>
      </c>
      <c r="G1355" s="103"/>
      <c r="H1355" s="52" t="s">
        <v>1115</v>
      </c>
      <c r="I1355" s="159">
        <v>41646</v>
      </c>
      <c r="J1355" s="159">
        <v>41713</v>
      </c>
      <c r="K1355" s="121" t="s">
        <v>3375</v>
      </c>
      <c r="L1355" s="121" t="s">
        <v>3376</v>
      </c>
      <c r="M1355" s="156" t="s">
        <v>695</v>
      </c>
      <c r="N1355" s="121" t="s">
        <v>2883</v>
      </c>
      <c r="O1355" s="121"/>
      <c r="Q1355" s="121"/>
      <c r="R1355" s="121"/>
      <c r="S1355" s="128" t="s">
        <v>605</v>
      </c>
      <c r="T1355" s="25">
        <v>1</v>
      </c>
      <c r="U1355" s="156" t="s">
        <v>606</v>
      </c>
      <c r="V1355" s="156"/>
      <c r="W1355" s="25">
        <v>240</v>
      </c>
      <c r="X1355" s="25">
        <v>121.2</v>
      </c>
      <c r="Y1355" s="25">
        <v>22.8</v>
      </c>
      <c r="Z1355" s="25" t="s">
        <v>3257</v>
      </c>
      <c r="AA1355" s="78" t="s">
        <v>3377</v>
      </c>
      <c r="AC1355" s="78">
        <f t="shared" si="44"/>
        <v>16</v>
      </c>
      <c r="AE1355" s="159"/>
      <c r="AF1355" s="159">
        <v>41648</v>
      </c>
      <c r="AG1355" s="159">
        <v>41664</v>
      </c>
      <c r="AH1355" s="159">
        <f t="shared" si="45"/>
        <v>41678</v>
      </c>
    </row>
    <row r="1356" spans="1:34" s="56" customFormat="1">
      <c r="A1356" s="156" t="s">
        <v>3252</v>
      </c>
      <c r="B1356" s="156" t="s">
        <v>1033</v>
      </c>
      <c r="C1356" s="56" t="s">
        <v>324</v>
      </c>
      <c r="D1356" s="56" t="s">
        <v>3378</v>
      </c>
      <c r="E1356" s="56" t="s">
        <v>3379</v>
      </c>
      <c r="F1356" s="103" t="s">
        <v>3254</v>
      </c>
      <c r="G1356" s="103"/>
      <c r="H1356" s="52" t="s">
        <v>1115</v>
      </c>
      <c r="I1356" s="159">
        <v>41646</v>
      </c>
      <c r="J1356" s="159">
        <v>41713</v>
      </c>
      <c r="K1356" s="121" t="s">
        <v>3380</v>
      </c>
      <c r="L1356" s="121" t="s">
        <v>3381</v>
      </c>
      <c r="M1356" s="156" t="s">
        <v>695</v>
      </c>
      <c r="N1356" s="121" t="s">
        <v>2883</v>
      </c>
      <c r="O1356" s="121"/>
      <c r="Q1356" s="121"/>
      <c r="R1356" s="121"/>
      <c r="S1356" s="128" t="s">
        <v>605</v>
      </c>
      <c r="T1356" s="25">
        <v>1</v>
      </c>
      <c r="U1356" s="156" t="s">
        <v>606</v>
      </c>
      <c r="V1356" s="156"/>
      <c r="W1356" s="25">
        <v>240</v>
      </c>
      <c r="X1356" s="25">
        <v>24</v>
      </c>
      <c r="Y1356" s="25">
        <v>32.799999999999997</v>
      </c>
      <c r="Z1356" s="25" t="s">
        <v>3257</v>
      </c>
      <c r="AA1356" s="78" t="s">
        <v>3382</v>
      </c>
      <c r="AC1356" s="78">
        <f t="shared" si="44"/>
        <v>16</v>
      </c>
      <c r="AE1356" s="159"/>
      <c r="AF1356" s="159">
        <v>41648</v>
      </c>
      <c r="AG1356" s="159">
        <v>41664</v>
      </c>
      <c r="AH1356" s="159">
        <f t="shared" si="45"/>
        <v>41678</v>
      </c>
    </row>
    <row r="1357" spans="1:34" s="56" customFormat="1">
      <c r="A1357" s="156" t="s">
        <v>3252</v>
      </c>
      <c r="B1357" s="156" t="s">
        <v>1033</v>
      </c>
      <c r="C1357" s="56" t="s">
        <v>324</v>
      </c>
      <c r="D1357" s="56" t="s">
        <v>3383</v>
      </c>
      <c r="E1357" s="56" t="s">
        <v>3384</v>
      </c>
      <c r="F1357" s="103" t="s">
        <v>3254</v>
      </c>
      <c r="G1357" s="103"/>
      <c r="H1357" s="52" t="s">
        <v>1115</v>
      </c>
      <c r="I1357" s="159">
        <v>41646</v>
      </c>
      <c r="J1357" s="159">
        <v>41713</v>
      </c>
      <c r="K1357" s="121" t="s">
        <v>3385</v>
      </c>
      <c r="L1357" s="121" t="s">
        <v>3386</v>
      </c>
      <c r="M1357" s="156" t="s">
        <v>695</v>
      </c>
      <c r="N1357" s="121" t="s">
        <v>2883</v>
      </c>
      <c r="O1357" s="121"/>
      <c r="Q1357" s="121"/>
      <c r="R1357" s="121"/>
      <c r="S1357" s="128" t="s">
        <v>605</v>
      </c>
      <c r="T1357" s="25">
        <v>1</v>
      </c>
      <c r="U1357" s="156" t="s">
        <v>606</v>
      </c>
      <c r="V1357" s="156"/>
      <c r="W1357" s="25">
        <v>240</v>
      </c>
      <c r="X1357" s="25">
        <v>80</v>
      </c>
      <c r="Y1357" s="25">
        <v>38</v>
      </c>
      <c r="Z1357" s="25" t="s">
        <v>3257</v>
      </c>
      <c r="AA1357" s="78" t="s">
        <v>3387</v>
      </c>
      <c r="AC1357" s="78">
        <f t="shared" si="44"/>
        <v>16</v>
      </c>
      <c r="AE1357" s="159"/>
      <c r="AF1357" s="159">
        <v>41648</v>
      </c>
      <c r="AG1357" s="159">
        <v>41664</v>
      </c>
      <c r="AH1357" s="159">
        <f t="shared" si="45"/>
        <v>41678</v>
      </c>
    </row>
    <row r="1358" spans="1:34" s="56" customFormat="1">
      <c r="A1358" s="156" t="s">
        <v>3252</v>
      </c>
      <c r="B1358" s="156" t="s">
        <v>1033</v>
      </c>
      <c r="C1358" s="56" t="s">
        <v>324</v>
      </c>
      <c r="D1358" s="56" t="s">
        <v>3388</v>
      </c>
      <c r="E1358" s="56" t="s">
        <v>3389</v>
      </c>
      <c r="F1358" s="103" t="s">
        <v>3254</v>
      </c>
      <c r="G1358" s="103"/>
      <c r="H1358" s="52" t="s">
        <v>1115</v>
      </c>
      <c r="I1358" s="159">
        <v>41646</v>
      </c>
      <c r="J1358" s="159">
        <v>41713</v>
      </c>
      <c r="K1358" s="121" t="s">
        <v>3390</v>
      </c>
      <c r="L1358" s="121" t="s">
        <v>3391</v>
      </c>
      <c r="M1358" s="156" t="s">
        <v>695</v>
      </c>
      <c r="N1358" s="121" t="s">
        <v>2883</v>
      </c>
      <c r="O1358" s="121"/>
      <c r="Q1358" s="121"/>
      <c r="R1358" s="121"/>
      <c r="S1358" s="128" t="s">
        <v>605</v>
      </c>
      <c r="T1358" s="25">
        <v>1</v>
      </c>
      <c r="U1358" s="156" t="s">
        <v>606</v>
      </c>
      <c r="V1358" s="156"/>
      <c r="W1358" s="25">
        <v>240</v>
      </c>
      <c r="X1358" s="25">
        <v>24.5</v>
      </c>
      <c r="Y1358" s="25">
        <v>32.200000000000003</v>
      </c>
      <c r="Z1358" s="25" t="s">
        <v>3257</v>
      </c>
      <c r="AA1358" s="78" t="s">
        <v>3392</v>
      </c>
      <c r="AC1358" s="78">
        <f t="shared" si="44"/>
        <v>16</v>
      </c>
      <c r="AE1358" s="159"/>
      <c r="AF1358" s="159">
        <v>41648</v>
      </c>
      <c r="AG1358" s="159">
        <v>41664</v>
      </c>
      <c r="AH1358" s="159">
        <f t="shared" si="45"/>
        <v>41678</v>
      </c>
    </row>
    <row r="1359" spans="1:34" s="56" customFormat="1">
      <c r="A1359" s="156" t="s">
        <v>3252</v>
      </c>
      <c r="B1359" s="156" t="s">
        <v>1033</v>
      </c>
      <c r="C1359" s="56" t="s">
        <v>324</v>
      </c>
      <c r="D1359" s="56" t="s">
        <v>3393</v>
      </c>
      <c r="E1359" s="56" t="s">
        <v>3394</v>
      </c>
      <c r="F1359" s="103" t="s">
        <v>3254</v>
      </c>
      <c r="G1359" s="103"/>
      <c r="H1359" s="52" t="s">
        <v>1115</v>
      </c>
      <c r="I1359" s="159">
        <v>41646</v>
      </c>
      <c r="J1359" s="159">
        <v>41713</v>
      </c>
      <c r="K1359" s="121" t="s">
        <v>3395</v>
      </c>
      <c r="L1359" s="121" t="s">
        <v>3396</v>
      </c>
      <c r="M1359" s="156" t="s">
        <v>695</v>
      </c>
      <c r="N1359" s="121" t="s">
        <v>2883</v>
      </c>
      <c r="O1359" s="121"/>
      <c r="Q1359" s="121"/>
      <c r="R1359" s="121"/>
      <c r="S1359" s="128" t="s">
        <v>605</v>
      </c>
      <c r="T1359" s="25">
        <v>1</v>
      </c>
      <c r="U1359" s="156" t="s">
        <v>606</v>
      </c>
      <c r="V1359" s="156"/>
      <c r="W1359" s="25">
        <v>240</v>
      </c>
      <c r="X1359" s="25">
        <v>80</v>
      </c>
      <c r="Y1359" s="25">
        <v>34.6</v>
      </c>
      <c r="Z1359" s="25" t="s">
        <v>3257</v>
      </c>
      <c r="AA1359" s="78" t="s">
        <v>3397</v>
      </c>
      <c r="AC1359" s="78">
        <f t="shared" si="44"/>
        <v>16</v>
      </c>
      <c r="AE1359" s="159"/>
      <c r="AF1359" s="159">
        <v>41648</v>
      </c>
      <c r="AG1359" s="159">
        <v>41664</v>
      </c>
      <c r="AH1359" s="159">
        <f t="shared" si="45"/>
        <v>41678</v>
      </c>
    </row>
    <row r="1360" spans="1:34" s="56" customFormat="1">
      <c r="A1360" s="156" t="s">
        <v>3252</v>
      </c>
      <c r="B1360" s="156" t="s">
        <v>1033</v>
      </c>
      <c r="C1360" s="56" t="s">
        <v>324</v>
      </c>
      <c r="D1360" s="56" t="s">
        <v>3398</v>
      </c>
      <c r="E1360" s="56" t="s">
        <v>3399</v>
      </c>
      <c r="F1360" s="103" t="s">
        <v>3254</v>
      </c>
      <c r="G1360" s="103"/>
      <c r="H1360" s="52" t="s">
        <v>1115</v>
      </c>
      <c r="I1360" s="159">
        <v>41646</v>
      </c>
      <c r="J1360" s="159">
        <v>41713</v>
      </c>
      <c r="K1360" s="121" t="s">
        <v>3400</v>
      </c>
      <c r="L1360" s="121" t="s">
        <v>3401</v>
      </c>
      <c r="M1360" s="156" t="s">
        <v>695</v>
      </c>
      <c r="N1360" s="121" t="s">
        <v>2883</v>
      </c>
      <c r="O1360" s="121"/>
      <c r="Q1360" s="121"/>
      <c r="R1360" s="121"/>
      <c r="S1360" s="128" t="s">
        <v>605</v>
      </c>
      <c r="T1360" s="25">
        <v>1</v>
      </c>
      <c r="U1360" s="156" t="s">
        <v>606</v>
      </c>
      <c r="V1360" s="156"/>
      <c r="W1360" s="25">
        <v>240</v>
      </c>
      <c r="X1360" s="25">
        <v>30</v>
      </c>
      <c r="Y1360" s="25">
        <v>38.200000000000003</v>
      </c>
      <c r="Z1360" s="25" t="s">
        <v>3257</v>
      </c>
      <c r="AA1360" s="78" t="s">
        <v>3402</v>
      </c>
      <c r="AC1360" s="78">
        <f t="shared" si="44"/>
        <v>16</v>
      </c>
      <c r="AE1360" s="159"/>
      <c r="AF1360" s="159">
        <v>41648</v>
      </c>
      <c r="AG1360" s="159">
        <v>41664</v>
      </c>
      <c r="AH1360" s="159">
        <f t="shared" si="45"/>
        <v>41678</v>
      </c>
    </row>
    <row r="1361" spans="1:34" s="56" customFormat="1">
      <c r="A1361" s="156" t="s">
        <v>3252</v>
      </c>
      <c r="B1361" s="156" t="s">
        <v>1033</v>
      </c>
      <c r="C1361" s="56" t="s">
        <v>324</v>
      </c>
      <c r="D1361" s="56" t="s">
        <v>3403</v>
      </c>
      <c r="E1361" s="56" t="s">
        <v>3404</v>
      </c>
      <c r="F1361" s="103" t="s">
        <v>3254</v>
      </c>
      <c r="G1361" s="103"/>
      <c r="H1361" s="52" t="s">
        <v>1115</v>
      </c>
      <c r="I1361" s="159">
        <v>41646</v>
      </c>
      <c r="J1361" s="159">
        <v>41713</v>
      </c>
      <c r="K1361" s="121" t="s">
        <v>3405</v>
      </c>
      <c r="L1361" s="121" t="s">
        <v>3406</v>
      </c>
      <c r="M1361" s="156" t="s">
        <v>695</v>
      </c>
      <c r="N1361" s="121" t="s">
        <v>2883</v>
      </c>
      <c r="O1361" s="121"/>
      <c r="Q1361" s="121"/>
      <c r="R1361" s="121"/>
      <c r="S1361" s="128" t="s">
        <v>605</v>
      </c>
      <c r="T1361" s="25">
        <v>1</v>
      </c>
      <c r="U1361" s="156" t="s">
        <v>606</v>
      </c>
      <c r="V1361" s="156"/>
      <c r="W1361" s="25">
        <v>240</v>
      </c>
      <c r="X1361" s="25">
        <v>80</v>
      </c>
      <c r="Y1361" s="25">
        <v>31.6</v>
      </c>
      <c r="Z1361" s="25" t="s">
        <v>3257</v>
      </c>
      <c r="AA1361" s="78" t="s">
        <v>3407</v>
      </c>
      <c r="AC1361" s="78">
        <f t="shared" si="44"/>
        <v>16</v>
      </c>
      <c r="AE1361" s="159"/>
      <c r="AF1361" s="159">
        <v>41648</v>
      </c>
      <c r="AG1361" s="159">
        <v>41664</v>
      </c>
      <c r="AH1361" s="159">
        <f t="shared" si="45"/>
        <v>41678</v>
      </c>
    </row>
    <row r="1362" spans="1:34" s="56" customFormat="1">
      <c r="A1362" s="156" t="s">
        <v>3252</v>
      </c>
      <c r="B1362" s="156" t="s">
        <v>1033</v>
      </c>
      <c r="C1362" s="56" t="s">
        <v>324</v>
      </c>
      <c r="D1362" s="56" t="s">
        <v>3408</v>
      </c>
      <c r="E1362" s="56" t="s">
        <v>3409</v>
      </c>
      <c r="F1362" s="103" t="s">
        <v>3254</v>
      </c>
      <c r="G1362" s="103"/>
      <c r="H1362" s="52" t="s">
        <v>1115</v>
      </c>
      <c r="I1362" s="159">
        <v>41646</v>
      </c>
      <c r="J1362" s="159">
        <v>41713</v>
      </c>
      <c r="K1362" s="121" t="s">
        <v>3410</v>
      </c>
      <c r="L1362" s="121" t="s">
        <v>3411</v>
      </c>
      <c r="M1362" s="156" t="s">
        <v>695</v>
      </c>
      <c r="N1362" s="121" t="s">
        <v>2883</v>
      </c>
      <c r="O1362" s="121"/>
      <c r="Q1362" s="121"/>
      <c r="R1362" s="121"/>
      <c r="S1362" s="128" t="s">
        <v>605</v>
      </c>
      <c r="T1362" s="25">
        <v>1</v>
      </c>
      <c r="U1362" s="156" t="s">
        <v>606</v>
      </c>
      <c r="V1362" s="156"/>
      <c r="W1362" s="25">
        <v>240</v>
      </c>
      <c r="X1362" s="25">
        <v>39.5</v>
      </c>
      <c r="Y1362" s="25">
        <v>20.6</v>
      </c>
      <c r="Z1362" s="25" t="s">
        <v>3257</v>
      </c>
      <c r="AA1362" s="78" t="s">
        <v>3412</v>
      </c>
      <c r="AC1362" s="78">
        <f t="shared" si="44"/>
        <v>16</v>
      </c>
      <c r="AE1362" s="159"/>
      <c r="AF1362" s="159">
        <v>41648</v>
      </c>
      <c r="AG1362" s="159">
        <v>41664</v>
      </c>
      <c r="AH1362" s="159">
        <f t="shared" si="45"/>
        <v>41678</v>
      </c>
    </row>
    <row r="1363" spans="1:34" s="56" customFormat="1">
      <c r="A1363" s="156" t="s">
        <v>3413</v>
      </c>
      <c r="B1363" s="156" t="s">
        <v>970</v>
      </c>
      <c r="C1363" s="64" t="s">
        <v>3212</v>
      </c>
      <c r="D1363" s="64" t="s">
        <v>3213</v>
      </c>
      <c r="E1363" s="97" t="s">
        <v>3214</v>
      </c>
      <c r="F1363" s="97" t="s">
        <v>3414</v>
      </c>
      <c r="G1363" s="97"/>
      <c r="H1363" s="128" t="s">
        <v>3216</v>
      </c>
      <c r="I1363" s="159">
        <v>41647</v>
      </c>
      <c r="J1363" s="54">
        <v>41341</v>
      </c>
      <c r="K1363" s="128" t="s">
        <v>3415</v>
      </c>
      <c r="L1363" s="56" t="s">
        <v>3416</v>
      </c>
      <c r="M1363" s="156" t="s">
        <v>695</v>
      </c>
      <c r="N1363" s="101" t="s">
        <v>2883</v>
      </c>
      <c r="O1363" s="101"/>
      <c r="P1363" s="102" t="s">
        <v>1070</v>
      </c>
      <c r="Q1363" s="101"/>
      <c r="R1363" s="101"/>
      <c r="S1363" s="102" t="s">
        <v>605</v>
      </c>
      <c r="T1363" s="44">
        <v>1</v>
      </c>
      <c r="U1363" s="101" t="s">
        <v>606</v>
      </c>
      <c r="V1363" s="101"/>
      <c r="W1363" s="25">
        <v>120</v>
      </c>
      <c r="X1363" s="56">
        <v>55</v>
      </c>
      <c r="Y1363" s="56">
        <v>133</v>
      </c>
      <c r="Z1363" s="43" t="s">
        <v>1071</v>
      </c>
      <c r="AA1363" s="78" t="s">
        <v>3417</v>
      </c>
      <c r="AC1363" s="78">
        <f t="shared" si="44"/>
        <v>8</v>
      </c>
      <c r="AE1363" s="159"/>
      <c r="AF1363" s="159">
        <v>41648</v>
      </c>
      <c r="AG1363" s="159">
        <v>41664</v>
      </c>
      <c r="AH1363" s="159">
        <f t="shared" si="45"/>
        <v>41678</v>
      </c>
    </row>
    <row r="1364" spans="1:34" s="56" customFormat="1">
      <c r="A1364" s="156" t="s">
        <v>3413</v>
      </c>
      <c r="B1364" s="156" t="s">
        <v>970</v>
      </c>
      <c r="C1364" s="64" t="s">
        <v>3212</v>
      </c>
      <c r="D1364" s="64" t="s">
        <v>3213</v>
      </c>
      <c r="E1364" s="97" t="s">
        <v>3214</v>
      </c>
      <c r="F1364" s="97" t="s">
        <v>3414</v>
      </c>
      <c r="G1364" s="97"/>
      <c r="H1364" s="128" t="s">
        <v>3216</v>
      </c>
      <c r="I1364" s="159">
        <v>41647</v>
      </c>
      <c r="J1364" s="54">
        <v>41341</v>
      </c>
      <c r="K1364" s="128" t="s">
        <v>3418</v>
      </c>
      <c r="L1364" s="56" t="s">
        <v>3419</v>
      </c>
      <c r="M1364" s="156" t="s">
        <v>695</v>
      </c>
      <c r="N1364" s="101" t="s">
        <v>2883</v>
      </c>
      <c r="O1364" s="101"/>
      <c r="P1364" s="102" t="s">
        <v>1070</v>
      </c>
      <c r="Q1364" s="101"/>
      <c r="R1364" s="101"/>
      <c r="S1364" s="102" t="s">
        <v>605</v>
      </c>
      <c r="T1364" s="44">
        <v>1</v>
      </c>
      <c r="U1364" s="101" t="s">
        <v>606</v>
      </c>
      <c r="V1364" s="101"/>
      <c r="W1364" s="25">
        <v>120</v>
      </c>
      <c r="X1364" s="56">
        <v>40</v>
      </c>
      <c r="Y1364" s="56">
        <v>92</v>
      </c>
      <c r="Z1364" s="43" t="s">
        <v>1071</v>
      </c>
      <c r="AA1364" s="78" t="s">
        <v>3420</v>
      </c>
      <c r="AC1364" s="78">
        <f t="shared" si="44"/>
        <v>8</v>
      </c>
      <c r="AE1364" s="159"/>
      <c r="AF1364" s="159">
        <v>41648</v>
      </c>
      <c r="AG1364" s="159">
        <v>41664</v>
      </c>
      <c r="AH1364" s="159">
        <f t="shared" si="45"/>
        <v>41678</v>
      </c>
    </row>
    <row r="1365" spans="1:34" s="56" customFormat="1">
      <c r="A1365" s="156" t="s">
        <v>3421</v>
      </c>
      <c r="B1365" s="156" t="s">
        <v>1033</v>
      </c>
      <c r="C1365" s="56" t="s">
        <v>324</v>
      </c>
      <c r="D1365" s="56" t="s">
        <v>325</v>
      </c>
      <c r="E1365" s="56" t="s">
        <v>3253</v>
      </c>
      <c r="F1365" s="103" t="s">
        <v>3254</v>
      </c>
      <c r="G1365" s="103"/>
      <c r="H1365" s="52" t="s">
        <v>1115</v>
      </c>
      <c r="I1365" s="159">
        <v>41647</v>
      </c>
      <c r="J1365" s="159">
        <v>41715</v>
      </c>
      <c r="K1365" s="121">
        <v>478260</v>
      </c>
      <c r="L1365" s="121" t="s">
        <v>3422</v>
      </c>
      <c r="M1365" s="156" t="s">
        <v>695</v>
      </c>
      <c r="N1365" s="121" t="s">
        <v>2883</v>
      </c>
      <c r="O1365" s="121"/>
      <c r="Q1365" s="121"/>
      <c r="R1365" s="121"/>
      <c r="S1365" s="128" t="s">
        <v>605</v>
      </c>
      <c r="T1365" s="25">
        <v>1</v>
      </c>
      <c r="U1365" s="156" t="s">
        <v>606</v>
      </c>
      <c r="V1365" s="156"/>
      <c r="W1365" s="25">
        <v>300</v>
      </c>
      <c r="X1365" s="25">
        <v>15</v>
      </c>
      <c r="Y1365" s="25">
        <v>176</v>
      </c>
      <c r="Z1365" s="25" t="s">
        <v>3257</v>
      </c>
      <c r="AA1365" s="78" t="s">
        <v>3423</v>
      </c>
      <c r="AC1365" s="78">
        <f t="shared" si="44"/>
        <v>20</v>
      </c>
      <c r="AE1365" s="159"/>
      <c r="AF1365" s="159">
        <v>41648</v>
      </c>
      <c r="AG1365" s="159">
        <v>41664</v>
      </c>
      <c r="AH1365" s="159">
        <f t="shared" si="45"/>
        <v>41678</v>
      </c>
    </row>
    <row r="1366" spans="1:34" s="56" customFormat="1">
      <c r="A1366" s="156" t="s">
        <v>3421</v>
      </c>
      <c r="B1366" s="156" t="s">
        <v>1033</v>
      </c>
      <c r="C1366" s="56" t="s">
        <v>324</v>
      </c>
      <c r="D1366" s="56" t="s">
        <v>325</v>
      </c>
      <c r="E1366" s="56" t="s">
        <v>3253</v>
      </c>
      <c r="F1366" s="103" t="s">
        <v>3254</v>
      </c>
      <c r="G1366" s="103"/>
      <c r="H1366" s="52" t="s">
        <v>1115</v>
      </c>
      <c r="I1366" s="159">
        <v>41647</v>
      </c>
      <c r="J1366" s="159">
        <v>41715</v>
      </c>
      <c r="K1366" s="121" t="s">
        <v>3424</v>
      </c>
      <c r="L1366" s="121" t="s">
        <v>3425</v>
      </c>
      <c r="M1366" s="156" t="s">
        <v>695</v>
      </c>
      <c r="N1366" s="121" t="s">
        <v>2883</v>
      </c>
      <c r="O1366" s="121"/>
      <c r="Q1366" s="121"/>
      <c r="R1366" s="121"/>
      <c r="S1366" s="128" t="s">
        <v>605</v>
      </c>
      <c r="T1366" s="25">
        <v>1</v>
      </c>
      <c r="U1366" s="156" t="s">
        <v>606</v>
      </c>
      <c r="V1366" s="156"/>
      <c r="W1366" s="25">
        <v>300</v>
      </c>
      <c r="X1366" s="25">
        <v>50</v>
      </c>
      <c r="Y1366" s="25">
        <v>77</v>
      </c>
      <c r="Z1366" s="25" t="s">
        <v>3257</v>
      </c>
      <c r="AA1366" s="78" t="s">
        <v>3426</v>
      </c>
      <c r="AC1366" s="78">
        <f t="shared" si="44"/>
        <v>20</v>
      </c>
      <c r="AE1366" s="159"/>
      <c r="AF1366" s="159">
        <v>41648</v>
      </c>
      <c r="AG1366" s="159">
        <v>41664</v>
      </c>
      <c r="AH1366" s="159">
        <f t="shared" si="45"/>
        <v>41678</v>
      </c>
    </row>
    <row r="1367" spans="1:34" s="56" customFormat="1">
      <c r="A1367" s="156" t="s">
        <v>3421</v>
      </c>
      <c r="B1367" s="156" t="s">
        <v>1033</v>
      </c>
      <c r="C1367" s="56" t="s">
        <v>324</v>
      </c>
      <c r="D1367" s="56" t="s">
        <v>325</v>
      </c>
      <c r="E1367" s="56" t="s">
        <v>3253</v>
      </c>
      <c r="F1367" s="103" t="s">
        <v>3254</v>
      </c>
      <c r="G1367" s="103"/>
      <c r="H1367" s="52" t="s">
        <v>1115</v>
      </c>
      <c r="I1367" s="159">
        <v>41647</v>
      </c>
      <c r="J1367" s="159">
        <v>41715</v>
      </c>
      <c r="K1367" s="121" t="s">
        <v>3427</v>
      </c>
      <c r="L1367" s="121" t="s">
        <v>3428</v>
      </c>
      <c r="M1367" s="156" t="s">
        <v>695</v>
      </c>
      <c r="N1367" s="121" t="s">
        <v>2883</v>
      </c>
      <c r="O1367" s="121"/>
      <c r="Q1367" s="121"/>
      <c r="R1367" s="121"/>
      <c r="S1367" s="128" t="s">
        <v>605</v>
      </c>
      <c r="T1367" s="25">
        <v>1</v>
      </c>
      <c r="U1367" s="156" t="s">
        <v>606</v>
      </c>
      <c r="V1367" s="156"/>
      <c r="W1367" s="25">
        <v>300</v>
      </c>
      <c r="X1367" s="25">
        <v>50</v>
      </c>
      <c r="Y1367" s="25">
        <v>70.8</v>
      </c>
      <c r="Z1367" s="25" t="s">
        <v>3257</v>
      </c>
      <c r="AA1367" s="78" t="s">
        <v>3429</v>
      </c>
      <c r="AC1367" s="78">
        <f t="shared" si="44"/>
        <v>20</v>
      </c>
      <c r="AE1367" s="159"/>
      <c r="AF1367" s="159">
        <v>41648</v>
      </c>
      <c r="AG1367" s="159">
        <v>41664</v>
      </c>
      <c r="AH1367" s="159">
        <f t="shared" si="45"/>
        <v>41678</v>
      </c>
    </row>
    <row r="1368" spans="1:34" s="56" customFormat="1">
      <c r="A1368" s="156" t="s">
        <v>3421</v>
      </c>
      <c r="B1368" s="156" t="s">
        <v>1033</v>
      </c>
      <c r="C1368" s="56" t="s">
        <v>324</v>
      </c>
      <c r="D1368" s="56" t="s">
        <v>325</v>
      </c>
      <c r="E1368" s="56" t="s">
        <v>3253</v>
      </c>
      <c r="F1368" s="103" t="s">
        <v>3254</v>
      </c>
      <c r="G1368" s="103"/>
      <c r="H1368" s="52" t="s">
        <v>1115</v>
      </c>
      <c r="I1368" s="159">
        <v>41647</v>
      </c>
      <c r="J1368" s="159">
        <v>41715</v>
      </c>
      <c r="K1368" s="121" t="s">
        <v>3430</v>
      </c>
      <c r="L1368" s="121" t="s">
        <v>3431</v>
      </c>
      <c r="M1368" s="156" t="s">
        <v>695</v>
      </c>
      <c r="N1368" s="121" t="s">
        <v>2883</v>
      </c>
      <c r="O1368" s="121"/>
      <c r="Q1368" s="121"/>
      <c r="R1368" s="121"/>
      <c r="S1368" s="128" t="s">
        <v>605</v>
      </c>
      <c r="T1368" s="25">
        <v>1</v>
      </c>
      <c r="U1368" s="156" t="s">
        <v>606</v>
      </c>
      <c r="V1368" s="156"/>
      <c r="W1368" s="25">
        <v>300</v>
      </c>
      <c r="X1368" s="25">
        <v>50</v>
      </c>
      <c r="Y1368" s="25">
        <v>50</v>
      </c>
      <c r="Z1368" s="25" t="s">
        <v>3257</v>
      </c>
      <c r="AA1368" s="78" t="s">
        <v>3432</v>
      </c>
      <c r="AC1368" s="78">
        <f t="shared" si="44"/>
        <v>20</v>
      </c>
      <c r="AE1368" s="159"/>
      <c r="AF1368" s="159">
        <v>41648</v>
      </c>
      <c r="AG1368" s="159">
        <v>41664</v>
      </c>
      <c r="AH1368" s="159">
        <f t="shared" si="45"/>
        <v>41678</v>
      </c>
    </row>
    <row r="1369" spans="1:34" s="56" customFormat="1">
      <c r="A1369" s="156"/>
      <c r="B1369" s="156" t="s">
        <v>996</v>
      </c>
      <c r="C1369" s="56" t="s">
        <v>3433</v>
      </c>
      <c r="D1369" s="56" t="s">
        <v>3434</v>
      </c>
      <c r="E1369" s="56" t="s">
        <v>3435</v>
      </c>
      <c r="H1369" s="52" t="s">
        <v>3436</v>
      </c>
      <c r="I1369" s="159">
        <v>41647</v>
      </c>
      <c r="J1369" s="159">
        <v>41698</v>
      </c>
      <c r="K1369" s="56" t="s">
        <v>3437</v>
      </c>
      <c r="L1369" s="56" t="s">
        <v>3437</v>
      </c>
      <c r="M1369" s="156" t="s">
        <v>695</v>
      </c>
      <c r="N1369" s="121" t="s">
        <v>2883</v>
      </c>
      <c r="O1369" s="121"/>
      <c r="P1369" s="121" t="s">
        <v>1071</v>
      </c>
      <c r="Q1369" s="121"/>
      <c r="R1369" s="121"/>
      <c r="S1369" s="128" t="s">
        <v>605</v>
      </c>
      <c r="T1369" s="25">
        <v>1</v>
      </c>
      <c r="U1369" s="121" t="s">
        <v>606</v>
      </c>
      <c r="V1369" s="121"/>
      <c r="W1369" s="25">
        <v>240</v>
      </c>
      <c r="X1369" s="56">
        <v>88</v>
      </c>
      <c r="Y1369" s="56">
        <v>40.5</v>
      </c>
      <c r="AA1369" s="78" t="s">
        <v>3438</v>
      </c>
      <c r="AC1369" s="78">
        <f t="shared" si="44"/>
        <v>16</v>
      </c>
      <c r="AE1369" s="159"/>
      <c r="AF1369" s="159">
        <v>41648</v>
      </c>
      <c r="AG1369" s="159">
        <v>41664</v>
      </c>
      <c r="AH1369" s="159">
        <f t="shared" si="45"/>
        <v>41678</v>
      </c>
    </row>
    <row r="1370" spans="1:34" s="56" customFormat="1">
      <c r="A1370" s="156"/>
      <c r="B1370" s="156" t="s">
        <v>996</v>
      </c>
      <c r="C1370" s="56" t="s">
        <v>3433</v>
      </c>
      <c r="D1370" s="56" t="s">
        <v>3439</v>
      </c>
      <c r="E1370" s="56" t="s">
        <v>3435</v>
      </c>
      <c r="H1370" s="52" t="s">
        <v>3436</v>
      </c>
      <c r="I1370" s="159">
        <v>41647</v>
      </c>
      <c r="J1370" s="159">
        <v>41698</v>
      </c>
      <c r="K1370" s="56" t="s">
        <v>3440</v>
      </c>
      <c r="L1370" s="56" t="s">
        <v>3440</v>
      </c>
      <c r="M1370" s="156" t="s">
        <v>695</v>
      </c>
      <c r="N1370" s="121" t="s">
        <v>2883</v>
      </c>
      <c r="O1370" s="121"/>
      <c r="P1370" s="121" t="s">
        <v>1071</v>
      </c>
      <c r="Q1370" s="121"/>
      <c r="R1370" s="121"/>
      <c r="S1370" s="128" t="s">
        <v>605</v>
      </c>
      <c r="T1370" s="25">
        <v>1</v>
      </c>
      <c r="U1370" s="121" t="s">
        <v>606</v>
      </c>
      <c r="V1370" s="121"/>
      <c r="W1370" s="25">
        <v>240</v>
      </c>
      <c r="X1370" s="56">
        <v>88</v>
      </c>
      <c r="Y1370" s="56">
        <v>81</v>
      </c>
      <c r="AA1370" s="78" t="s">
        <v>3441</v>
      </c>
      <c r="AC1370" s="78">
        <f t="shared" si="44"/>
        <v>16</v>
      </c>
      <c r="AE1370" s="159"/>
      <c r="AF1370" s="159">
        <v>41648</v>
      </c>
      <c r="AG1370" s="159">
        <v>41664</v>
      </c>
      <c r="AH1370" s="159">
        <f t="shared" si="45"/>
        <v>41678</v>
      </c>
    </row>
    <row r="1371" spans="1:34" s="56" customFormat="1">
      <c r="A1371" s="156"/>
      <c r="B1371" s="156" t="s">
        <v>996</v>
      </c>
      <c r="C1371" s="56" t="s">
        <v>3433</v>
      </c>
      <c r="D1371" s="56" t="s">
        <v>3442</v>
      </c>
      <c r="E1371" s="56" t="s">
        <v>3435</v>
      </c>
      <c r="H1371" s="52" t="s">
        <v>3436</v>
      </c>
      <c r="I1371" s="159">
        <v>41647</v>
      </c>
      <c r="J1371" s="159">
        <v>41698</v>
      </c>
      <c r="K1371" s="56" t="s">
        <v>3443</v>
      </c>
      <c r="L1371" s="56" t="s">
        <v>3443</v>
      </c>
      <c r="M1371" s="156" t="s">
        <v>695</v>
      </c>
      <c r="N1371" s="121" t="s">
        <v>2883</v>
      </c>
      <c r="O1371" s="121"/>
      <c r="P1371" s="121" t="s">
        <v>1071</v>
      </c>
      <c r="Q1371" s="121"/>
      <c r="R1371" s="121"/>
      <c r="S1371" s="128" t="s">
        <v>605</v>
      </c>
      <c r="T1371" s="25">
        <v>1</v>
      </c>
      <c r="U1371" s="121" t="s">
        <v>606</v>
      </c>
      <c r="V1371" s="121"/>
      <c r="W1371" s="25">
        <v>240</v>
      </c>
      <c r="X1371" s="56">
        <v>85</v>
      </c>
      <c r="Y1371" s="56">
        <v>86.8</v>
      </c>
      <c r="AA1371" s="78" t="s">
        <v>3444</v>
      </c>
      <c r="AC1371" s="78">
        <f t="shared" si="44"/>
        <v>16</v>
      </c>
      <c r="AE1371" s="159"/>
      <c r="AF1371" s="159">
        <v>41648</v>
      </c>
      <c r="AG1371" s="159">
        <v>41664</v>
      </c>
      <c r="AH1371" s="159">
        <f t="shared" si="45"/>
        <v>41678</v>
      </c>
    </row>
    <row r="1372" spans="1:34" s="56" customFormat="1">
      <c r="A1372" s="156"/>
      <c r="B1372" s="156" t="s">
        <v>996</v>
      </c>
      <c r="C1372" s="56" t="s">
        <v>3433</v>
      </c>
      <c r="D1372" s="56" t="s">
        <v>3445</v>
      </c>
      <c r="E1372" s="56" t="s">
        <v>3435</v>
      </c>
      <c r="H1372" s="52" t="s">
        <v>3436</v>
      </c>
      <c r="I1372" s="159">
        <v>41647</v>
      </c>
      <c r="J1372" s="159">
        <v>41698</v>
      </c>
      <c r="K1372" s="56" t="s">
        <v>3446</v>
      </c>
      <c r="L1372" s="56" t="s">
        <v>3446</v>
      </c>
      <c r="M1372" s="156" t="s">
        <v>695</v>
      </c>
      <c r="N1372" s="121" t="s">
        <v>2883</v>
      </c>
      <c r="O1372" s="121"/>
      <c r="P1372" s="121" t="s">
        <v>1071</v>
      </c>
      <c r="Q1372" s="121"/>
      <c r="R1372" s="121"/>
      <c r="S1372" s="128" t="s">
        <v>605</v>
      </c>
      <c r="T1372" s="25">
        <v>1</v>
      </c>
      <c r="U1372" s="121" t="s">
        <v>606</v>
      </c>
      <c r="V1372" s="121"/>
      <c r="W1372" s="25">
        <v>240</v>
      </c>
      <c r="X1372" s="56">
        <v>87</v>
      </c>
      <c r="Y1372" s="56">
        <v>80.400000000000006</v>
      </c>
      <c r="AA1372" s="78" t="s">
        <v>3447</v>
      </c>
      <c r="AC1372" s="78">
        <f t="shared" si="44"/>
        <v>16</v>
      </c>
      <c r="AE1372" s="159"/>
      <c r="AF1372" s="159">
        <v>41648</v>
      </c>
      <c r="AG1372" s="159">
        <v>41664</v>
      </c>
      <c r="AH1372" s="159">
        <f t="shared" si="45"/>
        <v>41678</v>
      </c>
    </row>
    <row r="1373" spans="1:34" s="56" customFormat="1">
      <c r="A1373" s="156"/>
      <c r="B1373" s="156" t="s">
        <v>996</v>
      </c>
      <c r="C1373" s="56" t="s">
        <v>3433</v>
      </c>
      <c r="D1373" s="56" t="s">
        <v>3448</v>
      </c>
      <c r="E1373" s="56" t="s">
        <v>3435</v>
      </c>
      <c r="H1373" s="52" t="s">
        <v>3436</v>
      </c>
      <c r="I1373" s="159">
        <v>41647</v>
      </c>
      <c r="J1373" s="159">
        <v>41698</v>
      </c>
      <c r="K1373" s="56" t="s">
        <v>3449</v>
      </c>
      <c r="L1373" s="56" t="s">
        <v>3449</v>
      </c>
      <c r="M1373" s="156" t="s">
        <v>695</v>
      </c>
      <c r="N1373" s="121" t="s">
        <v>2883</v>
      </c>
      <c r="O1373" s="121"/>
      <c r="P1373" s="121" t="s">
        <v>1071</v>
      </c>
      <c r="Q1373" s="121"/>
      <c r="R1373" s="121"/>
      <c r="S1373" s="128" t="s">
        <v>605</v>
      </c>
      <c r="T1373" s="25">
        <v>1</v>
      </c>
      <c r="U1373" s="121" t="s">
        <v>606</v>
      </c>
      <c r="V1373" s="121"/>
      <c r="W1373" s="25">
        <v>240</v>
      </c>
      <c r="X1373" s="56">
        <v>84</v>
      </c>
      <c r="Y1373" s="56">
        <v>40.9</v>
      </c>
      <c r="AA1373" s="78" t="s">
        <v>3450</v>
      </c>
      <c r="AC1373" s="78">
        <f t="shared" si="44"/>
        <v>16</v>
      </c>
      <c r="AE1373" s="159"/>
      <c r="AF1373" s="159">
        <v>41648</v>
      </c>
      <c r="AG1373" s="159">
        <v>41664</v>
      </c>
      <c r="AH1373" s="159">
        <f t="shared" si="45"/>
        <v>41678</v>
      </c>
    </row>
    <row r="1374" spans="1:34" s="56" customFormat="1">
      <c r="A1374" s="156"/>
      <c r="B1374" s="156" t="s">
        <v>996</v>
      </c>
      <c r="C1374" s="56" t="s">
        <v>3433</v>
      </c>
      <c r="D1374" s="56" t="s">
        <v>3451</v>
      </c>
      <c r="E1374" s="56" t="s">
        <v>3435</v>
      </c>
      <c r="H1374" s="52" t="s">
        <v>3436</v>
      </c>
      <c r="I1374" s="159">
        <v>41647</v>
      </c>
      <c r="J1374" s="159">
        <v>41698</v>
      </c>
      <c r="K1374" s="56" t="s">
        <v>3452</v>
      </c>
      <c r="L1374" s="56" t="s">
        <v>3452</v>
      </c>
      <c r="M1374" s="156" t="s">
        <v>695</v>
      </c>
      <c r="N1374" s="121" t="s">
        <v>2883</v>
      </c>
      <c r="O1374" s="121"/>
      <c r="P1374" s="121" t="s">
        <v>1071</v>
      </c>
      <c r="Q1374" s="121"/>
      <c r="R1374" s="121"/>
      <c r="S1374" s="128" t="s">
        <v>605</v>
      </c>
      <c r="T1374" s="25">
        <v>1</v>
      </c>
      <c r="U1374" s="121" t="s">
        <v>606</v>
      </c>
      <c r="V1374" s="121"/>
      <c r="W1374" s="25">
        <v>240</v>
      </c>
      <c r="X1374" s="56">
        <v>85</v>
      </c>
      <c r="Y1374" s="56">
        <v>46.4</v>
      </c>
      <c r="AA1374" s="78" t="s">
        <v>3453</v>
      </c>
      <c r="AC1374" s="78">
        <f t="shared" si="44"/>
        <v>16</v>
      </c>
      <c r="AE1374" s="159"/>
      <c r="AF1374" s="159">
        <v>41648</v>
      </c>
      <c r="AG1374" s="159">
        <v>41664</v>
      </c>
      <c r="AH1374" s="159">
        <f t="shared" si="45"/>
        <v>41678</v>
      </c>
    </row>
    <row r="1375" spans="1:34" s="56" customFormat="1">
      <c r="A1375" s="156"/>
      <c r="B1375" s="156" t="s">
        <v>996</v>
      </c>
      <c r="C1375" s="56" t="s">
        <v>3433</v>
      </c>
      <c r="D1375" s="56" t="s">
        <v>3454</v>
      </c>
      <c r="E1375" s="56" t="s">
        <v>3435</v>
      </c>
      <c r="H1375" s="52" t="s">
        <v>3436</v>
      </c>
      <c r="I1375" s="159">
        <v>41647</v>
      </c>
      <c r="J1375" s="159">
        <v>41698</v>
      </c>
      <c r="K1375" s="56" t="s">
        <v>3455</v>
      </c>
      <c r="L1375" s="56" t="s">
        <v>3455</v>
      </c>
      <c r="M1375" s="156" t="s">
        <v>695</v>
      </c>
      <c r="N1375" s="121" t="s">
        <v>2883</v>
      </c>
      <c r="O1375" s="121"/>
      <c r="P1375" s="121" t="s">
        <v>1071</v>
      </c>
      <c r="Q1375" s="121"/>
      <c r="R1375" s="121"/>
      <c r="S1375" s="128" t="s">
        <v>605</v>
      </c>
      <c r="T1375" s="25">
        <v>1</v>
      </c>
      <c r="U1375" s="121" t="s">
        <v>606</v>
      </c>
      <c r="V1375" s="121"/>
      <c r="W1375" s="25">
        <v>240</v>
      </c>
      <c r="X1375" s="56">
        <v>87</v>
      </c>
      <c r="Y1375" s="56">
        <v>49.3</v>
      </c>
      <c r="AA1375" s="78" t="s">
        <v>3456</v>
      </c>
      <c r="AC1375" s="78">
        <f t="shared" si="44"/>
        <v>16</v>
      </c>
      <c r="AE1375" s="159"/>
      <c r="AF1375" s="159">
        <v>41648</v>
      </c>
      <c r="AG1375" s="159">
        <v>41664</v>
      </c>
      <c r="AH1375" s="159">
        <f t="shared" si="45"/>
        <v>41678</v>
      </c>
    </row>
    <row r="1376" spans="1:34" s="56" customFormat="1">
      <c r="A1376" s="156"/>
      <c r="B1376" s="156" t="s">
        <v>996</v>
      </c>
      <c r="C1376" s="56" t="s">
        <v>3433</v>
      </c>
      <c r="D1376" s="56" t="s">
        <v>3457</v>
      </c>
      <c r="E1376" s="56" t="s">
        <v>3435</v>
      </c>
      <c r="H1376" s="52" t="s">
        <v>3436</v>
      </c>
      <c r="I1376" s="159">
        <v>41647</v>
      </c>
      <c r="J1376" s="159">
        <v>41698</v>
      </c>
      <c r="K1376" s="56" t="s">
        <v>3458</v>
      </c>
      <c r="L1376" s="56" t="s">
        <v>3458</v>
      </c>
      <c r="M1376" s="156" t="s">
        <v>695</v>
      </c>
      <c r="N1376" s="121" t="s">
        <v>2883</v>
      </c>
      <c r="O1376" s="121"/>
      <c r="P1376" s="121" t="s">
        <v>1071</v>
      </c>
      <c r="Q1376" s="121"/>
      <c r="R1376" s="121"/>
      <c r="S1376" s="128" t="s">
        <v>605</v>
      </c>
      <c r="T1376" s="25">
        <v>1</v>
      </c>
      <c r="U1376" s="121" t="s">
        <v>606</v>
      </c>
      <c r="V1376" s="121"/>
      <c r="W1376" s="25">
        <v>240</v>
      </c>
      <c r="X1376" s="56">
        <v>84</v>
      </c>
      <c r="Y1376" s="56">
        <v>76.3</v>
      </c>
      <c r="AA1376" s="78" t="s">
        <v>3459</v>
      </c>
      <c r="AC1376" s="78">
        <f t="shared" si="44"/>
        <v>16</v>
      </c>
      <c r="AE1376" s="159"/>
      <c r="AF1376" s="159">
        <v>41648</v>
      </c>
      <c r="AG1376" s="159">
        <v>41664</v>
      </c>
      <c r="AH1376" s="159">
        <f t="shared" si="45"/>
        <v>41678</v>
      </c>
    </row>
    <row r="1377" spans="1:34" s="56" customFormat="1">
      <c r="A1377" s="156"/>
      <c r="B1377" s="156" t="s">
        <v>996</v>
      </c>
      <c r="C1377" s="56" t="s">
        <v>3433</v>
      </c>
      <c r="D1377" s="56" t="s">
        <v>3460</v>
      </c>
      <c r="E1377" s="56" t="s">
        <v>3435</v>
      </c>
      <c r="H1377" s="52" t="s">
        <v>3436</v>
      </c>
      <c r="I1377" s="159">
        <v>41647</v>
      </c>
      <c r="J1377" s="159">
        <v>41698</v>
      </c>
      <c r="K1377" s="56" t="s">
        <v>3461</v>
      </c>
      <c r="L1377" s="56" t="s">
        <v>3461</v>
      </c>
      <c r="M1377" s="156" t="s">
        <v>695</v>
      </c>
      <c r="N1377" s="121" t="s">
        <v>2883</v>
      </c>
      <c r="O1377" s="121"/>
      <c r="P1377" s="121" t="s">
        <v>1071</v>
      </c>
      <c r="Q1377" s="121"/>
      <c r="R1377" s="121"/>
      <c r="S1377" s="128" t="s">
        <v>605</v>
      </c>
      <c r="T1377" s="25">
        <v>1</v>
      </c>
      <c r="U1377" s="121" t="s">
        <v>606</v>
      </c>
      <c r="V1377" s="121"/>
      <c r="W1377" s="25">
        <v>240</v>
      </c>
      <c r="X1377" s="56">
        <v>85</v>
      </c>
      <c r="Y1377" s="56">
        <v>56.4</v>
      </c>
      <c r="AA1377" s="78" t="s">
        <v>3462</v>
      </c>
      <c r="AC1377" s="78">
        <f t="shared" si="44"/>
        <v>16</v>
      </c>
      <c r="AE1377" s="159"/>
      <c r="AF1377" s="159">
        <v>41648</v>
      </c>
      <c r="AG1377" s="159">
        <v>41664</v>
      </c>
      <c r="AH1377" s="159">
        <f t="shared" si="45"/>
        <v>41678</v>
      </c>
    </row>
    <row r="1378" spans="1:34" s="56" customFormat="1">
      <c r="A1378" s="156"/>
      <c r="B1378" s="156" t="s">
        <v>996</v>
      </c>
      <c r="C1378" s="56" t="s">
        <v>3433</v>
      </c>
      <c r="D1378" s="56" t="s">
        <v>3463</v>
      </c>
      <c r="E1378" s="56" t="s">
        <v>3435</v>
      </c>
      <c r="H1378" s="52" t="s">
        <v>3436</v>
      </c>
      <c r="I1378" s="159">
        <v>41647</v>
      </c>
      <c r="J1378" s="159">
        <v>41698</v>
      </c>
      <c r="K1378" s="56" t="s">
        <v>3464</v>
      </c>
      <c r="L1378" s="56" t="s">
        <v>3464</v>
      </c>
      <c r="M1378" s="156" t="s">
        <v>695</v>
      </c>
      <c r="N1378" s="121" t="s">
        <v>2883</v>
      </c>
      <c r="O1378" s="121"/>
      <c r="P1378" s="121" t="s">
        <v>1071</v>
      </c>
      <c r="Q1378" s="121"/>
      <c r="R1378" s="121"/>
      <c r="S1378" s="128" t="s">
        <v>605</v>
      </c>
      <c r="T1378" s="25">
        <v>1</v>
      </c>
      <c r="U1378" s="121" t="s">
        <v>606</v>
      </c>
      <c r="V1378" s="121"/>
      <c r="W1378" s="25">
        <v>240</v>
      </c>
      <c r="X1378" s="56">
        <v>86</v>
      </c>
      <c r="Y1378" s="56">
        <v>28.3</v>
      </c>
      <c r="AA1378" s="78" t="s">
        <v>3465</v>
      </c>
      <c r="AC1378" s="78">
        <f t="shared" si="44"/>
        <v>16</v>
      </c>
      <c r="AE1378" s="159"/>
      <c r="AF1378" s="159">
        <v>41648</v>
      </c>
      <c r="AG1378" s="159">
        <v>41664</v>
      </c>
      <c r="AH1378" s="159">
        <f t="shared" si="45"/>
        <v>41678</v>
      </c>
    </row>
    <row r="1379" spans="1:34" s="56" customFormat="1">
      <c r="A1379" s="156"/>
      <c r="B1379" s="156" t="s">
        <v>996</v>
      </c>
      <c r="C1379" s="56" t="s">
        <v>3433</v>
      </c>
      <c r="D1379" s="56" t="s">
        <v>3466</v>
      </c>
      <c r="E1379" s="56" t="s">
        <v>3435</v>
      </c>
      <c r="H1379" s="52" t="s">
        <v>3436</v>
      </c>
      <c r="I1379" s="159">
        <v>41647</v>
      </c>
      <c r="J1379" s="159">
        <v>41698</v>
      </c>
      <c r="K1379" s="56" t="s">
        <v>3467</v>
      </c>
      <c r="L1379" s="56" t="s">
        <v>3467</v>
      </c>
      <c r="M1379" s="156" t="s">
        <v>695</v>
      </c>
      <c r="N1379" s="121" t="s">
        <v>2883</v>
      </c>
      <c r="O1379" s="121"/>
      <c r="P1379" s="121" t="s">
        <v>1071</v>
      </c>
      <c r="Q1379" s="121"/>
      <c r="R1379" s="121"/>
      <c r="S1379" s="128" t="s">
        <v>605</v>
      </c>
      <c r="T1379" s="25">
        <v>1</v>
      </c>
      <c r="U1379" s="121" t="s">
        <v>606</v>
      </c>
      <c r="V1379" s="121"/>
      <c r="W1379" s="25">
        <v>240</v>
      </c>
      <c r="X1379" s="56">
        <v>43</v>
      </c>
      <c r="Y1379" s="56">
        <v>388</v>
      </c>
      <c r="AA1379" s="78" t="s">
        <v>3468</v>
      </c>
      <c r="AC1379" s="78">
        <f t="shared" si="44"/>
        <v>16</v>
      </c>
      <c r="AE1379" s="159"/>
      <c r="AF1379" s="159">
        <v>41648</v>
      </c>
      <c r="AG1379" s="159">
        <v>41664</v>
      </c>
      <c r="AH1379" s="159">
        <f t="shared" si="45"/>
        <v>41678</v>
      </c>
    </row>
    <row r="1380" spans="1:34" s="56" customFormat="1">
      <c r="A1380" s="156"/>
      <c r="B1380" s="156" t="s">
        <v>996</v>
      </c>
      <c r="C1380" s="56" t="s">
        <v>3433</v>
      </c>
      <c r="D1380" s="56" t="s">
        <v>3469</v>
      </c>
      <c r="E1380" s="56" t="s">
        <v>3435</v>
      </c>
      <c r="H1380" s="52" t="s">
        <v>3436</v>
      </c>
      <c r="I1380" s="159">
        <v>41647</v>
      </c>
      <c r="J1380" s="159">
        <v>41698</v>
      </c>
      <c r="K1380" s="56" t="s">
        <v>3470</v>
      </c>
      <c r="L1380" s="56" t="s">
        <v>3470</v>
      </c>
      <c r="M1380" s="156" t="s">
        <v>695</v>
      </c>
      <c r="N1380" s="121" t="s">
        <v>2883</v>
      </c>
      <c r="O1380" s="121"/>
      <c r="P1380" s="121" t="s">
        <v>1071</v>
      </c>
      <c r="Q1380" s="121"/>
      <c r="R1380" s="121"/>
      <c r="S1380" s="128" t="s">
        <v>605</v>
      </c>
      <c r="T1380" s="25">
        <v>1</v>
      </c>
      <c r="U1380" s="121" t="s">
        <v>606</v>
      </c>
      <c r="V1380" s="121"/>
      <c r="W1380" s="25">
        <v>240</v>
      </c>
      <c r="X1380" s="56">
        <v>44</v>
      </c>
      <c r="Y1380" s="56">
        <v>619</v>
      </c>
      <c r="AA1380" s="78" t="s">
        <v>3471</v>
      </c>
      <c r="AC1380" s="78">
        <f t="shared" si="44"/>
        <v>16</v>
      </c>
      <c r="AE1380" s="159"/>
      <c r="AF1380" s="159">
        <v>41648</v>
      </c>
      <c r="AG1380" s="159">
        <v>41664</v>
      </c>
      <c r="AH1380" s="159">
        <f t="shared" si="45"/>
        <v>41678</v>
      </c>
    </row>
    <row r="1381" spans="1:34" s="56" customFormat="1">
      <c r="A1381" s="156"/>
      <c r="B1381" s="156" t="s">
        <v>996</v>
      </c>
      <c r="C1381" s="56" t="s">
        <v>3433</v>
      </c>
      <c r="D1381" s="56" t="s">
        <v>3472</v>
      </c>
      <c r="E1381" s="56" t="s">
        <v>3435</v>
      </c>
      <c r="H1381" s="52" t="s">
        <v>3436</v>
      </c>
      <c r="I1381" s="159">
        <v>41647</v>
      </c>
      <c r="J1381" s="159">
        <v>41698</v>
      </c>
      <c r="K1381" s="56" t="s">
        <v>3473</v>
      </c>
      <c r="L1381" s="56" t="s">
        <v>3473</v>
      </c>
      <c r="M1381" s="156" t="s">
        <v>695</v>
      </c>
      <c r="N1381" s="121" t="s">
        <v>2883</v>
      </c>
      <c r="O1381" s="121"/>
      <c r="P1381" s="121" t="s">
        <v>1071</v>
      </c>
      <c r="Q1381" s="121"/>
      <c r="R1381" s="121"/>
      <c r="S1381" s="128" t="s">
        <v>605</v>
      </c>
      <c r="T1381" s="25">
        <v>1</v>
      </c>
      <c r="U1381" s="121" t="s">
        <v>606</v>
      </c>
      <c r="V1381" s="121"/>
      <c r="W1381" s="25">
        <v>240</v>
      </c>
      <c r="X1381" s="56">
        <v>35</v>
      </c>
      <c r="Y1381" s="56">
        <v>19.100000000000001</v>
      </c>
      <c r="AA1381" s="78" t="s">
        <v>3474</v>
      </c>
      <c r="AC1381" s="78">
        <f t="shared" si="44"/>
        <v>16</v>
      </c>
      <c r="AE1381" s="159"/>
      <c r="AF1381" s="159">
        <v>41648</v>
      </c>
      <c r="AG1381" s="159">
        <v>41664</v>
      </c>
      <c r="AH1381" s="159">
        <f t="shared" si="45"/>
        <v>41678</v>
      </c>
    </row>
    <row r="1382" spans="1:34" s="56" customFormat="1">
      <c r="A1382" s="156"/>
      <c r="B1382" s="156" t="s">
        <v>996</v>
      </c>
      <c r="C1382" s="56" t="s">
        <v>3433</v>
      </c>
      <c r="D1382" s="56" t="s">
        <v>3475</v>
      </c>
      <c r="E1382" s="56" t="s">
        <v>3435</v>
      </c>
      <c r="H1382" s="52" t="s">
        <v>3436</v>
      </c>
      <c r="I1382" s="159">
        <v>41647</v>
      </c>
      <c r="J1382" s="159">
        <v>41698</v>
      </c>
      <c r="K1382" s="56" t="s">
        <v>3476</v>
      </c>
      <c r="L1382" s="56" t="s">
        <v>3476</v>
      </c>
      <c r="M1382" s="156" t="s">
        <v>695</v>
      </c>
      <c r="N1382" s="121" t="s">
        <v>2883</v>
      </c>
      <c r="O1382" s="121"/>
      <c r="P1382" s="121" t="s">
        <v>1071</v>
      </c>
      <c r="Q1382" s="121"/>
      <c r="R1382" s="121"/>
      <c r="S1382" s="128" t="s">
        <v>605</v>
      </c>
      <c r="T1382" s="25">
        <v>1</v>
      </c>
      <c r="U1382" s="121" t="s">
        <v>606</v>
      </c>
      <c r="V1382" s="121"/>
      <c r="W1382" s="25">
        <v>240</v>
      </c>
      <c r="X1382" s="56">
        <v>40</v>
      </c>
      <c r="Y1382" s="56">
        <v>1500</v>
      </c>
      <c r="AA1382" s="78" t="s">
        <v>3477</v>
      </c>
      <c r="AC1382" s="78">
        <f t="shared" si="44"/>
        <v>16</v>
      </c>
      <c r="AE1382" s="159"/>
      <c r="AF1382" s="159">
        <v>41648</v>
      </c>
      <c r="AG1382" s="159">
        <v>41664</v>
      </c>
      <c r="AH1382" s="159">
        <f t="shared" si="45"/>
        <v>41678</v>
      </c>
    </row>
    <row r="1383" spans="1:34" s="56" customFormat="1">
      <c r="A1383" s="156"/>
      <c r="B1383" s="156" t="s">
        <v>996</v>
      </c>
      <c r="C1383" s="56" t="s">
        <v>3433</v>
      </c>
      <c r="D1383" s="56" t="s">
        <v>3478</v>
      </c>
      <c r="E1383" s="56" t="s">
        <v>3435</v>
      </c>
      <c r="H1383" s="52" t="s">
        <v>3436</v>
      </c>
      <c r="I1383" s="159">
        <v>41647</v>
      </c>
      <c r="J1383" s="159">
        <v>41698</v>
      </c>
      <c r="K1383" s="56" t="s">
        <v>3479</v>
      </c>
      <c r="L1383" s="56" t="s">
        <v>3479</v>
      </c>
      <c r="M1383" s="156" t="s">
        <v>695</v>
      </c>
      <c r="N1383" s="121" t="s">
        <v>2883</v>
      </c>
      <c r="O1383" s="121"/>
      <c r="P1383" s="121" t="s">
        <v>1071</v>
      </c>
      <c r="Q1383" s="121"/>
      <c r="R1383" s="121"/>
      <c r="S1383" s="128" t="s">
        <v>605</v>
      </c>
      <c r="T1383" s="25">
        <v>1</v>
      </c>
      <c r="U1383" s="121" t="s">
        <v>606</v>
      </c>
      <c r="V1383" s="121"/>
      <c r="W1383" s="25">
        <v>240</v>
      </c>
      <c r="X1383" s="56">
        <v>43</v>
      </c>
      <c r="Y1383" s="56">
        <v>664</v>
      </c>
      <c r="AA1383" s="78" t="s">
        <v>3480</v>
      </c>
      <c r="AC1383" s="78">
        <f t="shared" si="44"/>
        <v>16</v>
      </c>
      <c r="AE1383" s="159"/>
      <c r="AF1383" s="159">
        <v>41648</v>
      </c>
      <c r="AG1383" s="159">
        <v>41664</v>
      </c>
      <c r="AH1383" s="159">
        <f t="shared" si="45"/>
        <v>41678</v>
      </c>
    </row>
    <row r="1384" spans="1:34" s="56" customFormat="1">
      <c r="A1384" s="156"/>
      <c r="B1384" s="156" t="s">
        <v>996</v>
      </c>
      <c r="C1384" s="56" t="s">
        <v>3433</v>
      </c>
      <c r="D1384" s="56" t="s">
        <v>3481</v>
      </c>
      <c r="E1384" s="56" t="s">
        <v>3435</v>
      </c>
      <c r="H1384" s="52" t="s">
        <v>3436</v>
      </c>
      <c r="I1384" s="159">
        <v>41647</v>
      </c>
      <c r="J1384" s="159">
        <v>41698</v>
      </c>
      <c r="K1384" s="56" t="s">
        <v>3482</v>
      </c>
      <c r="L1384" s="56" t="s">
        <v>3482</v>
      </c>
      <c r="M1384" s="156" t="s">
        <v>695</v>
      </c>
      <c r="N1384" s="121" t="s">
        <v>2883</v>
      </c>
      <c r="O1384" s="121"/>
      <c r="P1384" s="121" t="s">
        <v>1071</v>
      </c>
      <c r="Q1384" s="121"/>
      <c r="R1384" s="121"/>
      <c r="S1384" s="128" t="s">
        <v>605</v>
      </c>
      <c r="T1384" s="25">
        <v>1</v>
      </c>
      <c r="U1384" s="121" t="s">
        <v>606</v>
      </c>
      <c r="V1384" s="121"/>
      <c r="W1384" s="25">
        <v>240</v>
      </c>
      <c r="X1384" s="56">
        <v>42</v>
      </c>
      <c r="Y1384" s="56">
        <v>991</v>
      </c>
      <c r="AA1384" s="78" t="s">
        <v>3483</v>
      </c>
      <c r="AC1384" s="78">
        <f t="shared" si="44"/>
        <v>16</v>
      </c>
      <c r="AE1384" s="159"/>
      <c r="AF1384" s="159">
        <v>41648</v>
      </c>
      <c r="AG1384" s="159">
        <v>41664</v>
      </c>
      <c r="AH1384" s="159">
        <f t="shared" si="45"/>
        <v>41678</v>
      </c>
    </row>
    <row r="1385" spans="1:34" s="56" customFormat="1">
      <c r="A1385" s="156"/>
      <c r="B1385" s="156" t="s">
        <v>996</v>
      </c>
      <c r="C1385" s="56" t="s">
        <v>3433</v>
      </c>
      <c r="D1385" s="56" t="s">
        <v>3484</v>
      </c>
      <c r="E1385" s="56" t="s">
        <v>3435</v>
      </c>
      <c r="H1385" s="52" t="s">
        <v>3436</v>
      </c>
      <c r="I1385" s="159">
        <v>41647</v>
      </c>
      <c r="J1385" s="159">
        <v>41698</v>
      </c>
      <c r="K1385" s="56" t="s">
        <v>3485</v>
      </c>
      <c r="L1385" s="56" t="s">
        <v>3485</v>
      </c>
      <c r="M1385" s="156" t="s">
        <v>695</v>
      </c>
      <c r="N1385" s="121" t="s">
        <v>2883</v>
      </c>
      <c r="O1385" s="121"/>
      <c r="P1385" s="121" t="s">
        <v>1071</v>
      </c>
      <c r="Q1385" s="121"/>
      <c r="R1385" s="121"/>
      <c r="S1385" s="128" t="s">
        <v>605</v>
      </c>
      <c r="T1385" s="25">
        <v>1</v>
      </c>
      <c r="U1385" s="121" t="s">
        <v>606</v>
      </c>
      <c r="V1385" s="121"/>
      <c r="W1385" s="25">
        <v>240</v>
      </c>
      <c r="X1385" s="56">
        <v>46</v>
      </c>
      <c r="Y1385" s="56">
        <v>190</v>
      </c>
      <c r="AA1385" s="78" t="s">
        <v>3486</v>
      </c>
      <c r="AC1385" s="78">
        <f t="shared" si="44"/>
        <v>16</v>
      </c>
      <c r="AE1385" s="159"/>
      <c r="AF1385" s="159">
        <v>41648</v>
      </c>
      <c r="AG1385" s="159">
        <v>41664</v>
      </c>
      <c r="AH1385" s="159">
        <f t="shared" si="45"/>
        <v>41678</v>
      </c>
    </row>
    <row r="1386" spans="1:34" s="56" customFormat="1">
      <c r="A1386" s="156"/>
      <c r="B1386" s="156" t="s">
        <v>996</v>
      </c>
      <c r="C1386" s="56" t="s">
        <v>3433</v>
      </c>
      <c r="D1386" s="56" t="s">
        <v>3487</v>
      </c>
      <c r="E1386" s="56" t="s">
        <v>3435</v>
      </c>
      <c r="H1386" s="52" t="s">
        <v>3436</v>
      </c>
      <c r="I1386" s="159">
        <v>41647</v>
      </c>
      <c r="J1386" s="159">
        <v>41698</v>
      </c>
      <c r="K1386" s="56" t="s">
        <v>3488</v>
      </c>
      <c r="L1386" s="56" t="s">
        <v>3488</v>
      </c>
      <c r="M1386" s="156" t="s">
        <v>695</v>
      </c>
      <c r="N1386" s="121" t="s">
        <v>2883</v>
      </c>
      <c r="O1386" s="121"/>
      <c r="P1386" s="121" t="s">
        <v>1071</v>
      </c>
      <c r="Q1386" s="121"/>
      <c r="R1386" s="121"/>
      <c r="S1386" s="128" t="s">
        <v>605</v>
      </c>
      <c r="T1386" s="25">
        <v>1</v>
      </c>
      <c r="U1386" s="121" t="s">
        <v>606</v>
      </c>
      <c r="V1386" s="121"/>
      <c r="W1386" s="25">
        <v>240</v>
      </c>
      <c r="X1386" s="56">
        <v>46</v>
      </c>
      <c r="Y1386" s="56">
        <v>436</v>
      </c>
      <c r="AA1386" s="78" t="s">
        <v>3489</v>
      </c>
      <c r="AC1386" s="78">
        <f t="shared" si="44"/>
        <v>16</v>
      </c>
      <c r="AE1386" s="159"/>
      <c r="AF1386" s="159">
        <v>41648</v>
      </c>
      <c r="AG1386" s="159">
        <v>41664</v>
      </c>
      <c r="AH1386" s="159">
        <f t="shared" si="45"/>
        <v>41678</v>
      </c>
    </row>
    <row r="1387" spans="1:34" s="56" customFormat="1">
      <c r="A1387" s="156"/>
      <c r="B1387" s="156" t="s">
        <v>996</v>
      </c>
      <c r="C1387" s="56" t="s">
        <v>3433</v>
      </c>
      <c r="D1387" s="56" t="s">
        <v>3490</v>
      </c>
      <c r="E1387" s="56" t="s">
        <v>3435</v>
      </c>
      <c r="H1387" s="52" t="s">
        <v>3436</v>
      </c>
      <c r="I1387" s="159">
        <v>41647</v>
      </c>
      <c r="J1387" s="159">
        <v>41698</v>
      </c>
      <c r="K1387" s="56" t="s">
        <v>3491</v>
      </c>
      <c r="L1387" s="56" t="s">
        <v>3491</v>
      </c>
      <c r="M1387" s="156" t="s">
        <v>695</v>
      </c>
      <c r="N1387" s="121" t="s">
        <v>2883</v>
      </c>
      <c r="O1387" s="121"/>
      <c r="P1387" s="121" t="s">
        <v>1071</v>
      </c>
      <c r="Q1387" s="121"/>
      <c r="R1387" s="121"/>
      <c r="S1387" s="128" t="s">
        <v>605</v>
      </c>
      <c r="T1387" s="25">
        <v>1</v>
      </c>
      <c r="U1387" s="121" t="s">
        <v>606</v>
      </c>
      <c r="V1387" s="121"/>
      <c r="W1387" s="25">
        <v>240</v>
      </c>
      <c r="X1387" s="56">
        <v>46</v>
      </c>
      <c r="Y1387" s="56">
        <v>118</v>
      </c>
      <c r="AA1387" s="78" t="s">
        <v>3492</v>
      </c>
      <c r="AC1387" s="78">
        <f t="shared" si="44"/>
        <v>16</v>
      </c>
      <c r="AE1387" s="159"/>
      <c r="AF1387" s="159">
        <v>41648</v>
      </c>
      <c r="AG1387" s="159">
        <v>41664</v>
      </c>
      <c r="AH1387" s="159">
        <f t="shared" si="45"/>
        <v>41678</v>
      </c>
    </row>
    <row r="1388" spans="1:34" s="56" customFormat="1">
      <c r="A1388" s="156"/>
      <c r="B1388" s="156" t="s">
        <v>996</v>
      </c>
      <c r="C1388" s="56" t="s">
        <v>3433</v>
      </c>
      <c r="D1388" s="56" t="s">
        <v>3493</v>
      </c>
      <c r="E1388" s="56" t="s">
        <v>3435</v>
      </c>
      <c r="H1388" s="52" t="s">
        <v>3436</v>
      </c>
      <c r="I1388" s="159">
        <v>41647</v>
      </c>
      <c r="J1388" s="159">
        <v>41698</v>
      </c>
      <c r="K1388" s="56" t="s">
        <v>3494</v>
      </c>
      <c r="L1388" s="56" t="s">
        <v>3494</v>
      </c>
      <c r="M1388" s="156" t="s">
        <v>695</v>
      </c>
      <c r="N1388" s="121" t="s">
        <v>2883</v>
      </c>
      <c r="O1388" s="121"/>
      <c r="P1388" s="121" t="s">
        <v>1071</v>
      </c>
      <c r="Q1388" s="121"/>
      <c r="R1388" s="121"/>
      <c r="S1388" s="128" t="s">
        <v>605</v>
      </c>
      <c r="T1388" s="25">
        <v>1</v>
      </c>
      <c r="U1388" s="121" t="s">
        <v>606</v>
      </c>
      <c r="V1388" s="121"/>
      <c r="W1388" s="25">
        <v>240</v>
      </c>
      <c r="X1388" s="56">
        <v>46</v>
      </c>
      <c r="Y1388" s="56">
        <v>628</v>
      </c>
      <c r="AA1388" s="78" t="s">
        <v>3495</v>
      </c>
      <c r="AC1388" s="78">
        <f t="shared" ref="AC1388:AC1392" si="46">W1388/15</f>
        <v>16</v>
      </c>
      <c r="AE1388" s="159"/>
      <c r="AF1388" s="159">
        <v>41648</v>
      </c>
      <c r="AG1388" s="159">
        <v>41664</v>
      </c>
      <c r="AH1388" s="159">
        <f>AG1388+14</f>
        <v>41678</v>
      </c>
    </row>
    <row r="1389" spans="1:34" s="56" customFormat="1">
      <c r="A1389" s="156" t="s">
        <v>3413</v>
      </c>
      <c r="B1389" s="156" t="s">
        <v>970</v>
      </c>
      <c r="C1389" s="64" t="s">
        <v>3212</v>
      </c>
      <c r="D1389" s="64" t="s">
        <v>3213</v>
      </c>
      <c r="E1389" s="97" t="s">
        <v>3214</v>
      </c>
      <c r="F1389" s="97" t="s">
        <v>3414</v>
      </c>
      <c r="G1389" s="97"/>
      <c r="H1389" s="128" t="s">
        <v>3216</v>
      </c>
      <c r="I1389" s="159">
        <v>41648</v>
      </c>
      <c r="J1389" s="54">
        <v>41342</v>
      </c>
      <c r="K1389" s="128" t="s">
        <v>3496</v>
      </c>
      <c r="L1389" s="128" t="s">
        <v>3497</v>
      </c>
      <c r="M1389" s="156" t="s">
        <v>695</v>
      </c>
      <c r="N1389" s="101" t="s">
        <v>2883</v>
      </c>
      <c r="O1389" s="101"/>
      <c r="P1389" s="102" t="s">
        <v>1070</v>
      </c>
      <c r="Q1389" s="101"/>
      <c r="R1389" s="101"/>
      <c r="S1389" s="102" t="s">
        <v>605</v>
      </c>
      <c r="T1389" s="44">
        <v>1</v>
      </c>
      <c r="U1389" s="101" t="s">
        <v>606</v>
      </c>
      <c r="V1389" s="101"/>
      <c r="W1389" s="25">
        <v>120</v>
      </c>
      <c r="X1389" s="128">
        <v>109</v>
      </c>
      <c r="Y1389" s="128">
        <v>135</v>
      </c>
      <c r="Z1389" s="43" t="s">
        <v>1071</v>
      </c>
      <c r="AA1389" s="78" t="s">
        <v>3498</v>
      </c>
      <c r="AC1389" s="78">
        <f t="shared" si="46"/>
        <v>8</v>
      </c>
      <c r="AE1389" s="159"/>
      <c r="AF1389" s="159">
        <v>41648</v>
      </c>
      <c r="AG1389" s="159">
        <v>41664</v>
      </c>
      <c r="AH1389" s="159">
        <f>AG1389+14</f>
        <v>41678</v>
      </c>
    </row>
    <row r="1390" spans="1:34" s="56" customFormat="1">
      <c r="A1390" s="156" t="s">
        <v>3413</v>
      </c>
      <c r="B1390" s="156" t="s">
        <v>970</v>
      </c>
      <c r="C1390" s="64" t="s">
        <v>3499</v>
      </c>
      <c r="D1390" s="64" t="s">
        <v>3500</v>
      </c>
      <c r="E1390" s="97" t="s">
        <v>3501</v>
      </c>
      <c r="F1390" s="97" t="s">
        <v>3502</v>
      </c>
      <c r="G1390" s="97"/>
      <c r="H1390" s="128" t="s">
        <v>3503</v>
      </c>
      <c r="I1390" s="159">
        <v>41648</v>
      </c>
      <c r="J1390" s="54">
        <v>41342</v>
      </c>
      <c r="K1390" s="128" t="s">
        <v>3504</v>
      </c>
      <c r="L1390" s="128" t="s">
        <v>3505</v>
      </c>
      <c r="M1390" s="156" t="s">
        <v>695</v>
      </c>
      <c r="N1390" s="101" t="s">
        <v>2883</v>
      </c>
      <c r="O1390" s="101"/>
      <c r="P1390" s="102" t="s">
        <v>2884</v>
      </c>
      <c r="Q1390" s="101"/>
      <c r="R1390" s="101"/>
      <c r="S1390" s="102" t="s">
        <v>605</v>
      </c>
      <c r="T1390" s="44">
        <v>1</v>
      </c>
      <c r="U1390" s="101" t="s">
        <v>606</v>
      </c>
      <c r="V1390" s="101"/>
      <c r="W1390" s="25">
        <v>120</v>
      </c>
      <c r="X1390" s="128">
        <v>43</v>
      </c>
      <c r="Y1390" s="128">
        <v>54.1</v>
      </c>
      <c r="Z1390" s="43" t="s">
        <v>2887</v>
      </c>
      <c r="AA1390" s="78" t="s">
        <v>3506</v>
      </c>
      <c r="AC1390" s="78">
        <f t="shared" si="46"/>
        <v>8</v>
      </c>
      <c r="AE1390" s="159"/>
      <c r="AF1390" s="159">
        <v>41648</v>
      </c>
      <c r="AG1390" s="159">
        <v>41664</v>
      </c>
      <c r="AH1390" s="159">
        <f>AG1390+14</f>
        <v>41678</v>
      </c>
    </row>
    <row r="1391" spans="1:34" s="56" customFormat="1">
      <c r="A1391" s="156" t="s">
        <v>3413</v>
      </c>
      <c r="B1391" s="156" t="s">
        <v>970</v>
      </c>
      <c r="C1391" s="64" t="s">
        <v>3212</v>
      </c>
      <c r="D1391" s="64" t="s">
        <v>3213</v>
      </c>
      <c r="E1391" s="97" t="s">
        <v>3214</v>
      </c>
      <c r="F1391" s="97" t="s">
        <v>3414</v>
      </c>
      <c r="G1391" s="97"/>
      <c r="H1391" s="128" t="s">
        <v>3216</v>
      </c>
      <c r="I1391" s="159">
        <v>41648</v>
      </c>
      <c r="J1391" s="54">
        <v>41342</v>
      </c>
      <c r="K1391" s="128" t="s">
        <v>3507</v>
      </c>
      <c r="L1391" s="128" t="s">
        <v>3508</v>
      </c>
      <c r="M1391" s="156" t="s">
        <v>695</v>
      </c>
      <c r="N1391" s="101" t="s">
        <v>2883</v>
      </c>
      <c r="O1391" s="101"/>
      <c r="P1391" s="102" t="s">
        <v>1070</v>
      </c>
      <c r="Q1391" s="101"/>
      <c r="R1391" s="101"/>
      <c r="S1391" s="102" t="s">
        <v>605</v>
      </c>
      <c r="T1391" s="44">
        <v>1</v>
      </c>
      <c r="U1391" s="101" t="s">
        <v>606</v>
      </c>
      <c r="V1391" s="101"/>
      <c r="W1391" s="25">
        <v>120</v>
      </c>
      <c r="X1391" s="128">
        <v>74</v>
      </c>
      <c r="Y1391" s="128">
        <v>150</v>
      </c>
      <c r="Z1391" s="43" t="s">
        <v>1071</v>
      </c>
      <c r="AA1391" s="78" t="s">
        <v>3509</v>
      </c>
      <c r="AC1391" s="78">
        <f t="shared" si="46"/>
        <v>8</v>
      </c>
      <c r="AE1391" s="159"/>
      <c r="AF1391" s="159">
        <v>41648</v>
      </c>
      <c r="AG1391" s="159">
        <v>41664</v>
      </c>
      <c r="AH1391" s="159">
        <f>AG1391+14</f>
        <v>41678</v>
      </c>
    </row>
    <row r="1392" spans="1:34" s="56" customFormat="1">
      <c r="A1392" s="156" t="s">
        <v>3413</v>
      </c>
      <c r="B1392" s="156" t="s">
        <v>970</v>
      </c>
      <c r="C1392" s="64" t="s">
        <v>3499</v>
      </c>
      <c r="D1392" s="64" t="s">
        <v>3500</v>
      </c>
      <c r="E1392" s="97" t="s">
        <v>3501</v>
      </c>
      <c r="F1392" s="97" t="s">
        <v>3502</v>
      </c>
      <c r="G1392" s="97"/>
      <c r="H1392" s="128" t="s">
        <v>3503</v>
      </c>
      <c r="I1392" s="159">
        <v>41648</v>
      </c>
      <c r="J1392" s="54">
        <v>41342</v>
      </c>
      <c r="K1392" s="128" t="s">
        <v>3510</v>
      </c>
      <c r="L1392" s="128" t="s">
        <v>3511</v>
      </c>
      <c r="M1392" s="156" t="s">
        <v>695</v>
      </c>
      <c r="N1392" s="101" t="s">
        <v>2883</v>
      </c>
      <c r="O1392" s="101"/>
      <c r="P1392" s="102" t="s">
        <v>2884</v>
      </c>
      <c r="Q1392" s="101"/>
      <c r="R1392" s="101"/>
      <c r="S1392" s="102" t="s">
        <v>605</v>
      </c>
      <c r="T1392" s="44">
        <v>1</v>
      </c>
      <c r="U1392" s="101" t="s">
        <v>606</v>
      </c>
      <c r="V1392" s="101"/>
      <c r="W1392" s="25">
        <v>120</v>
      </c>
      <c r="X1392" s="128">
        <v>82</v>
      </c>
      <c r="Y1392" s="128">
        <v>72.8</v>
      </c>
      <c r="Z1392" s="43" t="s">
        <v>2887</v>
      </c>
      <c r="AA1392" s="78" t="s">
        <v>3512</v>
      </c>
      <c r="AC1392" s="78">
        <f t="shared" si="46"/>
        <v>8</v>
      </c>
      <c r="AE1392" s="159"/>
      <c r="AF1392" s="159">
        <v>41648</v>
      </c>
      <c r="AG1392" s="159">
        <v>41664</v>
      </c>
      <c r="AH1392" s="159">
        <f>AG1392+14</f>
        <v>41678</v>
      </c>
    </row>
    <row r="1394" spans="1:34" s="56" customFormat="1">
      <c r="A1394" s="156" t="s">
        <v>3513</v>
      </c>
      <c r="B1394" s="156" t="s">
        <v>3514</v>
      </c>
      <c r="C1394" s="56" t="s">
        <v>3515</v>
      </c>
      <c r="D1394" s="56" t="s">
        <v>3516</v>
      </c>
      <c r="E1394" s="56" t="s">
        <v>3517</v>
      </c>
      <c r="F1394" s="56" t="s">
        <v>3518</v>
      </c>
      <c r="H1394" s="56" t="s">
        <v>3519</v>
      </c>
      <c r="I1394" s="159">
        <v>41664</v>
      </c>
      <c r="J1394" s="159">
        <v>41724</v>
      </c>
      <c r="K1394" s="161" t="s">
        <v>3520</v>
      </c>
      <c r="L1394" s="104" t="s">
        <v>3521</v>
      </c>
      <c r="M1394" s="156" t="s">
        <v>695</v>
      </c>
      <c r="N1394" s="121" t="s">
        <v>2883</v>
      </c>
      <c r="O1394" s="121"/>
      <c r="Q1394" s="121"/>
      <c r="R1394" s="121"/>
      <c r="S1394" s="128" t="s">
        <v>3522</v>
      </c>
      <c r="T1394" s="25">
        <v>1</v>
      </c>
      <c r="U1394" s="156" t="s">
        <v>606</v>
      </c>
      <c r="V1394" s="156"/>
      <c r="W1394" s="25">
        <v>15</v>
      </c>
      <c r="X1394" s="25">
        <v>70</v>
      </c>
      <c r="Y1394" s="25">
        <v>0.88</v>
      </c>
      <c r="Z1394" s="25" t="s">
        <v>3523</v>
      </c>
      <c r="AA1394" s="80" t="s">
        <v>3524</v>
      </c>
      <c r="AC1394" s="56">
        <v>1</v>
      </c>
      <c r="AE1394" s="159"/>
      <c r="AF1394" s="159"/>
      <c r="AG1394" s="159">
        <v>41725</v>
      </c>
      <c r="AH1394" s="159">
        <f t="shared" ref="AH1394:AH1407" si="47">AG1394+14</f>
        <v>41739</v>
      </c>
    </row>
    <row r="1395" spans="1:34" s="56" customFormat="1">
      <c r="A1395" s="156" t="s">
        <v>3513</v>
      </c>
      <c r="B1395" s="156" t="s">
        <v>3514</v>
      </c>
      <c r="C1395" s="56" t="s">
        <v>3515</v>
      </c>
      <c r="D1395" s="56" t="s">
        <v>3516</v>
      </c>
      <c r="E1395" s="56" t="s">
        <v>3517</v>
      </c>
      <c r="F1395" s="56" t="s">
        <v>3518</v>
      </c>
      <c r="H1395" s="56" t="s">
        <v>3519</v>
      </c>
      <c r="I1395" s="159">
        <v>41664</v>
      </c>
      <c r="J1395" s="159">
        <v>41724</v>
      </c>
      <c r="K1395" s="161" t="s">
        <v>3525</v>
      </c>
      <c r="L1395" s="104" t="s">
        <v>3526</v>
      </c>
      <c r="M1395" s="156" t="s">
        <v>695</v>
      </c>
      <c r="N1395" s="121" t="s">
        <v>2883</v>
      </c>
      <c r="O1395" s="121"/>
      <c r="Q1395" s="121"/>
      <c r="R1395" s="121"/>
      <c r="S1395" s="128" t="s">
        <v>3522</v>
      </c>
      <c r="T1395" s="25">
        <v>1</v>
      </c>
      <c r="U1395" s="156" t="s">
        <v>606</v>
      </c>
      <c r="V1395" s="156"/>
      <c r="W1395" s="25">
        <v>15</v>
      </c>
      <c r="X1395" s="25">
        <v>70</v>
      </c>
      <c r="Y1395" s="25">
        <v>0.92</v>
      </c>
      <c r="Z1395" s="25" t="s">
        <v>3523</v>
      </c>
      <c r="AA1395" s="80" t="s">
        <v>3527</v>
      </c>
      <c r="AC1395" s="56">
        <v>1</v>
      </c>
      <c r="AE1395" s="159"/>
      <c r="AF1395" s="159"/>
      <c r="AG1395" s="159">
        <v>41725</v>
      </c>
      <c r="AH1395" s="159">
        <f t="shared" si="47"/>
        <v>41739</v>
      </c>
    </row>
    <row r="1396" spans="1:34" s="56" customFormat="1">
      <c r="A1396" s="156" t="s">
        <v>3513</v>
      </c>
      <c r="B1396" s="156" t="s">
        <v>3514</v>
      </c>
      <c r="C1396" s="56" t="s">
        <v>3515</v>
      </c>
      <c r="D1396" s="56" t="s">
        <v>3516</v>
      </c>
      <c r="E1396" s="56" t="s">
        <v>3517</v>
      </c>
      <c r="F1396" s="56" t="s">
        <v>3518</v>
      </c>
      <c r="H1396" s="56" t="s">
        <v>3519</v>
      </c>
      <c r="I1396" s="159">
        <v>41664</v>
      </c>
      <c r="J1396" s="159">
        <v>41724</v>
      </c>
      <c r="K1396" s="161" t="s">
        <v>3528</v>
      </c>
      <c r="L1396" s="104" t="s">
        <v>3529</v>
      </c>
      <c r="M1396" s="156" t="s">
        <v>695</v>
      </c>
      <c r="N1396" s="121" t="s">
        <v>2883</v>
      </c>
      <c r="O1396" s="121"/>
      <c r="Q1396" s="121"/>
      <c r="R1396" s="121"/>
      <c r="S1396" s="128" t="s">
        <v>3522</v>
      </c>
      <c r="T1396" s="25">
        <v>1</v>
      </c>
      <c r="U1396" s="156" t="s">
        <v>606</v>
      </c>
      <c r="V1396" s="156"/>
      <c r="W1396" s="25">
        <v>15</v>
      </c>
      <c r="X1396" s="25">
        <v>70</v>
      </c>
      <c r="Y1396" s="25">
        <v>0.9</v>
      </c>
      <c r="Z1396" s="25" t="s">
        <v>3523</v>
      </c>
      <c r="AA1396" s="80" t="s">
        <v>3530</v>
      </c>
      <c r="AC1396" s="56">
        <v>1</v>
      </c>
      <c r="AE1396" s="159"/>
      <c r="AF1396" s="159"/>
      <c r="AG1396" s="159">
        <v>41725</v>
      </c>
      <c r="AH1396" s="159">
        <f t="shared" si="47"/>
        <v>41739</v>
      </c>
    </row>
    <row r="1397" spans="1:34" s="56" customFormat="1">
      <c r="A1397" s="156" t="s">
        <v>3513</v>
      </c>
      <c r="B1397" s="156" t="s">
        <v>3514</v>
      </c>
      <c r="C1397" s="56" t="s">
        <v>3515</v>
      </c>
      <c r="D1397" s="56" t="s">
        <v>3516</v>
      </c>
      <c r="E1397" s="56" t="s">
        <v>3517</v>
      </c>
      <c r="F1397" s="56" t="s">
        <v>3518</v>
      </c>
      <c r="H1397" s="56" t="s">
        <v>3519</v>
      </c>
      <c r="I1397" s="159">
        <v>41664</v>
      </c>
      <c r="J1397" s="159">
        <v>41724</v>
      </c>
      <c r="K1397" s="161" t="s">
        <v>3531</v>
      </c>
      <c r="L1397" s="104" t="s">
        <v>3532</v>
      </c>
      <c r="M1397" s="156" t="s">
        <v>695</v>
      </c>
      <c r="N1397" s="121" t="s">
        <v>2883</v>
      </c>
      <c r="O1397" s="121"/>
      <c r="Q1397" s="121"/>
      <c r="R1397" s="121"/>
      <c r="S1397" s="128" t="s">
        <v>3522</v>
      </c>
      <c r="T1397" s="25">
        <v>1</v>
      </c>
      <c r="U1397" s="156" t="s">
        <v>606</v>
      </c>
      <c r="V1397" s="156"/>
      <c r="W1397" s="25">
        <v>15</v>
      </c>
      <c r="X1397" s="25">
        <v>70</v>
      </c>
      <c r="Y1397" s="25">
        <v>1.0900000000000001</v>
      </c>
      <c r="Z1397" s="25" t="s">
        <v>3523</v>
      </c>
      <c r="AA1397" s="80" t="s">
        <v>3533</v>
      </c>
      <c r="AC1397" s="56">
        <v>1</v>
      </c>
      <c r="AE1397" s="159"/>
      <c r="AF1397" s="159"/>
      <c r="AG1397" s="159">
        <v>41725</v>
      </c>
      <c r="AH1397" s="159">
        <f t="shared" si="47"/>
        <v>41739</v>
      </c>
    </row>
    <row r="1398" spans="1:34" s="56" customFormat="1">
      <c r="A1398" s="156" t="s">
        <v>3513</v>
      </c>
      <c r="B1398" s="156" t="s">
        <v>3514</v>
      </c>
      <c r="C1398" s="56" t="s">
        <v>3515</v>
      </c>
      <c r="D1398" s="56" t="s">
        <v>3516</v>
      </c>
      <c r="E1398" s="56" t="s">
        <v>3517</v>
      </c>
      <c r="F1398" s="56" t="s">
        <v>3518</v>
      </c>
      <c r="H1398" s="56" t="s">
        <v>3519</v>
      </c>
      <c r="I1398" s="159">
        <v>41664</v>
      </c>
      <c r="J1398" s="159">
        <v>41724</v>
      </c>
      <c r="K1398" s="161" t="s">
        <v>3534</v>
      </c>
      <c r="L1398" s="104" t="s">
        <v>3535</v>
      </c>
      <c r="M1398" s="156" t="s">
        <v>695</v>
      </c>
      <c r="N1398" s="121" t="s">
        <v>2883</v>
      </c>
      <c r="O1398" s="121"/>
      <c r="Q1398" s="121"/>
      <c r="R1398" s="121"/>
      <c r="S1398" s="128" t="s">
        <v>3522</v>
      </c>
      <c r="T1398" s="25">
        <v>1</v>
      </c>
      <c r="U1398" s="156" t="s">
        <v>606</v>
      </c>
      <c r="V1398" s="156"/>
      <c r="W1398" s="25">
        <v>15</v>
      </c>
      <c r="X1398" s="25">
        <v>70</v>
      </c>
      <c r="Y1398" s="25">
        <v>0.98</v>
      </c>
      <c r="Z1398" s="25" t="s">
        <v>3523</v>
      </c>
      <c r="AA1398" s="80" t="s">
        <v>3536</v>
      </c>
      <c r="AC1398" s="56">
        <v>1</v>
      </c>
      <c r="AE1398" s="159"/>
      <c r="AF1398" s="159"/>
      <c r="AG1398" s="159">
        <v>41725</v>
      </c>
      <c r="AH1398" s="159">
        <f t="shared" si="47"/>
        <v>41739</v>
      </c>
    </row>
    <row r="1399" spans="1:34" s="56" customFormat="1">
      <c r="A1399" s="156" t="s">
        <v>3513</v>
      </c>
      <c r="B1399" s="156" t="s">
        <v>3514</v>
      </c>
      <c r="C1399" s="56" t="s">
        <v>3515</v>
      </c>
      <c r="D1399" s="56" t="s">
        <v>3516</v>
      </c>
      <c r="E1399" s="56" t="s">
        <v>3517</v>
      </c>
      <c r="F1399" s="56" t="s">
        <v>3518</v>
      </c>
      <c r="H1399" s="56" t="s">
        <v>3519</v>
      </c>
      <c r="I1399" s="159">
        <v>41664</v>
      </c>
      <c r="J1399" s="159">
        <v>41724</v>
      </c>
      <c r="K1399" s="161" t="s">
        <v>3537</v>
      </c>
      <c r="L1399" s="104" t="s">
        <v>3538</v>
      </c>
      <c r="M1399" s="156" t="s">
        <v>695</v>
      </c>
      <c r="N1399" s="121" t="s">
        <v>2883</v>
      </c>
      <c r="O1399" s="121"/>
      <c r="Q1399" s="121"/>
      <c r="R1399" s="121"/>
      <c r="S1399" s="128" t="s">
        <v>3522</v>
      </c>
      <c r="T1399" s="25">
        <v>1</v>
      </c>
      <c r="U1399" s="156" t="s">
        <v>606</v>
      </c>
      <c r="V1399" s="156"/>
      <c r="W1399" s="25">
        <v>15</v>
      </c>
      <c r="X1399" s="25">
        <v>70</v>
      </c>
      <c r="Y1399" s="25">
        <v>1.1000000000000001</v>
      </c>
      <c r="Z1399" s="25" t="s">
        <v>3523</v>
      </c>
      <c r="AA1399" s="80" t="s">
        <v>3539</v>
      </c>
      <c r="AC1399" s="56">
        <v>1</v>
      </c>
      <c r="AE1399" s="159"/>
      <c r="AF1399" s="159"/>
      <c r="AG1399" s="159">
        <v>41725</v>
      </c>
      <c r="AH1399" s="159">
        <f t="shared" si="47"/>
        <v>41739</v>
      </c>
    </row>
    <row r="1400" spans="1:34" s="56" customFormat="1">
      <c r="A1400" s="156" t="s">
        <v>3513</v>
      </c>
      <c r="B1400" s="156" t="s">
        <v>3514</v>
      </c>
      <c r="C1400" s="56" t="s">
        <v>3515</v>
      </c>
      <c r="D1400" s="56" t="s">
        <v>3516</v>
      </c>
      <c r="E1400" s="56" t="s">
        <v>3517</v>
      </c>
      <c r="F1400" s="56" t="s">
        <v>3518</v>
      </c>
      <c r="H1400" s="56" t="s">
        <v>3519</v>
      </c>
      <c r="I1400" s="159">
        <v>41664</v>
      </c>
      <c r="J1400" s="159">
        <v>41724</v>
      </c>
      <c r="K1400" s="161" t="s">
        <v>3537</v>
      </c>
      <c r="L1400" s="104" t="s">
        <v>3538</v>
      </c>
      <c r="M1400" s="156" t="s">
        <v>695</v>
      </c>
      <c r="N1400" s="121" t="s">
        <v>2883</v>
      </c>
      <c r="O1400" s="121"/>
      <c r="Q1400" s="121"/>
      <c r="R1400" s="121"/>
      <c r="S1400" s="128" t="s">
        <v>3522</v>
      </c>
      <c r="T1400" s="25">
        <v>1</v>
      </c>
      <c r="U1400" s="156" t="s">
        <v>606</v>
      </c>
      <c r="V1400" s="156"/>
      <c r="W1400" s="25">
        <v>15</v>
      </c>
      <c r="X1400" s="25">
        <v>70</v>
      </c>
      <c r="Y1400" s="25">
        <v>1.1000000000000001</v>
      </c>
      <c r="Z1400" s="25" t="s">
        <v>3540</v>
      </c>
      <c r="AA1400" s="69" t="s">
        <v>3541</v>
      </c>
      <c r="AC1400" s="56">
        <v>1</v>
      </c>
      <c r="AE1400" s="159"/>
      <c r="AF1400" s="159"/>
      <c r="AG1400" s="159">
        <v>41725</v>
      </c>
      <c r="AH1400" s="159">
        <f t="shared" si="47"/>
        <v>41739</v>
      </c>
    </row>
    <row r="1401" spans="1:34" s="56" customFormat="1">
      <c r="A1401" s="156" t="s">
        <v>3513</v>
      </c>
      <c r="B1401" s="156" t="s">
        <v>3514</v>
      </c>
      <c r="C1401" s="56" t="s">
        <v>3515</v>
      </c>
      <c r="D1401" s="56" t="s">
        <v>3516</v>
      </c>
      <c r="E1401" s="56" t="s">
        <v>3517</v>
      </c>
      <c r="F1401" s="56" t="s">
        <v>3518</v>
      </c>
      <c r="H1401" s="56" t="s">
        <v>3519</v>
      </c>
      <c r="I1401" s="159">
        <v>41664</v>
      </c>
      <c r="J1401" s="159">
        <v>41724</v>
      </c>
      <c r="K1401" s="161" t="s">
        <v>3542</v>
      </c>
      <c r="L1401" s="104" t="s">
        <v>3543</v>
      </c>
      <c r="M1401" s="156" t="s">
        <v>695</v>
      </c>
      <c r="N1401" s="121" t="s">
        <v>2883</v>
      </c>
      <c r="O1401" s="121"/>
      <c r="Q1401" s="121"/>
      <c r="R1401" s="121"/>
      <c r="S1401" s="128" t="s">
        <v>3522</v>
      </c>
      <c r="T1401" s="25">
        <v>1</v>
      </c>
      <c r="U1401" s="156" t="s">
        <v>606</v>
      </c>
      <c r="V1401" s="156"/>
      <c r="W1401" s="25">
        <v>15</v>
      </c>
      <c r="X1401" s="25">
        <v>80</v>
      </c>
      <c r="Y1401" s="25">
        <v>0.34</v>
      </c>
      <c r="Z1401" s="25" t="s">
        <v>3540</v>
      </c>
      <c r="AA1401" s="69" t="s">
        <v>3544</v>
      </c>
      <c r="AC1401" s="56">
        <v>1</v>
      </c>
      <c r="AE1401" s="159"/>
      <c r="AF1401" s="159"/>
      <c r="AG1401" s="159">
        <v>41725</v>
      </c>
      <c r="AH1401" s="159">
        <f t="shared" si="47"/>
        <v>41739</v>
      </c>
    </row>
    <row r="1402" spans="1:34" s="56" customFormat="1">
      <c r="A1402" s="156" t="s">
        <v>3513</v>
      </c>
      <c r="B1402" s="156" t="s">
        <v>3514</v>
      </c>
      <c r="C1402" s="56" t="s">
        <v>3515</v>
      </c>
      <c r="D1402" s="56" t="s">
        <v>3516</v>
      </c>
      <c r="E1402" s="56" t="s">
        <v>3517</v>
      </c>
      <c r="F1402" s="56" t="s">
        <v>3518</v>
      </c>
      <c r="H1402" s="56" t="s">
        <v>3519</v>
      </c>
      <c r="I1402" s="159">
        <v>41664</v>
      </c>
      <c r="J1402" s="159">
        <v>41724</v>
      </c>
      <c r="K1402" s="161" t="s">
        <v>3545</v>
      </c>
      <c r="L1402" s="104" t="s">
        <v>3546</v>
      </c>
      <c r="M1402" s="156" t="s">
        <v>695</v>
      </c>
      <c r="N1402" s="121" t="s">
        <v>2883</v>
      </c>
      <c r="O1402" s="121"/>
      <c r="Q1402" s="121"/>
      <c r="R1402" s="121"/>
      <c r="S1402" s="128" t="s">
        <v>3522</v>
      </c>
      <c r="T1402" s="25">
        <v>1</v>
      </c>
      <c r="U1402" s="156" t="s">
        <v>606</v>
      </c>
      <c r="V1402" s="156"/>
      <c r="W1402" s="25">
        <v>15</v>
      </c>
      <c r="X1402" s="25">
        <v>80</v>
      </c>
      <c r="Y1402" s="25">
        <v>0.34</v>
      </c>
      <c r="Z1402" s="25" t="s">
        <v>3523</v>
      </c>
      <c r="AA1402" s="80" t="s">
        <v>3547</v>
      </c>
      <c r="AC1402" s="56">
        <v>1</v>
      </c>
      <c r="AE1402" s="159"/>
      <c r="AF1402" s="159"/>
      <c r="AG1402" s="159">
        <v>41725</v>
      </c>
      <c r="AH1402" s="159">
        <f t="shared" si="47"/>
        <v>41739</v>
      </c>
    </row>
    <row r="1403" spans="1:34" s="56" customFormat="1">
      <c r="A1403" s="156" t="s">
        <v>3513</v>
      </c>
      <c r="B1403" s="156" t="s">
        <v>3514</v>
      </c>
      <c r="C1403" s="56" t="s">
        <v>3515</v>
      </c>
      <c r="D1403" s="56" t="s">
        <v>3516</v>
      </c>
      <c r="E1403" s="56" t="s">
        <v>3517</v>
      </c>
      <c r="F1403" s="56" t="s">
        <v>3518</v>
      </c>
      <c r="H1403" s="56" t="s">
        <v>3519</v>
      </c>
      <c r="I1403" s="159">
        <v>41664</v>
      </c>
      <c r="J1403" s="159">
        <v>41724</v>
      </c>
      <c r="K1403" s="161" t="s">
        <v>3548</v>
      </c>
      <c r="L1403" s="104" t="s">
        <v>3549</v>
      </c>
      <c r="M1403" s="156" t="s">
        <v>695</v>
      </c>
      <c r="N1403" s="121" t="s">
        <v>2883</v>
      </c>
      <c r="O1403" s="121"/>
      <c r="Q1403" s="121"/>
      <c r="R1403" s="121"/>
      <c r="S1403" s="128" t="s">
        <v>3522</v>
      </c>
      <c r="T1403" s="25">
        <v>1</v>
      </c>
      <c r="U1403" s="156" t="s">
        <v>606</v>
      </c>
      <c r="V1403" s="156"/>
      <c r="W1403" s="25">
        <v>15</v>
      </c>
      <c r="X1403" s="25">
        <v>80</v>
      </c>
      <c r="Y1403" s="25">
        <v>0.34</v>
      </c>
      <c r="Z1403" s="25" t="s">
        <v>3523</v>
      </c>
      <c r="AA1403" s="80" t="s">
        <v>3550</v>
      </c>
      <c r="AC1403" s="56">
        <v>1</v>
      </c>
      <c r="AE1403" s="159"/>
      <c r="AF1403" s="159"/>
      <c r="AG1403" s="159">
        <v>41725</v>
      </c>
      <c r="AH1403" s="159">
        <f t="shared" si="47"/>
        <v>41739</v>
      </c>
    </row>
    <row r="1404" spans="1:34" s="56" customFormat="1">
      <c r="A1404" s="156" t="s">
        <v>3513</v>
      </c>
      <c r="B1404" s="156" t="s">
        <v>3514</v>
      </c>
      <c r="C1404" s="56" t="s">
        <v>3515</v>
      </c>
      <c r="D1404" s="56" t="s">
        <v>3516</v>
      </c>
      <c r="E1404" s="56" t="s">
        <v>3517</v>
      </c>
      <c r="F1404" s="56" t="s">
        <v>3518</v>
      </c>
      <c r="H1404" s="56" t="s">
        <v>3519</v>
      </c>
      <c r="I1404" s="159">
        <v>41664</v>
      </c>
      <c r="J1404" s="159">
        <v>41724</v>
      </c>
      <c r="K1404" s="161" t="s">
        <v>3551</v>
      </c>
      <c r="L1404" s="104" t="s">
        <v>3552</v>
      </c>
      <c r="M1404" s="156" t="s">
        <v>695</v>
      </c>
      <c r="N1404" s="121" t="s">
        <v>2883</v>
      </c>
      <c r="O1404" s="121"/>
      <c r="Q1404" s="121"/>
      <c r="R1404" s="121"/>
      <c r="S1404" s="128" t="s">
        <v>3522</v>
      </c>
      <c r="T1404" s="25">
        <v>1</v>
      </c>
      <c r="U1404" s="156" t="s">
        <v>606</v>
      </c>
      <c r="V1404" s="156"/>
      <c r="W1404" s="25">
        <v>15</v>
      </c>
      <c r="X1404" s="25">
        <v>80</v>
      </c>
      <c r="Y1404" s="25">
        <v>0.28000000000000003</v>
      </c>
      <c r="Z1404" s="25" t="s">
        <v>3523</v>
      </c>
      <c r="AA1404" s="80" t="s">
        <v>3553</v>
      </c>
      <c r="AC1404" s="56">
        <v>1</v>
      </c>
      <c r="AE1404" s="159"/>
      <c r="AF1404" s="159"/>
      <c r="AG1404" s="159">
        <v>41725</v>
      </c>
      <c r="AH1404" s="159">
        <f t="shared" si="47"/>
        <v>41739</v>
      </c>
    </row>
    <row r="1405" spans="1:34" s="56" customFormat="1">
      <c r="A1405" s="156" t="s">
        <v>3513</v>
      </c>
      <c r="B1405" s="156" t="s">
        <v>3514</v>
      </c>
      <c r="C1405" s="56" t="s">
        <v>3515</v>
      </c>
      <c r="D1405" s="56" t="s">
        <v>3516</v>
      </c>
      <c r="E1405" s="56" t="s">
        <v>3517</v>
      </c>
      <c r="F1405" s="56" t="s">
        <v>3518</v>
      </c>
      <c r="H1405" s="56" t="s">
        <v>3519</v>
      </c>
      <c r="I1405" s="159">
        <v>41664</v>
      </c>
      <c r="J1405" s="159">
        <v>41724</v>
      </c>
      <c r="K1405" s="161" t="s">
        <v>3554</v>
      </c>
      <c r="L1405" s="104" t="s">
        <v>3555</v>
      </c>
      <c r="M1405" s="156" t="s">
        <v>695</v>
      </c>
      <c r="N1405" s="121" t="s">
        <v>2883</v>
      </c>
      <c r="O1405" s="121"/>
      <c r="Q1405" s="121"/>
      <c r="R1405" s="121"/>
      <c r="S1405" s="128" t="s">
        <v>3522</v>
      </c>
      <c r="T1405" s="25">
        <v>1</v>
      </c>
      <c r="U1405" s="156" t="s">
        <v>606</v>
      </c>
      <c r="V1405" s="156"/>
      <c r="W1405" s="25">
        <v>15</v>
      </c>
      <c r="X1405" s="25">
        <v>80</v>
      </c>
      <c r="Y1405" s="25">
        <v>0.28000000000000003</v>
      </c>
      <c r="Z1405" s="25" t="s">
        <v>3523</v>
      </c>
      <c r="AA1405" s="80" t="s">
        <v>3556</v>
      </c>
      <c r="AC1405" s="56">
        <v>1</v>
      </c>
      <c r="AE1405" s="159"/>
      <c r="AF1405" s="159"/>
      <c r="AG1405" s="159">
        <v>41725</v>
      </c>
      <c r="AH1405" s="159">
        <f t="shared" si="47"/>
        <v>41739</v>
      </c>
    </row>
    <row r="1406" spans="1:34" s="56" customFormat="1">
      <c r="A1406" s="156" t="s">
        <v>3513</v>
      </c>
      <c r="B1406" s="156" t="s">
        <v>3514</v>
      </c>
      <c r="C1406" s="56" t="s">
        <v>3515</v>
      </c>
      <c r="D1406" s="56" t="s">
        <v>3516</v>
      </c>
      <c r="E1406" s="56" t="s">
        <v>3517</v>
      </c>
      <c r="F1406" s="56" t="s">
        <v>3518</v>
      </c>
      <c r="H1406" s="56" t="s">
        <v>3519</v>
      </c>
      <c r="I1406" s="159">
        <v>41664</v>
      </c>
      <c r="J1406" s="159">
        <v>41724</v>
      </c>
      <c r="K1406" s="161" t="s">
        <v>3557</v>
      </c>
      <c r="L1406" s="104" t="s">
        <v>3558</v>
      </c>
      <c r="M1406" s="156" t="s">
        <v>695</v>
      </c>
      <c r="N1406" s="121" t="s">
        <v>2883</v>
      </c>
      <c r="O1406" s="121"/>
      <c r="Q1406" s="121"/>
      <c r="R1406" s="121"/>
      <c r="S1406" s="128" t="s">
        <v>3522</v>
      </c>
      <c r="T1406" s="25">
        <v>1</v>
      </c>
      <c r="U1406" s="156" t="s">
        <v>606</v>
      </c>
      <c r="V1406" s="156"/>
      <c r="W1406" s="25">
        <v>15</v>
      </c>
      <c r="X1406" s="25">
        <v>80</v>
      </c>
      <c r="Y1406" s="25">
        <v>0.3</v>
      </c>
      <c r="Z1406" s="25" t="s">
        <v>3523</v>
      </c>
      <c r="AA1406" s="80" t="s">
        <v>3559</v>
      </c>
      <c r="AC1406" s="56">
        <v>1</v>
      </c>
      <c r="AE1406" s="159"/>
      <c r="AF1406" s="159"/>
      <c r="AG1406" s="159">
        <v>41725</v>
      </c>
      <c r="AH1406" s="159">
        <f t="shared" si="47"/>
        <v>41739</v>
      </c>
    </row>
    <row r="1407" spans="1:34" s="56" customFormat="1">
      <c r="A1407" s="156" t="s">
        <v>3513</v>
      </c>
      <c r="B1407" s="156" t="s">
        <v>3514</v>
      </c>
      <c r="C1407" s="56" t="s">
        <v>3515</v>
      </c>
      <c r="D1407" s="56" t="s">
        <v>3516</v>
      </c>
      <c r="E1407" s="56" t="s">
        <v>3517</v>
      </c>
      <c r="F1407" s="56" t="s">
        <v>3518</v>
      </c>
      <c r="H1407" s="56" t="s">
        <v>3519</v>
      </c>
      <c r="I1407" s="159">
        <v>41664</v>
      </c>
      <c r="J1407" s="159">
        <v>41724</v>
      </c>
      <c r="K1407" s="161" t="s">
        <v>3542</v>
      </c>
      <c r="L1407" s="104" t="s">
        <v>3543</v>
      </c>
      <c r="M1407" s="156" t="s">
        <v>695</v>
      </c>
      <c r="N1407" s="121" t="s">
        <v>2883</v>
      </c>
      <c r="O1407" s="121"/>
      <c r="Q1407" s="121"/>
      <c r="R1407" s="121"/>
      <c r="S1407" s="128" t="s">
        <v>3522</v>
      </c>
      <c r="T1407" s="25">
        <v>1</v>
      </c>
      <c r="U1407" s="156" t="s">
        <v>606</v>
      </c>
      <c r="V1407" s="156"/>
      <c r="W1407" s="25">
        <v>15</v>
      </c>
      <c r="X1407" s="25">
        <v>80</v>
      </c>
      <c r="Y1407" s="25">
        <v>0.34</v>
      </c>
      <c r="Z1407" s="25" t="s">
        <v>3523</v>
      </c>
      <c r="AA1407" s="80" t="s">
        <v>3560</v>
      </c>
      <c r="AC1407" s="56">
        <v>1</v>
      </c>
      <c r="AE1407" s="159"/>
      <c r="AF1407" s="159"/>
      <c r="AG1407" s="159">
        <v>41725</v>
      </c>
      <c r="AH1407" s="159">
        <f t="shared" si="47"/>
        <v>41739</v>
      </c>
    </row>
    <row r="1409" spans="1:34" s="56" customFormat="1">
      <c r="A1409" s="35" t="s">
        <v>3561</v>
      </c>
      <c r="B1409" s="35" t="s">
        <v>3562</v>
      </c>
      <c r="C1409" s="56" t="s">
        <v>3563</v>
      </c>
      <c r="D1409" s="179" t="s">
        <v>3564</v>
      </c>
      <c r="E1409" s="56" t="s">
        <v>3565</v>
      </c>
      <c r="F1409" s="56" t="s">
        <v>3566</v>
      </c>
      <c r="H1409" s="56" t="s">
        <v>3567</v>
      </c>
      <c r="I1409" s="105">
        <v>41680</v>
      </c>
      <c r="J1409" s="105">
        <v>41708</v>
      </c>
      <c r="K1409" s="161" t="s">
        <v>3568</v>
      </c>
      <c r="L1409" s="161" t="s">
        <v>3569</v>
      </c>
      <c r="M1409" s="156" t="s">
        <v>695</v>
      </c>
      <c r="N1409" s="121" t="s">
        <v>3570</v>
      </c>
      <c r="O1409" s="121"/>
      <c r="Q1409" s="121"/>
      <c r="R1409" s="121"/>
      <c r="S1409" s="128" t="s">
        <v>605</v>
      </c>
      <c r="T1409" s="25">
        <v>9</v>
      </c>
      <c r="U1409" s="121" t="s">
        <v>606</v>
      </c>
      <c r="V1409" s="121"/>
      <c r="W1409" s="25">
        <f>15*8*9</f>
        <v>1080</v>
      </c>
      <c r="X1409" s="25">
        <v>450</v>
      </c>
      <c r="Y1409" s="25">
        <v>50</v>
      </c>
      <c r="Z1409" s="131" t="s">
        <v>3571</v>
      </c>
      <c r="AC1409" s="56">
        <f>W1409/15</f>
        <v>72</v>
      </c>
      <c r="AE1409" s="159"/>
      <c r="AF1409" s="159"/>
      <c r="AG1409" s="159">
        <v>41725</v>
      </c>
      <c r="AH1409" s="159">
        <f>AG1409+14</f>
        <v>41739</v>
      </c>
    </row>
    <row r="1410" spans="1:34" s="56" customFormat="1">
      <c r="A1410" s="35" t="s">
        <v>3561</v>
      </c>
      <c r="B1410" s="35" t="s">
        <v>3562</v>
      </c>
      <c r="C1410" s="56" t="s">
        <v>3563</v>
      </c>
      <c r="D1410" s="179" t="s">
        <v>3564</v>
      </c>
      <c r="E1410" s="56" t="s">
        <v>3565</v>
      </c>
      <c r="F1410" s="56" t="s">
        <v>3566</v>
      </c>
      <c r="H1410" s="56" t="s">
        <v>3567</v>
      </c>
      <c r="I1410" s="105">
        <v>41680</v>
      </c>
      <c r="J1410" s="105">
        <v>41708</v>
      </c>
      <c r="K1410" s="161" t="s">
        <v>3572</v>
      </c>
      <c r="L1410" s="161" t="s">
        <v>3573</v>
      </c>
      <c r="M1410" s="156" t="s">
        <v>695</v>
      </c>
      <c r="N1410" s="121" t="s">
        <v>3570</v>
      </c>
      <c r="O1410" s="121"/>
      <c r="Q1410" s="121"/>
      <c r="R1410" s="121"/>
      <c r="S1410" s="128" t="s">
        <v>3574</v>
      </c>
      <c r="T1410" s="25">
        <v>9</v>
      </c>
      <c r="U1410" s="121" t="s">
        <v>606</v>
      </c>
      <c r="V1410" s="121"/>
      <c r="W1410" s="25">
        <f>9*15</f>
        <v>135</v>
      </c>
      <c r="X1410" s="25">
        <v>450</v>
      </c>
      <c r="Y1410" s="25">
        <v>50</v>
      </c>
      <c r="Z1410" s="131" t="s">
        <v>3575</v>
      </c>
      <c r="AC1410" s="56">
        <f>W1410/15</f>
        <v>9</v>
      </c>
      <c r="AE1410" s="159"/>
      <c r="AF1410" s="159"/>
      <c r="AG1410" s="159">
        <v>41725</v>
      </c>
      <c r="AH1410" s="159">
        <f>AG1410+14</f>
        <v>41739</v>
      </c>
    </row>
    <row r="1411" spans="1:34" s="56" customFormat="1">
      <c r="A1411" s="35" t="s">
        <v>3561</v>
      </c>
      <c r="B1411" s="35" t="s">
        <v>3562</v>
      </c>
      <c r="C1411" s="56" t="s">
        <v>3563</v>
      </c>
      <c r="D1411" s="179" t="s">
        <v>3564</v>
      </c>
      <c r="E1411" s="56" t="s">
        <v>3565</v>
      </c>
      <c r="F1411" s="56" t="s">
        <v>3566</v>
      </c>
      <c r="H1411" s="56" t="s">
        <v>3567</v>
      </c>
      <c r="I1411" s="105">
        <v>41680</v>
      </c>
      <c r="J1411" s="105">
        <v>41708</v>
      </c>
      <c r="K1411" s="161" t="s">
        <v>3576</v>
      </c>
      <c r="L1411" s="161" t="s">
        <v>3577</v>
      </c>
      <c r="M1411" s="156" t="s">
        <v>695</v>
      </c>
      <c r="N1411" s="121" t="s">
        <v>3570</v>
      </c>
      <c r="O1411" s="121"/>
      <c r="Q1411" s="121"/>
      <c r="R1411" s="121"/>
      <c r="S1411" s="128" t="s">
        <v>3578</v>
      </c>
      <c r="T1411" s="25">
        <v>9</v>
      </c>
      <c r="U1411" s="121" t="s">
        <v>606</v>
      </c>
      <c r="V1411" s="121"/>
      <c r="W1411" s="25">
        <f>9*15</f>
        <v>135</v>
      </c>
      <c r="X1411" s="25">
        <v>450</v>
      </c>
      <c r="Y1411" s="25">
        <v>50</v>
      </c>
      <c r="Z1411" s="131" t="s">
        <v>3575</v>
      </c>
      <c r="AC1411" s="56">
        <f>W1411/15</f>
        <v>9</v>
      </c>
      <c r="AE1411" s="159"/>
      <c r="AF1411" s="159"/>
      <c r="AG1411" s="159">
        <v>41725</v>
      </c>
      <c r="AH1411" s="159">
        <f>AG1411+14</f>
        <v>41739</v>
      </c>
    </row>
    <row r="1412" spans="1:34" s="56" customFormat="1">
      <c r="A1412" s="35" t="s">
        <v>3561</v>
      </c>
      <c r="B1412" s="35" t="s">
        <v>3562</v>
      </c>
      <c r="C1412" s="56" t="s">
        <v>3563</v>
      </c>
      <c r="D1412" s="179" t="s">
        <v>3564</v>
      </c>
      <c r="E1412" s="56" t="s">
        <v>3565</v>
      </c>
      <c r="F1412" s="56" t="s">
        <v>3566</v>
      </c>
      <c r="H1412" s="56" t="s">
        <v>3567</v>
      </c>
      <c r="I1412" s="105">
        <v>41680</v>
      </c>
      <c r="J1412" s="105">
        <v>41708</v>
      </c>
      <c r="K1412" s="161" t="s">
        <v>3579</v>
      </c>
      <c r="L1412" s="161" t="s">
        <v>3580</v>
      </c>
      <c r="M1412" s="156" t="s">
        <v>695</v>
      </c>
      <c r="N1412" s="121" t="s">
        <v>3570</v>
      </c>
      <c r="O1412" s="121"/>
      <c r="Q1412" s="121"/>
      <c r="R1412" s="121"/>
      <c r="S1412" s="128" t="s">
        <v>3581</v>
      </c>
      <c r="T1412" s="25">
        <v>9</v>
      </c>
      <c r="U1412" s="121" t="s">
        <v>606</v>
      </c>
      <c r="V1412" s="121"/>
      <c r="W1412" s="25">
        <f>9*15</f>
        <v>135</v>
      </c>
      <c r="X1412" s="25">
        <v>450</v>
      </c>
      <c r="Y1412" s="25">
        <v>50</v>
      </c>
      <c r="Z1412" s="131" t="s">
        <v>3575</v>
      </c>
      <c r="AC1412" s="56">
        <f>W1412/15</f>
        <v>9</v>
      </c>
      <c r="AE1412" s="159"/>
      <c r="AF1412" s="159"/>
      <c r="AG1412" s="159">
        <v>41725</v>
      </c>
      <c r="AH1412" s="159">
        <f>AG1412+14</f>
        <v>41739</v>
      </c>
    </row>
    <row r="1413" spans="1:34" s="56" customFormat="1">
      <c r="I1413" s="77"/>
      <c r="J1413" s="159"/>
      <c r="AE1413" s="159"/>
      <c r="AF1413" s="159"/>
      <c r="AG1413" s="159"/>
      <c r="AH1413" s="159"/>
    </row>
    <row r="1414" spans="1:34" s="56" customFormat="1" ht="14.25" customHeight="1">
      <c r="A1414" s="156" t="s">
        <v>3582</v>
      </c>
      <c r="B1414" s="156" t="s">
        <v>1033</v>
      </c>
      <c r="C1414" s="56" t="s">
        <v>3583</v>
      </c>
      <c r="D1414" s="56" t="s">
        <v>3584</v>
      </c>
      <c r="E1414" s="128" t="s">
        <v>3585</v>
      </c>
      <c r="F1414" s="128" t="s">
        <v>3586</v>
      </c>
      <c r="G1414" s="128"/>
      <c r="H1414" s="52" t="s">
        <v>3587</v>
      </c>
      <c r="I1414" s="54">
        <v>41690</v>
      </c>
      <c r="J1414" s="159">
        <v>41746</v>
      </c>
      <c r="K1414" s="121" t="s">
        <v>3588</v>
      </c>
      <c r="L1414" s="121" t="s">
        <v>3589</v>
      </c>
      <c r="M1414" s="174" t="s">
        <v>994</v>
      </c>
      <c r="N1414" s="1" t="s">
        <v>3590</v>
      </c>
      <c r="O1414" s="1"/>
      <c r="P1414" s="1"/>
      <c r="Q1414" s="1"/>
      <c r="R1414" s="1"/>
      <c r="S1414" s="131" t="s">
        <v>3591</v>
      </c>
      <c r="T1414" s="174">
        <v>1</v>
      </c>
      <c r="U1414" s="1" t="s">
        <v>3592</v>
      </c>
      <c r="V1414" s="1"/>
      <c r="W1414" s="1">
        <v>240</v>
      </c>
      <c r="X1414" s="25">
        <v>30</v>
      </c>
      <c r="Y1414" s="25">
        <v>74.599999999999994</v>
      </c>
      <c r="Z1414" s="131" t="s">
        <v>3593</v>
      </c>
      <c r="AA1414" s="56">
        <f t="shared" ref="AA1414:AA1433" si="48">X1414*Y1414</f>
        <v>2238</v>
      </c>
      <c r="AC1414" s="56">
        <f t="shared" ref="AC1414:AC1433" si="49">W1414/15</f>
        <v>16</v>
      </c>
      <c r="AE1414" s="159"/>
      <c r="AF1414" s="159">
        <v>41694</v>
      </c>
      <c r="AG1414" s="26" t="s">
        <v>3594</v>
      </c>
      <c r="AH1414" s="159"/>
    </row>
    <row r="1415" spans="1:34" s="56" customFormat="1">
      <c r="A1415" s="156" t="s">
        <v>3582</v>
      </c>
      <c r="B1415" s="156" t="s">
        <v>1033</v>
      </c>
      <c r="C1415" s="56" t="s">
        <v>3595</v>
      </c>
      <c r="D1415" s="56" t="s">
        <v>3596</v>
      </c>
      <c r="E1415" s="128" t="s">
        <v>3597</v>
      </c>
      <c r="F1415" s="128" t="s">
        <v>3598</v>
      </c>
      <c r="G1415" s="128"/>
      <c r="H1415" s="52" t="s">
        <v>3599</v>
      </c>
      <c r="I1415" s="54">
        <v>41690</v>
      </c>
      <c r="J1415" s="159">
        <v>41746</v>
      </c>
      <c r="K1415" s="121" t="s">
        <v>3600</v>
      </c>
      <c r="L1415" s="121" t="s">
        <v>3601</v>
      </c>
      <c r="M1415" s="174" t="s">
        <v>3602</v>
      </c>
      <c r="N1415" s="1" t="s">
        <v>3603</v>
      </c>
      <c r="O1415" s="1"/>
      <c r="P1415" s="1"/>
      <c r="Q1415" s="1"/>
      <c r="R1415" s="1"/>
      <c r="S1415" s="131" t="s">
        <v>3604</v>
      </c>
      <c r="T1415" s="174">
        <v>1</v>
      </c>
      <c r="U1415" s="1" t="s">
        <v>3605</v>
      </c>
      <c r="V1415" s="1"/>
      <c r="W1415" s="1">
        <v>240</v>
      </c>
      <c r="X1415" s="25">
        <v>20</v>
      </c>
      <c r="Y1415" s="25">
        <v>89.5</v>
      </c>
      <c r="Z1415" s="131"/>
      <c r="AA1415" s="56">
        <f t="shared" si="48"/>
        <v>1790</v>
      </c>
      <c r="AC1415" s="56">
        <f t="shared" si="49"/>
        <v>16</v>
      </c>
      <c r="AE1415" s="159"/>
      <c r="AF1415" s="159">
        <v>41694</v>
      </c>
      <c r="AG1415" s="26" t="s">
        <v>3594</v>
      </c>
      <c r="AH1415" s="159"/>
    </row>
    <row r="1416" spans="1:34" s="56" customFormat="1">
      <c r="A1416" s="156" t="s">
        <v>3582</v>
      </c>
      <c r="B1416" s="156" t="s">
        <v>1033</v>
      </c>
      <c r="C1416" s="56" t="s">
        <v>3595</v>
      </c>
      <c r="D1416" s="56" t="s">
        <v>3596</v>
      </c>
      <c r="E1416" s="128" t="s">
        <v>3597</v>
      </c>
      <c r="F1416" s="128" t="s">
        <v>3598</v>
      </c>
      <c r="G1416" s="128"/>
      <c r="H1416" s="52" t="s">
        <v>3599</v>
      </c>
      <c r="I1416" s="54">
        <v>41690</v>
      </c>
      <c r="J1416" s="159">
        <v>41746</v>
      </c>
      <c r="K1416" s="121" t="s">
        <v>3606</v>
      </c>
      <c r="L1416" s="121" t="s">
        <v>3607</v>
      </c>
      <c r="M1416" s="174" t="s">
        <v>3602</v>
      </c>
      <c r="N1416" s="1" t="s">
        <v>3603</v>
      </c>
      <c r="O1416" s="1"/>
      <c r="P1416" s="1"/>
      <c r="Q1416" s="1"/>
      <c r="R1416" s="1"/>
      <c r="S1416" s="131" t="s">
        <v>3604</v>
      </c>
      <c r="T1416" s="174">
        <v>1</v>
      </c>
      <c r="U1416" s="1" t="s">
        <v>3605</v>
      </c>
      <c r="V1416" s="1"/>
      <c r="W1416" s="1">
        <v>240</v>
      </c>
      <c r="X1416" s="25">
        <v>22</v>
      </c>
      <c r="Y1416" s="25">
        <v>95.7</v>
      </c>
      <c r="Z1416" s="131"/>
      <c r="AA1416" s="56">
        <f t="shared" si="48"/>
        <v>2105.4</v>
      </c>
      <c r="AC1416" s="56">
        <f t="shared" si="49"/>
        <v>16</v>
      </c>
      <c r="AE1416" s="159"/>
      <c r="AF1416" s="159">
        <v>41694</v>
      </c>
      <c r="AG1416" s="26" t="s">
        <v>3594</v>
      </c>
      <c r="AH1416" s="159"/>
    </row>
    <row r="1417" spans="1:34" s="56" customFormat="1">
      <c r="A1417" s="156" t="s">
        <v>3582</v>
      </c>
      <c r="B1417" s="156" t="s">
        <v>1033</v>
      </c>
      <c r="C1417" s="56" t="s">
        <v>3595</v>
      </c>
      <c r="D1417" s="56" t="s">
        <v>3596</v>
      </c>
      <c r="E1417" s="128" t="s">
        <v>3597</v>
      </c>
      <c r="F1417" s="128" t="s">
        <v>3598</v>
      </c>
      <c r="G1417" s="128"/>
      <c r="H1417" s="52" t="s">
        <v>3599</v>
      </c>
      <c r="I1417" s="54">
        <v>41690</v>
      </c>
      <c r="J1417" s="159">
        <v>41746</v>
      </c>
      <c r="K1417" s="121" t="s">
        <v>3608</v>
      </c>
      <c r="L1417" s="121" t="s">
        <v>3609</v>
      </c>
      <c r="M1417" s="174" t="s">
        <v>3602</v>
      </c>
      <c r="N1417" s="1" t="s">
        <v>3603</v>
      </c>
      <c r="O1417" s="1"/>
      <c r="P1417" s="1"/>
      <c r="Q1417" s="1"/>
      <c r="R1417" s="1"/>
      <c r="S1417" s="131" t="s">
        <v>3604</v>
      </c>
      <c r="T1417" s="174">
        <v>1</v>
      </c>
      <c r="U1417" s="1" t="s">
        <v>3605</v>
      </c>
      <c r="V1417" s="1"/>
      <c r="W1417" s="1">
        <v>240</v>
      </c>
      <c r="X1417" s="25">
        <v>26</v>
      </c>
      <c r="Y1417" s="25">
        <v>90</v>
      </c>
      <c r="Z1417" s="131"/>
      <c r="AA1417" s="56">
        <f t="shared" si="48"/>
        <v>2340</v>
      </c>
      <c r="AC1417" s="56">
        <f t="shared" si="49"/>
        <v>16</v>
      </c>
      <c r="AE1417" s="159"/>
      <c r="AF1417" s="159">
        <v>41694</v>
      </c>
      <c r="AG1417" s="26" t="s">
        <v>3594</v>
      </c>
      <c r="AH1417" s="159"/>
    </row>
    <row r="1418" spans="1:34" s="56" customFormat="1">
      <c r="A1418" s="156" t="s">
        <v>3582</v>
      </c>
      <c r="B1418" s="156" t="s">
        <v>1033</v>
      </c>
      <c r="C1418" s="56" t="s">
        <v>3595</v>
      </c>
      <c r="D1418" s="56" t="s">
        <v>3596</v>
      </c>
      <c r="E1418" s="128" t="s">
        <v>3597</v>
      </c>
      <c r="F1418" s="128" t="s">
        <v>3598</v>
      </c>
      <c r="G1418" s="128"/>
      <c r="H1418" s="52" t="s">
        <v>3599</v>
      </c>
      <c r="I1418" s="54">
        <v>41690</v>
      </c>
      <c r="J1418" s="159">
        <v>41746</v>
      </c>
      <c r="K1418" s="121" t="s">
        <v>3610</v>
      </c>
      <c r="L1418" s="121" t="s">
        <v>3611</v>
      </c>
      <c r="M1418" s="174" t="s">
        <v>3602</v>
      </c>
      <c r="N1418" s="1" t="s">
        <v>3603</v>
      </c>
      <c r="O1418" s="1"/>
      <c r="P1418" s="1"/>
      <c r="Q1418" s="1"/>
      <c r="R1418" s="1"/>
      <c r="S1418" s="131" t="s">
        <v>3604</v>
      </c>
      <c r="T1418" s="174">
        <v>1</v>
      </c>
      <c r="U1418" s="1" t="s">
        <v>3605</v>
      </c>
      <c r="V1418" s="1"/>
      <c r="W1418" s="1">
        <v>240</v>
      </c>
      <c r="X1418" s="25">
        <v>26</v>
      </c>
      <c r="Y1418" s="25">
        <v>90.6</v>
      </c>
      <c r="Z1418" s="131"/>
      <c r="AA1418" s="56">
        <f t="shared" si="48"/>
        <v>2355.6</v>
      </c>
      <c r="AC1418" s="56">
        <f t="shared" si="49"/>
        <v>16</v>
      </c>
      <c r="AE1418" s="159"/>
      <c r="AF1418" s="159">
        <v>41694</v>
      </c>
      <c r="AG1418" s="26" t="s">
        <v>3594</v>
      </c>
      <c r="AH1418" s="159"/>
    </row>
    <row r="1419" spans="1:34" s="56" customFormat="1">
      <c r="A1419" s="156" t="s">
        <v>3582</v>
      </c>
      <c r="B1419" s="156" t="s">
        <v>1033</v>
      </c>
      <c r="C1419" s="56" t="s">
        <v>3595</v>
      </c>
      <c r="D1419" s="56" t="s">
        <v>3596</v>
      </c>
      <c r="E1419" s="128" t="s">
        <v>3597</v>
      </c>
      <c r="F1419" s="128" t="s">
        <v>3598</v>
      </c>
      <c r="G1419" s="128"/>
      <c r="H1419" s="52" t="s">
        <v>3599</v>
      </c>
      <c r="I1419" s="54">
        <v>41690</v>
      </c>
      <c r="J1419" s="159">
        <v>41746</v>
      </c>
      <c r="K1419" s="121" t="s">
        <v>3612</v>
      </c>
      <c r="L1419" s="121" t="s">
        <v>3613</v>
      </c>
      <c r="M1419" s="174" t="s">
        <v>3602</v>
      </c>
      <c r="N1419" s="1" t="s">
        <v>3603</v>
      </c>
      <c r="O1419" s="1"/>
      <c r="P1419" s="1"/>
      <c r="Q1419" s="1"/>
      <c r="R1419" s="1"/>
      <c r="S1419" s="131" t="s">
        <v>3604</v>
      </c>
      <c r="T1419" s="174">
        <v>1</v>
      </c>
      <c r="U1419" s="1" t="s">
        <v>3605</v>
      </c>
      <c r="V1419" s="1"/>
      <c r="W1419" s="1">
        <v>240</v>
      </c>
      <c r="X1419" s="25">
        <v>33</v>
      </c>
      <c r="Y1419" s="25">
        <v>76.7</v>
      </c>
      <c r="Z1419" s="131"/>
      <c r="AA1419" s="56">
        <f t="shared" si="48"/>
        <v>2531.1</v>
      </c>
      <c r="AC1419" s="56">
        <f t="shared" si="49"/>
        <v>16</v>
      </c>
      <c r="AE1419" s="159"/>
      <c r="AF1419" s="159">
        <v>41694</v>
      </c>
      <c r="AG1419" s="26" t="s">
        <v>3594</v>
      </c>
      <c r="AH1419" s="159"/>
    </row>
    <row r="1420" spans="1:34" s="56" customFormat="1">
      <c r="A1420" s="156" t="s">
        <v>3582</v>
      </c>
      <c r="B1420" s="156" t="s">
        <v>1033</v>
      </c>
      <c r="C1420" s="56" t="s">
        <v>3595</v>
      </c>
      <c r="D1420" s="56" t="s">
        <v>3596</v>
      </c>
      <c r="E1420" s="128" t="s">
        <v>3597</v>
      </c>
      <c r="F1420" s="128" t="s">
        <v>3598</v>
      </c>
      <c r="G1420" s="128"/>
      <c r="H1420" s="52" t="s">
        <v>3599</v>
      </c>
      <c r="I1420" s="54">
        <v>41690</v>
      </c>
      <c r="J1420" s="159">
        <v>41746</v>
      </c>
      <c r="K1420" s="121" t="s">
        <v>3614</v>
      </c>
      <c r="L1420" s="121" t="s">
        <v>3615</v>
      </c>
      <c r="M1420" s="174" t="s">
        <v>3602</v>
      </c>
      <c r="N1420" s="1" t="s">
        <v>3603</v>
      </c>
      <c r="O1420" s="1"/>
      <c r="P1420" s="1"/>
      <c r="Q1420" s="1"/>
      <c r="R1420" s="1"/>
      <c r="S1420" s="131" t="s">
        <v>3604</v>
      </c>
      <c r="T1420" s="174">
        <v>1</v>
      </c>
      <c r="U1420" s="1" t="s">
        <v>3605</v>
      </c>
      <c r="V1420" s="1"/>
      <c r="W1420" s="1">
        <v>240</v>
      </c>
      <c r="X1420" s="25">
        <v>26</v>
      </c>
      <c r="Y1420" s="25">
        <v>96.2</v>
      </c>
      <c r="Z1420" s="131"/>
      <c r="AA1420" s="56">
        <f t="shared" si="48"/>
        <v>2501.2000000000003</v>
      </c>
      <c r="AC1420" s="56">
        <f t="shared" si="49"/>
        <v>16</v>
      </c>
      <c r="AE1420" s="159"/>
      <c r="AF1420" s="159">
        <v>41694</v>
      </c>
      <c r="AG1420" s="26" t="s">
        <v>3594</v>
      </c>
      <c r="AH1420" s="159"/>
    </row>
    <row r="1421" spans="1:34" s="56" customFormat="1">
      <c r="A1421" s="156" t="s">
        <v>3582</v>
      </c>
      <c r="B1421" s="156" t="s">
        <v>1033</v>
      </c>
      <c r="C1421" s="56" t="s">
        <v>3595</v>
      </c>
      <c r="D1421" s="56" t="s">
        <v>3596</v>
      </c>
      <c r="E1421" s="128" t="s">
        <v>3597</v>
      </c>
      <c r="F1421" s="128" t="s">
        <v>3598</v>
      </c>
      <c r="G1421" s="128"/>
      <c r="H1421" s="52" t="s">
        <v>3599</v>
      </c>
      <c r="I1421" s="54">
        <v>41690</v>
      </c>
      <c r="J1421" s="159">
        <v>41746</v>
      </c>
      <c r="K1421" s="121" t="s">
        <v>3616</v>
      </c>
      <c r="L1421" s="121" t="s">
        <v>3617</v>
      </c>
      <c r="M1421" s="174" t="s">
        <v>3602</v>
      </c>
      <c r="N1421" s="1" t="s">
        <v>3603</v>
      </c>
      <c r="O1421" s="1"/>
      <c r="P1421" s="1"/>
      <c r="Q1421" s="1"/>
      <c r="R1421" s="1"/>
      <c r="S1421" s="131" t="s">
        <v>3604</v>
      </c>
      <c r="T1421" s="174">
        <v>1</v>
      </c>
      <c r="U1421" s="1" t="s">
        <v>3605</v>
      </c>
      <c r="V1421" s="1"/>
      <c r="W1421" s="1">
        <v>240</v>
      </c>
      <c r="X1421" s="25">
        <v>28</v>
      </c>
      <c r="Y1421" s="25">
        <v>90.8</v>
      </c>
      <c r="Z1421" s="131"/>
      <c r="AA1421" s="56">
        <f t="shared" si="48"/>
        <v>2542.4</v>
      </c>
      <c r="AC1421" s="56">
        <f t="shared" si="49"/>
        <v>16</v>
      </c>
      <c r="AE1421" s="159"/>
      <c r="AF1421" s="159">
        <v>41694</v>
      </c>
      <c r="AG1421" s="26" t="s">
        <v>3594</v>
      </c>
      <c r="AH1421" s="159"/>
    </row>
    <row r="1422" spans="1:34" s="56" customFormat="1">
      <c r="A1422" s="156" t="s">
        <v>3582</v>
      </c>
      <c r="B1422" s="156" t="s">
        <v>1033</v>
      </c>
      <c r="C1422" s="56" t="s">
        <v>3595</v>
      </c>
      <c r="D1422" s="56" t="s">
        <v>3596</v>
      </c>
      <c r="E1422" s="128" t="s">
        <v>3597</v>
      </c>
      <c r="F1422" s="128" t="s">
        <v>3598</v>
      </c>
      <c r="G1422" s="128"/>
      <c r="H1422" s="52" t="s">
        <v>3599</v>
      </c>
      <c r="I1422" s="54">
        <v>41690</v>
      </c>
      <c r="J1422" s="159">
        <v>41746</v>
      </c>
      <c r="K1422" s="121" t="s">
        <v>3618</v>
      </c>
      <c r="L1422" s="121" t="s">
        <v>3619</v>
      </c>
      <c r="M1422" s="174" t="s">
        <v>3602</v>
      </c>
      <c r="N1422" s="1" t="s">
        <v>3603</v>
      </c>
      <c r="O1422" s="1"/>
      <c r="P1422" s="1"/>
      <c r="Q1422" s="1"/>
      <c r="R1422" s="1"/>
      <c r="S1422" s="131" t="s">
        <v>3604</v>
      </c>
      <c r="T1422" s="174">
        <v>1</v>
      </c>
      <c r="U1422" s="1" t="s">
        <v>3605</v>
      </c>
      <c r="V1422" s="1"/>
      <c r="W1422" s="1">
        <v>240</v>
      </c>
      <c r="X1422" s="25">
        <v>26</v>
      </c>
      <c r="Y1422" s="25">
        <v>113</v>
      </c>
      <c r="Z1422" s="131"/>
      <c r="AA1422" s="56">
        <f t="shared" si="48"/>
        <v>2938</v>
      </c>
      <c r="AC1422" s="56">
        <f t="shared" si="49"/>
        <v>16</v>
      </c>
      <c r="AE1422" s="159"/>
      <c r="AF1422" s="159">
        <v>41694</v>
      </c>
      <c r="AG1422" s="26" t="s">
        <v>3594</v>
      </c>
      <c r="AH1422" s="159"/>
    </row>
    <row r="1423" spans="1:34" s="56" customFormat="1">
      <c r="A1423" s="156" t="s">
        <v>3582</v>
      </c>
      <c r="B1423" s="156" t="s">
        <v>1033</v>
      </c>
      <c r="C1423" s="56" t="s">
        <v>3595</v>
      </c>
      <c r="D1423" s="56" t="s">
        <v>3596</v>
      </c>
      <c r="E1423" s="128" t="s">
        <v>3597</v>
      </c>
      <c r="F1423" s="128" t="s">
        <v>3598</v>
      </c>
      <c r="G1423" s="128"/>
      <c r="H1423" s="52" t="s">
        <v>3599</v>
      </c>
      <c r="I1423" s="54">
        <v>41690</v>
      </c>
      <c r="J1423" s="159">
        <v>41746</v>
      </c>
      <c r="K1423" s="121" t="s">
        <v>3620</v>
      </c>
      <c r="L1423" s="121" t="s">
        <v>3621</v>
      </c>
      <c r="M1423" s="174" t="s">
        <v>3602</v>
      </c>
      <c r="N1423" s="1" t="s">
        <v>3603</v>
      </c>
      <c r="O1423" s="1"/>
      <c r="P1423" s="1"/>
      <c r="Q1423" s="1"/>
      <c r="R1423" s="1"/>
      <c r="S1423" s="131" t="s">
        <v>3604</v>
      </c>
      <c r="T1423" s="174">
        <v>1</v>
      </c>
      <c r="U1423" s="1" t="s">
        <v>3605</v>
      </c>
      <c r="V1423" s="1"/>
      <c r="W1423" s="1">
        <v>240</v>
      </c>
      <c r="X1423" s="25">
        <v>24</v>
      </c>
      <c r="Y1423" s="25">
        <v>129</v>
      </c>
      <c r="Z1423" s="131"/>
      <c r="AA1423" s="56">
        <f t="shared" si="48"/>
        <v>3096</v>
      </c>
      <c r="AC1423" s="56">
        <f t="shared" si="49"/>
        <v>16</v>
      </c>
      <c r="AE1423" s="159"/>
      <c r="AF1423" s="159">
        <v>41694</v>
      </c>
      <c r="AG1423" s="26" t="s">
        <v>3594</v>
      </c>
      <c r="AH1423" s="159"/>
    </row>
    <row r="1424" spans="1:34" s="56" customFormat="1">
      <c r="A1424" s="156" t="s">
        <v>3582</v>
      </c>
      <c r="B1424" s="156" t="s">
        <v>1033</v>
      </c>
      <c r="C1424" s="56" t="s">
        <v>3595</v>
      </c>
      <c r="D1424" s="56" t="s">
        <v>3596</v>
      </c>
      <c r="E1424" s="128" t="s">
        <v>3597</v>
      </c>
      <c r="F1424" s="128" t="s">
        <v>3598</v>
      </c>
      <c r="G1424" s="128"/>
      <c r="H1424" s="52" t="s">
        <v>3599</v>
      </c>
      <c r="I1424" s="54">
        <v>41690</v>
      </c>
      <c r="J1424" s="159">
        <v>41746</v>
      </c>
      <c r="K1424" s="128" t="s">
        <v>3622</v>
      </c>
      <c r="L1424" s="128" t="s">
        <v>3623</v>
      </c>
      <c r="M1424" s="174" t="s">
        <v>3602</v>
      </c>
      <c r="N1424" s="1" t="s">
        <v>3603</v>
      </c>
      <c r="O1424" s="1"/>
      <c r="P1424" s="1"/>
      <c r="Q1424" s="1"/>
      <c r="R1424" s="1"/>
      <c r="S1424" s="131" t="s">
        <v>3604</v>
      </c>
      <c r="T1424" s="174">
        <v>1</v>
      </c>
      <c r="U1424" s="1" t="s">
        <v>3605</v>
      </c>
      <c r="V1424" s="1"/>
      <c r="W1424" s="1">
        <v>240</v>
      </c>
      <c r="X1424" s="128">
        <v>29</v>
      </c>
      <c r="Y1424" s="128">
        <v>85.6</v>
      </c>
      <c r="Z1424" s="131"/>
      <c r="AA1424" s="56">
        <f t="shared" si="48"/>
        <v>2482.3999999999996</v>
      </c>
      <c r="AC1424" s="56">
        <f t="shared" si="49"/>
        <v>16</v>
      </c>
      <c r="AE1424" s="159"/>
      <c r="AF1424" s="159">
        <v>41694</v>
      </c>
      <c r="AG1424" s="26" t="s">
        <v>3594</v>
      </c>
      <c r="AH1424" s="159"/>
    </row>
    <row r="1425" spans="1:33" s="56" customFormat="1">
      <c r="A1425" s="156" t="s">
        <v>3582</v>
      </c>
      <c r="B1425" s="156" t="s">
        <v>1033</v>
      </c>
      <c r="C1425" s="56" t="s">
        <v>3595</v>
      </c>
      <c r="D1425" s="56" t="s">
        <v>3596</v>
      </c>
      <c r="E1425" s="128" t="s">
        <v>3597</v>
      </c>
      <c r="F1425" s="128" t="s">
        <v>3598</v>
      </c>
      <c r="G1425" s="128"/>
      <c r="H1425" s="52" t="s">
        <v>3599</v>
      </c>
      <c r="I1425" s="54">
        <v>41690</v>
      </c>
      <c r="J1425" s="159">
        <v>41746</v>
      </c>
      <c r="K1425" s="128" t="s">
        <v>3624</v>
      </c>
      <c r="L1425" s="128" t="s">
        <v>3625</v>
      </c>
      <c r="M1425" s="174" t="s">
        <v>3602</v>
      </c>
      <c r="N1425" s="1" t="s">
        <v>3603</v>
      </c>
      <c r="O1425" s="1"/>
      <c r="P1425" s="1"/>
      <c r="Q1425" s="1"/>
      <c r="R1425" s="1"/>
      <c r="S1425" s="131" t="s">
        <v>3604</v>
      </c>
      <c r="T1425" s="174">
        <v>1</v>
      </c>
      <c r="U1425" s="1" t="s">
        <v>3605</v>
      </c>
      <c r="V1425" s="1"/>
      <c r="W1425" s="1">
        <v>240</v>
      </c>
      <c r="X1425" s="128">
        <v>22</v>
      </c>
      <c r="Y1425" s="128">
        <v>119</v>
      </c>
      <c r="Z1425" s="131"/>
      <c r="AA1425" s="56">
        <f t="shared" si="48"/>
        <v>2618</v>
      </c>
      <c r="AC1425" s="56">
        <f t="shared" si="49"/>
        <v>16</v>
      </c>
      <c r="AE1425" s="159"/>
      <c r="AF1425" s="159">
        <v>41694</v>
      </c>
      <c r="AG1425" s="26" t="s">
        <v>3594</v>
      </c>
    </row>
    <row r="1426" spans="1:33" s="56" customFormat="1">
      <c r="A1426" s="156" t="s">
        <v>3582</v>
      </c>
      <c r="B1426" s="156" t="s">
        <v>1033</v>
      </c>
      <c r="C1426" s="56" t="s">
        <v>3595</v>
      </c>
      <c r="D1426" s="56" t="s">
        <v>3596</v>
      </c>
      <c r="E1426" s="128" t="s">
        <v>3597</v>
      </c>
      <c r="F1426" s="128" t="s">
        <v>3598</v>
      </c>
      <c r="G1426" s="128"/>
      <c r="H1426" s="52" t="s">
        <v>3599</v>
      </c>
      <c r="I1426" s="54">
        <v>41690</v>
      </c>
      <c r="J1426" s="159">
        <v>41746</v>
      </c>
      <c r="K1426" s="128" t="s">
        <v>3626</v>
      </c>
      <c r="L1426" s="128" t="s">
        <v>3627</v>
      </c>
      <c r="M1426" s="174" t="s">
        <v>3602</v>
      </c>
      <c r="N1426" s="1" t="s">
        <v>3603</v>
      </c>
      <c r="O1426" s="1"/>
      <c r="P1426" s="1"/>
      <c r="Q1426" s="1"/>
      <c r="R1426" s="1"/>
      <c r="S1426" s="131" t="s">
        <v>3604</v>
      </c>
      <c r="T1426" s="174">
        <v>1</v>
      </c>
      <c r="U1426" s="1" t="s">
        <v>3605</v>
      </c>
      <c r="V1426" s="1"/>
      <c r="W1426" s="1">
        <v>240</v>
      </c>
      <c r="X1426" s="128">
        <v>26</v>
      </c>
      <c r="Y1426" s="128">
        <v>99.3</v>
      </c>
      <c r="Z1426" s="131"/>
      <c r="AA1426" s="56">
        <f t="shared" si="48"/>
        <v>2581.7999999999997</v>
      </c>
      <c r="AC1426" s="56">
        <f t="shared" si="49"/>
        <v>16</v>
      </c>
      <c r="AE1426" s="159"/>
      <c r="AF1426" s="159">
        <v>41694</v>
      </c>
      <c r="AG1426" s="26" t="s">
        <v>3594</v>
      </c>
    </row>
    <row r="1427" spans="1:33" s="56" customFormat="1">
      <c r="A1427" s="156" t="s">
        <v>3582</v>
      </c>
      <c r="B1427" s="156" t="s">
        <v>1033</v>
      </c>
      <c r="C1427" s="56" t="s">
        <v>3595</v>
      </c>
      <c r="D1427" s="56" t="s">
        <v>3596</v>
      </c>
      <c r="E1427" s="128" t="s">
        <v>3597</v>
      </c>
      <c r="F1427" s="128" t="s">
        <v>3598</v>
      </c>
      <c r="G1427" s="128"/>
      <c r="H1427" s="52" t="s">
        <v>3599</v>
      </c>
      <c r="I1427" s="54">
        <v>41690</v>
      </c>
      <c r="J1427" s="159">
        <v>41746</v>
      </c>
      <c r="K1427" s="128" t="s">
        <v>3628</v>
      </c>
      <c r="L1427" s="128" t="s">
        <v>3629</v>
      </c>
      <c r="M1427" s="174" t="s">
        <v>3602</v>
      </c>
      <c r="N1427" s="1" t="s">
        <v>3603</v>
      </c>
      <c r="O1427" s="1"/>
      <c r="P1427" s="1"/>
      <c r="Q1427" s="1"/>
      <c r="R1427" s="1"/>
      <c r="S1427" s="131" t="s">
        <v>3604</v>
      </c>
      <c r="T1427" s="174">
        <v>1</v>
      </c>
      <c r="U1427" s="1" t="s">
        <v>3605</v>
      </c>
      <c r="V1427" s="1"/>
      <c r="W1427" s="1">
        <v>240</v>
      </c>
      <c r="X1427" s="128">
        <v>26</v>
      </c>
      <c r="Y1427" s="128">
        <v>126</v>
      </c>
      <c r="Z1427" s="131"/>
      <c r="AA1427" s="56">
        <f t="shared" si="48"/>
        <v>3276</v>
      </c>
      <c r="AC1427" s="56">
        <f t="shared" si="49"/>
        <v>16</v>
      </c>
      <c r="AE1427" s="159"/>
      <c r="AF1427" s="159">
        <v>41694</v>
      </c>
      <c r="AG1427" s="26" t="s">
        <v>3594</v>
      </c>
    </row>
    <row r="1428" spans="1:33" s="56" customFormat="1">
      <c r="A1428" s="156" t="s">
        <v>3582</v>
      </c>
      <c r="B1428" s="156" t="s">
        <v>1033</v>
      </c>
      <c r="C1428" s="56" t="s">
        <v>3595</v>
      </c>
      <c r="D1428" s="56" t="s">
        <v>3596</v>
      </c>
      <c r="E1428" s="128" t="s">
        <v>3597</v>
      </c>
      <c r="F1428" s="128" t="s">
        <v>3598</v>
      </c>
      <c r="G1428" s="128"/>
      <c r="H1428" s="52" t="s">
        <v>3599</v>
      </c>
      <c r="I1428" s="54">
        <v>41690</v>
      </c>
      <c r="J1428" s="159">
        <v>41746</v>
      </c>
      <c r="K1428" s="128" t="s">
        <v>3630</v>
      </c>
      <c r="L1428" s="128" t="s">
        <v>3631</v>
      </c>
      <c r="M1428" s="174" t="s">
        <v>3602</v>
      </c>
      <c r="N1428" s="1" t="s">
        <v>3603</v>
      </c>
      <c r="O1428" s="1"/>
      <c r="P1428" s="1"/>
      <c r="Q1428" s="1"/>
      <c r="R1428" s="1"/>
      <c r="S1428" s="131" t="s">
        <v>3604</v>
      </c>
      <c r="T1428" s="174">
        <v>1</v>
      </c>
      <c r="U1428" s="1" t="s">
        <v>3605</v>
      </c>
      <c r="V1428" s="1"/>
      <c r="W1428" s="1">
        <v>240</v>
      </c>
      <c r="X1428" s="128">
        <v>22</v>
      </c>
      <c r="Y1428" s="128">
        <v>102</v>
      </c>
      <c r="Z1428" s="131"/>
      <c r="AA1428" s="56">
        <f t="shared" si="48"/>
        <v>2244</v>
      </c>
      <c r="AC1428" s="56">
        <f t="shared" si="49"/>
        <v>16</v>
      </c>
      <c r="AE1428" s="159"/>
      <c r="AF1428" s="159">
        <v>41694</v>
      </c>
      <c r="AG1428" s="26" t="s">
        <v>3594</v>
      </c>
    </row>
    <row r="1429" spans="1:33" s="56" customFormat="1">
      <c r="A1429" s="156" t="s">
        <v>3582</v>
      </c>
      <c r="B1429" s="156" t="s">
        <v>1033</v>
      </c>
      <c r="C1429" s="56" t="s">
        <v>3595</v>
      </c>
      <c r="D1429" s="56" t="s">
        <v>3596</v>
      </c>
      <c r="E1429" s="128" t="s">
        <v>3597</v>
      </c>
      <c r="F1429" s="128" t="s">
        <v>3598</v>
      </c>
      <c r="G1429" s="128"/>
      <c r="H1429" s="52" t="s">
        <v>3599</v>
      </c>
      <c r="I1429" s="54">
        <v>41690</v>
      </c>
      <c r="J1429" s="159">
        <v>41746</v>
      </c>
      <c r="K1429" s="128" t="s">
        <v>3632</v>
      </c>
      <c r="L1429" s="128" t="s">
        <v>3633</v>
      </c>
      <c r="M1429" s="174" t="s">
        <v>3602</v>
      </c>
      <c r="N1429" s="1" t="s">
        <v>3603</v>
      </c>
      <c r="O1429" s="1"/>
      <c r="P1429" s="1"/>
      <c r="Q1429" s="1"/>
      <c r="R1429" s="1"/>
      <c r="S1429" s="131" t="s">
        <v>3604</v>
      </c>
      <c r="T1429" s="174">
        <v>1</v>
      </c>
      <c r="U1429" s="1" t="s">
        <v>3605</v>
      </c>
      <c r="V1429" s="1"/>
      <c r="W1429" s="1">
        <v>240</v>
      </c>
      <c r="X1429" s="128">
        <v>38</v>
      </c>
      <c r="Y1429" s="128">
        <v>59.4</v>
      </c>
      <c r="Z1429" s="131"/>
      <c r="AA1429" s="56">
        <f t="shared" si="48"/>
        <v>2257.1999999999998</v>
      </c>
      <c r="AC1429" s="56">
        <f t="shared" si="49"/>
        <v>16</v>
      </c>
      <c r="AE1429" s="159"/>
      <c r="AF1429" s="159">
        <v>41694</v>
      </c>
      <c r="AG1429" s="26" t="s">
        <v>3594</v>
      </c>
    </row>
    <row r="1430" spans="1:33" s="56" customFormat="1">
      <c r="A1430" s="156" t="s">
        <v>3582</v>
      </c>
      <c r="B1430" s="156" t="s">
        <v>1033</v>
      </c>
      <c r="C1430" s="56" t="s">
        <v>3595</v>
      </c>
      <c r="D1430" s="56" t="s">
        <v>3596</v>
      </c>
      <c r="E1430" s="128" t="s">
        <v>3597</v>
      </c>
      <c r="F1430" s="128" t="s">
        <v>3598</v>
      </c>
      <c r="G1430" s="128"/>
      <c r="H1430" s="52" t="s">
        <v>3599</v>
      </c>
      <c r="I1430" s="54">
        <v>41690</v>
      </c>
      <c r="J1430" s="159">
        <v>41746</v>
      </c>
      <c r="K1430" s="128" t="s">
        <v>3634</v>
      </c>
      <c r="L1430" s="128" t="s">
        <v>3635</v>
      </c>
      <c r="M1430" s="174" t="s">
        <v>3602</v>
      </c>
      <c r="N1430" s="1" t="s">
        <v>3603</v>
      </c>
      <c r="O1430" s="1"/>
      <c r="P1430" s="1"/>
      <c r="Q1430" s="1"/>
      <c r="R1430" s="1"/>
      <c r="S1430" s="131" t="s">
        <v>3604</v>
      </c>
      <c r="T1430" s="174">
        <v>1</v>
      </c>
      <c r="U1430" s="1" t="s">
        <v>3605</v>
      </c>
      <c r="V1430" s="1"/>
      <c r="W1430" s="1">
        <v>240</v>
      </c>
      <c r="X1430" s="128">
        <v>20</v>
      </c>
      <c r="Y1430" s="128">
        <v>125.7</v>
      </c>
      <c r="Z1430" s="131"/>
      <c r="AA1430" s="56">
        <f t="shared" si="48"/>
        <v>2514</v>
      </c>
      <c r="AC1430" s="56">
        <f t="shared" si="49"/>
        <v>16</v>
      </c>
      <c r="AE1430" s="159"/>
      <c r="AF1430" s="159">
        <v>41694</v>
      </c>
      <c r="AG1430" s="26" t="s">
        <v>3594</v>
      </c>
    </row>
    <row r="1431" spans="1:33" s="56" customFormat="1">
      <c r="A1431" s="156" t="s">
        <v>3582</v>
      </c>
      <c r="B1431" s="156" t="s">
        <v>1033</v>
      </c>
      <c r="C1431" s="56" t="s">
        <v>3595</v>
      </c>
      <c r="D1431" s="56" t="s">
        <v>3596</v>
      </c>
      <c r="E1431" s="128" t="s">
        <v>3597</v>
      </c>
      <c r="F1431" s="128" t="s">
        <v>3598</v>
      </c>
      <c r="G1431" s="128"/>
      <c r="H1431" s="52" t="s">
        <v>3599</v>
      </c>
      <c r="I1431" s="54">
        <v>41690</v>
      </c>
      <c r="J1431" s="159">
        <v>41746</v>
      </c>
      <c r="K1431" s="128" t="s">
        <v>3636</v>
      </c>
      <c r="L1431" s="128" t="s">
        <v>3637</v>
      </c>
      <c r="M1431" s="174" t="s">
        <v>3602</v>
      </c>
      <c r="N1431" s="1" t="s">
        <v>3603</v>
      </c>
      <c r="O1431" s="1"/>
      <c r="P1431" s="1"/>
      <c r="Q1431" s="1"/>
      <c r="R1431" s="1"/>
      <c r="S1431" s="131" t="s">
        <v>3604</v>
      </c>
      <c r="T1431" s="174">
        <v>1</v>
      </c>
      <c r="U1431" s="1" t="s">
        <v>3605</v>
      </c>
      <c r="V1431" s="1"/>
      <c r="W1431" s="1">
        <v>240</v>
      </c>
      <c r="X1431" s="128">
        <v>20</v>
      </c>
      <c r="Y1431" s="128">
        <v>138.69999999999999</v>
      </c>
      <c r="Z1431" s="131"/>
      <c r="AA1431" s="56">
        <f t="shared" si="48"/>
        <v>2774</v>
      </c>
      <c r="AC1431" s="56">
        <f t="shared" si="49"/>
        <v>16</v>
      </c>
      <c r="AE1431" s="159"/>
      <c r="AF1431" s="159">
        <v>41694</v>
      </c>
      <c r="AG1431" s="26" t="s">
        <v>3594</v>
      </c>
    </row>
    <row r="1432" spans="1:33" s="56" customFormat="1">
      <c r="A1432" s="156" t="s">
        <v>3582</v>
      </c>
      <c r="B1432" s="156" t="s">
        <v>1033</v>
      </c>
      <c r="C1432" s="56" t="s">
        <v>3595</v>
      </c>
      <c r="D1432" s="56" t="s">
        <v>3596</v>
      </c>
      <c r="E1432" s="128" t="s">
        <v>3597</v>
      </c>
      <c r="F1432" s="128" t="s">
        <v>3598</v>
      </c>
      <c r="G1432" s="128"/>
      <c r="H1432" s="52" t="s">
        <v>3599</v>
      </c>
      <c r="I1432" s="54">
        <v>41690</v>
      </c>
      <c r="J1432" s="159">
        <v>41746</v>
      </c>
      <c r="K1432" s="128" t="s">
        <v>3638</v>
      </c>
      <c r="L1432" s="128" t="s">
        <v>3639</v>
      </c>
      <c r="M1432" s="174" t="s">
        <v>3602</v>
      </c>
      <c r="N1432" s="1" t="s">
        <v>3603</v>
      </c>
      <c r="O1432" s="1"/>
      <c r="P1432" s="1"/>
      <c r="Q1432" s="1"/>
      <c r="R1432" s="1"/>
      <c r="S1432" s="131" t="s">
        <v>3604</v>
      </c>
      <c r="T1432" s="174">
        <v>1</v>
      </c>
      <c r="U1432" s="1" t="s">
        <v>3605</v>
      </c>
      <c r="V1432" s="1"/>
      <c r="W1432" s="1">
        <v>240</v>
      </c>
      <c r="X1432" s="128">
        <v>24</v>
      </c>
      <c r="Y1432" s="128">
        <v>115</v>
      </c>
      <c r="Z1432" s="131"/>
      <c r="AA1432" s="56">
        <f t="shared" si="48"/>
        <v>2760</v>
      </c>
      <c r="AC1432" s="56">
        <f t="shared" si="49"/>
        <v>16</v>
      </c>
      <c r="AE1432" s="159"/>
      <c r="AF1432" s="159">
        <v>41694</v>
      </c>
      <c r="AG1432" s="26" t="s">
        <v>3594</v>
      </c>
    </row>
    <row r="1433" spans="1:33" s="56" customFormat="1">
      <c r="A1433" s="156" t="s">
        <v>3582</v>
      </c>
      <c r="B1433" s="156" t="s">
        <v>1033</v>
      </c>
      <c r="C1433" s="56" t="s">
        <v>3595</v>
      </c>
      <c r="D1433" s="56" t="s">
        <v>3596</v>
      </c>
      <c r="E1433" s="128" t="s">
        <v>3597</v>
      </c>
      <c r="F1433" s="128" t="s">
        <v>3598</v>
      </c>
      <c r="G1433" s="128"/>
      <c r="H1433" s="52" t="s">
        <v>3599</v>
      </c>
      <c r="I1433" s="54">
        <v>41690</v>
      </c>
      <c r="J1433" s="159">
        <v>41746</v>
      </c>
      <c r="K1433" s="128" t="s">
        <v>3640</v>
      </c>
      <c r="L1433" s="128" t="s">
        <v>3641</v>
      </c>
      <c r="M1433" s="174" t="s">
        <v>3602</v>
      </c>
      <c r="N1433" s="1" t="s">
        <v>3603</v>
      </c>
      <c r="O1433" s="1"/>
      <c r="P1433" s="1"/>
      <c r="Q1433" s="1"/>
      <c r="R1433" s="1"/>
      <c r="S1433" s="131" t="s">
        <v>3604</v>
      </c>
      <c r="T1433" s="174">
        <v>1</v>
      </c>
      <c r="U1433" s="1" t="s">
        <v>3605</v>
      </c>
      <c r="V1433" s="1"/>
      <c r="W1433" s="1">
        <v>240</v>
      </c>
      <c r="X1433" s="128">
        <v>28</v>
      </c>
      <c r="Y1433" s="128">
        <v>94.2</v>
      </c>
      <c r="Z1433" s="131"/>
      <c r="AA1433" s="56">
        <f t="shared" si="48"/>
        <v>2637.6</v>
      </c>
      <c r="AC1433" s="56">
        <f t="shared" si="49"/>
        <v>16</v>
      </c>
      <c r="AE1433" s="159"/>
      <c r="AF1433" s="159">
        <v>41694</v>
      </c>
      <c r="AG1433" s="26" t="s">
        <v>3594</v>
      </c>
    </row>
    <row r="1435" spans="1:33" s="56" customFormat="1">
      <c r="A1435" s="156"/>
      <c r="B1435" s="156" t="s">
        <v>970</v>
      </c>
      <c r="C1435" s="56" t="s">
        <v>3642</v>
      </c>
      <c r="D1435" s="56" t="s">
        <v>3643</v>
      </c>
      <c r="H1435" s="52" t="s">
        <v>3644</v>
      </c>
      <c r="I1435" s="159">
        <v>41697</v>
      </c>
      <c r="J1435" s="159">
        <v>41725</v>
      </c>
      <c r="K1435" s="121" t="s">
        <v>3645</v>
      </c>
      <c r="L1435" s="156" t="s">
        <v>3646</v>
      </c>
      <c r="M1435" s="128" t="s">
        <v>3602</v>
      </c>
      <c r="N1435" s="121" t="s">
        <v>3647</v>
      </c>
      <c r="O1435" s="121"/>
      <c r="P1435" s="121" t="s">
        <v>3648</v>
      </c>
      <c r="Q1435" s="121"/>
      <c r="R1435" s="121"/>
      <c r="S1435" s="25" t="s">
        <v>3649</v>
      </c>
      <c r="T1435" s="128">
        <v>1</v>
      </c>
      <c r="U1435" s="121" t="s">
        <v>3650</v>
      </c>
      <c r="V1435" s="121"/>
      <c r="W1435" s="121">
        <v>0.9</v>
      </c>
      <c r="X1435" s="121">
        <v>186</v>
      </c>
      <c r="Y1435" s="121">
        <v>23.4</v>
      </c>
      <c r="Z1435" s="25" t="s">
        <v>3651</v>
      </c>
      <c r="AC1435" s="56">
        <f t="shared" ref="AC1435:AC1450" si="50">W1435/15</f>
        <v>6.0000000000000005E-2</v>
      </c>
      <c r="AE1435" s="159">
        <v>41703</v>
      </c>
      <c r="AF1435" s="159">
        <v>41725</v>
      </c>
      <c r="AG1435" s="159">
        <f t="shared" ref="AG1435:AG1450" si="51">AF1435+14</f>
        <v>41739</v>
      </c>
    </row>
    <row r="1436" spans="1:33" s="56" customFormat="1">
      <c r="A1436" s="156"/>
      <c r="B1436" s="156" t="s">
        <v>970</v>
      </c>
      <c r="C1436" s="56" t="s">
        <v>981</v>
      </c>
      <c r="D1436" s="56" t="s">
        <v>982</v>
      </c>
      <c r="H1436" s="52" t="s">
        <v>3652</v>
      </c>
      <c r="I1436" s="159">
        <v>41697</v>
      </c>
      <c r="J1436" s="159">
        <v>41725</v>
      </c>
      <c r="K1436" s="121" t="s">
        <v>3653</v>
      </c>
      <c r="L1436" s="156" t="s">
        <v>3654</v>
      </c>
      <c r="M1436" s="128" t="s">
        <v>994</v>
      </c>
      <c r="N1436" s="121" t="s">
        <v>3655</v>
      </c>
      <c r="O1436" s="121"/>
      <c r="P1436" s="121" t="s">
        <v>3656</v>
      </c>
      <c r="Q1436" s="121"/>
      <c r="R1436" s="121"/>
      <c r="S1436" s="25" t="s">
        <v>988</v>
      </c>
      <c r="T1436" s="128">
        <v>1</v>
      </c>
      <c r="U1436" s="121" t="s">
        <v>3657</v>
      </c>
      <c r="V1436" s="121"/>
      <c r="W1436" s="121">
        <v>0.9</v>
      </c>
      <c r="X1436" s="121">
        <v>186</v>
      </c>
      <c r="Y1436" s="121">
        <v>18.899999999999999</v>
      </c>
      <c r="Z1436" s="131"/>
      <c r="AC1436" s="56">
        <f t="shared" si="50"/>
        <v>6.0000000000000005E-2</v>
      </c>
      <c r="AE1436" s="159">
        <v>41703</v>
      </c>
      <c r="AF1436" s="159">
        <v>41725</v>
      </c>
      <c r="AG1436" s="159">
        <f t="shared" si="51"/>
        <v>41739</v>
      </c>
    </row>
    <row r="1437" spans="1:33" s="56" customFormat="1">
      <c r="A1437" s="156"/>
      <c r="B1437" s="156" t="s">
        <v>970</v>
      </c>
      <c r="C1437" s="56" t="s">
        <v>981</v>
      </c>
      <c r="D1437" s="56" t="s">
        <v>982</v>
      </c>
      <c r="H1437" s="52" t="s">
        <v>3652</v>
      </c>
      <c r="I1437" s="159">
        <v>41697</v>
      </c>
      <c r="J1437" s="159">
        <v>41725</v>
      </c>
      <c r="K1437" s="121" t="s">
        <v>3658</v>
      </c>
      <c r="L1437" s="156" t="s">
        <v>3659</v>
      </c>
      <c r="M1437" s="128" t="s">
        <v>994</v>
      </c>
      <c r="N1437" s="121" t="s">
        <v>3655</v>
      </c>
      <c r="O1437" s="121"/>
      <c r="P1437" s="121" t="s">
        <v>3656</v>
      </c>
      <c r="Q1437" s="121"/>
      <c r="R1437" s="121"/>
      <c r="S1437" s="25" t="s">
        <v>988</v>
      </c>
      <c r="T1437" s="128">
        <v>1</v>
      </c>
      <c r="U1437" s="121" t="s">
        <v>3657</v>
      </c>
      <c r="V1437" s="121"/>
      <c r="W1437" s="121">
        <v>0.9</v>
      </c>
      <c r="X1437" s="121">
        <v>186</v>
      </c>
      <c r="Y1437" s="121">
        <v>17.899999999999999</v>
      </c>
      <c r="Z1437" s="131"/>
      <c r="AC1437" s="56">
        <f t="shared" si="50"/>
        <v>6.0000000000000005E-2</v>
      </c>
      <c r="AE1437" s="159">
        <v>41703</v>
      </c>
      <c r="AF1437" s="159">
        <v>41725</v>
      </c>
      <c r="AG1437" s="159">
        <f t="shared" si="51"/>
        <v>41739</v>
      </c>
    </row>
    <row r="1438" spans="1:33" s="56" customFormat="1">
      <c r="A1438" s="156"/>
      <c r="B1438" s="156" t="s">
        <v>970</v>
      </c>
      <c r="C1438" s="56" t="s">
        <v>981</v>
      </c>
      <c r="D1438" s="56" t="s">
        <v>982</v>
      </c>
      <c r="H1438" s="52" t="s">
        <v>3652</v>
      </c>
      <c r="I1438" s="159">
        <v>41697</v>
      </c>
      <c r="J1438" s="159">
        <v>41725</v>
      </c>
      <c r="K1438" s="121" t="s">
        <v>3660</v>
      </c>
      <c r="L1438" s="156" t="s">
        <v>3661</v>
      </c>
      <c r="M1438" s="128" t="s">
        <v>994</v>
      </c>
      <c r="N1438" s="121" t="s">
        <v>3655</v>
      </c>
      <c r="O1438" s="121"/>
      <c r="P1438" s="121" t="s">
        <v>3662</v>
      </c>
      <c r="Q1438" s="121"/>
      <c r="R1438" s="121"/>
      <c r="S1438" s="25" t="s">
        <v>988</v>
      </c>
      <c r="T1438" s="128">
        <v>1</v>
      </c>
      <c r="U1438" s="121" t="s">
        <v>3657</v>
      </c>
      <c r="V1438" s="121"/>
      <c r="W1438" s="121">
        <v>0.9</v>
      </c>
      <c r="X1438" s="121">
        <v>186</v>
      </c>
      <c r="Y1438" s="121">
        <v>13.3</v>
      </c>
      <c r="Z1438" s="131"/>
      <c r="AC1438" s="56">
        <f t="shared" si="50"/>
        <v>6.0000000000000005E-2</v>
      </c>
      <c r="AE1438" s="159">
        <v>41703</v>
      </c>
      <c r="AF1438" s="159">
        <v>41725</v>
      </c>
      <c r="AG1438" s="159">
        <f t="shared" si="51"/>
        <v>41739</v>
      </c>
    </row>
    <row r="1439" spans="1:33" s="56" customFormat="1">
      <c r="A1439" s="156"/>
      <c r="B1439" s="156" t="s">
        <v>970</v>
      </c>
      <c r="C1439" s="56" t="s">
        <v>981</v>
      </c>
      <c r="D1439" s="56" t="s">
        <v>982</v>
      </c>
      <c r="H1439" s="52" t="s">
        <v>3652</v>
      </c>
      <c r="I1439" s="159">
        <v>41697</v>
      </c>
      <c r="J1439" s="159">
        <v>41725</v>
      </c>
      <c r="K1439" s="121" t="s">
        <v>3663</v>
      </c>
      <c r="L1439" s="156" t="s">
        <v>3664</v>
      </c>
      <c r="M1439" s="128" t="s">
        <v>994</v>
      </c>
      <c r="N1439" s="121" t="s">
        <v>3655</v>
      </c>
      <c r="O1439" s="121"/>
      <c r="P1439" s="121" t="s">
        <v>3662</v>
      </c>
      <c r="Q1439" s="121"/>
      <c r="R1439" s="121"/>
      <c r="S1439" s="25" t="s">
        <v>988</v>
      </c>
      <c r="T1439" s="128">
        <v>1</v>
      </c>
      <c r="U1439" s="121" t="s">
        <v>3657</v>
      </c>
      <c r="V1439" s="121"/>
      <c r="W1439" s="121">
        <v>0.9</v>
      </c>
      <c r="X1439" s="121">
        <v>186</v>
      </c>
      <c r="Y1439" s="121">
        <v>20.3</v>
      </c>
      <c r="Z1439" s="131"/>
      <c r="AC1439" s="56">
        <f t="shared" si="50"/>
        <v>6.0000000000000005E-2</v>
      </c>
      <c r="AE1439" s="159">
        <v>41703</v>
      </c>
      <c r="AF1439" s="159">
        <v>41725</v>
      </c>
      <c r="AG1439" s="159">
        <f t="shared" si="51"/>
        <v>41739</v>
      </c>
    </row>
    <row r="1440" spans="1:33" s="56" customFormat="1">
      <c r="A1440" s="156"/>
      <c r="B1440" s="156" t="s">
        <v>970</v>
      </c>
      <c r="C1440" s="56" t="s">
        <v>981</v>
      </c>
      <c r="D1440" s="56" t="s">
        <v>982</v>
      </c>
      <c r="H1440" s="52" t="s">
        <v>3652</v>
      </c>
      <c r="I1440" s="159">
        <v>41697</v>
      </c>
      <c r="J1440" s="159">
        <v>41725</v>
      </c>
      <c r="K1440" s="121" t="s">
        <v>3665</v>
      </c>
      <c r="L1440" s="156" t="s">
        <v>3666</v>
      </c>
      <c r="M1440" s="128" t="s">
        <v>994</v>
      </c>
      <c r="N1440" s="121" t="s">
        <v>3655</v>
      </c>
      <c r="O1440" s="121"/>
      <c r="P1440" s="121" t="s">
        <v>3662</v>
      </c>
      <c r="Q1440" s="121"/>
      <c r="R1440" s="121"/>
      <c r="S1440" s="25" t="s">
        <v>988</v>
      </c>
      <c r="T1440" s="128">
        <v>1</v>
      </c>
      <c r="U1440" s="121" t="s">
        <v>3657</v>
      </c>
      <c r="V1440" s="121"/>
      <c r="W1440" s="121">
        <v>0.9</v>
      </c>
      <c r="X1440" s="121">
        <v>186</v>
      </c>
      <c r="Y1440" s="121">
        <v>28.5</v>
      </c>
      <c r="Z1440" s="131"/>
      <c r="AC1440" s="56">
        <f t="shared" si="50"/>
        <v>6.0000000000000005E-2</v>
      </c>
      <c r="AE1440" s="159">
        <v>41703</v>
      </c>
      <c r="AF1440" s="159">
        <v>41725</v>
      </c>
      <c r="AG1440" s="159">
        <f t="shared" si="51"/>
        <v>41739</v>
      </c>
    </row>
    <row r="1441" spans="1:33" s="56" customFormat="1">
      <c r="A1441" s="156"/>
      <c r="B1441" s="156" t="s">
        <v>970</v>
      </c>
      <c r="C1441" s="56" t="s">
        <v>981</v>
      </c>
      <c r="D1441" s="56" t="s">
        <v>982</v>
      </c>
      <c r="H1441" s="52" t="s">
        <v>3652</v>
      </c>
      <c r="I1441" s="159">
        <v>41697</v>
      </c>
      <c r="J1441" s="159">
        <v>41725</v>
      </c>
      <c r="K1441" s="121" t="s">
        <v>3667</v>
      </c>
      <c r="L1441" s="156" t="s">
        <v>3668</v>
      </c>
      <c r="M1441" s="128" t="s">
        <v>994</v>
      </c>
      <c r="N1441" s="121" t="s">
        <v>3655</v>
      </c>
      <c r="O1441" s="121"/>
      <c r="P1441" s="121" t="s">
        <v>3662</v>
      </c>
      <c r="Q1441" s="121"/>
      <c r="R1441" s="121"/>
      <c r="S1441" s="25" t="s">
        <v>988</v>
      </c>
      <c r="T1441" s="128">
        <v>1</v>
      </c>
      <c r="U1441" s="121" t="s">
        <v>3657</v>
      </c>
      <c r="V1441" s="121"/>
      <c r="W1441" s="121">
        <v>0.9</v>
      </c>
      <c r="X1441" s="121">
        <v>186</v>
      </c>
      <c r="Y1441" s="121">
        <v>28.5</v>
      </c>
      <c r="Z1441" s="131"/>
      <c r="AC1441" s="56">
        <f t="shared" si="50"/>
        <v>6.0000000000000005E-2</v>
      </c>
      <c r="AE1441" s="159">
        <v>41703</v>
      </c>
      <c r="AF1441" s="159">
        <v>41725</v>
      </c>
      <c r="AG1441" s="159">
        <f t="shared" si="51"/>
        <v>41739</v>
      </c>
    </row>
    <row r="1442" spans="1:33" s="56" customFormat="1">
      <c r="A1442" s="156"/>
      <c r="B1442" s="156" t="s">
        <v>970</v>
      </c>
      <c r="C1442" s="56" t="s">
        <v>981</v>
      </c>
      <c r="D1442" s="56" t="s">
        <v>982</v>
      </c>
      <c r="H1442" s="52" t="s">
        <v>3652</v>
      </c>
      <c r="I1442" s="159">
        <v>41697</v>
      </c>
      <c r="J1442" s="159">
        <v>41725</v>
      </c>
      <c r="K1442" s="121" t="s">
        <v>3669</v>
      </c>
      <c r="L1442" s="156" t="s">
        <v>3670</v>
      </c>
      <c r="M1442" s="128" t="s">
        <v>994</v>
      </c>
      <c r="N1442" s="121" t="s">
        <v>3655</v>
      </c>
      <c r="O1442" s="121"/>
      <c r="P1442" s="121" t="s">
        <v>3662</v>
      </c>
      <c r="Q1442" s="121"/>
      <c r="R1442" s="121"/>
      <c r="S1442" s="25" t="s">
        <v>988</v>
      </c>
      <c r="T1442" s="128">
        <v>1</v>
      </c>
      <c r="U1442" s="121" t="s">
        <v>3657</v>
      </c>
      <c r="V1442" s="121"/>
      <c r="W1442" s="121">
        <v>0.9</v>
      </c>
      <c r="X1442" s="121">
        <v>186</v>
      </c>
      <c r="Y1442" s="121">
        <v>42.4</v>
      </c>
      <c r="Z1442" s="131"/>
      <c r="AC1442" s="56">
        <f t="shared" si="50"/>
        <v>6.0000000000000005E-2</v>
      </c>
      <c r="AE1442" s="159">
        <v>41703</v>
      </c>
      <c r="AF1442" s="159">
        <v>41725</v>
      </c>
      <c r="AG1442" s="159">
        <f t="shared" si="51"/>
        <v>41739</v>
      </c>
    </row>
    <row r="1443" spans="1:33" s="56" customFormat="1">
      <c r="A1443" s="156"/>
      <c r="B1443" s="156" t="s">
        <v>970</v>
      </c>
      <c r="C1443" s="56" t="s">
        <v>981</v>
      </c>
      <c r="D1443" s="56" t="s">
        <v>982</v>
      </c>
      <c r="H1443" s="52" t="s">
        <v>3652</v>
      </c>
      <c r="I1443" s="159">
        <v>41697</v>
      </c>
      <c r="J1443" s="159">
        <v>41725</v>
      </c>
      <c r="K1443" s="121" t="s">
        <v>3671</v>
      </c>
      <c r="L1443" s="156" t="s">
        <v>3672</v>
      </c>
      <c r="M1443" s="128" t="s">
        <v>994</v>
      </c>
      <c r="N1443" s="121" t="s">
        <v>3655</v>
      </c>
      <c r="O1443" s="121"/>
      <c r="P1443" s="121" t="s">
        <v>3662</v>
      </c>
      <c r="Q1443" s="121"/>
      <c r="R1443" s="121"/>
      <c r="S1443" s="25" t="s">
        <v>988</v>
      </c>
      <c r="T1443" s="128">
        <v>1</v>
      </c>
      <c r="U1443" s="121" t="s">
        <v>3657</v>
      </c>
      <c r="V1443" s="121"/>
      <c r="W1443" s="121">
        <v>0.9</v>
      </c>
      <c r="X1443" s="121">
        <v>186</v>
      </c>
      <c r="Y1443" s="121">
        <v>44</v>
      </c>
      <c r="Z1443" s="131"/>
      <c r="AC1443" s="56">
        <f t="shared" si="50"/>
        <v>6.0000000000000005E-2</v>
      </c>
      <c r="AE1443" s="159">
        <v>41703</v>
      </c>
      <c r="AF1443" s="159">
        <v>41725</v>
      </c>
      <c r="AG1443" s="159">
        <f t="shared" si="51"/>
        <v>41739</v>
      </c>
    </row>
    <row r="1444" spans="1:33" s="56" customFormat="1">
      <c r="A1444" s="156"/>
      <c r="B1444" s="156" t="s">
        <v>970</v>
      </c>
      <c r="C1444" s="56" t="s">
        <v>981</v>
      </c>
      <c r="D1444" s="56" t="s">
        <v>982</v>
      </c>
      <c r="H1444" s="52" t="s">
        <v>3652</v>
      </c>
      <c r="I1444" s="159">
        <v>41697</v>
      </c>
      <c r="J1444" s="159">
        <v>41725</v>
      </c>
      <c r="K1444" s="121" t="s">
        <v>3673</v>
      </c>
      <c r="L1444" s="156" t="s">
        <v>3674</v>
      </c>
      <c r="M1444" s="128" t="s">
        <v>994</v>
      </c>
      <c r="N1444" s="121" t="s">
        <v>3655</v>
      </c>
      <c r="O1444" s="121"/>
      <c r="P1444" s="121" t="s">
        <v>3662</v>
      </c>
      <c r="Q1444" s="121"/>
      <c r="R1444" s="121"/>
      <c r="S1444" s="25" t="s">
        <v>988</v>
      </c>
      <c r="T1444" s="128">
        <v>1</v>
      </c>
      <c r="U1444" s="121" t="s">
        <v>3657</v>
      </c>
      <c r="V1444" s="121"/>
      <c r="W1444" s="121">
        <v>0.9</v>
      </c>
      <c r="X1444" s="121">
        <v>186</v>
      </c>
      <c r="Y1444" s="121">
        <v>23</v>
      </c>
      <c r="Z1444" s="131"/>
      <c r="AC1444" s="56">
        <f t="shared" si="50"/>
        <v>6.0000000000000005E-2</v>
      </c>
      <c r="AE1444" s="159">
        <v>41703</v>
      </c>
      <c r="AF1444" s="159">
        <v>41725</v>
      </c>
      <c r="AG1444" s="159">
        <f t="shared" si="51"/>
        <v>41739</v>
      </c>
    </row>
    <row r="1445" spans="1:33" s="56" customFormat="1">
      <c r="A1445" s="156"/>
      <c r="B1445" s="156" t="s">
        <v>970</v>
      </c>
      <c r="C1445" s="56" t="s">
        <v>981</v>
      </c>
      <c r="D1445" s="56" t="s">
        <v>982</v>
      </c>
      <c r="H1445" s="52" t="s">
        <v>3652</v>
      </c>
      <c r="I1445" s="159">
        <v>41697</v>
      </c>
      <c r="J1445" s="159">
        <v>41725</v>
      </c>
      <c r="K1445" s="121" t="s">
        <v>3675</v>
      </c>
      <c r="L1445" s="156" t="s">
        <v>3676</v>
      </c>
      <c r="M1445" s="128" t="s">
        <v>994</v>
      </c>
      <c r="N1445" s="121" t="s">
        <v>3655</v>
      </c>
      <c r="O1445" s="121"/>
      <c r="P1445" s="121" t="s">
        <v>3662</v>
      </c>
      <c r="Q1445" s="121"/>
      <c r="R1445" s="121"/>
      <c r="S1445" s="25" t="s">
        <v>988</v>
      </c>
      <c r="T1445" s="128">
        <v>1</v>
      </c>
      <c r="U1445" s="121" t="s">
        <v>3657</v>
      </c>
      <c r="V1445" s="121"/>
      <c r="W1445" s="121">
        <v>0.9</v>
      </c>
      <c r="X1445" s="121">
        <v>186</v>
      </c>
      <c r="Y1445" s="121">
        <v>10.7</v>
      </c>
      <c r="Z1445" s="131"/>
      <c r="AC1445" s="56">
        <f t="shared" si="50"/>
        <v>6.0000000000000005E-2</v>
      </c>
      <c r="AE1445" s="159">
        <v>41703</v>
      </c>
      <c r="AF1445" s="159">
        <v>41725</v>
      </c>
      <c r="AG1445" s="159">
        <f t="shared" si="51"/>
        <v>41739</v>
      </c>
    </row>
    <row r="1446" spans="1:33" s="56" customFormat="1">
      <c r="A1446" s="156"/>
      <c r="B1446" s="156" t="s">
        <v>970</v>
      </c>
      <c r="C1446" s="56" t="s">
        <v>981</v>
      </c>
      <c r="D1446" s="56" t="s">
        <v>982</v>
      </c>
      <c r="H1446" s="52" t="s">
        <v>3652</v>
      </c>
      <c r="I1446" s="159">
        <v>41697</v>
      </c>
      <c r="J1446" s="159">
        <v>41725</v>
      </c>
      <c r="K1446" s="121" t="s">
        <v>3677</v>
      </c>
      <c r="L1446" s="156" t="s">
        <v>3678</v>
      </c>
      <c r="M1446" s="128" t="s">
        <v>994</v>
      </c>
      <c r="N1446" s="121" t="s">
        <v>3655</v>
      </c>
      <c r="O1446" s="121"/>
      <c r="P1446" s="121" t="s">
        <v>3662</v>
      </c>
      <c r="Q1446" s="121"/>
      <c r="R1446" s="121"/>
      <c r="S1446" s="25" t="s">
        <v>988</v>
      </c>
      <c r="T1446" s="128">
        <v>1</v>
      </c>
      <c r="U1446" s="121" t="s">
        <v>3657</v>
      </c>
      <c r="V1446" s="121"/>
      <c r="W1446" s="121">
        <v>0.9</v>
      </c>
      <c r="X1446" s="121">
        <v>186</v>
      </c>
      <c r="Y1446" s="121">
        <v>17.100000000000001</v>
      </c>
      <c r="Z1446" s="131"/>
      <c r="AC1446" s="56">
        <f t="shared" si="50"/>
        <v>6.0000000000000005E-2</v>
      </c>
      <c r="AE1446" s="159">
        <v>41703</v>
      </c>
      <c r="AF1446" s="159">
        <v>41725</v>
      </c>
      <c r="AG1446" s="159">
        <f t="shared" si="51"/>
        <v>41739</v>
      </c>
    </row>
    <row r="1447" spans="1:33" s="56" customFormat="1">
      <c r="A1447" s="156"/>
      <c r="B1447" s="156" t="s">
        <v>970</v>
      </c>
      <c r="C1447" s="56" t="s">
        <v>981</v>
      </c>
      <c r="D1447" s="56" t="s">
        <v>982</v>
      </c>
      <c r="H1447" s="52" t="s">
        <v>3652</v>
      </c>
      <c r="I1447" s="159">
        <v>41697</v>
      </c>
      <c r="J1447" s="159">
        <v>41725</v>
      </c>
      <c r="K1447" s="121" t="s">
        <v>3679</v>
      </c>
      <c r="L1447" s="156" t="s">
        <v>3680</v>
      </c>
      <c r="M1447" s="128" t="s">
        <v>994</v>
      </c>
      <c r="N1447" s="121" t="s">
        <v>3655</v>
      </c>
      <c r="O1447" s="121"/>
      <c r="P1447" s="121" t="s">
        <v>3662</v>
      </c>
      <c r="Q1447" s="121"/>
      <c r="R1447" s="121"/>
      <c r="S1447" s="25" t="s">
        <v>988</v>
      </c>
      <c r="T1447" s="128">
        <v>1</v>
      </c>
      <c r="U1447" s="121" t="s">
        <v>3657</v>
      </c>
      <c r="V1447" s="121"/>
      <c r="W1447" s="121">
        <v>0.9</v>
      </c>
      <c r="X1447" s="121">
        <v>186</v>
      </c>
      <c r="Y1447" s="121">
        <v>11.7</v>
      </c>
      <c r="Z1447" s="131"/>
      <c r="AC1447" s="56">
        <f t="shared" si="50"/>
        <v>6.0000000000000005E-2</v>
      </c>
      <c r="AE1447" s="159">
        <v>41703</v>
      </c>
      <c r="AF1447" s="159">
        <v>41725</v>
      </c>
      <c r="AG1447" s="159">
        <f t="shared" si="51"/>
        <v>41739</v>
      </c>
    </row>
    <row r="1448" spans="1:33" s="56" customFormat="1">
      <c r="A1448" s="156"/>
      <c r="B1448" s="156" t="s">
        <v>970</v>
      </c>
      <c r="C1448" s="56" t="s">
        <v>981</v>
      </c>
      <c r="D1448" s="56" t="s">
        <v>982</v>
      </c>
      <c r="H1448" s="52" t="s">
        <v>3652</v>
      </c>
      <c r="I1448" s="159">
        <v>41697</v>
      </c>
      <c r="J1448" s="159">
        <v>41725</v>
      </c>
      <c r="K1448" s="121" t="s">
        <v>3681</v>
      </c>
      <c r="L1448" s="156" t="s">
        <v>3682</v>
      </c>
      <c r="M1448" s="128" t="s">
        <v>994</v>
      </c>
      <c r="N1448" s="121" t="s">
        <v>3655</v>
      </c>
      <c r="O1448" s="121"/>
      <c r="P1448" s="121" t="s">
        <v>3662</v>
      </c>
      <c r="Q1448" s="121"/>
      <c r="R1448" s="121"/>
      <c r="S1448" s="25" t="s">
        <v>988</v>
      </c>
      <c r="T1448" s="128">
        <v>1</v>
      </c>
      <c r="U1448" s="121" t="s">
        <v>3657</v>
      </c>
      <c r="V1448" s="121"/>
      <c r="W1448" s="121">
        <v>0.9</v>
      </c>
      <c r="X1448" s="121">
        <v>186</v>
      </c>
      <c r="Y1448" s="121">
        <v>37.700000000000003</v>
      </c>
      <c r="Z1448" s="131"/>
      <c r="AC1448" s="56">
        <f t="shared" si="50"/>
        <v>6.0000000000000005E-2</v>
      </c>
      <c r="AE1448" s="159">
        <v>41703</v>
      </c>
      <c r="AF1448" s="159">
        <v>41725</v>
      </c>
      <c r="AG1448" s="159">
        <f t="shared" si="51"/>
        <v>41739</v>
      </c>
    </row>
    <row r="1449" spans="1:33" s="56" customFormat="1">
      <c r="A1449" s="156"/>
      <c r="B1449" s="156" t="s">
        <v>970</v>
      </c>
      <c r="C1449" s="56" t="s">
        <v>981</v>
      </c>
      <c r="D1449" s="56" t="s">
        <v>982</v>
      </c>
      <c r="H1449" s="52" t="s">
        <v>3652</v>
      </c>
      <c r="I1449" s="159">
        <v>41697</v>
      </c>
      <c r="J1449" s="159">
        <v>41725</v>
      </c>
      <c r="K1449" s="121" t="s">
        <v>3683</v>
      </c>
      <c r="L1449" s="156" t="s">
        <v>3684</v>
      </c>
      <c r="M1449" s="128" t="s">
        <v>994</v>
      </c>
      <c r="N1449" s="121" t="s">
        <v>3655</v>
      </c>
      <c r="O1449" s="121"/>
      <c r="P1449" s="121" t="s">
        <v>3662</v>
      </c>
      <c r="Q1449" s="121"/>
      <c r="R1449" s="121"/>
      <c r="S1449" s="25" t="s">
        <v>988</v>
      </c>
      <c r="T1449" s="128">
        <v>1</v>
      </c>
      <c r="U1449" s="121" t="s">
        <v>3657</v>
      </c>
      <c r="V1449" s="121"/>
      <c r="W1449" s="121">
        <v>0.9</v>
      </c>
      <c r="X1449" s="121">
        <v>186</v>
      </c>
      <c r="Y1449" s="121">
        <v>18.600000000000001</v>
      </c>
      <c r="Z1449" s="131"/>
      <c r="AC1449" s="56">
        <f t="shared" si="50"/>
        <v>6.0000000000000005E-2</v>
      </c>
      <c r="AE1449" s="159">
        <v>41703</v>
      </c>
      <c r="AF1449" s="159">
        <v>41725</v>
      </c>
      <c r="AG1449" s="159">
        <f t="shared" si="51"/>
        <v>41739</v>
      </c>
    </row>
    <row r="1450" spans="1:33" s="56" customFormat="1">
      <c r="A1450" s="156"/>
      <c r="B1450" s="156" t="s">
        <v>970</v>
      </c>
      <c r="C1450" s="56" t="s">
        <v>981</v>
      </c>
      <c r="D1450" s="56" t="s">
        <v>982</v>
      </c>
      <c r="H1450" s="52" t="s">
        <v>3652</v>
      </c>
      <c r="I1450" s="159">
        <v>41697</v>
      </c>
      <c r="J1450" s="159">
        <v>41725</v>
      </c>
      <c r="K1450" s="121" t="s">
        <v>3685</v>
      </c>
      <c r="L1450" s="156" t="s">
        <v>3686</v>
      </c>
      <c r="M1450" s="128" t="s">
        <v>994</v>
      </c>
      <c r="N1450" s="121" t="s">
        <v>3655</v>
      </c>
      <c r="O1450" s="121"/>
      <c r="P1450" s="121" t="s">
        <v>3662</v>
      </c>
      <c r="Q1450" s="121"/>
      <c r="R1450" s="121"/>
      <c r="S1450" s="25" t="s">
        <v>988</v>
      </c>
      <c r="T1450" s="128">
        <v>1</v>
      </c>
      <c r="U1450" s="121" t="s">
        <v>3657</v>
      </c>
      <c r="V1450" s="121"/>
      <c r="W1450" s="121">
        <v>0.9</v>
      </c>
      <c r="X1450" s="121">
        <v>300</v>
      </c>
      <c r="Y1450" s="121">
        <v>109</v>
      </c>
      <c r="Z1450" s="131"/>
      <c r="AC1450" s="56">
        <f t="shared" si="50"/>
        <v>6.0000000000000005E-2</v>
      </c>
      <c r="AE1450" s="159">
        <v>41703</v>
      </c>
      <c r="AF1450" s="159">
        <v>41725</v>
      </c>
      <c r="AG1450" s="159">
        <f t="shared" si="51"/>
        <v>41739</v>
      </c>
    </row>
    <row r="1452" spans="1:33" s="56" customFormat="1">
      <c r="A1452" s="156"/>
      <c r="B1452" s="156" t="s">
        <v>1216</v>
      </c>
      <c r="C1452" s="128" t="s">
        <v>3687</v>
      </c>
      <c r="D1452" s="106" t="s">
        <v>3688</v>
      </c>
      <c r="E1452" s="128" t="s">
        <v>3689</v>
      </c>
      <c r="F1452" s="128" t="s">
        <v>3689</v>
      </c>
      <c r="G1452" s="128"/>
      <c r="H1452" s="128" t="s">
        <v>3690</v>
      </c>
      <c r="I1452" s="159">
        <v>41701</v>
      </c>
      <c r="J1452" s="54">
        <v>41764</v>
      </c>
      <c r="K1452" s="161" t="s">
        <v>3691</v>
      </c>
      <c r="L1452" s="3" t="s">
        <v>3692</v>
      </c>
      <c r="M1452" s="156" t="s">
        <v>3693</v>
      </c>
      <c r="N1452" s="121" t="s">
        <v>987</v>
      </c>
      <c r="O1452" s="121"/>
      <c r="P1452" s="128" t="s">
        <v>3694</v>
      </c>
      <c r="Q1452" s="121"/>
      <c r="R1452" s="121"/>
      <c r="S1452" s="128" t="s">
        <v>3695</v>
      </c>
      <c r="T1452" s="25">
        <v>1</v>
      </c>
      <c r="U1452" s="156" t="s">
        <v>606</v>
      </c>
      <c r="V1452" s="156"/>
      <c r="W1452" s="25">
        <v>15</v>
      </c>
      <c r="X1452" s="3" t="s">
        <v>3696</v>
      </c>
      <c r="Y1452" s="3" t="s">
        <v>3697</v>
      </c>
      <c r="Z1452" s="131" t="s">
        <v>3698</v>
      </c>
      <c r="AC1452" s="56">
        <f>W1452/15</f>
        <v>1</v>
      </c>
      <c r="AE1452" s="159">
        <v>41703</v>
      </c>
      <c r="AF1452" s="159">
        <v>41725</v>
      </c>
      <c r="AG1452" s="159">
        <f>AF1452+14</f>
        <v>41739</v>
      </c>
    </row>
    <row r="1453" spans="1:33" s="56" customFormat="1">
      <c r="A1453" s="156"/>
      <c r="B1453" s="156" t="s">
        <v>1216</v>
      </c>
      <c r="C1453" s="128" t="s">
        <v>3687</v>
      </c>
      <c r="D1453" s="106" t="s">
        <v>3688</v>
      </c>
      <c r="E1453" s="128" t="s">
        <v>3689</v>
      </c>
      <c r="F1453" s="128" t="s">
        <v>3689</v>
      </c>
      <c r="G1453" s="128"/>
      <c r="H1453" s="128" t="s">
        <v>3690</v>
      </c>
      <c r="I1453" s="159">
        <v>41701</v>
      </c>
      <c r="J1453" s="54">
        <v>41764</v>
      </c>
      <c r="K1453" s="3" t="s">
        <v>43</v>
      </c>
      <c r="L1453" s="3" t="s">
        <v>44</v>
      </c>
      <c r="M1453" s="156" t="s">
        <v>3693</v>
      </c>
      <c r="N1453" s="121" t="s">
        <v>987</v>
      </c>
      <c r="O1453" s="121"/>
      <c r="Q1453" s="121"/>
      <c r="R1453" s="121"/>
      <c r="S1453" s="128" t="s">
        <v>3695</v>
      </c>
      <c r="T1453" s="25">
        <v>1</v>
      </c>
      <c r="U1453" s="156" t="s">
        <v>606</v>
      </c>
      <c r="V1453" s="156"/>
      <c r="W1453" s="25">
        <v>15</v>
      </c>
      <c r="X1453" s="3" t="s">
        <v>3696</v>
      </c>
      <c r="Y1453" s="3" t="s">
        <v>3699</v>
      </c>
      <c r="Z1453" s="131"/>
      <c r="AC1453" s="56">
        <f>W1453/15</f>
        <v>1</v>
      </c>
      <c r="AE1453" s="159">
        <v>41703</v>
      </c>
      <c r="AF1453" s="159">
        <v>41725</v>
      </c>
      <c r="AG1453" s="159">
        <f>AF1453+14</f>
        <v>41739</v>
      </c>
    </row>
    <row r="1454" spans="1:33" s="56" customFormat="1">
      <c r="A1454" s="156"/>
      <c r="B1454" s="156" t="s">
        <v>1216</v>
      </c>
      <c r="C1454" s="128" t="s">
        <v>3687</v>
      </c>
      <c r="D1454" s="106" t="s">
        <v>3688</v>
      </c>
      <c r="E1454" s="128" t="s">
        <v>3689</v>
      </c>
      <c r="F1454" s="128" t="s">
        <v>3689</v>
      </c>
      <c r="G1454" s="128"/>
      <c r="H1454" s="128" t="s">
        <v>3690</v>
      </c>
      <c r="I1454" s="159">
        <v>41701</v>
      </c>
      <c r="J1454" s="54">
        <v>41764</v>
      </c>
      <c r="K1454" s="3" t="s">
        <v>46</v>
      </c>
      <c r="L1454" s="3" t="s">
        <v>47</v>
      </c>
      <c r="M1454" s="156" t="s">
        <v>3693</v>
      </c>
      <c r="N1454" s="121" t="s">
        <v>987</v>
      </c>
      <c r="O1454" s="121"/>
      <c r="Q1454" s="121"/>
      <c r="R1454" s="121"/>
      <c r="S1454" s="128" t="s">
        <v>3695</v>
      </c>
      <c r="T1454" s="25">
        <v>1</v>
      </c>
      <c r="U1454" s="156" t="s">
        <v>606</v>
      </c>
      <c r="V1454" s="156"/>
      <c r="W1454" s="25">
        <v>15</v>
      </c>
      <c r="X1454" s="3" t="s">
        <v>3696</v>
      </c>
      <c r="Y1454" s="3" t="s">
        <v>3700</v>
      </c>
      <c r="Z1454" s="131"/>
      <c r="AC1454" s="56">
        <f>W1454/15</f>
        <v>1</v>
      </c>
      <c r="AE1454" s="159">
        <v>41703</v>
      </c>
      <c r="AF1454" s="159">
        <v>41725</v>
      </c>
      <c r="AG1454" s="159">
        <f>AF1454+14</f>
        <v>41739</v>
      </c>
    </row>
    <row r="1455" spans="1:33" s="56" customFormat="1">
      <c r="A1455" s="156"/>
      <c r="B1455" s="156" t="s">
        <v>1216</v>
      </c>
      <c r="C1455" s="128" t="s">
        <v>3687</v>
      </c>
      <c r="D1455" s="106" t="s">
        <v>3688</v>
      </c>
      <c r="E1455" s="128" t="s">
        <v>3689</v>
      </c>
      <c r="F1455" s="128" t="s">
        <v>3689</v>
      </c>
      <c r="G1455" s="128"/>
      <c r="H1455" s="128" t="s">
        <v>3690</v>
      </c>
      <c r="I1455" s="159">
        <v>41701</v>
      </c>
      <c r="J1455" s="54">
        <v>41764</v>
      </c>
      <c r="K1455" s="3" t="s">
        <v>49</v>
      </c>
      <c r="L1455" s="3" t="s">
        <v>50</v>
      </c>
      <c r="M1455" s="156" t="s">
        <v>3693</v>
      </c>
      <c r="N1455" s="121" t="s">
        <v>987</v>
      </c>
      <c r="O1455" s="121"/>
      <c r="Q1455" s="121"/>
      <c r="R1455" s="121"/>
      <c r="S1455" s="128" t="s">
        <v>3695</v>
      </c>
      <c r="T1455" s="25">
        <v>1</v>
      </c>
      <c r="U1455" s="156" t="s">
        <v>3657</v>
      </c>
      <c r="V1455" s="156"/>
      <c r="W1455" s="25">
        <v>15</v>
      </c>
      <c r="X1455" s="3" t="s">
        <v>3696</v>
      </c>
      <c r="Y1455" s="3" t="s">
        <v>3701</v>
      </c>
      <c r="Z1455" s="131"/>
      <c r="AC1455" s="56">
        <f>W1455/15</f>
        <v>1</v>
      </c>
      <c r="AE1455" s="159">
        <v>41703</v>
      </c>
      <c r="AF1455" s="159">
        <v>41725</v>
      </c>
      <c r="AG1455" s="159">
        <f>AF1455+14</f>
        <v>41739</v>
      </c>
    </row>
    <row r="1456" spans="1:33" s="56" customFormat="1">
      <c r="A1456" s="156"/>
      <c r="B1456" s="156" t="s">
        <v>1216</v>
      </c>
      <c r="C1456" s="128" t="s">
        <v>3687</v>
      </c>
      <c r="D1456" s="106" t="s">
        <v>3688</v>
      </c>
      <c r="E1456" s="128" t="s">
        <v>3689</v>
      </c>
      <c r="F1456" s="128" t="s">
        <v>3689</v>
      </c>
      <c r="G1456" s="128"/>
      <c r="H1456" s="128" t="s">
        <v>3690</v>
      </c>
      <c r="I1456" s="159">
        <v>41701</v>
      </c>
      <c r="J1456" s="54">
        <v>41764</v>
      </c>
      <c r="K1456" s="3" t="s">
        <v>52</v>
      </c>
      <c r="L1456" s="3" t="s">
        <v>53</v>
      </c>
      <c r="M1456" s="156" t="s">
        <v>3693</v>
      </c>
      <c r="N1456" s="121" t="s">
        <v>987</v>
      </c>
      <c r="O1456" s="121"/>
      <c r="Q1456" s="121"/>
      <c r="R1456" s="121"/>
      <c r="S1456" s="128" t="s">
        <v>3695</v>
      </c>
      <c r="T1456" s="25">
        <v>1</v>
      </c>
      <c r="U1456" s="156" t="s">
        <v>606</v>
      </c>
      <c r="V1456" s="156"/>
      <c r="W1456" s="25">
        <v>15</v>
      </c>
      <c r="X1456" s="3" t="s">
        <v>3696</v>
      </c>
      <c r="Y1456" s="3" t="s">
        <v>3702</v>
      </c>
      <c r="Z1456" s="131"/>
      <c r="AC1456" s="56">
        <f>W1456/15</f>
        <v>1</v>
      </c>
      <c r="AE1456" s="159">
        <v>41703</v>
      </c>
      <c r="AF1456" s="159">
        <v>41725</v>
      </c>
      <c r="AG1456" s="159">
        <f>AF1456+14</f>
        <v>41739</v>
      </c>
    </row>
    <row r="1458" spans="1:33" s="56" customFormat="1">
      <c r="A1458" s="156" t="s">
        <v>3703</v>
      </c>
      <c r="B1458" s="156" t="s">
        <v>3514</v>
      </c>
      <c r="C1458" s="56" t="s">
        <v>3515</v>
      </c>
      <c r="D1458" s="56" t="s">
        <v>3516</v>
      </c>
      <c r="E1458" s="56" t="s">
        <v>3517</v>
      </c>
      <c r="F1458" s="56" t="s">
        <v>3518</v>
      </c>
      <c r="H1458" s="56" t="s">
        <v>3704</v>
      </c>
      <c r="I1458" s="159">
        <v>41710</v>
      </c>
      <c r="J1458" s="159">
        <v>41785</v>
      </c>
      <c r="K1458" s="121" t="s">
        <v>3705</v>
      </c>
      <c r="L1458" s="104" t="s">
        <v>3706</v>
      </c>
      <c r="M1458" s="156" t="s">
        <v>695</v>
      </c>
      <c r="N1458" s="121" t="s">
        <v>2883</v>
      </c>
      <c r="O1458" s="121"/>
      <c r="Q1458" s="121"/>
      <c r="R1458" s="121"/>
      <c r="S1458" s="128" t="s">
        <v>3522</v>
      </c>
      <c r="T1458" s="25">
        <v>1</v>
      </c>
      <c r="U1458" s="156" t="s">
        <v>606</v>
      </c>
      <c r="V1458" s="156"/>
      <c r="W1458" s="25">
        <v>15</v>
      </c>
      <c r="X1458" s="121">
        <v>80</v>
      </c>
      <c r="Y1458" s="121">
        <v>0.34</v>
      </c>
      <c r="Z1458" s="25" t="s">
        <v>3523</v>
      </c>
      <c r="AC1458" s="56">
        <f t="shared" ref="AC1458:AC1473" si="52">W1458/15</f>
        <v>1</v>
      </c>
      <c r="AE1458" s="159"/>
      <c r="AF1458" s="159">
        <v>41725</v>
      </c>
      <c r="AG1458" s="159">
        <f t="shared" ref="AG1458:AG1473" si="53">AF1458+14</f>
        <v>41739</v>
      </c>
    </row>
    <row r="1459" spans="1:33" s="56" customFormat="1">
      <c r="A1459" s="156" t="s">
        <v>3703</v>
      </c>
      <c r="B1459" s="156" t="s">
        <v>3514</v>
      </c>
      <c r="C1459" s="56" t="s">
        <v>3515</v>
      </c>
      <c r="D1459" s="56" t="s">
        <v>3516</v>
      </c>
      <c r="E1459" s="56" t="s">
        <v>3517</v>
      </c>
      <c r="F1459" s="56" t="s">
        <v>3518</v>
      </c>
      <c r="H1459" s="56" t="s">
        <v>3704</v>
      </c>
      <c r="I1459" s="159">
        <v>41710</v>
      </c>
      <c r="J1459" s="159">
        <v>41785</v>
      </c>
      <c r="K1459" s="121" t="s">
        <v>3707</v>
      </c>
      <c r="L1459" s="104" t="s">
        <v>3708</v>
      </c>
      <c r="M1459" s="156" t="s">
        <v>695</v>
      </c>
      <c r="N1459" s="121" t="s">
        <v>2883</v>
      </c>
      <c r="O1459" s="121"/>
      <c r="Q1459" s="121"/>
      <c r="R1459" s="121"/>
      <c r="S1459" s="128" t="s">
        <v>3522</v>
      </c>
      <c r="T1459" s="25">
        <v>1</v>
      </c>
      <c r="U1459" s="156" t="s">
        <v>606</v>
      </c>
      <c r="V1459" s="156"/>
      <c r="W1459" s="25">
        <v>15</v>
      </c>
      <c r="X1459" s="121">
        <v>80</v>
      </c>
      <c r="Y1459" s="121">
        <v>1.05</v>
      </c>
      <c r="Z1459" s="25" t="s">
        <v>3523</v>
      </c>
      <c r="AC1459" s="56">
        <f t="shared" si="52"/>
        <v>1</v>
      </c>
      <c r="AE1459" s="159"/>
      <c r="AF1459" s="159">
        <v>41725</v>
      </c>
      <c r="AG1459" s="159">
        <f t="shared" si="53"/>
        <v>41739</v>
      </c>
    </row>
    <row r="1460" spans="1:33" s="56" customFormat="1">
      <c r="A1460" s="156" t="s">
        <v>3703</v>
      </c>
      <c r="B1460" s="156" t="s">
        <v>3514</v>
      </c>
      <c r="C1460" s="56" t="s">
        <v>3515</v>
      </c>
      <c r="D1460" s="56" t="s">
        <v>3516</v>
      </c>
      <c r="E1460" s="56" t="s">
        <v>3517</v>
      </c>
      <c r="F1460" s="56" t="s">
        <v>3518</v>
      </c>
      <c r="H1460" s="56" t="s">
        <v>3704</v>
      </c>
      <c r="I1460" s="159">
        <v>41710</v>
      </c>
      <c r="J1460" s="159">
        <v>41785</v>
      </c>
      <c r="K1460" s="121" t="s">
        <v>3709</v>
      </c>
      <c r="L1460" s="104" t="s">
        <v>3710</v>
      </c>
      <c r="M1460" s="156" t="s">
        <v>695</v>
      </c>
      <c r="N1460" s="121" t="s">
        <v>2883</v>
      </c>
      <c r="O1460" s="121"/>
      <c r="Q1460" s="121"/>
      <c r="R1460" s="121"/>
      <c r="S1460" s="128" t="s">
        <v>3522</v>
      </c>
      <c r="T1460" s="25">
        <v>1</v>
      </c>
      <c r="U1460" s="156" t="s">
        <v>606</v>
      </c>
      <c r="V1460" s="156"/>
      <c r="W1460" s="25">
        <v>15</v>
      </c>
      <c r="X1460" s="121">
        <v>80</v>
      </c>
      <c r="Y1460" s="121">
        <v>1.08</v>
      </c>
      <c r="Z1460" s="25" t="s">
        <v>3523</v>
      </c>
      <c r="AC1460" s="56">
        <f t="shared" si="52"/>
        <v>1</v>
      </c>
      <c r="AE1460" s="159"/>
      <c r="AF1460" s="159">
        <v>41725</v>
      </c>
      <c r="AG1460" s="159">
        <f t="shared" si="53"/>
        <v>41739</v>
      </c>
    </row>
    <row r="1461" spans="1:33" s="56" customFormat="1">
      <c r="A1461" s="156" t="s">
        <v>3703</v>
      </c>
      <c r="B1461" s="156" t="s">
        <v>3514</v>
      </c>
      <c r="C1461" s="56" t="s">
        <v>3515</v>
      </c>
      <c r="D1461" s="56" t="s">
        <v>3516</v>
      </c>
      <c r="E1461" s="56" t="s">
        <v>3517</v>
      </c>
      <c r="F1461" s="56" t="s">
        <v>3518</v>
      </c>
      <c r="H1461" s="56" t="s">
        <v>3704</v>
      </c>
      <c r="I1461" s="159">
        <v>41710</v>
      </c>
      <c r="J1461" s="159">
        <v>41785</v>
      </c>
      <c r="K1461" s="121" t="s">
        <v>3711</v>
      </c>
      <c r="L1461" s="104" t="s">
        <v>3712</v>
      </c>
      <c r="M1461" s="156" t="s">
        <v>695</v>
      </c>
      <c r="N1461" s="121" t="s">
        <v>2883</v>
      </c>
      <c r="O1461" s="121"/>
      <c r="Q1461" s="121"/>
      <c r="R1461" s="121"/>
      <c r="S1461" s="128" t="s">
        <v>3522</v>
      </c>
      <c r="T1461" s="25">
        <v>1</v>
      </c>
      <c r="U1461" s="156" t="s">
        <v>606</v>
      </c>
      <c r="V1461" s="156"/>
      <c r="W1461" s="25">
        <v>15</v>
      </c>
      <c r="X1461" s="121">
        <v>80</v>
      </c>
      <c r="Y1461" s="121">
        <v>1.05</v>
      </c>
      <c r="Z1461" s="25" t="s">
        <v>3523</v>
      </c>
      <c r="AC1461" s="56">
        <f t="shared" si="52"/>
        <v>1</v>
      </c>
      <c r="AE1461" s="159"/>
      <c r="AF1461" s="159">
        <v>41725</v>
      </c>
      <c r="AG1461" s="159">
        <f t="shared" si="53"/>
        <v>41739</v>
      </c>
    </row>
    <row r="1462" spans="1:33" s="56" customFormat="1">
      <c r="A1462" s="156" t="s">
        <v>3703</v>
      </c>
      <c r="B1462" s="156" t="s">
        <v>3514</v>
      </c>
      <c r="C1462" s="56" t="s">
        <v>3515</v>
      </c>
      <c r="D1462" s="56" t="s">
        <v>3516</v>
      </c>
      <c r="E1462" s="56" t="s">
        <v>3517</v>
      </c>
      <c r="F1462" s="56" t="s">
        <v>3518</v>
      </c>
      <c r="H1462" s="56" t="s">
        <v>3704</v>
      </c>
      <c r="I1462" s="159">
        <v>41710</v>
      </c>
      <c r="J1462" s="159">
        <v>41785</v>
      </c>
      <c r="K1462" s="121" t="s">
        <v>3713</v>
      </c>
      <c r="L1462" s="104" t="s">
        <v>3714</v>
      </c>
      <c r="M1462" s="156" t="s">
        <v>695</v>
      </c>
      <c r="N1462" s="121" t="s">
        <v>2883</v>
      </c>
      <c r="O1462" s="121"/>
      <c r="Q1462" s="121"/>
      <c r="R1462" s="121"/>
      <c r="S1462" s="128" t="s">
        <v>3522</v>
      </c>
      <c r="T1462" s="25">
        <v>1</v>
      </c>
      <c r="U1462" s="156" t="s">
        <v>606</v>
      </c>
      <c r="V1462" s="156"/>
      <c r="W1462" s="25">
        <v>15</v>
      </c>
      <c r="X1462" s="121">
        <v>80</v>
      </c>
      <c r="Y1462" s="121">
        <v>0.38</v>
      </c>
      <c r="Z1462" s="25" t="s">
        <v>3523</v>
      </c>
      <c r="AC1462" s="56">
        <f t="shared" si="52"/>
        <v>1</v>
      </c>
      <c r="AE1462" s="159"/>
      <c r="AF1462" s="159">
        <v>41725</v>
      </c>
      <c r="AG1462" s="159">
        <f t="shared" si="53"/>
        <v>41739</v>
      </c>
    </row>
    <row r="1463" spans="1:33" s="56" customFormat="1">
      <c r="A1463" s="156" t="s">
        <v>3703</v>
      </c>
      <c r="B1463" s="156" t="s">
        <v>3514</v>
      </c>
      <c r="C1463" s="56" t="s">
        <v>3515</v>
      </c>
      <c r="D1463" s="56" t="s">
        <v>3516</v>
      </c>
      <c r="E1463" s="56" t="s">
        <v>3517</v>
      </c>
      <c r="F1463" s="56" t="s">
        <v>3518</v>
      </c>
      <c r="H1463" s="56" t="s">
        <v>3704</v>
      </c>
      <c r="I1463" s="159">
        <v>41710</v>
      </c>
      <c r="J1463" s="159">
        <v>41785</v>
      </c>
      <c r="K1463" s="121" t="s">
        <v>3715</v>
      </c>
      <c r="L1463" s="104" t="s">
        <v>3716</v>
      </c>
      <c r="M1463" s="156" t="s">
        <v>695</v>
      </c>
      <c r="N1463" s="121" t="s">
        <v>2883</v>
      </c>
      <c r="O1463" s="121"/>
      <c r="Q1463" s="121"/>
      <c r="R1463" s="121"/>
      <c r="S1463" s="128" t="s">
        <v>3522</v>
      </c>
      <c r="T1463" s="25">
        <v>1</v>
      </c>
      <c r="U1463" s="156" t="s">
        <v>606</v>
      </c>
      <c r="V1463" s="156"/>
      <c r="W1463" s="25">
        <v>15</v>
      </c>
      <c r="X1463" s="121">
        <v>80</v>
      </c>
      <c r="Y1463" s="121">
        <v>0.34</v>
      </c>
      <c r="Z1463" s="25" t="s">
        <v>3523</v>
      </c>
      <c r="AC1463" s="56">
        <f t="shared" si="52"/>
        <v>1</v>
      </c>
      <c r="AE1463" s="159"/>
      <c r="AF1463" s="159">
        <v>41725</v>
      </c>
      <c r="AG1463" s="159">
        <f t="shared" si="53"/>
        <v>41739</v>
      </c>
    </row>
    <row r="1464" spans="1:33" s="56" customFormat="1">
      <c r="A1464" s="156" t="s">
        <v>3703</v>
      </c>
      <c r="B1464" s="156" t="s">
        <v>3514</v>
      </c>
      <c r="C1464" s="56" t="s">
        <v>3515</v>
      </c>
      <c r="D1464" s="56" t="s">
        <v>3516</v>
      </c>
      <c r="E1464" s="56" t="s">
        <v>3517</v>
      </c>
      <c r="F1464" s="56" t="s">
        <v>3518</v>
      </c>
      <c r="H1464" s="56" t="s">
        <v>3704</v>
      </c>
      <c r="I1464" s="159">
        <v>41710</v>
      </c>
      <c r="J1464" s="159">
        <v>41785</v>
      </c>
      <c r="K1464" s="121" t="s">
        <v>3717</v>
      </c>
      <c r="L1464" s="104" t="s">
        <v>3718</v>
      </c>
      <c r="M1464" s="156" t="s">
        <v>695</v>
      </c>
      <c r="N1464" s="121" t="s">
        <v>2883</v>
      </c>
      <c r="O1464" s="121"/>
      <c r="Q1464" s="121"/>
      <c r="R1464" s="121"/>
      <c r="S1464" s="128" t="s">
        <v>3522</v>
      </c>
      <c r="T1464" s="25">
        <v>1</v>
      </c>
      <c r="U1464" s="156" t="s">
        <v>606</v>
      </c>
      <c r="V1464" s="156"/>
      <c r="W1464" s="25">
        <v>15</v>
      </c>
      <c r="X1464" s="121">
        <v>80</v>
      </c>
      <c r="Y1464" s="121">
        <v>1.1299999999999999</v>
      </c>
      <c r="Z1464" s="25" t="s">
        <v>3523</v>
      </c>
      <c r="AC1464" s="56">
        <f t="shared" si="52"/>
        <v>1</v>
      </c>
      <c r="AE1464" s="159"/>
      <c r="AF1464" s="159">
        <v>41725</v>
      </c>
      <c r="AG1464" s="159">
        <f t="shared" si="53"/>
        <v>41739</v>
      </c>
    </row>
    <row r="1465" spans="1:33" s="56" customFormat="1">
      <c r="A1465" s="156" t="s">
        <v>3703</v>
      </c>
      <c r="B1465" s="156" t="s">
        <v>3514</v>
      </c>
      <c r="C1465" s="56" t="s">
        <v>3515</v>
      </c>
      <c r="D1465" s="56" t="s">
        <v>3516</v>
      </c>
      <c r="E1465" s="56" t="s">
        <v>3517</v>
      </c>
      <c r="F1465" s="56" t="s">
        <v>3518</v>
      </c>
      <c r="H1465" s="56" t="s">
        <v>3704</v>
      </c>
      <c r="I1465" s="159">
        <v>41710</v>
      </c>
      <c r="J1465" s="159">
        <v>41785</v>
      </c>
      <c r="K1465" s="121" t="s">
        <v>3719</v>
      </c>
      <c r="L1465" s="104" t="s">
        <v>3720</v>
      </c>
      <c r="M1465" s="156" t="s">
        <v>695</v>
      </c>
      <c r="N1465" s="121" t="s">
        <v>2883</v>
      </c>
      <c r="O1465" s="121"/>
      <c r="Q1465" s="121"/>
      <c r="R1465" s="121"/>
      <c r="S1465" s="128" t="s">
        <v>3522</v>
      </c>
      <c r="T1465" s="25">
        <v>1</v>
      </c>
      <c r="U1465" s="156" t="s">
        <v>606</v>
      </c>
      <c r="V1465" s="156"/>
      <c r="W1465" s="25">
        <v>15</v>
      </c>
      <c r="X1465" s="121">
        <v>80</v>
      </c>
      <c r="Y1465" s="121">
        <v>1.1100000000000001</v>
      </c>
      <c r="Z1465" s="25" t="s">
        <v>3523</v>
      </c>
      <c r="AC1465" s="56">
        <f t="shared" si="52"/>
        <v>1</v>
      </c>
      <c r="AE1465" s="159"/>
      <c r="AF1465" s="159">
        <v>41725</v>
      </c>
      <c r="AG1465" s="159">
        <f t="shared" si="53"/>
        <v>41739</v>
      </c>
    </row>
    <row r="1466" spans="1:33" s="56" customFormat="1">
      <c r="A1466" s="156" t="s">
        <v>3703</v>
      </c>
      <c r="B1466" s="156" t="s">
        <v>3514</v>
      </c>
      <c r="C1466" s="56" t="s">
        <v>3515</v>
      </c>
      <c r="D1466" s="56" t="s">
        <v>3516</v>
      </c>
      <c r="E1466" s="56" t="s">
        <v>3517</v>
      </c>
      <c r="F1466" s="56" t="s">
        <v>3518</v>
      </c>
      <c r="H1466" s="56" t="s">
        <v>3704</v>
      </c>
      <c r="I1466" s="159">
        <v>41710</v>
      </c>
      <c r="J1466" s="159">
        <v>41785</v>
      </c>
      <c r="K1466" s="121" t="s">
        <v>3721</v>
      </c>
      <c r="L1466" s="104" t="s">
        <v>3722</v>
      </c>
      <c r="M1466" s="156" t="s">
        <v>695</v>
      </c>
      <c r="N1466" s="121" t="s">
        <v>2883</v>
      </c>
      <c r="O1466" s="121"/>
      <c r="Q1466" s="121"/>
      <c r="R1466" s="121"/>
      <c r="S1466" s="128" t="s">
        <v>3522</v>
      </c>
      <c r="T1466" s="25">
        <v>1</v>
      </c>
      <c r="U1466" s="156" t="s">
        <v>606</v>
      </c>
      <c r="V1466" s="156"/>
      <c r="W1466" s="25">
        <v>15</v>
      </c>
      <c r="X1466" s="121">
        <v>80</v>
      </c>
      <c r="Y1466" s="121">
        <v>0.84</v>
      </c>
      <c r="Z1466" s="25" t="s">
        <v>3523</v>
      </c>
      <c r="AC1466" s="56">
        <f t="shared" si="52"/>
        <v>1</v>
      </c>
      <c r="AE1466" s="159"/>
      <c r="AF1466" s="159">
        <v>41725</v>
      </c>
      <c r="AG1466" s="159">
        <f t="shared" si="53"/>
        <v>41739</v>
      </c>
    </row>
    <row r="1467" spans="1:33" s="56" customFormat="1">
      <c r="A1467" s="156" t="s">
        <v>3703</v>
      </c>
      <c r="B1467" s="156" t="s">
        <v>3514</v>
      </c>
      <c r="C1467" s="56" t="s">
        <v>3515</v>
      </c>
      <c r="D1467" s="56" t="s">
        <v>3516</v>
      </c>
      <c r="E1467" s="56" t="s">
        <v>3517</v>
      </c>
      <c r="F1467" s="56" t="s">
        <v>3518</v>
      </c>
      <c r="H1467" s="56" t="s">
        <v>3704</v>
      </c>
      <c r="I1467" s="159">
        <v>41710</v>
      </c>
      <c r="J1467" s="159">
        <v>41785</v>
      </c>
      <c r="K1467" s="121" t="s">
        <v>3723</v>
      </c>
      <c r="L1467" s="104" t="s">
        <v>3724</v>
      </c>
      <c r="M1467" s="156" t="s">
        <v>695</v>
      </c>
      <c r="N1467" s="121" t="s">
        <v>2883</v>
      </c>
      <c r="O1467" s="121"/>
      <c r="Q1467" s="121"/>
      <c r="R1467" s="121"/>
      <c r="S1467" s="128" t="s">
        <v>3522</v>
      </c>
      <c r="T1467" s="25">
        <v>1</v>
      </c>
      <c r="U1467" s="156" t="s">
        <v>606</v>
      </c>
      <c r="V1467" s="156"/>
      <c r="W1467" s="25">
        <v>15</v>
      </c>
      <c r="X1467" s="121">
        <v>80</v>
      </c>
      <c r="Y1467" s="121">
        <v>0.82</v>
      </c>
      <c r="Z1467" s="25" t="s">
        <v>3523</v>
      </c>
      <c r="AC1467" s="56">
        <f t="shared" si="52"/>
        <v>1</v>
      </c>
      <c r="AE1467" s="159"/>
      <c r="AF1467" s="159">
        <v>41725</v>
      </c>
      <c r="AG1467" s="159">
        <f t="shared" si="53"/>
        <v>41739</v>
      </c>
    </row>
    <row r="1468" spans="1:33" s="56" customFormat="1">
      <c r="A1468" s="156" t="s">
        <v>3703</v>
      </c>
      <c r="B1468" s="156" t="s">
        <v>3514</v>
      </c>
      <c r="C1468" s="56" t="s">
        <v>3515</v>
      </c>
      <c r="D1468" s="56" t="s">
        <v>3516</v>
      </c>
      <c r="E1468" s="56" t="s">
        <v>3517</v>
      </c>
      <c r="F1468" s="56" t="s">
        <v>3518</v>
      </c>
      <c r="H1468" s="56" t="s">
        <v>3704</v>
      </c>
      <c r="I1468" s="159">
        <v>41710</v>
      </c>
      <c r="J1468" s="159">
        <v>41785</v>
      </c>
      <c r="K1468" s="121" t="s">
        <v>3725</v>
      </c>
      <c r="L1468" s="104" t="s">
        <v>3726</v>
      </c>
      <c r="M1468" s="156" t="s">
        <v>695</v>
      </c>
      <c r="N1468" s="121" t="s">
        <v>2883</v>
      </c>
      <c r="O1468" s="121"/>
      <c r="Q1468" s="121"/>
      <c r="R1468" s="121"/>
      <c r="S1468" s="128" t="s">
        <v>3522</v>
      </c>
      <c r="T1468" s="25">
        <v>1</v>
      </c>
      <c r="U1468" s="156" t="s">
        <v>606</v>
      </c>
      <c r="V1468" s="156"/>
      <c r="W1468" s="25">
        <v>15</v>
      </c>
      <c r="X1468" s="121">
        <v>80</v>
      </c>
      <c r="Y1468" s="121">
        <v>0.32</v>
      </c>
      <c r="Z1468" s="25" t="s">
        <v>3523</v>
      </c>
      <c r="AC1468" s="56">
        <f t="shared" si="52"/>
        <v>1</v>
      </c>
      <c r="AE1468" s="159"/>
      <c r="AF1468" s="159">
        <v>41725</v>
      </c>
      <c r="AG1468" s="159">
        <f t="shared" si="53"/>
        <v>41739</v>
      </c>
    </row>
    <row r="1469" spans="1:33" s="56" customFormat="1">
      <c r="A1469" s="156" t="s">
        <v>3703</v>
      </c>
      <c r="B1469" s="156" t="s">
        <v>3514</v>
      </c>
      <c r="C1469" s="56" t="s">
        <v>3515</v>
      </c>
      <c r="D1469" s="56" t="s">
        <v>3516</v>
      </c>
      <c r="E1469" s="56" t="s">
        <v>3517</v>
      </c>
      <c r="F1469" s="56" t="s">
        <v>3518</v>
      </c>
      <c r="H1469" s="56" t="s">
        <v>3704</v>
      </c>
      <c r="I1469" s="159">
        <v>41710</v>
      </c>
      <c r="J1469" s="159">
        <v>41785</v>
      </c>
      <c r="K1469" s="121" t="s">
        <v>3727</v>
      </c>
      <c r="L1469" s="104" t="s">
        <v>3728</v>
      </c>
      <c r="M1469" s="156" t="s">
        <v>695</v>
      </c>
      <c r="N1469" s="121" t="s">
        <v>2883</v>
      </c>
      <c r="O1469" s="121"/>
      <c r="Q1469" s="121"/>
      <c r="R1469" s="121"/>
      <c r="S1469" s="128" t="s">
        <v>3522</v>
      </c>
      <c r="T1469" s="25">
        <v>1</v>
      </c>
      <c r="U1469" s="156" t="s">
        <v>606</v>
      </c>
      <c r="V1469" s="156"/>
      <c r="W1469" s="25">
        <v>15</v>
      </c>
      <c r="X1469" s="121">
        <v>80</v>
      </c>
      <c r="Y1469" s="121">
        <v>0.34</v>
      </c>
      <c r="Z1469" s="25" t="s">
        <v>3523</v>
      </c>
      <c r="AC1469" s="56">
        <f t="shared" si="52"/>
        <v>1</v>
      </c>
      <c r="AE1469" s="159"/>
      <c r="AF1469" s="159">
        <v>41725</v>
      </c>
      <c r="AG1469" s="159">
        <f t="shared" si="53"/>
        <v>41739</v>
      </c>
    </row>
    <row r="1470" spans="1:33" s="56" customFormat="1">
      <c r="A1470" s="156" t="s">
        <v>3703</v>
      </c>
      <c r="B1470" s="156" t="s">
        <v>3514</v>
      </c>
      <c r="C1470" s="56" t="s">
        <v>3515</v>
      </c>
      <c r="D1470" s="56" t="s">
        <v>3516</v>
      </c>
      <c r="E1470" s="56" t="s">
        <v>3517</v>
      </c>
      <c r="F1470" s="56" t="s">
        <v>3518</v>
      </c>
      <c r="H1470" s="56" t="s">
        <v>3704</v>
      </c>
      <c r="I1470" s="159">
        <v>41710</v>
      </c>
      <c r="J1470" s="159">
        <v>41785</v>
      </c>
      <c r="K1470" s="121" t="s">
        <v>3729</v>
      </c>
      <c r="L1470" s="104" t="s">
        <v>3730</v>
      </c>
      <c r="M1470" s="156" t="s">
        <v>695</v>
      </c>
      <c r="N1470" s="121" t="s">
        <v>2883</v>
      </c>
      <c r="O1470" s="121"/>
      <c r="Q1470" s="121"/>
      <c r="R1470" s="121"/>
      <c r="S1470" s="128" t="s">
        <v>3522</v>
      </c>
      <c r="T1470" s="25">
        <v>1</v>
      </c>
      <c r="U1470" s="156" t="s">
        <v>606</v>
      </c>
      <c r="V1470" s="156"/>
      <c r="W1470" s="25">
        <v>15</v>
      </c>
      <c r="X1470" s="121">
        <v>80</v>
      </c>
      <c r="Y1470" s="121">
        <v>0.4</v>
      </c>
      <c r="Z1470" s="25" t="s">
        <v>3523</v>
      </c>
      <c r="AC1470" s="56">
        <f t="shared" si="52"/>
        <v>1</v>
      </c>
      <c r="AE1470" s="159"/>
      <c r="AF1470" s="159">
        <v>41725</v>
      </c>
      <c r="AG1470" s="159">
        <f t="shared" si="53"/>
        <v>41739</v>
      </c>
    </row>
    <row r="1471" spans="1:33" s="56" customFormat="1">
      <c r="A1471" s="156" t="s">
        <v>3703</v>
      </c>
      <c r="B1471" s="156" t="s">
        <v>3514</v>
      </c>
      <c r="C1471" s="56" t="s">
        <v>3515</v>
      </c>
      <c r="D1471" s="56" t="s">
        <v>3516</v>
      </c>
      <c r="E1471" s="56" t="s">
        <v>3517</v>
      </c>
      <c r="F1471" s="56" t="s">
        <v>3518</v>
      </c>
      <c r="H1471" s="56" t="s">
        <v>3704</v>
      </c>
      <c r="I1471" s="159">
        <v>41710</v>
      </c>
      <c r="J1471" s="159">
        <v>41785</v>
      </c>
      <c r="K1471" s="121" t="s">
        <v>3731</v>
      </c>
      <c r="L1471" s="104" t="s">
        <v>3732</v>
      </c>
      <c r="M1471" s="156" t="s">
        <v>695</v>
      </c>
      <c r="N1471" s="121" t="s">
        <v>2883</v>
      </c>
      <c r="O1471" s="121"/>
      <c r="Q1471" s="121"/>
      <c r="R1471" s="121"/>
      <c r="S1471" s="128" t="s">
        <v>3522</v>
      </c>
      <c r="T1471" s="25">
        <v>1</v>
      </c>
      <c r="U1471" s="156" t="s">
        <v>606</v>
      </c>
      <c r="V1471" s="156"/>
      <c r="W1471" s="25">
        <v>15</v>
      </c>
      <c r="X1471" s="121">
        <v>80</v>
      </c>
      <c r="Y1471" s="121">
        <v>0.46</v>
      </c>
      <c r="Z1471" s="25" t="s">
        <v>3523</v>
      </c>
      <c r="AC1471" s="56">
        <f t="shared" si="52"/>
        <v>1</v>
      </c>
      <c r="AE1471" s="159"/>
      <c r="AF1471" s="159">
        <v>41725</v>
      </c>
      <c r="AG1471" s="159">
        <f t="shared" si="53"/>
        <v>41739</v>
      </c>
    </row>
    <row r="1472" spans="1:33" s="56" customFormat="1">
      <c r="A1472" s="156" t="s">
        <v>3703</v>
      </c>
      <c r="B1472" s="156" t="s">
        <v>3514</v>
      </c>
      <c r="C1472" s="56" t="s">
        <v>3515</v>
      </c>
      <c r="D1472" s="56" t="s">
        <v>3516</v>
      </c>
      <c r="E1472" s="56" t="s">
        <v>3517</v>
      </c>
      <c r="F1472" s="56" t="s">
        <v>3518</v>
      </c>
      <c r="H1472" s="56" t="s">
        <v>3704</v>
      </c>
      <c r="I1472" s="159">
        <v>41710</v>
      </c>
      <c r="J1472" s="159">
        <v>41785</v>
      </c>
      <c r="K1472" s="121" t="s">
        <v>3733</v>
      </c>
      <c r="L1472" s="104" t="s">
        <v>3734</v>
      </c>
      <c r="M1472" s="156" t="s">
        <v>695</v>
      </c>
      <c r="N1472" s="121" t="s">
        <v>2883</v>
      </c>
      <c r="O1472" s="121"/>
      <c r="Q1472" s="121"/>
      <c r="R1472" s="121"/>
      <c r="S1472" s="128" t="s">
        <v>3522</v>
      </c>
      <c r="T1472" s="25">
        <v>1</v>
      </c>
      <c r="U1472" s="156" t="s">
        <v>606</v>
      </c>
      <c r="V1472" s="156"/>
      <c r="W1472" s="25">
        <v>15</v>
      </c>
      <c r="X1472" s="121">
        <v>80</v>
      </c>
      <c r="Y1472" s="121">
        <v>0.76</v>
      </c>
      <c r="Z1472" s="25" t="s">
        <v>3523</v>
      </c>
      <c r="AC1472" s="56">
        <f t="shared" si="52"/>
        <v>1</v>
      </c>
      <c r="AE1472" s="159"/>
      <c r="AF1472" s="159">
        <v>41725</v>
      </c>
      <c r="AG1472" s="159">
        <f t="shared" si="53"/>
        <v>41739</v>
      </c>
    </row>
    <row r="1473" spans="1:33" s="56" customFormat="1">
      <c r="A1473" s="156" t="s">
        <v>3703</v>
      </c>
      <c r="B1473" s="156" t="s">
        <v>3514</v>
      </c>
      <c r="C1473" s="56" t="s">
        <v>3515</v>
      </c>
      <c r="D1473" s="56" t="s">
        <v>3516</v>
      </c>
      <c r="E1473" s="56" t="s">
        <v>3517</v>
      </c>
      <c r="F1473" s="56" t="s">
        <v>3518</v>
      </c>
      <c r="H1473" s="56" t="s">
        <v>3704</v>
      </c>
      <c r="I1473" s="159">
        <v>41710</v>
      </c>
      <c r="J1473" s="159">
        <v>41785</v>
      </c>
      <c r="K1473" s="121" t="s">
        <v>3735</v>
      </c>
      <c r="L1473" s="104" t="s">
        <v>3736</v>
      </c>
      <c r="M1473" s="156" t="s">
        <v>695</v>
      </c>
      <c r="N1473" s="121" t="s">
        <v>2883</v>
      </c>
      <c r="O1473" s="121"/>
      <c r="Q1473" s="121"/>
      <c r="R1473" s="121"/>
      <c r="S1473" s="128" t="s">
        <v>3522</v>
      </c>
      <c r="T1473" s="25">
        <v>1</v>
      </c>
      <c r="U1473" s="156" t="s">
        <v>606</v>
      </c>
      <c r="V1473" s="156"/>
      <c r="W1473" s="25">
        <v>15</v>
      </c>
      <c r="X1473" s="121">
        <v>80</v>
      </c>
      <c r="Y1473" s="121">
        <v>0.66</v>
      </c>
      <c r="Z1473" s="25" t="s">
        <v>3523</v>
      </c>
      <c r="AC1473" s="56">
        <f t="shared" si="52"/>
        <v>1</v>
      </c>
      <c r="AE1473" s="159"/>
      <c r="AF1473" s="159">
        <v>41725</v>
      </c>
      <c r="AG1473" s="159">
        <f t="shared" si="53"/>
        <v>41739</v>
      </c>
    </row>
    <row r="1475" spans="1:33" s="56" customFormat="1">
      <c r="A1475" s="156" t="s">
        <v>3737</v>
      </c>
      <c r="B1475" s="156" t="s">
        <v>1033</v>
      </c>
      <c r="C1475" s="56" t="s">
        <v>3583</v>
      </c>
      <c r="D1475" s="56" t="s">
        <v>3584</v>
      </c>
      <c r="E1475" s="128" t="s">
        <v>3585</v>
      </c>
      <c r="F1475" s="128" t="s">
        <v>3586</v>
      </c>
      <c r="G1475" s="128"/>
      <c r="H1475" s="52" t="s">
        <v>3587</v>
      </c>
      <c r="I1475" s="54">
        <v>41715</v>
      </c>
      <c r="J1475" s="159">
        <v>41776</v>
      </c>
      <c r="K1475" s="121" t="s">
        <v>3738</v>
      </c>
      <c r="L1475" s="121" t="s">
        <v>3739</v>
      </c>
      <c r="M1475" s="121" t="s">
        <v>994</v>
      </c>
      <c r="N1475" s="121" t="s">
        <v>3590</v>
      </c>
      <c r="O1475" s="121"/>
      <c r="P1475" s="121"/>
      <c r="Q1475" s="121"/>
      <c r="R1475" s="121"/>
      <c r="S1475" s="121" t="s">
        <v>3591</v>
      </c>
      <c r="T1475" s="121">
        <v>1</v>
      </c>
      <c r="U1475" s="1" t="s">
        <v>3592</v>
      </c>
      <c r="V1475" s="1"/>
      <c r="W1475" s="1">
        <v>240</v>
      </c>
      <c r="X1475" s="121">
        <v>26</v>
      </c>
      <c r="Y1475" s="121">
        <v>98.6</v>
      </c>
      <c r="Z1475" s="56">
        <f t="shared" ref="Z1475:Z1538" si="54">X1475*Y1475</f>
        <v>2563.6</v>
      </c>
      <c r="AE1475" s="159"/>
      <c r="AF1475" s="159"/>
      <c r="AG1475" s="159"/>
    </row>
    <row r="1476" spans="1:33" s="56" customFormat="1">
      <c r="A1476" s="156" t="s">
        <v>3737</v>
      </c>
      <c r="B1476" s="156" t="s">
        <v>1033</v>
      </c>
      <c r="C1476" s="56" t="s">
        <v>3583</v>
      </c>
      <c r="D1476" s="56" t="s">
        <v>3584</v>
      </c>
      <c r="E1476" s="128" t="s">
        <v>3585</v>
      </c>
      <c r="F1476" s="128" t="s">
        <v>3586</v>
      </c>
      <c r="G1476" s="128"/>
      <c r="H1476" s="52" t="s">
        <v>3587</v>
      </c>
      <c r="I1476" s="54">
        <v>41715</v>
      </c>
      <c r="J1476" s="159">
        <v>41776</v>
      </c>
      <c r="K1476" s="121" t="s">
        <v>3740</v>
      </c>
      <c r="L1476" s="121" t="s">
        <v>3741</v>
      </c>
      <c r="M1476" s="121" t="s">
        <v>994</v>
      </c>
      <c r="N1476" s="121" t="s">
        <v>3590</v>
      </c>
      <c r="O1476" s="121"/>
      <c r="P1476" s="121"/>
      <c r="Q1476" s="121"/>
      <c r="R1476" s="121"/>
      <c r="S1476" s="121" t="s">
        <v>3591</v>
      </c>
      <c r="T1476" s="121">
        <v>1</v>
      </c>
      <c r="U1476" s="1" t="s">
        <v>3592</v>
      </c>
      <c r="V1476" s="1"/>
      <c r="W1476" s="1">
        <v>240</v>
      </c>
      <c r="X1476" s="121">
        <v>26</v>
      </c>
      <c r="Y1476" s="121">
        <v>113.3</v>
      </c>
      <c r="Z1476" s="56">
        <f t="shared" si="54"/>
        <v>2945.7999999999997</v>
      </c>
      <c r="AE1476" s="159"/>
      <c r="AF1476" s="159"/>
      <c r="AG1476" s="159"/>
    </row>
    <row r="1477" spans="1:33" s="56" customFormat="1">
      <c r="A1477" s="156" t="s">
        <v>3737</v>
      </c>
      <c r="B1477" s="156" t="s">
        <v>1033</v>
      </c>
      <c r="C1477" s="56" t="s">
        <v>3583</v>
      </c>
      <c r="D1477" s="56" t="s">
        <v>3584</v>
      </c>
      <c r="E1477" s="128" t="s">
        <v>3585</v>
      </c>
      <c r="F1477" s="128" t="s">
        <v>3586</v>
      </c>
      <c r="G1477" s="128"/>
      <c r="H1477" s="52" t="s">
        <v>3587</v>
      </c>
      <c r="I1477" s="54">
        <v>41715</v>
      </c>
      <c r="J1477" s="159">
        <v>41776</v>
      </c>
      <c r="K1477" s="121" t="s">
        <v>3742</v>
      </c>
      <c r="L1477" s="121" t="s">
        <v>3743</v>
      </c>
      <c r="M1477" s="121" t="s">
        <v>994</v>
      </c>
      <c r="N1477" s="121" t="s">
        <v>3590</v>
      </c>
      <c r="O1477" s="121"/>
      <c r="P1477" s="121"/>
      <c r="Q1477" s="121"/>
      <c r="R1477" s="121"/>
      <c r="S1477" s="121" t="s">
        <v>3591</v>
      </c>
      <c r="T1477" s="121">
        <v>1</v>
      </c>
      <c r="U1477" s="1" t="s">
        <v>3592</v>
      </c>
      <c r="V1477" s="1"/>
      <c r="W1477" s="1">
        <v>240</v>
      </c>
      <c r="X1477" s="121">
        <v>29</v>
      </c>
      <c r="Y1477" s="121">
        <v>92.1</v>
      </c>
      <c r="Z1477" s="56">
        <f t="shared" si="54"/>
        <v>2670.8999999999996</v>
      </c>
      <c r="AE1477" s="159"/>
      <c r="AF1477" s="159"/>
      <c r="AG1477" s="159"/>
    </row>
    <row r="1478" spans="1:33" s="56" customFormat="1">
      <c r="A1478" s="156" t="s">
        <v>3737</v>
      </c>
      <c r="B1478" s="156" t="s">
        <v>1033</v>
      </c>
      <c r="C1478" s="56" t="s">
        <v>3583</v>
      </c>
      <c r="D1478" s="56" t="s">
        <v>3584</v>
      </c>
      <c r="E1478" s="128" t="s">
        <v>3585</v>
      </c>
      <c r="F1478" s="128" t="s">
        <v>3586</v>
      </c>
      <c r="G1478" s="128"/>
      <c r="H1478" s="52" t="s">
        <v>3587</v>
      </c>
      <c r="I1478" s="54">
        <v>41715</v>
      </c>
      <c r="J1478" s="159">
        <v>41776</v>
      </c>
      <c r="K1478" s="121" t="s">
        <v>3744</v>
      </c>
      <c r="L1478" s="121" t="s">
        <v>3745</v>
      </c>
      <c r="M1478" s="121" t="s">
        <v>994</v>
      </c>
      <c r="N1478" s="121" t="s">
        <v>3590</v>
      </c>
      <c r="O1478" s="121"/>
      <c r="P1478" s="121"/>
      <c r="Q1478" s="121"/>
      <c r="R1478" s="121"/>
      <c r="S1478" s="121" t="s">
        <v>3591</v>
      </c>
      <c r="T1478" s="121">
        <v>1</v>
      </c>
      <c r="U1478" s="1" t="s">
        <v>3592</v>
      </c>
      <c r="V1478" s="1"/>
      <c r="W1478" s="1">
        <v>240</v>
      </c>
      <c r="X1478" s="121">
        <v>24</v>
      </c>
      <c r="Y1478" s="121">
        <v>111.3</v>
      </c>
      <c r="Z1478" s="56">
        <f t="shared" si="54"/>
        <v>2671.2</v>
      </c>
      <c r="AE1478" s="159"/>
      <c r="AF1478" s="159"/>
      <c r="AG1478" s="159"/>
    </row>
    <row r="1479" spans="1:33" s="56" customFormat="1">
      <c r="A1479" s="156" t="s">
        <v>3737</v>
      </c>
      <c r="B1479" s="156" t="s">
        <v>1033</v>
      </c>
      <c r="C1479" s="56" t="s">
        <v>3583</v>
      </c>
      <c r="D1479" s="56" t="s">
        <v>3584</v>
      </c>
      <c r="E1479" s="128" t="s">
        <v>3585</v>
      </c>
      <c r="F1479" s="128" t="s">
        <v>3586</v>
      </c>
      <c r="G1479" s="128"/>
      <c r="H1479" s="52" t="s">
        <v>3587</v>
      </c>
      <c r="I1479" s="54">
        <v>41715</v>
      </c>
      <c r="J1479" s="159">
        <v>41776</v>
      </c>
      <c r="K1479" s="121" t="s">
        <v>3746</v>
      </c>
      <c r="L1479" s="121" t="s">
        <v>3747</v>
      </c>
      <c r="M1479" s="121" t="s">
        <v>994</v>
      </c>
      <c r="N1479" s="121" t="s">
        <v>3590</v>
      </c>
      <c r="O1479" s="121"/>
      <c r="P1479" s="121"/>
      <c r="Q1479" s="121"/>
      <c r="R1479" s="121"/>
      <c r="S1479" s="121" t="s">
        <v>3591</v>
      </c>
      <c r="T1479" s="121">
        <v>1</v>
      </c>
      <c r="U1479" s="1" t="s">
        <v>3592</v>
      </c>
      <c r="V1479" s="1"/>
      <c r="W1479" s="1">
        <v>240</v>
      </c>
      <c r="X1479" s="121">
        <v>27</v>
      </c>
      <c r="Y1479" s="121">
        <v>102.9</v>
      </c>
      <c r="Z1479" s="56">
        <f t="shared" si="54"/>
        <v>2778.3</v>
      </c>
      <c r="AE1479" s="159"/>
      <c r="AF1479" s="159"/>
      <c r="AG1479" s="159"/>
    </row>
    <row r="1480" spans="1:33" s="56" customFormat="1">
      <c r="A1480" s="156" t="s">
        <v>3737</v>
      </c>
      <c r="B1480" s="156" t="s">
        <v>1033</v>
      </c>
      <c r="C1480" s="56" t="s">
        <v>3583</v>
      </c>
      <c r="D1480" s="56" t="s">
        <v>3584</v>
      </c>
      <c r="E1480" s="128" t="s">
        <v>3585</v>
      </c>
      <c r="F1480" s="128" t="s">
        <v>3586</v>
      </c>
      <c r="G1480" s="128"/>
      <c r="H1480" s="52" t="s">
        <v>3587</v>
      </c>
      <c r="I1480" s="54">
        <v>41715</v>
      </c>
      <c r="J1480" s="159">
        <v>41776</v>
      </c>
      <c r="K1480" s="121" t="s">
        <v>3748</v>
      </c>
      <c r="L1480" s="121" t="s">
        <v>3749</v>
      </c>
      <c r="M1480" s="121" t="s">
        <v>994</v>
      </c>
      <c r="N1480" s="121" t="s">
        <v>3590</v>
      </c>
      <c r="O1480" s="121"/>
      <c r="P1480" s="121"/>
      <c r="Q1480" s="121"/>
      <c r="R1480" s="121"/>
      <c r="S1480" s="121" t="s">
        <v>3591</v>
      </c>
      <c r="T1480" s="121">
        <v>1</v>
      </c>
      <c r="U1480" s="1" t="s">
        <v>3592</v>
      </c>
      <c r="V1480" s="1"/>
      <c r="W1480" s="1">
        <v>240</v>
      </c>
      <c r="X1480" s="121">
        <v>27</v>
      </c>
      <c r="Y1480" s="121">
        <v>116.7</v>
      </c>
      <c r="Z1480" s="56">
        <f t="shared" si="54"/>
        <v>3150.9</v>
      </c>
      <c r="AA1480" s="56">
        <f>Z1480-3000</f>
        <v>150.90000000000009</v>
      </c>
      <c r="AE1480" s="159"/>
      <c r="AF1480" s="159"/>
      <c r="AG1480" s="159"/>
    </row>
    <row r="1481" spans="1:33" s="56" customFormat="1">
      <c r="A1481" s="156" t="s">
        <v>3737</v>
      </c>
      <c r="B1481" s="156" t="s">
        <v>1033</v>
      </c>
      <c r="C1481" s="56" t="s">
        <v>3583</v>
      </c>
      <c r="D1481" s="56" t="s">
        <v>3584</v>
      </c>
      <c r="E1481" s="128" t="s">
        <v>3585</v>
      </c>
      <c r="F1481" s="128" t="s">
        <v>3586</v>
      </c>
      <c r="G1481" s="128"/>
      <c r="H1481" s="52" t="s">
        <v>3587</v>
      </c>
      <c r="I1481" s="54">
        <v>41715</v>
      </c>
      <c r="J1481" s="159">
        <v>41776</v>
      </c>
      <c r="K1481" s="121" t="s">
        <v>3750</v>
      </c>
      <c r="L1481" s="121" t="s">
        <v>3751</v>
      </c>
      <c r="M1481" s="121" t="s">
        <v>994</v>
      </c>
      <c r="N1481" s="121" t="s">
        <v>3590</v>
      </c>
      <c r="O1481" s="121"/>
      <c r="P1481" s="121"/>
      <c r="Q1481" s="121"/>
      <c r="R1481" s="121"/>
      <c r="S1481" s="121" t="s">
        <v>3591</v>
      </c>
      <c r="T1481" s="121">
        <v>1</v>
      </c>
      <c r="U1481" s="1" t="s">
        <v>3592</v>
      </c>
      <c r="V1481" s="1"/>
      <c r="W1481" s="1">
        <v>240</v>
      </c>
      <c r="X1481" s="121">
        <v>32</v>
      </c>
      <c r="Y1481" s="121">
        <v>88.9</v>
      </c>
      <c r="Z1481" s="56">
        <f t="shared" si="54"/>
        <v>2844.8</v>
      </c>
      <c r="AE1481" s="159"/>
      <c r="AF1481" s="159"/>
      <c r="AG1481" s="159"/>
    </row>
    <row r="1482" spans="1:33" s="56" customFormat="1">
      <c r="A1482" s="156" t="s">
        <v>3737</v>
      </c>
      <c r="B1482" s="156" t="s">
        <v>1033</v>
      </c>
      <c r="C1482" s="56" t="s">
        <v>3583</v>
      </c>
      <c r="D1482" s="56" t="s">
        <v>3584</v>
      </c>
      <c r="E1482" s="128" t="s">
        <v>3585</v>
      </c>
      <c r="F1482" s="128" t="s">
        <v>3586</v>
      </c>
      <c r="G1482" s="128"/>
      <c r="H1482" s="52" t="s">
        <v>3587</v>
      </c>
      <c r="I1482" s="54">
        <v>41715</v>
      </c>
      <c r="J1482" s="159">
        <v>41776</v>
      </c>
      <c r="K1482" s="121" t="s">
        <v>3752</v>
      </c>
      <c r="L1482" s="121" t="s">
        <v>3753</v>
      </c>
      <c r="M1482" s="121" t="s">
        <v>994</v>
      </c>
      <c r="N1482" s="121" t="s">
        <v>3590</v>
      </c>
      <c r="O1482" s="121"/>
      <c r="P1482" s="121"/>
      <c r="Q1482" s="121"/>
      <c r="R1482" s="121"/>
      <c r="S1482" s="121" t="s">
        <v>3591</v>
      </c>
      <c r="T1482" s="121">
        <v>1</v>
      </c>
      <c r="U1482" s="1" t="s">
        <v>3592</v>
      </c>
      <c r="V1482" s="1"/>
      <c r="W1482" s="1">
        <v>240</v>
      </c>
      <c r="X1482" s="121">
        <v>29</v>
      </c>
      <c r="Y1482" s="121">
        <v>95.2</v>
      </c>
      <c r="Z1482" s="56">
        <f t="shared" si="54"/>
        <v>2760.8</v>
      </c>
      <c r="AE1482" s="159"/>
      <c r="AF1482" s="159"/>
      <c r="AG1482" s="159"/>
    </row>
    <row r="1483" spans="1:33" s="56" customFormat="1">
      <c r="A1483" s="156" t="s">
        <v>3737</v>
      </c>
      <c r="B1483" s="156" t="s">
        <v>1033</v>
      </c>
      <c r="C1483" s="56" t="s">
        <v>3583</v>
      </c>
      <c r="D1483" s="56" t="s">
        <v>3584</v>
      </c>
      <c r="E1483" s="128" t="s">
        <v>3585</v>
      </c>
      <c r="F1483" s="128" t="s">
        <v>3586</v>
      </c>
      <c r="G1483" s="128"/>
      <c r="H1483" s="52" t="s">
        <v>3587</v>
      </c>
      <c r="I1483" s="54">
        <v>41715</v>
      </c>
      <c r="J1483" s="159">
        <v>41776</v>
      </c>
      <c r="K1483" s="121" t="s">
        <v>3754</v>
      </c>
      <c r="L1483" s="121" t="s">
        <v>3755</v>
      </c>
      <c r="M1483" s="121" t="s">
        <v>994</v>
      </c>
      <c r="N1483" s="121" t="s">
        <v>3590</v>
      </c>
      <c r="O1483" s="121"/>
      <c r="P1483" s="121"/>
      <c r="Q1483" s="121"/>
      <c r="R1483" s="121"/>
      <c r="S1483" s="121" t="s">
        <v>3591</v>
      </c>
      <c r="T1483" s="121">
        <v>1</v>
      </c>
      <c r="U1483" s="1" t="s">
        <v>3592</v>
      </c>
      <c r="V1483" s="1"/>
      <c r="W1483" s="1">
        <v>240</v>
      </c>
      <c r="X1483" s="121">
        <v>25</v>
      </c>
      <c r="Y1483" s="121">
        <v>98.9</v>
      </c>
      <c r="Z1483" s="56">
        <f t="shared" si="54"/>
        <v>2472.5</v>
      </c>
      <c r="AE1483" s="159"/>
      <c r="AF1483" s="159"/>
      <c r="AG1483" s="159"/>
    </row>
    <row r="1484" spans="1:33" s="56" customFormat="1">
      <c r="A1484" s="156" t="s">
        <v>3737</v>
      </c>
      <c r="B1484" s="156" t="s">
        <v>1033</v>
      </c>
      <c r="C1484" s="56" t="s">
        <v>3583</v>
      </c>
      <c r="D1484" s="56" t="s">
        <v>3584</v>
      </c>
      <c r="E1484" s="128" t="s">
        <v>3585</v>
      </c>
      <c r="F1484" s="128" t="s">
        <v>3586</v>
      </c>
      <c r="G1484" s="128"/>
      <c r="H1484" s="52" t="s">
        <v>3587</v>
      </c>
      <c r="I1484" s="54">
        <v>41715</v>
      </c>
      <c r="J1484" s="159">
        <v>41776</v>
      </c>
      <c r="K1484" s="121" t="s">
        <v>3756</v>
      </c>
      <c r="L1484" s="121" t="s">
        <v>3757</v>
      </c>
      <c r="M1484" s="121" t="s">
        <v>994</v>
      </c>
      <c r="N1484" s="121" t="s">
        <v>3590</v>
      </c>
      <c r="O1484" s="121"/>
      <c r="P1484" s="121"/>
      <c r="Q1484" s="121"/>
      <c r="R1484" s="121"/>
      <c r="S1484" s="121" t="s">
        <v>3591</v>
      </c>
      <c r="T1484" s="121">
        <v>1</v>
      </c>
      <c r="U1484" s="1" t="s">
        <v>3592</v>
      </c>
      <c r="V1484" s="1"/>
      <c r="W1484" s="1">
        <v>240</v>
      </c>
      <c r="X1484" s="121">
        <v>30</v>
      </c>
      <c r="Y1484" s="121">
        <v>89.7</v>
      </c>
      <c r="Z1484" s="56">
        <f t="shared" si="54"/>
        <v>2691</v>
      </c>
      <c r="AE1484" s="159"/>
      <c r="AF1484" s="159"/>
      <c r="AG1484" s="159"/>
    </row>
    <row r="1485" spans="1:33" s="56" customFormat="1">
      <c r="A1485" s="156" t="s">
        <v>3737</v>
      </c>
      <c r="B1485" s="156" t="s">
        <v>1033</v>
      </c>
      <c r="C1485" s="56" t="s">
        <v>3583</v>
      </c>
      <c r="D1485" s="56" t="s">
        <v>3584</v>
      </c>
      <c r="E1485" s="128" t="s">
        <v>3585</v>
      </c>
      <c r="F1485" s="128" t="s">
        <v>3586</v>
      </c>
      <c r="G1485" s="128"/>
      <c r="H1485" s="52" t="s">
        <v>3587</v>
      </c>
      <c r="I1485" s="54">
        <v>41715</v>
      </c>
      <c r="J1485" s="159">
        <v>41776</v>
      </c>
      <c r="K1485" s="121" t="s">
        <v>3758</v>
      </c>
      <c r="L1485" s="121" t="s">
        <v>3759</v>
      </c>
      <c r="M1485" s="121" t="s">
        <v>994</v>
      </c>
      <c r="N1485" s="121" t="s">
        <v>3590</v>
      </c>
      <c r="O1485" s="121"/>
      <c r="P1485" s="121"/>
      <c r="Q1485" s="121"/>
      <c r="R1485" s="121"/>
      <c r="S1485" s="121" t="s">
        <v>3591</v>
      </c>
      <c r="T1485" s="121">
        <v>1</v>
      </c>
      <c r="U1485" s="1" t="s">
        <v>3592</v>
      </c>
      <c r="V1485" s="1"/>
      <c r="W1485" s="1">
        <v>240</v>
      </c>
      <c r="X1485" s="121">
        <v>25</v>
      </c>
      <c r="Y1485" s="121">
        <v>111</v>
      </c>
      <c r="Z1485" s="56">
        <f t="shared" si="54"/>
        <v>2775</v>
      </c>
      <c r="AE1485" s="159"/>
      <c r="AF1485" s="159"/>
      <c r="AG1485" s="159"/>
    </row>
    <row r="1486" spans="1:33" s="56" customFormat="1">
      <c r="A1486" s="156" t="s">
        <v>3737</v>
      </c>
      <c r="B1486" s="156" t="s">
        <v>1033</v>
      </c>
      <c r="C1486" s="56" t="s">
        <v>3583</v>
      </c>
      <c r="D1486" s="56" t="s">
        <v>3584</v>
      </c>
      <c r="E1486" s="128" t="s">
        <v>3585</v>
      </c>
      <c r="F1486" s="128" t="s">
        <v>3586</v>
      </c>
      <c r="G1486" s="128"/>
      <c r="H1486" s="52" t="s">
        <v>3587</v>
      </c>
      <c r="I1486" s="54">
        <v>41715</v>
      </c>
      <c r="J1486" s="159">
        <v>41776</v>
      </c>
      <c r="K1486" s="121" t="s">
        <v>3760</v>
      </c>
      <c r="L1486" s="121" t="s">
        <v>3761</v>
      </c>
      <c r="M1486" s="121" t="s">
        <v>994</v>
      </c>
      <c r="N1486" s="121" t="s">
        <v>3590</v>
      </c>
      <c r="O1486" s="121"/>
      <c r="P1486" s="121"/>
      <c r="Q1486" s="121"/>
      <c r="R1486" s="121"/>
      <c r="S1486" s="121" t="s">
        <v>3591</v>
      </c>
      <c r="T1486" s="121">
        <v>1</v>
      </c>
      <c r="U1486" s="1" t="s">
        <v>3592</v>
      </c>
      <c r="V1486" s="1"/>
      <c r="W1486" s="1">
        <v>240</v>
      </c>
      <c r="X1486" s="121">
        <v>25</v>
      </c>
      <c r="Y1486" s="121">
        <v>100.8</v>
      </c>
      <c r="Z1486" s="56">
        <f t="shared" si="54"/>
        <v>2520</v>
      </c>
      <c r="AE1486" s="159"/>
      <c r="AF1486" s="159"/>
      <c r="AG1486" s="159"/>
    </row>
    <row r="1487" spans="1:33" s="56" customFormat="1">
      <c r="A1487" s="156" t="s">
        <v>3737</v>
      </c>
      <c r="B1487" s="156" t="s">
        <v>1033</v>
      </c>
      <c r="C1487" s="56" t="s">
        <v>3583</v>
      </c>
      <c r="D1487" s="56" t="s">
        <v>3584</v>
      </c>
      <c r="E1487" s="128" t="s">
        <v>3585</v>
      </c>
      <c r="F1487" s="128" t="s">
        <v>3586</v>
      </c>
      <c r="G1487" s="128"/>
      <c r="H1487" s="52" t="s">
        <v>3587</v>
      </c>
      <c r="I1487" s="54">
        <v>41715</v>
      </c>
      <c r="J1487" s="159">
        <v>41776</v>
      </c>
      <c r="K1487" s="121" t="s">
        <v>3762</v>
      </c>
      <c r="L1487" s="121" t="s">
        <v>3763</v>
      </c>
      <c r="M1487" s="121" t="s">
        <v>994</v>
      </c>
      <c r="N1487" s="121" t="s">
        <v>3590</v>
      </c>
      <c r="O1487" s="121"/>
      <c r="P1487" s="121"/>
      <c r="Q1487" s="121"/>
      <c r="R1487" s="121"/>
      <c r="S1487" s="121" t="s">
        <v>3591</v>
      </c>
      <c r="T1487" s="121">
        <v>1</v>
      </c>
      <c r="U1487" s="1" t="s">
        <v>3592</v>
      </c>
      <c r="V1487" s="1"/>
      <c r="W1487" s="1">
        <v>240</v>
      </c>
      <c r="X1487" s="121">
        <v>20</v>
      </c>
      <c r="Y1487" s="121">
        <v>127.4</v>
      </c>
      <c r="Z1487" s="56">
        <f t="shared" si="54"/>
        <v>2548</v>
      </c>
      <c r="AE1487" s="159"/>
      <c r="AF1487" s="159"/>
      <c r="AG1487" s="159"/>
    </row>
    <row r="1488" spans="1:33" s="56" customFormat="1">
      <c r="A1488" s="156" t="s">
        <v>3737</v>
      </c>
      <c r="B1488" s="156" t="s">
        <v>1033</v>
      </c>
      <c r="C1488" s="56" t="s">
        <v>3583</v>
      </c>
      <c r="D1488" s="56" t="s">
        <v>3584</v>
      </c>
      <c r="E1488" s="128" t="s">
        <v>3585</v>
      </c>
      <c r="F1488" s="128" t="s">
        <v>3586</v>
      </c>
      <c r="G1488" s="128"/>
      <c r="H1488" s="52" t="s">
        <v>3587</v>
      </c>
      <c r="I1488" s="54">
        <v>41715</v>
      </c>
      <c r="J1488" s="159">
        <v>41776</v>
      </c>
      <c r="K1488" s="121" t="s">
        <v>3764</v>
      </c>
      <c r="L1488" s="121" t="s">
        <v>3765</v>
      </c>
      <c r="M1488" s="121" t="s">
        <v>994</v>
      </c>
      <c r="N1488" s="121" t="s">
        <v>3590</v>
      </c>
      <c r="O1488" s="121"/>
      <c r="P1488" s="121"/>
      <c r="Q1488" s="121"/>
      <c r="R1488" s="121"/>
      <c r="S1488" s="121" t="s">
        <v>3591</v>
      </c>
      <c r="T1488" s="121">
        <v>1</v>
      </c>
      <c r="U1488" s="1" t="s">
        <v>3592</v>
      </c>
      <c r="V1488" s="1"/>
      <c r="W1488" s="1">
        <v>240</v>
      </c>
      <c r="X1488" s="121">
        <v>29</v>
      </c>
      <c r="Y1488" s="121">
        <v>93.9</v>
      </c>
      <c r="Z1488" s="56">
        <f t="shared" si="54"/>
        <v>2723.1000000000004</v>
      </c>
      <c r="AE1488" s="159"/>
      <c r="AF1488" s="159"/>
      <c r="AG1488" s="159"/>
    </row>
    <row r="1489" spans="1:27" s="56" customFormat="1">
      <c r="A1489" s="156" t="s">
        <v>3737</v>
      </c>
      <c r="B1489" s="156" t="s">
        <v>1033</v>
      </c>
      <c r="C1489" s="56" t="s">
        <v>3583</v>
      </c>
      <c r="D1489" s="56" t="s">
        <v>3584</v>
      </c>
      <c r="E1489" s="128" t="s">
        <v>3585</v>
      </c>
      <c r="F1489" s="128" t="s">
        <v>3586</v>
      </c>
      <c r="G1489" s="128"/>
      <c r="H1489" s="52" t="s">
        <v>3587</v>
      </c>
      <c r="I1489" s="54">
        <v>41715</v>
      </c>
      <c r="J1489" s="159">
        <v>41776</v>
      </c>
      <c r="K1489" s="121" t="s">
        <v>3766</v>
      </c>
      <c r="L1489" s="121" t="s">
        <v>3767</v>
      </c>
      <c r="M1489" s="121" t="s">
        <v>994</v>
      </c>
      <c r="N1489" s="121" t="s">
        <v>3590</v>
      </c>
      <c r="O1489" s="121"/>
      <c r="P1489" s="121"/>
      <c r="Q1489" s="121"/>
      <c r="R1489" s="121"/>
      <c r="S1489" s="121" t="s">
        <v>3591</v>
      </c>
      <c r="T1489" s="121">
        <v>1</v>
      </c>
      <c r="U1489" s="1" t="s">
        <v>3592</v>
      </c>
      <c r="V1489" s="1"/>
      <c r="W1489" s="1">
        <v>240</v>
      </c>
      <c r="X1489" s="121">
        <v>22</v>
      </c>
      <c r="Y1489" s="121">
        <v>111.3</v>
      </c>
      <c r="Z1489" s="56">
        <f t="shared" si="54"/>
        <v>2448.6</v>
      </c>
    </row>
    <row r="1490" spans="1:27" s="56" customFormat="1">
      <c r="A1490" s="156" t="s">
        <v>3737</v>
      </c>
      <c r="B1490" s="156" t="s">
        <v>1033</v>
      </c>
      <c r="C1490" s="56" t="s">
        <v>3583</v>
      </c>
      <c r="D1490" s="56" t="s">
        <v>3584</v>
      </c>
      <c r="E1490" s="128" t="s">
        <v>3585</v>
      </c>
      <c r="F1490" s="128" t="s">
        <v>3586</v>
      </c>
      <c r="G1490" s="128"/>
      <c r="H1490" s="52" t="s">
        <v>3587</v>
      </c>
      <c r="I1490" s="54">
        <v>41715</v>
      </c>
      <c r="J1490" s="159">
        <v>41776</v>
      </c>
      <c r="K1490" s="121" t="s">
        <v>3768</v>
      </c>
      <c r="L1490" s="121" t="s">
        <v>3769</v>
      </c>
      <c r="M1490" s="121" t="s">
        <v>994</v>
      </c>
      <c r="N1490" s="121" t="s">
        <v>3590</v>
      </c>
      <c r="O1490" s="121"/>
      <c r="P1490" s="121"/>
      <c r="Q1490" s="121"/>
      <c r="R1490" s="121"/>
      <c r="S1490" s="121" t="s">
        <v>3591</v>
      </c>
      <c r="T1490" s="121">
        <v>1</v>
      </c>
      <c r="U1490" s="1" t="s">
        <v>3592</v>
      </c>
      <c r="V1490" s="1"/>
      <c r="W1490" s="1">
        <v>240</v>
      </c>
      <c r="X1490" s="121">
        <v>22</v>
      </c>
      <c r="Y1490" s="121">
        <v>132.6</v>
      </c>
      <c r="Z1490" s="56">
        <f t="shared" si="54"/>
        <v>2917.2</v>
      </c>
    </row>
    <row r="1491" spans="1:27" s="56" customFormat="1">
      <c r="A1491" s="156" t="s">
        <v>3737</v>
      </c>
      <c r="B1491" s="156" t="s">
        <v>1033</v>
      </c>
      <c r="C1491" s="56" t="s">
        <v>3583</v>
      </c>
      <c r="D1491" s="56" t="s">
        <v>3584</v>
      </c>
      <c r="E1491" s="128" t="s">
        <v>3585</v>
      </c>
      <c r="F1491" s="128" t="s">
        <v>3586</v>
      </c>
      <c r="G1491" s="128"/>
      <c r="H1491" s="52" t="s">
        <v>3587</v>
      </c>
      <c r="I1491" s="54">
        <v>41715</v>
      </c>
      <c r="J1491" s="159">
        <v>41776</v>
      </c>
      <c r="K1491" s="121" t="s">
        <v>3770</v>
      </c>
      <c r="L1491" s="121" t="s">
        <v>3771</v>
      </c>
      <c r="M1491" s="121" t="s">
        <v>994</v>
      </c>
      <c r="N1491" s="121" t="s">
        <v>3590</v>
      </c>
      <c r="O1491" s="121"/>
      <c r="P1491" s="121"/>
      <c r="Q1491" s="121"/>
      <c r="R1491" s="121"/>
      <c r="S1491" s="121" t="s">
        <v>3591</v>
      </c>
      <c r="T1491" s="121">
        <v>1</v>
      </c>
      <c r="U1491" s="1" t="s">
        <v>3592</v>
      </c>
      <c r="V1491" s="1"/>
      <c r="W1491" s="1">
        <v>240</v>
      </c>
      <c r="X1491" s="121">
        <v>22</v>
      </c>
      <c r="Y1491" s="121">
        <v>104.2</v>
      </c>
      <c r="Z1491" s="56">
        <f t="shared" si="54"/>
        <v>2292.4</v>
      </c>
    </row>
    <row r="1492" spans="1:27" s="56" customFormat="1">
      <c r="A1492" s="156" t="s">
        <v>3737</v>
      </c>
      <c r="B1492" s="156" t="s">
        <v>1033</v>
      </c>
      <c r="C1492" s="56" t="s">
        <v>3583</v>
      </c>
      <c r="D1492" s="56" t="s">
        <v>3584</v>
      </c>
      <c r="E1492" s="128" t="s">
        <v>3585</v>
      </c>
      <c r="F1492" s="128" t="s">
        <v>3586</v>
      </c>
      <c r="G1492" s="128"/>
      <c r="H1492" s="52" t="s">
        <v>3587</v>
      </c>
      <c r="I1492" s="54">
        <v>41715</v>
      </c>
      <c r="J1492" s="159">
        <v>41776</v>
      </c>
      <c r="K1492" s="121" t="s">
        <v>3772</v>
      </c>
      <c r="L1492" s="121" t="s">
        <v>3773</v>
      </c>
      <c r="M1492" s="121" t="s">
        <v>994</v>
      </c>
      <c r="N1492" s="121" t="s">
        <v>3590</v>
      </c>
      <c r="O1492" s="121"/>
      <c r="P1492" s="121"/>
      <c r="Q1492" s="121"/>
      <c r="R1492" s="121"/>
      <c r="S1492" s="121" t="s">
        <v>3591</v>
      </c>
      <c r="T1492" s="121">
        <v>1</v>
      </c>
      <c r="U1492" s="1" t="s">
        <v>3592</v>
      </c>
      <c r="V1492" s="1"/>
      <c r="W1492" s="1">
        <v>240</v>
      </c>
      <c r="X1492" s="121">
        <v>24</v>
      </c>
      <c r="Y1492" s="121">
        <v>99</v>
      </c>
      <c r="Z1492" s="56">
        <f t="shared" si="54"/>
        <v>2376</v>
      </c>
    </row>
    <row r="1493" spans="1:27" s="56" customFormat="1">
      <c r="A1493" s="156" t="s">
        <v>3737</v>
      </c>
      <c r="B1493" s="156" t="s">
        <v>1033</v>
      </c>
      <c r="C1493" s="56" t="s">
        <v>3583</v>
      </c>
      <c r="D1493" s="56" t="s">
        <v>3584</v>
      </c>
      <c r="E1493" s="128" t="s">
        <v>3585</v>
      </c>
      <c r="F1493" s="128" t="s">
        <v>3586</v>
      </c>
      <c r="G1493" s="128"/>
      <c r="H1493" s="52" t="s">
        <v>3587</v>
      </c>
      <c r="I1493" s="54">
        <v>41715</v>
      </c>
      <c r="J1493" s="159">
        <v>41776</v>
      </c>
      <c r="K1493" s="121" t="s">
        <v>3774</v>
      </c>
      <c r="L1493" s="121" t="s">
        <v>3775</v>
      </c>
      <c r="M1493" s="121" t="s">
        <v>994</v>
      </c>
      <c r="N1493" s="121" t="s">
        <v>3590</v>
      </c>
      <c r="O1493" s="121"/>
      <c r="P1493" s="121"/>
      <c r="Q1493" s="121"/>
      <c r="R1493" s="121"/>
      <c r="S1493" s="121" t="s">
        <v>3591</v>
      </c>
      <c r="T1493" s="121">
        <v>1</v>
      </c>
      <c r="U1493" s="1" t="s">
        <v>3592</v>
      </c>
      <c r="V1493" s="1"/>
      <c r="W1493" s="1">
        <v>240</v>
      </c>
      <c r="X1493" s="121">
        <v>24</v>
      </c>
      <c r="Y1493" s="121">
        <v>110.6</v>
      </c>
      <c r="Z1493" s="56">
        <f t="shared" si="54"/>
        <v>2654.3999999999996</v>
      </c>
    </row>
    <row r="1494" spans="1:27" s="56" customFormat="1">
      <c r="A1494" s="156" t="s">
        <v>3737</v>
      </c>
      <c r="B1494" s="156" t="s">
        <v>1033</v>
      </c>
      <c r="C1494" s="56" t="s">
        <v>3583</v>
      </c>
      <c r="D1494" s="56" t="s">
        <v>3584</v>
      </c>
      <c r="E1494" s="128" t="s">
        <v>3585</v>
      </c>
      <c r="F1494" s="128" t="s">
        <v>3586</v>
      </c>
      <c r="G1494" s="128"/>
      <c r="H1494" s="52" t="s">
        <v>3587</v>
      </c>
      <c r="I1494" s="54">
        <v>41715</v>
      </c>
      <c r="J1494" s="159">
        <v>41776</v>
      </c>
      <c r="K1494" s="121" t="s">
        <v>3776</v>
      </c>
      <c r="L1494" s="121" t="s">
        <v>3777</v>
      </c>
      <c r="M1494" s="121" t="s">
        <v>994</v>
      </c>
      <c r="N1494" s="121" t="s">
        <v>3590</v>
      </c>
      <c r="O1494" s="121"/>
      <c r="P1494" s="121"/>
      <c r="Q1494" s="121"/>
      <c r="R1494" s="121"/>
      <c r="S1494" s="121" t="s">
        <v>3591</v>
      </c>
      <c r="T1494" s="121">
        <v>1</v>
      </c>
      <c r="U1494" s="1" t="s">
        <v>3592</v>
      </c>
      <c r="V1494" s="1"/>
      <c r="W1494" s="1">
        <v>240</v>
      </c>
      <c r="X1494" s="121">
        <v>44</v>
      </c>
      <c r="Y1494" s="121">
        <v>57.3</v>
      </c>
      <c r="Z1494" s="56">
        <f t="shared" si="54"/>
        <v>2521.1999999999998</v>
      </c>
    </row>
    <row r="1495" spans="1:27" s="56" customFormat="1">
      <c r="A1495" s="156" t="s">
        <v>3737</v>
      </c>
      <c r="B1495" s="156" t="s">
        <v>1033</v>
      </c>
      <c r="C1495" s="56" t="s">
        <v>3583</v>
      </c>
      <c r="D1495" s="56" t="s">
        <v>3584</v>
      </c>
      <c r="E1495" s="128" t="s">
        <v>3585</v>
      </c>
      <c r="F1495" s="128" t="s">
        <v>3586</v>
      </c>
      <c r="G1495" s="128"/>
      <c r="H1495" s="52" t="s">
        <v>3587</v>
      </c>
      <c r="I1495" s="54">
        <v>41715</v>
      </c>
      <c r="J1495" s="159">
        <v>41776</v>
      </c>
      <c r="K1495" s="121" t="s">
        <v>3778</v>
      </c>
      <c r="L1495" s="121" t="s">
        <v>3779</v>
      </c>
      <c r="M1495" s="121" t="s">
        <v>994</v>
      </c>
      <c r="N1495" s="121" t="s">
        <v>3590</v>
      </c>
      <c r="O1495" s="121"/>
      <c r="P1495" s="121"/>
      <c r="Q1495" s="121"/>
      <c r="R1495" s="121"/>
      <c r="S1495" s="121" t="s">
        <v>3591</v>
      </c>
      <c r="T1495" s="121">
        <v>1</v>
      </c>
      <c r="U1495" s="1" t="s">
        <v>3592</v>
      </c>
      <c r="V1495" s="1"/>
      <c r="W1495" s="1">
        <v>240</v>
      </c>
      <c r="X1495" s="121">
        <v>22</v>
      </c>
      <c r="Y1495" s="121">
        <v>147.1</v>
      </c>
      <c r="Z1495" s="56">
        <f t="shared" si="54"/>
        <v>3236.2</v>
      </c>
      <c r="AA1495" s="56">
        <f>Z1495-3000</f>
        <v>236.19999999999982</v>
      </c>
    </row>
    <row r="1496" spans="1:27" s="56" customFormat="1">
      <c r="A1496" s="156" t="s">
        <v>3737</v>
      </c>
      <c r="B1496" s="156" t="s">
        <v>1033</v>
      </c>
      <c r="C1496" s="56" t="s">
        <v>3583</v>
      </c>
      <c r="D1496" s="56" t="s">
        <v>3584</v>
      </c>
      <c r="E1496" s="128" t="s">
        <v>3585</v>
      </c>
      <c r="F1496" s="128" t="s">
        <v>3586</v>
      </c>
      <c r="G1496" s="128"/>
      <c r="H1496" s="52" t="s">
        <v>3587</v>
      </c>
      <c r="I1496" s="54">
        <v>41715</v>
      </c>
      <c r="J1496" s="159">
        <v>41776</v>
      </c>
      <c r="K1496" s="121" t="s">
        <v>3780</v>
      </c>
      <c r="L1496" s="121" t="s">
        <v>3781</v>
      </c>
      <c r="M1496" s="121" t="s">
        <v>994</v>
      </c>
      <c r="N1496" s="121" t="s">
        <v>3590</v>
      </c>
      <c r="O1496" s="121"/>
      <c r="P1496" s="121"/>
      <c r="Q1496" s="121"/>
      <c r="R1496" s="121"/>
      <c r="S1496" s="121" t="s">
        <v>3591</v>
      </c>
      <c r="T1496" s="121">
        <v>1</v>
      </c>
      <c r="U1496" s="1" t="s">
        <v>3592</v>
      </c>
      <c r="V1496" s="1"/>
      <c r="W1496" s="1">
        <v>240</v>
      </c>
      <c r="X1496" s="121">
        <v>22</v>
      </c>
      <c r="Y1496" s="121">
        <v>161.1</v>
      </c>
      <c r="Z1496" s="56">
        <f t="shared" si="54"/>
        <v>3544.2</v>
      </c>
      <c r="AA1496" s="56">
        <f>Z1496-3000</f>
        <v>544.19999999999982</v>
      </c>
    </row>
    <row r="1497" spans="1:27" s="56" customFormat="1">
      <c r="A1497" s="156" t="s">
        <v>3737</v>
      </c>
      <c r="B1497" s="156" t="s">
        <v>1033</v>
      </c>
      <c r="C1497" s="56" t="s">
        <v>3583</v>
      </c>
      <c r="D1497" s="56" t="s">
        <v>3584</v>
      </c>
      <c r="E1497" s="128" t="s">
        <v>3585</v>
      </c>
      <c r="F1497" s="128" t="s">
        <v>3586</v>
      </c>
      <c r="G1497" s="128"/>
      <c r="H1497" s="52" t="s">
        <v>3587</v>
      </c>
      <c r="I1497" s="54">
        <v>41715</v>
      </c>
      <c r="J1497" s="159">
        <v>41776</v>
      </c>
      <c r="K1497" s="121" t="s">
        <v>3782</v>
      </c>
      <c r="L1497" s="121" t="s">
        <v>3783</v>
      </c>
      <c r="M1497" s="121" t="s">
        <v>994</v>
      </c>
      <c r="N1497" s="121" t="s">
        <v>3590</v>
      </c>
      <c r="O1497" s="121"/>
      <c r="P1497" s="121"/>
      <c r="Q1497" s="121"/>
      <c r="R1497" s="121"/>
      <c r="S1497" s="121" t="s">
        <v>3591</v>
      </c>
      <c r="T1497" s="121">
        <v>1</v>
      </c>
      <c r="U1497" s="1" t="s">
        <v>3592</v>
      </c>
      <c r="V1497" s="1"/>
      <c r="W1497" s="1">
        <v>240</v>
      </c>
      <c r="X1497" s="121">
        <v>26</v>
      </c>
      <c r="Y1497" s="121">
        <v>117.6</v>
      </c>
      <c r="Z1497" s="56">
        <f t="shared" si="54"/>
        <v>3057.6</v>
      </c>
      <c r="AA1497" s="56">
        <f>Z1497-3000</f>
        <v>57.599999999999909</v>
      </c>
    </row>
    <row r="1498" spans="1:27" s="56" customFormat="1">
      <c r="A1498" s="156" t="s">
        <v>3737</v>
      </c>
      <c r="B1498" s="156" t="s">
        <v>1033</v>
      </c>
      <c r="C1498" s="56" t="s">
        <v>3583</v>
      </c>
      <c r="D1498" s="56" t="s">
        <v>3584</v>
      </c>
      <c r="E1498" s="128" t="s">
        <v>3585</v>
      </c>
      <c r="F1498" s="128" t="s">
        <v>3586</v>
      </c>
      <c r="G1498" s="128"/>
      <c r="H1498" s="52" t="s">
        <v>3587</v>
      </c>
      <c r="I1498" s="54">
        <v>41715</v>
      </c>
      <c r="J1498" s="159">
        <v>41776</v>
      </c>
      <c r="K1498" s="121" t="s">
        <v>3784</v>
      </c>
      <c r="L1498" s="121" t="s">
        <v>3785</v>
      </c>
      <c r="M1498" s="121" t="s">
        <v>994</v>
      </c>
      <c r="N1498" s="121" t="s">
        <v>3590</v>
      </c>
      <c r="O1498" s="121"/>
      <c r="P1498" s="121"/>
      <c r="Q1498" s="121"/>
      <c r="R1498" s="121"/>
      <c r="S1498" s="121" t="s">
        <v>3591</v>
      </c>
      <c r="T1498" s="121">
        <v>1</v>
      </c>
      <c r="U1498" s="1" t="s">
        <v>3592</v>
      </c>
      <c r="V1498" s="1"/>
      <c r="W1498" s="1">
        <v>240</v>
      </c>
      <c r="X1498" s="121">
        <v>20</v>
      </c>
      <c r="Y1498" s="121">
        <v>127.2</v>
      </c>
      <c r="Z1498" s="56">
        <f t="shared" si="54"/>
        <v>2544</v>
      </c>
    </row>
    <row r="1499" spans="1:27" s="56" customFormat="1">
      <c r="A1499" s="156" t="s">
        <v>3737</v>
      </c>
      <c r="B1499" s="156" t="s">
        <v>1033</v>
      </c>
      <c r="C1499" s="56" t="s">
        <v>3583</v>
      </c>
      <c r="D1499" s="56" t="s">
        <v>3584</v>
      </c>
      <c r="E1499" s="128" t="s">
        <v>3585</v>
      </c>
      <c r="F1499" s="128" t="s">
        <v>3586</v>
      </c>
      <c r="G1499" s="128"/>
      <c r="H1499" s="52" t="s">
        <v>3587</v>
      </c>
      <c r="I1499" s="54">
        <v>41715</v>
      </c>
      <c r="J1499" s="159">
        <v>41776</v>
      </c>
      <c r="K1499" s="121" t="s">
        <v>3786</v>
      </c>
      <c r="L1499" s="121" t="s">
        <v>3787</v>
      </c>
      <c r="M1499" s="121" t="s">
        <v>994</v>
      </c>
      <c r="N1499" s="121" t="s">
        <v>3590</v>
      </c>
      <c r="O1499" s="121"/>
      <c r="P1499" s="121"/>
      <c r="Q1499" s="121"/>
      <c r="R1499" s="121"/>
      <c r="S1499" s="121" t="s">
        <v>3591</v>
      </c>
      <c r="T1499" s="121">
        <v>1</v>
      </c>
      <c r="U1499" s="1" t="s">
        <v>3592</v>
      </c>
      <c r="V1499" s="1"/>
      <c r="W1499" s="1">
        <v>240</v>
      </c>
      <c r="X1499" s="121">
        <v>22</v>
      </c>
      <c r="Y1499" s="121">
        <v>122.1</v>
      </c>
      <c r="Z1499" s="56">
        <f t="shared" si="54"/>
        <v>2686.2</v>
      </c>
    </row>
    <row r="1500" spans="1:27" s="56" customFormat="1">
      <c r="A1500" s="156" t="s">
        <v>3737</v>
      </c>
      <c r="B1500" s="156" t="s">
        <v>1033</v>
      </c>
      <c r="C1500" s="56" t="s">
        <v>3583</v>
      </c>
      <c r="D1500" s="56" t="s">
        <v>3584</v>
      </c>
      <c r="E1500" s="128" t="s">
        <v>3585</v>
      </c>
      <c r="F1500" s="128" t="s">
        <v>3586</v>
      </c>
      <c r="G1500" s="128"/>
      <c r="H1500" s="52" t="s">
        <v>3587</v>
      </c>
      <c r="I1500" s="54">
        <v>41715</v>
      </c>
      <c r="J1500" s="159">
        <v>41776</v>
      </c>
      <c r="K1500" s="121" t="s">
        <v>3788</v>
      </c>
      <c r="L1500" s="121" t="s">
        <v>3789</v>
      </c>
      <c r="M1500" s="121" t="s">
        <v>994</v>
      </c>
      <c r="N1500" s="121" t="s">
        <v>3590</v>
      </c>
      <c r="O1500" s="121"/>
      <c r="P1500" s="121"/>
      <c r="Q1500" s="121"/>
      <c r="R1500" s="121"/>
      <c r="S1500" s="121" t="s">
        <v>3591</v>
      </c>
      <c r="T1500" s="121">
        <v>1</v>
      </c>
      <c r="U1500" s="1" t="s">
        <v>3592</v>
      </c>
      <c r="V1500" s="1"/>
      <c r="W1500" s="1">
        <v>240</v>
      </c>
      <c r="X1500" s="121">
        <v>22</v>
      </c>
      <c r="Y1500" s="121">
        <v>122.8</v>
      </c>
      <c r="Z1500" s="56">
        <f t="shared" si="54"/>
        <v>2701.6</v>
      </c>
    </row>
    <row r="1501" spans="1:27" s="56" customFormat="1">
      <c r="A1501" s="156" t="s">
        <v>3737</v>
      </c>
      <c r="B1501" s="156" t="s">
        <v>1033</v>
      </c>
      <c r="C1501" s="56" t="s">
        <v>3583</v>
      </c>
      <c r="D1501" s="56" t="s">
        <v>3584</v>
      </c>
      <c r="E1501" s="128" t="s">
        <v>3585</v>
      </c>
      <c r="F1501" s="128" t="s">
        <v>3586</v>
      </c>
      <c r="G1501" s="128"/>
      <c r="H1501" s="52" t="s">
        <v>3587</v>
      </c>
      <c r="I1501" s="54">
        <v>41715</v>
      </c>
      <c r="J1501" s="159">
        <v>41776</v>
      </c>
      <c r="K1501" s="121" t="s">
        <v>3790</v>
      </c>
      <c r="L1501" s="121" t="s">
        <v>3791</v>
      </c>
      <c r="M1501" s="121" t="s">
        <v>994</v>
      </c>
      <c r="N1501" s="121" t="s">
        <v>3590</v>
      </c>
      <c r="O1501" s="121"/>
      <c r="P1501" s="121"/>
      <c r="Q1501" s="121"/>
      <c r="R1501" s="121"/>
      <c r="S1501" s="121" t="s">
        <v>3591</v>
      </c>
      <c r="T1501" s="121">
        <v>1</v>
      </c>
      <c r="U1501" s="1" t="s">
        <v>3592</v>
      </c>
      <c r="V1501" s="1"/>
      <c r="W1501" s="1">
        <v>240</v>
      </c>
      <c r="X1501" s="121">
        <v>22</v>
      </c>
      <c r="Y1501" s="121">
        <v>122.3</v>
      </c>
      <c r="Z1501" s="56">
        <f t="shared" si="54"/>
        <v>2690.6</v>
      </c>
    </row>
    <row r="1502" spans="1:27" s="56" customFormat="1">
      <c r="A1502" s="156" t="s">
        <v>3737</v>
      </c>
      <c r="B1502" s="156" t="s">
        <v>1033</v>
      </c>
      <c r="C1502" s="56" t="s">
        <v>3583</v>
      </c>
      <c r="D1502" s="56" t="s">
        <v>3584</v>
      </c>
      <c r="E1502" s="128" t="s">
        <v>3585</v>
      </c>
      <c r="F1502" s="128" t="s">
        <v>3586</v>
      </c>
      <c r="G1502" s="128"/>
      <c r="H1502" s="52" t="s">
        <v>3587</v>
      </c>
      <c r="I1502" s="54">
        <v>41715</v>
      </c>
      <c r="J1502" s="159">
        <v>41776</v>
      </c>
      <c r="K1502" s="121" t="s">
        <v>3792</v>
      </c>
      <c r="L1502" s="121" t="s">
        <v>3793</v>
      </c>
      <c r="M1502" s="121" t="s">
        <v>994</v>
      </c>
      <c r="N1502" s="121" t="s">
        <v>3590</v>
      </c>
      <c r="O1502" s="121"/>
      <c r="P1502" s="121"/>
      <c r="Q1502" s="121"/>
      <c r="R1502" s="121"/>
      <c r="S1502" s="121" t="s">
        <v>3591</v>
      </c>
      <c r="T1502" s="121">
        <v>1</v>
      </c>
      <c r="U1502" s="1" t="s">
        <v>3592</v>
      </c>
      <c r="V1502" s="1"/>
      <c r="W1502" s="1">
        <v>240</v>
      </c>
      <c r="X1502" s="121">
        <v>22</v>
      </c>
      <c r="Y1502" s="121">
        <v>104</v>
      </c>
      <c r="Z1502" s="56">
        <f t="shared" si="54"/>
        <v>2288</v>
      </c>
    </row>
    <row r="1503" spans="1:27" s="56" customFormat="1">
      <c r="A1503" s="156" t="s">
        <v>3737</v>
      </c>
      <c r="B1503" s="156" t="s">
        <v>1033</v>
      </c>
      <c r="C1503" s="56" t="s">
        <v>3583</v>
      </c>
      <c r="D1503" s="56" t="s">
        <v>3584</v>
      </c>
      <c r="E1503" s="128" t="s">
        <v>3585</v>
      </c>
      <c r="F1503" s="128" t="s">
        <v>3586</v>
      </c>
      <c r="G1503" s="128"/>
      <c r="H1503" s="52" t="s">
        <v>3587</v>
      </c>
      <c r="I1503" s="54">
        <v>41715</v>
      </c>
      <c r="J1503" s="159">
        <v>41776</v>
      </c>
      <c r="K1503" s="121" t="s">
        <v>3794</v>
      </c>
      <c r="L1503" s="121" t="s">
        <v>3795</v>
      </c>
      <c r="M1503" s="121" t="s">
        <v>994</v>
      </c>
      <c r="N1503" s="121" t="s">
        <v>3590</v>
      </c>
      <c r="O1503" s="121"/>
      <c r="P1503" s="121"/>
      <c r="Q1503" s="121"/>
      <c r="R1503" s="121"/>
      <c r="S1503" s="121" t="s">
        <v>3591</v>
      </c>
      <c r="T1503" s="121">
        <v>1</v>
      </c>
      <c r="U1503" s="1" t="s">
        <v>3592</v>
      </c>
      <c r="V1503" s="1"/>
      <c r="W1503" s="1">
        <v>240</v>
      </c>
      <c r="X1503" s="121">
        <v>28</v>
      </c>
      <c r="Y1503" s="121">
        <v>94.6</v>
      </c>
      <c r="Z1503" s="56">
        <f t="shared" si="54"/>
        <v>2648.7999999999997</v>
      </c>
    </row>
    <row r="1504" spans="1:27" s="56" customFormat="1">
      <c r="A1504" s="156" t="s">
        <v>3737</v>
      </c>
      <c r="B1504" s="156" t="s">
        <v>1033</v>
      </c>
      <c r="C1504" s="56" t="s">
        <v>3583</v>
      </c>
      <c r="D1504" s="56" t="s">
        <v>3584</v>
      </c>
      <c r="E1504" s="128" t="s">
        <v>3585</v>
      </c>
      <c r="F1504" s="128" t="s">
        <v>3586</v>
      </c>
      <c r="G1504" s="128"/>
      <c r="H1504" s="52" t="s">
        <v>3587</v>
      </c>
      <c r="I1504" s="54">
        <v>41715</v>
      </c>
      <c r="J1504" s="159">
        <v>41776</v>
      </c>
      <c r="K1504" s="121" t="s">
        <v>3796</v>
      </c>
      <c r="L1504" s="121" t="s">
        <v>3797</v>
      </c>
      <c r="M1504" s="121" t="s">
        <v>994</v>
      </c>
      <c r="N1504" s="121" t="s">
        <v>3590</v>
      </c>
      <c r="O1504" s="121"/>
      <c r="P1504" s="121"/>
      <c r="Q1504" s="121"/>
      <c r="R1504" s="121"/>
      <c r="S1504" s="121" t="s">
        <v>3591</v>
      </c>
      <c r="T1504" s="121">
        <v>1</v>
      </c>
      <c r="U1504" s="1" t="s">
        <v>3592</v>
      </c>
      <c r="V1504" s="1"/>
      <c r="W1504" s="1">
        <v>240</v>
      </c>
      <c r="X1504" s="121">
        <v>27</v>
      </c>
      <c r="Y1504" s="121">
        <v>135.4</v>
      </c>
      <c r="Z1504" s="56">
        <f t="shared" si="54"/>
        <v>3655.8</v>
      </c>
      <c r="AA1504" s="56">
        <f>Z1504-3000</f>
        <v>655.80000000000018</v>
      </c>
    </row>
    <row r="1505" spans="1:27" s="56" customFormat="1">
      <c r="A1505" s="156" t="s">
        <v>3737</v>
      </c>
      <c r="B1505" s="156" t="s">
        <v>1033</v>
      </c>
      <c r="C1505" s="56" t="s">
        <v>3583</v>
      </c>
      <c r="D1505" s="56" t="s">
        <v>3584</v>
      </c>
      <c r="E1505" s="128" t="s">
        <v>3585</v>
      </c>
      <c r="F1505" s="128" t="s">
        <v>3586</v>
      </c>
      <c r="G1505" s="128"/>
      <c r="H1505" s="52" t="s">
        <v>3587</v>
      </c>
      <c r="I1505" s="54">
        <v>41715</v>
      </c>
      <c r="J1505" s="159">
        <v>41776</v>
      </c>
      <c r="K1505" s="121" t="s">
        <v>3798</v>
      </c>
      <c r="L1505" s="121" t="s">
        <v>3799</v>
      </c>
      <c r="M1505" s="121" t="s">
        <v>994</v>
      </c>
      <c r="N1505" s="121" t="s">
        <v>3590</v>
      </c>
      <c r="O1505" s="121"/>
      <c r="P1505" s="121"/>
      <c r="Q1505" s="121"/>
      <c r="R1505" s="121"/>
      <c r="S1505" s="121" t="s">
        <v>3591</v>
      </c>
      <c r="T1505" s="121">
        <v>1</v>
      </c>
      <c r="U1505" s="1" t="s">
        <v>3592</v>
      </c>
      <c r="V1505" s="1"/>
      <c r="W1505" s="1">
        <v>240</v>
      </c>
      <c r="X1505" s="121">
        <v>28</v>
      </c>
      <c r="Y1505" s="121">
        <v>123.1</v>
      </c>
      <c r="Z1505" s="56">
        <f t="shared" si="54"/>
        <v>3446.7999999999997</v>
      </c>
      <c r="AA1505" s="56">
        <f>Z1505-3000</f>
        <v>446.79999999999973</v>
      </c>
    </row>
    <row r="1506" spans="1:27" s="56" customFormat="1">
      <c r="A1506" s="156" t="s">
        <v>3737</v>
      </c>
      <c r="B1506" s="156" t="s">
        <v>1033</v>
      </c>
      <c r="C1506" s="56" t="s">
        <v>3583</v>
      </c>
      <c r="D1506" s="56" t="s">
        <v>3584</v>
      </c>
      <c r="E1506" s="128" t="s">
        <v>3585</v>
      </c>
      <c r="F1506" s="128" t="s">
        <v>3586</v>
      </c>
      <c r="G1506" s="128"/>
      <c r="H1506" s="52" t="s">
        <v>3587</v>
      </c>
      <c r="I1506" s="54">
        <v>41715</v>
      </c>
      <c r="J1506" s="159">
        <v>41776</v>
      </c>
      <c r="K1506" s="121" t="s">
        <v>3800</v>
      </c>
      <c r="L1506" s="121" t="s">
        <v>3801</v>
      </c>
      <c r="M1506" s="121" t="s">
        <v>994</v>
      </c>
      <c r="N1506" s="121" t="s">
        <v>3590</v>
      </c>
      <c r="O1506" s="121"/>
      <c r="P1506" s="121"/>
      <c r="Q1506" s="121"/>
      <c r="R1506" s="121"/>
      <c r="S1506" s="121" t="s">
        <v>3591</v>
      </c>
      <c r="T1506" s="121">
        <v>1</v>
      </c>
      <c r="U1506" s="1" t="s">
        <v>3592</v>
      </c>
      <c r="V1506" s="1"/>
      <c r="W1506" s="1">
        <v>240</v>
      </c>
      <c r="X1506" s="121">
        <v>32</v>
      </c>
      <c r="Y1506" s="121">
        <v>84</v>
      </c>
      <c r="Z1506" s="56">
        <f t="shared" si="54"/>
        <v>2688</v>
      </c>
    </row>
    <row r="1507" spans="1:27" s="56" customFormat="1">
      <c r="A1507" s="156" t="s">
        <v>3737</v>
      </c>
      <c r="B1507" s="156" t="s">
        <v>1033</v>
      </c>
      <c r="C1507" s="56" t="s">
        <v>3583</v>
      </c>
      <c r="D1507" s="56" t="s">
        <v>3584</v>
      </c>
      <c r="E1507" s="128" t="s">
        <v>3585</v>
      </c>
      <c r="F1507" s="128" t="s">
        <v>3586</v>
      </c>
      <c r="G1507" s="128"/>
      <c r="H1507" s="52" t="s">
        <v>3587</v>
      </c>
      <c r="I1507" s="54">
        <v>41715</v>
      </c>
      <c r="J1507" s="159">
        <v>41776</v>
      </c>
      <c r="K1507" s="121" t="s">
        <v>3802</v>
      </c>
      <c r="L1507" s="121" t="s">
        <v>3803</v>
      </c>
      <c r="M1507" s="121" t="s">
        <v>994</v>
      </c>
      <c r="N1507" s="121" t="s">
        <v>3590</v>
      </c>
      <c r="O1507" s="121"/>
      <c r="P1507" s="121"/>
      <c r="Q1507" s="121"/>
      <c r="R1507" s="121"/>
      <c r="S1507" s="121" t="s">
        <v>3591</v>
      </c>
      <c r="T1507" s="121">
        <v>1</v>
      </c>
      <c r="U1507" s="1" t="s">
        <v>3592</v>
      </c>
      <c r="V1507" s="1"/>
      <c r="W1507" s="1">
        <v>240</v>
      </c>
      <c r="X1507" s="121">
        <v>29</v>
      </c>
      <c r="Y1507" s="121">
        <v>100.3</v>
      </c>
      <c r="Z1507" s="56">
        <f t="shared" si="54"/>
        <v>2908.7</v>
      </c>
    </row>
    <row r="1508" spans="1:27" s="56" customFormat="1">
      <c r="A1508" s="156" t="s">
        <v>3737</v>
      </c>
      <c r="B1508" s="156" t="s">
        <v>1033</v>
      </c>
      <c r="C1508" s="56" t="s">
        <v>3583</v>
      </c>
      <c r="D1508" s="56" t="s">
        <v>3584</v>
      </c>
      <c r="E1508" s="128" t="s">
        <v>3585</v>
      </c>
      <c r="F1508" s="128" t="s">
        <v>3586</v>
      </c>
      <c r="G1508" s="128"/>
      <c r="H1508" s="52" t="s">
        <v>3587</v>
      </c>
      <c r="I1508" s="54">
        <v>41715</v>
      </c>
      <c r="J1508" s="159">
        <v>41776</v>
      </c>
      <c r="K1508" s="121" t="s">
        <v>3804</v>
      </c>
      <c r="L1508" s="121" t="s">
        <v>3805</v>
      </c>
      <c r="M1508" s="121" t="s">
        <v>994</v>
      </c>
      <c r="N1508" s="121" t="s">
        <v>3590</v>
      </c>
      <c r="O1508" s="121"/>
      <c r="P1508" s="121"/>
      <c r="Q1508" s="121"/>
      <c r="R1508" s="121"/>
      <c r="S1508" s="121" t="s">
        <v>3591</v>
      </c>
      <c r="T1508" s="121">
        <v>1</v>
      </c>
      <c r="U1508" s="1" t="s">
        <v>3592</v>
      </c>
      <c r="V1508" s="1"/>
      <c r="W1508" s="1">
        <v>240</v>
      </c>
      <c r="X1508" s="121">
        <v>29</v>
      </c>
      <c r="Y1508" s="121">
        <v>108.9</v>
      </c>
      <c r="Z1508" s="56">
        <f t="shared" si="54"/>
        <v>3158.1000000000004</v>
      </c>
      <c r="AA1508" s="56">
        <f>Z1508-3000</f>
        <v>158.10000000000036</v>
      </c>
    </row>
    <row r="1509" spans="1:27" s="56" customFormat="1">
      <c r="A1509" s="156" t="s">
        <v>3737</v>
      </c>
      <c r="B1509" s="156" t="s">
        <v>1033</v>
      </c>
      <c r="C1509" s="56" t="s">
        <v>3583</v>
      </c>
      <c r="D1509" s="56" t="s">
        <v>3584</v>
      </c>
      <c r="E1509" s="128" t="s">
        <v>3585</v>
      </c>
      <c r="F1509" s="128" t="s">
        <v>3586</v>
      </c>
      <c r="G1509" s="128"/>
      <c r="H1509" s="52" t="s">
        <v>3587</v>
      </c>
      <c r="I1509" s="54">
        <v>41715</v>
      </c>
      <c r="J1509" s="159">
        <v>41776</v>
      </c>
      <c r="K1509" s="121" t="s">
        <v>3806</v>
      </c>
      <c r="L1509" s="121" t="s">
        <v>3807</v>
      </c>
      <c r="M1509" s="121" t="s">
        <v>994</v>
      </c>
      <c r="N1509" s="121" t="s">
        <v>3590</v>
      </c>
      <c r="O1509" s="121"/>
      <c r="P1509" s="121"/>
      <c r="Q1509" s="121"/>
      <c r="R1509" s="121"/>
      <c r="S1509" s="121" t="s">
        <v>3591</v>
      </c>
      <c r="T1509" s="121">
        <v>1</v>
      </c>
      <c r="U1509" s="1" t="s">
        <v>3592</v>
      </c>
      <c r="V1509" s="1"/>
      <c r="W1509" s="1">
        <v>240</v>
      </c>
      <c r="X1509" s="121">
        <v>24</v>
      </c>
      <c r="Y1509" s="121">
        <v>108.6</v>
      </c>
      <c r="Z1509" s="56">
        <f t="shared" si="54"/>
        <v>2606.3999999999996</v>
      </c>
    </row>
    <row r="1510" spans="1:27" s="56" customFormat="1">
      <c r="A1510" s="156" t="s">
        <v>3737</v>
      </c>
      <c r="B1510" s="156" t="s">
        <v>1033</v>
      </c>
      <c r="C1510" s="56" t="s">
        <v>3583</v>
      </c>
      <c r="D1510" s="56" t="s">
        <v>3584</v>
      </c>
      <c r="E1510" s="128" t="s">
        <v>3585</v>
      </c>
      <c r="F1510" s="128" t="s">
        <v>3586</v>
      </c>
      <c r="G1510" s="128"/>
      <c r="H1510" s="52" t="s">
        <v>3587</v>
      </c>
      <c r="I1510" s="54">
        <v>41715</v>
      </c>
      <c r="J1510" s="159">
        <v>41776</v>
      </c>
      <c r="K1510" s="121" t="s">
        <v>3808</v>
      </c>
      <c r="L1510" s="121" t="s">
        <v>3809</v>
      </c>
      <c r="M1510" s="121" t="s">
        <v>994</v>
      </c>
      <c r="N1510" s="121" t="s">
        <v>3590</v>
      </c>
      <c r="O1510" s="121"/>
      <c r="P1510" s="121"/>
      <c r="Q1510" s="121"/>
      <c r="R1510" s="121"/>
      <c r="S1510" s="121" t="s">
        <v>3591</v>
      </c>
      <c r="T1510" s="121">
        <v>1</v>
      </c>
      <c r="U1510" s="1" t="s">
        <v>3592</v>
      </c>
      <c r="V1510" s="1"/>
      <c r="W1510" s="1">
        <v>240</v>
      </c>
      <c r="X1510" s="121">
        <v>29</v>
      </c>
      <c r="Y1510" s="121">
        <v>94.9</v>
      </c>
      <c r="Z1510" s="56">
        <f t="shared" si="54"/>
        <v>2752.1000000000004</v>
      </c>
    </row>
    <row r="1511" spans="1:27" s="56" customFormat="1">
      <c r="A1511" s="156" t="s">
        <v>3737</v>
      </c>
      <c r="B1511" s="156" t="s">
        <v>1033</v>
      </c>
      <c r="C1511" s="56" t="s">
        <v>3583</v>
      </c>
      <c r="D1511" s="56" t="s">
        <v>3584</v>
      </c>
      <c r="E1511" s="128" t="s">
        <v>3585</v>
      </c>
      <c r="F1511" s="128" t="s">
        <v>3586</v>
      </c>
      <c r="G1511" s="128"/>
      <c r="H1511" s="52" t="s">
        <v>3587</v>
      </c>
      <c r="I1511" s="54">
        <v>41715</v>
      </c>
      <c r="J1511" s="159">
        <v>41776</v>
      </c>
      <c r="K1511" s="121" t="s">
        <v>3810</v>
      </c>
      <c r="L1511" s="121" t="s">
        <v>3811</v>
      </c>
      <c r="M1511" s="121" t="s">
        <v>994</v>
      </c>
      <c r="N1511" s="121" t="s">
        <v>3590</v>
      </c>
      <c r="O1511" s="121"/>
      <c r="P1511" s="121"/>
      <c r="Q1511" s="121"/>
      <c r="R1511" s="121"/>
      <c r="S1511" s="121" t="s">
        <v>3591</v>
      </c>
      <c r="T1511" s="121">
        <v>1</v>
      </c>
      <c r="U1511" s="1" t="s">
        <v>3592</v>
      </c>
      <c r="V1511" s="1"/>
      <c r="W1511" s="1">
        <v>240</v>
      </c>
      <c r="X1511" s="121">
        <v>25</v>
      </c>
      <c r="Y1511" s="121">
        <v>110.8</v>
      </c>
      <c r="Z1511" s="56">
        <f t="shared" si="54"/>
        <v>2770</v>
      </c>
    </row>
    <row r="1512" spans="1:27" s="56" customFormat="1">
      <c r="A1512" s="156" t="s">
        <v>3737</v>
      </c>
      <c r="B1512" s="156" t="s">
        <v>1033</v>
      </c>
      <c r="C1512" s="56" t="s">
        <v>3583</v>
      </c>
      <c r="D1512" s="56" t="s">
        <v>3584</v>
      </c>
      <c r="E1512" s="128" t="s">
        <v>3585</v>
      </c>
      <c r="F1512" s="128" t="s">
        <v>3586</v>
      </c>
      <c r="G1512" s="128"/>
      <c r="H1512" s="52" t="s">
        <v>3587</v>
      </c>
      <c r="I1512" s="54">
        <v>41715</v>
      </c>
      <c r="J1512" s="159">
        <v>41776</v>
      </c>
      <c r="K1512" s="121" t="s">
        <v>3812</v>
      </c>
      <c r="L1512" s="121" t="s">
        <v>3813</v>
      </c>
      <c r="M1512" s="121" t="s">
        <v>994</v>
      </c>
      <c r="N1512" s="121" t="s">
        <v>3590</v>
      </c>
      <c r="O1512" s="121"/>
      <c r="P1512" s="121"/>
      <c r="Q1512" s="121"/>
      <c r="R1512" s="121"/>
      <c r="S1512" s="121" t="s">
        <v>3591</v>
      </c>
      <c r="T1512" s="121">
        <v>1</v>
      </c>
      <c r="U1512" s="1" t="s">
        <v>3592</v>
      </c>
      <c r="V1512" s="1"/>
      <c r="W1512" s="1">
        <v>240</v>
      </c>
      <c r="X1512" s="121">
        <v>28</v>
      </c>
      <c r="Y1512" s="121">
        <v>99.2</v>
      </c>
      <c r="Z1512" s="56">
        <f t="shared" si="54"/>
        <v>2777.6</v>
      </c>
    </row>
    <row r="1513" spans="1:27" s="56" customFormat="1">
      <c r="A1513" s="156" t="s">
        <v>3737</v>
      </c>
      <c r="B1513" s="156" t="s">
        <v>1033</v>
      </c>
      <c r="C1513" s="56" t="s">
        <v>3583</v>
      </c>
      <c r="D1513" s="56" t="s">
        <v>3584</v>
      </c>
      <c r="E1513" s="128" t="s">
        <v>3585</v>
      </c>
      <c r="F1513" s="128" t="s">
        <v>3586</v>
      </c>
      <c r="G1513" s="128"/>
      <c r="H1513" s="52" t="s">
        <v>3587</v>
      </c>
      <c r="I1513" s="54">
        <v>41715</v>
      </c>
      <c r="J1513" s="159">
        <v>41776</v>
      </c>
      <c r="K1513" s="121" t="s">
        <v>3814</v>
      </c>
      <c r="L1513" s="121" t="s">
        <v>3815</v>
      </c>
      <c r="M1513" s="121" t="s">
        <v>994</v>
      </c>
      <c r="N1513" s="121" t="s">
        <v>3590</v>
      </c>
      <c r="O1513" s="121"/>
      <c r="P1513" s="121"/>
      <c r="Q1513" s="121"/>
      <c r="R1513" s="121"/>
      <c r="S1513" s="121" t="s">
        <v>3591</v>
      </c>
      <c r="T1513" s="121">
        <v>1</v>
      </c>
      <c r="U1513" s="1" t="s">
        <v>3592</v>
      </c>
      <c r="V1513" s="1"/>
      <c r="W1513" s="1">
        <v>240</v>
      </c>
      <c r="X1513" s="121">
        <v>20</v>
      </c>
      <c r="Y1513" s="121">
        <v>140.9</v>
      </c>
      <c r="Z1513" s="56">
        <f t="shared" si="54"/>
        <v>2818</v>
      </c>
    </row>
    <row r="1514" spans="1:27" s="56" customFormat="1">
      <c r="A1514" s="156" t="s">
        <v>3737</v>
      </c>
      <c r="B1514" s="156" t="s">
        <v>1033</v>
      </c>
      <c r="C1514" s="56" t="s">
        <v>3583</v>
      </c>
      <c r="D1514" s="56" t="s">
        <v>3584</v>
      </c>
      <c r="E1514" s="128" t="s">
        <v>3585</v>
      </c>
      <c r="F1514" s="128" t="s">
        <v>3586</v>
      </c>
      <c r="G1514" s="128"/>
      <c r="H1514" s="52" t="s">
        <v>3587</v>
      </c>
      <c r="I1514" s="54">
        <v>41715</v>
      </c>
      <c r="J1514" s="159">
        <v>41776</v>
      </c>
      <c r="K1514" s="121" t="s">
        <v>3816</v>
      </c>
      <c r="L1514" s="121" t="s">
        <v>3817</v>
      </c>
      <c r="M1514" s="121" t="s">
        <v>994</v>
      </c>
      <c r="N1514" s="121" t="s">
        <v>3590</v>
      </c>
      <c r="O1514" s="121"/>
      <c r="P1514" s="121"/>
      <c r="Q1514" s="121"/>
      <c r="R1514" s="121"/>
      <c r="S1514" s="121" t="s">
        <v>3591</v>
      </c>
      <c r="T1514" s="121">
        <v>1</v>
      </c>
      <c r="U1514" s="1" t="s">
        <v>3592</v>
      </c>
      <c r="V1514" s="1"/>
      <c r="W1514" s="1">
        <v>240</v>
      </c>
      <c r="X1514" s="121">
        <v>20</v>
      </c>
      <c r="Y1514" s="121">
        <v>171</v>
      </c>
      <c r="Z1514" s="56">
        <f t="shared" si="54"/>
        <v>3420</v>
      </c>
      <c r="AA1514" s="56">
        <f>Z1514-3000</f>
        <v>420</v>
      </c>
    </row>
    <row r="1515" spans="1:27" s="56" customFormat="1">
      <c r="A1515" s="156" t="s">
        <v>3737</v>
      </c>
      <c r="B1515" s="156" t="s">
        <v>1033</v>
      </c>
      <c r="C1515" s="56" t="s">
        <v>3583</v>
      </c>
      <c r="D1515" s="56" t="s">
        <v>3584</v>
      </c>
      <c r="E1515" s="128" t="s">
        <v>3585</v>
      </c>
      <c r="F1515" s="128" t="s">
        <v>3586</v>
      </c>
      <c r="G1515" s="128"/>
      <c r="H1515" s="52" t="s">
        <v>3587</v>
      </c>
      <c r="I1515" s="54">
        <v>41715</v>
      </c>
      <c r="J1515" s="159">
        <v>41776</v>
      </c>
      <c r="K1515" s="121" t="s">
        <v>3818</v>
      </c>
      <c r="L1515" s="121" t="s">
        <v>3819</v>
      </c>
      <c r="M1515" s="121" t="s">
        <v>994</v>
      </c>
      <c r="N1515" s="121" t="s">
        <v>3590</v>
      </c>
      <c r="O1515" s="121"/>
      <c r="P1515" s="121"/>
      <c r="Q1515" s="121"/>
      <c r="R1515" s="121"/>
      <c r="S1515" s="121" t="s">
        <v>3591</v>
      </c>
      <c r="T1515" s="121">
        <v>1</v>
      </c>
      <c r="U1515" s="1" t="s">
        <v>3592</v>
      </c>
      <c r="V1515" s="1"/>
      <c r="W1515" s="1">
        <v>240</v>
      </c>
      <c r="X1515" s="121">
        <v>20</v>
      </c>
      <c r="Y1515" s="121">
        <v>166.2</v>
      </c>
      <c r="Z1515" s="56">
        <f t="shared" si="54"/>
        <v>3324</v>
      </c>
      <c r="AA1515" s="56">
        <f>Z1515-3000</f>
        <v>324</v>
      </c>
    </row>
    <row r="1516" spans="1:27" s="56" customFormat="1">
      <c r="A1516" s="156" t="s">
        <v>3737</v>
      </c>
      <c r="B1516" s="156" t="s">
        <v>1033</v>
      </c>
      <c r="C1516" s="56" t="s">
        <v>3583</v>
      </c>
      <c r="D1516" s="56" t="s">
        <v>3584</v>
      </c>
      <c r="E1516" s="128" t="s">
        <v>3585</v>
      </c>
      <c r="F1516" s="128" t="s">
        <v>3586</v>
      </c>
      <c r="G1516" s="128"/>
      <c r="H1516" s="52" t="s">
        <v>3587</v>
      </c>
      <c r="I1516" s="54">
        <v>41715</v>
      </c>
      <c r="J1516" s="159">
        <v>41776</v>
      </c>
      <c r="K1516" s="121" t="s">
        <v>3820</v>
      </c>
      <c r="L1516" s="121" t="s">
        <v>3821</v>
      </c>
      <c r="M1516" s="121" t="s">
        <v>994</v>
      </c>
      <c r="N1516" s="121" t="s">
        <v>3590</v>
      </c>
      <c r="O1516" s="121"/>
      <c r="P1516" s="121"/>
      <c r="Q1516" s="121"/>
      <c r="R1516" s="121"/>
      <c r="S1516" s="121" t="s">
        <v>3591</v>
      </c>
      <c r="T1516" s="121">
        <v>1</v>
      </c>
      <c r="U1516" s="1" t="s">
        <v>3592</v>
      </c>
      <c r="V1516" s="1"/>
      <c r="W1516" s="1">
        <v>240</v>
      </c>
      <c r="X1516" s="121">
        <v>20</v>
      </c>
      <c r="Y1516" s="121">
        <v>197.5</v>
      </c>
      <c r="Z1516" s="56">
        <f t="shared" si="54"/>
        <v>3950</v>
      </c>
      <c r="AA1516" s="56">
        <f>Z1516-3000</f>
        <v>950</v>
      </c>
    </row>
    <row r="1517" spans="1:27" s="56" customFormat="1">
      <c r="A1517" s="156" t="s">
        <v>3737</v>
      </c>
      <c r="B1517" s="156" t="s">
        <v>1033</v>
      </c>
      <c r="C1517" s="56" t="s">
        <v>3583</v>
      </c>
      <c r="D1517" s="56" t="s">
        <v>3584</v>
      </c>
      <c r="E1517" s="128" t="s">
        <v>3585</v>
      </c>
      <c r="F1517" s="128" t="s">
        <v>3586</v>
      </c>
      <c r="G1517" s="128"/>
      <c r="H1517" s="52" t="s">
        <v>3587</v>
      </c>
      <c r="I1517" s="54">
        <v>41715</v>
      </c>
      <c r="J1517" s="159">
        <v>41776</v>
      </c>
      <c r="K1517" s="121" t="s">
        <v>3822</v>
      </c>
      <c r="L1517" s="121" t="s">
        <v>3823</v>
      </c>
      <c r="M1517" s="121" t="s">
        <v>994</v>
      </c>
      <c r="N1517" s="121" t="s">
        <v>3590</v>
      </c>
      <c r="O1517" s="121"/>
      <c r="P1517" s="121"/>
      <c r="Q1517" s="121"/>
      <c r="R1517" s="121"/>
      <c r="S1517" s="121" t="s">
        <v>3591</v>
      </c>
      <c r="T1517" s="121">
        <v>1</v>
      </c>
      <c r="U1517" s="1" t="s">
        <v>3592</v>
      </c>
      <c r="V1517" s="1"/>
      <c r="W1517" s="1">
        <v>240</v>
      </c>
      <c r="X1517" s="121">
        <v>22</v>
      </c>
      <c r="Y1517" s="121">
        <v>158.6</v>
      </c>
      <c r="Z1517" s="56">
        <f t="shared" si="54"/>
        <v>3489.2</v>
      </c>
      <c r="AA1517" s="56">
        <f>Z1517-3000</f>
        <v>489.19999999999982</v>
      </c>
    </row>
    <row r="1518" spans="1:27" s="56" customFormat="1">
      <c r="A1518" s="156" t="s">
        <v>3737</v>
      </c>
      <c r="B1518" s="156" t="s">
        <v>1033</v>
      </c>
      <c r="C1518" s="56" t="s">
        <v>3583</v>
      </c>
      <c r="D1518" s="56" t="s">
        <v>3584</v>
      </c>
      <c r="E1518" s="128" t="s">
        <v>3585</v>
      </c>
      <c r="F1518" s="128" t="s">
        <v>3586</v>
      </c>
      <c r="G1518" s="128"/>
      <c r="H1518" s="52" t="s">
        <v>3587</v>
      </c>
      <c r="I1518" s="54">
        <v>41715</v>
      </c>
      <c r="J1518" s="159">
        <v>41776</v>
      </c>
      <c r="K1518" s="121" t="s">
        <v>3824</v>
      </c>
      <c r="L1518" s="121" t="s">
        <v>3825</v>
      </c>
      <c r="M1518" s="121" t="s">
        <v>994</v>
      </c>
      <c r="N1518" s="121" t="s">
        <v>3590</v>
      </c>
      <c r="O1518" s="121"/>
      <c r="P1518" s="121"/>
      <c r="Q1518" s="121"/>
      <c r="R1518" s="121"/>
      <c r="S1518" s="121" t="s">
        <v>3591</v>
      </c>
      <c r="T1518" s="121">
        <v>1</v>
      </c>
      <c r="U1518" s="1" t="s">
        <v>3592</v>
      </c>
      <c r="V1518" s="1"/>
      <c r="W1518" s="1">
        <v>240</v>
      </c>
      <c r="X1518" s="121">
        <v>22</v>
      </c>
      <c r="Y1518" s="121">
        <v>121</v>
      </c>
      <c r="Z1518" s="56">
        <f t="shared" si="54"/>
        <v>2662</v>
      </c>
    </row>
    <row r="1519" spans="1:27" s="56" customFormat="1">
      <c r="A1519" s="156" t="s">
        <v>3737</v>
      </c>
      <c r="B1519" s="156" t="s">
        <v>1033</v>
      </c>
      <c r="C1519" s="56" t="s">
        <v>3583</v>
      </c>
      <c r="D1519" s="56" t="s">
        <v>3584</v>
      </c>
      <c r="E1519" s="128" t="s">
        <v>3585</v>
      </c>
      <c r="F1519" s="128" t="s">
        <v>3586</v>
      </c>
      <c r="G1519" s="128"/>
      <c r="H1519" s="52" t="s">
        <v>3587</v>
      </c>
      <c r="I1519" s="54">
        <v>41715</v>
      </c>
      <c r="J1519" s="159">
        <v>41776</v>
      </c>
      <c r="K1519" s="121" t="s">
        <v>3826</v>
      </c>
      <c r="L1519" s="121" t="s">
        <v>3827</v>
      </c>
      <c r="M1519" s="121" t="s">
        <v>994</v>
      </c>
      <c r="N1519" s="121" t="s">
        <v>3590</v>
      </c>
      <c r="O1519" s="121"/>
      <c r="P1519" s="121"/>
      <c r="Q1519" s="121"/>
      <c r="R1519" s="121"/>
      <c r="S1519" s="121" t="s">
        <v>3591</v>
      </c>
      <c r="T1519" s="121">
        <v>1</v>
      </c>
      <c r="U1519" s="1" t="s">
        <v>3592</v>
      </c>
      <c r="V1519" s="1"/>
      <c r="W1519" s="1">
        <v>240</v>
      </c>
      <c r="X1519" s="121">
        <v>23</v>
      </c>
      <c r="Y1519" s="121">
        <v>168.3</v>
      </c>
      <c r="Z1519" s="56">
        <f t="shared" si="54"/>
        <v>3870.9</v>
      </c>
      <c r="AA1519" s="56">
        <f>Z1519-3000</f>
        <v>870.90000000000009</v>
      </c>
    </row>
    <row r="1520" spans="1:27" s="56" customFormat="1">
      <c r="A1520" s="156" t="s">
        <v>3737</v>
      </c>
      <c r="B1520" s="156" t="s">
        <v>1033</v>
      </c>
      <c r="C1520" s="56" t="s">
        <v>3583</v>
      </c>
      <c r="D1520" s="56" t="s">
        <v>3584</v>
      </c>
      <c r="E1520" s="128" t="s">
        <v>3585</v>
      </c>
      <c r="F1520" s="128" t="s">
        <v>3586</v>
      </c>
      <c r="G1520" s="128"/>
      <c r="H1520" s="52" t="s">
        <v>3587</v>
      </c>
      <c r="I1520" s="54">
        <v>41715</v>
      </c>
      <c r="J1520" s="159">
        <v>41776</v>
      </c>
      <c r="K1520" s="121" t="s">
        <v>3828</v>
      </c>
      <c r="L1520" s="121" t="s">
        <v>3829</v>
      </c>
      <c r="M1520" s="121" t="s">
        <v>994</v>
      </c>
      <c r="N1520" s="121" t="s">
        <v>3590</v>
      </c>
      <c r="O1520" s="121"/>
      <c r="P1520" s="121"/>
      <c r="Q1520" s="121"/>
      <c r="R1520" s="121"/>
      <c r="S1520" s="121" t="s">
        <v>3591</v>
      </c>
      <c r="T1520" s="121">
        <v>1</v>
      </c>
      <c r="U1520" s="1" t="s">
        <v>3592</v>
      </c>
      <c r="V1520" s="1"/>
      <c r="W1520" s="1">
        <v>240</v>
      </c>
      <c r="X1520" s="121">
        <v>28</v>
      </c>
      <c r="Y1520" s="121">
        <v>115.3</v>
      </c>
      <c r="Z1520" s="56">
        <f t="shared" si="54"/>
        <v>3228.4</v>
      </c>
      <c r="AA1520" s="56">
        <f>Z1520-3000</f>
        <v>228.40000000000009</v>
      </c>
    </row>
    <row r="1521" spans="1:27" s="56" customFormat="1">
      <c r="A1521" s="156" t="s">
        <v>3737</v>
      </c>
      <c r="B1521" s="156" t="s">
        <v>1033</v>
      </c>
      <c r="C1521" s="56" t="s">
        <v>3583</v>
      </c>
      <c r="D1521" s="56" t="s">
        <v>3584</v>
      </c>
      <c r="E1521" s="128" t="s">
        <v>3585</v>
      </c>
      <c r="F1521" s="128" t="s">
        <v>3586</v>
      </c>
      <c r="G1521" s="128"/>
      <c r="H1521" s="52" t="s">
        <v>3587</v>
      </c>
      <c r="I1521" s="54">
        <v>41715</v>
      </c>
      <c r="J1521" s="159">
        <v>41776</v>
      </c>
      <c r="K1521" s="121" t="s">
        <v>3830</v>
      </c>
      <c r="L1521" s="121" t="s">
        <v>3831</v>
      </c>
      <c r="M1521" s="121" t="s">
        <v>994</v>
      </c>
      <c r="N1521" s="121" t="s">
        <v>3590</v>
      </c>
      <c r="O1521" s="121"/>
      <c r="P1521" s="121"/>
      <c r="Q1521" s="121"/>
      <c r="R1521" s="121"/>
      <c r="S1521" s="121" t="s">
        <v>3591</v>
      </c>
      <c r="T1521" s="121">
        <v>1</v>
      </c>
      <c r="U1521" s="1" t="s">
        <v>3592</v>
      </c>
      <c r="V1521" s="1"/>
      <c r="W1521" s="1">
        <v>240</v>
      </c>
      <c r="X1521" s="121">
        <v>26</v>
      </c>
      <c r="Y1521" s="121">
        <v>110.7</v>
      </c>
      <c r="Z1521" s="56">
        <f t="shared" si="54"/>
        <v>2878.2000000000003</v>
      </c>
    </row>
    <row r="1522" spans="1:27" s="56" customFormat="1">
      <c r="A1522" s="156" t="s">
        <v>3737</v>
      </c>
      <c r="B1522" s="156" t="s">
        <v>1033</v>
      </c>
      <c r="C1522" s="56" t="s">
        <v>3583</v>
      </c>
      <c r="D1522" s="56" t="s">
        <v>3584</v>
      </c>
      <c r="E1522" s="128" t="s">
        <v>3585</v>
      </c>
      <c r="F1522" s="128" t="s">
        <v>3586</v>
      </c>
      <c r="G1522" s="128"/>
      <c r="H1522" s="52" t="s">
        <v>3587</v>
      </c>
      <c r="I1522" s="54">
        <v>41715</v>
      </c>
      <c r="J1522" s="159">
        <v>41776</v>
      </c>
      <c r="K1522" s="121" t="s">
        <v>3832</v>
      </c>
      <c r="L1522" s="121" t="s">
        <v>3833</v>
      </c>
      <c r="M1522" s="121" t="s">
        <v>994</v>
      </c>
      <c r="N1522" s="121" t="s">
        <v>3590</v>
      </c>
      <c r="O1522" s="121"/>
      <c r="P1522" s="121"/>
      <c r="Q1522" s="121"/>
      <c r="R1522" s="121"/>
      <c r="S1522" s="121" t="s">
        <v>3591</v>
      </c>
      <c r="T1522" s="121">
        <v>1</v>
      </c>
      <c r="U1522" s="1" t="s">
        <v>3592</v>
      </c>
      <c r="V1522" s="1"/>
      <c r="W1522" s="1">
        <v>240</v>
      </c>
      <c r="X1522" s="121">
        <v>26</v>
      </c>
      <c r="Y1522" s="121">
        <v>111.4</v>
      </c>
      <c r="Z1522" s="56">
        <f t="shared" si="54"/>
        <v>2896.4</v>
      </c>
    </row>
    <row r="1523" spans="1:27" s="56" customFormat="1">
      <c r="A1523" s="156" t="s">
        <v>3737</v>
      </c>
      <c r="B1523" s="156" t="s">
        <v>1033</v>
      </c>
      <c r="C1523" s="56" t="s">
        <v>3583</v>
      </c>
      <c r="D1523" s="56" t="s">
        <v>3584</v>
      </c>
      <c r="E1523" s="128" t="s">
        <v>3585</v>
      </c>
      <c r="F1523" s="128" t="s">
        <v>3586</v>
      </c>
      <c r="G1523" s="128"/>
      <c r="H1523" s="52" t="s">
        <v>3587</v>
      </c>
      <c r="I1523" s="54">
        <v>41715</v>
      </c>
      <c r="J1523" s="159">
        <v>41776</v>
      </c>
      <c r="K1523" s="121" t="s">
        <v>3834</v>
      </c>
      <c r="L1523" s="121" t="s">
        <v>3835</v>
      </c>
      <c r="M1523" s="121" t="s">
        <v>994</v>
      </c>
      <c r="N1523" s="121" t="s">
        <v>3590</v>
      </c>
      <c r="O1523" s="121"/>
      <c r="P1523" s="121"/>
      <c r="Q1523" s="121"/>
      <c r="R1523" s="121"/>
      <c r="S1523" s="121" t="s">
        <v>3591</v>
      </c>
      <c r="T1523" s="121">
        <v>1</v>
      </c>
      <c r="U1523" s="1" t="s">
        <v>3592</v>
      </c>
      <c r="V1523" s="1"/>
      <c r="W1523" s="1">
        <v>240</v>
      </c>
      <c r="X1523" s="121">
        <v>28</v>
      </c>
      <c r="Y1523" s="121">
        <v>120.6</v>
      </c>
      <c r="Z1523" s="56">
        <f t="shared" si="54"/>
        <v>3376.7999999999997</v>
      </c>
      <c r="AA1523" s="56">
        <f>Z1523-3000</f>
        <v>376.79999999999973</v>
      </c>
    </row>
    <row r="1524" spans="1:27" s="56" customFormat="1">
      <c r="A1524" s="156" t="s">
        <v>3737</v>
      </c>
      <c r="B1524" s="156" t="s">
        <v>1033</v>
      </c>
      <c r="C1524" s="56" t="s">
        <v>3583</v>
      </c>
      <c r="D1524" s="56" t="s">
        <v>3584</v>
      </c>
      <c r="E1524" s="128" t="s">
        <v>3585</v>
      </c>
      <c r="F1524" s="128" t="s">
        <v>3586</v>
      </c>
      <c r="G1524" s="128"/>
      <c r="H1524" s="52" t="s">
        <v>3587</v>
      </c>
      <c r="I1524" s="54">
        <v>41715</v>
      </c>
      <c r="J1524" s="159">
        <v>41776</v>
      </c>
      <c r="K1524" s="121" t="s">
        <v>3836</v>
      </c>
      <c r="L1524" s="121" t="s">
        <v>3837</v>
      </c>
      <c r="M1524" s="121" t="s">
        <v>994</v>
      </c>
      <c r="N1524" s="121" t="s">
        <v>3590</v>
      </c>
      <c r="O1524" s="121"/>
      <c r="P1524" s="121"/>
      <c r="Q1524" s="121"/>
      <c r="R1524" s="121"/>
      <c r="S1524" s="121" t="s">
        <v>3591</v>
      </c>
      <c r="T1524" s="121">
        <v>1</v>
      </c>
      <c r="U1524" s="1" t="s">
        <v>3592</v>
      </c>
      <c r="V1524" s="1"/>
      <c r="W1524" s="1">
        <v>240</v>
      </c>
      <c r="X1524" s="121">
        <v>28</v>
      </c>
      <c r="Y1524" s="121">
        <v>109.4</v>
      </c>
      <c r="Z1524" s="56">
        <f t="shared" si="54"/>
        <v>3063.2000000000003</v>
      </c>
      <c r="AA1524" s="56">
        <f>Z1524-3000</f>
        <v>63.200000000000273</v>
      </c>
    </row>
    <row r="1525" spans="1:27" s="56" customFormat="1">
      <c r="A1525" s="156" t="s">
        <v>3737</v>
      </c>
      <c r="B1525" s="156" t="s">
        <v>1033</v>
      </c>
      <c r="C1525" s="56" t="s">
        <v>3583</v>
      </c>
      <c r="D1525" s="56" t="s">
        <v>3584</v>
      </c>
      <c r="E1525" s="128" t="s">
        <v>3585</v>
      </c>
      <c r="F1525" s="128" t="s">
        <v>3586</v>
      </c>
      <c r="G1525" s="128"/>
      <c r="H1525" s="52" t="s">
        <v>3587</v>
      </c>
      <c r="I1525" s="54">
        <v>41715</v>
      </c>
      <c r="J1525" s="159">
        <v>41776</v>
      </c>
      <c r="K1525" s="121" t="s">
        <v>3838</v>
      </c>
      <c r="L1525" s="121" t="s">
        <v>3839</v>
      </c>
      <c r="M1525" s="121" t="s">
        <v>994</v>
      </c>
      <c r="N1525" s="121" t="s">
        <v>3590</v>
      </c>
      <c r="O1525" s="121"/>
      <c r="P1525" s="121"/>
      <c r="Q1525" s="121"/>
      <c r="R1525" s="121"/>
      <c r="S1525" s="121" t="s">
        <v>3591</v>
      </c>
      <c r="T1525" s="121">
        <v>1</v>
      </c>
      <c r="U1525" s="1" t="s">
        <v>3592</v>
      </c>
      <c r="V1525" s="1"/>
      <c r="W1525" s="1">
        <v>240</v>
      </c>
      <c r="X1525" s="121">
        <v>28</v>
      </c>
      <c r="Y1525" s="121">
        <v>103.5</v>
      </c>
      <c r="Z1525" s="56">
        <f t="shared" si="54"/>
        <v>2898</v>
      </c>
    </row>
    <row r="1526" spans="1:27" s="56" customFormat="1">
      <c r="A1526" s="156" t="s">
        <v>3737</v>
      </c>
      <c r="B1526" s="156" t="s">
        <v>1033</v>
      </c>
      <c r="C1526" s="56" t="s">
        <v>3583</v>
      </c>
      <c r="D1526" s="56" t="s">
        <v>3584</v>
      </c>
      <c r="E1526" s="128" t="s">
        <v>3585</v>
      </c>
      <c r="F1526" s="128" t="s">
        <v>3586</v>
      </c>
      <c r="G1526" s="128"/>
      <c r="H1526" s="52" t="s">
        <v>3587</v>
      </c>
      <c r="I1526" s="54">
        <v>41715</v>
      </c>
      <c r="J1526" s="159">
        <v>41776</v>
      </c>
      <c r="K1526" s="121" t="s">
        <v>3840</v>
      </c>
      <c r="L1526" s="121" t="s">
        <v>3841</v>
      </c>
      <c r="M1526" s="121" t="s">
        <v>994</v>
      </c>
      <c r="N1526" s="121" t="s">
        <v>3590</v>
      </c>
      <c r="O1526" s="121"/>
      <c r="P1526" s="121"/>
      <c r="Q1526" s="121"/>
      <c r="R1526" s="121"/>
      <c r="S1526" s="121" t="s">
        <v>3591</v>
      </c>
      <c r="T1526" s="121">
        <v>1</v>
      </c>
      <c r="U1526" s="1" t="s">
        <v>3592</v>
      </c>
      <c r="V1526" s="1"/>
      <c r="W1526" s="1">
        <v>240</v>
      </c>
      <c r="X1526" s="121">
        <v>26</v>
      </c>
      <c r="Y1526" s="121">
        <v>106.4</v>
      </c>
      <c r="Z1526" s="56">
        <f t="shared" si="54"/>
        <v>2766.4</v>
      </c>
    </row>
    <row r="1527" spans="1:27" s="56" customFormat="1">
      <c r="A1527" s="156" t="s">
        <v>3737</v>
      </c>
      <c r="B1527" s="156" t="s">
        <v>1033</v>
      </c>
      <c r="C1527" s="56" t="s">
        <v>3583</v>
      </c>
      <c r="D1527" s="56" t="s">
        <v>3584</v>
      </c>
      <c r="E1527" s="128" t="s">
        <v>3585</v>
      </c>
      <c r="F1527" s="128" t="s">
        <v>3586</v>
      </c>
      <c r="G1527" s="128"/>
      <c r="H1527" s="52" t="s">
        <v>3587</v>
      </c>
      <c r="I1527" s="54">
        <v>41715</v>
      </c>
      <c r="J1527" s="159">
        <v>41776</v>
      </c>
      <c r="K1527" s="121" t="s">
        <v>3842</v>
      </c>
      <c r="L1527" s="121" t="s">
        <v>3843</v>
      </c>
      <c r="M1527" s="121" t="s">
        <v>994</v>
      </c>
      <c r="N1527" s="121" t="s">
        <v>3590</v>
      </c>
      <c r="O1527" s="121"/>
      <c r="P1527" s="121"/>
      <c r="Q1527" s="121"/>
      <c r="R1527" s="121"/>
      <c r="S1527" s="121" t="s">
        <v>3591</v>
      </c>
      <c r="T1527" s="121">
        <v>1</v>
      </c>
      <c r="U1527" s="1" t="s">
        <v>3592</v>
      </c>
      <c r="V1527" s="1"/>
      <c r="W1527" s="1">
        <v>240</v>
      </c>
      <c r="X1527" s="121">
        <v>28</v>
      </c>
      <c r="Y1527" s="121">
        <v>112.6</v>
      </c>
      <c r="Z1527" s="56">
        <f t="shared" si="54"/>
        <v>3152.7999999999997</v>
      </c>
      <c r="AA1527" s="56">
        <f>Z1527-3000</f>
        <v>152.79999999999973</v>
      </c>
    </row>
    <row r="1528" spans="1:27" s="56" customFormat="1">
      <c r="A1528" s="156" t="s">
        <v>3737</v>
      </c>
      <c r="B1528" s="156" t="s">
        <v>1033</v>
      </c>
      <c r="C1528" s="56" t="s">
        <v>3583</v>
      </c>
      <c r="D1528" s="56" t="s">
        <v>3584</v>
      </c>
      <c r="E1528" s="128" t="s">
        <v>3585</v>
      </c>
      <c r="F1528" s="128" t="s">
        <v>3586</v>
      </c>
      <c r="G1528" s="128"/>
      <c r="H1528" s="52" t="s">
        <v>3587</v>
      </c>
      <c r="I1528" s="54">
        <v>41715</v>
      </c>
      <c r="J1528" s="159">
        <v>41776</v>
      </c>
      <c r="K1528" s="121" t="s">
        <v>3844</v>
      </c>
      <c r="L1528" s="121" t="s">
        <v>3845</v>
      </c>
      <c r="M1528" s="121" t="s">
        <v>994</v>
      </c>
      <c r="N1528" s="121" t="s">
        <v>3590</v>
      </c>
      <c r="O1528" s="121"/>
      <c r="P1528" s="121"/>
      <c r="Q1528" s="121"/>
      <c r="R1528" s="121"/>
      <c r="S1528" s="121" t="s">
        <v>3591</v>
      </c>
      <c r="T1528" s="121">
        <v>1</v>
      </c>
      <c r="U1528" s="1" t="s">
        <v>3592</v>
      </c>
      <c r="V1528" s="1"/>
      <c r="W1528" s="1">
        <v>240</v>
      </c>
      <c r="X1528" s="121">
        <v>32</v>
      </c>
      <c r="Y1528" s="121">
        <v>82.6</v>
      </c>
      <c r="Z1528" s="56">
        <f t="shared" si="54"/>
        <v>2643.2</v>
      </c>
    </row>
    <row r="1529" spans="1:27" s="56" customFormat="1">
      <c r="A1529" s="156" t="s">
        <v>3737</v>
      </c>
      <c r="B1529" s="156" t="s">
        <v>1033</v>
      </c>
      <c r="C1529" s="56" t="s">
        <v>3583</v>
      </c>
      <c r="D1529" s="56" t="s">
        <v>3584</v>
      </c>
      <c r="E1529" s="128" t="s">
        <v>3585</v>
      </c>
      <c r="F1529" s="128" t="s">
        <v>3586</v>
      </c>
      <c r="G1529" s="128"/>
      <c r="H1529" s="52" t="s">
        <v>3587</v>
      </c>
      <c r="I1529" s="54">
        <v>41715</v>
      </c>
      <c r="J1529" s="159">
        <v>41776</v>
      </c>
      <c r="K1529" s="121" t="s">
        <v>3846</v>
      </c>
      <c r="L1529" s="121" t="s">
        <v>3847</v>
      </c>
      <c r="M1529" s="121" t="s">
        <v>994</v>
      </c>
      <c r="N1529" s="121" t="s">
        <v>3590</v>
      </c>
      <c r="O1529" s="121"/>
      <c r="P1529" s="121"/>
      <c r="Q1529" s="121"/>
      <c r="R1529" s="121"/>
      <c r="S1529" s="121" t="s">
        <v>3591</v>
      </c>
      <c r="T1529" s="121">
        <v>1</v>
      </c>
      <c r="U1529" s="1" t="s">
        <v>3592</v>
      </c>
      <c r="V1529" s="1"/>
      <c r="W1529" s="1">
        <v>240</v>
      </c>
      <c r="X1529" s="121">
        <v>24</v>
      </c>
      <c r="Y1529" s="121">
        <v>128.5</v>
      </c>
      <c r="Z1529" s="56">
        <f t="shared" si="54"/>
        <v>3084</v>
      </c>
      <c r="AA1529" s="56">
        <f>Z1529-3000</f>
        <v>84</v>
      </c>
    </row>
    <row r="1530" spans="1:27" s="56" customFormat="1">
      <c r="A1530" s="156" t="s">
        <v>3737</v>
      </c>
      <c r="B1530" s="156" t="s">
        <v>1033</v>
      </c>
      <c r="C1530" s="56" t="s">
        <v>3583</v>
      </c>
      <c r="D1530" s="56" t="s">
        <v>3584</v>
      </c>
      <c r="E1530" s="128" t="s">
        <v>3585</v>
      </c>
      <c r="F1530" s="128" t="s">
        <v>3586</v>
      </c>
      <c r="G1530" s="128"/>
      <c r="H1530" s="52" t="s">
        <v>3587</v>
      </c>
      <c r="I1530" s="54">
        <v>41715</v>
      </c>
      <c r="J1530" s="159">
        <v>41776</v>
      </c>
      <c r="K1530" s="121" t="s">
        <v>3848</v>
      </c>
      <c r="L1530" s="121" t="s">
        <v>3849</v>
      </c>
      <c r="M1530" s="121" t="s">
        <v>994</v>
      </c>
      <c r="N1530" s="121" t="s">
        <v>3590</v>
      </c>
      <c r="O1530" s="121"/>
      <c r="P1530" s="121"/>
      <c r="Q1530" s="121"/>
      <c r="R1530" s="121"/>
      <c r="S1530" s="121" t="s">
        <v>3591</v>
      </c>
      <c r="T1530" s="121">
        <v>1</v>
      </c>
      <c r="U1530" s="1" t="s">
        <v>3592</v>
      </c>
      <c r="V1530" s="1"/>
      <c r="W1530" s="1">
        <v>240</v>
      </c>
      <c r="X1530" s="121">
        <v>24</v>
      </c>
      <c r="Y1530" s="121">
        <v>107.1</v>
      </c>
      <c r="Z1530" s="56">
        <f t="shared" si="54"/>
        <v>2570.3999999999996</v>
      </c>
    </row>
    <row r="1531" spans="1:27" s="56" customFormat="1">
      <c r="A1531" s="156" t="s">
        <v>3737</v>
      </c>
      <c r="B1531" s="156" t="s">
        <v>1033</v>
      </c>
      <c r="C1531" s="56" t="s">
        <v>3583</v>
      </c>
      <c r="D1531" s="56" t="s">
        <v>3584</v>
      </c>
      <c r="E1531" s="128" t="s">
        <v>3585</v>
      </c>
      <c r="F1531" s="128" t="s">
        <v>3586</v>
      </c>
      <c r="G1531" s="128"/>
      <c r="H1531" s="52" t="s">
        <v>3587</v>
      </c>
      <c r="I1531" s="54">
        <v>41715</v>
      </c>
      <c r="J1531" s="159">
        <v>41776</v>
      </c>
      <c r="K1531" s="121" t="s">
        <v>3850</v>
      </c>
      <c r="L1531" s="121" t="s">
        <v>3851</v>
      </c>
      <c r="M1531" s="121" t="s">
        <v>994</v>
      </c>
      <c r="N1531" s="121" t="s">
        <v>3590</v>
      </c>
      <c r="O1531" s="121"/>
      <c r="P1531" s="121"/>
      <c r="Q1531" s="121"/>
      <c r="R1531" s="121"/>
      <c r="S1531" s="121" t="s">
        <v>3591</v>
      </c>
      <c r="T1531" s="121">
        <v>1</v>
      </c>
      <c r="U1531" s="1" t="s">
        <v>3592</v>
      </c>
      <c r="V1531" s="1"/>
      <c r="W1531" s="1">
        <v>240</v>
      </c>
      <c r="X1531" s="121">
        <v>30</v>
      </c>
      <c r="Y1531" s="121">
        <v>85.1</v>
      </c>
      <c r="Z1531" s="56">
        <f t="shared" si="54"/>
        <v>2553</v>
      </c>
    </row>
    <row r="1532" spans="1:27" s="56" customFormat="1">
      <c r="A1532" s="156" t="s">
        <v>3737</v>
      </c>
      <c r="B1532" s="156" t="s">
        <v>1033</v>
      </c>
      <c r="C1532" s="56" t="s">
        <v>3583</v>
      </c>
      <c r="D1532" s="56" t="s">
        <v>3584</v>
      </c>
      <c r="E1532" s="128" t="s">
        <v>3585</v>
      </c>
      <c r="F1532" s="128" t="s">
        <v>3586</v>
      </c>
      <c r="G1532" s="128"/>
      <c r="H1532" s="52" t="s">
        <v>3587</v>
      </c>
      <c r="I1532" s="54">
        <v>41715</v>
      </c>
      <c r="J1532" s="159">
        <v>41776</v>
      </c>
      <c r="K1532" s="121" t="s">
        <v>3852</v>
      </c>
      <c r="L1532" s="121" t="s">
        <v>3853</v>
      </c>
      <c r="M1532" s="121" t="s">
        <v>994</v>
      </c>
      <c r="N1532" s="121" t="s">
        <v>3590</v>
      </c>
      <c r="O1532" s="121"/>
      <c r="P1532" s="121"/>
      <c r="Q1532" s="121"/>
      <c r="R1532" s="121"/>
      <c r="S1532" s="121" t="s">
        <v>3591</v>
      </c>
      <c r="T1532" s="121">
        <v>1</v>
      </c>
      <c r="U1532" s="1" t="s">
        <v>3592</v>
      </c>
      <c r="V1532" s="1"/>
      <c r="W1532" s="1">
        <v>240</v>
      </c>
      <c r="X1532" s="121">
        <v>27</v>
      </c>
      <c r="Y1532" s="121">
        <v>107.2</v>
      </c>
      <c r="Z1532" s="56">
        <f t="shared" si="54"/>
        <v>2894.4</v>
      </c>
    </row>
    <row r="1533" spans="1:27" s="56" customFormat="1">
      <c r="A1533" s="156" t="s">
        <v>3737</v>
      </c>
      <c r="B1533" s="156" t="s">
        <v>1033</v>
      </c>
      <c r="C1533" s="56" t="s">
        <v>3583</v>
      </c>
      <c r="D1533" s="56" t="s">
        <v>3584</v>
      </c>
      <c r="E1533" s="128" t="s">
        <v>3585</v>
      </c>
      <c r="F1533" s="128" t="s">
        <v>3586</v>
      </c>
      <c r="G1533" s="128"/>
      <c r="H1533" s="52" t="s">
        <v>3587</v>
      </c>
      <c r="I1533" s="54">
        <v>41715</v>
      </c>
      <c r="J1533" s="159">
        <v>41776</v>
      </c>
      <c r="K1533" s="121" t="s">
        <v>3854</v>
      </c>
      <c r="L1533" s="121" t="s">
        <v>3855</v>
      </c>
      <c r="M1533" s="121" t="s">
        <v>994</v>
      </c>
      <c r="N1533" s="121" t="s">
        <v>3590</v>
      </c>
      <c r="O1533" s="121"/>
      <c r="P1533" s="121"/>
      <c r="Q1533" s="121"/>
      <c r="R1533" s="121"/>
      <c r="S1533" s="121" t="s">
        <v>3591</v>
      </c>
      <c r="T1533" s="121">
        <v>1</v>
      </c>
      <c r="U1533" s="1" t="s">
        <v>3592</v>
      </c>
      <c r="V1533" s="1"/>
      <c r="W1533" s="1">
        <v>240</v>
      </c>
      <c r="X1533" s="121">
        <v>22</v>
      </c>
      <c r="Y1533" s="121">
        <v>135.30000000000001</v>
      </c>
      <c r="Z1533" s="56">
        <f t="shared" si="54"/>
        <v>2976.6000000000004</v>
      </c>
    </row>
    <row r="1534" spans="1:27" s="56" customFormat="1">
      <c r="A1534" s="156" t="s">
        <v>3737</v>
      </c>
      <c r="B1534" s="156" t="s">
        <v>1033</v>
      </c>
      <c r="C1534" s="56" t="s">
        <v>3583</v>
      </c>
      <c r="D1534" s="56" t="s">
        <v>3584</v>
      </c>
      <c r="E1534" s="128" t="s">
        <v>3585</v>
      </c>
      <c r="F1534" s="128" t="s">
        <v>3586</v>
      </c>
      <c r="G1534" s="128"/>
      <c r="H1534" s="52" t="s">
        <v>3587</v>
      </c>
      <c r="I1534" s="54">
        <v>41715</v>
      </c>
      <c r="J1534" s="159">
        <v>41776</v>
      </c>
      <c r="K1534" s="121" t="s">
        <v>3856</v>
      </c>
      <c r="L1534" s="121" t="s">
        <v>3857</v>
      </c>
      <c r="M1534" s="121" t="s">
        <v>994</v>
      </c>
      <c r="N1534" s="121" t="s">
        <v>3590</v>
      </c>
      <c r="O1534" s="121"/>
      <c r="P1534" s="121"/>
      <c r="Q1534" s="121"/>
      <c r="R1534" s="121"/>
      <c r="S1534" s="121" t="s">
        <v>3591</v>
      </c>
      <c r="T1534" s="121">
        <v>1</v>
      </c>
      <c r="U1534" s="1" t="s">
        <v>3592</v>
      </c>
      <c r="V1534" s="1"/>
      <c r="W1534" s="1">
        <v>240</v>
      </c>
      <c r="X1534" s="121">
        <v>27</v>
      </c>
      <c r="Y1534" s="121">
        <v>91.9</v>
      </c>
      <c r="Z1534" s="56">
        <f t="shared" si="54"/>
        <v>2481.3000000000002</v>
      </c>
    </row>
    <row r="1535" spans="1:27" s="56" customFormat="1">
      <c r="A1535" s="156" t="s">
        <v>3737</v>
      </c>
      <c r="B1535" s="156" t="s">
        <v>1033</v>
      </c>
      <c r="C1535" s="56" t="s">
        <v>3583</v>
      </c>
      <c r="D1535" s="56" t="s">
        <v>3584</v>
      </c>
      <c r="E1535" s="128" t="s">
        <v>3585</v>
      </c>
      <c r="F1535" s="128" t="s">
        <v>3586</v>
      </c>
      <c r="G1535" s="128"/>
      <c r="H1535" s="52" t="s">
        <v>3587</v>
      </c>
      <c r="I1535" s="54">
        <v>41715</v>
      </c>
      <c r="J1535" s="159">
        <v>41776</v>
      </c>
      <c r="K1535" s="121" t="s">
        <v>3858</v>
      </c>
      <c r="L1535" s="121" t="s">
        <v>3859</v>
      </c>
      <c r="M1535" s="121" t="s">
        <v>994</v>
      </c>
      <c r="N1535" s="121" t="s">
        <v>3590</v>
      </c>
      <c r="O1535" s="121"/>
      <c r="P1535" s="121"/>
      <c r="Q1535" s="121"/>
      <c r="R1535" s="121"/>
      <c r="S1535" s="121" t="s">
        <v>3591</v>
      </c>
      <c r="T1535" s="121">
        <v>1</v>
      </c>
      <c r="U1535" s="1" t="s">
        <v>3592</v>
      </c>
      <c r="V1535" s="1"/>
      <c r="W1535" s="1">
        <v>240</v>
      </c>
      <c r="X1535" s="121">
        <v>20</v>
      </c>
      <c r="Y1535" s="121">
        <v>118.8</v>
      </c>
      <c r="Z1535" s="56">
        <f t="shared" si="54"/>
        <v>2376</v>
      </c>
    </row>
    <row r="1536" spans="1:27" s="56" customFormat="1">
      <c r="A1536" s="156" t="s">
        <v>3737</v>
      </c>
      <c r="B1536" s="156" t="s">
        <v>1033</v>
      </c>
      <c r="C1536" s="56" t="s">
        <v>3583</v>
      </c>
      <c r="D1536" s="56" t="s">
        <v>3584</v>
      </c>
      <c r="E1536" s="128" t="s">
        <v>3585</v>
      </c>
      <c r="F1536" s="128" t="s">
        <v>3586</v>
      </c>
      <c r="G1536" s="128"/>
      <c r="H1536" s="52" t="s">
        <v>3587</v>
      </c>
      <c r="I1536" s="54">
        <v>41715</v>
      </c>
      <c r="J1536" s="159">
        <v>41776</v>
      </c>
      <c r="K1536" s="121" t="s">
        <v>3860</v>
      </c>
      <c r="L1536" s="121" t="s">
        <v>3861</v>
      </c>
      <c r="M1536" s="121" t="s">
        <v>994</v>
      </c>
      <c r="N1536" s="121" t="s">
        <v>3590</v>
      </c>
      <c r="O1536" s="121"/>
      <c r="P1536" s="121"/>
      <c r="Q1536" s="121"/>
      <c r="R1536" s="121"/>
      <c r="S1536" s="121" t="s">
        <v>3591</v>
      </c>
      <c r="T1536" s="121">
        <v>1</v>
      </c>
      <c r="U1536" s="1" t="s">
        <v>3592</v>
      </c>
      <c r="V1536" s="1"/>
      <c r="W1536" s="1">
        <v>240</v>
      </c>
      <c r="X1536" s="121">
        <v>24</v>
      </c>
      <c r="Y1536" s="121">
        <v>103.8</v>
      </c>
      <c r="Z1536" s="56">
        <f t="shared" si="54"/>
        <v>2491.1999999999998</v>
      </c>
    </row>
    <row r="1537" spans="1:27" s="56" customFormat="1">
      <c r="A1537" s="156" t="s">
        <v>3737</v>
      </c>
      <c r="B1537" s="156" t="s">
        <v>1033</v>
      </c>
      <c r="C1537" s="56" t="s">
        <v>3583</v>
      </c>
      <c r="D1537" s="56" t="s">
        <v>3584</v>
      </c>
      <c r="E1537" s="128" t="s">
        <v>3585</v>
      </c>
      <c r="F1537" s="128" t="s">
        <v>3586</v>
      </c>
      <c r="G1537" s="128"/>
      <c r="H1537" s="52" t="s">
        <v>3587</v>
      </c>
      <c r="I1537" s="54">
        <v>41715</v>
      </c>
      <c r="J1537" s="159">
        <v>41776</v>
      </c>
      <c r="K1537" s="121" t="s">
        <v>3862</v>
      </c>
      <c r="L1537" s="121" t="s">
        <v>3863</v>
      </c>
      <c r="M1537" s="121" t="s">
        <v>994</v>
      </c>
      <c r="N1537" s="121" t="s">
        <v>3590</v>
      </c>
      <c r="O1537" s="121"/>
      <c r="P1537" s="121"/>
      <c r="Q1537" s="121"/>
      <c r="R1537" s="121"/>
      <c r="S1537" s="121" t="s">
        <v>3591</v>
      </c>
      <c r="T1537" s="121">
        <v>1</v>
      </c>
      <c r="U1537" s="1" t="s">
        <v>3592</v>
      </c>
      <c r="V1537" s="1"/>
      <c r="W1537" s="1">
        <v>240</v>
      </c>
      <c r="X1537" s="121">
        <v>28</v>
      </c>
      <c r="Y1537" s="121">
        <v>99.4</v>
      </c>
      <c r="Z1537" s="56">
        <f t="shared" si="54"/>
        <v>2783.2000000000003</v>
      </c>
    </row>
    <row r="1538" spans="1:27" s="56" customFormat="1">
      <c r="A1538" s="156" t="s">
        <v>3737</v>
      </c>
      <c r="B1538" s="156" t="s">
        <v>1033</v>
      </c>
      <c r="C1538" s="56" t="s">
        <v>3583</v>
      </c>
      <c r="D1538" s="56" t="s">
        <v>3584</v>
      </c>
      <c r="E1538" s="128" t="s">
        <v>3585</v>
      </c>
      <c r="F1538" s="128" t="s">
        <v>3586</v>
      </c>
      <c r="G1538" s="128"/>
      <c r="H1538" s="52" t="s">
        <v>3587</v>
      </c>
      <c r="I1538" s="54">
        <v>41715</v>
      </c>
      <c r="J1538" s="159">
        <v>41776</v>
      </c>
      <c r="K1538" s="121" t="s">
        <v>3864</v>
      </c>
      <c r="L1538" s="121" t="s">
        <v>3865</v>
      </c>
      <c r="M1538" s="121" t="s">
        <v>994</v>
      </c>
      <c r="N1538" s="121" t="s">
        <v>3590</v>
      </c>
      <c r="O1538" s="121"/>
      <c r="P1538" s="121"/>
      <c r="Q1538" s="121"/>
      <c r="R1538" s="121"/>
      <c r="S1538" s="121" t="s">
        <v>3591</v>
      </c>
      <c r="T1538" s="121">
        <v>1</v>
      </c>
      <c r="U1538" s="1" t="s">
        <v>3592</v>
      </c>
      <c r="V1538" s="1"/>
      <c r="W1538" s="1">
        <v>240</v>
      </c>
      <c r="X1538" s="121">
        <v>24</v>
      </c>
      <c r="Y1538" s="121">
        <v>111.9</v>
      </c>
      <c r="Z1538" s="56">
        <f t="shared" si="54"/>
        <v>2685.6000000000004</v>
      </c>
    </row>
    <row r="1539" spans="1:27" s="56" customFormat="1">
      <c r="A1539" s="156" t="s">
        <v>3737</v>
      </c>
      <c r="B1539" s="156" t="s">
        <v>1033</v>
      </c>
      <c r="C1539" s="56" t="s">
        <v>3583</v>
      </c>
      <c r="D1539" s="56" t="s">
        <v>3584</v>
      </c>
      <c r="E1539" s="128" t="s">
        <v>3585</v>
      </c>
      <c r="F1539" s="128" t="s">
        <v>3586</v>
      </c>
      <c r="G1539" s="128"/>
      <c r="H1539" s="52" t="s">
        <v>3587</v>
      </c>
      <c r="I1539" s="54">
        <v>41715</v>
      </c>
      <c r="J1539" s="159">
        <v>41776</v>
      </c>
      <c r="K1539" s="121" t="s">
        <v>3866</v>
      </c>
      <c r="L1539" s="121" t="s">
        <v>3867</v>
      </c>
      <c r="M1539" s="121" t="s">
        <v>994</v>
      </c>
      <c r="N1539" s="121" t="s">
        <v>3590</v>
      </c>
      <c r="O1539" s="121"/>
      <c r="P1539" s="121"/>
      <c r="Q1539" s="121"/>
      <c r="R1539" s="121"/>
      <c r="S1539" s="121" t="s">
        <v>3591</v>
      </c>
      <c r="T1539" s="121">
        <v>1</v>
      </c>
      <c r="U1539" s="1" t="s">
        <v>3592</v>
      </c>
      <c r="V1539" s="1"/>
      <c r="W1539" s="1">
        <v>240</v>
      </c>
      <c r="X1539" s="121">
        <v>20</v>
      </c>
      <c r="Y1539" s="121">
        <v>159</v>
      </c>
      <c r="Z1539" s="56">
        <f t="shared" ref="Z1539:Z1554" si="55">X1539*Y1539</f>
        <v>3180</v>
      </c>
      <c r="AA1539" s="56">
        <f>Z1539-3000</f>
        <v>180</v>
      </c>
    </row>
    <row r="1540" spans="1:27" s="56" customFormat="1">
      <c r="A1540" s="156" t="s">
        <v>3737</v>
      </c>
      <c r="B1540" s="156" t="s">
        <v>1033</v>
      </c>
      <c r="C1540" s="56" t="s">
        <v>3583</v>
      </c>
      <c r="D1540" s="56" t="s">
        <v>3584</v>
      </c>
      <c r="E1540" s="128" t="s">
        <v>3585</v>
      </c>
      <c r="F1540" s="128" t="s">
        <v>3586</v>
      </c>
      <c r="G1540" s="128"/>
      <c r="H1540" s="52" t="s">
        <v>3587</v>
      </c>
      <c r="I1540" s="54">
        <v>41715</v>
      </c>
      <c r="J1540" s="159">
        <v>41776</v>
      </c>
      <c r="K1540" s="121" t="s">
        <v>3868</v>
      </c>
      <c r="L1540" s="121" t="s">
        <v>3869</v>
      </c>
      <c r="M1540" s="121" t="s">
        <v>994</v>
      </c>
      <c r="N1540" s="121" t="s">
        <v>3590</v>
      </c>
      <c r="O1540" s="121"/>
      <c r="P1540" s="121"/>
      <c r="Q1540" s="121"/>
      <c r="R1540" s="121"/>
      <c r="S1540" s="121" t="s">
        <v>3591</v>
      </c>
      <c r="T1540" s="121">
        <v>1</v>
      </c>
      <c r="U1540" s="1" t="s">
        <v>3592</v>
      </c>
      <c r="V1540" s="1"/>
      <c r="W1540" s="1">
        <v>240</v>
      </c>
      <c r="X1540" s="121">
        <v>28</v>
      </c>
      <c r="Y1540" s="121">
        <v>106.1</v>
      </c>
      <c r="Z1540" s="56">
        <f t="shared" si="55"/>
        <v>2970.7999999999997</v>
      </c>
    </row>
    <row r="1541" spans="1:27" s="56" customFormat="1">
      <c r="A1541" s="156" t="s">
        <v>3737</v>
      </c>
      <c r="B1541" s="156" t="s">
        <v>1033</v>
      </c>
      <c r="C1541" s="56" t="s">
        <v>3583</v>
      </c>
      <c r="D1541" s="56" t="s">
        <v>3584</v>
      </c>
      <c r="E1541" s="128" t="s">
        <v>3585</v>
      </c>
      <c r="F1541" s="128" t="s">
        <v>3586</v>
      </c>
      <c r="G1541" s="128"/>
      <c r="H1541" s="52" t="s">
        <v>3587</v>
      </c>
      <c r="I1541" s="54">
        <v>41715</v>
      </c>
      <c r="J1541" s="159">
        <v>41776</v>
      </c>
      <c r="K1541" s="121" t="s">
        <v>3870</v>
      </c>
      <c r="L1541" s="121" t="s">
        <v>3871</v>
      </c>
      <c r="M1541" s="121" t="s">
        <v>994</v>
      </c>
      <c r="N1541" s="121" t="s">
        <v>3590</v>
      </c>
      <c r="O1541" s="121"/>
      <c r="P1541" s="121"/>
      <c r="Q1541" s="121"/>
      <c r="R1541" s="121"/>
      <c r="S1541" s="121" t="s">
        <v>3591</v>
      </c>
      <c r="T1541" s="121">
        <v>1</v>
      </c>
      <c r="U1541" s="1" t="s">
        <v>3592</v>
      </c>
      <c r="V1541" s="1"/>
      <c r="W1541" s="1">
        <v>240</v>
      </c>
      <c r="X1541" s="121">
        <v>21</v>
      </c>
      <c r="Y1541" s="121">
        <v>129.6</v>
      </c>
      <c r="Z1541" s="56">
        <f t="shared" si="55"/>
        <v>2721.6</v>
      </c>
    </row>
    <row r="1542" spans="1:27" s="56" customFormat="1">
      <c r="A1542" s="156" t="s">
        <v>3737</v>
      </c>
      <c r="B1542" s="156" t="s">
        <v>1033</v>
      </c>
      <c r="C1542" s="56" t="s">
        <v>3583</v>
      </c>
      <c r="D1542" s="56" t="s">
        <v>3584</v>
      </c>
      <c r="E1542" s="128" t="s">
        <v>3585</v>
      </c>
      <c r="F1542" s="128" t="s">
        <v>3586</v>
      </c>
      <c r="G1542" s="128"/>
      <c r="H1542" s="52" t="s">
        <v>3587</v>
      </c>
      <c r="I1542" s="54">
        <v>41715</v>
      </c>
      <c r="J1542" s="159">
        <v>41776</v>
      </c>
      <c r="K1542" s="121" t="s">
        <v>3872</v>
      </c>
      <c r="L1542" s="121" t="s">
        <v>3873</v>
      </c>
      <c r="M1542" s="121" t="s">
        <v>994</v>
      </c>
      <c r="N1542" s="121" t="s">
        <v>3590</v>
      </c>
      <c r="O1542" s="121"/>
      <c r="P1542" s="121"/>
      <c r="Q1542" s="121"/>
      <c r="R1542" s="121"/>
      <c r="S1542" s="121" t="s">
        <v>3591</v>
      </c>
      <c r="T1542" s="121">
        <v>1</v>
      </c>
      <c r="U1542" s="1" t="s">
        <v>3592</v>
      </c>
      <c r="V1542" s="1"/>
      <c r="W1542" s="1">
        <v>240</v>
      </c>
      <c r="X1542" s="121">
        <v>28</v>
      </c>
      <c r="Y1542" s="121">
        <v>91.6</v>
      </c>
      <c r="Z1542" s="56">
        <f t="shared" si="55"/>
        <v>2564.7999999999997</v>
      </c>
    </row>
    <row r="1543" spans="1:27" s="56" customFormat="1">
      <c r="A1543" s="156" t="s">
        <v>3737</v>
      </c>
      <c r="B1543" s="156" t="s">
        <v>1033</v>
      </c>
      <c r="C1543" s="56" t="s">
        <v>3583</v>
      </c>
      <c r="D1543" s="56" t="s">
        <v>3584</v>
      </c>
      <c r="E1543" s="128" t="s">
        <v>3585</v>
      </c>
      <c r="F1543" s="128" t="s">
        <v>3586</v>
      </c>
      <c r="G1543" s="128"/>
      <c r="H1543" s="52" t="s">
        <v>3587</v>
      </c>
      <c r="I1543" s="54">
        <v>41715</v>
      </c>
      <c r="J1543" s="159">
        <v>41776</v>
      </c>
      <c r="K1543" s="121" t="s">
        <v>3874</v>
      </c>
      <c r="L1543" s="121" t="s">
        <v>3875</v>
      </c>
      <c r="M1543" s="121" t="s">
        <v>994</v>
      </c>
      <c r="N1543" s="121" t="s">
        <v>3590</v>
      </c>
      <c r="O1543" s="121"/>
      <c r="P1543" s="121"/>
      <c r="Q1543" s="121"/>
      <c r="R1543" s="121"/>
      <c r="S1543" s="121" t="s">
        <v>3591</v>
      </c>
      <c r="T1543" s="121">
        <v>1</v>
      </c>
      <c r="U1543" s="1" t="s">
        <v>3592</v>
      </c>
      <c r="V1543" s="1"/>
      <c r="W1543" s="1">
        <v>240</v>
      </c>
      <c r="X1543" s="121">
        <v>26</v>
      </c>
      <c r="Y1543" s="121">
        <v>111.8</v>
      </c>
      <c r="Z1543" s="56">
        <f t="shared" si="55"/>
        <v>2906.7999999999997</v>
      </c>
    </row>
    <row r="1544" spans="1:27" s="56" customFormat="1">
      <c r="A1544" s="156" t="s">
        <v>3737</v>
      </c>
      <c r="B1544" s="156" t="s">
        <v>1033</v>
      </c>
      <c r="C1544" s="56" t="s">
        <v>3583</v>
      </c>
      <c r="D1544" s="56" t="s">
        <v>3584</v>
      </c>
      <c r="E1544" s="128" t="s">
        <v>3585</v>
      </c>
      <c r="F1544" s="128" t="s">
        <v>3586</v>
      </c>
      <c r="G1544" s="128"/>
      <c r="H1544" s="52" t="s">
        <v>3587</v>
      </c>
      <c r="I1544" s="54">
        <v>41715</v>
      </c>
      <c r="J1544" s="159">
        <v>41776</v>
      </c>
      <c r="K1544" s="121" t="s">
        <v>3876</v>
      </c>
      <c r="L1544" s="121" t="s">
        <v>3877</v>
      </c>
      <c r="M1544" s="121" t="s">
        <v>994</v>
      </c>
      <c r="N1544" s="121" t="s">
        <v>3590</v>
      </c>
      <c r="O1544" s="121"/>
      <c r="P1544" s="121"/>
      <c r="Q1544" s="121"/>
      <c r="R1544" s="121"/>
      <c r="S1544" s="121" t="s">
        <v>3591</v>
      </c>
      <c r="T1544" s="121">
        <v>1</v>
      </c>
      <c r="U1544" s="1" t="s">
        <v>3592</v>
      </c>
      <c r="V1544" s="1"/>
      <c r="W1544" s="1">
        <v>240</v>
      </c>
      <c r="X1544" s="121">
        <v>30</v>
      </c>
      <c r="Y1544" s="121">
        <v>101.8</v>
      </c>
      <c r="Z1544" s="56">
        <f t="shared" si="55"/>
        <v>3054</v>
      </c>
      <c r="AA1544" s="56">
        <f>Z1544-3000</f>
        <v>54</v>
      </c>
    </row>
    <row r="1545" spans="1:27" s="56" customFormat="1">
      <c r="A1545" s="156" t="s">
        <v>3737</v>
      </c>
      <c r="B1545" s="156" t="s">
        <v>1033</v>
      </c>
      <c r="C1545" s="56" t="s">
        <v>3583</v>
      </c>
      <c r="D1545" s="56" t="s">
        <v>3584</v>
      </c>
      <c r="E1545" s="128" t="s">
        <v>3585</v>
      </c>
      <c r="F1545" s="128" t="s">
        <v>3586</v>
      </c>
      <c r="G1545" s="128"/>
      <c r="H1545" s="52" t="s">
        <v>3587</v>
      </c>
      <c r="I1545" s="54">
        <v>41715</v>
      </c>
      <c r="J1545" s="159">
        <v>41776</v>
      </c>
      <c r="K1545" s="121" t="s">
        <v>3878</v>
      </c>
      <c r="L1545" s="121" t="s">
        <v>3879</v>
      </c>
      <c r="M1545" s="121" t="s">
        <v>994</v>
      </c>
      <c r="N1545" s="121" t="s">
        <v>3590</v>
      </c>
      <c r="O1545" s="121"/>
      <c r="P1545" s="121"/>
      <c r="Q1545" s="121"/>
      <c r="R1545" s="121"/>
      <c r="S1545" s="121" t="s">
        <v>3591</v>
      </c>
      <c r="T1545" s="121">
        <v>1</v>
      </c>
      <c r="U1545" s="1" t="s">
        <v>3592</v>
      </c>
      <c r="V1545" s="1"/>
      <c r="W1545" s="1">
        <v>240</v>
      </c>
      <c r="X1545" s="121">
        <v>21</v>
      </c>
      <c r="Y1545" s="121">
        <v>142.5</v>
      </c>
      <c r="Z1545" s="56">
        <f t="shared" si="55"/>
        <v>2992.5</v>
      </c>
      <c r="AA1545" s="56">
        <v>0</v>
      </c>
    </row>
    <row r="1546" spans="1:27" s="56" customFormat="1">
      <c r="A1546" s="156" t="s">
        <v>3737</v>
      </c>
      <c r="B1546" s="156" t="s">
        <v>1033</v>
      </c>
      <c r="C1546" s="56" t="s">
        <v>3583</v>
      </c>
      <c r="D1546" s="56" t="s">
        <v>3584</v>
      </c>
      <c r="E1546" s="128" t="s">
        <v>3585</v>
      </c>
      <c r="F1546" s="128" t="s">
        <v>3586</v>
      </c>
      <c r="G1546" s="128"/>
      <c r="H1546" s="52" t="s">
        <v>3587</v>
      </c>
      <c r="I1546" s="54">
        <v>41715</v>
      </c>
      <c r="J1546" s="159">
        <v>41776</v>
      </c>
      <c r="K1546" s="121" t="s">
        <v>3880</v>
      </c>
      <c r="L1546" s="121" t="s">
        <v>3881</v>
      </c>
      <c r="M1546" s="121" t="s">
        <v>994</v>
      </c>
      <c r="N1546" s="121" t="s">
        <v>3590</v>
      </c>
      <c r="O1546" s="121"/>
      <c r="P1546" s="121"/>
      <c r="Q1546" s="121"/>
      <c r="R1546" s="121"/>
      <c r="S1546" s="121" t="s">
        <v>3591</v>
      </c>
      <c r="T1546" s="121">
        <v>1</v>
      </c>
      <c r="U1546" s="1" t="s">
        <v>3592</v>
      </c>
      <c r="V1546" s="1"/>
      <c r="W1546" s="1">
        <v>240</v>
      </c>
      <c r="X1546" s="121">
        <v>33</v>
      </c>
      <c r="Y1546" s="121">
        <v>91.3</v>
      </c>
      <c r="Z1546" s="56">
        <f t="shared" si="55"/>
        <v>3012.9</v>
      </c>
      <c r="AA1546" s="56">
        <f>Z1546-3000</f>
        <v>12.900000000000091</v>
      </c>
    </row>
    <row r="1547" spans="1:27" s="56" customFormat="1">
      <c r="A1547" s="156" t="s">
        <v>3737</v>
      </c>
      <c r="B1547" s="156" t="s">
        <v>1033</v>
      </c>
      <c r="C1547" s="56" t="s">
        <v>3583</v>
      </c>
      <c r="D1547" s="56" t="s">
        <v>3584</v>
      </c>
      <c r="E1547" s="128" t="s">
        <v>3585</v>
      </c>
      <c r="F1547" s="128" t="s">
        <v>3586</v>
      </c>
      <c r="G1547" s="128"/>
      <c r="H1547" s="52" t="s">
        <v>3587</v>
      </c>
      <c r="I1547" s="54">
        <v>41715</v>
      </c>
      <c r="J1547" s="159">
        <v>41776</v>
      </c>
      <c r="K1547" s="121" t="s">
        <v>3882</v>
      </c>
      <c r="L1547" s="121" t="s">
        <v>3883</v>
      </c>
      <c r="M1547" s="121" t="s">
        <v>994</v>
      </c>
      <c r="N1547" s="121" t="s">
        <v>3590</v>
      </c>
      <c r="O1547" s="121"/>
      <c r="P1547" s="121"/>
      <c r="Q1547" s="121"/>
      <c r="R1547" s="121"/>
      <c r="S1547" s="121" t="s">
        <v>3591</v>
      </c>
      <c r="T1547" s="121">
        <v>1</v>
      </c>
      <c r="U1547" s="1" t="s">
        <v>3592</v>
      </c>
      <c r="V1547" s="1"/>
      <c r="W1547" s="1">
        <v>240</v>
      </c>
      <c r="X1547" s="121">
        <v>27</v>
      </c>
      <c r="Y1547" s="121">
        <v>101.9</v>
      </c>
      <c r="Z1547" s="56">
        <f t="shared" si="55"/>
        <v>2751.3</v>
      </c>
    </row>
    <row r="1548" spans="1:27" s="56" customFormat="1">
      <c r="A1548" s="156" t="s">
        <v>3737</v>
      </c>
      <c r="B1548" s="156" t="s">
        <v>1033</v>
      </c>
      <c r="C1548" s="56" t="s">
        <v>3583</v>
      </c>
      <c r="D1548" s="56" t="s">
        <v>3584</v>
      </c>
      <c r="E1548" s="128" t="s">
        <v>3585</v>
      </c>
      <c r="F1548" s="128" t="s">
        <v>3586</v>
      </c>
      <c r="G1548" s="128"/>
      <c r="H1548" s="52" t="s">
        <v>3587</v>
      </c>
      <c r="I1548" s="54">
        <v>41715</v>
      </c>
      <c r="J1548" s="159">
        <v>41776</v>
      </c>
      <c r="K1548" s="121" t="s">
        <v>3884</v>
      </c>
      <c r="L1548" s="121" t="s">
        <v>3885</v>
      </c>
      <c r="M1548" s="121" t="s">
        <v>994</v>
      </c>
      <c r="N1548" s="121" t="s">
        <v>3590</v>
      </c>
      <c r="O1548" s="121"/>
      <c r="P1548" s="121"/>
      <c r="Q1548" s="121"/>
      <c r="R1548" s="121"/>
      <c r="S1548" s="121" t="s">
        <v>3591</v>
      </c>
      <c r="T1548" s="121">
        <v>1</v>
      </c>
      <c r="U1548" s="1" t="s">
        <v>3592</v>
      </c>
      <c r="V1548" s="1"/>
      <c r="W1548" s="1">
        <v>240</v>
      </c>
      <c r="X1548" s="121">
        <v>20</v>
      </c>
      <c r="Y1548" s="121">
        <v>118</v>
      </c>
      <c r="Z1548" s="56">
        <f t="shared" si="55"/>
        <v>2360</v>
      </c>
    </row>
    <row r="1549" spans="1:27" s="56" customFormat="1">
      <c r="A1549" s="156" t="s">
        <v>3737</v>
      </c>
      <c r="B1549" s="156" t="s">
        <v>1033</v>
      </c>
      <c r="C1549" s="56" t="s">
        <v>3583</v>
      </c>
      <c r="D1549" s="56" t="s">
        <v>3584</v>
      </c>
      <c r="E1549" s="128" t="s">
        <v>3585</v>
      </c>
      <c r="F1549" s="128" t="s">
        <v>3586</v>
      </c>
      <c r="G1549" s="128"/>
      <c r="H1549" s="52" t="s">
        <v>3587</v>
      </c>
      <c r="I1549" s="54">
        <v>41715</v>
      </c>
      <c r="J1549" s="159">
        <v>41776</v>
      </c>
      <c r="K1549" s="121" t="s">
        <v>3886</v>
      </c>
      <c r="L1549" s="121" t="s">
        <v>3887</v>
      </c>
      <c r="M1549" s="121" t="s">
        <v>994</v>
      </c>
      <c r="N1549" s="121" t="s">
        <v>3590</v>
      </c>
      <c r="O1549" s="121"/>
      <c r="P1549" s="121"/>
      <c r="Q1549" s="121"/>
      <c r="R1549" s="121"/>
      <c r="S1549" s="121" t="s">
        <v>3591</v>
      </c>
      <c r="T1549" s="121">
        <v>1</v>
      </c>
      <c r="U1549" s="1" t="s">
        <v>3592</v>
      </c>
      <c r="V1549" s="1"/>
      <c r="W1549" s="1">
        <v>240</v>
      </c>
      <c r="X1549" s="121">
        <v>24</v>
      </c>
      <c r="Y1549" s="121">
        <v>91.2</v>
      </c>
      <c r="Z1549" s="56">
        <f t="shared" si="55"/>
        <v>2188.8000000000002</v>
      </c>
    </row>
    <row r="1550" spans="1:27" s="56" customFormat="1">
      <c r="A1550" s="156" t="s">
        <v>3737</v>
      </c>
      <c r="B1550" s="156" t="s">
        <v>1033</v>
      </c>
      <c r="C1550" s="56" t="s">
        <v>3583</v>
      </c>
      <c r="D1550" s="56" t="s">
        <v>3584</v>
      </c>
      <c r="E1550" s="128" t="s">
        <v>3585</v>
      </c>
      <c r="F1550" s="128" t="s">
        <v>3586</v>
      </c>
      <c r="G1550" s="128"/>
      <c r="H1550" s="52" t="s">
        <v>3587</v>
      </c>
      <c r="I1550" s="54">
        <v>41715</v>
      </c>
      <c r="J1550" s="159">
        <v>41776</v>
      </c>
      <c r="K1550" s="121" t="s">
        <v>3888</v>
      </c>
      <c r="L1550" s="121" t="s">
        <v>3889</v>
      </c>
      <c r="M1550" s="121" t="s">
        <v>994</v>
      </c>
      <c r="N1550" s="121" t="s">
        <v>3590</v>
      </c>
      <c r="O1550" s="121"/>
      <c r="P1550" s="121"/>
      <c r="Q1550" s="121"/>
      <c r="R1550" s="121"/>
      <c r="S1550" s="121" t="s">
        <v>3591</v>
      </c>
      <c r="T1550" s="121">
        <v>1</v>
      </c>
      <c r="U1550" s="1" t="s">
        <v>3592</v>
      </c>
      <c r="V1550" s="1"/>
      <c r="W1550" s="1">
        <v>240</v>
      </c>
      <c r="X1550" s="121">
        <v>25</v>
      </c>
      <c r="Y1550" s="121">
        <v>94.7</v>
      </c>
      <c r="Z1550" s="56">
        <f t="shared" si="55"/>
        <v>2367.5</v>
      </c>
    </row>
    <row r="1551" spans="1:27" s="56" customFormat="1">
      <c r="A1551" s="156" t="s">
        <v>3737</v>
      </c>
      <c r="B1551" s="156" t="s">
        <v>1033</v>
      </c>
      <c r="C1551" s="56" t="s">
        <v>3583</v>
      </c>
      <c r="D1551" s="56" t="s">
        <v>3584</v>
      </c>
      <c r="E1551" s="128" t="s">
        <v>3585</v>
      </c>
      <c r="F1551" s="128" t="s">
        <v>3586</v>
      </c>
      <c r="G1551" s="128"/>
      <c r="H1551" s="52" t="s">
        <v>3587</v>
      </c>
      <c r="I1551" s="54">
        <v>41715</v>
      </c>
      <c r="J1551" s="159">
        <v>41776</v>
      </c>
      <c r="K1551" s="121" t="s">
        <v>3890</v>
      </c>
      <c r="L1551" s="121" t="s">
        <v>3891</v>
      </c>
      <c r="M1551" s="121" t="s">
        <v>994</v>
      </c>
      <c r="N1551" s="121" t="s">
        <v>3590</v>
      </c>
      <c r="O1551" s="121"/>
      <c r="P1551" s="121"/>
      <c r="Q1551" s="121"/>
      <c r="R1551" s="121"/>
      <c r="S1551" s="121" t="s">
        <v>3591</v>
      </c>
      <c r="T1551" s="121">
        <v>1</v>
      </c>
      <c r="U1551" s="1" t="s">
        <v>3592</v>
      </c>
      <c r="V1551" s="1"/>
      <c r="W1551" s="1">
        <v>240</v>
      </c>
      <c r="X1551" s="121">
        <v>26</v>
      </c>
      <c r="Y1551" s="121">
        <v>88.5</v>
      </c>
      <c r="Z1551" s="56">
        <f t="shared" si="55"/>
        <v>2301</v>
      </c>
    </row>
    <row r="1552" spans="1:27" s="56" customFormat="1">
      <c r="A1552" s="156" t="s">
        <v>3737</v>
      </c>
      <c r="B1552" s="156" t="s">
        <v>1033</v>
      </c>
      <c r="C1552" s="56" t="s">
        <v>3583</v>
      </c>
      <c r="D1552" s="56" t="s">
        <v>3584</v>
      </c>
      <c r="E1552" s="128" t="s">
        <v>3585</v>
      </c>
      <c r="F1552" s="128" t="s">
        <v>3586</v>
      </c>
      <c r="G1552" s="128"/>
      <c r="H1552" s="52" t="s">
        <v>3587</v>
      </c>
      <c r="I1552" s="54">
        <v>41715</v>
      </c>
      <c r="J1552" s="159">
        <v>41776</v>
      </c>
      <c r="K1552" s="121" t="s">
        <v>3892</v>
      </c>
      <c r="L1552" s="121" t="s">
        <v>3893</v>
      </c>
      <c r="M1552" s="121" t="s">
        <v>994</v>
      </c>
      <c r="N1552" s="121" t="s">
        <v>3590</v>
      </c>
      <c r="O1552" s="121"/>
      <c r="P1552" s="121"/>
      <c r="Q1552" s="121"/>
      <c r="R1552" s="121"/>
      <c r="S1552" s="121" t="s">
        <v>3591</v>
      </c>
      <c r="T1552" s="121">
        <v>1</v>
      </c>
      <c r="U1552" s="1" t="s">
        <v>3592</v>
      </c>
      <c r="V1552" s="1"/>
      <c r="W1552" s="1">
        <v>240</v>
      </c>
      <c r="X1552" s="121">
        <v>22</v>
      </c>
      <c r="Y1552" s="121">
        <v>91.9</v>
      </c>
      <c r="Z1552" s="56">
        <f t="shared" si="55"/>
        <v>2021.8000000000002</v>
      </c>
    </row>
    <row r="1553" spans="1:34" s="56" customFormat="1">
      <c r="A1553" s="156" t="s">
        <v>3737</v>
      </c>
      <c r="B1553" s="156" t="s">
        <v>1033</v>
      </c>
      <c r="C1553" s="56" t="s">
        <v>3583</v>
      </c>
      <c r="D1553" s="56" t="s">
        <v>3584</v>
      </c>
      <c r="E1553" s="128" t="s">
        <v>3585</v>
      </c>
      <c r="F1553" s="128" t="s">
        <v>3586</v>
      </c>
      <c r="G1553" s="128"/>
      <c r="H1553" s="52" t="s">
        <v>3587</v>
      </c>
      <c r="I1553" s="54">
        <v>41715</v>
      </c>
      <c r="J1553" s="159">
        <v>41776</v>
      </c>
      <c r="K1553" s="121" t="s">
        <v>3894</v>
      </c>
      <c r="L1553" s="121" t="s">
        <v>3895</v>
      </c>
      <c r="M1553" s="121" t="s">
        <v>994</v>
      </c>
      <c r="N1553" s="121" t="s">
        <v>3590</v>
      </c>
      <c r="O1553" s="121"/>
      <c r="P1553" s="121"/>
      <c r="Q1553" s="121"/>
      <c r="R1553" s="121"/>
      <c r="S1553" s="121" t="s">
        <v>3591</v>
      </c>
      <c r="T1553" s="121">
        <v>1</v>
      </c>
      <c r="U1553" s="1" t="s">
        <v>3592</v>
      </c>
      <c r="V1553" s="1"/>
      <c r="W1553" s="1">
        <v>240</v>
      </c>
      <c r="X1553" s="121">
        <v>30</v>
      </c>
      <c r="Y1553" s="121">
        <v>81.099999999999994</v>
      </c>
      <c r="Z1553" s="56">
        <f t="shared" si="55"/>
        <v>2433</v>
      </c>
      <c r="AE1553" s="159"/>
      <c r="AF1553" s="159"/>
      <c r="AG1553" s="159"/>
      <c r="AH1553" s="159"/>
    </row>
    <row r="1554" spans="1:34" s="56" customFormat="1">
      <c r="A1554" s="156" t="s">
        <v>3737</v>
      </c>
      <c r="B1554" s="156" t="s">
        <v>1033</v>
      </c>
      <c r="C1554" s="56" t="s">
        <v>3583</v>
      </c>
      <c r="D1554" s="56" t="s">
        <v>3584</v>
      </c>
      <c r="E1554" s="128" t="s">
        <v>3585</v>
      </c>
      <c r="F1554" s="128" t="s">
        <v>3586</v>
      </c>
      <c r="G1554" s="128"/>
      <c r="H1554" s="52" t="s">
        <v>3587</v>
      </c>
      <c r="I1554" s="54">
        <v>41715</v>
      </c>
      <c r="J1554" s="159">
        <v>41776</v>
      </c>
      <c r="K1554" s="121" t="s">
        <v>3896</v>
      </c>
      <c r="L1554" s="121" t="s">
        <v>3897</v>
      </c>
      <c r="M1554" s="121" t="s">
        <v>994</v>
      </c>
      <c r="N1554" s="121" t="s">
        <v>3590</v>
      </c>
      <c r="O1554" s="121"/>
      <c r="P1554" s="121"/>
      <c r="Q1554" s="121"/>
      <c r="R1554" s="121"/>
      <c r="S1554" s="121" t="s">
        <v>3591</v>
      </c>
      <c r="T1554" s="121">
        <v>1</v>
      </c>
      <c r="U1554" s="1" t="s">
        <v>3592</v>
      </c>
      <c r="V1554" s="1"/>
      <c r="W1554" s="1">
        <v>240</v>
      </c>
      <c r="X1554" s="121">
        <v>20</v>
      </c>
      <c r="Y1554" s="121">
        <v>124</v>
      </c>
      <c r="Z1554" s="56">
        <f t="shared" si="55"/>
        <v>2480</v>
      </c>
      <c r="AE1554" s="159"/>
      <c r="AF1554" s="159"/>
      <c r="AG1554" s="159"/>
      <c r="AH1554" s="159"/>
    </row>
    <row r="1556" spans="1:34" s="56" customFormat="1">
      <c r="A1556" s="156"/>
      <c r="B1556" s="156" t="s">
        <v>970</v>
      </c>
      <c r="C1556" s="128" t="s">
        <v>3898</v>
      </c>
      <c r="D1556" s="128" t="s">
        <v>3899</v>
      </c>
      <c r="E1556" s="128" t="s">
        <v>3900</v>
      </c>
      <c r="F1556" s="128" t="s">
        <v>3900</v>
      </c>
      <c r="G1556" s="128"/>
      <c r="H1556" s="56" t="s">
        <v>984</v>
      </c>
      <c r="I1556" s="159">
        <v>41717</v>
      </c>
      <c r="J1556" s="159">
        <v>41778</v>
      </c>
      <c r="K1556" s="128" t="s">
        <v>3901</v>
      </c>
      <c r="L1556" s="128" t="s">
        <v>3902</v>
      </c>
      <c r="M1556" s="156" t="s">
        <v>695</v>
      </c>
      <c r="N1556" s="121" t="s">
        <v>987</v>
      </c>
      <c r="O1556" s="121"/>
      <c r="P1556" s="128" t="s">
        <v>3030</v>
      </c>
      <c r="Q1556" s="121"/>
      <c r="R1556" s="121"/>
      <c r="S1556" s="128" t="s">
        <v>988</v>
      </c>
      <c r="T1556" s="25">
        <v>1</v>
      </c>
      <c r="U1556" s="121" t="s">
        <v>606</v>
      </c>
      <c r="V1556" s="121"/>
      <c r="W1556" s="25">
        <v>30</v>
      </c>
      <c r="X1556" s="128">
        <v>65</v>
      </c>
      <c r="Y1556" s="128">
        <v>100</v>
      </c>
      <c r="Z1556" s="128">
        <v>6.5</v>
      </c>
      <c r="AB1556" s="56">
        <f>8355/15</f>
        <v>557</v>
      </c>
      <c r="AE1556" s="159"/>
      <c r="AF1556" s="159">
        <v>41716</v>
      </c>
      <c r="AG1556" s="159">
        <v>41753</v>
      </c>
      <c r="AH1556" s="159">
        <f t="shared" ref="AH1556:AH1619" si="56">AG1556+14</f>
        <v>41767</v>
      </c>
    </row>
    <row r="1557" spans="1:34" s="56" customFormat="1">
      <c r="A1557" s="156"/>
      <c r="B1557" s="156" t="s">
        <v>970</v>
      </c>
      <c r="C1557" s="128" t="s">
        <v>3898</v>
      </c>
      <c r="D1557" s="128" t="s">
        <v>3899</v>
      </c>
      <c r="E1557" s="128" t="s">
        <v>3900</v>
      </c>
      <c r="F1557" s="128" t="s">
        <v>3900</v>
      </c>
      <c r="G1557" s="128"/>
      <c r="H1557" s="56" t="s">
        <v>984</v>
      </c>
      <c r="I1557" s="159">
        <v>41717</v>
      </c>
      <c r="J1557" s="159">
        <v>41778</v>
      </c>
      <c r="K1557" s="128" t="s">
        <v>3903</v>
      </c>
      <c r="L1557" s="128" t="s">
        <v>3904</v>
      </c>
      <c r="M1557" s="156" t="s">
        <v>695</v>
      </c>
      <c r="N1557" s="121" t="s">
        <v>987</v>
      </c>
      <c r="O1557" s="121"/>
      <c r="P1557" s="128" t="s">
        <v>3030</v>
      </c>
      <c r="Q1557" s="121"/>
      <c r="R1557" s="121"/>
      <c r="S1557" s="128" t="s">
        <v>988</v>
      </c>
      <c r="T1557" s="25">
        <v>1</v>
      </c>
      <c r="U1557" s="121" t="s">
        <v>606</v>
      </c>
      <c r="V1557" s="121"/>
      <c r="W1557" s="25">
        <v>30</v>
      </c>
      <c r="X1557" s="128">
        <v>137</v>
      </c>
      <c r="Y1557" s="128">
        <v>34</v>
      </c>
      <c r="Z1557" s="128">
        <v>4.6580000000000004</v>
      </c>
      <c r="AB1557" s="56">
        <f>AB1556/144</f>
        <v>3.8680555555555554</v>
      </c>
      <c r="AE1557" s="159"/>
      <c r="AF1557" s="159">
        <v>41716</v>
      </c>
      <c r="AG1557" s="159">
        <v>41753</v>
      </c>
      <c r="AH1557" s="159">
        <f t="shared" si="56"/>
        <v>41767</v>
      </c>
    </row>
    <row r="1558" spans="1:34" s="56" customFormat="1">
      <c r="A1558" s="156"/>
      <c r="B1558" s="156" t="s">
        <v>970</v>
      </c>
      <c r="C1558" s="128" t="s">
        <v>3898</v>
      </c>
      <c r="D1558" s="128" t="s">
        <v>3899</v>
      </c>
      <c r="E1558" s="128" t="s">
        <v>3900</v>
      </c>
      <c r="F1558" s="128" t="s">
        <v>3900</v>
      </c>
      <c r="G1558" s="128"/>
      <c r="H1558" s="56" t="s">
        <v>984</v>
      </c>
      <c r="I1558" s="159">
        <v>41717</v>
      </c>
      <c r="J1558" s="159">
        <v>41778</v>
      </c>
      <c r="K1558" s="128" t="s">
        <v>3905</v>
      </c>
      <c r="L1558" s="128" t="s">
        <v>3906</v>
      </c>
      <c r="M1558" s="156" t="s">
        <v>695</v>
      </c>
      <c r="N1558" s="121" t="s">
        <v>987</v>
      </c>
      <c r="O1558" s="121"/>
      <c r="P1558" s="128" t="s">
        <v>3030</v>
      </c>
      <c r="Q1558" s="121"/>
      <c r="R1558" s="121"/>
      <c r="S1558" s="128" t="s">
        <v>988</v>
      </c>
      <c r="T1558" s="25">
        <v>1</v>
      </c>
      <c r="U1558" s="121" t="s">
        <v>606</v>
      </c>
      <c r="V1558" s="121"/>
      <c r="W1558" s="25">
        <v>30</v>
      </c>
      <c r="X1558" s="128">
        <v>138</v>
      </c>
      <c r="Y1558" s="128">
        <v>34</v>
      </c>
      <c r="Z1558" s="128">
        <v>4.6920000000000002</v>
      </c>
      <c r="AE1558" s="159"/>
      <c r="AF1558" s="159">
        <v>41716</v>
      </c>
      <c r="AG1558" s="159">
        <v>41753</v>
      </c>
      <c r="AH1558" s="159">
        <f t="shared" si="56"/>
        <v>41767</v>
      </c>
    </row>
    <row r="1559" spans="1:34" s="69" customFormat="1">
      <c r="A1559" s="68"/>
      <c r="B1559" s="68" t="s">
        <v>970</v>
      </c>
      <c r="C1559" s="72" t="s">
        <v>3898</v>
      </c>
      <c r="D1559" s="128" t="s">
        <v>3899</v>
      </c>
      <c r="E1559" s="72" t="s">
        <v>3900</v>
      </c>
      <c r="F1559" s="72" t="s">
        <v>3900</v>
      </c>
      <c r="G1559" s="72"/>
      <c r="H1559" s="69" t="s">
        <v>984</v>
      </c>
      <c r="I1559" s="71">
        <v>41717</v>
      </c>
      <c r="J1559" s="71">
        <v>41778</v>
      </c>
      <c r="K1559" s="72" t="s">
        <v>3907</v>
      </c>
      <c r="L1559" s="72" t="s">
        <v>3908</v>
      </c>
      <c r="M1559" s="68" t="s">
        <v>695</v>
      </c>
      <c r="N1559" s="73" t="s">
        <v>987</v>
      </c>
      <c r="O1559" s="73"/>
      <c r="P1559" s="72" t="s">
        <v>3030</v>
      </c>
      <c r="Q1559" s="73"/>
      <c r="R1559" s="73"/>
      <c r="S1559" s="72" t="s">
        <v>988</v>
      </c>
      <c r="T1559" s="73">
        <v>1</v>
      </c>
      <c r="U1559" s="73" t="s">
        <v>606</v>
      </c>
      <c r="V1559" s="73"/>
      <c r="W1559" s="73">
        <v>30</v>
      </c>
      <c r="X1559" s="72">
        <v>130</v>
      </c>
      <c r="Y1559" s="72">
        <v>52</v>
      </c>
      <c r="Z1559" s="72">
        <v>6.76</v>
      </c>
      <c r="AE1559" s="71"/>
      <c r="AF1559" s="71">
        <v>41716</v>
      </c>
      <c r="AG1559" s="71">
        <v>41753</v>
      </c>
      <c r="AH1559" s="71">
        <f t="shared" si="56"/>
        <v>41767</v>
      </c>
    </row>
    <row r="1560" spans="1:34" s="56" customFormat="1">
      <c r="A1560" s="156"/>
      <c r="B1560" s="156" t="s">
        <v>970</v>
      </c>
      <c r="C1560" s="128" t="s">
        <v>3898</v>
      </c>
      <c r="D1560" s="128" t="s">
        <v>3899</v>
      </c>
      <c r="E1560" s="128" t="s">
        <v>3900</v>
      </c>
      <c r="F1560" s="128" t="s">
        <v>3900</v>
      </c>
      <c r="G1560" s="128"/>
      <c r="H1560" s="56" t="s">
        <v>984</v>
      </c>
      <c r="I1560" s="159">
        <v>41717</v>
      </c>
      <c r="J1560" s="159">
        <v>41778</v>
      </c>
      <c r="K1560" s="128" t="s">
        <v>3909</v>
      </c>
      <c r="L1560" s="128" t="s">
        <v>3910</v>
      </c>
      <c r="M1560" s="156" t="s">
        <v>695</v>
      </c>
      <c r="N1560" s="121" t="s">
        <v>987</v>
      </c>
      <c r="O1560" s="121"/>
      <c r="P1560" s="128" t="s">
        <v>3030</v>
      </c>
      <c r="Q1560" s="121"/>
      <c r="R1560" s="121"/>
      <c r="S1560" s="128" t="s">
        <v>988</v>
      </c>
      <c r="T1560" s="25">
        <v>1</v>
      </c>
      <c r="U1560" s="121" t="s">
        <v>606</v>
      </c>
      <c r="V1560" s="121"/>
      <c r="W1560" s="25">
        <v>30</v>
      </c>
      <c r="X1560" s="128">
        <v>155</v>
      </c>
      <c r="Y1560" s="128">
        <v>42.6</v>
      </c>
      <c r="Z1560" s="128">
        <v>6.6029999999999998</v>
      </c>
      <c r="AE1560" s="159"/>
      <c r="AF1560" s="159">
        <v>41716</v>
      </c>
      <c r="AG1560" s="159">
        <v>41753</v>
      </c>
      <c r="AH1560" s="159">
        <f t="shared" si="56"/>
        <v>41767</v>
      </c>
    </row>
    <row r="1561" spans="1:34" s="56" customFormat="1">
      <c r="A1561" s="156"/>
      <c r="B1561" s="156" t="s">
        <v>970</v>
      </c>
      <c r="C1561" s="128" t="s">
        <v>3898</v>
      </c>
      <c r="D1561" s="128" t="s">
        <v>3899</v>
      </c>
      <c r="E1561" s="128" t="s">
        <v>3900</v>
      </c>
      <c r="F1561" s="128" t="s">
        <v>3900</v>
      </c>
      <c r="G1561" s="128"/>
      <c r="H1561" s="56" t="s">
        <v>984</v>
      </c>
      <c r="I1561" s="159">
        <v>41717</v>
      </c>
      <c r="J1561" s="159">
        <v>41778</v>
      </c>
      <c r="K1561" s="128" t="s">
        <v>3911</v>
      </c>
      <c r="L1561" s="128" t="s">
        <v>3912</v>
      </c>
      <c r="M1561" s="156" t="s">
        <v>695</v>
      </c>
      <c r="N1561" s="121" t="s">
        <v>987</v>
      </c>
      <c r="O1561" s="121"/>
      <c r="P1561" s="128" t="s">
        <v>3030</v>
      </c>
      <c r="Q1561" s="121"/>
      <c r="R1561" s="121"/>
      <c r="S1561" s="128" t="s">
        <v>988</v>
      </c>
      <c r="T1561" s="25">
        <v>1</v>
      </c>
      <c r="U1561" s="121" t="s">
        <v>606</v>
      </c>
      <c r="V1561" s="121"/>
      <c r="W1561" s="25">
        <v>30</v>
      </c>
      <c r="X1561" s="128">
        <v>97</v>
      </c>
      <c r="Y1561" s="128">
        <v>57.2</v>
      </c>
      <c r="Z1561" s="128">
        <v>5.5484</v>
      </c>
      <c r="AE1561" s="159"/>
      <c r="AF1561" s="159">
        <v>41716</v>
      </c>
      <c r="AG1561" s="159">
        <v>41753</v>
      </c>
      <c r="AH1561" s="159">
        <f t="shared" si="56"/>
        <v>41767</v>
      </c>
    </row>
    <row r="1562" spans="1:34" s="56" customFormat="1">
      <c r="A1562" s="156"/>
      <c r="B1562" s="156" t="s">
        <v>970</v>
      </c>
      <c r="C1562" s="128" t="s">
        <v>3898</v>
      </c>
      <c r="D1562" s="128" t="s">
        <v>3899</v>
      </c>
      <c r="E1562" s="128" t="s">
        <v>3900</v>
      </c>
      <c r="F1562" s="128" t="s">
        <v>3900</v>
      </c>
      <c r="G1562" s="128"/>
      <c r="H1562" s="56" t="s">
        <v>984</v>
      </c>
      <c r="I1562" s="159">
        <v>41717</v>
      </c>
      <c r="J1562" s="159">
        <v>41778</v>
      </c>
      <c r="K1562" s="128" t="s">
        <v>3913</v>
      </c>
      <c r="L1562" s="128" t="s">
        <v>3914</v>
      </c>
      <c r="M1562" s="156" t="s">
        <v>695</v>
      </c>
      <c r="N1562" s="121" t="s">
        <v>987</v>
      </c>
      <c r="O1562" s="121"/>
      <c r="P1562" s="128" t="s">
        <v>3030</v>
      </c>
      <c r="Q1562" s="121"/>
      <c r="R1562" s="121"/>
      <c r="S1562" s="128" t="s">
        <v>988</v>
      </c>
      <c r="T1562" s="25">
        <v>1</v>
      </c>
      <c r="U1562" s="121" t="s">
        <v>606</v>
      </c>
      <c r="V1562" s="121"/>
      <c r="W1562" s="25">
        <v>30</v>
      </c>
      <c r="X1562" s="128">
        <v>96</v>
      </c>
      <c r="Y1562" s="128">
        <v>53.4</v>
      </c>
      <c r="Z1562" s="128">
        <v>5.1264000000000003</v>
      </c>
      <c r="AE1562" s="159"/>
      <c r="AF1562" s="159">
        <v>41716</v>
      </c>
      <c r="AG1562" s="159">
        <v>41753</v>
      </c>
      <c r="AH1562" s="159">
        <f t="shared" si="56"/>
        <v>41767</v>
      </c>
    </row>
    <row r="1563" spans="1:34" s="56" customFormat="1">
      <c r="A1563" s="156"/>
      <c r="B1563" s="156" t="s">
        <v>970</v>
      </c>
      <c r="C1563" s="128" t="s">
        <v>3898</v>
      </c>
      <c r="D1563" s="128" t="s">
        <v>3899</v>
      </c>
      <c r="E1563" s="128" t="s">
        <v>3900</v>
      </c>
      <c r="F1563" s="128" t="s">
        <v>3900</v>
      </c>
      <c r="G1563" s="128"/>
      <c r="H1563" s="56" t="s">
        <v>984</v>
      </c>
      <c r="I1563" s="159">
        <v>41717</v>
      </c>
      <c r="J1563" s="159">
        <v>41778</v>
      </c>
      <c r="K1563" s="128" t="s">
        <v>3915</v>
      </c>
      <c r="L1563" s="128" t="s">
        <v>3916</v>
      </c>
      <c r="M1563" s="156" t="s">
        <v>695</v>
      </c>
      <c r="N1563" s="121" t="s">
        <v>987</v>
      </c>
      <c r="O1563" s="121"/>
      <c r="P1563" s="128" t="s">
        <v>3030</v>
      </c>
      <c r="Q1563" s="121"/>
      <c r="R1563" s="121"/>
      <c r="S1563" s="128" t="s">
        <v>988</v>
      </c>
      <c r="T1563" s="25">
        <v>1</v>
      </c>
      <c r="U1563" s="121" t="s">
        <v>606</v>
      </c>
      <c r="V1563" s="121"/>
      <c r="W1563" s="25">
        <v>30</v>
      </c>
      <c r="X1563" s="128">
        <v>98</v>
      </c>
      <c r="Y1563" s="128">
        <v>85.4</v>
      </c>
      <c r="Z1563" s="128">
        <v>8.3691999999999993</v>
      </c>
      <c r="AE1563" s="159"/>
      <c r="AF1563" s="159">
        <v>41716</v>
      </c>
      <c r="AG1563" s="159">
        <v>41753</v>
      </c>
      <c r="AH1563" s="159">
        <f t="shared" si="56"/>
        <v>41767</v>
      </c>
    </row>
    <row r="1564" spans="1:34" s="56" customFormat="1">
      <c r="A1564" s="156"/>
      <c r="B1564" s="156" t="s">
        <v>970</v>
      </c>
      <c r="C1564" s="128" t="s">
        <v>3898</v>
      </c>
      <c r="D1564" s="128" t="s">
        <v>3899</v>
      </c>
      <c r="E1564" s="128" t="s">
        <v>3900</v>
      </c>
      <c r="F1564" s="128" t="s">
        <v>3900</v>
      </c>
      <c r="G1564" s="128"/>
      <c r="H1564" s="56" t="s">
        <v>984</v>
      </c>
      <c r="I1564" s="159">
        <v>41717</v>
      </c>
      <c r="J1564" s="159">
        <v>41778</v>
      </c>
      <c r="K1564" s="128" t="s">
        <v>3917</v>
      </c>
      <c r="L1564" s="128" t="s">
        <v>3918</v>
      </c>
      <c r="M1564" s="156" t="s">
        <v>695</v>
      </c>
      <c r="N1564" s="121" t="s">
        <v>987</v>
      </c>
      <c r="O1564" s="121"/>
      <c r="P1564" s="128" t="s">
        <v>3030</v>
      </c>
      <c r="Q1564" s="121"/>
      <c r="R1564" s="121"/>
      <c r="S1564" s="128" t="s">
        <v>988</v>
      </c>
      <c r="T1564" s="25">
        <v>1</v>
      </c>
      <c r="U1564" s="121" t="s">
        <v>606</v>
      </c>
      <c r="V1564" s="121"/>
      <c r="W1564" s="25">
        <v>30</v>
      </c>
      <c r="X1564" s="128">
        <v>92</v>
      </c>
      <c r="Y1564" s="128">
        <v>59.49</v>
      </c>
      <c r="Z1564" s="128">
        <v>5.4730999999999996</v>
      </c>
      <c r="AE1564" s="159"/>
      <c r="AF1564" s="159">
        <v>41716</v>
      </c>
      <c r="AG1564" s="159">
        <v>41753</v>
      </c>
      <c r="AH1564" s="159">
        <f t="shared" si="56"/>
        <v>41767</v>
      </c>
    </row>
    <row r="1565" spans="1:34" s="56" customFormat="1">
      <c r="A1565" s="156"/>
      <c r="B1565" s="156" t="s">
        <v>970</v>
      </c>
      <c r="C1565" s="128" t="s">
        <v>3898</v>
      </c>
      <c r="D1565" s="128" t="s">
        <v>3899</v>
      </c>
      <c r="E1565" s="128" t="s">
        <v>3900</v>
      </c>
      <c r="F1565" s="128" t="s">
        <v>3900</v>
      </c>
      <c r="G1565" s="128"/>
      <c r="H1565" s="56" t="s">
        <v>984</v>
      </c>
      <c r="I1565" s="159">
        <v>41717</v>
      </c>
      <c r="J1565" s="159">
        <v>41778</v>
      </c>
      <c r="K1565" s="128" t="s">
        <v>3919</v>
      </c>
      <c r="L1565" s="128" t="s">
        <v>3920</v>
      </c>
      <c r="M1565" s="156" t="s">
        <v>695</v>
      </c>
      <c r="N1565" s="121" t="s">
        <v>987</v>
      </c>
      <c r="O1565" s="121"/>
      <c r="P1565" s="128" t="s">
        <v>3030</v>
      </c>
      <c r="Q1565" s="121"/>
      <c r="R1565" s="121"/>
      <c r="S1565" s="128" t="s">
        <v>988</v>
      </c>
      <c r="T1565" s="25">
        <v>1</v>
      </c>
      <c r="U1565" s="121" t="s">
        <v>606</v>
      </c>
      <c r="V1565" s="121"/>
      <c r="W1565" s="25">
        <v>30</v>
      </c>
      <c r="X1565" s="128">
        <v>160</v>
      </c>
      <c r="Y1565" s="128">
        <v>41.7</v>
      </c>
      <c r="Z1565" s="128">
        <v>6.6719999999999997</v>
      </c>
      <c r="AE1565" s="159"/>
      <c r="AF1565" s="159">
        <v>41716</v>
      </c>
      <c r="AG1565" s="159">
        <v>41753</v>
      </c>
      <c r="AH1565" s="159">
        <f t="shared" si="56"/>
        <v>41767</v>
      </c>
    </row>
    <row r="1566" spans="1:34" s="69" customFormat="1">
      <c r="A1566" s="68"/>
      <c r="B1566" s="68" t="s">
        <v>970</v>
      </c>
      <c r="C1566" s="72" t="s">
        <v>3898</v>
      </c>
      <c r="D1566" s="128" t="s">
        <v>3899</v>
      </c>
      <c r="E1566" s="72" t="s">
        <v>3900</v>
      </c>
      <c r="F1566" s="72" t="s">
        <v>3900</v>
      </c>
      <c r="G1566" s="72"/>
      <c r="H1566" s="69" t="s">
        <v>984</v>
      </c>
      <c r="I1566" s="71">
        <v>41717</v>
      </c>
      <c r="J1566" s="71">
        <v>41778</v>
      </c>
      <c r="K1566" s="72" t="s">
        <v>3921</v>
      </c>
      <c r="L1566" s="72" t="s">
        <v>3922</v>
      </c>
      <c r="M1566" s="68" t="s">
        <v>695</v>
      </c>
      <c r="N1566" s="73" t="s">
        <v>987</v>
      </c>
      <c r="O1566" s="73"/>
      <c r="P1566" s="72" t="s">
        <v>3030</v>
      </c>
      <c r="Q1566" s="73"/>
      <c r="R1566" s="73"/>
      <c r="S1566" s="72" t="s">
        <v>988</v>
      </c>
      <c r="T1566" s="73">
        <v>1</v>
      </c>
      <c r="U1566" s="73" t="s">
        <v>606</v>
      </c>
      <c r="V1566" s="73"/>
      <c r="W1566" s="73">
        <v>30</v>
      </c>
      <c r="X1566" s="72">
        <v>100</v>
      </c>
      <c r="Y1566" s="72">
        <v>316.62</v>
      </c>
      <c r="Z1566" s="72">
        <v>31.661999999999999</v>
      </c>
      <c r="AE1566" s="71"/>
      <c r="AF1566" s="71">
        <v>41716</v>
      </c>
      <c r="AG1566" s="71">
        <v>41753</v>
      </c>
      <c r="AH1566" s="71">
        <f t="shared" si="56"/>
        <v>41767</v>
      </c>
    </row>
    <row r="1567" spans="1:34" s="56" customFormat="1">
      <c r="A1567" s="156"/>
      <c r="B1567" s="156" t="s">
        <v>970</v>
      </c>
      <c r="C1567" s="128" t="s">
        <v>3898</v>
      </c>
      <c r="D1567" s="128" t="s">
        <v>3899</v>
      </c>
      <c r="E1567" s="128" t="s">
        <v>3900</v>
      </c>
      <c r="F1567" s="128" t="s">
        <v>3900</v>
      </c>
      <c r="G1567" s="128"/>
      <c r="H1567" s="56" t="s">
        <v>984</v>
      </c>
      <c r="I1567" s="159">
        <v>41717</v>
      </c>
      <c r="J1567" s="159">
        <v>41778</v>
      </c>
      <c r="K1567" s="128" t="s">
        <v>3923</v>
      </c>
      <c r="L1567" s="128" t="s">
        <v>3924</v>
      </c>
      <c r="M1567" s="156" t="s">
        <v>695</v>
      </c>
      <c r="N1567" s="121" t="s">
        <v>987</v>
      </c>
      <c r="O1567" s="121"/>
      <c r="P1567" s="128" t="s">
        <v>3030</v>
      </c>
      <c r="Q1567" s="121"/>
      <c r="R1567" s="121"/>
      <c r="S1567" s="128" t="s">
        <v>988</v>
      </c>
      <c r="T1567" s="25">
        <v>1</v>
      </c>
      <c r="U1567" s="121" t="s">
        <v>606</v>
      </c>
      <c r="V1567" s="121"/>
      <c r="W1567" s="25">
        <v>30</v>
      </c>
      <c r="X1567" s="128">
        <v>100</v>
      </c>
      <c r="Y1567" s="128">
        <v>56.5</v>
      </c>
      <c r="Z1567" s="128">
        <v>5.65</v>
      </c>
      <c r="AE1567" s="159"/>
      <c r="AF1567" s="159">
        <v>41716</v>
      </c>
      <c r="AG1567" s="159">
        <v>41753</v>
      </c>
      <c r="AH1567" s="159">
        <f t="shared" si="56"/>
        <v>41767</v>
      </c>
    </row>
    <row r="1568" spans="1:34" s="56" customFormat="1">
      <c r="A1568" s="156"/>
      <c r="B1568" s="156" t="s">
        <v>970</v>
      </c>
      <c r="C1568" s="128" t="s">
        <v>3898</v>
      </c>
      <c r="D1568" s="128" t="s">
        <v>3899</v>
      </c>
      <c r="E1568" s="128" t="s">
        <v>3900</v>
      </c>
      <c r="F1568" s="128" t="s">
        <v>3900</v>
      </c>
      <c r="G1568" s="128"/>
      <c r="H1568" s="56" t="s">
        <v>984</v>
      </c>
      <c r="I1568" s="159">
        <v>41717</v>
      </c>
      <c r="J1568" s="159">
        <v>41778</v>
      </c>
      <c r="K1568" s="128" t="s">
        <v>3925</v>
      </c>
      <c r="L1568" s="128" t="s">
        <v>3926</v>
      </c>
      <c r="M1568" s="156" t="s">
        <v>695</v>
      </c>
      <c r="N1568" s="121" t="s">
        <v>987</v>
      </c>
      <c r="O1568" s="121"/>
      <c r="P1568" s="128" t="s">
        <v>3030</v>
      </c>
      <c r="Q1568" s="121"/>
      <c r="R1568" s="121"/>
      <c r="S1568" s="128" t="s">
        <v>988</v>
      </c>
      <c r="T1568" s="25">
        <v>1</v>
      </c>
      <c r="U1568" s="121" t="s">
        <v>606</v>
      </c>
      <c r="V1568" s="121"/>
      <c r="W1568" s="25">
        <v>30</v>
      </c>
      <c r="X1568" s="128">
        <v>126</v>
      </c>
      <c r="Y1568" s="128">
        <v>61.11</v>
      </c>
      <c r="Z1568" s="128">
        <v>7.6999000000000004</v>
      </c>
      <c r="AE1568" s="159"/>
      <c r="AF1568" s="159">
        <v>41716</v>
      </c>
      <c r="AG1568" s="159">
        <v>41753</v>
      </c>
      <c r="AH1568" s="159">
        <f t="shared" si="56"/>
        <v>41767</v>
      </c>
    </row>
    <row r="1569" spans="1:34" s="56" customFormat="1">
      <c r="A1569" s="156"/>
      <c r="B1569" s="156" t="s">
        <v>970</v>
      </c>
      <c r="C1569" s="128" t="s">
        <v>3898</v>
      </c>
      <c r="D1569" s="128" t="s">
        <v>3899</v>
      </c>
      <c r="E1569" s="128" t="s">
        <v>3900</v>
      </c>
      <c r="F1569" s="128" t="s">
        <v>3900</v>
      </c>
      <c r="G1569" s="128"/>
      <c r="H1569" s="56" t="s">
        <v>984</v>
      </c>
      <c r="I1569" s="159">
        <v>41717</v>
      </c>
      <c r="J1569" s="159">
        <v>41778</v>
      </c>
      <c r="K1569" s="128" t="s">
        <v>3927</v>
      </c>
      <c r="L1569" s="128" t="s">
        <v>3928</v>
      </c>
      <c r="M1569" s="156" t="s">
        <v>695</v>
      </c>
      <c r="N1569" s="121" t="s">
        <v>987</v>
      </c>
      <c r="O1569" s="121"/>
      <c r="P1569" s="128" t="s">
        <v>3030</v>
      </c>
      <c r="Q1569" s="121"/>
      <c r="R1569" s="121"/>
      <c r="S1569" s="128" t="s">
        <v>988</v>
      </c>
      <c r="T1569" s="25">
        <v>1</v>
      </c>
      <c r="U1569" s="121" t="s">
        <v>606</v>
      </c>
      <c r="V1569" s="121"/>
      <c r="W1569" s="25">
        <v>30</v>
      </c>
      <c r="X1569" s="128">
        <v>148</v>
      </c>
      <c r="Y1569" s="128">
        <v>45.5</v>
      </c>
      <c r="Z1569" s="128">
        <v>6.734</v>
      </c>
      <c r="AE1569" s="159"/>
      <c r="AF1569" s="159">
        <v>41716</v>
      </c>
      <c r="AG1569" s="159">
        <v>41753</v>
      </c>
      <c r="AH1569" s="159">
        <f t="shared" si="56"/>
        <v>41767</v>
      </c>
    </row>
    <row r="1570" spans="1:34" s="56" customFormat="1">
      <c r="A1570" s="156"/>
      <c r="B1570" s="156" t="s">
        <v>970</v>
      </c>
      <c r="C1570" s="128" t="s">
        <v>3898</v>
      </c>
      <c r="D1570" s="128" t="s">
        <v>3899</v>
      </c>
      <c r="E1570" s="128" t="s">
        <v>3900</v>
      </c>
      <c r="F1570" s="128" t="s">
        <v>3900</v>
      </c>
      <c r="G1570" s="128"/>
      <c r="H1570" s="56" t="s">
        <v>984</v>
      </c>
      <c r="I1570" s="159">
        <v>41717</v>
      </c>
      <c r="J1570" s="159">
        <v>41778</v>
      </c>
      <c r="K1570" s="128" t="s">
        <v>3929</v>
      </c>
      <c r="L1570" s="128" t="s">
        <v>3930</v>
      </c>
      <c r="M1570" s="156" t="s">
        <v>695</v>
      </c>
      <c r="N1570" s="121" t="s">
        <v>987</v>
      </c>
      <c r="O1570" s="121"/>
      <c r="P1570" s="128" t="s">
        <v>3030</v>
      </c>
      <c r="Q1570" s="121"/>
      <c r="R1570" s="121"/>
      <c r="S1570" s="128" t="s">
        <v>988</v>
      </c>
      <c r="T1570" s="25">
        <v>1</v>
      </c>
      <c r="U1570" s="121" t="s">
        <v>606</v>
      </c>
      <c r="V1570" s="121"/>
      <c r="W1570" s="25">
        <v>30</v>
      </c>
      <c r="X1570" s="128">
        <v>126</v>
      </c>
      <c r="Y1570" s="128">
        <v>52.6</v>
      </c>
      <c r="Z1570" s="128">
        <v>6.6276000000000002</v>
      </c>
      <c r="AE1570" s="159"/>
      <c r="AF1570" s="159">
        <v>41716</v>
      </c>
      <c r="AG1570" s="159">
        <v>41753</v>
      </c>
      <c r="AH1570" s="159">
        <f t="shared" si="56"/>
        <v>41767</v>
      </c>
    </row>
    <row r="1571" spans="1:34" s="56" customFormat="1">
      <c r="A1571" s="156"/>
      <c r="B1571" s="156" t="s">
        <v>970</v>
      </c>
      <c r="C1571" s="128" t="s">
        <v>3898</v>
      </c>
      <c r="D1571" s="128" t="s">
        <v>3899</v>
      </c>
      <c r="E1571" s="128" t="s">
        <v>3900</v>
      </c>
      <c r="F1571" s="128" t="s">
        <v>3900</v>
      </c>
      <c r="G1571" s="128"/>
      <c r="H1571" s="56" t="s">
        <v>984</v>
      </c>
      <c r="I1571" s="159">
        <v>41717</v>
      </c>
      <c r="J1571" s="159">
        <v>41778</v>
      </c>
      <c r="K1571" s="128" t="s">
        <v>3931</v>
      </c>
      <c r="L1571" s="128" t="s">
        <v>3932</v>
      </c>
      <c r="M1571" s="156" t="s">
        <v>695</v>
      </c>
      <c r="N1571" s="121" t="s">
        <v>987</v>
      </c>
      <c r="O1571" s="121"/>
      <c r="P1571" s="128" t="s">
        <v>3030</v>
      </c>
      <c r="Q1571" s="121"/>
      <c r="R1571" s="121"/>
      <c r="S1571" s="128" t="s">
        <v>988</v>
      </c>
      <c r="T1571" s="25">
        <v>1</v>
      </c>
      <c r="U1571" s="121" t="s">
        <v>606</v>
      </c>
      <c r="V1571" s="121"/>
      <c r="W1571" s="25">
        <v>30</v>
      </c>
      <c r="X1571" s="128">
        <v>120</v>
      </c>
      <c r="Y1571" s="128">
        <v>44.3</v>
      </c>
      <c r="Z1571" s="128">
        <v>5.3159999999999998</v>
      </c>
      <c r="AE1571" s="159"/>
      <c r="AF1571" s="159">
        <v>41716</v>
      </c>
      <c r="AG1571" s="159">
        <v>41753</v>
      </c>
      <c r="AH1571" s="159">
        <f t="shared" si="56"/>
        <v>41767</v>
      </c>
    </row>
    <row r="1572" spans="1:34" s="69" customFormat="1">
      <c r="A1572" s="68"/>
      <c r="B1572" s="68" t="s">
        <v>970</v>
      </c>
      <c r="C1572" s="72" t="s">
        <v>3898</v>
      </c>
      <c r="D1572" s="128" t="s">
        <v>3899</v>
      </c>
      <c r="E1572" s="72" t="s">
        <v>3900</v>
      </c>
      <c r="F1572" s="72" t="s">
        <v>3900</v>
      </c>
      <c r="G1572" s="72"/>
      <c r="H1572" s="69" t="s">
        <v>984</v>
      </c>
      <c r="I1572" s="71">
        <v>41717</v>
      </c>
      <c r="J1572" s="71">
        <v>41778</v>
      </c>
      <c r="K1572" s="72" t="s">
        <v>3933</v>
      </c>
      <c r="L1572" s="72" t="s">
        <v>3934</v>
      </c>
      <c r="M1572" s="68" t="s">
        <v>695</v>
      </c>
      <c r="N1572" s="73" t="s">
        <v>987</v>
      </c>
      <c r="O1572" s="73"/>
      <c r="P1572" s="72" t="s">
        <v>3030</v>
      </c>
      <c r="Q1572" s="73"/>
      <c r="R1572" s="73"/>
      <c r="S1572" s="72" t="s">
        <v>988</v>
      </c>
      <c r="T1572" s="73">
        <v>1</v>
      </c>
      <c r="U1572" s="73" t="s">
        <v>606</v>
      </c>
      <c r="V1572" s="73"/>
      <c r="W1572" s="73">
        <v>30</v>
      </c>
      <c r="X1572" s="72">
        <v>137</v>
      </c>
      <c r="Y1572" s="72">
        <v>83.34</v>
      </c>
      <c r="Z1572" s="72">
        <v>11.4176</v>
      </c>
      <c r="AE1572" s="71"/>
      <c r="AF1572" s="71">
        <v>41716</v>
      </c>
      <c r="AG1572" s="71">
        <v>41753</v>
      </c>
      <c r="AH1572" s="71">
        <f t="shared" si="56"/>
        <v>41767</v>
      </c>
    </row>
    <row r="1573" spans="1:34" s="56" customFormat="1">
      <c r="A1573" s="156"/>
      <c r="B1573" s="156" t="s">
        <v>970</v>
      </c>
      <c r="C1573" s="128" t="s">
        <v>3898</v>
      </c>
      <c r="D1573" s="128" t="s">
        <v>3899</v>
      </c>
      <c r="E1573" s="128" t="s">
        <v>3900</v>
      </c>
      <c r="F1573" s="128" t="s">
        <v>3900</v>
      </c>
      <c r="G1573" s="128"/>
      <c r="H1573" s="56" t="s">
        <v>984</v>
      </c>
      <c r="I1573" s="159">
        <v>41717</v>
      </c>
      <c r="J1573" s="159">
        <v>41778</v>
      </c>
      <c r="K1573" s="128" t="s">
        <v>3935</v>
      </c>
      <c r="L1573" s="128" t="s">
        <v>3936</v>
      </c>
      <c r="M1573" s="156" t="s">
        <v>695</v>
      </c>
      <c r="N1573" s="121" t="s">
        <v>987</v>
      </c>
      <c r="O1573" s="121"/>
      <c r="P1573" s="128" t="s">
        <v>3030</v>
      </c>
      <c r="Q1573" s="121"/>
      <c r="R1573" s="121"/>
      <c r="S1573" s="128" t="s">
        <v>988</v>
      </c>
      <c r="T1573" s="25">
        <v>1</v>
      </c>
      <c r="U1573" s="121" t="s">
        <v>606</v>
      </c>
      <c r="V1573" s="121"/>
      <c r="W1573" s="25">
        <v>30</v>
      </c>
      <c r="X1573" s="128">
        <v>100</v>
      </c>
      <c r="Y1573" s="128">
        <v>142.65</v>
      </c>
      <c r="Z1573" s="128">
        <v>14.265000000000001</v>
      </c>
      <c r="AE1573" s="159"/>
      <c r="AF1573" s="159">
        <v>41716</v>
      </c>
      <c r="AG1573" s="159">
        <v>41753</v>
      </c>
      <c r="AH1573" s="159">
        <f t="shared" si="56"/>
        <v>41767</v>
      </c>
    </row>
    <row r="1574" spans="1:34" s="56" customFormat="1">
      <c r="A1574" s="156"/>
      <c r="B1574" s="156" t="s">
        <v>970</v>
      </c>
      <c r="C1574" s="128" t="s">
        <v>3898</v>
      </c>
      <c r="D1574" s="128" t="s">
        <v>3899</v>
      </c>
      <c r="E1574" s="128" t="s">
        <v>3900</v>
      </c>
      <c r="F1574" s="128" t="s">
        <v>3900</v>
      </c>
      <c r="G1574" s="128"/>
      <c r="H1574" s="56" t="s">
        <v>984</v>
      </c>
      <c r="I1574" s="159">
        <v>41717</v>
      </c>
      <c r="J1574" s="159">
        <v>41778</v>
      </c>
      <c r="K1574" s="128" t="s">
        <v>3937</v>
      </c>
      <c r="L1574" s="128" t="s">
        <v>3938</v>
      </c>
      <c r="M1574" s="156" t="s">
        <v>695</v>
      </c>
      <c r="N1574" s="121" t="s">
        <v>987</v>
      </c>
      <c r="O1574" s="121"/>
      <c r="P1574" s="128" t="s">
        <v>3030</v>
      </c>
      <c r="Q1574" s="121"/>
      <c r="R1574" s="121"/>
      <c r="S1574" s="128" t="s">
        <v>988</v>
      </c>
      <c r="T1574" s="25">
        <v>1</v>
      </c>
      <c r="U1574" s="121" t="s">
        <v>606</v>
      </c>
      <c r="V1574" s="121"/>
      <c r="W1574" s="25">
        <v>30</v>
      </c>
      <c r="X1574" s="128">
        <v>160</v>
      </c>
      <c r="Y1574" s="128">
        <v>32</v>
      </c>
      <c r="Z1574" s="128">
        <v>5.12</v>
      </c>
      <c r="AE1574" s="159"/>
      <c r="AF1574" s="159">
        <v>41716</v>
      </c>
      <c r="AG1574" s="159">
        <v>41753</v>
      </c>
      <c r="AH1574" s="159">
        <f t="shared" si="56"/>
        <v>41767</v>
      </c>
    </row>
    <row r="1575" spans="1:34" s="56" customFormat="1">
      <c r="A1575" s="156"/>
      <c r="B1575" s="156" t="s">
        <v>970</v>
      </c>
      <c r="C1575" s="128" t="s">
        <v>3898</v>
      </c>
      <c r="D1575" s="128" t="s">
        <v>3899</v>
      </c>
      <c r="E1575" s="128" t="s">
        <v>3900</v>
      </c>
      <c r="F1575" s="128" t="s">
        <v>3900</v>
      </c>
      <c r="G1575" s="128"/>
      <c r="H1575" s="56" t="s">
        <v>984</v>
      </c>
      <c r="I1575" s="159">
        <v>41717</v>
      </c>
      <c r="J1575" s="159">
        <v>41778</v>
      </c>
      <c r="K1575" s="128" t="s">
        <v>3939</v>
      </c>
      <c r="L1575" s="128" t="s">
        <v>3940</v>
      </c>
      <c r="M1575" s="156" t="s">
        <v>695</v>
      </c>
      <c r="N1575" s="121" t="s">
        <v>987</v>
      </c>
      <c r="O1575" s="121"/>
      <c r="P1575" s="128" t="s">
        <v>3030</v>
      </c>
      <c r="Q1575" s="121"/>
      <c r="R1575" s="121"/>
      <c r="S1575" s="128" t="s">
        <v>988</v>
      </c>
      <c r="T1575" s="25">
        <v>1</v>
      </c>
      <c r="U1575" s="121" t="s">
        <v>606</v>
      </c>
      <c r="V1575" s="121"/>
      <c r="W1575" s="25">
        <v>30</v>
      </c>
      <c r="X1575" s="128">
        <v>160</v>
      </c>
      <c r="Y1575" s="128">
        <v>44.64</v>
      </c>
      <c r="Z1575" s="128">
        <v>7.1424000000000003</v>
      </c>
      <c r="AE1575" s="159"/>
      <c r="AF1575" s="159">
        <v>41716</v>
      </c>
      <c r="AG1575" s="159">
        <v>41753</v>
      </c>
      <c r="AH1575" s="159">
        <f t="shared" si="56"/>
        <v>41767</v>
      </c>
    </row>
    <row r="1576" spans="1:34" s="56" customFormat="1">
      <c r="A1576" s="156"/>
      <c r="B1576" s="156" t="s">
        <v>970</v>
      </c>
      <c r="C1576" s="128" t="s">
        <v>3898</v>
      </c>
      <c r="D1576" s="128" t="s">
        <v>3899</v>
      </c>
      <c r="E1576" s="128" t="s">
        <v>3900</v>
      </c>
      <c r="F1576" s="128" t="s">
        <v>3900</v>
      </c>
      <c r="G1576" s="128"/>
      <c r="H1576" s="56" t="s">
        <v>984</v>
      </c>
      <c r="I1576" s="159">
        <v>41717</v>
      </c>
      <c r="J1576" s="159">
        <v>41778</v>
      </c>
      <c r="K1576" s="128" t="s">
        <v>3941</v>
      </c>
      <c r="L1576" s="128" t="s">
        <v>3942</v>
      </c>
      <c r="M1576" s="156" t="s">
        <v>695</v>
      </c>
      <c r="N1576" s="121" t="s">
        <v>987</v>
      </c>
      <c r="O1576" s="121"/>
      <c r="P1576" s="128" t="s">
        <v>3030</v>
      </c>
      <c r="Q1576" s="121"/>
      <c r="R1576" s="121"/>
      <c r="S1576" s="128" t="s">
        <v>988</v>
      </c>
      <c r="T1576" s="25">
        <v>1</v>
      </c>
      <c r="U1576" s="121" t="s">
        <v>606</v>
      </c>
      <c r="V1576" s="121"/>
      <c r="W1576" s="25">
        <v>30</v>
      </c>
      <c r="X1576" s="128">
        <v>150</v>
      </c>
      <c r="Y1576" s="128">
        <v>48.24</v>
      </c>
      <c r="Z1576" s="128">
        <v>7.2359999999999998</v>
      </c>
      <c r="AE1576" s="159"/>
      <c r="AF1576" s="159">
        <v>41716</v>
      </c>
      <c r="AG1576" s="159">
        <v>41753</v>
      </c>
      <c r="AH1576" s="159">
        <f t="shared" si="56"/>
        <v>41767</v>
      </c>
    </row>
    <row r="1577" spans="1:34" s="56" customFormat="1">
      <c r="A1577" s="156"/>
      <c r="B1577" s="156" t="s">
        <v>970</v>
      </c>
      <c r="C1577" s="128" t="s">
        <v>3898</v>
      </c>
      <c r="D1577" s="128" t="s">
        <v>3899</v>
      </c>
      <c r="E1577" s="128" t="s">
        <v>3900</v>
      </c>
      <c r="F1577" s="128" t="s">
        <v>3900</v>
      </c>
      <c r="G1577" s="128"/>
      <c r="H1577" s="56" t="s">
        <v>984</v>
      </c>
      <c r="I1577" s="159">
        <v>41717</v>
      </c>
      <c r="J1577" s="159">
        <v>41778</v>
      </c>
      <c r="K1577" s="128" t="s">
        <v>3943</v>
      </c>
      <c r="L1577" s="128" t="s">
        <v>3944</v>
      </c>
      <c r="M1577" s="156" t="s">
        <v>695</v>
      </c>
      <c r="N1577" s="121" t="s">
        <v>987</v>
      </c>
      <c r="O1577" s="121"/>
      <c r="P1577" s="128" t="s">
        <v>3030</v>
      </c>
      <c r="Q1577" s="121"/>
      <c r="R1577" s="121"/>
      <c r="S1577" s="128" t="s">
        <v>988</v>
      </c>
      <c r="T1577" s="25">
        <v>1</v>
      </c>
      <c r="U1577" s="121" t="s">
        <v>606</v>
      </c>
      <c r="V1577" s="121"/>
      <c r="W1577" s="25">
        <v>30</v>
      </c>
      <c r="X1577" s="128">
        <v>150</v>
      </c>
      <c r="Y1577" s="128">
        <v>46.1</v>
      </c>
      <c r="Z1577" s="128">
        <v>6.915</v>
      </c>
      <c r="AE1577" s="159"/>
      <c r="AF1577" s="159">
        <v>41716</v>
      </c>
      <c r="AG1577" s="159">
        <v>41753</v>
      </c>
      <c r="AH1577" s="159">
        <f t="shared" si="56"/>
        <v>41767</v>
      </c>
    </row>
    <row r="1578" spans="1:34" s="56" customFormat="1">
      <c r="A1578" s="156"/>
      <c r="B1578" s="156" t="s">
        <v>970</v>
      </c>
      <c r="C1578" s="128" t="s">
        <v>3898</v>
      </c>
      <c r="D1578" s="128" t="s">
        <v>3899</v>
      </c>
      <c r="E1578" s="128" t="s">
        <v>3900</v>
      </c>
      <c r="F1578" s="128" t="s">
        <v>3900</v>
      </c>
      <c r="G1578" s="128"/>
      <c r="H1578" s="56" t="s">
        <v>984</v>
      </c>
      <c r="I1578" s="159">
        <v>41717</v>
      </c>
      <c r="J1578" s="159">
        <v>41778</v>
      </c>
      <c r="K1578" s="128" t="s">
        <v>3945</v>
      </c>
      <c r="L1578" s="128" t="s">
        <v>3946</v>
      </c>
      <c r="M1578" s="156" t="s">
        <v>695</v>
      </c>
      <c r="N1578" s="121" t="s">
        <v>987</v>
      </c>
      <c r="O1578" s="121"/>
      <c r="P1578" s="128" t="s">
        <v>3030</v>
      </c>
      <c r="Q1578" s="121"/>
      <c r="R1578" s="121"/>
      <c r="S1578" s="128" t="s">
        <v>988</v>
      </c>
      <c r="T1578" s="25">
        <v>1</v>
      </c>
      <c r="U1578" s="121" t="s">
        <v>606</v>
      </c>
      <c r="V1578" s="121"/>
      <c r="W1578" s="25">
        <v>30</v>
      </c>
      <c r="X1578" s="128">
        <v>70</v>
      </c>
      <c r="Y1578" s="128">
        <v>192.6</v>
      </c>
      <c r="Z1578" s="128">
        <v>13.481999999999999</v>
      </c>
      <c r="AE1578" s="159"/>
      <c r="AF1578" s="159">
        <v>41716</v>
      </c>
      <c r="AG1578" s="159">
        <v>41753</v>
      </c>
      <c r="AH1578" s="159">
        <f t="shared" si="56"/>
        <v>41767</v>
      </c>
    </row>
    <row r="1579" spans="1:34" s="56" customFormat="1">
      <c r="A1579" s="156"/>
      <c r="B1579" s="156" t="s">
        <v>970</v>
      </c>
      <c r="C1579" s="128" t="s">
        <v>3898</v>
      </c>
      <c r="D1579" s="128" t="s">
        <v>3899</v>
      </c>
      <c r="E1579" s="128" t="s">
        <v>3900</v>
      </c>
      <c r="F1579" s="128" t="s">
        <v>3900</v>
      </c>
      <c r="G1579" s="128"/>
      <c r="H1579" s="56" t="s">
        <v>984</v>
      </c>
      <c r="I1579" s="159">
        <v>41717</v>
      </c>
      <c r="J1579" s="159">
        <v>41778</v>
      </c>
      <c r="K1579" s="128" t="s">
        <v>3947</v>
      </c>
      <c r="L1579" s="128" t="s">
        <v>3948</v>
      </c>
      <c r="M1579" s="156" t="s">
        <v>695</v>
      </c>
      <c r="N1579" s="121" t="s">
        <v>987</v>
      </c>
      <c r="O1579" s="121"/>
      <c r="P1579" s="128" t="s">
        <v>3030</v>
      </c>
      <c r="Q1579" s="121"/>
      <c r="R1579" s="121"/>
      <c r="S1579" s="128" t="s">
        <v>988</v>
      </c>
      <c r="T1579" s="25">
        <v>1</v>
      </c>
      <c r="U1579" s="121" t="s">
        <v>606</v>
      </c>
      <c r="V1579" s="121"/>
      <c r="W1579" s="25">
        <v>30</v>
      </c>
      <c r="X1579" s="128">
        <v>115</v>
      </c>
      <c r="Y1579" s="128">
        <v>76.95</v>
      </c>
      <c r="Z1579" s="128">
        <v>8.8492999999999995</v>
      </c>
      <c r="AE1579" s="159"/>
      <c r="AF1579" s="159">
        <v>41716</v>
      </c>
      <c r="AG1579" s="159">
        <v>41753</v>
      </c>
      <c r="AH1579" s="159">
        <f t="shared" si="56"/>
        <v>41767</v>
      </c>
    </row>
    <row r="1580" spans="1:34" s="56" customFormat="1">
      <c r="A1580" s="156"/>
      <c r="B1580" s="156" t="s">
        <v>970</v>
      </c>
      <c r="C1580" s="128" t="s">
        <v>3898</v>
      </c>
      <c r="D1580" s="128" t="s">
        <v>3899</v>
      </c>
      <c r="E1580" s="128" t="s">
        <v>3900</v>
      </c>
      <c r="F1580" s="128" t="s">
        <v>3900</v>
      </c>
      <c r="G1580" s="128"/>
      <c r="H1580" s="56" t="s">
        <v>984</v>
      </c>
      <c r="I1580" s="159">
        <v>41717</v>
      </c>
      <c r="J1580" s="159">
        <v>41778</v>
      </c>
      <c r="K1580" s="128" t="s">
        <v>3949</v>
      </c>
      <c r="L1580" s="128" t="s">
        <v>3950</v>
      </c>
      <c r="M1580" s="156" t="s">
        <v>695</v>
      </c>
      <c r="N1580" s="121" t="s">
        <v>987</v>
      </c>
      <c r="O1580" s="121"/>
      <c r="P1580" s="128" t="s">
        <v>3030</v>
      </c>
      <c r="Q1580" s="121"/>
      <c r="R1580" s="121"/>
      <c r="S1580" s="128" t="s">
        <v>988</v>
      </c>
      <c r="T1580" s="25">
        <v>1</v>
      </c>
      <c r="U1580" s="121" t="s">
        <v>606</v>
      </c>
      <c r="V1580" s="121"/>
      <c r="W1580" s="25">
        <v>30</v>
      </c>
      <c r="X1580" s="128">
        <v>160</v>
      </c>
      <c r="Y1580" s="128">
        <v>132.57</v>
      </c>
      <c r="Z1580" s="128">
        <v>21.211200000000002</v>
      </c>
      <c r="AE1580" s="159"/>
      <c r="AF1580" s="159">
        <v>41716</v>
      </c>
      <c r="AG1580" s="159">
        <v>41753</v>
      </c>
      <c r="AH1580" s="159">
        <f t="shared" si="56"/>
        <v>41767</v>
      </c>
    </row>
    <row r="1581" spans="1:34" s="69" customFormat="1">
      <c r="A1581" s="68"/>
      <c r="B1581" s="68" t="s">
        <v>970</v>
      </c>
      <c r="C1581" s="72" t="s">
        <v>3898</v>
      </c>
      <c r="D1581" s="128" t="s">
        <v>3899</v>
      </c>
      <c r="E1581" s="72" t="s">
        <v>3900</v>
      </c>
      <c r="F1581" s="72" t="s">
        <v>3900</v>
      </c>
      <c r="G1581" s="72"/>
      <c r="H1581" s="69" t="s">
        <v>984</v>
      </c>
      <c r="I1581" s="71">
        <v>41717</v>
      </c>
      <c r="J1581" s="71">
        <v>41778</v>
      </c>
      <c r="K1581" s="72" t="s">
        <v>3951</v>
      </c>
      <c r="L1581" s="72" t="s">
        <v>3952</v>
      </c>
      <c r="M1581" s="68" t="s">
        <v>695</v>
      </c>
      <c r="N1581" s="73" t="s">
        <v>987</v>
      </c>
      <c r="O1581" s="73"/>
      <c r="P1581" s="72" t="s">
        <v>3030</v>
      </c>
      <c r="Q1581" s="73"/>
      <c r="R1581" s="73"/>
      <c r="S1581" s="72" t="s">
        <v>988</v>
      </c>
      <c r="T1581" s="73">
        <v>1</v>
      </c>
      <c r="U1581" s="73" t="s">
        <v>606</v>
      </c>
      <c r="V1581" s="73"/>
      <c r="W1581" s="73">
        <v>30</v>
      </c>
      <c r="X1581" s="72">
        <v>95</v>
      </c>
      <c r="Y1581" s="72">
        <v>93.24</v>
      </c>
      <c r="Z1581" s="72">
        <v>8.8577999999999992</v>
      </c>
      <c r="AE1581" s="71"/>
      <c r="AF1581" s="71">
        <v>41716</v>
      </c>
      <c r="AG1581" s="71">
        <v>41753</v>
      </c>
      <c r="AH1581" s="71">
        <f t="shared" si="56"/>
        <v>41767</v>
      </c>
    </row>
    <row r="1582" spans="1:34" s="56" customFormat="1">
      <c r="A1582" s="156"/>
      <c r="B1582" s="156" t="s">
        <v>970</v>
      </c>
      <c r="C1582" s="128" t="s">
        <v>3898</v>
      </c>
      <c r="D1582" s="128" t="s">
        <v>3899</v>
      </c>
      <c r="E1582" s="128" t="s">
        <v>3900</v>
      </c>
      <c r="F1582" s="128" t="s">
        <v>3900</v>
      </c>
      <c r="G1582" s="128"/>
      <c r="H1582" s="56" t="s">
        <v>984</v>
      </c>
      <c r="I1582" s="159">
        <v>41717</v>
      </c>
      <c r="J1582" s="159">
        <v>41778</v>
      </c>
      <c r="K1582" s="128" t="s">
        <v>3953</v>
      </c>
      <c r="L1582" s="128" t="s">
        <v>3954</v>
      </c>
      <c r="M1582" s="156" t="s">
        <v>695</v>
      </c>
      <c r="N1582" s="121" t="s">
        <v>987</v>
      </c>
      <c r="O1582" s="121"/>
      <c r="P1582" s="128" t="s">
        <v>3030</v>
      </c>
      <c r="Q1582" s="121"/>
      <c r="R1582" s="121"/>
      <c r="S1582" s="128" t="s">
        <v>988</v>
      </c>
      <c r="T1582" s="25">
        <v>1</v>
      </c>
      <c r="U1582" s="121" t="s">
        <v>606</v>
      </c>
      <c r="V1582" s="121"/>
      <c r="W1582" s="25">
        <v>30</v>
      </c>
      <c r="X1582" s="128">
        <v>128</v>
      </c>
      <c r="Y1582" s="128">
        <v>68</v>
      </c>
      <c r="Z1582" s="128">
        <v>8.7040000000000006</v>
      </c>
      <c r="AE1582" s="159"/>
      <c r="AF1582" s="159">
        <v>41716</v>
      </c>
      <c r="AG1582" s="159">
        <v>41753</v>
      </c>
      <c r="AH1582" s="159">
        <f t="shared" si="56"/>
        <v>41767</v>
      </c>
    </row>
    <row r="1583" spans="1:34" s="56" customFormat="1">
      <c r="A1583" s="156"/>
      <c r="B1583" s="156" t="s">
        <v>970</v>
      </c>
      <c r="C1583" s="128" t="s">
        <v>3898</v>
      </c>
      <c r="D1583" s="128" t="s">
        <v>3899</v>
      </c>
      <c r="E1583" s="128" t="s">
        <v>3900</v>
      </c>
      <c r="F1583" s="128" t="s">
        <v>3900</v>
      </c>
      <c r="G1583" s="128"/>
      <c r="H1583" s="56" t="s">
        <v>984</v>
      </c>
      <c r="I1583" s="159">
        <v>41717</v>
      </c>
      <c r="J1583" s="159">
        <v>41778</v>
      </c>
      <c r="K1583" s="128" t="s">
        <v>3955</v>
      </c>
      <c r="L1583" s="128" t="s">
        <v>3956</v>
      </c>
      <c r="M1583" s="156" t="s">
        <v>695</v>
      </c>
      <c r="N1583" s="121" t="s">
        <v>987</v>
      </c>
      <c r="O1583" s="121"/>
      <c r="P1583" s="128" t="s">
        <v>3030</v>
      </c>
      <c r="Q1583" s="121"/>
      <c r="R1583" s="121"/>
      <c r="S1583" s="128" t="s">
        <v>988</v>
      </c>
      <c r="T1583" s="25">
        <v>1</v>
      </c>
      <c r="U1583" s="121" t="s">
        <v>606</v>
      </c>
      <c r="V1583" s="121"/>
      <c r="W1583" s="25">
        <v>30</v>
      </c>
      <c r="X1583" s="128">
        <v>128</v>
      </c>
      <c r="Y1583" s="128">
        <v>41.76</v>
      </c>
      <c r="Z1583" s="128">
        <v>5.3452999999999999</v>
      </c>
      <c r="AE1583" s="159"/>
      <c r="AF1583" s="159">
        <v>41716</v>
      </c>
      <c r="AG1583" s="159">
        <v>41753</v>
      </c>
      <c r="AH1583" s="159">
        <f t="shared" si="56"/>
        <v>41767</v>
      </c>
    </row>
    <row r="1584" spans="1:34" s="56" customFormat="1">
      <c r="A1584" s="156"/>
      <c r="B1584" s="156" t="s">
        <v>970</v>
      </c>
      <c r="C1584" s="128" t="s">
        <v>3898</v>
      </c>
      <c r="D1584" s="128" t="s">
        <v>3899</v>
      </c>
      <c r="E1584" s="128" t="s">
        <v>3900</v>
      </c>
      <c r="F1584" s="128" t="s">
        <v>3900</v>
      </c>
      <c r="G1584" s="128"/>
      <c r="H1584" s="56" t="s">
        <v>984</v>
      </c>
      <c r="I1584" s="159">
        <v>41717</v>
      </c>
      <c r="J1584" s="159">
        <v>41778</v>
      </c>
      <c r="K1584" s="128" t="s">
        <v>3957</v>
      </c>
      <c r="L1584" s="128" t="s">
        <v>3958</v>
      </c>
      <c r="M1584" s="156" t="s">
        <v>695</v>
      </c>
      <c r="N1584" s="121" t="s">
        <v>987</v>
      </c>
      <c r="O1584" s="121"/>
      <c r="P1584" s="128" t="s">
        <v>3030</v>
      </c>
      <c r="Q1584" s="121"/>
      <c r="R1584" s="121"/>
      <c r="S1584" s="128" t="s">
        <v>988</v>
      </c>
      <c r="T1584" s="25">
        <v>1</v>
      </c>
      <c r="U1584" s="121" t="s">
        <v>606</v>
      </c>
      <c r="V1584" s="121"/>
      <c r="W1584" s="25">
        <v>30</v>
      </c>
      <c r="X1584" s="128">
        <v>115</v>
      </c>
      <c r="Y1584" s="128">
        <v>98.2</v>
      </c>
      <c r="Z1584" s="128">
        <v>11.292999999999999</v>
      </c>
      <c r="AE1584" s="159"/>
      <c r="AF1584" s="159">
        <v>41716</v>
      </c>
      <c r="AG1584" s="159">
        <v>41753</v>
      </c>
      <c r="AH1584" s="159">
        <f t="shared" si="56"/>
        <v>41767</v>
      </c>
    </row>
    <row r="1585" spans="1:34" s="56" customFormat="1">
      <c r="A1585" s="156"/>
      <c r="B1585" s="156" t="s">
        <v>970</v>
      </c>
      <c r="C1585" s="128" t="s">
        <v>3898</v>
      </c>
      <c r="D1585" s="128" t="s">
        <v>3899</v>
      </c>
      <c r="E1585" s="128" t="s">
        <v>3900</v>
      </c>
      <c r="F1585" s="128" t="s">
        <v>3900</v>
      </c>
      <c r="G1585" s="128"/>
      <c r="H1585" s="56" t="s">
        <v>984</v>
      </c>
      <c r="I1585" s="159">
        <v>41717</v>
      </c>
      <c r="J1585" s="159">
        <v>41778</v>
      </c>
      <c r="K1585" s="128" t="s">
        <v>3959</v>
      </c>
      <c r="L1585" s="128" t="s">
        <v>3960</v>
      </c>
      <c r="M1585" s="156" t="s">
        <v>695</v>
      </c>
      <c r="N1585" s="121" t="s">
        <v>987</v>
      </c>
      <c r="O1585" s="121"/>
      <c r="P1585" s="128" t="s">
        <v>3030</v>
      </c>
      <c r="Q1585" s="121"/>
      <c r="R1585" s="121"/>
      <c r="S1585" s="128" t="s">
        <v>988</v>
      </c>
      <c r="T1585" s="25">
        <v>1</v>
      </c>
      <c r="U1585" s="121" t="s">
        <v>606</v>
      </c>
      <c r="V1585" s="121"/>
      <c r="W1585" s="25">
        <v>30</v>
      </c>
      <c r="X1585" s="128">
        <v>135</v>
      </c>
      <c r="Y1585" s="128">
        <v>65.069999999999993</v>
      </c>
      <c r="Z1585" s="128">
        <v>8.7844999999999995</v>
      </c>
      <c r="AE1585" s="159"/>
      <c r="AF1585" s="159">
        <v>41716</v>
      </c>
      <c r="AG1585" s="159">
        <v>41753</v>
      </c>
      <c r="AH1585" s="159">
        <f t="shared" si="56"/>
        <v>41767</v>
      </c>
    </row>
    <row r="1586" spans="1:34" s="56" customFormat="1">
      <c r="A1586" s="156"/>
      <c r="B1586" s="156" t="s">
        <v>970</v>
      </c>
      <c r="C1586" s="128" t="s">
        <v>3898</v>
      </c>
      <c r="D1586" s="128" t="s">
        <v>3899</v>
      </c>
      <c r="E1586" s="128" t="s">
        <v>3900</v>
      </c>
      <c r="F1586" s="128" t="s">
        <v>3900</v>
      </c>
      <c r="G1586" s="128"/>
      <c r="H1586" s="56" t="s">
        <v>984</v>
      </c>
      <c r="I1586" s="159">
        <v>41717</v>
      </c>
      <c r="J1586" s="159">
        <v>41778</v>
      </c>
      <c r="K1586" s="128" t="s">
        <v>3961</v>
      </c>
      <c r="L1586" s="128" t="s">
        <v>3962</v>
      </c>
      <c r="M1586" s="156" t="s">
        <v>695</v>
      </c>
      <c r="N1586" s="121" t="s">
        <v>987</v>
      </c>
      <c r="O1586" s="121"/>
      <c r="P1586" s="128" t="s">
        <v>3030</v>
      </c>
      <c r="Q1586" s="121"/>
      <c r="R1586" s="121"/>
      <c r="S1586" s="128" t="s">
        <v>988</v>
      </c>
      <c r="T1586" s="25">
        <v>1</v>
      </c>
      <c r="U1586" s="121" t="s">
        <v>606</v>
      </c>
      <c r="V1586" s="121"/>
      <c r="W1586" s="25">
        <v>30</v>
      </c>
      <c r="X1586" s="128">
        <v>133</v>
      </c>
      <c r="Y1586" s="128">
        <v>64.709999999999994</v>
      </c>
      <c r="Z1586" s="128">
        <v>8.6064000000000007</v>
      </c>
      <c r="AE1586" s="159"/>
      <c r="AF1586" s="159">
        <v>41716</v>
      </c>
      <c r="AG1586" s="159">
        <v>41753</v>
      </c>
      <c r="AH1586" s="159">
        <f t="shared" si="56"/>
        <v>41767</v>
      </c>
    </row>
    <row r="1587" spans="1:34" s="56" customFormat="1">
      <c r="A1587" s="156"/>
      <c r="B1587" s="156" t="s">
        <v>970</v>
      </c>
      <c r="C1587" s="128" t="s">
        <v>3898</v>
      </c>
      <c r="D1587" s="128" t="s">
        <v>3899</v>
      </c>
      <c r="E1587" s="128" t="s">
        <v>3900</v>
      </c>
      <c r="F1587" s="128" t="s">
        <v>3900</v>
      </c>
      <c r="G1587" s="128"/>
      <c r="H1587" s="56" t="s">
        <v>984</v>
      </c>
      <c r="I1587" s="159">
        <v>41717</v>
      </c>
      <c r="J1587" s="159">
        <v>41778</v>
      </c>
      <c r="K1587" s="128" t="s">
        <v>3963</v>
      </c>
      <c r="L1587" s="128" t="s">
        <v>3964</v>
      </c>
      <c r="M1587" s="156" t="s">
        <v>695</v>
      </c>
      <c r="N1587" s="121" t="s">
        <v>987</v>
      </c>
      <c r="O1587" s="121"/>
      <c r="P1587" s="128" t="s">
        <v>3030</v>
      </c>
      <c r="Q1587" s="121"/>
      <c r="R1587" s="121"/>
      <c r="S1587" s="128" t="s">
        <v>988</v>
      </c>
      <c r="T1587" s="25">
        <v>1</v>
      </c>
      <c r="U1587" s="121" t="s">
        <v>606</v>
      </c>
      <c r="V1587" s="121"/>
      <c r="W1587" s="25">
        <v>30</v>
      </c>
      <c r="X1587" s="128">
        <v>133</v>
      </c>
      <c r="Y1587" s="128">
        <v>44.73</v>
      </c>
      <c r="Z1587" s="128">
        <v>5.9490999999999996</v>
      </c>
      <c r="AE1587" s="159"/>
      <c r="AF1587" s="159">
        <v>41716</v>
      </c>
      <c r="AG1587" s="159">
        <v>41753</v>
      </c>
      <c r="AH1587" s="159">
        <f t="shared" si="56"/>
        <v>41767</v>
      </c>
    </row>
    <row r="1588" spans="1:34" s="56" customFormat="1">
      <c r="A1588" s="156"/>
      <c r="B1588" s="156" t="s">
        <v>970</v>
      </c>
      <c r="C1588" s="128" t="s">
        <v>3898</v>
      </c>
      <c r="D1588" s="128" t="s">
        <v>3899</v>
      </c>
      <c r="E1588" s="128" t="s">
        <v>3900</v>
      </c>
      <c r="F1588" s="128" t="s">
        <v>3900</v>
      </c>
      <c r="G1588" s="128"/>
      <c r="H1588" s="56" t="s">
        <v>984</v>
      </c>
      <c r="I1588" s="159">
        <v>41717</v>
      </c>
      <c r="J1588" s="159">
        <v>41778</v>
      </c>
      <c r="K1588" s="128" t="s">
        <v>3965</v>
      </c>
      <c r="L1588" s="128" t="s">
        <v>3966</v>
      </c>
      <c r="M1588" s="156" t="s">
        <v>695</v>
      </c>
      <c r="N1588" s="121" t="s">
        <v>987</v>
      </c>
      <c r="O1588" s="121"/>
      <c r="P1588" s="128" t="s">
        <v>3030</v>
      </c>
      <c r="Q1588" s="121"/>
      <c r="R1588" s="121"/>
      <c r="S1588" s="128" t="s">
        <v>988</v>
      </c>
      <c r="T1588" s="25">
        <v>1</v>
      </c>
      <c r="U1588" s="121" t="s">
        <v>606</v>
      </c>
      <c r="V1588" s="121"/>
      <c r="W1588" s="25">
        <v>30</v>
      </c>
      <c r="X1588" s="128">
        <v>80</v>
      </c>
      <c r="Y1588" s="128">
        <v>176.04</v>
      </c>
      <c r="Z1588" s="128">
        <v>14.0832</v>
      </c>
      <c r="AE1588" s="159"/>
      <c r="AF1588" s="159">
        <v>41716</v>
      </c>
      <c r="AG1588" s="159">
        <v>41753</v>
      </c>
      <c r="AH1588" s="159">
        <f t="shared" si="56"/>
        <v>41767</v>
      </c>
    </row>
    <row r="1589" spans="1:34" s="56" customFormat="1">
      <c r="A1589" s="156"/>
      <c r="B1589" s="156" t="s">
        <v>970</v>
      </c>
      <c r="C1589" s="128" t="s">
        <v>3898</v>
      </c>
      <c r="D1589" s="128" t="s">
        <v>3899</v>
      </c>
      <c r="E1589" s="128" t="s">
        <v>3900</v>
      </c>
      <c r="F1589" s="128" t="s">
        <v>3900</v>
      </c>
      <c r="G1589" s="128"/>
      <c r="H1589" s="56" t="s">
        <v>984</v>
      </c>
      <c r="I1589" s="159">
        <v>41717</v>
      </c>
      <c r="J1589" s="159">
        <v>41778</v>
      </c>
      <c r="K1589" s="128" t="s">
        <v>3967</v>
      </c>
      <c r="L1589" s="128" t="s">
        <v>3968</v>
      </c>
      <c r="M1589" s="156" t="s">
        <v>695</v>
      </c>
      <c r="N1589" s="121" t="s">
        <v>987</v>
      </c>
      <c r="O1589" s="121"/>
      <c r="P1589" s="128" t="s">
        <v>3030</v>
      </c>
      <c r="Q1589" s="121"/>
      <c r="R1589" s="121"/>
      <c r="S1589" s="128" t="s">
        <v>988</v>
      </c>
      <c r="T1589" s="25">
        <v>1</v>
      </c>
      <c r="U1589" s="121" t="s">
        <v>606</v>
      </c>
      <c r="V1589" s="121"/>
      <c r="W1589" s="25">
        <v>30</v>
      </c>
      <c r="X1589" s="128">
        <v>117</v>
      </c>
      <c r="Y1589" s="128">
        <v>136.16999999999999</v>
      </c>
      <c r="Z1589" s="128">
        <v>15.931900000000001</v>
      </c>
      <c r="AE1589" s="159"/>
      <c r="AF1589" s="159">
        <v>41716</v>
      </c>
      <c r="AG1589" s="159">
        <v>41753</v>
      </c>
      <c r="AH1589" s="159">
        <f t="shared" si="56"/>
        <v>41767</v>
      </c>
    </row>
    <row r="1590" spans="1:34" s="56" customFormat="1">
      <c r="A1590" s="156"/>
      <c r="B1590" s="156" t="s">
        <v>970</v>
      </c>
      <c r="C1590" s="128" t="s">
        <v>3898</v>
      </c>
      <c r="D1590" s="128" t="s">
        <v>3899</v>
      </c>
      <c r="E1590" s="128" t="s">
        <v>3900</v>
      </c>
      <c r="F1590" s="128" t="s">
        <v>3900</v>
      </c>
      <c r="G1590" s="128"/>
      <c r="H1590" s="56" t="s">
        <v>984</v>
      </c>
      <c r="I1590" s="159">
        <v>41717</v>
      </c>
      <c r="J1590" s="159">
        <v>41778</v>
      </c>
      <c r="K1590" s="128" t="s">
        <v>3969</v>
      </c>
      <c r="L1590" s="128" t="s">
        <v>3970</v>
      </c>
      <c r="M1590" s="156" t="s">
        <v>695</v>
      </c>
      <c r="N1590" s="121" t="s">
        <v>987</v>
      </c>
      <c r="O1590" s="121"/>
      <c r="P1590" s="128" t="s">
        <v>3030</v>
      </c>
      <c r="Q1590" s="121"/>
      <c r="R1590" s="121"/>
      <c r="S1590" s="128" t="s">
        <v>988</v>
      </c>
      <c r="T1590" s="25">
        <v>1</v>
      </c>
      <c r="U1590" s="121" t="s">
        <v>606</v>
      </c>
      <c r="V1590" s="121"/>
      <c r="W1590" s="25">
        <v>30</v>
      </c>
      <c r="X1590" s="128">
        <v>138</v>
      </c>
      <c r="Y1590" s="128">
        <v>45.72</v>
      </c>
      <c r="Z1590" s="128">
        <v>6.3094000000000001</v>
      </c>
      <c r="AE1590" s="159"/>
      <c r="AF1590" s="159">
        <v>41716</v>
      </c>
      <c r="AG1590" s="159">
        <v>41753</v>
      </c>
      <c r="AH1590" s="159">
        <f t="shared" si="56"/>
        <v>41767</v>
      </c>
    </row>
    <row r="1591" spans="1:34" s="56" customFormat="1">
      <c r="A1591" s="156"/>
      <c r="B1591" s="156" t="s">
        <v>970</v>
      </c>
      <c r="C1591" s="128" t="s">
        <v>3898</v>
      </c>
      <c r="D1591" s="128" t="s">
        <v>3899</v>
      </c>
      <c r="E1591" s="128" t="s">
        <v>3900</v>
      </c>
      <c r="F1591" s="128" t="s">
        <v>3900</v>
      </c>
      <c r="G1591" s="128"/>
      <c r="H1591" s="56" t="s">
        <v>984</v>
      </c>
      <c r="I1591" s="159">
        <v>41717</v>
      </c>
      <c r="J1591" s="159">
        <v>41778</v>
      </c>
      <c r="K1591" s="128" t="s">
        <v>3971</v>
      </c>
      <c r="L1591" s="128" t="s">
        <v>3972</v>
      </c>
      <c r="M1591" s="156" t="s">
        <v>695</v>
      </c>
      <c r="N1591" s="121" t="s">
        <v>987</v>
      </c>
      <c r="O1591" s="121"/>
      <c r="P1591" s="128" t="s">
        <v>3030</v>
      </c>
      <c r="Q1591" s="121"/>
      <c r="R1591" s="121"/>
      <c r="S1591" s="128" t="s">
        <v>988</v>
      </c>
      <c r="T1591" s="25">
        <v>1</v>
      </c>
      <c r="U1591" s="121" t="s">
        <v>606</v>
      </c>
      <c r="V1591" s="121"/>
      <c r="W1591" s="25">
        <v>30</v>
      </c>
      <c r="X1591" s="128">
        <v>97</v>
      </c>
      <c r="Y1591" s="128">
        <v>77.2</v>
      </c>
      <c r="Z1591" s="128">
        <v>7.4884000000000004</v>
      </c>
      <c r="AE1591" s="159"/>
      <c r="AF1591" s="159">
        <v>41716</v>
      </c>
      <c r="AG1591" s="159">
        <v>41753</v>
      </c>
      <c r="AH1591" s="159">
        <f t="shared" si="56"/>
        <v>41767</v>
      </c>
    </row>
    <row r="1592" spans="1:34" s="56" customFormat="1">
      <c r="A1592" s="156"/>
      <c r="B1592" s="156" t="s">
        <v>970</v>
      </c>
      <c r="C1592" s="128" t="s">
        <v>3898</v>
      </c>
      <c r="D1592" s="128" t="s">
        <v>3899</v>
      </c>
      <c r="E1592" s="128" t="s">
        <v>3900</v>
      </c>
      <c r="F1592" s="128" t="s">
        <v>3900</v>
      </c>
      <c r="G1592" s="128"/>
      <c r="H1592" s="56" t="s">
        <v>984</v>
      </c>
      <c r="I1592" s="159">
        <v>41717</v>
      </c>
      <c r="J1592" s="159">
        <v>41778</v>
      </c>
      <c r="K1592" s="128" t="s">
        <v>3973</v>
      </c>
      <c r="L1592" s="128" t="s">
        <v>3974</v>
      </c>
      <c r="M1592" s="156" t="s">
        <v>695</v>
      </c>
      <c r="N1592" s="121" t="s">
        <v>987</v>
      </c>
      <c r="O1592" s="121"/>
      <c r="P1592" s="128" t="s">
        <v>3030</v>
      </c>
      <c r="Q1592" s="121"/>
      <c r="R1592" s="121"/>
      <c r="S1592" s="128" t="s">
        <v>988</v>
      </c>
      <c r="T1592" s="25">
        <v>1</v>
      </c>
      <c r="U1592" s="121" t="s">
        <v>606</v>
      </c>
      <c r="V1592" s="121"/>
      <c r="W1592" s="25">
        <v>30</v>
      </c>
      <c r="X1592" s="128">
        <v>155</v>
      </c>
      <c r="Y1592" s="128">
        <v>111.2</v>
      </c>
      <c r="Z1592" s="128">
        <v>17.236000000000001</v>
      </c>
      <c r="AE1592" s="159"/>
      <c r="AF1592" s="159">
        <v>41716</v>
      </c>
      <c r="AG1592" s="159">
        <v>41753</v>
      </c>
      <c r="AH1592" s="159">
        <f t="shared" si="56"/>
        <v>41767</v>
      </c>
    </row>
    <row r="1593" spans="1:34" s="56" customFormat="1">
      <c r="A1593" s="156"/>
      <c r="B1593" s="156" t="s">
        <v>970</v>
      </c>
      <c r="C1593" s="128" t="s">
        <v>3898</v>
      </c>
      <c r="D1593" s="128" t="s">
        <v>3899</v>
      </c>
      <c r="E1593" s="128" t="s">
        <v>3900</v>
      </c>
      <c r="F1593" s="128" t="s">
        <v>3900</v>
      </c>
      <c r="G1593" s="128"/>
      <c r="H1593" s="56" t="s">
        <v>984</v>
      </c>
      <c r="I1593" s="159">
        <v>41717</v>
      </c>
      <c r="J1593" s="159">
        <v>41778</v>
      </c>
      <c r="K1593" s="128" t="s">
        <v>3975</v>
      </c>
      <c r="L1593" s="128" t="s">
        <v>3976</v>
      </c>
      <c r="M1593" s="156" t="s">
        <v>695</v>
      </c>
      <c r="N1593" s="121" t="s">
        <v>987</v>
      </c>
      <c r="O1593" s="121"/>
      <c r="P1593" s="128" t="s">
        <v>3030</v>
      </c>
      <c r="Q1593" s="121"/>
      <c r="R1593" s="121"/>
      <c r="S1593" s="128" t="s">
        <v>988</v>
      </c>
      <c r="T1593" s="25">
        <v>1</v>
      </c>
      <c r="U1593" s="121" t="s">
        <v>606</v>
      </c>
      <c r="V1593" s="121"/>
      <c r="W1593" s="25">
        <v>30</v>
      </c>
      <c r="X1593" s="128">
        <v>123</v>
      </c>
      <c r="Y1593" s="128">
        <v>45.36</v>
      </c>
      <c r="Z1593" s="128">
        <v>5.5792999999999999</v>
      </c>
      <c r="AE1593" s="159"/>
      <c r="AF1593" s="159">
        <v>41716</v>
      </c>
      <c r="AG1593" s="159">
        <v>41753</v>
      </c>
      <c r="AH1593" s="159">
        <f t="shared" si="56"/>
        <v>41767</v>
      </c>
    </row>
    <row r="1594" spans="1:34" s="56" customFormat="1">
      <c r="A1594" s="156"/>
      <c r="B1594" s="156" t="s">
        <v>970</v>
      </c>
      <c r="C1594" s="128" t="s">
        <v>3898</v>
      </c>
      <c r="D1594" s="128" t="s">
        <v>3899</v>
      </c>
      <c r="E1594" s="128" t="s">
        <v>3900</v>
      </c>
      <c r="F1594" s="128" t="s">
        <v>3900</v>
      </c>
      <c r="G1594" s="128"/>
      <c r="H1594" s="56" t="s">
        <v>984</v>
      </c>
      <c r="I1594" s="159">
        <v>41717</v>
      </c>
      <c r="J1594" s="159">
        <v>41778</v>
      </c>
      <c r="K1594" s="128" t="s">
        <v>3977</v>
      </c>
      <c r="L1594" s="128" t="s">
        <v>3978</v>
      </c>
      <c r="M1594" s="156" t="s">
        <v>695</v>
      </c>
      <c r="N1594" s="121" t="s">
        <v>987</v>
      </c>
      <c r="O1594" s="121"/>
      <c r="P1594" s="128" t="s">
        <v>3030</v>
      </c>
      <c r="Q1594" s="121"/>
      <c r="R1594" s="121"/>
      <c r="S1594" s="128" t="s">
        <v>988</v>
      </c>
      <c r="T1594" s="25">
        <v>1</v>
      </c>
      <c r="U1594" s="121" t="s">
        <v>606</v>
      </c>
      <c r="V1594" s="121"/>
      <c r="W1594" s="25">
        <v>30</v>
      </c>
      <c r="X1594" s="128">
        <v>160</v>
      </c>
      <c r="Y1594" s="128">
        <v>77.94</v>
      </c>
      <c r="Z1594" s="128">
        <v>12.4704</v>
      </c>
      <c r="AE1594" s="159"/>
      <c r="AF1594" s="159">
        <v>41716</v>
      </c>
      <c r="AG1594" s="159">
        <v>41753</v>
      </c>
      <c r="AH1594" s="159">
        <f t="shared" si="56"/>
        <v>41767</v>
      </c>
    </row>
    <row r="1595" spans="1:34" s="56" customFormat="1">
      <c r="A1595" s="156"/>
      <c r="B1595" s="156" t="s">
        <v>970</v>
      </c>
      <c r="C1595" s="128" t="s">
        <v>3898</v>
      </c>
      <c r="D1595" s="128" t="s">
        <v>3899</v>
      </c>
      <c r="E1595" s="128" t="s">
        <v>3900</v>
      </c>
      <c r="F1595" s="128" t="s">
        <v>3900</v>
      </c>
      <c r="G1595" s="128"/>
      <c r="H1595" s="56" t="s">
        <v>984</v>
      </c>
      <c r="I1595" s="159">
        <v>41717</v>
      </c>
      <c r="J1595" s="159">
        <v>41778</v>
      </c>
      <c r="K1595" s="128" t="s">
        <v>3979</v>
      </c>
      <c r="L1595" s="128" t="s">
        <v>3980</v>
      </c>
      <c r="M1595" s="156" t="s">
        <v>695</v>
      </c>
      <c r="N1595" s="121" t="s">
        <v>987</v>
      </c>
      <c r="O1595" s="121"/>
      <c r="P1595" s="128" t="s">
        <v>3030</v>
      </c>
      <c r="Q1595" s="121"/>
      <c r="R1595" s="121"/>
      <c r="S1595" s="128" t="s">
        <v>988</v>
      </c>
      <c r="T1595" s="25">
        <v>1</v>
      </c>
      <c r="U1595" s="121" t="s">
        <v>606</v>
      </c>
      <c r="V1595" s="121"/>
      <c r="W1595" s="25">
        <v>30</v>
      </c>
      <c r="X1595" s="128">
        <v>90</v>
      </c>
      <c r="Y1595" s="128">
        <v>158.9</v>
      </c>
      <c r="Z1595" s="128">
        <v>14.301</v>
      </c>
      <c r="AE1595" s="159"/>
      <c r="AF1595" s="159">
        <v>41716</v>
      </c>
      <c r="AG1595" s="159">
        <v>41753</v>
      </c>
      <c r="AH1595" s="159">
        <f t="shared" si="56"/>
        <v>41767</v>
      </c>
    </row>
    <row r="1596" spans="1:34" s="56" customFormat="1">
      <c r="A1596" s="156"/>
      <c r="B1596" s="156" t="s">
        <v>970</v>
      </c>
      <c r="C1596" s="128" t="s">
        <v>3898</v>
      </c>
      <c r="D1596" s="128" t="s">
        <v>3899</v>
      </c>
      <c r="E1596" s="128" t="s">
        <v>3900</v>
      </c>
      <c r="F1596" s="128" t="s">
        <v>3900</v>
      </c>
      <c r="G1596" s="128"/>
      <c r="H1596" s="56" t="s">
        <v>984</v>
      </c>
      <c r="I1596" s="159">
        <v>41717</v>
      </c>
      <c r="J1596" s="159">
        <v>41778</v>
      </c>
      <c r="K1596" s="128" t="s">
        <v>3981</v>
      </c>
      <c r="L1596" s="128" t="s">
        <v>3982</v>
      </c>
      <c r="M1596" s="156" t="s">
        <v>695</v>
      </c>
      <c r="N1596" s="121" t="s">
        <v>987</v>
      </c>
      <c r="O1596" s="121"/>
      <c r="P1596" s="128" t="s">
        <v>3030</v>
      </c>
      <c r="Q1596" s="121"/>
      <c r="R1596" s="121"/>
      <c r="S1596" s="128" t="s">
        <v>988</v>
      </c>
      <c r="T1596" s="25">
        <v>1</v>
      </c>
      <c r="U1596" s="121" t="s">
        <v>606</v>
      </c>
      <c r="V1596" s="121"/>
      <c r="W1596" s="25">
        <v>30</v>
      </c>
      <c r="X1596" s="128">
        <v>129</v>
      </c>
      <c r="Y1596" s="128">
        <v>42.6</v>
      </c>
      <c r="Z1596" s="128">
        <v>5.4954000000000001</v>
      </c>
      <c r="AE1596" s="159"/>
      <c r="AF1596" s="159">
        <v>41716</v>
      </c>
      <c r="AG1596" s="159">
        <v>41753</v>
      </c>
      <c r="AH1596" s="159">
        <f t="shared" si="56"/>
        <v>41767</v>
      </c>
    </row>
    <row r="1597" spans="1:34" s="56" customFormat="1">
      <c r="A1597" s="156"/>
      <c r="B1597" s="156" t="s">
        <v>970</v>
      </c>
      <c r="C1597" s="128" t="s">
        <v>3898</v>
      </c>
      <c r="D1597" s="128" t="s">
        <v>3899</v>
      </c>
      <c r="E1597" s="128" t="s">
        <v>3900</v>
      </c>
      <c r="F1597" s="128" t="s">
        <v>3900</v>
      </c>
      <c r="G1597" s="128"/>
      <c r="H1597" s="56" t="s">
        <v>984</v>
      </c>
      <c r="I1597" s="159">
        <v>41717</v>
      </c>
      <c r="J1597" s="159">
        <v>41778</v>
      </c>
      <c r="K1597" s="128" t="s">
        <v>3983</v>
      </c>
      <c r="L1597" s="128" t="s">
        <v>3984</v>
      </c>
      <c r="M1597" s="156" t="s">
        <v>695</v>
      </c>
      <c r="N1597" s="121" t="s">
        <v>987</v>
      </c>
      <c r="O1597" s="121"/>
      <c r="P1597" s="128" t="s">
        <v>3030</v>
      </c>
      <c r="Q1597" s="121"/>
      <c r="R1597" s="121"/>
      <c r="S1597" s="128" t="s">
        <v>988</v>
      </c>
      <c r="T1597" s="25">
        <v>1</v>
      </c>
      <c r="U1597" s="121" t="s">
        <v>606</v>
      </c>
      <c r="V1597" s="121"/>
      <c r="W1597" s="25">
        <v>30</v>
      </c>
      <c r="X1597" s="128">
        <v>129</v>
      </c>
      <c r="Y1597" s="128">
        <v>40.409999999999997</v>
      </c>
      <c r="Z1597" s="128">
        <v>5.2129000000000003</v>
      </c>
      <c r="AE1597" s="159"/>
      <c r="AF1597" s="159">
        <v>41716</v>
      </c>
      <c r="AG1597" s="159">
        <v>41753</v>
      </c>
      <c r="AH1597" s="159">
        <f t="shared" si="56"/>
        <v>41767</v>
      </c>
    </row>
    <row r="1598" spans="1:34" s="56" customFormat="1">
      <c r="A1598" s="156"/>
      <c r="B1598" s="156" t="s">
        <v>970</v>
      </c>
      <c r="C1598" s="128" t="s">
        <v>3898</v>
      </c>
      <c r="D1598" s="128" t="s">
        <v>3899</v>
      </c>
      <c r="E1598" s="128" t="s">
        <v>3900</v>
      </c>
      <c r="F1598" s="128" t="s">
        <v>3900</v>
      </c>
      <c r="G1598" s="128"/>
      <c r="H1598" s="56" t="s">
        <v>984</v>
      </c>
      <c r="I1598" s="159">
        <v>41717</v>
      </c>
      <c r="J1598" s="159">
        <v>41778</v>
      </c>
      <c r="K1598" s="128" t="s">
        <v>3985</v>
      </c>
      <c r="L1598" s="128" t="s">
        <v>3986</v>
      </c>
      <c r="M1598" s="156" t="s">
        <v>695</v>
      </c>
      <c r="N1598" s="121" t="s">
        <v>987</v>
      </c>
      <c r="O1598" s="121"/>
      <c r="P1598" s="128" t="s">
        <v>3030</v>
      </c>
      <c r="Q1598" s="121"/>
      <c r="R1598" s="121"/>
      <c r="S1598" s="128" t="s">
        <v>988</v>
      </c>
      <c r="T1598" s="25">
        <v>1</v>
      </c>
      <c r="U1598" s="121" t="s">
        <v>606</v>
      </c>
      <c r="V1598" s="121"/>
      <c r="W1598" s="25">
        <v>30</v>
      </c>
      <c r="X1598" s="128">
        <v>90</v>
      </c>
      <c r="Y1598" s="128">
        <v>61.47</v>
      </c>
      <c r="Z1598" s="128">
        <v>5.5323000000000002</v>
      </c>
      <c r="AE1598" s="159"/>
      <c r="AF1598" s="159">
        <v>41716</v>
      </c>
      <c r="AG1598" s="159">
        <v>41753</v>
      </c>
      <c r="AH1598" s="159">
        <f t="shared" si="56"/>
        <v>41767</v>
      </c>
    </row>
    <row r="1599" spans="1:34" s="56" customFormat="1">
      <c r="A1599" s="156"/>
      <c r="B1599" s="156" t="s">
        <v>970</v>
      </c>
      <c r="C1599" s="128" t="s">
        <v>3898</v>
      </c>
      <c r="D1599" s="128" t="s">
        <v>3899</v>
      </c>
      <c r="E1599" s="128" t="s">
        <v>3900</v>
      </c>
      <c r="F1599" s="128" t="s">
        <v>3900</v>
      </c>
      <c r="G1599" s="128"/>
      <c r="H1599" s="56" t="s">
        <v>984</v>
      </c>
      <c r="I1599" s="159">
        <v>41717</v>
      </c>
      <c r="J1599" s="159">
        <v>41778</v>
      </c>
      <c r="K1599" s="128" t="s">
        <v>3987</v>
      </c>
      <c r="L1599" s="128" t="s">
        <v>3988</v>
      </c>
      <c r="M1599" s="156" t="s">
        <v>695</v>
      </c>
      <c r="N1599" s="121" t="s">
        <v>987</v>
      </c>
      <c r="O1599" s="121"/>
      <c r="P1599" s="128" t="s">
        <v>3030</v>
      </c>
      <c r="Q1599" s="121"/>
      <c r="R1599" s="121"/>
      <c r="S1599" s="128" t="s">
        <v>988</v>
      </c>
      <c r="T1599" s="25">
        <v>1</v>
      </c>
      <c r="U1599" s="121" t="s">
        <v>606</v>
      </c>
      <c r="V1599" s="121"/>
      <c r="W1599" s="25">
        <v>30</v>
      </c>
      <c r="X1599" s="128">
        <v>128</v>
      </c>
      <c r="Y1599" s="128">
        <v>42.57</v>
      </c>
      <c r="Z1599" s="128">
        <v>5.4489999999999998</v>
      </c>
      <c r="AE1599" s="159"/>
      <c r="AF1599" s="159">
        <v>41716</v>
      </c>
      <c r="AG1599" s="159">
        <v>41753</v>
      </c>
      <c r="AH1599" s="159">
        <f t="shared" si="56"/>
        <v>41767</v>
      </c>
    </row>
    <row r="1600" spans="1:34" s="56" customFormat="1">
      <c r="A1600" s="156"/>
      <c r="B1600" s="156" t="s">
        <v>970</v>
      </c>
      <c r="C1600" s="128" t="s">
        <v>3898</v>
      </c>
      <c r="D1600" s="128" t="s">
        <v>3899</v>
      </c>
      <c r="E1600" s="128" t="s">
        <v>3900</v>
      </c>
      <c r="F1600" s="128" t="s">
        <v>3900</v>
      </c>
      <c r="G1600" s="128"/>
      <c r="H1600" s="56" t="s">
        <v>984</v>
      </c>
      <c r="I1600" s="159">
        <v>41717</v>
      </c>
      <c r="J1600" s="159">
        <v>41778</v>
      </c>
      <c r="K1600" s="128" t="s">
        <v>3989</v>
      </c>
      <c r="L1600" s="128" t="s">
        <v>3990</v>
      </c>
      <c r="M1600" s="156" t="s">
        <v>695</v>
      </c>
      <c r="N1600" s="121" t="s">
        <v>987</v>
      </c>
      <c r="O1600" s="121"/>
      <c r="P1600" s="128" t="s">
        <v>3030</v>
      </c>
      <c r="Q1600" s="121"/>
      <c r="R1600" s="121"/>
      <c r="S1600" s="128" t="s">
        <v>988</v>
      </c>
      <c r="T1600" s="25">
        <v>1</v>
      </c>
      <c r="U1600" s="121" t="s">
        <v>606</v>
      </c>
      <c r="V1600" s="121"/>
      <c r="W1600" s="25">
        <v>30</v>
      </c>
      <c r="X1600" s="128">
        <v>128</v>
      </c>
      <c r="Y1600" s="128">
        <v>149.94</v>
      </c>
      <c r="Z1600" s="128">
        <v>19.192299999999999</v>
      </c>
      <c r="AE1600" s="159"/>
      <c r="AF1600" s="159">
        <v>41716</v>
      </c>
      <c r="AG1600" s="159">
        <v>41753</v>
      </c>
      <c r="AH1600" s="159">
        <f t="shared" si="56"/>
        <v>41767</v>
      </c>
    </row>
    <row r="1601" spans="1:34" s="56" customFormat="1">
      <c r="A1601" s="156"/>
      <c r="B1601" s="156" t="s">
        <v>970</v>
      </c>
      <c r="C1601" s="128" t="s">
        <v>3898</v>
      </c>
      <c r="D1601" s="128" t="s">
        <v>3899</v>
      </c>
      <c r="E1601" s="128" t="s">
        <v>3900</v>
      </c>
      <c r="F1601" s="128" t="s">
        <v>3900</v>
      </c>
      <c r="G1601" s="128"/>
      <c r="H1601" s="56" t="s">
        <v>984</v>
      </c>
      <c r="I1601" s="159">
        <v>41717</v>
      </c>
      <c r="J1601" s="159">
        <v>41778</v>
      </c>
      <c r="K1601" s="128" t="s">
        <v>3991</v>
      </c>
      <c r="L1601" s="128" t="s">
        <v>3992</v>
      </c>
      <c r="M1601" s="156" t="s">
        <v>695</v>
      </c>
      <c r="N1601" s="121" t="s">
        <v>987</v>
      </c>
      <c r="O1601" s="121"/>
      <c r="P1601" s="128" t="s">
        <v>3030</v>
      </c>
      <c r="Q1601" s="121"/>
      <c r="R1601" s="121"/>
      <c r="S1601" s="128" t="s">
        <v>988</v>
      </c>
      <c r="T1601" s="25">
        <v>1</v>
      </c>
      <c r="U1601" s="121" t="s">
        <v>606</v>
      </c>
      <c r="V1601" s="121"/>
      <c r="W1601" s="25">
        <v>30</v>
      </c>
      <c r="X1601" s="128">
        <v>130</v>
      </c>
      <c r="Y1601" s="128">
        <v>50.22</v>
      </c>
      <c r="Z1601" s="128">
        <v>6.5286</v>
      </c>
      <c r="AE1601" s="159"/>
      <c r="AF1601" s="159">
        <v>41716</v>
      </c>
      <c r="AG1601" s="159">
        <v>41753</v>
      </c>
      <c r="AH1601" s="159">
        <f t="shared" si="56"/>
        <v>41767</v>
      </c>
    </row>
    <row r="1602" spans="1:34" s="56" customFormat="1">
      <c r="A1602" s="156"/>
      <c r="B1602" s="156" t="s">
        <v>970</v>
      </c>
      <c r="C1602" s="128" t="s">
        <v>3898</v>
      </c>
      <c r="D1602" s="128" t="s">
        <v>3899</v>
      </c>
      <c r="E1602" s="128" t="s">
        <v>3900</v>
      </c>
      <c r="F1602" s="128" t="s">
        <v>3900</v>
      </c>
      <c r="G1602" s="128"/>
      <c r="H1602" s="56" t="s">
        <v>984</v>
      </c>
      <c r="I1602" s="159">
        <v>41717</v>
      </c>
      <c r="J1602" s="159">
        <v>41778</v>
      </c>
      <c r="K1602" s="128" t="s">
        <v>3993</v>
      </c>
      <c r="L1602" s="128" t="s">
        <v>3994</v>
      </c>
      <c r="M1602" s="156" t="s">
        <v>695</v>
      </c>
      <c r="N1602" s="121" t="s">
        <v>987</v>
      </c>
      <c r="O1602" s="121"/>
      <c r="P1602" s="128" t="s">
        <v>3030</v>
      </c>
      <c r="Q1602" s="121"/>
      <c r="R1602" s="121"/>
      <c r="S1602" s="128" t="s">
        <v>988</v>
      </c>
      <c r="T1602" s="25">
        <v>1</v>
      </c>
      <c r="U1602" s="121" t="s">
        <v>606</v>
      </c>
      <c r="V1602" s="121"/>
      <c r="W1602" s="25">
        <v>30</v>
      </c>
      <c r="X1602" s="128">
        <v>125</v>
      </c>
      <c r="Y1602" s="128">
        <v>40</v>
      </c>
      <c r="Z1602" s="128">
        <v>5</v>
      </c>
      <c r="AE1602" s="159"/>
      <c r="AF1602" s="159">
        <v>41716</v>
      </c>
      <c r="AG1602" s="159">
        <v>41753</v>
      </c>
      <c r="AH1602" s="159">
        <f t="shared" si="56"/>
        <v>41767</v>
      </c>
    </row>
    <row r="1603" spans="1:34" s="56" customFormat="1">
      <c r="A1603" s="156"/>
      <c r="B1603" s="156" t="s">
        <v>970</v>
      </c>
      <c r="C1603" s="128" t="s">
        <v>3898</v>
      </c>
      <c r="D1603" s="128" t="s">
        <v>3899</v>
      </c>
      <c r="E1603" s="128" t="s">
        <v>3900</v>
      </c>
      <c r="F1603" s="128" t="s">
        <v>3900</v>
      </c>
      <c r="G1603" s="128"/>
      <c r="H1603" s="56" t="s">
        <v>984</v>
      </c>
      <c r="I1603" s="159">
        <v>41717</v>
      </c>
      <c r="J1603" s="159">
        <v>41778</v>
      </c>
      <c r="K1603" s="128" t="s">
        <v>3995</v>
      </c>
      <c r="L1603" s="128" t="s">
        <v>3996</v>
      </c>
      <c r="M1603" s="156" t="s">
        <v>695</v>
      </c>
      <c r="N1603" s="121" t="s">
        <v>987</v>
      </c>
      <c r="O1603" s="121"/>
      <c r="P1603" s="128" t="s">
        <v>3030</v>
      </c>
      <c r="Q1603" s="121"/>
      <c r="R1603" s="121"/>
      <c r="S1603" s="128" t="s">
        <v>988</v>
      </c>
      <c r="T1603" s="25">
        <v>1</v>
      </c>
      <c r="U1603" s="121" t="s">
        <v>606</v>
      </c>
      <c r="V1603" s="121"/>
      <c r="W1603" s="25">
        <v>30</v>
      </c>
      <c r="X1603" s="128">
        <v>110</v>
      </c>
      <c r="Y1603" s="128">
        <v>49.68</v>
      </c>
      <c r="Z1603" s="128">
        <v>5.4648000000000003</v>
      </c>
      <c r="AE1603" s="159"/>
      <c r="AF1603" s="159">
        <v>41716</v>
      </c>
      <c r="AG1603" s="159">
        <v>41753</v>
      </c>
      <c r="AH1603" s="159">
        <f t="shared" si="56"/>
        <v>41767</v>
      </c>
    </row>
    <row r="1604" spans="1:34" s="56" customFormat="1">
      <c r="A1604" s="156"/>
      <c r="B1604" s="156" t="s">
        <v>970</v>
      </c>
      <c r="C1604" s="128" t="s">
        <v>3898</v>
      </c>
      <c r="D1604" s="128" t="s">
        <v>3899</v>
      </c>
      <c r="E1604" s="128" t="s">
        <v>3900</v>
      </c>
      <c r="F1604" s="128" t="s">
        <v>3900</v>
      </c>
      <c r="G1604" s="128"/>
      <c r="H1604" s="56" t="s">
        <v>984</v>
      </c>
      <c r="I1604" s="159">
        <v>41717</v>
      </c>
      <c r="J1604" s="159">
        <v>41778</v>
      </c>
      <c r="K1604" s="128" t="s">
        <v>3997</v>
      </c>
      <c r="L1604" s="128" t="s">
        <v>3998</v>
      </c>
      <c r="M1604" s="156" t="s">
        <v>695</v>
      </c>
      <c r="N1604" s="121" t="s">
        <v>987</v>
      </c>
      <c r="O1604" s="121"/>
      <c r="P1604" s="128" t="s">
        <v>3030</v>
      </c>
      <c r="Q1604" s="121"/>
      <c r="R1604" s="121"/>
      <c r="S1604" s="128" t="s">
        <v>988</v>
      </c>
      <c r="T1604" s="25">
        <v>1</v>
      </c>
      <c r="U1604" s="121" t="s">
        <v>606</v>
      </c>
      <c r="V1604" s="121"/>
      <c r="W1604" s="25">
        <v>30</v>
      </c>
      <c r="X1604" s="128">
        <v>153</v>
      </c>
      <c r="Y1604" s="128">
        <v>45.72</v>
      </c>
      <c r="Z1604" s="128">
        <v>6.9951999999999996</v>
      </c>
      <c r="AE1604" s="159"/>
      <c r="AF1604" s="159">
        <v>41716</v>
      </c>
      <c r="AG1604" s="159">
        <v>41753</v>
      </c>
      <c r="AH1604" s="159">
        <f t="shared" si="56"/>
        <v>41767</v>
      </c>
    </row>
    <row r="1605" spans="1:34" s="56" customFormat="1">
      <c r="A1605" s="156"/>
      <c r="B1605" s="156" t="s">
        <v>970</v>
      </c>
      <c r="C1605" s="128" t="s">
        <v>3898</v>
      </c>
      <c r="D1605" s="128" t="s">
        <v>3899</v>
      </c>
      <c r="E1605" s="128" t="s">
        <v>3900</v>
      </c>
      <c r="F1605" s="128" t="s">
        <v>3900</v>
      </c>
      <c r="G1605" s="128"/>
      <c r="H1605" s="56" t="s">
        <v>984</v>
      </c>
      <c r="I1605" s="159">
        <v>41717</v>
      </c>
      <c r="J1605" s="159">
        <v>41778</v>
      </c>
      <c r="K1605" s="128" t="s">
        <v>3999</v>
      </c>
      <c r="L1605" s="128" t="s">
        <v>4000</v>
      </c>
      <c r="M1605" s="156" t="s">
        <v>695</v>
      </c>
      <c r="N1605" s="121" t="s">
        <v>987</v>
      </c>
      <c r="O1605" s="121"/>
      <c r="P1605" s="128" t="s">
        <v>3030</v>
      </c>
      <c r="Q1605" s="121"/>
      <c r="R1605" s="121"/>
      <c r="S1605" s="128" t="s">
        <v>988</v>
      </c>
      <c r="T1605" s="25">
        <v>1</v>
      </c>
      <c r="U1605" s="121" t="s">
        <v>606</v>
      </c>
      <c r="V1605" s="121"/>
      <c r="W1605" s="25">
        <v>30</v>
      </c>
      <c r="X1605" s="128">
        <v>116</v>
      </c>
      <c r="Y1605" s="128">
        <v>95.04</v>
      </c>
      <c r="Z1605" s="128">
        <v>11.0246</v>
      </c>
      <c r="AE1605" s="159"/>
      <c r="AF1605" s="159">
        <v>41716</v>
      </c>
      <c r="AG1605" s="159">
        <v>41753</v>
      </c>
      <c r="AH1605" s="159">
        <f t="shared" si="56"/>
        <v>41767</v>
      </c>
    </row>
    <row r="1606" spans="1:34" s="56" customFormat="1">
      <c r="A1606" s="156"/>
      <c r="B1606" s="156" t="s">
        <v>970</v>
      </c>
      <c r="C1606" s="128" t="s">
        <v>3898</v>
      </c>
      <c r="D1606" s="128" t="s">
        <v>3899</v>
      </c>
      <c r="E1606" s="128" t="s">
        <v>3900</v>
      </c>
      <c r="F1606" s="128" t="s">
        <v>3900</v>
      </c>
      <c r="G1606" s="128"/>
      <c r="H1606" s="56" t="s">
        <v>984</v>
      </c>
      <c r="I1606" s="159">
        <v>41717</v>
      </c>
      <c r="J1606" s="159">
        <v>41778</v>
      </c>
      <c r="K1606" s="128" t="s">
        <v>4001</v>
      </c>
      <c r="L1606" s="128" t="s">
        <v>4002</v>
      </c>
      <c r="M1606" s="156" t="s">
        <v>695</v>
      </c>
      <c r="N1606" s="121" t="s">
        <v>987</v>
      </c>
      <c r="O1606" s="121"/>
      <c r="P1606" s="128" t="s">
        <v>3030</v>
      </c>
      <c r="Q1606" s="121"/>
      <c r="R1606" s="121"/>
      <c r="S1606" s="128" t="s">
        <v>988</v>
      </c>
      <c r="T1606" s="25">
        <v>1</v>
      </c>
      <c r="U1606" s="121" t="s">
        <v>606</v>
      </c>
      <c r="V1606" s="121"/>
      <c r="W1606" s="25">
        <v>30</v>
      </c>
      <c r="X1606" s="128">
        <v>150</v>
      </c>
      <c r="Y1606" s="128">
        <v>63</v>
      </c>
      <c r="Z1606" s="128">
        <v>9.4499999999999993</v>
      </c>
      <c r="AE1606" s="159"/>
      <c r="AF1606" s="159">
        <v>41716</v>
      </c>
      <c r="AG1606" s="159">
        <v>41753</v>
      </c>
      <c r="AH1606" s="159">
        <f t="shared" si="56"/>
        <v>41767</v>
      </c>
    </row>
    <row r="1607" spans="1:34" s="56" customFormat="1">
      <c r="A1607" s="156"/>
      <c r="B1607" s="156" t="s">
        <v>970</v>
      </c>
      <c r="C1607" s="128" t="s">
        <v>3898</v>
      </c>
      <c r="D1607" s="128" t="s">
        <v>3899</v>
      </c>
      <c r="E1607" s="128" t="s">
        <v>3900</v>
      </c>
      <c r="F1607" s="128" t="s">
        <v>3900</v>
      </c>
      <c r="G1607" s="128"/>
      <c r="H1607" s="56" t="s">
        <v>984</v>
      </c>
      <c r="I1607" s="159">
        <v>41717</v>
      </c>
      <c r="J1607" s="159">
        <v>41778</v>
      </c>
      <c r="K1607" s="128" t="s">
        <v>4003</v>
      </c>
      <c r="L1607" s="128" t="s">
        <v>4004</v>
      </c>
      <c r="M1607" s="156" t="s">
        <v>695</v>
      </c>
      <c r="N1607" s="121" t="s">
        <v>987</v>
      </c>
      <c r="O1607" s="121"/>
      <c r="P1607" s="128" t="s">
        <v>3030</v>
      </c>
      <c r="Q1607" s="121"/>
      <c r="R1607" s="121"/>
      <c r="S1607" s="128" t="s">
        <v>988</v>
      </c>
      <c r="T1607" s="25">
        <v>1</v>
      </c>
      <c r="U1607" s="121" t="s">
        <v>606</v>
      </c>
      <c r="V1607" s="121"/>
      <c r="W1607" s="25">
        <v>30</v>
      </c>
      <c r="X1607" s="128">
        <v>150</v>
      </c>
      <c r="Y1607" s="128">
        <v>41.4</v>
      </c>
      <c r="Z1607" s="128">
        <v>6.21</v>
      </c>
      <c r="AE1607" s="159"/>
      <c r="AF1607" s="159">
        <v>41716</v>
      </c>
      <c r="AG1607" s="159">
        <v>41753</v>
      </c>
      <c r="AH1607" s="159">
        <f t="shared" si="56"/>
        <v>41767</v>
      </c>
    </row>
    <row r="1608" spans="1:34" s="56" customFormat="1">
      <c r="A1608" s="156"/>
      <c r="B1608" s="156" t="s">
        <v>970</v>
      </c>
      <c r="C1608" s="128" t="s">
        <v>3898</v>
      </c>
      <c r="D1608" s="128" t="s">
        <v>3899</v>
      </c>
      <c r="E1608" s="128" t="s">
        <v>3900</v>
      </c>
      <c r="F1608" s="128" t="s">
        <v>3900</v>
      </c>
      <c r="G1608" s="128"/>
      <c r="H1608" s="56" t="s">
        <v>984</v>
      </c>
      <c r="I1608" s="159">
        <v>41717</v>
      </c>
      <c r="J1608" s="159">
        <v>41778</v>
      </c>
      <c r="K1608" s="128" t="s">
        <v>4005</v>
      </c>
      <c r="L1608" s="128" t="s">
        <v>4006</v>
      </c>
      <c r="M1608" s="156" t="s">
        <v>695</v>
      </c>
      <c r="N1608" s="121" t="s">
        <v>987</v>
      </c>
      <c r="O1608" s="121"/>
      <c r="P1608" s="128" t="s">
        <v>3030</v>
      </c>
      <c r="Q1608" s="121"/>
      <c r="R1608" s="121"/>
      <c r="S1608" s="128" t="s">
        <v>988</v>
      </c>
      <c r="T1608" s="25">
        <v>1</v>
      </c>
      <c r="U1608" s="121" t="s">
        <v>606</v>
      </c>
      <c r="V1608" s="121"/>
      <c r="W1608" s="25">
        <v>30</v>
      </c>
      <c r="X1608" s="128">
        <v>135</v>
      </c>
      <c r="Y1608" s="128">
        <v>76.680000000000007</v>
      </c>
      <c r="Z1608" s="128">
        <v>10.351800000000001</v>
      </c>
      <c r="AE1608" s="159"/>
      <c r="AF1608" s="159">
        <v>41716</v>
      </c>
      <c r="AG1608" s="159">
        <v>41753</v>
      </c>
      <c r="AH1608" s="159">
        <f t="shared" si="56"/>
        <v>41767</v>
      </c>
    </row>
    <row r="1609" spans="1:34" s="56" customFormat="1">
      <c r="A1609" s="156"/>
      <c r="B1609" s="156" t="s">
        <v>970</v>
      </c>
      <c r="C1609" s="128" t="s">
        <v>3898</v>
      </c>
      <c r="D1609" s="128" t="s">
        <v>3899</v>
      </c>
      <c r="E1609" s="128" t="s">
        <v>3900</v>
      </c>
      <c r="F1609" s="128" t="s">
        <v>3900</v>
      </c>
      <c r="G1609" s="128"/>
      <c r="H1609" s="56" t="s">
        <v>984</v>
      </c>
      <c r="I1609" s="159">
        <v>41717</v>
      </c>
      <c r="J1609" s="159">
        <v>41778</v>
      </c>
      <c r="K1609" s="128" t="s">
        <v>4007</v>
      </c>
      <c r="L1609" s="128" t="s">
        <v>4008</v>
      </c>
      <c r="M1609" s="156" t="s">
        <v>695</v>
      </c>
      <c r="N1609" s="121" t="s">
        <v>987</v>
      </c>
      <c r="O1609" s="121"/>
      <c r="P1609" s="128" t="s">
        <v>3030</v>
      </c>
      <c r="Q1609" s="121"/>
      <c r="R1609" s="121"/>
      <c r="S1609" s="128" t="s">
        <v>988</v>
      </c>
      <c r="T1609" s="25">
        <v>1</v>
      </c>
      <c r="U1609" s="121" t="s">
        <v>606</v>
      </c>
      <c r="V1609" s="121"/>
      <c r="W1609" s="25">
        <v>30</v>
      </c>
      <c r="X1609" s="128">
        <v>170</v>
      </c>
      <c r="Y1609" s="128">
        <v>169.74</v>
      </c>
      <c r="Z1609" s="128">
        <v>28.855799999999999</v>
      </c>
      <c r="AE1609" s="159"/>
      <c r="AF1609" s="159">
        <v>41716</v>
      </c>
      <c r="AG1609" s="159">
        <v>41753</v>
      </c>
      <c r="AH1609" s="159">
        <f t="shared" si="56"/>
        <v>41767</v>
      </c>
    </row>
    <row r="1610" spans="1:34" s="56" customFormat="1">
      <c r="A1610" s="156"/>
      <c r="B1610" s="156" t="s">
        <v>970</v>
      </c>
      <c r="C1610" s="128" t="s">
        <v>3898</v>
      </c>
      <c r="D1610" s="128" t="s">
        <v>3899</v>
      </c>
      <c r="E1610" s="128" t="s">
        <v>3900</v>
      </c>
      <c r="F1610" s="128" t="s">
        <v>3900</v>
      </c>
      <c r="G1610" s="128"/>
      <c r="H1610" s="56" t="s">
        <v>984</v>
      </c>
      <c r="I1610" s="159">
        <v>41717</v>
      </c>
      <c r="J1610" s="159">
        <v>41778</v>
      </c>
      <c r="K1610" s="128" t="s">
        <v>4009</v>
      </c>
      <c r="L1610" s="128" t="s">
        <v>4010</v>
      </c>
      <c r="M1610" s="156" t="s">
        <v>695</v>
      </c>
      <c r="N1610" s="121" t="s">
        <v>987</v>
      </c>
      <c r="O1610" s="121"/>
      <c r="P1610" s="128" t="s">
        <v>3030</v>
      </c>
      <c r="Q1610" s="121"/>
      <c r="R1610" s="121"/>
      <c r="S1610" s="128" t="s">
        <v>988</v>
      </c>
      <c r="T1610" s="25">
        <v>1</v>
      </c>
      <c r="U1610" s="121" t="s">
        <v>606</v>
      </c>
      <c r="V1610" s="121"/>
      <c r="W1610" s="25">
        <v>30</v>
      </c>
      <c r="X1610" s="128">
        <v>95</v>
      </c>
      <c r="Y1610" s="128">
        <v>81.27</v>
      </c>
      <c r="Z1610" s="128">
        <v>7.7206999999999999</v>
      </c>
      <c r="AE1610" s="159"/>
      <c r="AF1610" s="159">
        <v>41716</v>
      </c>
      <c r="AG1610" s="159">
        <v>41753</v>
      </c>
      <c r="AH1610" s="159">
        <f t="shared" si="56"/>
        <v>41767</v>
      </c>
    </row>
    <row r="1611" spans="1:34" s="56" customFormat="1">
      <c r="A1611" s="156"/>
      <c r="B1611" s="156" t="s">
        <v>970</v>
      </c>
      <c r="C1611" s="128" t="s">
        <v>3898</v>
      </c>
      <c r="D1611" s="128" t="s">
        <v>3899</v>
      </c>
      <c r="E1611" s="128" t="s">
        <v>3900</v>
      </c>
      <c r="F1611" s="128" t="s">
        <v>3900</v>
      </c>
      <c r="G1611" s="128"/>
      <c r="H1611" s="56" t="s">
        <v>984</v>
      </c>
      <c r="I1611" s="159">
        <v>41717</v>
      </c>
      <c r="J1611" s="159">
        <v>41778</v>
      </c>
      <c r="K1611" s="128" t="s">
        <v>4011</v>
      </c>
      <c r="L1611" s="128" t="s">
        <v>4012</v>
      </c>
      <c r="M1611" s="156" t="s">
        <v>695</v>
      </c>
      <c r="N1611" s="121" t="s">
        <v>987</v>
      </c>
      <c r="O1611" s="121"/>
      <c r="P1611" s="128" t="s">
        <v>3030</v>
      </c>
      <c r="Q1611" s="121"/>
      <c r="R1611" s="121"/>
      <c r="S1611" s="128" t="s">
        <v>988</v>
      </c>
      <c r="T1611" s="25">
        <v>1</v>
      </c>
      <c r="U1611" s="121" t="s">
        <v>606</v>
      </c>
      <c r="V1611" s="121"/>
      <c r="W1611" s="25">
        <v>30</v>
      </c>
      <c r="X1611" s="128">
        <v>135</v>
      </c>
      <c r="Y1611" s="128">
        <v>89.1</v>
      </c>
      <c r="Z1611" s="128">
        <v>12.028499999999999</v>
      </c>
      <c r="AE1611" s="159"/>
      <c r="AF1611" s="159">
        <v>41716</v>
      </c>
      <c r="AG1611" s="159">
        <v>41753</v>
      </c>
      <c r="AH1611" s="159">
        <f t="shared" si="56"/>
        <v>41767</v>
      </c>
    </row>
    <row r="1612" spans="1:34" s="56" customFormat="1">
      <c r="A1612" s="156"/>
      <c r="B1612" s="156" t="s">
        <v>970</v>
      </c>
      <c r="C1612" s="128" t="s">
        <v>3898</v>
      </c>
      <c r="D1612" s="128" t="s">
        <v>3899</v>
      </c>
      <c r="E1612" s="128" t="s">
        <v>3900</v>
      </c>
      <c r="F1612" s="128" t="s">
        <v>3900</v>
      </c>
      <c r="G1612" s="128"/>
      <c r="H1612" s="56" t="s">
        <v>984</v>
      </c>
      <c r="I1612" s="159">
        <v>41717</v>
      </c>
      <c r="J1612" s="159">
        <v>41778</v>
      </c>
      <c r="K1612" s="128" t="s">
        <v>4013</v>
      </c>
      <c r="L1612" s="128" t="s">
        <v>4014</v>
      </c>
      <c r="M1612" s="156" t="s">
        <v>695</v>
      </c>
      <c r="N1612" s="121" t="s">
        <v>987</v>
      </c>
      <c r="O1612" s="121"/>
      <c r="P1612" s="128" t="s">
        <v>3030</v>
      </c>
      <c r="Q1612" s="121"/>
      <c r="R1612" s="121"/>
      <c r="S1612" s="128" t="s">
        <v>988</v>
      </c>
      <c r="T1612" s="25">
        <v>1</v>
      </c>
      <c r="U1612" s="121" t="s">
        <v>606</v>
      </c>
      <c r="V1612" s="121"/>
      <c r="W1612" s="25">
        <v>30</v>
      </c>
      <c r="X1612" s="128">
        <v>107</v>
      </c>
      <c r="Y1612" s="128">
        <v>50.6</v>
      </c>
      <c r="Z1612" s="128">
        <v>5.4142000000000001</v>
      </c>
      <c r="AE1612" s="159"/>
      <c r="AF1612" s="159">
        <v>41716</v>
      </c>
      <c r="AG1612" s="159">
        <v>41753</v>
      </c>
      <c r="AH1612" s="159">
        <f t="shared" si="56"/>
        <v>41767</v>
      </c>
    </row>
    <row r="1613" spans="1:34" s="56" customFormat="1">
      <c r="A1613" s="156"/>
      <c r="B1613" s="156" t="s">
        <v>970</v>
      </c>
      <c r="C1613" s="128" t="s">
        <v>3898</v>
      </c>
      <c r="D1613" s="128" t="s">
        <v>3899</v>
      </c>
      <c r="E1613" s="128" t="s">
        <v>3900</v>
      </c>
      <c r="F1613" s="128" t="s">
        <v>3900</v>
      </c>
      <c r="G1613" s="128"/>
      <c r="H1613" s="56" t="s">
        <v>984</v>
      </c>
      <c r="I1613" s="159">
        <v>41717</v>
      </c>
      <c r="J1613" s="159">
        <v>41778</v>
      </c>
      <c r="K1613" s="128" t="s">
        <v>4015</v>
      </c>
      <c r="L1613" s="128" t="s">
        <v>4016</v>
      </c>
      <c r="M1613" s="156" t="s">
        <v>695</v>
      </c>
      <c r="N1613" s="121" t="s">
        <v>987</v>
      </c>
      <c r="O1613" s="121"/>
      <c r="P1613" s="128" t="s">
        <v>3030</v>
      </c>
      <c r="Q1613" s="121"/>
      <c r="R1613" s="121"/>
      <c r="S1613" s="128" t="s">
        <v>988</v>
      </c>
      <c r="T1613" s="25">
        <v>1</v>
      </c>
      <c r="U1613" s="121" t="s">
        <v>606</v>
      </c>
      <c r="V1613" s="121"/>
      <c r="W1613" s="25">
        <v>30</v>
      </c>
      <c r="X1613" s="128">
        <v>95</v>
      </c>
      <c r="Y1613" s="128">
        <v>188.8</v>
      </c>
      <c r="Z1613" s="128">
        <v>17.936</v>
      </c>
      <c r="AE1613" s="159"/>
      <c r="AF1613" s="159">
        <v>41716</v>
      </c>
      <c r="AG1613" s="159">
        <v>41753</v>
      </c>
      <c r="AH1613" s="159">
        <f t="shared" si="56"/>
        <v>41767</v>
      </c>
    </row>
    <row r="1614" spans="1:34" s="56" customFormat="1">
      <c r="A1614" s="156"/>
      <c r="B1614" s="156" t="s">
        <v>970</v>
      </c>
      <c r="C1614" s="128" t="s">
        <v>3898</v>
      </c>
      <c r="D1614" s="128" t="s">
        <v>3899</v>
      </c>
      <c r="E1614" s="128" t="s">
        <v>3900</v>
      </c>
      <c r="F1614" s="128" t="s">
        <v>3900</v>
      </c>
      <c r="G1614" s="128"/>
      <c r="H1614" s="56" t="s">
        <v>984</v>
      </c>
      <c r="I1614" s="159">
        <v>41717</v>
      </c>
      <c r="J1614" s="159">
        <v>41778</v>
      </c>
      <c r="K1614" s="128" t="s">
        <v>4017</v>
      </c>
      <c r="L1614" s="128" t="s">
        <v>4018</v>
      </c>
      <c r="M1614" s="156" t="s">
        <v>695</v>
      </c>
      <c r="N1614" s="121" t="s">
        <v>987</v>
      </c>
      <c r="O1614" s="121"/>
      <c r="P1614" s="128" t="s">
        <v>3030</v>
      </c>
      <c r="Q1614" s="121"/>
      <c r="R1614" s="121"/>
      <c r="S1614" s="128" t="s">
        <v>988</v>
      </c>
      <c r="T1614" s="25">
        <v>1</v>
      </c>
      <c r="U1614" s="121" t="s">
        <v>606</v>
      </c>
      <c r="V1614" s="121"/>
      <c r="W1614" s="25">
        <v>30</v>
      </c>
      <c r="X1614" s="128">
        <v>36</v>
      </c>
      <c r="Y1614" s="128">
        <v>130.86000000000001</v>
      </c>
      <c r="Z1614" s="128">
        <v>4.7110000000000003</v>
      </c>
      <c r="AE1614" s="159"/>
      <c r="AF1614" s="159">
        <v>41716</v>
      </c>
      <c r="AG1614" s="159">
        <v>41753</v>
      </c>
      <c r="AH1614" s="159">
        <f t="shared" si="56"/>
        <v>41767</v>
      </c>
    </row>
    <row r="1615" spans="1:34" s="56" customFormat="1">
      <c r="A1615" s="156"/>
      <c r="B1615" s="156" t="s">
        <v>970</v>
      </c>
      <c r="C1615" s="128" t="s">
        <v>3898</v>
      </c>
      <c r="D1615" s="128" t="s">
        <v>3899</v>
      </c>
      <c r="E1615" s="128" t="s">
        <v>3900</v>
      </c>
      <c r="F1615" s="128" t="s">
        <v>3900</v>
      </c>
      <c r="G1615" s="128"/>
      <c r="H1615" s="56" t="s">
        <v>984</v>
      </c>
      <c r="I1615" s="159">
        <v>41717</v>
      </c>
      <c r="J1615" s="159">
        <v>41778</v>
      </c>
      <c r="K1615" s="128" t="s">
        <v>4019</v>
      </c>
      <c r="L1615" s="128" t="s">
        <v>4020</v>
      </c>
      <c r="M1615" s="156" t="s">
        <v>695</v>
      </c>
      <c r="N1615" s="121" t="s">
        <v>987</v>
      </c>
      <c r="O1615" s="121"/>
      <c r="P1615" s="128" t="s">
        <v>3030</v>
      </c>
      <c r="Q1615" s="121"/>
      <c r="R1615" s="121"/>
      <c r="S1615" s="128" t="s">
        <v>988</v>
      </c>
      <c r="T1615" s="25">
        <v>1</v>
      </c>
      <c r="U1615" s="121" t="s">
        <v>606</v>
      </c>
      <c r="V1615" s="121"/>
      <c r="W1615" s="25">
        <v>30</v>
      </c>
      <c r="X1615" s="128">
        <v>150</v>
      </c>
      <c r="Y1615" s="128">
        <v>49.6</v>
      </c>
      <c r="Z1615" s="128">
        <v>7.44</v>
      </c>
      <c r="AE1615" s="159"/>
      <c r="AF1615" s="159">
        <v>41716</v>
      </c>
      <c r="AG1615" s="159">
        <v>41753</v>
      </c>
      <c r="AH1615" s="159">
        <f t="shared" si="56"/>
        <v>41767</v>
      </c>
    </row>
    <row r="1616" spans="1:34" s="56" customFormat="1">
      <c r="A1616" s="156"/>
      <c r="B1616" s="156" t="s">
        <v>970</v>
      </c>
      <c r="C1616" s="128" t="s">
        <v>3898</v>
      </c>
      <c r="D1616" s="128" t="s">
        <v>3899</v>
      </c>
      <c r="E1616" s="128" t="s">
        <v>3900</v>
      </c>
      <c r="F1616" s="128" t="s">
        <v>3900</v>
      </c>
      <c r="G1616" s="128"/>
      <c r="H1616" s="56" t="s">
        <v>984</v>
      </c>
      <c r="I1616" s="159">
        <v>41717</v>
      </c>
      <c r="J1616" s="159">
        <v>41778</v>
      </c>
      <c r="K1616" s="128" t="s">
        <v>4021</v>
      </c>
      <c r="L1616" s="128" t="s">
        <v>4022</v>
      </c>
      <c r="M1616" s="156" t="s">
        <v>695</v>
      </c>
      <c r="N1616" s="121" t="s">
        <v>987</v>
      </c>
      <c r="O1616" s="121"/>
      <c r="P1616" s="128" t="s">
        <v>3030</v>
      </c>
      <c r="Q1616" s="121"/>
      <c r="R1616" s="121"/>
      <c r="S1616" s="128" t="s">
        <v>988</v>
      </c>
      <c r="T1616" s="25">
        <v>1</v>
      </c>
      <c r="U1616" s="121" t="s">
        <v>606</v>
      </c>
      <c r="V1616" s="121"/>
      <c r="W1616" s="25">
        <v>30</v>
      </c>
      <c r="X1616" s="128">
        <v>72</v>
      </c>
      <c r="Y1616" s="128">
        <v>102</v>
      </c>
      <c r="Z1616" s="128">
        <v>7.3440000000000003</v>
      </c>
      <c r="AE1616" s="159"/>
      <c r="AF1616" s="159">
        <v>41716</v>
      </c>
      <c r="AG1616" s="159">
        <v>41753</v>
      </c>
      <c r="AH1616" s="159">
        <f t="shared" si="56"/>
        <v>41767</v>
      </c>
    </row>
    <row r="1617" spans="1:34" s="56" customFormat="1">
      <c r="A1617" s="156"/>
      <c r="B1617" s="156" t="s">
        <v>970</v>
      </c>
      <c r="C1617" s="128" t="s">
        <v>3898</v>
      </c>
      <c r="D1617" s="128" t="s">
        <v>3899</v>
      </c>
      <c r="E1617" s="128" t="s">
        <v>3900</v>
      </c>
      <c r="F1617" s="128" t="s">
        <v>3900</v>
      </c>
      <c r="G1617" s="128"/>
      <c r="H1617" s="56" t="s">
        <v>984</v>
      </c>
      <c r="I1617" s="159">
        <v>41717</v>
      </c>
      <c r="J1617" s="159">
        <v>41778</v>
      </c>
      <c r="K1617" s="128" t="s">
        <v>4023</v>
      </c>
      <c r="L1617" s="128" t="s">
        <v>4024</v>
      </c>
      <c r="M1617" s="156" t="s">
        <v>695</v>
      </c>
      <c r="N1617" s="121" t="s">
        <v>987</v>
      </c>
      <c r="O1617" s="121"/>
      <c r="P1617" s="128" t="s">
        <v>3030</v>
      </c>
      <c r="Q1617" s="121"/>
      <c r="R1617" s="121"/>
      <c r="S1617" s="128" t="s">
        <v>988</v>
      </c>
      <c r="T1617" s="25">
        <v>1</v>
      </c>
      <c r="U1617" s="121" t="s">
        <v>606</v>
      </c>
      <c r="V1617" s="121"/>
      <c r="W1617" s="25">
        <v>30</v>
      </c>
      <c r="X1617" s="128">
        <v>65</v>
      </c>
      <c r="Y1617" s="128">
        <v>78.599999999999994</v>
      </c>
      <c r="Z1617" s="128">
        <v>5.109</v>
      </c>
      <c r="AE1617" s="159"/>
      <c r="AF1617" s="159">
        <v>41716</v>
      </c>
      <c r="AG1617" s="159">
        <v>41753</v>
      </c>
      <c r="AH1617" s="159">
        <f t="shared" si="56"/>
        <v>41767</v>
      </c>
    </row>
    <row r="1618" spans="1:34" s="56" customFormat="1">
      <c r="A1618" s="156"/>
      <c r="B1618" s="156" t="s">
        <v>970</v>
      </c>
      <c r="C1618" s="128" t="s">
        <v>3898</v>
      </c>
      <c r="D1618" s="128" t="s">
        <v>3899</v>
      </c>
      <c r="E1618" s="128" t="s">
        <v>3900</v>
      </c>
      <c r="F1618" s="128" t="s">
        <v>3900</v>
      </c>
      <c r="G1618" s="128"/>
      <c r="H1618" s="56" t="s">
        <v>984</v>
      </c>
      <c r="I1618" s="159">
        <v>41717</v>
      </c>
      <c r="J1618" s="159">
        <v>41778</v>
      </c>
      <c r="K1618" s="128" t="s">
        <v>4025</v>
      </c>
      <c r="L1618" s="128" t="s">
        <v>4026</v>
      </c>
      <c r="M1618" s="156" t="s">
        <v>695</v>
      </c>
      <c r="N1618" s="121" t="s">
        <v>987</v>
      </c>
      <c r="O1618" s="121"/>
      <c r="P1618" s="128" t="s">
        <v>3030</v>
      </c>
      <c r="Q1618" s="121"/>
      <c r="R1618" s="121"/>
      <c r="S1618" s="128" t="s">
        <v>988</v>
      </c>
      <c r="T1618" s="25">
        <v>1</v>
      </c>
      <c r="U1618" s="121" t="s">
        <v>606</v>
      </c>
      <c r="V1618" s="121"/>
      <c r="W1618" s="25">
        <v>30</v>
      </c>
      <c r="X1618" s="128">
        <v>113</v>
      </c>
      <c r="Y1618" s="128">
        <v>48.96</v>
      </c>
      <c r="Z1618" s="128">
        <v>5.5324999999999998</v>
      </c>
      <c r="AE1618" s="159"/>
      <c r="AF1618" s="159">
        <v>41716</v>
      </c>
      <c r="AG1618" s="159">
        <v>41753</v>
      </c>
      <c r="AH1618" s="159">
        <f t="shared" si="56"/>
        <v>41767</v>
      </c>
    </row>
    <row r="1619" spans="1:34" s="56" customFormat="1">
      <c r="A1619" s="156"/>
      <c r="B1619" s="156" t="s">
        <v>970</v>
      </c>
      <c r="C1619" s="128" t="s">
        <v>3898</v>
      </c>
      <c r="D1619" s="128" t="s">
        <v>3899</v>
      </c>
      <c r="E1619" s="128" t="s">
        <v>3900</v>
      </c>
      <c r="F1619" s="128" t="s">
        <v>3900</v>
      </c>
      <c r="G1619" s="128"/>
      <c r="H1619" s="56" t="s">
        <v>984</v>
      </c>
      <c r="I1619" s="159">
        <v>41717</v>
      </c>
      <c r="J1619" s="159">
        <v>41778</v>
      </c>
      <c r="K1619" s="128" t="s">
        <v>4027</v>
      </c>
      <c r="L1619" s="128" t="s">
        <v>4028</v>
      </c>
      <c r="M1619" s="156" t="s">
        <v>695</v>
      </c>
      <c r="N1619" s="121" t="s">
        <v>987</v>
      </c>
      <c r="O1619" s="121"/>
      <c r="P1619" s="128" t="s">
        <v>3030</v>
      </c>
      <c r="Q1619" s="121"/>
      <c r="R1619" s="121"/>
      <c r="S1619" s="128" t="s">
        <v>988</v>
      </c>
      <c r="T1619" s="25">
        <v>1</v>
      </c>
      <c r="U1619" s="121" t="s">
        <v>606</v>
      </c>
      <c r="V1619" s="121"/>
      <c r="W1619" s="25">
        <v>30</v>
      </c>
      <c r="X1619" s="128">
        <v>113</v>
      </c>
      <c r="Y1619" s="128">
        <v>163.35</v>
      </c>
      <c r="Z1619" s="128">
        <v>18.458600000000001</v>
      </c>
      <c r="AE1619" s="159"/>
      <c r="AF1619" s="159">
        <v>41716</v>
      </c>
      <c r="AG1619" s="159">
        <v>41753</v>
      </c>
      <c r="AH1619" s="159">
        <f t="shared" si="56"/>
        <v>41767</v>
      </c>
    </row>
    <row r="1620" spans="1:34" s="56" customFormat="1">
      <c r="A1620" s="156"/>
      <c r="B1620" s="156" t="s">
        <v>970</v>
      </c>
      <c r="C1620" s="128" t="s">
        <v>3898</v>
      </c>
      <c r="D1620" s="128" t="s">
        <v>3899</v>
      </c>
      <c r="E1620" s="128" t="s">
        <v>3900</v>
      </c>
      <c r="F1620" s="128" t="s">
        <v>3900</v>
      </c>
      <c r="G1620" s="128"/>
      <c r="H1620" s="56" t="s">
        <v>984</v>
      </c>
      <c r="I1620" s="159">
        <v>41717</v>
      </c>
      <c r="J1620" s="159">
        <v>41778</v>
      </c>
      <c r="K1620" s="128" t="s">
        <v>4029</v>
      </c>
      <c r="L1620" s="128" t="s">
        <v>4030</v>
      </c>
      <c r="M1620" s="156" t="s">
        <v>695</v>
      </c>
      <c r="N1620" s="121" t="s">
        <v>987</v>
      </c>
      <c r="O1620" s="121"/>
      <c r="P1620" s="128" t="s">
        <v>3030</v>
      </c>
      <c r="Q1620" s="121"/>
      <c r="R1620" s="121"/>
      <c r="S1620" s="128" t="s">
        <v>988</v>
      </c>
      <c r="T1620" s="25">
        <v>1</v>
      </c>
      <c r="U1620" s="121" t="s">
        <v>606</v>
      </c>
      <c r="V1620" s="121"/>
      <c r="W1620" s="25">
        <v>30</v>
      </c>
      <c r="X1620" s="128">
        <v>110</v>
      </c>
      <c r="Y1620" s="128">
        <v>99.72</v>
      </c>
      <c r="Z1620" s="128">
        <v>10.969200000000001</v>
      </c>
      <c r="AE1620" s="159"/>
      <c r="AF1620" s="159">
        <v>41716</v>
      </c>
      <c r="AG1620" s="159">
        <v>41753</v>
      </c>
      <c r="AH1620" s="159">
        <f t="shared" ref="AH1620:AH1683" si="57">AG1620+14</f>
        <v>41767</v>
      </c>
    </row>
    <row r="1621" spans="1:34" s="56" customFormat="1">
      <c r="A1621" s="156"/>
      <c r="B1621" s="156" t="s">
        <v>970</v>
      </c>
      <c r="C1621" s="128" t="s">
        <v>3898</v>
      </c>
      <c r="D1621" s="128" t="s">
        <v>3899</v>
      </c>
      <c r="E1621" s="128" t="s">
        <v>3900</v>
      </c>
      <c r="F1621" s="128" t="s">
        <v>3900</v>
      </c>
      <c r="G1621" s="128"/>
      <c r="H1621" s="56" t="s">
        <v>984</v>
      </c>
      <c r="I1621" s="159">
        <v>41717</v>
      </c>
      <c r="J1621" s="159">
        <v>41778</v>
      </c>
      <c r="K1621" s="128" t="s">
        <v>4031</v>
      </c>
      <c r="L1621" s="128" t="s">
        <v>4032</v>
      </c>
      <c r="M1621" s="156" t="s">
        <v>695</v>
      </c>
      <c r="N1621" s="121" t="s">
        <v>987</v>
      </c>
      <c r="O1621" s="121"/>
      <c r="P1621" s="128" t="s">
        <v>3030</v>
      </c>
      <c r="Q1621" s="121"/>
      <c r="R1621" s="121"/>
      <c r="S1621" s="128" t="s">
        <v>988</v>
      </c>
      <c r="T1621" s="25">
        <v>1</v>
      </c>
      <c r="U1621" s="121" t="s">
        <v>606</v>
      </c>
      <c r="V1621" s="121"/>
      <c r="W1621" s="25">
        <v>30</v>
      </c>
      <c r="X1621" s="128">
        <v>150</v>
      </c>
      <c r="Y1621" s="128">
        <v>39.96</v>
      </c>
      <c r="Z1621" s="128">
        <v>5.9939999999999998</v>
      </c>
      <c r="AE1621" s="159"/>
      <c r="AF1621" s="159">
        <v>41716</v>
      </c>
      <c r="AG1621" s="159">
        <v>41753</v>
      </c>
      <c r="AH1621" s="159">
        <f t="shared" si="57"/>
        <v>41767</v>
      </c>
    </row>
    <row r="1622" spans="1:34" s="56" customFormat="1">
      <c r="A1622" s="156"/>
      <c r="B1622" s="156" t="s">
        <v>970</v>
      </c>
      <c r="C1622" s="128" t="s">
        <v>3898</v>
      </c>
      <c r="D1622" s="128" t="s">
        <v>3899</v>
      </c>
      <c r="E1622" s="128" t="s">
        <v>3900</v>
      </c>
      <c r="F1622" s="128" t="s">
        <v>3900</v>
      </c>
      <c r="G1622" s="128"/>
      <c r="H1622" s="56" t="s">
        <v>984</v>
      </c>
      <c r="I1622" s="159">
        <v>41717</v>
      </c>
      <c r="J1622" s="159">
        <v>41778</v>
      </c>
      <c r="K1622" s="128" t="s">
        <v>4033</v>
      </c>
      <c r="L1622" s="128" t="s">
        <v>4034</v>
      </c>
      <c r="M1622" s="156" t="s">
        <v>695</v>
      </c>
      <c r="N1622" s="121" t="s">
        <v>987</v>
      </c>
      <c r="O1622" s="121"/>
      <c r="P1622" s="128" t="s">
        <v>3030</v>
      </c>
      <c r="Q1622" s="121"/>
      <c r="R1622" s="121"/>
      <c r="S1622" s="128" t="s">
        <v>988</v>
      </c>
      <c r="T1622" s="25">
        <v>1</v>
      </c>
      <c r="U1622" s="121" t="s">
        <v>606</v>
      </c>
      <c r="V1622" s="121"/>
      <c r="W1622" s="25">
        <v>30</v>
      </c>
      <c r="X1622" s="128">
        <v>140</v>
      </c>
      <c r="Y1622" s="128">
        <v>53.01</v>
      </c>
      <c r="Z1622" s="128">
        <v>7.4214000000000002</v>
      </c>
      <c r="AE1622" s="159"/>
      <c r="AF1622" s="159">
        <v>41716</v>
      </c>
      <c r="AG1622" s="159">
        <v>41753</v>
      </c>
      <c r="AH1622" s="159">
        <f t="shared" si="57"/>
        <v>41767</v>
      </c>
    </row>
    <row r="1623" spans="1:34" s="56" customFormat="1">
      <c r="A1623" s="156"/>
      <c r="B1623" s="156" t="s">
        <v>970</v>
      </c>
      <c r="C1623" s="128" t="s">
        <v>3898</v>
      </c>
      <c r="D1623" s="128" t="s">
        <v>3899</v>
      </c>
      <c r="E1623" s="128" t="s">
        <v>3900</v>
      </c>
      <c r="F1623" s="128" t="s">
        <v>3900</v>
      </c>
      <c r="G1623" s="128"/>
      <c r="H1623" s="56" t="s">
        <v>984</v>
      </c>
      <c r="I1623" s="159">
        <v>41717</v>
      </c>
      <c r="J1623" s="159">
        <v>41778</v>
      </c>
      <c r="K1623" s="128" t="s">
        <v>4035</v>
      </c>
      <c r="L1623" s="128" t="s">
        <v>4036</v>
      </c>
      <c r="M1623" s="156" t="s">
        <v>695</v>
      </c>
      <c r="N1623" s="121" t="s">
        <v>987</v>
      </c>
      <c r="O1623" s="121"/>
      <c r="P1623" s="128" t="s">
        <v>3030</v>
      </c>
      <c r="Q1623" s="121"/>
      <c r="R1623" s="121"/>
      <c r="S1623" s="128" t="s">
        <v>988</v>
      </c>
      <c r="T1623" s="25">
        <v>1</v>
      </c>
      <c r="U1623" s="121" t="s">
        <v>606</v>
      </c>
      <c r="V1623" s="121"/>
      <c r="W1623" s="25">
        <v>30</v>
      </c>
      <c r="X1623" s="128">
        <v>73</v>
      </c>
      <c r="Y1623" s="128">
        <v>105.03</v>
      </c>
      <c r="Z1623" s="128">
        <v>7.6672000000000002</v>
      </c>
      <c r="AE1623" s="159"/>
      <c r="AF1623" s="159">
        <v>41716</v>
      </c>
      <c r="AG1623" s="159">
        <v>41753</v>
      </c>
      <c r="AH1623" s="159">
        <f t="shared" si="57"/>
        <v>41767</v>
      </c>
    </row>
    <row r="1624" spans="1:34" s="56" customFormat="1">
      <c r="A1624" s="156"/>
      <c r="B1624" s="156" t="s">
        <v>970</v>
      </c>
      <c r="C1624" s="128" t="s">
        <v>3898</v>
      </c>
      <c r="D1624" s="128" t="s">
        <v>3899</v>
      </c>
      <c r="E1624" s="128" t="s">
        <v>3900</v>
      </c>
      <c r="F1624" s="128" t="s">
        <v>3900</v>
      </c>
      <c r="G1624" s="128"/>
      <c r="H1624" s="56" t="s">
        <v>984</v>
      </c>
      <c r="I1624" s="159">
        <v>41717</v>
      </c>
      <c r="J1624" s="159">
        <v>41778</v>
      </c>
      <c r="K1624" s="128" t="s">
        <v>4037</v>
      </c>
      <c r="L1624" s="128" t="s">
        <v>4038</v>
      </c>
      <c r="M1624" s="156" t="s">
        <v>695</v>
      </c>
      <c r="N1624" s="121" t="s">
        <v>987</v>
      </c>
      <c r="O1624" s="121"/>
      <c r="P1624" s="128" t="s">
        <v>3030</v>
      </c>
      <c r="Q1624" s="121"/>
      <c r="R1624" s="121"/>
      <c r="S1624" s="128" t="s">
        <v>988</v>
      </c>
      <c r="T1624" s="25">
        <v>1</v>
      </c>
      <c r="U1624" s="121" t="s">
        <v>606</v>
      </c>
      <c r="V1624" s="121"/>
      <c r="W1624" s="25">
        <v>30</v>
      </c>
      <c r="X1624" s="128">
        <v>65</v>
      </c>
      <c r="Y1624" s="128">
        <v>77.94</v>
      </c>
      <c r="Z1624" s="128">
        <v>5.0660999999999996</v>
      </c>
      <c r="AE1624" s="159"/>
      <c r="AF1624" s="159">
        <v>41716</v>
      </c>
      <c r="AG1624" s="159">
        <v>41753</v>
      </c>
      <c r="AH1624" s="159">
        <f t="shared" si="57"/>
        <v>41767</v>
      </c>
    </row>
    <row r="1625" spans="1:34" s="56" customFormat="1">
      <c r="A1625" s="156"/>
      <c r="B1625" s="156" t="s">
        <v>970</v>
      </c>
      <c r="C1625" s="128" t="s">
        <v>3898</v>
      </c>
      <c r="D1625" s="128" t="s">
        <v>3899</v>
      </c>
      <c r="E1625" s="128" t="s">
        <v>3900</v>
      </c>
      <c r="F1625" s="128" t="s">
        <v>3900</v>
      </c>
      <c r="G1625" s="128"/>
      <c r="H1625" s="56" t="s">
        <v>984</v>
      </c>
      <c r="I1625" s="159">
        <v>41717</v>
      </c>
      <c r="J1625" s="159">
        <v>41778</v>
      </c>
      <c r="K1625" s="128" t="s">
        <v>4039</v>
      </c>
      <c r="L1625" s="128" t="s">
        <v>4040</v>
      </c>
      <c r="M1625" s="156" t="s">
        <v>695</v>
      </c>
      <c r="N1625" s="121" t="s">
        <v>987</v>
      </c>
      <c r="O1625" s="121"/>
      <c r="P1625" s="128" t="s">
        <v>3030</v>
      </c>
      <c r="Q1625" s="121"/>
      <c r="R1625" s="121"/>
      <c r="S1625" s="128" t="s">
        <v>988</v>
      </c>
      <c r="T1625" s="25">
        <v>1</v>
      </c>
      <c r="U1625" s="121" t="s">
        <v>606</v>
      </c>
      <c r="V1625" s="121"/>
      <c r="W1625" s="25">
        <v>30</v>
      </c>
      <c r="X1625" s="128">
        <v>35</v>
      </c>
      <c r="Y1625" s="128">
        <v>330</v>
      </c>
      <c r="Z1625" s="128">
        <v>11.55</v>
      </c>
      <c r="AE1625" s="159"/>
      <c r="AF1625" s="159">
        <v>41716</v>
      </c>
      <c r="AG1625" s="159">
        <v>41753</v>
      </c>
      <c r="AH1625" s="159">
        <f t="shared" si="57"/>
        <v>41767</v>
      </c>
    </row>
    <row r="1626" spans="1:34" s="56" customFormat="1">
      <c r="A1626" s="156"/>
      <c r="B1626" s="156" t="s">
        <v>970</v>
      </c>
      <c r="C1626" s="128" t="s">
        <v>3898</v>
      </c>
      <c r="D1626" s="128" t="s">
        <v>3899</v>
      </c>
      <c r="E1626" s="128" t="s">
        <v>3900</v>
      </c>
      <c r="F1626" s="128" t="s">
        <v>3900</v>
      </c>
      <c r="G1626" s="128"/>
      <c r="H1626" s="56" t="s">
        <v>984</v>
      </c>
      <c r="I1626" s="159">
        <v>41717</v>
      </c>
      <c r="J1626" s="159">
        <v>41778</v>
      </c>
      <c r="K1626" s="128" t="s">
        <v>4041</v>
      </c>
      <c r="L1626" s="128" t="s">
        <v>4042</v>
      </c>
      <c r="M1626" s="156" t="s">
        <v>695</v>
      </c>
      <c r="N1626" s="121" t="s">
        <v>987</v>
      </c>
      <c r="O1626" s="121"/>
      <c r="P1626" s="128" t="s">
        <v>3030</v>
      </c>
      <c r="Q1626" s="121"/>
      <c r="R1626" s="121"/>
      <c r="S1626" s="128" t="s">
        <v>988</v>
      </c>
      <c r="T1626" s="25">
        <v>1</v>
      </c>
      <c r="U1626" s="121" t="s">
        <v>606</v>
      </c>
      <c r="V1626" s="121"/>
      <c r="W1626" s="25">
        <v>30</v>
      </c>
      <c r="X1626" s="128">
        <v>140</v>
      </c>
      <c r="Y1626" s="128">
        <v>64.98</v>
      </c>
      <c r="Z1626" s="128">
        <v>9.0972000000000008</v>
      </c>
      <c r="AE1626" s="159"/>
      <c r="AF1626" s="159">
        <v>41716</v>
      </c>
      <c r="AG1626" s="159">
        <v>41753</v>
      </c>
      <c r="AH1626" s="159">
        <f t="shared" si="57"/>
        <v>41767</v>
      </c>
    </row>
    <row r="1627" spans="1:34" s="56" customFormat="1">
      <c r="A1627" s="156"/>
      <c r="B1627" s="156" t="s">
        <v>970</v>
      </c>
      <c r="C1627" s="128" t="s">
        <v>3898</v>
      </c>
      <c r="D1627" s="128" t="s">
        <v>3899</v>
      </c>
      <c r="E1627" s="128" t="s">
        <v>3900</v>
      </c>
      <c r="F1627" s="128" t="s">
        <v>3900</v>
      </c>
      <c r="G1627" s="128"/>
      <c r="H1627" s="56" t="s">
        <v>984</v>
      </c>
      <c r="I1627" s="159">
        <v>41717</v>
      </c>
      <c r="J1627" s="159">
        <v>41778</v>
      </c>
      <c r="K1627" s="128" t="s">
        <v>4043</v>
      </c>
      <c r="L1627" s="128" t="s">
        <v>4044</v>
      </c>
      <c r="M1627" s="156" t="s">
        <v>695</v>
      </c>
      <c r="N1627" s="121" t="s">
        <v>987</v>
      </c>
      <c r="O1627" s="121"/>
      <c r="P1627" s="128" t="s">
        <v>3030</v>
      </c>
      <c r="Q1627" s="121"/>
      <c r="R1627" s="121"/>
      <c r="S1627" s="128" t="s">
        <v>988</v>
      </c>
      <c r="T1627" s="25">
        <v>1</v>
      </c>
      <c r="U1627" s="121" t="s">
        <v>606</v>
      </c>
      <c r="V1627" s="121"/>
      <c r="W1627" s="25">
        <v>30</v>
      </c>
      <c r="X1627" s="128">
        <v>140</v>
      </c>
      <c r="Y1627" s="128">
        <v>144.81</v>
      </c>
      <c r="Z1627" s="128">
        <v>20.273399999999999</v>
      </c>
      <c r="AE1627" s="159"/>
      <c r="AF1627" s="159">
        <v>41716</v>
      </c>
      <c r="AG1627" s="159">
        <v>41753</v>
      </c>
      <c r="AH1627" s="159">
        <f t="shared" si="57"/>
        <v>41767</v>
      </c>
    </row>
    <row r="1628" spans="1:34" s="56" customFormat="1">
      <c r="A1628" s="156"/>
      <c r="B1628" s="156" t="s">
        <v>970</v>
      </c>
      <c r="C1628" s="128" t="s">
        <v>3898</v>
      </c>
      <c r="D1628" s="128" t="s">
        <v>3899</v>
      </c>
      <c r="E1628" s="128" t="s">
        <v>3900</v>
      </c>
      <c r="F1628" s="128" t="s">
        <v>3900</v>
      </c>
      <c r="G1628" s="128"/>
      <c r="H1628" s="56" t="s">
        <v>984</v>
      </c>
      <c r="I1628" s="159">
        <v>41717</v>
      </c>
      <c r="J1628" s="159">
        <v>41778</v>
      </c>
      <c r="K1628" s="128" t="s">
        <v>4045</v>
      </c>
      <c r="L1628" s="128" t="s">
        <v>4046</v>
      </c>
      <c r="M1628" s="156" t="s">
        <v>695</v>
      </c>
      <c r="N1628" s="121" t="s">
        <v>987</v>
      </c>
      <c r="O1628" s="121"/>
      <c r="P1628" s="128" t="s">
        <v>3030</v>
      </c>
      <c r="Q1628" s="121"/>
      <c r="R1628" s="121"/>
      <c r="S1628" s="128" t="s">
        <v>988</v>
      </c>
      <c r="T1628" s="25">
        <v>1</v>
      </c>
      <c r="U1628" s="121" t="s">
        <v>606</v>
      </c>
      <c r="V1628" s="121"/>
      <c r="W1628" s="25">
        <v>30</v>
      </c>
      <c r="X1628" s="128">
        <v>100</v>
      </c>
      <c r="Y1628" s="128">
        <v>48.96</v>
      </c>
      <c r="Z1628" s="128">
        <v>4.8959999999999999</v>
      </c>
      <c r="AE1628" s="159"/>
      <c r="AF1628" s="159">
        <v>41716</v>
      </c>
      <c r="AG1628" s="159">
        <v>41753</v>
      </c>
      <c r="AH1628" s="159">
        <f t="shared" si="57"/>
        <v>41767</v>
      </c>
    </row>
    <row r="1629" spans="1:34" s="56" customFormat="1">
      <c r="A1629" s="156"/>
      <c r="B1629" s="156" t="s">
        <v>970</v>
      </c>
      <c r="C1629" s="128" t="s">
        <v>3898</v>
      </c>
      <c r="D1629" s="128" t="s">
        <v>3899</v>
      </c>
      <c r="E1629" s="128" t="s">
        <v>3900</v>
      </c>
      <c r="F1629" s="128" t="s">
        <v>3900</v>
      </c>
      <c r="G1629" s="128"/>
      <c r="H1629" s="56" t="s">
        <v>984</v>
      </c>
      <c r="I1629" s="159">
        <v>41717</v>
      </c>
      <c r="J1629" s="159">
        <v>41778</v>
      </c>
      <c r="K1629" s="128" t="s">
        <v>4047</v>
      </c>
      <c r="L1629" s="128" t="s">
        <v>4048</v>
      </c>
      <c r="M1629" s="156" t="s">
        <v>695</v>
      </c>
      <c r="N1629" s="121" t="s">
        <v>987</v>
      </c>
      <c r="O1629" s="121"/>
      <c r="P1629" s="128" t="s">
        <v>3030</v>
      </c>
      <c r="Q1629" s="121"/>
      <c r="R1629" s="121"/>
      <c r="S1629" s="128" t="s">
        <v>988</v>
      </c>
      <c r="T1629" s="25">
        <v>1</v>
      </c>
      <c r="U1629" s="121" t="s">
        <v>606</v>
      </c>
      <c r="V1629" s="121"/>
      <c r="W1629" s="25">
        <v>30</v>
      </c>
      <c r="X1629" s="128">
        <v>84</v>
      </c>
      <c r="Y1629" s="128">
        <v>66.87</v>
      </c>
      <c r="Z1629" s="128">
        <v>5.6170999999999998</v>
      </c>
      <c r="AE1629" s="159"/>
      <c r="AF1629" s="159">
        <v>41716</v>
      </c>
      <c r="AG1629" s="159">
        <v>41753</v>
      </c>
      <c r="AH1629" s="159">
        <f t="shared" si="57"/>
        <v>41767</v>
      </c>
    </row>
    <row r="1630" spans="1:34" s="56" customFormat="1">
      <c r="A1630" s="156"/>
      <c r="B1630" s="156" t="s">
        <v>970</v>
      </c>
      <c r="C1630" s="128" t="s">
        <v>3898</v>
      </c>
      <c r="D1630" s="128" t="s">
        <v>3899</v>
      </c>
      <c r="E1630" s="128" t="s">
        <v>3900</v>
      </c>
      <c r="F1630" s="128" t="s">
        <v>3900</v>
      </c>
      <c r="G1630" s="128"/>
      <c r="H1630" s="56" t="s">
        <v>984</v>
      </c>
      <c r="I1630" s="159">
        <v>41717</v>
      </c>
      <c r="J1630" s="159">
        <v>41778</v>
      </c>
      <c r="K1630" s="128" t="s">
        <v>4049</v>
      </c>
      <c r="L1630" s="128" t="s">
        <v>4050</v>
      </c>
      <c r="M1630" s="156" t="s">
        <v>695</v>
      </c>
      <c r="N1630" s="121" t="s">
        <v>987</v>
      </c>
      <c r="O1630" s="121"/>
      <c r="P1630" s="128" t="s">
        <v>3030</v>
      </c>
      <c r="Q1630" s="121"/>
      <c r="R1630" s="121"/>
      <c r="S1630" s="128" t="s">
        <v>988</v>
      </c>
      <c r="T1630" s="25">
        <v>1</v>
      </c>
      <c r="U1630" s="121" t="s">
        <v>606</v>
      </c>
      <c r="V1630" s="121"/>
      <c r="W1630" s="25">
        <v>30</v>
      </c>
      <c r="X1630" s="128">
        <v>133</v>
      </c>
      <c r="Y1630" s="128">
        <v>50.85</v>
      </c>
      <c r="Z1630" s="128">
        <v>6.7630999999999997</v>
      </c>
      <c r="AE1630" s="159"/>
      <c r="AF1630" s="159">
        <v>41716</v>
      </c>
      <c r="AG1630" s="159">
        <v>41753</v>
      </c>
      <c r="AH1630" s="159">
        <f t="shared" si="57"/>
        <v>41767</v>
      </c>
    </row>
    <row r="1631" spans="1:34" s="56" customFormat="1">
      <c r="A1631" s="156"/>
      <c r="B1631" s="156" t="s">
        <v>970</v>
      </c>
      <c r="C1631" s="128" t="s">
        <v>3898</v>
      </c>
      <c r="D1631" s="128" t="s">
        <v>3899</v>
      </c>
      <c r="E1631" s="128" t="s">
        <v>3900</v>
      </c>
      <c r="F1631" s="128" t="s">
        <v>3900</v>
      </c>
      <c r="G1631" s="128"/>
      <c r="H1631" s="56" t="s">
        <v>984</v>
      </c>
      <c r="I1631" s="159">
        <v>41717</v>
      </c>
      <c r="J1631" s="159">
        <v>41778</v>
      </c>
      <c r="K1631" s="128" t="s">
        <v>4051</v>
      </c>
      <c r="L1631" s="128" t="s">
        <v>4052</v>
      </c>
      <c r="M1631" s="156" t="s">
        <v>695</v>
      </c>
      <c r="N1631" s="121" t="s">
        <v>987</v>
      </c>
      <c r="O1631" s="121"/>
      <c r="P1631" s="128" t="s">
        <v>3030</v>
      </c>
      <c r="Q1631" s="121"/>
      <c r="R1631" s="121"/>
      <c r="S1631" s="128" t="s">
        <v>988</v>
      </c>
      <c r="T1631" s="25">
        <v>1</v>
      </c>
      <c r="U1631" s="121" t="s">
        <v>606</v>
      </c>
      <c r="V1631" s="121"/>
      <c r="W1631" s="25">
        <v>30</v>
      </c>
      <c r="X1631" s="128">
        <v>110</v>
      </c>
      <c r="Y1631" s="128">
        <v>87.93</v>
      </c>
      <c r="Z1631" s="128">
        <v>9.6722999999999999</v>
      </c>
      <c r="AE1631" s="159"/>
      <c r="AF1631" s="159">
        <v>41716</v>
      </c>
      <c r="AG1631" s="159">
        <v>41753</v>
      </c>
      <c r="AH1631" s="159">
        <f t="shared" si="57"/>
        <v>41767</v>
      </c>
    </row>
    <row r="1632" spans="1:34" s="56" customFormat="1">
      <c r="A1632" s="156"/>
      <c r="B1632" s="156" t="s">
        <v>970</v>
      </c>
      <c r="C1632" s="128" t="s">
        <v>3898</v>
      </c>
      <c r="D1632" s="128" t="s">
        <v>3899</v>
      </c>
      <c r="E1632" s="128" t="s">
        <v>3900</v>
      </c>
      <c r="F1632" s="128" t="s">
        <v>3900</v>
      </c>
      <c r="G1632" s="128"/>
      <c r="H1632" s="56" t="s">
        <v>984</v>
      </c>
      <c r="I1632" s="159">
        <v>41717</v>
      </c>
      <c r="J1632" s="159">
        <v>41778</v>
      </c>
      <c r="K1632" s="128" t="s">
        <v>4053</v>
      </c>
      <c r="L1632" s="128" t="s">
        <v>4054</v>
      </c>
      <c r="M1632" s="156" t="s">
        <v>695</v>
      </c>
      <c r="N1632" s="121" t="s">
        <v>987</v>
      </c>
      <c r="O1632" s="121"/>
      <c r="P1632" s="128" t="s">
        <v>3030</v>
      </c>
      <c r="Q1632" s="121"/>
      <c r="R1632" s="121"/>
      <c r="S1632" s="128" t="s">
        <v>988</v>
      </c>
      <c r="T1632" s="25">
        <v>1</v>
      </c>
      <c r="U1632" s="121" t="s">
        <v>606</v>
      </c>
      <c r="V1632" s="121"/>
      <c r="W1632" s="25">
        <v>30</v>
      </c>
      <c r="X1632" s="128">
        <v>130</v>
      </c>
      <c r="Y1632" s="128">
        <v>45.8</v>
      </c>
      <c r="Z1632" s="128">
        <v>5.9539999999999997</v>
      </c>
      <c r="AE1632" s="159"/>
      <c r="AF1632" s="159">
        <v>41716</v>
      </c>
      <c r="AG1632" s="159">
        <v>41753</v>
      </c>
      <c r="AH1632" s="159">
        <f t="shared" si="57"/>
        <v>41767</v>
      </c>
    </row>
    <row r="1633" spans="1:34" s="56" customFormat="1">
      <c r="A1633" s="156"/>
      <c r="B1633" s="156" t="s">
        <v>970</v>
      </c>
      <c r="C1633" s="128" t="s">
        <v>3898</v>
      </c>
      <c r="D1633" s="128" t="s">
        <v>3899</v>
      </c>
      <c r="E1633" s="128" t="s">
        <v>3900</v>
      </c>
      <c r="F1633" s="128" t="s">
        <v>3900</v>
      </c>
      <c r="G1633" s="128"/>
      <c r="H1633" s="56" t="s">
        <v>984</v>
      </c>
      <c r="I1633" s="159">
        <v>41717</v>
      </c>
      <c r="J1633" s="159">
        <v>41778</v>
      </c>
      <c r="K1633" s="128" t="s">
        <v>4055</v>
      </c>
      <c r="L1633" s="128" t="s">
        <v>4056</v>
      </c>
      <c r="M1633" s="156" t="s">
        <v>695</v>
      </c>
      <c r="N1633" s="121" t="s">
        <v>987</v>
      </c>
      <c r="O1633" s="121"/>
      <c r="P1633" s="128" t="s">
        <v>3030</v>
      </c>
      <c r="Q1633" s="121"/>
      <c r="R1633" s="121"/>
      <c r="S1633" s="128" t="s">
        <v>988</v>
      </c>
      <c r="T1633" s="25">
        <v>1</v>
      </c>
      <c r="U1633" s="121" t="s">
        <v>606</v>
      </c>
      <c r="V1633" s="121"/>
      <c r="W1633" s="25">
        <v>30</v>
      </c>
      <c r="X1633" s="128">
        <v>100</v>
      </c>
      <c r="Y1633" s="128">
        <v>65.3</v>
      </c>
      <c r="Z1633" s="128">
        <v>6.53</v>
      </c>
      <c r="AE1633" s="159"/>
      <c r="AF1633" s="159">
        <v>41716</v>
      </c>
      <c r="AG1633" s="159">
        <v>41753</v>
      </c>
      <c r="AH1633" s="159">
        <f t="shared" si="57"/>
        <v>41767</v>
      </c>
    </row>
    <row r="1634" spans="1:34" s="56" customFormat="1">
      <c r="A1634" s="156"/>
      <c r="B1634" s="156" t="s">
        <v>970</v>
      </c>
      <c r="C1634" s="128" t="s">
        <v>3898</v>
      </c>
      <c r="D1634" s="128" t="s">
        <v>3899</v>
      </c>
      <c r="E1634" s="128" t="s">
        <v>3900</v>
      </c>
      <c r="F1634" s="128" t="s">
        <v>3900</v>
      </c>
      <c r="G1634" s="128"/>
      <c r="H1634" s="56" t="s">
        <v>984</v>
      </c>
      <c r="I1634" s="159">
        <v>41717</v>
      </c>
      <c r="J1634" s="159">
        <v>41778</v>
      </c>
      <c r="K1634" s="128" t="s">
        <v>4057</v>
      </c>
      <c r="L1634" s="128" t="s">
        <v>4058</v>
      </c>
      <c r="M1634" s="156" t="s">
        <v>695</v>
      </c>
      <c r="N1634" s="121" t="s">
        <v>987</v>
      </c>
      <c r="O1634" s="121"/>
      <c r="P1634" s="128" t="s">
        <v>3030</v>
      </c>
      <c r="Q1634" s="121"/>
      <c r="R1634" s="121"/>
      <c r="S1634" s="128" t="s">
        <v>988</v>
      </c>
      <c r="T1634" s="25">
        <v>1</v>
      </c>
      <c r="U1634" s="121" t="s">
        <v>606</v>
      </c>
      <c r="V1634" s="121"/>
      <c r="W1634" s="25">
        <v>30</v>
      </c>
      <c r="X1634" s="128">
        <v>132</v>
      </c>
      <c r="Y1634" s="128">
        <v>51.48</v>
      </c>
      <c r="Z1634" s="128">
        <v>6.7953999999999999</v>
      </c>
      <c r="AE1634" s="159"/>
      <c r="AF1634" s="159">
        <v>41716</v>
      </c>
      <c r="AG1634" s="159">
        <v>41753</v>
      </c>
      <c r="AH1634" s="159">
        <f t="shared" si="57"/>
        <v>41767</v>
      </c>
    </row>
    <row r="1635" spans="1:34" s="56" customFormat="1">
      <c r="A1635" s="156"/>
      <c r="B1635" s="156" t="s">
        <v>970</v>
      </c>
      <c r="C1635" s="128" t="s">
        <v>3898</v>
      </c>
      <c r="D1635" s="128" t="s">
        <v>3899</v>
      </c>
      <c r="E1635" s="128" t="s">
        <v>3900</v>
      </c>
      <c r="F1635" s="128" t="s">
        <v>3900</v>
      </c>
      <c r="G1635" s="128"/>
      <c r="H1635" s="56" t="s">
        <v>984</v>
      </c>
      <c r="I1635" s="159">
        <v>41717</v>
      </c>
      <c r="J1635" s="159">
        <v>41778</v>
      </c>
      <c r="K1635" s="128" t="s">
        <v>4059</v>
      </c>
      <c r="L1635" s="128" t="s">
        <v>4060</v>
      </c>
      <c r="M1635" s="156" t="s">
        <v>695</v>
      </c>
      <c r="N1635" s="121" t="s">
        <v>987</v>
      </c>
      <c r="O1635" s="121"/>
      <c r="P1635" s="128" t="s">
        <v>3030</v>
      </c>
      <c r="Q1635" s="121"/>
      <c r="R1635" s="121"/>
      <c r="S1635" s="128" t="s">
        <v>988</v>
      </c>
      <c r="T1635" s="25">
        <v>1</v>
      </c>
      <c r="U1635" s="121" t="s">
        <v>606</v>
      </c>
      <c r="V1635" s="121"/>
      <c r="W1635" s="25">
        <v>30</v>
      </c>
      <c r="X1635" s="128">
        <v>83</v>
      </c>
      <c r="Y1635" s="128">
        <v>80.2</v>
      </c>
      <c r="Z1635" s="128">
        <v>6.6566000000000001</v>
      </c>
      <c r="AE1635" s="159"/>
      <c r="AF1635" s="159">
        <v>41716</v>
      </c>
      <c r="AG1635" s="159">
        <v>41753</v>
      </c>
      <c r="AH1635" s="159">
        <f t="shared" si="57"/>
        <v>41767</v>
      </c>
    </row>
    <row r="1636" spans="1:34" s="56" customFormat="1">
      <c r="A1636" s="156"/>
      <c r="B1636" s="156" t="s">
        <v>970</v>
      </c>
      <c r="C1636" s="128" t="s">
        <v>3898</v>
      </c>
      <c r="D1636" s="128" t="s">
        <v>3899</v>
      </c>
      <c r="E1636" s="128" t="s">
        <v>3900</v>
      </c>
      <c r="F1636" s="128" t="s">
        <v>3900</v>
      </c>
      <c r="G1636" s="128"/>
      <c r="H1636" s="56" t="s">
        <v>984</v>
      </c>
      <c r="I1636" s="159">
        <v>41717</v>
      </c>
      <c r="J1636" s="159">
        <v>41778</v>
      </c>
      <c r="K1636" s="128" t="s">
        <v>4061</v>
      </c>
      <c r="L1636" s="128" t="s">
        <v>4062</v>
      </c>
      <c r="M1636" s="156" t="s">
        <v>695</v>
      </c>
      <c r="N1636" s="121" t="s">
        <v>987</v>
      </c>
      <c r="O1636" s="121"/>
      <c r="P1636" s="128" t="s">
        <v>3030</v>
      </c>
      <c r="Q1636" s="121"/>
      <c r="R1636" s="121"/>
      <c r="S1636" s="128" t="s">
        <v>988</v>
      </c>
      <c r="T1636" s="25">
        <v>1</v>
      </c>
      <c r="U1636" s="121" t="s">
        <v>606</v>
      </c>
      <c r="V1636" s="121"/>
      <c r="W1636" s="25">
        <v>30</v>
      </c>
      <c r="X1636" s="128">
        <v>132</v>
      </c>
      <c r="Y1636" s="128">
        <v>42.48</v>
      </c>
      <c r="Z1636" s="128">
        <v>5.6074000000000002</v>
      </c>
      <c r="AE1636" s="159"/>
      <c r="AF1636" s="159">
        <v>41716</v>
      </c>
      <c r="AG1636" s="159">
        <v>41753</v>
      </c>
      <c r="AH1636" s="159">
        <f t="shared" si="57"/>
        <v>41767</v>
      </c>
    </row>
    <row r="1637" spans="1:34" s="56" customFormat="1">
      <c r="A1637" s="156"/>
      <c r="B1637" s="156" t="s">
        <v>970</v>
      </c>
      <c r="C1637" s="128" t="s">
        <v>3898</v>
      </c>
      <c r="D1637" s="128" t="s">
        <v>3899</v>
      </c>
      <c r="E1637" s="128" t="s">
        <v>3900</v>
      </c>
      <c r="F1637" s="128" t="s">
        <v>3900</v>
      </c>
      <c r="G1637" s="128"/>
      <c r="H1637" s="56" t="s">
        <v>984</v>
      </c>
      <c r="I1637" s="159">
        <v>41717</v>
      </c>
      <c r="J1637" s="159">
        <v>41778</v>
      </c>
      <c r="K1637" s="128" t="s">
        <v>4063</v>
      </c>
      <c r="L1637" s="128" t="s">
        <v>4064</v>
      </c>
      <c r="M1637" s="156" t="s">
        <v>695</v>
      </c>
      <c r="N1637" s="121" t="s">
        <v>987</v>
      </c>
      <c r="O1637" s="121"/>
      <c r="P1637" s="128" t="s">
        <v>3030</v>
      </c>
      <c r="Q1637" s="121"/>
      <c r="R1637" s="121"/>
      <c r="S1637" s="128" t="s">
        <v>988</v>
      </c>
      <c r="T1637" s="25">
        <v>1</v>
      </c>
      <c r="U1637" s="121" t="s">
        <v>606</v>
      </c>
      <c r="V1637" s="121"/>
      <c r="W1637" s="25">
        <v>30</v>
      </c>
      <c r="X1637" s="128">
        <v>121</v>
      </c>
      <c r="Y1637" s="128">
        <v>59.8</v>
      </c>
      <c r="Z1637" s="128">
        <v>7.2358000000000002</v>
      </c>
      <c r="AE1637" s="159"/>
      <c r="AF1637" s="159">
        <v>41716</v>
      </c>
      <c r="AG1637" s="159">
        <v>41753</v>
      </c>
      <c r="AH1637" s="159">
        <f t="shared" si="57"/>
        <v>41767</v>
      </c>
    </row>
    <row r="1638" spans="1:34" s="56" customFormat="1">
      <c r="A1638" s="156"/>
      <c r="B1638" s="156" t="s">
        <v>970</v>
      </c>
      <c r="C1638" s="128" t="s">
        <v>3898</v>
      </c>
      <c r="D1638" s="128" t="s">
        <v>3899</v>
      </c>
      <c r="E1638" s="128" t="s">
        <v>3900</v>
      </c>
      <c r="F1638" s="128" t="s">
        <v>3900</v>
      </c>
      <c r="G1638" s="128"/>
      <c r="H1638" s="56" t="s">
        <v>984</v>
      </c>
      <c r="I1638" s="159">
        <v>41717</v>
      </c>
      <c r="J1638" s="159">
        <v>41778</v>
      </c>
      <c r="K1638" s="128" t="s">
        <v>4065</v>
      </c>
      <c r="L1638" s="128" t="s">
        <v>4066</v>
      </c>
      <c r="M1638" s="156" t="s">
        <v>695</v>
      </c>
      <c r="N1638" s="121" t="s">
        <v>987</v>
      </c>
      <c r="O1638" s="121"/>
      <c r="P1638" s="128" t="s">
        <v>3030</v>
      </c>
      <c r="Q1638" s="121"/>
      <c r="R1638" s="121"/>
      <c r="S1638" s="128" t="s">
        <v>988</v>
      </c>
      <c r="T1638" s="25">
        <v>1</v>
      </c>
      <c r="U1638" s="121" t="s">
        <v>606</v>
      </c>
      <c r="V1638" s="121"/>
      <c r="W1638" s="25">
        <v>30</v>
      </c>
      <c r="X1638" s="128">
        <v>28</v>
      </c>
      <c r="Y1638" s="128">
        <v>304</v>
      </c>
      <c r="Z1638" s="128">
        <v>8.5120000000000005</v>
      </c>
      <c r="AE1638" s="159"/>
      <c r="AF1638" s="159">
        <v>41716</v>
      </c>
      <c r="AG1638" s="159">
        <v>41753</v>
      </c>
      <c r="AH1638" s="159">
        <f t="shared" si="57"/>
        <v>41767</v>
      </c>
    </row>
    <row r="1639" spans="1:34" s="56" customFormat="1">
      <c r="A1639" s="156"/>
      <c r="B1639" s="156" t="s">
        <v>970</v>
      </c>
      <c r="C1639" s="128" t="s">
        <v>3898</v>
      </c>
      <c r="D1639" s="128" t="s">
        <v>3899</v>
      </c>
      <c r="E1639" s="128" t="s">
        <v>3900</v>
      </c>
      <c r="F1639" s="128" t="s">
        <v>3900</v>
      </c>
      <c r="G1639" s="128"/>
      <c r="H1639" s="56" t="s">
        <v>984</v>
      </c>
      <c r="I1639" s="159">
        <v>41717</v>
      </c>
      <c r="J1639" s="159">
        <v>41778</v>
      </c>
      <c r="K1639" s="128" t="s">
        <v>4067</v>
      </c>
      <c r="L1639" s="128" t="s">
        <v>4068</v>
      </c>
      <c r="M1639" s="156" t="s">
        <v>695</v>
      </c>
      <c r="N1639" s="121" t="s">
        <v>987</v>
      </c>
      <c r="O1639" s="121"/>
      <c r="P1639" s="128" t="s">
        <v>3030</v>
      </c>
      <c r="Q1639" s="121"/>
      <c r="R1639" s="121"/>
      <c r="S1639" s="128" t="s">
        <v>988</v>
      </c>
      <c r="T1639" s="25">
        <v>1</v>
      </c>
      <c r="U1639" s="121" t="s">
        <v>606</v>
      </c>
      <c r="V1639" s="121"/>
      <c r="W1639" s="25">
        <v>30</v>
      </c>
      <c r="X1639" s="128">
        <v>121</v>
      </c>
      <c r="Y1639" s="128">
        <v>44.1</v>
      </c>
      <c r="Z1639" s="128">
        <v>5.3361000000000001</v>
      </c>
      <c r="AE1639" s="159"/>
      <c r="AF1639" s="159">
        <v>41716</v>
      </c>
      <c r="AG1639" s="159">
        <v>41753</v>
      </c>
      <c r="AH1639" s="159">
        <f t="shared" si="57"/>
        <v>41767</v>
      </c>
    </row>
    <row r="1640" spans="1:34" s="56" customFormat="1">
      <c r="A1640" s="156"/>
      <c r="B1640" s="156" t="s">
        <v>970</v>
      </c>
      <c r="C1640" s="128" t="s">
        <v>3898</v>
      </c>
      <c r="D1640" s="128" t="s">
        <v>3899</v>
      </c>
      <c r="E1640" s="128" t="s">
        <v>3900</v>
      </c>
      <c r="F1640" s="128" t="s">
        <v>3900</v>
      </c>
      <c r="G1640" s="128"/>
      <c r="H1640" s="56" t="s">
        <v>984</v>
      </c>
      <c r="I1640" s="159">
        <v>41717</v>
      </c>
      <c r="J1640" s="159">
        <v>41778</v>
      </c>
      <c r="K1640" s="128" t="s">
        <v>4069</v>
      </c>
      <c r="L1640" s="128" t="s">
        <v>4070</v>
      </c>
      <c r="M1640" s="156" t="s">
        <v>695</v>
      </c>
      <c r="N1640" s="121" t="s">
        <v>987</v>
      </c>
      <c r="O1640" s="121"/>
      <c r="P1640" s="128" t="s">
        <v>3030</v>
      </c>
      <c r="Q1640" s="121"/>
      <c r="R1640" s="121"/>
      <c r="S1640" s="128" t="s">
        <v>988</v>
      </c>
      <c r="T1640" s="25">
        <v>1</v>
      </c>
      <c r="U1640" s="121" t="s">
        <v>606</v>
      </c>
      <c r="V1640" s="121"/>
      <c r="W1640" s="25">
        <v>30</v>
      </c>
      <c r="X1640" s="128">
        <v>72</v>
      </c>
      <c r="Y1640" s="128">
        <v>237.51</v>
      </c>
      <c r="Z1640" s="128">
        <v>17.1007</v>
      </c>
      <c r="AE1640" s="159"/>
      <c r="AF1640" s="159">
        <v>41716</v>
      </c>
      <c r="AG1640" s="159">
        <v>41753</v>
      </c>
      <c r="AH1640" s="159">
        <f t="shared" si="57"/>
        <v>41767</v>
      </c>
    </row>
    <row r="1641" spans="1:34" s="56" customFormat="1">
      <c r="A1641" s="156"/>
      <c r="B1641" s="156" t="s">
        <v>970</v>
      </c>
      <c r="C1641" s="128" t="s">
        <v>3898</v>
      </c>
      <c r="D1641" s="128" t="s">
        <v>3899</v>
      </c>
      <c r="E1641" s="128" t="s">
        <v>3900</v>
      </c>
      <c r="F1641" s="128" t="s">
        <v>3900</v>
      </c>
      <c r="G1641" s="128"/>
      <c r="H1641" s="56" t="s">
        <v>984</v>
      </c>
      <c r="I1641" s="159">
        <v>41717</v>
      </c>
      <c r="J1641" s="159">
        <v>41778</v>
      </c>
      <c r="K1641" s="128" t="s">
        <v>4071</v>
      </c>
      <c r="L1641" s="128" t="s">
        <v>4072</v>
      </c>
      <c r="M1641" s="156" t="s">
        <v>695</v>
      </c>
      <c r="N1641" s="121" t="s">
        <v>987</v>
      </c>
      <c r="O1641" s="121"/>
      <c r="P1641" s="128" t="s">
        <v>3030</v>
      </c>
      <c r="Q1641" s="121"/>
      <c r="R1641" s="121"/>
      <c r="S1641" s="128" t="s">
        <v>988</v>
      </c>
      <c r="T1641" s="25">
        <v>1</v>
      </c>
      <c r="U1641" s="121" t="s">
        <v>606</v>
      </c>
      <c r="V1641" s="121"/>
      <c r="W1641" s="25">
        <v>30</v>
      </c>
      <c r="X1641" s="128">
        <v>121</v>
      </c>
      <c r="Y1641" s="128">
        <v>42.93</v>
      </c>
      <c r="Z1641" s="128">
        <v>5.1944999999999997</v>
      </c>
      <c r="AE1641" s="159"/>
      <c r="AF1641" s="159">
        <v>41716</v>
      </c>
      <c r="AG1641" s="159">
        <v>41753</v>
      </c>
      <c r="AH1641" s="159">
        <f t="shared" si="57"/>
        <v>41767</v>
      </c>
    </row>
    <row r="1642" spans="1:34" s="56" customFormat="1">
      <c r="A1642" s="156"/>
      <c r="B1642" s="156" t="s">
        <v>970</v>
      </c>
      <c r="C1642" s="128" t="s">
        <v>3898</v>
      </c>
      <c r="D1642" s="128" t="s">
        <v>3899</v>
      </c>
      <c r="E1642" s="128" t="s">
        <v>3900</v>
      </c>
      <c r="F1642" s="128" t="s">
        <v>3900</v>
      </c>
      <c r="G1642" s="128"/>
      <c r="H1642" s="56" t="s">
        <v>984</v>
      </c>
      <c r="I1642" s="159">
        <v>41717</v>
      </c>
      <c r="J1642" s="159">
        <v>41778</v>
      </c>
      <c r="K1642" s="128" t="s">
        <v>4073</v>
      </c>
      <c r="L1642" s="128" t="s">
        <v>4074</v>
      </c>
      <c r="M1642" s="156" t="s">
        <v>695</v>
      </c>
      <c r="N1642" s="121" t="s">
        <v>987</v>
      </c>
      <c r="O1642" s="121"/>
      <c r="P1642" s="128" t="s">
        <v>3030</v>
      </c>
      <c r="Q1642" s="121"/>
      <c r="R1642" s="121"/>
      <c r="S1642" s="128" t="s">
        <v>988</v>
      </c>
      <c r="T1642" s="25">
        <v>1</v>
      </c>
      <c r="U1642" s="121" t="s">
        <v>606</v>
      </c>
      <c r="V1642" s="121"/>
      <c r="W1642" s="25">
        <v>30</v>
      </c>
      <c r="X1642" s="128">
        <v>55</v>
      </c>
      <c r="Y1642" s="128">
        <v>153.27000000000001</v>
      </c>
      <c r="Z1642" s="128">
        <v>8.4298999999999999</v>
      </c>
      <c r="AE1642" s="159"/>
      <c r="AF1642" s="159">
        <v>41716</v>
      </c>
      <c r="AG1642" s="159">
        <v>41753</v>
      </c>
      <c r="AH1642" s="159">
        <f t="shared" si="57"/>
        <v>41767</v>
      </c>
    </row>
    <row r="1643" spans="1:34" s="56" customFormat="1">
      <c r="A1643" s="156"/>
      <c r="B1643" s="156" t="s">
        <v>970</v>
      </c>
      <c r="C1643" s="128" t="s">
        <v>3898</v>
      </c>
      <c r="D1643" s="128" t="s">
        <v>3899</v>
      </c>
      <c r="E1643" s="128" t="s">
        <v>3900</v>
      </c>
      <c r="F1643" s="128" t="s">
        <v>3900</v>
      </c>
      <c r="G1643" s="128"/>
      <c r="H1643" s="56" t="s">
        <v>984</v>
      </c>
      <c r="I1643" s="159">
        <v>41717</v>
      </c>
      <c r="J1643" s="159">
        <v>41778</v>
      </c>
      <c r="K1643" s="128" t="s">
        <v>4075</v>
      </c>
      <c r="L1643" s="128" t="s">
        <v>4076</v>
      </c>
      <c r="M1643" s="156" t="s">
        <v>695</v>
      </c>
      <c r="N1643" s="121" t="s">
        <v>987</v>
      </c>
      <c r="O1643" s="121"/>
      <c r="P1643" s="128" t="s">
        <v>3030</v>
      </c>
      <c r="Q1643" s="121"/>
      <c r="R1643" s="121"/>
      <c r="S1643" s="128" t="s">
        <v>988</v>
      </c>
      <c r="T1643" s="25">
        <v>1</v>
      </c>
      <c r="U1643" s="121" t="s">
        <v>606</v>
      </c>
      <c r="V1643" s="121"/>
      <c r="W1643" s="25">
        <v>30</v>
      </c>
      <c r="X1643" s="128">
        <v>166</v>
      </c>
      <c r="Y1643" s="128">
        <v>38.520000000000003</v>
      </c>
      <c r="Z1643" s="128">
        <v>6.3943000000000003</v>
      </c>
      <c r="AE1643" s="159"/>
      <c r="AF1643" s="159">
        <v>41716</v>
      </c>
      <c r="AG1643" s="159">
        <v>41753</v>
      </c>
      <c r="AH1643" s="159">
        <f t="shared" si="57"/>
        <v>41767</v>
      </c>
    </row>
    <row r="1644" spans="1:34" s="56" customFormat="1">
      <c r="A1644" s="156"/>
      <c r="B1644" s="156" t="s">
        <v>970</v>
      </c>
      <c r="C1644" s="128" t="s">
        <v>3898</v>
      </c>
      <c r="D1644" s="128" t="s">
        <v>3899</v>
      </c>
      <c r="E1644" s="128" t="s">
        <v>3900</v>
      </c>
      <c r="F1644" s="128" t="s">
        <v>3900</v>
      </c>
      <c r="G1644" s="128"/>
      <c r="H1644" s="56" t="s">
        <v>984</v>
      </c>
      <c r="I1644" s="159">
        <v>41717</v>
      </c>
      <c r="J1644" s="159">
        <v>41778</v>
      </c>
      <c r="K1644" s="128" t="s">
        <v>4077</v>
      </c>
      <c r="L1644" s="128" t="s">
        <v>4078</v>
      </c>
      <c r="M1644" s="156" t="s">
        <v>695</v>
      </c>
      <c r="N1644" s="121" t="s">
        <v>987</v>
      </c>
      <c r="O1644" s="121"/>
      <c r="P1644" s="128" t="s">
        <v>3030</v>
      </c>
      <c r="Q1644" s="121"/>
      <c r="R1644" s="121"/>
      <c r="S1644" s="128" t="s">
        <v>988</v>
      </c>
      <c r="T1644" s="25">
        <v>1</v>
      </c>
      <c r="U1644" s="121" t="s">
        <v>606</v>
      </c>
      <c r="V1644" s="121"/>
      <c r="W1644" s="25">
        <v>30</v>
      </c>
      <c r="X1644" s="128">
        <v>127</v>
      </c>
      <c r="Y1644" s="128">
        <v>248.13</v>
      </c>
      <c r="Z1644" s="128">
        <v>31.512499999999999</v>
      </c>
      <c r="AE1644" s="159"/>
      <c r="AF1644" s="159">
        <v>41716</v>
      </c>
      <c r="AG1644" s="159">
        <v>41753</v>
      </c>
      <c r="AH1644" s="159">
        <f t="shared" si="57"/>
        <v>41767</v>
      </c>
    </row>
    <row r="1645" spans="1:34" s="56" customFormat="1">
      <c r="A1645" s="156"/>
      <c r="B1645" s="156" t="s">
        <v>970</v>
      </c>
      <c r="C1645" s="128" t="s">
        <v>3898</v>
      </c>
      <c r="D1645" s="128" t="s">
        <v>3899</v>
      </c>
      <c r="E1645" s="128" t="s">
        <v>3900</v>
      </c>
      <c r="F1645" s="128" t="s">
        <v>3900</v>
      </c>
      <c r="G1645" s="128"/>
      <c r="H1645" s="56" t="s">
        <v>984</v>
      </c>
      <c r="I1645" s="159">
        <v>41717</v>
      </c>
      <c r="J1645" s="159">
        <v>41778</v>
      </c>
      <c r="K1645" s="128" t="s">
        <v>4079</v>
      </c>
      <c r="L1645" s="128" t="s">
        <v>4080</v>
      </c>
      <c r="M1645" s="156" t="s">
        <v>695</v>
      </c>
      <c r="N1645" s="121" t="s">
        <v>987</v>
      </c>
      <c r="O1645" s="121"/>
      <c r="P1645" s="128" t="s">
        <v>3030</v>
      </c>
      <c r="Q1645" s="121"/>
      <c r="R1645" s="121"/>
      <c r="S1645" s="128" t="s">
        <v>988</v>
      </c>
      <c r="T1645" s="25">
        <v>1</v>
      </c>
      <c r="U1645" s="121" t="s">
        <v>606</v>
      </c>
      <c r="V1645" s="121"/>
      <c r="W1645" s="25">
        <v>30</v>
      </c>
      <c r="X1645" s="128">
        <v>110</v>
      </c>
      <c r="Y1645" s="128">
        <v>81.540000000000006</v>
      </c>
      <c r="Z1645" s="128">
        <v>8.9694000000000003</v>
      </c>
      <c r="AE1645" s="159"/>
      <c r="AF1645" s="159">
        <v>41716</v>
      </c>
      <c r="AG1645" s="159">
        <v>41753</v>
      </c>
      <c r="AH1645" s="159">
        <f t="shared" si="57"/>
        <v>41767</v>
      </c>
    </row>
    <row r="1646" spans="1:34" s="56" customFormat="1">
      <c r="A1646" s="156"/>
      <c r="B1646" s="156" t="s">
        <v>970</v>
      </c>
      <c r="C1646" s="128" t="s">
        <v>3898</v>
      </c>
      <c r="D1646" s="128" t="s">
        <v>3899</v>
      </c>
      <c r="E1646" s="128" t="s">
        <v>3900</v>
      </c>
      <c r="F1646" s="128" t="s">
        <v>3900</v>
      </c>
      <c r="G1646" s="128"/>
      <c r="H1646" s="56" t="s">
        <v>984</v>
      </c>
      <c r="I1646" s="159">
        <v>41717</v>
      </c>
      <c r="J1646" s="159">
        <v>41778</v>
      </c>
      <c r="K1646" s="128" t="s">
        <v>4081</v>
      </c>
      <c r="L1646" s="128" t="s">
        <v>4082</v>
      </c>
      <c r="M1646" s="156" t="s">
        <v>695</v>
      </c>
      <c r="N1646" s="121" t="s">
        <v>987</v>
      </c>
      <c r="O1646" s="121"/>
      <c r="P1646" s="128" t="s">
        <v>3030</v>
      </c>
      <c r="Q1646" s="121"/>
      <c r="R1646" s="121"/>
      <c r="S1646" s="128" t="s">
        <v>988</v>
      </c>
      <c r="T1646" s="25">
        <v>1</v>
      </c>
      <c r="U1646" s="121" t="s">
        <v>606</v>
      </c>
      <c r="V1646" s="121"/>
      <c r="W1646" s="25">
        <v>30</v>
      </c>
      <c r="X1646" s="128">
        <v>65</v>
      </c>
      <c r="Y1646" s="128">
        <v>60.75</v>
      </c>
      <c r="Z1646" s="128">
        <v>3.9487999999999999</v>
      </c>
      <c r="AE1646" s="159"/>
      <c r="AF1646" s="159">
        <v>41716</v>
      </c>
      <c r="AG1646" s="159">
        <v>41753</v>
      </c>
      <c r="AH1646" s="159">
        <f t="shared" si="57"/>
        <v>41767</v>
      </c>
    </row>
    <row r="1647" spans="1:34" s="56" customFormat="1">
      <c r="A1647" s="156"/>
      <c r="B1647" s="156" t="s">
        <v>970</v>
      </c>
      <c r="C1647" s="128" t="s">
        <v>3898</v>
      </c>
      <c r="D1647" s="128" t="s">
        <v>3899</v>
      </c>
      <c r="E1647" s="128" t="s">
        <v>3900</v>
      </c>
      <c r="F1647" s="128" t="s">
        <v>3900</v>
      </c>
      <c r="G1647" s="128"/>
      <c r="H1647" s="56" t="s">
        <v>984</v>
      </c>
      <c r="I1647" s="159">
        <v>41717</v>
      </c>
      <c r="J1647" s="159">
        <v>41778</v>
      </c>
      <c r="K1647" s="128" t="s">
        <v>4083</v>
      </c>
      <c r="L1647" s="128" t="s">
        <v>4084</v>
      </c>
      <c r="M1647" s="156" t="s">
        <v>695</v>
      </c>
      <c r="N1647" s="121" t="s">
        <v>987</v>
      </c>
      <c r="O1647" s="121"/>
      <c r="P1647" s="128" t="s">
        <v>3030</v>
      </c>
      <c r="Q1647" s="121"/>
      <c r="R1647" s="121"/>
      <c r="S1647" s="128" t="s">
        <v>988</v>
      </c>
      <c r="T1647" s="25">
        <v>1</v>
      </c>
      <c r="U1647" s="121" t="s">
        <v>606</v>
      </c>
      <c r="V1647" s="121"/>
      <c r="W1647" s="25">
        <v>30</v>
      </c>
      <c r="X1647" s="128">
        <v>115</v>
      </c>
      <c r="Y1647" s="128">
        <v>65.16</v>
      </c>
      <c r="Z1647" s="128">
        <v>7.4934000000000003</v>
      </c>
      <c r="AE1647" s="159"/>
      <c r="AF1647" s="159">
        <v>41716</v>
      </c>
      <c r="AG1647" s="159">
        <v>41753</v>
      </c>
      <c r="AH1647" s="159">
        <f t="shared" si="57"/>
        <v>41767</v>
      </c>
    </row>
    <row r="1648" spans="1:34" s="56" customFormat="1">
      <c r="A1648" s="156"/>
      <c r="B1648" s="156" t="s">
        <v>970</v>
      </c>
      <c r="C1648" s="128" t="s">
        <v>3898</v>
      </c>
      <c r="D1648" s="128" t="s">
        <v>3899</v>
      </c>
      <c r="E1648" s="128" t="s">
        <v>3900</v>
      </c>
      <c r="F1648" s="128" t="s">
        <v>3900</v>
      </c>
      <c r="G1648" s="128"/>
      <c r="H1648" s="56" t="s">
        <v>984</v>
      </c>
      <c r="I1648" s="159">
        <v>41717</v>
      </c>
      <c r="J1648" s="159">
        <v>41778</v>
      </c>
      <c r="K1648" s="128" t="s">
        <v>4085</v>
      </c>
      <c r="L1648" s="128" t="s">
        <v>4086</v>
      </c>
      <c r="M1648" s="156" t="s">
        <v>695</v>
      </c>
      <c r="N1648" s="121" t="s">
        <v>987</v>
      </c>
      <c r="O1648" s="121"/>
      <c r="P1648" s="128" t="s">
        <v>3030</v>
      </c>
      <c r="Q1648" s="121"/>
      <c r="R1648" s="121"/>
      <c r="S1648" s="128" t="s">
        <v>988</v>
      </c>
      <c r="T1648" s="25">
        <v>1</v>
      </c>
      <c r="U1648" s="121" t="s">
        <v>606</v>
      </c>
      <c r="V1648" s="121"/>
      <c r="W1648" s="25">
        <v>30</v>
      </c>
      <c r="X1648" s="128">
        <v>43</v>
      </c>
      <c r="Y1648" s="128">
        <v>329.31</v>
      </c>
      <c r="Z1648" s="128">
        <v>14.160299999999999</v>
      </c>
      <c r="AE1648" s="159"/>
      <c r="AF1648" s="159">
        <v>41716</v>
      </c>
      <c r="AG1648" s="159">
        <v>41753</v>
      </c>
      <c r="AH1648" s="159">
        <f t="shared" si="57"/>
        <v>41767</v>
      </c>
    </row>
    <row r="1649" spans="1:34" s="56" customFormat="1">
      <c r="A1649" s="156"/>
      <c r="B1649" s="156" t="s">
        <v>970</v>
      </c>
      <c r="C1649" s="128" t="s">
        <v>3898</v>
      </c>
      <c r="D1649" s="128" t="s">
        <v>3899</v>
      </c>
      <c r="E1649" s="128" t="s">
        <v>3900</v>
      </c>
      <c r="F1649" s="128" t="s">
        <v>3900</v>
      </c>
      <c r="G1649" s="128"/>
      <c r="H1649" s="56" t="s">
        <v>984</v>
      </c>
      <c r="I1649" s="159">
        <v>41717</v>
      </c>
      <c r="J1649" s="159">
        <v>41778</v>
      </c>
      <c r="K1649" s="128" t="s">
        <v>4087</v>
      </c>
      <c r="L1649" s="128" t="s">
        <v>4088</v>
      </c>
      <c r="M1649" s="156" t="s">
        <v>695</v>
      </c>
      <c r="N1649" s="121" t="s">
        <v>987</v>
      </c>
      <c r="O1649" s="121"/>
      <c r="P1649" s="128" t="s">
        <v>3030</v>
      </c>
      <c r="Q1649" s="121"/>
      <c r="R1649" s="121"/>
      <c r="S1649" s="128" t="s">
        <v>988</v>
      </c>
      <c r="T1649" s="25">
        <v>1</v>
      </c>
      <c r="U1649" s="121" t="s">
        <v>606</v>
      </c>
      <c r="V1649" s="121"/>
      <c r="W1649" s="25">
        <v>30</v>
      </c>
      <c r="X1649" s="128">
        <v>91</v>
      </c>
      <c r="Y1649" s="128">
        <v>132.66</v>
      </c>
      <c r="Z1649" s="128">
        <v>12.072100000000001</v>
      </c>
      <c r="AE1649" s="159"/>
      <c r="AF1649" s="159">
        <v>41716</v>
      </c>
      <c r="AG1649" s="159">
        <v>41753</v>
      </c>
      <c r="AH1649" s="159">
        <f t="shared" si="57"/>
        <v>41767</v>
      </c>
    </row>
    <row r="1650" spans="1:34" s="56" customFormat="1">
      <c r="A1650" s="156"/>
      <c r="B1650" s="156" t="s">
        <v>970</v>
      </c>
      <c r="C1650" s="128" t="s">
        <v>3898</v>
      </c>
      <c r="D1650" s="128" t="s">
        <v>3899</v>
      </c>
      <c r="E1650" s="128" t="s">
        <v>3900</v>
      </c>
      <c r="F1650" s="128" t="s">
        <v>3900</v>
      </c>
      <c r="G1650" s="128"/>
      <c r="H1650" s="56" t="s">
        <v>984</v>
      </c>
      <c r="I1650" s="159">
        <v>41717</v>
      </c>
      <c r="J1650" s="159">
        <v>41778</v>
      </c>
      <c r="K1650" s="128" t="s">
        <v>4089</v>
      </c>
      <c r="L1650" s="128" t="s">
        <v>4090</v>
      </c>
      <c r="M1650" s="156" t="s">
        <v>695</v>
      </c>
      <c r="N1650" s="121" t="s">
        <v>987</v>
      </c>
      <c r="O1650" s="121"/>
      <c r="P1650" s="128" t="s">
        <v>3030</v>
      </c>
      <c r="Q1650" s="121"/>
      <c r="R1650" s="121"/>
      <c r="S1650" s="128" t="s">
        <v>988</v>
      </c>
      <c r="T1650" s="25">
        <v>1</v>
      </c>
      <c r="U1650" s="121" t="s">
        <v>606</v>
      </c>
      <c r="V1650" s="121"/>
      <c r="W1650" s="25">
        <v>30</v>
      </c>
      <c r="X1650" s="128">
        <v>60</v>
      </c>
      <c r="Y1650" s="128">
        <v>110.8</v>
      </c>
      <c r="Z1650" s="128">
        <v>6.6479999999999997</v>
      </c>
      <c r="AE1650" s="159"/>
      <c r="AF1650" s="159">
        <v>41716</v>
      </c>
      <c r="AG1650" s="159">
        <v>41753</v>
      </c>
      <c r="AH1650" s="159">
        <f t="shared" si="57"/>
        <v>41767</v>
      </c>
    </row>
    <row r="1651" spans="1:34" s="56" customFormat="1">
      <c r="A1651" s="156"/>
      <c r="B1651" s="156" t="s">
        <v>970</v>
      </c>
      <c r="C1651" s="128" t="s">
        <v>3898</v>
      </c>
      <c r="D1651" s="128" t="s">
        <v>3899</v>
      </c>
      <c r="E1651" s="128" t="s">
        <v>3900</v>
      </c>
      <c r="F1651" s="128" t="s">
        <v>3900</v>
      </c>
      <c r="G1651" s="128"/>
      <c r="H1651" s="56" t="s">
        <v>984</v>
      </c>
      <c r="I1651" s="159">
        <v>41717</v>
      </c>
      <c r="J1651" s="159">
        <v>41778</v>
      </c>
      <c r="K1651" s="128" t="s">
        <v>4091</v>
      </c>
      <c r="L1651" s="128" t="s">
        <v>4092</v>
      </c>
      <c r="M1651" s="156" t="s">
        <v>695</v>
      </c>
      <c r="N1651" s="121" t="s">
        <v>987</v>
      </c>
      <c r="O1651" s="121"/>
      <c r="P1651" s="128" t="s">
        <v>3030</v>
      </c>
      <c r="Q1651" s="121"/>
      <c r="R1651" s="121"/>
      <c r="S1651" s="128" t="s">
        <v>988</v>
      </c>
      <c r="T1651" s="25">
        <v>1</v>
      </c>
      <c r="U1651" s="121" t="s">
        <v>606</v>
      </c>
      <c r="V1651" s="121"/>
      <c r="W1651" s="25">
        <v>30</v>
      </c>
      <c r="X1651" s="128">
        <v>77</v>
      </c>
      <c r="Y1651" s="128">
        <v>88.8</v>
      </c>
      <c r="Z1651" s="128">
        <v>6.8376000000000001</v>
      </c>
      <c r="AE1651" s="159"/>
      <c r="AF1651" s="159">
        <v>41716</v>
      </c>
      <c r="AG1651" s="159">
        <v>41753</v>
      </c>
      <c r="AH1651" s="159">
        <f t="shared" si="57"/>
        <v>41767</v>
      </c>
    </row>
    <row r="1652" spans="1:34" s="56" customFormat="1">
      <c r="A1652" s="156"/>
      <c r="B1652" s="156" t="s">
        <v>970</v>
      </c>
      <c r="C1652" s="128" t="s">
        <v>3898</v>
      </c>
      <c r="D1652" s="128" t="s">
        <v>3899</v>
      </c>
      <c r="E1652" s="128" t="s">
        <v>3900</v>
      </c>
      <c r="F1652" s="128" t="s">
        <v>3900</v>
      </c>
      <c r="G1652" s="128"/>
      <c r="H1652" s="56" t="s">
        <v>984</v>
      </c>
      <c r="I1652" s="159">
        <v>41717</v>
      </c>
      <c r="J1652" s="159">
        <v>41778</v>
      </c>
      <c r="K1652" s="128" t="s">
        <v>4093</v>
      </c>
      <c r="L1652" s="128" t="s">
        <v>4094</v>
      </c>
      <c r="M1652" s="156" t="s">
        <v>695</v>
      </c>
      <c r="N1652" s="121" t="s">
        <v>987</v>
      </c>
      <c r="O1652" s="121"/>
      <c r="P1652" s="128" t="s">
        <v>3030</v>
      </c>
      <c r="Q1652" s="121"/>
      <c r="R1652" s="121"/>
      <c r="S1652" s="128" t="s">
        <v>988</v>
      </c>
      <c r="T1652" s="25">
        <v>1</v>
      </c>
      <c r="U1652" s="121" t="s">
        <v>606</v>
      </c>
      <c r="V1652" s="121"/>
      <c r="W1652" s="25">
        <v>30</v>
      </c>
      <c r="X1652" s="128">
        <v>125</v>
      </c>
      <c r="Y1652" s="128">
        <v>44.8</v>
      </c>
      <c r="Z1652" s="128">
        <v>5.6</v>
      </c>
      <c r="AE1652" s="159"/>
      <c r="AF1652" s="159">
        <v>41716</v>
      </c>
      <c r="AG1652" s="159">
        <v>41753</v>
      </c>
      <c r="AH1652" s="159">
        <f t="shared" si="57"/>
        <v>41767</v>
      </c>
    </row>
    <row r="1653" spans="1:34" s="56" customFormat="1">
      <c r="A1653" s="156"/>
      <c r="B1653" s="156" t="s">
        <v>970</v>
      </c>
      <c r="C1653" s="128" t="s">
        <v>3898</v>
      </c>
      <c r="D1653" s="128" t="s">
        <v>3899</v>
      </c>
      <c r="E1653" s="128" t="s">
        <v>3900</v>
      </c>
      <c r="F1653" s="128" t="s">
        <v>3900</v>
      </c>
      <c r="G1653" s="128"/>
      <c r="H1653" s="56" t="s">
        <v>984</v>
      </c>
      <c r="I1653" s="159">
        <v>41717</v>
      </c>
      <c r="J1653" s="159">
        <v>41778</v>
      </c>
      <c r="K1653" s="128" t="s">
        <v>4095</v>
      </c>
      <c r="L1653" s="128" t="s">
        <v>4096</v>
      </c>
      <c r="M1653" s="156" t="s">
        <v>695</v>
      </c>
      <c r="N1653" s="121" t="s">
        <v>987</v>
      </c>
      <c r="O1653" s="121"/>
      <c r="P1653" s="128" t="s">
        <v>3030</v>
      </c>
      <c r="Q1653" s="121"/>
      <c r="R1653" s="121"/>
      <c r="S1653" s="128" t="s">
        <v>988</v>
      </c>
      <c r="T1653" s="25">
        <v>1</v>
      </c>
      <c r="U1653" s="121" t="s">
        <v>606</v>
      </c>
      <c r="V1653" s="121"/>
      <c r="W1653" s="25">
        <v>30</v>
      </c>
      <c r="X1653" s="128">
        <v>126</v>
      </c>
      <c r="Y1653" s="128">
        <v>39.6</v>
      </c>
      <c r="Z1653" s="128">
        <v>4.9896000000000003</v>
      </c>
      <c r="AE1653" s="159"/>
      <c r="AF1653" s="159">
        <v>41716</v>
      </c>
      <c r="AG1653" s="159">
        <v>41753</v>
      </c>
      <c r="AH1653" s="159">
        <f t="shared" si="57"/>
        <v>41767</v>
      </c>
    </row>
    <row r="1654" spans="1:34" s="56" customFormat="1">
      <c r="A1654" s="156"/>
      <c r="B1654" s="156" t="s">
        <v>970</v>
      </c>
      <c r="C1654" s="128" t="s">
        <v>3898</v>
      </c>
      <c r="D1654" s="128" t="s">
        <v>3899</v>
      </c>
      <c r="E1654" s="128" t="s">
        <v>3900</v>
      </c>
      <c r="F1654" s="128" t="s">
        <v>3900</v>
      </c>
      <c r="G1654" s="128"/>
      <c r="H1654" s="56" t="s">
        <v>984</v>
      </c>
      <c r="I1654" s="159">
        <v>41717</v>
      </c>
      <c r="J1654" s="159">
        <v>41778</v>
      </c>
      <c r="K1654" s="128" t="s">
        <v>4097</v>
      </c>
      <c r="L1654" s="128" t="s">
        <v>4098</v>
      </c>
      <c r="M1654" s="156" t="s">
        <v>695</v>
      </c>
      <c r="N1654" s="121" t="s">
        <v>987</v>
      </c>
      <c r="O1654" s="121"/>
      <c r="P1654" s="128" t="s">
        <v>3030</v>
      </c>
      <c r="Q1654" s="121"/>
      <c r="R1654" s="121"/>
      <c r="S1654" s="128" t="s">
        <v>988</v>
      </c>
      <c r="T1654" s="25">
        <v>1</v>
      </c>
      <c r="U1654" s="121" t="s">
        <v>606</v>
      </c>
      <c r="V1654" s="121"/>
      <c r="W1654" s="25">
        <v>30</v>
      </c>
      <c r="X1654" s="128">
        <v>130</v>
      </c>
      <c r="Y1654" s="128">
        <v>44.2</v>
      </c>
      <c r="Z1654" s="128">
        <v>5.7460000000000004</v>
      </c>
      <c r="AE1654" s="159"/>
      <c r="AF1654" s="159">
        <v>41716</v>
      </c>
      <c r="AG1654" s="159">
        <v>41753</v>
      </c>
      <c r="AH1654" s="159">
        <f t="shared" si="57"/>
        <v>41767</v>
      </c>
    </row>
    <row r="1655" spans="1:34" s="56" customFormat="1">
      <c r="A1655" s="156"/>
      <c r="B1655" s="156" t="s">
        <v>970</v>
      </c>
      <c r="C1655" s="128" t="s">
        <v>3898</v>
      </c>
      <c r="D1655" s="128" t="s">
        <v>3899</v>
      </c>
      <c r="E1655" s="128" t="s">
        <v>3900</v>
      </c>
      <c r="F1655" s="128" t="s">
        <v>3900</v>
      </c>
      <c r="G1655" s="128"/>
      <c r="H1655" s="56" t="s">
        <v>984</v>
      </c>
      <c r="I1655" s="159">
        <v>41717</v>
      </c>
      <c r="J1655" s="159">
        <v>41778</v>
      </c>
      <c r="K1655" s="128" t="s">
        <v>4099</v>
      </c>
      <c r="L1655" s="128" t="s">
        <v>4100</v>
      </c>
      <c r="M1655" s="156" t="s">
        <v>695</v>
      </c>
      <c r="N1655" s="121" t="s">
        <v>987</v>
      </c>
      <c r="O1655" s="121"/>
      <c r="P1655" s="128" t="s">
        <v>3030</v>
      </c>
      <c r="Q1655" s="121"/>
      <c r="R1655" s="121"/>
      <c r="S1655" s="128" t="s">
        <v>988</v>
      </c>
      <c r="T1655" s="25">
        <v>1</v>
      </c>
      <c r="U1655" s="121" t="s">
        <v>606</v>
      </c>
      <c r="V1655" s="121"/>
      <c r="W1655" s="25">
        <v>30</v>
      </c>
      <c r="X1655" s="128">
        <v>110</v>
      </c>
      <c r="Y1655" s="128">
        <v>208.8</v>
      </c>
      <c r="Z1655" s="128">
        <v>22.968</v>
      </c>
      <c r="AE1655" s="159"/>
      <c r="AF1655" s="159">
        <v>41716</v>
      </c>
      <c r="AG1655" s="159">
        <v>41753</v>
      </c>
      <c r="AH1655" s="159">
        <f t="shared" si="57"/>
        <v>41767</v>
      </c>
    </row>
    <row r="1656" spans="1:34" s="56" customFormat="1">
      <c r="A1656" s="156"/>
      <c r="B1656" s="156" t="s">
        <v>970</v>
      </c>
      <c r="C1656" s="128" t="s">
        <v>3898</v>
      </c>
      <c r="D1656" s="128" t="s">
        <v>3899</v>
      </c>
      <c r="E1656" s="128" t="s">
        <v>3900</v>
      </c>
      <c r="F1656" s="128" t="s">
        <v>3900</v>
      </c>
      <c r="G1656" s="128"/>
      <c r="H1656" s="56" t="s">
        <v>984</v>
      </c>
      <c r="I1656" s="159">
        <v>41717</v>
      </c>
      <c r="J1656" s="159">
        <v>41778</v>
      </c>
      <c r="K1656" s="128" t="s">
        <v>4101</v>
      </c>
      <c r="L1656" s="128" t="s">
        <v>4102</v>
      </c>
      <c r="M1656" s="156" t="s">
        <v>695</v>
      </c>
      <c r="N1656" s="121" t="s">
        <v>987</v>
      </c>
      <c r="O1656" s="121"/>
      <c r="P1656" s="128" t="s">
        <v>3030</v>
      </c>
      <c r="Q1656" s="121"/>
      <c r="R1656" s="121"/>
      <c r="S1656" s="128" t="s">
        <v>988</v>
      </c>
      <c r="T1656" s="25">
        <v>1</v>
      </c>
      <c r="U1656" s="121" t="s">
        <v>606</v>
      </c>
      <c r="V1656" s="121"/>
      <c r="W1656" s="25">
        <v>30</v>
      </c>
      <c r="X1656" s="128">
        <v>110</v>
      </c>
      <c r="Y1656" s="128">
        <v>56.8</v>
      </c>
      <c r="Z1656" s="128">
        <v>6.2480000000000002</v>
      </c>
      <c r="AE1656" s="159"/>
      <c r="AF1656" s="159">
        <v>41716</v>
      </c>
      <c r="AG1656" s="159">
        <v>41753</v>
      </c>
      <c r="AH1656" s="159">
        <f t="shared" si="57"/>
        <v>41767</v>
      </c>
    </row>
    <row r="1657" spans="1:34" s="56" customFormat="1">
      <c r="A1657" s="156"/>
      <c r="B1657" s="156" t="s">
        <v>970</v>
      </c>
      <c r="C1657" s="128" t="s">
        <v>3898</v>
      </c>
      <c r="D1657" s="128" t="s">
        <v>3899</v>
      </c>
      <c r="E1657" s="128" t="s">
        <v>3900</v>
      </c>
      <c r="F1657" s="128" t="s">
        <v>3900</v>
      </c>
      <c r="G1657" s="128"/>
      <c r="H1657" s="56" t="s">
        <v>984</v>
      </c>
      <c r="I1657" s="159">
        <v>41717</v>
      </c>
      <c r="J1657" s="159">
        <v>41778</v>
      </c>
      <c r="K1657" s="128" t="s">
        <v>4103</v>
      </c>
      <c r="L1657" s="128" t="s">
        <v>4104</v>
      </c>
      <c r="M1657" s="156" t="s">
        <v>695</v>
      </c>
      <c r="N1657" s="121" t="s">
        <v>987</v>
      </c>
      <c r="O1657" s="121"/>
      <c r="P1657" s="128" t="s">
        <v>3030</v>
      </c>
      <c r="Q1657" s="121"/>
      <c r="R1657" s="121"/>
      <c r="S1657" s="128" t="s">
        <v>988</v>
      </c>
      <c r="T1657" s="25">
        <v>1</v>
      </c>
      <c r="U1657" s="121" t="s">
        <v>606</v>
      </c>
      <c r="V1657" s="121"/>
      <c r="W1657" s="25">
        <v>30</v>
      </c>
      <c r="X1657" s="128">
        <v>110</v>
      </c>
      <c r="Y1657" s="128">
        <v>43.74</v>
      </c>
      <c r="Z1657" s="128">
        <v>4.8113999999999999</v>
      </c>
      <c r="AE1657" s="159"/>
      <c r="AF1657" s="159">
        <v>41716</v>
      </c>
      <c r="AG1657" s="159">
        <v>41753</v>
      </c>
      <c r="AH1657" s="159">
        <f t="shared" si="57"/>
        <v>41767</v>
      </c>
    </row>
    <row r="1658" spans="1:34" s="56" customFormat="1">
      <c r="A1658" s="156"/>
      <c r="B1658" s="156" t="s">
        <v>970</v>
      </c>
      <c r="C1658" s="128" t="s">
        <v>3898</v>
      </c>
      <c r="D1658" s="128" t="s">
        <v>3899</v>
      </c>
      <c r="E1658" s="128" t="s">
        <v>3900</v>
      </c>
      <c r="F1658" s="128" t="s">
        <v>3900</v>
      </c>
      <c r="G1658" s="128"/>
      <c r="H1658" s="56" t="s">
        <v>984</v>
      </c>
      <c r="I1658" s="159">
        <v>41717</v>
      </c>
      <c r="J1658" s="159">
        <v>41778</v>
      </c>
      <c r="K1658" s="128" t="s">
        <v>4105</v>
      </c>
      <c r="L1658" s="128" t="s">
        <v>4106</v>
      </c>
      <c r="M1658" s="156" t="s">
        <v>695</v>
      </c>
      <c r="N1658" s="121" t="s">
        <v>987</v>
      </c>
      <c r="O1658" s="121"/>
      <c r="P1658" s="128" t="s">
        <v>3030</v>
      </c>
      <c r="Q1658" s="121"/>
      <c r="R1658" s="121"/>
      <c r="S1658" s="128" t="s">
        <v>988</v>
      </c>
      <c r="T1658" s="25">
        <v>1</v>
      </c>
      <c r="U1658" s="121" t="s">
        <v>606</v>
      </c>
      <c r="V1658" s="121"/>
      <c r="W1658" s="25">
        <v>30</v>
      </c>
      <c r="X1658" s="128">
        <v>140</v>
      </c>
      <c r="Y1658" s="128">
        <v>112</v>
      </c>
      <c r="Z1658" s="128">
        <v>15.68</v>
      </c>
      <c r="AE1658" s="159"/>
      <c r="AF1658" s="159">
        <v>41716</v>
      </c>
      <c r="AG1658" s="159">
        <v>41753</v>
      </c>
      <c r="AH1658" s="159">
        <f t="shared" si="57"/>
        <v>41767</v>
      </c>
    </row>
    <row r="1659" spans="1:34" s="56" customFormat="1">
      <c r="A1659" s="156"/>
      <c r="B1659" s="156" t="s">
        <v>970</v>
      </c>
      <c r="C1659" s="128" t="s">
        <v>3898</v>
      </c>
      <c r="D1659" s="128" t="s">
        <v>3899</v>
      </c>
      <c r="E1659" s="128" t="s">
        <v>3900</v>
      </c>
      <c r="F1659" s="128" t="s">
        <v>3900</v>
      </c>
      <c r="G1659" s="128"/>
      <c r="H1659" s="56" t="s">
        <v>984</v>
      </c>
      <c r="I1659" s="159">
        <v>41717</v>
      </c>
      <c r="J1659" s="159">
        <v>41778</v>
      </c>
      <c r="K1659" s="128" t="s">
        <v>4107</v>
      </c>
      <c r="L1659" s="128" t="s">
        <v>4108</v>
      </c>
      <c r="M1659" s="156" t="s">
        <v>695</v>
      </c>
      <c r="N1659" s="121" t="s">
        <v>987</v>
      </c>
      <c r="O1659" s="121"/>
      <c r="P1659" s="128" t="s">
        <v>3030</v>
      </c>
      <c r="Q1659" s="121"/>
      <c r="R1659" s="121"/>
      <c r="S1659" s="128" t="s">
        <v>988</v>
      </c>
      <c r="T1659" s="25">
        <v>1</v>
      </c>
      <c r="U1659" s="121" t="s">
        <v>606</v>
      </c>
      <c r="V1659" s="121"/>
      <c r="W1659" s="25">
        <v>30</v>
      </c>
      <c r="X1659" s="128">
        <v>110</v>
      </c>
      <c r="Y1659" s="128">
        <v>78.400000000000006</v>
      </c>
      <c r="Z1659" s="128">
        <v>8.6240000000000006</v>
      </c>
      <c r="AE1659" s="159"/>
      <c r="AF1659" s="159">
        <v>41716</v>
      </c>
      <c r="AG1659" s="159">
        <v>41753</v>
      </c>
      <c r="AH1659" s="159">
        <f t="shared" si="57"/>
        <v>41767</v>
      </c>
    </row>
    <row r="1660" spans="1:34" s="56" customFormat="1">
      <c r="A1660" s="156"/>
      <c r="B1660" s="156" t="s">
        <v>970</v>
      </c>
      <c r="C1660" s="128" t="s">
        <v>3898</v>
      </c>
      <c r="D1660" s="128" t="s">
        <v>3899</v>
      </c>
      <c r="E1660" s="128" t="s">
        <v>3900</v>
      </c>
      <c r="F1660" s="128" t="s">
        <v>3900</v>
      </c>
      <c r="G1660" s="128"/>
      <c r="H1660" s="56" t="s">
        <v>984</v>
      </c>
      <c r="I1660" s="159">
        <v>41717</v>
      </c>
      <c r="J1660" s="159">
        <v>41778</v>
      </c>
      <c r="K1660" s="128" t="s">
        <v>4109</v>
      </c>
      <c r="L1660" s="128" t="s">
        <v>4110</v>
      </c>
      <c r="M1660" s="156" t="s">
        <v>695</v>
      </c>
      <c r="N1660" s="121" t="s">
        <v>987</v>
      </c>
      <c r="O1660" s="121"/>
      <c r="P1660" s="128" t="s">
        <v>3030</v>
      </c>
      <c r="Q1660" s="121"/>
      <c r="R1660" s="121"/>
      <c r="S1660" s="128" t="s">
        <v>988</v>
      </c>
      <c r="T1660" s="25">
        <v>1</v>
      </c>
      <c r="U1660" s="121" t="s">
        <v>606</v>
      </c>
      <c r="V1660" s="121"/>
      <c r="W1660" s="25">
        <v>30</v>
      </c>
      <c r="X1660" s="128">
        <v>110</v>
      </c>
      <c r="Y1660" s="128">
        <v>54.9</v>
      </c>
      <c r="Z1660" s="128">
        <v>6.0389999999999997</v>
      </c>
      <c r="AE1660" s="159"/>
      <c r="AF1660" s="159">
        <v>41716</v>
      </c>
      <c r="AG1660" s="159">
        <v>41753</v>
      </c>
      <c r="AH1660" s="159">
        <f t="shared" si="57"/>
        <v>41767</v>
      </c>
    </row>
    <row r="1661" spans="1:34" s="56" customFormat="1">
      <c r="A1661" s="156"/>
      <c r="B1661" s="156" t="s">
        <v>970</v>
      </c>
      <c r="C1661" s="128" t="s">
        <v>3898</v>
      </c>
      <c r="D1661" s="128" t="s">
        <v>3899</v>
      </c>
      <c r="E1661" s="128" t="s">
        <v>3900</v>
      </c>
      <c r="F1661" s="128" t="s">
        <v>3900</v>
      </c>
      <c r="G1661" s="128"/>
      <c r="H1661" s="56" t="s">
        <v>984</v>
      </c>
      <c r="I1661" s="159">
        <v>41717</v>
      </c>
      <c r="J1661" s="159">
        <v>41778</v>
      </c>
      <c r="K1661" s="128" t="s">
        <v>4111</v>
      </c>
      <c r="L1661" s="128" t="s">
        <v>4112</v>
      </c>
      <c r="M1661" s="156" t="s">
        <v>695</v>
      </c>
      <c r="N1661" s="121" t="s">
        <v>987</v>
      </c>
      <c r="O1661" s="121"/>
      <c r="P1661" s="128" t="s">
        <v>3030</v>
      </c>
      <c r="Q1661" s="121"/>
      <c r="R1661" s="121"/>
      <c r="S1661" s="128" t="s">
        <v>988</v>
      </c>
      <c r="T1661" s="25">
        <v>1</v>
      </c>
      <c r="U1661" s="121" t="s">
        <v>606</v>
      </c>
      <c r="V1661" s="121"/>
      <c r="W1661" s="25">
        <v>30</v>
      </c>
      <c r="X1661" s="128">
        <v>110</v>
      </c>
      <c r="Y1661" s="128">
        <v>52.02</v>
      </c>
      <c r="Z1661" s="128">
        <v>5.7222</v>
      </c>
      <c r="AE1661" s="159"/>
      <c r="AF1661" s="159">
        <v>41716</v>
      </c>
      <c r="AG1661" s="159">
        <v>41753</v>
      </c>
      <c r="AH1661" s="159">
        <f t="shared" si="57"/>
        <v>41767</v>
      </c>
    </row>
    <row r="1662" spans="1:34" s="56" customFormat="1">
      <c r="A1662" s="156"/>
      <c r="B1662" s="156" t="s">
        <v>970</v>
      </c>
      <c r="C1662" s="128" t="s">
        <v>3898</v>
      </c>
      <c r="D1662" s="128" t="s">
        <v>3899</v>
      </c>
      <c r="E1662" s="128" t="s">
        <v>3900</v>
      </c>
      <c r="F1662" s="128" t="s">
        <v>3900</v>
      </c>
      <c r="G1662" s="128"/>
      <c r="H1662" s="56" t="s">
        <v>984</v>
      </c>
      <c r="I1662" s="159">
        <v>41717</v>
      </c>
      <c r="J1662" s="159">
        <v>41778</v>
      </c>
      <c r="K1662" s="128" t="s">
        <v>4113</v>
      </c>
      <c r="L1662" s="128" t="s">
        <v>4114</v>
      </c>
      <c r="M1662" s="156" t="s">
        <v>695</v>
      </c>
      <c r="N1662" s="121" t="s">
        <v>987</v>
      </c>
      <c r="O1662" s="121"/>
      <c r="P1662" s="128" t="s">
        <v>3030</v>
      </c>
      <c r="Q1662" s="121"/>
      <c r="R1662" s="121"/>
      <c r="S1662" s="128" t="s">
        <v>988</v>
      </c>
      <c r="T1662" s="25">
        <v>1</v>
      </c>
      <c r="U1662" s="121" t="s">
        <v>606</v>
      </c>
      <c r="V1662" s="121"/>
      <c r="W1662" s="25">
        <v>30</v>
      </c>
      <c r="X1662" s="128">
        <v>155</v>
      </c>
      <c r="Y1662" s="128">
        <v>39.5</v>
      </c>
      <c r="Z1662" s="128">
        <v>6.1224999999999996</v>
      </c>
      <c r="AE1662" s="159"/>
      <c r="AF1662" s="159">
        <v>41716</v>
      </c>
      <c r="AG1662" s="159">
        <v>41753</v>
      </c>
      <c r="AH1662" s="159">
        <f t="shared" si="57"/>
        <v>41767</v>
      </c>
    </row>
    <row r="1663" spans="1:34" s="56" customFormat="1">
      <c r="A1663" s="156"/>
      <c r="B1663" s="156" t="s">
        <v>970</v>
      </c>
      <c r="C1663" s="128" t="s">
        <v>3898</v>
      </c>
      <c r="D1663" s="128" t="s">
        <v>3899</v>
      </c>
      <c r="E1663" s="128" t="s">
        <v>3900</v>
      </c>
      <c r="F1663" s="128" t="s">
        <v>3900</v>
      </c>
      <c r="G1663" s="128"/>
      <c r="H1663" s="56" t="s">
        <v>984</v>
      </c>
      <c r="I1663" s="159">
        <v>41717</v>
      </c>
      <c r="J1663" s="159">
        <v>41778</v>
      </c>
      <c r="K1663" s="128" t="s">
        <v>4115</v>
      </c>
      <c r="L1663" s="128" t="s">
        <v>4116</v>
      </c>
      <c r="M1663" s="156" t="s">
        <v>695</v>
      </c>
      <c r="N1663" s="121" t="s">
        <v>987</v>
      </c>
      <c r="O1663" s="121"/>
      <c r="P1663" s="128" t="s">
        <v>3030</v>
      </c>
      <c r="Q1663" s="121"/>
      <c r="R1663" s="121"/>
      <c r="S1663" s="128" t="s">
        <v>988</v>
      </c>
      <c r="T1663" s="25">
        <v>1</v>
      </c>
      <c r="U1663" s="121" t="s">
        <v>606</v>
      </c>
      <c r="V1663" s="121"/>
      <c r="W1663" s="25">
        <v>30</v>
      </c>
      <c r="X1663" s="128">
        <v>110</v>
      </c>
      <c r="Y1663" s="128">
        <v>104.6</v>
      </c>
      <c r="Z1663" s="128">
        <v>11.506</v>
      </c>
      <c r="AE1663" s="159"/>
      <c r="AF1663" s="159">
        <v>41716</v>
      </c>
      <c r="AG1663" s="159">
        <v>41753</v>
      </c>
      <c r="AH1663" s="159">
        <f t="shared" si="57"/>
        <v>41767</v>
      </c>
    </row>
    <row r="1664" spans="1:34" s="56" customFormat="1">
      <c r="A1664" s="156"/>
      <c r="B1664" s="156" t="s">
        <v>970</v>
      </c>
      <c r="C1664" s="128" t="s">
        <v>3898</v>
      </c>
      <c r="D1664" s="128" t="s">
        <v>3899</v>
      </c>
      <c r="E1664" s="128" t="s">
        <v>3900</v>
      </c>
      <c r="F1664" s="128" t="s">
        <v>3900</v>
      </c>
      <c r="G1664" s="128"/>
      <c r="H1664" s="56" t="s">
        <v>984</v>
      </c>
      <c r="I1664" s="159">
        <v>41717</v>
      </c>
      <c r="J1664" s="159">
        <v>41778</v>
      </c>
      <c r="K1664" s="128" t="s">
        <v>4117</v>
      </c>
      <c r="L1664" s="128" t="s">
        <v>4118</v>
      </c>
      <c r="M1664" s="156" t="s">
        <v>695</v>
      </c>
      <c r="N1664" s="121" t="s">
        <v>987</v>
      </c>
      <c r="O1664" s="121"/>
      <c r="P1664" s="128" t="s">
        <v>3030</v>
      </c>
      <c r="Q1664" s="121"/>
      <c r="R1664" s="121"/>
      <c r="S1664" s="128" t="s">
        <v>988</v>
      </c>
      <c r="T1664" s="25">
        <v>1</v>
      </c>
      <c r="U1664" s="121" t="s">
        <v>606</v>
      </c>
      <c r="V1664" s="121"/>
      <c r="W1664" s="25">
        <v>30</v>
      </c>
      <c r="X1664" s="128">
        <v>135</v>
      </c>
      <c r="Y1664" s="128">
        <v>70.56</v>
      </c>
      <c r="Z1664" s="128">
        <v>9.5256000000000007</v>
      </c>
      <c r="AE1664" s="159"/>
      <c r="AF1664" s="159">
        <v>41716</v>
      </c>
      <c r="AG1664" s="159">
        <v>41753</v>
      </c>
      <c r="AH1664" s="159">
        <f t="shared" si="57"/>
        <v>41767</v>
      </c>
    </row>
    <row r="1665" spans="1:34" s="56" customFormat="1">
      <c r="A1665" s="156"/>
      <c r="B1665" s="156" t="s">
        <v>970</v>
      </c>
      <c r="C1665" s="128" t="s">
        <v>3898</v>
      </c>
      <c r="D1665" s="128" t="s">
        <v>3899</v>
      </c>
      <c r="E1665" s="128" t="s">
        <v>3900</v>
      </c>
      <c r="F1665" s="128" t="s">
        <v>3900</v>
      </c>
      <c r="G1665" s="128"/>
      <c r="H1665" s="56" t="s">
        <v>984</v>
      </c>
      <c r="I1665" s="159">
        <v>41717</v>
      </c>
      <c r="J1665" s="159">
        <v>41778</v>
      </c>
      <c r="K1665" s="128" t="s">
        <v>4119</v>
      </c>
      <c r="L1665" s="128" t="s">
        <v>4120</v>
      </c>
      <c r="M1665" s="156" t="s">
        <v>695</v>
      </c>
      <c r="N1665" s="121" t="s">
        <v>987</v>
      </c>
      <c r="O1665" s="121"/>
      <c r="P1665" s="128" t="s">
        <v>3030</v>
      </c>
      <c r="Q1665" s="121"/>
      <c r="R1665" s="121"/>
      <c r="S1665" s="128" t="s">
        <v>988</v>
      </c>
      <c r="T1665" s="25">
        <v>1</v>
      </c>
      <c r="U1665" s="121" t="s">
        <v>606</v>
      </c>
      <c r="V1665" s="121"/>
      <c r="W1665" s="25">
        <v>30</v>
      </c>
      <c r="X1665" s="128">
        <v>110</v>
      </c>
      <c r="Y1665" s="128">
        <v>79.47</v>
      </c>
      <c r="Z1665" s="128">
        <v>8.7416999999999998</v>
      </c>
      <c r="AE1665" s="159"/>
      <c r="AF1665" s="159">
        <v>41716</v>
      </c>
      <c r="AG1665" s="159">
        <v>41753</v>
      </c>
      <c r="AH1665" s="159">
        <f t="shared" si="57"/>
        <v>41767</v>
      </c>
    </row>
    <row r="1666" spans="1:34" s="56" customFormat="1">
      <c r="A1666" s="156"/>
      <c r="B1666" s="156" t="s">
        <v>970</v>
      </c>
      <c r="C1666" s="128" t="s">
        <v>3898</v>
      </c>
      <c r="D1666" s="128" t="s">
        <v>3899</v>
      </c>
      <c r="E1666" s="128" t="s">
        <v>3900</v>
      </c>
      <c r="F1666" s="128" t="s">
        <v>3900</v>
      </c>
      <c r="G1666" s="128"/>
      <c r="H1666" s="56" t="s">
        <v>984</v>
      </c>
      <c r="I1666" s="159">
        <v>41717</v>
      </c>
      <c r="J1666" s="159">
        <v>41778</v>
      </c>
      <c r="K1666" s="128" t="s">
        <v>4121</v>
      </c>
      <c r="L1666" s="128" t="s">
        <v>4122</v>
      </c>
      <c r="M1666" s="156" t="s">
        <v>695</v>
      </c>
      <c r="N1666" s="121" t="s">
        <v>987</v>
      </c>
      <c r="O1666" s="121"/>
      <c r="P1666" s="128" t="s">
        <v>3030</v>
      </c>
      <c r="Q1666" s="121"/>
      <c r="R1666" s="121"/>
      <c r="S1666" s="128" t="s">
        <v>988</v>
      </c>
      <c r="T1666" s="25">
        <v>1</v>
      </c>
      <c r="U1666" s="121" t="s">
        <v>606</v>
      </c>
      <c r="V1666" s="121"/>
      <c r="W1666" s="25">
        <v>30</v>
      </c>
      <c r="X1666" s="128">
        <v>110</v>
      </c>
      <c r="Y1666" s="128">
        <v>53.6</v>
      </c>
      <c r="Z1666" s="128">
        <v>5.8959999999999999</v>
      </c>
      <c r="AE1666" s="159"/>
      <c r="AF1666" s="159">
        <v>41716</v>
      </c>
      <c r="AG1666" s="159">
        <v>41753</v>
      </c>
      <c r="AH1666" s="159">
        <f t="shared" si="57"/>
        <v>41767</v>
      </c>
    </row>
    <row r="1667" spans="1:34" s="56" customFormat="1">
      <c r="A1667" s="156"/>
      <c r="B1667" s="156" t="s">
        <v>970</v>
      </c>
      <c r="C1667" s="128" t="s">
        <v>3898</v>
      </c>
      <c r="D1667" s="128" t="s">
        <v>3899</v>
      </c>
      <c r="E1667" s="128" t="s">
        <v>3900</v>
      </c>
      <c r="F1667" s="128" t="s">
        <v>3900</v>
      </c>
      <c r="G1667" s="128"/>
      <c r="H1667" s="56" t="s">
        <v>984</v>
      </c>
      <c r="I1667" s="159">
        <v>41717</v>
      </c>
      <c r="J1667" s="159">
        <v>41778</v>
      </c>
      <c r="K1667" s="128" t="s">
        <v>4123</v>
      </c>
      <c r="L1667" s="128" t="s">
        <v>4124</v>
      </c>
      <c r="M1667" s="156" t="s">
        <v>695</v>
      </c>
      <c r="N1667" s="121" t="s">
        <v>987</v>
      </c>
      <c r="O1667" s="121"/>
      <c r="P1667" s="128" t="s">
        <v>3030</v>
      </c>
      <c r="Q1667" s="121"/>
      <c r="R1667" s="121"/>
      <c r="S1667" s="128" t="s">
        <v>988</v>
      </c>
      <c r="T1667" s="25">
        <v>1</v>
      </c>
      <c r="U1667" s="121" t="s">
        <v>606</v>
      </c>
      <c r="V1667" s="121"/>
      <c r="W1667" s="25">
        <v>30</v>
      </c>
      <c r="X1667" s="128">
        <v>110</v>
      </c>
      <c r="Y1667" s="128">
        <v>61.1</v>
      </c>
      <c r="Z1667" s="128">
        <v>6.7210000000000001</v>
      </c>
      <c r="AE1667" s="159"/>
      <c r="AF1667" s="159">
        <v>41716</v>
      </c>
      <c r="AG1667" s="159">
        <v>41753</v>
      </c>
      <c r="AH1667" s="159">
        <f t="shared" si="57"/>
        <v>41767</v>
      </c>
    </row>
    <row r="1668" spans="1:34" s="56" customFormat="1">
      <c r="A1668" s="156"/>
      <c r="B1668" s="156" t="s">
        <v>970</v>
      </c>
      <c r="C1668" s="128" t="s">
        <v>3898</v>
      </c>
      <c r="D1668" s="128" t="s">
        <v>3899</v>
      </c>
      <c r="E1668" s="128" t="s">
        <v>3900</v>
      </c>
      <c r="F1668" s="128" t="s">
        <v>3900</v>
      </c>
      <c r="G1668" s="128"/>
      <c r="H1668" s="56" t="s">
        <v>984</v>
      </c>
      <c r="I1668" s="159">
        <v>41717</v>
      </c>
      <c r="J1668" s="159">
        <v>41778</v>
      </c>
      <c r="K1668" s="128" t="s">
        <v>4125</v>
      </c>
      <c r="L1668" s="128" t="s">
        <v>4126</v>
      </c>
      <c r="M1668" s="156" t="s">
        <v>695</v>
      </c>
      <c r="N1668" s="121" t="s">
        <v>987</v>
      </c>
      <c r="O1668" s="121"/>
      <c r="P1668" s="128" t="s">
        <v>3030</v>
      </c>
      <c r="Q1668" s="121"/>
      <c r="R1668" s="121"/>
      <c r="S1668" s="128" t="s">
        <v>988</v>
      </c>
      <c r="T1668" s="25">
        <v>1</v>
      </c>
      <c r="U1668" s="121" t="s">
        <v>606</v>
      </c>
      <c r="V1668" s="121"/>
      <c r="W1668" s="25">
        <v>30</v>
      </c>
      <c r="X1668" s="128">
        <v>120</v>
      </c>
      <c r="Y1668" s="128">
        <v>49.95</v>
      </c>
      <c r="Z1668" s="128">
        <v>5.9939999999999998</v>
      </c>
      <c r="AE1668" s="159"/>
      <c r="AF1668" s="159">
        <v>41716</v>
      </c>
      <c r="AG1668" s="159">
        <v>41753</v>
      </c>
      <c r="AH1668" s="159">
        <f t="shared" si="57"/>
        <v>41767</v>
      </c>
    </row>
    <row r="1669" spans="1:34" s="56" customFormat="1">
      <c r="A1669" s="156"/>
      <c r="B1669" s="156" t="s">
        <v>970</v>
      </c>
      <c r="C1669" s="128" t="s">
        <v>3898</v>
      </c>
      <c r="D1669" s="128" t="s">
        <v>3899</v>
      </c>
      <c r="E1669" s="128" t="s">
        <v>3900</v>
      </c>
      <c r="F1669" s="128" t="s">
        <v>3900</v>
      </c>
      <c r="G1669" s="128"/>
      <c r="H1669" s="56" t="s">
        <v>984</v>
      </c>
      <c r="I1669" s="159">
        <v>41717</v>
      </c>
      <c r="J1669" s="159">
        <v>41778</v>
      </c>
      <c r="K1669" s="128" t="s">
        <v>4127</v>
      </c>
      <c r="L1669" s="128" t="s">
        <v>4128</v>
      </c>
      <c r="M1669" s="156" t="s">
        <v>695</v>
      </c>
      <c r="N1669" s="121" t="s">
        <v>987</v>
      </c>
      <c r="O1669" s="121"/>
      <c r="P1669" s="128" t="s">
        <v>3030</v>
      </c>
      <c r="Q1669" s="121"/>
      <c r="R1669" s="121"/>
      <c r="S1669" s="128" t="s">
        <v>988</v>
      </c>
      <c r="T1669" s="25">
        <v>1</v>
      </c>
      <c r="U1669" s="121" t="s">
        <v>606</v>
      </c>
      <c r="V1669" s="121"/>
      <c r="W1669" s="25">
        <v>30</v>
      </c>
      <c r="X1669" s="128">
        <v>100</v>
      </c>
      <c r="Y1669" s="128">
        <v>68.3</v>
      </c>
      <c r="Z1669" s="128">
        <v>6.83</v>
      </c>
      <c r="AE1669" s="159"/>
      <c r="AF1669" s="159">
        <v>41716</v>
      </c>
      <c r="AG1669" s="159">
        <v>41753</v>
      </c>
      <c r="AH1669" s="159">
        <f t="shared" si="57"/>
        <v>41767</v>
      </c>
    </row>
    <row r="1670" spans="1:34" s="56" customFormat="1">
      <c r="A1670" s="156"/>
      <c r="B1670" s="156" t="s">
        <v>970</v>
      </c>
      <c r="C1670" s="128" t="s">
        <v>3898</v>
      </c>
      <c r="D1670" s="128" t="s">
        <v>3899</v>
      </c>
      <c r="E1670" s="128" t="s">
        <v>3900</v>
      </c>
      <c r="F1670" s="128" t="s">
        <v>3900</v>
      </c>
      <c r="G1670" s="128"/>
      <c r="H1670" s="56" t="s">
        <v>984</v>
      </c>
      <c r="I1670" s="159">
        <v>41717</v>
      </c>
      <c r="J1670" s="159">
        <v>41778</v>
      </c>
      <c r="K1670" s="128" t="s">
        <v>4129</v>
      </c>
      <c r="L1670" s="128" t="s">
        <v>4130</v>
      </c>
      <c r="M1670" s="156" t="s">
        <v>695</v>
      </c>
      <c r="N1670" s="121" t="s">
        <v>987</v>
      </c>
      <c r="O1670" s="121"/>
      <c r="P1670" s="128" t="s">
        <v>3030</v>
      </c>
      <c r="Q1670" s="121"/>
      <c r="R1670" s="121"/>
      <c r="S1670" s="128" t="s">
        <v>988</v>
      </c>
      <c r="T1670" s="25">
        <v>1</v>
      </c>
      <c r="U1670" s="121" t="s">
        <v>606</v>
      </c>
      <c r="V1670" s="121"/>
      <c r="W1670" s="25">
        <v>30</v>
      </c>
      <c r="X1670" s="128">
        <v>130</v>
      </c>
      <c r="Y1670" s="128">
        <v>142.30000000000001</v>
      </c>
      <c r="Z1670" s="128">
        <v>18.498999999999999</v>
      </c>
      <c r="AE1670" s="159"/>
      <c r="AF1670" s="159">
        <v>41716</v>
      </c>
      <c r="AG1670" s="159">
        <v>41753</v>
      </c>
      <c r="AH1670" s="159">
        <f t="shared" si="57"/>
        <v>41767</v>
      </c>
    </row>
    <row r="1671" spans="1:34" s="56" customFormat="1">
      <c r="A1671" s="156"/>
      <c r="B1671" s="156" t="s">
        <v>970</v>
      </c>
      <c r="C1671" s="128" t="s">
        <v>3898</v>
      </c>
      <c r="D1671" s="128" t="s">
        <v>3899</v>
      </c>
      <c r="E1671" s="128" t="s">
        <v>3900</v>
      </c>
      <c r="F1671" s="128" t="s">
        <v>3900</v>
      </c>
      <c r="G1671" s="128"/>
      <c r="H1671" s="56" t="s">
        <v>984</v>
      </c>
      <c r="I1671" s="159">
        <v>41717</v>
      </c>
      <c r="J1671" s="159">
        <v>41778</v>
      </c>
      <c r="K1671" s="128" t="s">
        <v>4131</v>
      </c>
      <c r="L1671" s="128" t="s">
        <v>4132</v>
      </c>
      <c r="M1671" s="156" t="s">
        <v>695</v>
      </c>
      <c r="N1671" s="121" t="s">
        <v>987</v>
      </c>
      <c r="O1671" s="121"/>
      <c r="P1671" s="128" t="s">
        <v>3030</v>
      </c>
      <c r="Q1671" s="121"/>
      <c r="R1671" s="121"/>
      <c r="S1671" s="128" t="s">
        <v>988</v>
      </c>
      <c r="T1671" s="25">
        <v>1</v>
      </c>
      <c r="U1671" s="121" t="s">
        <v>606</v>
      </c>
      <c r="V1671" s="121"/>
      <c r="W1671" s="25">
        <v>30</v>
      </c>
      <c r="X1671" s="128">
        <v>130</v>
      </c>
      <c r="Y1671" s="128">
        <v>45.7</v>
      </c>
      <c r="Z1671" s="128">
        <v>5.9409999999999998</v>
      </c>
      <c r="AE1671" s="159"/>
      <c r="AF1671" s="159">
        <v>41716</v>
      </c>
      <c r="AG1671" s="159">
        <v>41753</v>
      </c>
      <c r="AH1671" s="159">
        <f t="shared" si="57"/>
        <v>41767</v>
      </c>
    </row>
    <row r="1672" spans="1:34" s="56" customFormat="1">
      <c r="A1672" s="156"/>
      <c r="B1672" s="156" t="s">
        <v>970</v>
      </c>
      <c r="C1672" s="128" t="s">
        <v>3898</v>
      </c>
      <c r="D1672" s="128" t="s">
        <v>3899</v>
      </c>
      <c r="E1672" s="128" t="s">
        <v>3900</v>
      </c>
      <c r="F1672" s="128" t="s">
        <v>3900</v>
      </c>
      <c r="G1672" s="128"/>
      <c r="H1672" s="56" t="s">
        <v>984</v>
      </c>
      <c r="I1672" s="159">
        <v>41717</v>
      </c>
      <c r="J1672" s="159">
        <v>41778</v>
      </c>
      <c r="K1672" s="128" t="s">
        <v>4133</v>
      </c>
      <c r="L1672" s="128" t="s">
        <v>4134</v>
      </c>
      <c r="M1672" s="156" t="s">
        <v>695</v>
      </c>
      <c r="N1672" s="121" t="s">
        <v>987</v>
      </c>
      <c r="O1672" s="121"/>
      <c r="P1672" s="128" t="s">
        <v>3030</v>
      </c>
      <c r="Q1672" s="121"/>
      <c r="R1672" s="121"/>
      <c r="S1672" s="128" t="s">
        <v>988</v>
      </c>
      <c r="T1672" s="25">
        <v>1</v>
      </c>
      <c r="U1672" s="121" t="s">
        <v>606</v>
      </c>
      <c r="V1672" s="121"/>
      <c r="W1672" s="25">
        <v>30</v>
      </c>
      <c r="X1672" s="128">
        <v>120</v>
      </c>
      <c r="Y1672" s="128">
        <v>126.1</v>
      </c>
      <c r="Z1672" s="128">
        <v>15.132</v>
      </c>
      <c r="AE1672" s="159"/>
      <c r="AF1672" s="159">
        <v>41716</v>
      </c>
      <c r="AG1672" s="159">
        <v>41753</v>
      </c>
      <c r="AH1672" s="159">
        <f t="shared" si="57"/>
        <v>41767</v>
      </c>
    </row>
    <row r="1673" spans="1:34" s="56" customFormat="1">
      <c r="A1673" s="156"/>
      <c r="B1673" s="156" t="s">
        <v>970</v>
      </c>
      <c r="C1673" s="128" t="s">
        <v>3898</v>
      </c>
      <c r="D1673" s="128" t="s">
        <v>3899</v>
      </c>
      <c r="E1673" s="128" t="s">
        <v>3900</v>
      </c>
      <c r="F1673" s="128" t="s">
        <v>3900</v>
      </c>
      <c r="G1673" s="128"/>
      <c r="H1673" s="56" t="s">
        <v>984</v>
      </c>
      <c r="I1673" s="159">
        <v>41717</v>
      </c>
      <c r="J1673" s="159">
        <v>41778</v>
      </c>
      <c r="K1673" s="128" t="s">
        <v>4135</v>
      </c>
      <c r="L1673" s="128" t="s">
        <v>4136</v>
      </c>
      <c r="M1673" s="156" t="s">
        <v>695</v>
      </c>
      <c r="N1673" s="121" t="s">
        <v>987</v>
      </c>
      <c r="O1673" s="121"/>
      <c r="P1673" s="128" t="s">
        <v>3030</v>
      </c>
      <c r="Q1673" s="121"/>
      <c r="R1673" s="121"/>
      <c r="S1673" s="128" t="s">
        <v>988</v>
      </c>
      <c r="T1673" s="25">
        <v>1</v>
      </c>
      <c r="U1673" s="121" t="s">
        <v>606</v>
      </c>
      <c r="V1673" s="121"/>
      <c r="W1673" s="25">
        <v>30</v>
      </c>
      <c r="X1673" s="128">
        <v>140</v>
      </c>
      <c r="Y1673" s="128">
        <v>52.1</v>
      </c>
      <c r="Z1673" s="128">
        <v>7.2939999999999996</v>
      </c>
      <c r="AE1673" s="159"/>
      <c r="AF1673" s="159">
        <v>41716</v>
      </c>
      <c r="AG1673" s="159">
        <v>41753</v>
      </c>
      <c r="AH1673" s="159">
        <f t="shared" si="57"/>
        <v>41767</v>
      </c>
    </row>
    <row r="1674" spans="1:34" s="56" customFormat="1">
      <c r="A1674" s="156"/>
      <c r="B1674" s="156" t="s">
        <v>970</v>
      </c>
      <c r="C1674" s="128" t="s">
        <v>3898</v>
      </c>
      <c r="D1674" s="128" t="s">
        <v>3899</v>
      </c>
      <c r="E1674" s="128" t="s">
        <v>3900</v>
      </c>
      <c r="F1674" s="128" t="s">
        <v>3900</v>
      </c>
      <c r="G1674" s="128"/>
      <c r="H1674" s="56" t="s">
        <v>984</v>
      </c>
      <c r="I1674" s="159">
        <v>41717</v>
      </c>
      <c r="J1674" s="159">
        <v>41778</v>
      </c>
      <c r="K1674" s="128" t="s">
        <v>4137</v>
      </c>
      <c r="L1674" s="128" t="s">
        <v>4138</v>
      </c>
      <c r="M1674" s="156" t="s">
        <v>695</v>
      </c>
      <c r="N1674" s="121" t="s">
        <v>987</v>
      </c>
      <c r="O1674" s="121"/>
      <c r="P1674" s="128" t="s">
        <v>3030</v>
      </c>
      <c r="Q1674" s="121"/>
      <c r="R1674" s="121"/>
      <c r="S1674" s="128" t="s">
        <v>988</v>
      </c>
      <c r="T1674" s="25">
        <v>1</v>
      </c>
      <c r="U1674" s="121" t="s">
        <v>606</v>
      </c>
      <c r="V1674" s="121"/>
      <c r="W1674" s="25">
        <v>30</v>
      </c>
      <c r="X1674" s="128">
        <v>120</v>
      </c>
      <c r="Y1674" s="128">
        <v>83.16</v>
      </c>
      <c r="Z1674" s="128">
        <v>9.9792000000000005</v>
      </c>
      <c r="AE1674" s="159"/>
      <c r="AF1674" s="159">
        <v>41716</v>
      </c>
      <c r="AG1674" s="159">
        <v>41753</v>
      </c>
      <c r="AH1674" s="159">
        <f t="shared" si="57"/>
        <v>41767</v>
      </c>
    </row>
    <row r="1675" spans="1:34" s="56" customFormat="1">
      <c r="A1675" s="156"/>
      <c r="B1675" s="156" t="s">
        <v>970</v>
      </c>
      <c r="C1675" s="128" t="s">
        <v>3898</v>
      </c>
      <c r="D1675" s="128" t="s">
        <v>3899</v>
      </c>
      <c r="E1675" s="128" t="s">
        <v>3900</v>
      </c>
      <c r="F1675" s="128" t="s">
        <v>3900</v>
      </c>
      <c r="G1675" s="128"/>
      <c r="H1675" s="56" t="s">
        <v>984</v>
      </c>
      <c r="I1675" s="159">
        <v>41717</v>
      </c>
      <c r="J1675" s="159">
        <v>41778</v>
      </c>
      <c r="K1675" s="128" t="s">
        <v>4139</v>
      </c>
      <c r="L1675" s="128" t="s">
        <v>4140</v>
      </c>
      <c r="M1675" s="156" t="s">
        <v>695</v>
      </c>
      <c r="N1675" s="121" t="s">
        <v>987</v>
      </c>
      <c r="O1675" s="121"/>
      <c r="P1675" s="128" t="s">
        <v>3030</v>
      </c>
      <c r="Q1675" s="121"/>
      <c r="R1675" s="121"/>
      <c r="S1675" s="128" t="s">
        <v>988</v>
      </c>
      <c r="T1675" s="25">
        <v>1</v>
      </c>
      <c r="U1675" s="121" t="s">
        <v>606</v>
      </c>
      <c r="V1675" s="121"/>
      <c r="W1675" s="25">
        <v>30</v>
      </c>
      <c r="X1675" s="128">
        <v>100</v>
      </c>
      <c r="Y1675" s="128">
        <v>50</v>
      </c>
      <c r="Z1675" s="128">
        <v>5</v>
      </c>
      <c r="AE1675" s="159"/>
      <c r="AF1675" s="159">
        <v>41716</v>
      </c>
      <c r="AG1675" s="159">
        <v>41753</v>
      </c>
      <c r="AH1675" s="159">
        <f t="shared" si="57"/>
        <v>41767</v>
      </c>
    </row>
    <row r="1676" spans="1:34" s="56" customFormat="1">
      <c r="A1676" s="156"/>
      <c r="B1676" s="156" t="s">
        <v>970</v>
      </c>
      <c r="C1676" s="128" t="s">
        <v>3898</v>
      </c>
      <c r="D1676" s="128" t="s">
        <v>3899</v>
      </c>
      <c r="E1676" s="128" t="s">
        <v>3900</v>
      </c>
      <c r="F1676" s="128" t="s">
        <v>3900</v>
      </c>
      <c r="G1676" s="128"/>
      <c r="H1676" s="56" t="s">
        <v>984</v>
      </c>
      <c r="I1676" s="159">
        <v>41717</v>
      </c>
      <c r="J1676" s="159">
        <v>41778</v>
      </c>
      <c r="K1676" s="128" t="s">
        <v>4141</v>
      </c>
      <c r="L1676" s="128" t="s">
        <v>4142</v>
      </c>
      <c r="M1676" s="156" t="s">
        <v>695</v>
      </c>
      <c r="N1676" s="121" t="s">
        <v>987</v>
      </c>
      <c r="O1676" s="121"/>
      <c r="P1676" s="128" t="s">
        <v>3030</v>
      </c>
      <c r="Q1676" s="121"/>
      <c r="R1676" s="121"/>
      <c r="S1676" s="128" t="s">
        <v>988</v>
      </c>
      <c r="T1676" s="25">
        <v>1</v>
      </c>
      <c r="U1676" s="121" t="s">
        <v>606</v>
      </c>
      <c r="V1676" s="121"/>
      <c r="W1676" s="25">
        <v>30</v>
      </c>
      <c r="X1676" s="128">
        <v>110</v>
      </c>
      <c r="Y1676" s="128">
        <v>86.49</v>
      </c>
      <c r="Z1676" s="128">
        <v>9.5138999999999996</v>
      </c>
      <c r="AE1676" s="159"/>
      <c r="AF1676" s="159">
        <v>41716</v>
      </c>
      <c r="AG1676" s="159">
        <v>41753</v>
      </c>
      <c r="AH1676" s="159">
        <f t="shared" si="57"/>
        <v>41767</v>
      </c>
    </row>
    <row r="1677" spans="1:34" s="56" customFormat="1">
      <c r="A1677" s="156"/>
      <c r="B1677" s="156" t="s">
        <v>970</v>
      </c>
      <c r="C1677" s="128" t="s">
        <v>3898</v>
      </c>
      <c r="D1677" s="128" t="s">
        <v>3899</v>
      </c>
      <c r="E1677" s="128" t="s">
        <v>3900</v>
      </c>
      <c r="F1677" s="128" t="s">
        <v>3900</v>
      </c>
      <c r="G1677" s="128"/>
      <c r="H1677" s="56" t="s">
        <v>984</v>
      </c>
      <c r="I1677" s="159">
        <v>41717</v>
      </c>
      <c r="J1677" s="159">
        <v>41778</v>
      </c>
      <c r="K1677" s="128" t="s">
        <v>4143</v>
      </c>
      <c r="L1677" s="128" t="s">
        <v>4144</v>
      </c>
      <c r="M1677" s="156" t="s">
        <v>695</v>
      </c>
      <c r="N1677" s="121" t="s">
        <v>987</v>
      </c>
      <c r="O1677" s="121"/>
      <c r="P1677" s="128" t="s">
        <v>3030</v>
      </c>
      <c r="Q1677" s="121"/>
      <c r="R1677" s="121"/>
      <c r="S1677" s="128" t="s">
        <v>988</v>
      </c>
      <c r="T1677" s="25">
        <v>1</v>
      </c>
      <c r="U1677" s="121" t="s">
        <v>606</v>
      </c>
      <c r="V1677" s="121"/>
      <c r="W1677" s="25">
        <v>30</v>
      </c>
      <c r="X1677" s="128">
        <v>125</v>
      </c>
      <c r="Y1677" s="128">
        <v>79.2</v>
      </c>
      <c r="Z1677" s="128">
        <v>9.9</v>
      </c>
      <c r="AE1677" s="159"/>
      <c r="AF1677" s="159">
        <v>41716</v>
      </c>
      <c r="AG1677" s="159">
        <v>41753</v>
      </c>
      <c r="AH1677" s="159">
        <f t="shared" si="57"/>
        <v>41767</v>
      </c>
    </row>
    <row r="1678" spans="1:34" s="56" customFormat="1">
      <c r="A1678" s="156"/>
      <c r="B1678" s="156" t="s">
        <v>970</v>
      </c>
      <c r="C1678" s="128" t="s">
        <v>3898</v>
      </c>
      <c r="D1678" s="128" t="s">
        <v>3899</v>
      </c>
      <c r="E1678" s="128" t="s">
        <v>3900</v>
      </c>
      <c r="F1678" s="128" t="s">
        <v>3900</v>
      </c>
      <c r="G1678" s="128"/>
      <c r="H1678" s="56" t="s">
        <v>984</v>
      </c>
      <c r="I1678" s="159">
        <v>41717</v>
      </c>
      <c r="J1678" s="159">
        <v>41778</v>
      </c>
      <c r="K1678" s="128" t="s">
        <v>4145</v>
      </c>
      <c r="L1678" s="128" t="s">
        <v>4146</v>
      </c>
      <c r="M1678" s="156" t="s">
        <v>695</v>
      </c>
      <c r="N1678" s="121" t="s">
        <v>987</v>
      </c>
      <c r="O1678" s="121"/>
      <c r="P1678" s="128" t="s">
        <v>3030</v>
      </c>
      <c r="Q1678" s="121"/>
      <c r="R1678" s="121"/>
      <c r="S1678" s="128" t="s">
        <v>988</v>
      </c>
      <c r="T1678" s="25">
        <v>1</v>
      </c>
      <c r="U1678" s="121" t="s">
        <v>606</v>
      </c>
      <c r="V1678" s="121"/>
      <c r="W1678" s="25">
        <v>30</v>
      </c>
      <c r="X1678" s="128">
        <v>180</v>
      </c>
      <c r="Y1678" s="128">
        <v>55.98</v>
      </c>
      <c r="Z1678" s="128">
        <v>10.0764</v>
      </c>
      <c r="AE1678" s="159"/>
      <c r="AF1678" s="159">
        <v>41716</v>
      </c>
      <c r="AG1678" s="159">
        <v>41753</v>
      </c>
      <c r="AH1678" s="159">
        <f t="shared" si="57"/>
        <v>41767</v>
      </c>
    </row>
    <row r="1679" spans="1:34" s="56" customFormat="1">
      <c r="A1679" s="156"/>
      <c r="B1679" s="156" t="s">
        <v>970</v>
      </c>
      <c r="C1679" s="128" t="s">
        <v>3898</v>
      </c>
      <c r="D1679" s="128" t="s">
        <v>3899</v>
      </c>
      <c r="E1679" s="128" t="s">
        <v>3900</v>
      </c>
      <c r="F1679" s="128" t="s">
        <v>3900</v>
      </c>
      <c r="G1679" s="128"/>
      <c r="H1679" s="56" t="s">
        <v>984</v>
      </c>
      <c r="I1679" s="159">
        <v>41717</v>
      </c>
      <c r="J1679" s="159">
        <v>41778</v>
      </c>
      <c r="K1679" s="128" t="s">
        <v>4147</v>
      </c>
      <c r="L1679" s="128" t="s">
        <v>4148</v>
      </c>
      <c r="M1679" s="156" t="s">
        <v>695</v>
      </c>
      <c r="N1679" s="121" t="s">
        <v>987</v>
      </c>
      <c r="O1679" s="121"/>
      <c r="P1679" s="128" t="s">
        <v>3030</v>
      </c>
      <c r="Q1679" s="121"/>
      <c r="R1679" s="121"/>
      <c r="S1679" s="128" t="s">
        <v>988</v>
      </c>
      <c r="T1679" s="25">
        <v>1</v>
      </c>
      <c r="U1679" s="121" t="s">
        <v>606</v>
      </c>
      <c r="V1679" s="121"/>
      <c r="W1679" s="25">
        <v>30</v>
      </c>
      <c r="X1679" s="128">
        <v>125</v>
      </c>
      <c r="Y1679" s="128">
        <v>72.36</v>
      </c>
      <c r="Z1679" s="128">
        <v>9.0449999999999999</v>
      </c>
      <c r="AE1679" s="159"/>
      <c r="AF1679" s="159">
        <v>41716</v>
      </c>
      <c r="AG1679" s="159">
        <v>41753</v>
      </c>
      <c r="AH1679" s="159">
        <f t="shared" si="57"/>
        <v>41767</v>
      </c>
    </row>
    <row r="1680" spans="1:34" s="56" customFormat="1">
      <c r="A1680" s="156"/>
      <c r="B1680" s="156" t="s">
        <v>970</v>
      </c>
      <c r="C1680" s="128" t="s">
        <v>3898</v>
      </c>
      <c r="D1680" s="128" t="s">
        <v>3899</v>
      </c>
      <c r="E1680" s="128" t="s">
        <v>3900</v>
      </c>
      <c r="F1680" s="128" t="s">
        <v>3900</v>
      </c>
      <c r="G1680" s="128"/>
      <c r="H1680" s="56" t="s">
        <v>984</v>
      </c>
      <c r="I1680" s="159">
        <v>41717</v>
      </c>
      <c r="J1680" s="159">
        <v>41778</v>
      </c>
      <c r="K1680" s="128" t="s">
        <v>4149</v>
      </c>
      <c r="L1680" s="128" t="s">
        <v>4150</v>
      </c>
      <c r="M1680" s="156" t="s">
        <v>695</v>
      </c>
      <c r="N1680" s="121" t="s">
        <v>987</v>
      </c>
      <c r="O1680" s="121"/>
      <c r="P1680" s="128" t="s">
        <v>3030</v>
      </c>
      <c r="Q1680" s="121"/>
      <c r="R1680" s="121"/>
      <c r="S1680" s="128" t="s">
        <v>988</v>
      </c>
      <c r="T1680" s="25">
        <v>1</v>
      </c>
      <c r="U1680" s="121" t="s">
        <v>606</v>
      </c>
      <c r="V1680" s="121"/>
      <c r="W1680" s="25">
        <v>30</v>
      </c>
      <c r="X1680" s="128">
        <v>100</v>
      </c>
      <c r="Y1680" s="128">
        <v>79.8</v>
      </c>
      <c r="Z1680" s="128">
        <v>7.98</v>
      </c>
      <c r="AE1680" s="159"/>
      <c r="AF1680" s="159">
        <v>41716</v>
      </c>
      <c r="AG1680" s="159">
        <v>41753</v>
      </c>
      <c r="AH1680" s="159">
        <f t="shared" si="57"/>
        <v>41767</v>
      </c>
    </row>
    <row r="1681" spans="1:34" s="56" customFormat="1">
      <c r="A1681" s="156"/>
      <c r="B1681" s="156" t="s">
        <v>970</v>
      </c>
      <c r="C1681" s="128" t="s">
        <v>3898</v>
      </c>
      <c r="D1681" s="128" t="s">
        <v>3899</v>
      </c>
      <c r="E1681" s="128" t="s">
        <v>3900</v>
      </c>
      <c r="F1681" s="128" t="s">
        <v>3900</v>
      </c>
      <c r="G1681" s="128"/>
      <c r="H1681" s="56" t="s">
        <v>984</v>
      </c>
      <c r="I1681" s="159">
        <v>41717</v>
      </c>
      <c r="J1681" s="159">
        <v>41778</v>
      </c>
      <c r="K1681" s="128" t="s">
        <v>4151</v>
      </c>
      <c r="L1681" s="128" t="s">
        <v>4152</v>
      </c>
      <c r="M1681" s="156" t="s">
        <v>695</v>
      </c>
      <c r="N1681" s="121" t="s">
        <v>987</v>
      </c>
      <c r="O1681" s="121"/>
      <c r="P1681" s="128" t="s">
        <v>3030</v>
      </c>
      <c r="Q1681" s="121"/>
      <c r="R1681" s="121"/>
      <c r="S1681" s="128" t="s">
        <v>988</v>
      </c>
      <c r="T1681" s="25">
        <v>1</v>
      </c>
      <c r="U1681" s="121" t="s">
        <v>606</v>
      </c>
      <c r="V1681" s="121"/>
      <c r="W1681" s="25">
        <v>30</v>
      </c>
      <c r="X1681" s="128">
        <v>125</v>
      </c>
      <c r="Y1681" s="128">
        <v>47.2</v>
      </c>
      <c r="Z1681" s="128">
        <v>5.9</v>
      </c>
      <c r="AE1681" s="159"/>
      <c r="AF1681" s="159">
        <v>41716</v>
      </c>
      <c r="AG1681" s="159">
        <v>41753</v>
      </c>
      <c r="AH1681" s="159">
        <f t="shared" si="57"/>
        <v>41767</v>
      </c>
    </row>
    <row r="1682" spans="1:34" s="56" customFormat="1">
      <c r="A1682" s="156"/>
      <c r="B1682" s="156" t="s">
        <v>970</v>
      </c>
      <c r="C1682" s="128" t="s">
        <v>3898</v>
      </c>
      <c r="D1682" s="128" t="s">
        <v>3899</v>
      </c>
      <c r="E1682" s="128" t="s">
        <v>3900</v>
      </c>
      <c r="F1682" s="128" t="s">
        <v>3900</v>
      </c>
      <c r="G1682" s="128"/>
      <c r="H1682" s="56" t="s">
        <v>984</v>
      </c>
      <c r="I1682" s="159">
        <v>41717</v>
      </c>
      <c r="J1682" s="159">
        <v>41778</v>
      </c>
      <c r="K1682" s="128" t="s">
        <v>4153</v>
      </c>
      <c r="L1682" s="128" t="s">
        <v>4154</v>
      </c>
      <c r="M1682" s="156" t="s">
        <v>695</v>
      </c>
      <c r="N1682" s="121" t="s">
        <v>987</v>
      </c>
      <c r="O1682" s="121"/>
      <c r="P1682" s="128" t="s">
        <v>3030</v>
      </c>
      <c r="Q1682" s="121"/>
      <c r="R1682" s="121"/>
      <c r="S1682" s="128" t="s">
        <v>988</v>
      </c>
      <c r="T1682" s="25">
        <v>1</v>
      </c>
      <c r="U1682" s="121" t="s">
        <v>606</v>
      </c>
      <c r="V1682" s="121"/>
      <c r="W1682" s="25">
        <v>30</v>
      </c>
      <c r="X1682" s="128">
        <v>160</v>
      </c>
      <c r="Y1682" s="128">
        <v>53.4</v>
      </c>
      <c r="Z1682" s="128">
        <v>8.5440000000000005</v>
      </c>
      <c r="AE1682" s="159"/>
      <c r="AF1682" s="159">
        <v>41716</v>
      </c>
      <c r="AG1682" s="159">
        <v>41753</v>
      </c>
      <c r="AH1682" s="159">
        <f t="shared" si="57"/>
        <v>41767</v>
      </c>
    </row>
    <row r="1683" spans="1:34" s="56" customFormat="1">
      <c r="A1683" s="156"/>
      <c r="B1683" s="156" t="s">
        <v>970</v>
      </c>
      <c r="C1683" s="128" t="s">
        <v>3898</v>
      </c>
      <c r="D1683" s="128" t="s">
        <v>3899</v>
      </c>
      <c r="E1683" s="128" t="s">
        <v>3900</v>
      </c>
      <c r="F1683" s="128" t="s">
        <v>3900</v>
      </c>
      <c r="G1683" s="128"/>
      <c r="H1683" s="56" t="s">
        <v>984</v>
      </c>
      <c r="I1683" s="159">
        <v>41717</v>
      </c>
      <c r="J1683" s="159">
        <v>41778</v>
      </c>
      <c r="K1683" s="128" t="s">
        <v>4155</v>
      </c>
      <c r="L1683" s="128" t="s">
        <v>4156</v>
      </c>
      <c r="M1683" s="156" t="s">
        <v>695</v>
      </c>
      <c r="N1683" s="121" t="s">
        <v>987</v>
      </c>
      <c r="O1683" s="121"/>
      <c r="P1683" s="128" t="s">
        <v>3030</v>
      </c>
      <c r="Q1683" s="121"/>
      <c r="R1683" s="121"/>
      <c r="S1683" s="128" t="s">
        <v>988</v>
      </c>
      <c r="T1683" s="25">
        <v>1</v>
      </c>
      <c r="U1683" s="121" t="s">
        <v>606</v>
      </c>
      <c r="V1683" s="121"/>
      <c r="W1683" s="25">
        <v>30</v>
      </c>
      <c r="X1683" s="128">
        <v>110</v>
      </c>
      <c r="Y1683" s="128">
        <v>92.4</v>
      </c>
      <c r="Z1683" s="128">
        <v>10.164</v>
      </c>
      <c r="AE1683" s="159"/>
      <c r="AF1683" s="159">
        <v>41716</v>
      </c>
      <c r="AG1683" s="159">
        <v>41753</v>
      </c>
      <c r="AH1683" s="159">
        <f t="shared" si="57"/>
        <v>41767</v>
      </c>
    </row>
    <row r="1684" spans="1:34" s="56" customFormat="1">
      <c r="A1684" s="156"/>
      <c r="B1684" s="156" t="s">
        <v>970</v>
      </c>
      <c r="C1684" s="128" t="s">
        <v>3898</v>
      </c>
      <c r="D1684" s="128" t="s">
        <v>3899</v>
      </c>
      <c r="E1684" s="128" t="s">
        <v>3900</v>
      </c>
      <c r="F1684" s="128" t="s">
        <v>3900</v>
      </c>
      <c r="G1684" s="128"/>
      <c r="H1684" s="56" t="s">
        <v>984</v>
      </c>
      <c r="I1684" s="159">
        <v>41717</v>
      </c>
      <c r="J1684" s="159">
        <v>41778</v>
      </c>
      <c r="K1684" s="128" t="s">
        <v>4157</v>
      </c>
      <c r="L1684" s="128" t="s">
        <v>4158</v>
      </c>
      <c r="M1684" s="156" t="s">
        <v>695</v>
      </c>
      <c r="N1684" s="121" t="s">
        <v>987</v>
      </c>
      <c r="O1684" s="121"/>
      <c r="P1684" s="128" t="s">
        <v>3030</v>
      </c>
      <c r="Q1684" s="121"/>
      <c r="R1684" s="121"/>
      <c r="S1684" s="128" t="s">
        <v>988</v>
      </c>
      <c r="T1684" s="25">
        <v>1</v>
      </c>
      <c r="U1684" s="121" t="s">
        <v>606</v>
      </c>
      <c r="V1684" s="121"/>
      <c r="W1684" s="25">
        <v>30</v>
      </c>
      <c r="X1684" s="128">
        <v>130</v>
      </c>
      <c r="Y1684" s="128">
        <v>123.03</v>
      </c>
      <c r="Z1684" s="128">
        <v>15.9939</v>
      </c>
      <c r="AE1684" s="159"/>
      <c r="AF1684" s="159">
        <v>41716</v>
      </c>
      <c r="AG1684" s="159">
        <v>41753</v>
      </c>
      <c r="AH1684" s="159">
        <f t="shared" ref="AH1684:AH1747" si="58">AG1684+14</f>
        <v>41767</v>
      </c>
    </row>
    <row r="1685" spans="1:34" s="56" customFormat="1">
      <c r="A1685" s="156"/>
      <c r="B1685" s="156" t="s">
        <v>970</v>
      </c>
      <c r="C1685" s="128" t="s">
        <v>3898</v>
      </c>
      <c r="D1685" s="128" t="s">
        <v>3899</v>
      </c>
      <c r="E1685" s="128" t="s">
        <v>3900</v>
      </c>
      <c r="F1685" s="128" t="s">
        <v>3900</v>
      </c>
      <c r="G1685" s="128"/>
      <c r="H1685" s="56" t="s">
        <v>984</v>
      </c>
      <c r="I1685" s="159">
        <v>41717</v>
      </c>
      <c r="J1685" s="159">
        <v>41778</v>
      </c>
      <c r="K1685" s="128" t="s">
        <v>4159</v>
      </c>
      <c r="L1685" s="128" t="s">
        <v>4160</v>
      </c>
      <c r="M1685" s="156" t="s">
        <v>695</v>
      </c>
      <c r="N1685" s="121" t="s">
        <v>987</v>
      </c>
      <c r="O1685" s="121"/>
      <c r="P1685" s="128" t="s">
        <v>3030</v>
      </c>
      <c r="Q1685" s="121"/>
      <c r="R1685" s="121"/>
      <c r="S1685" s="128" t="s">
        <v>988</v>
      </c>
      <c r="T1685" s="25">
        <v>1</v>
      </c>
      <c r="U1685" s="121" t="s">
        <v>606</v>
      </c>
      <c r="V1685" s="121"/>
      <c r="W1685" s="25">
        <v>30</v>
      </c>
      <c r="X1685" s="128">
        <v>138</v>
      </c>
      <c r="Y1685" s="128">
        <v>58.32</v>
      </c>
      <c r="Z1685" s="128">
        <v>8.0481999999999996</v>
      </c>
      <c r="AE1685" s="159"/>
      <c r="AF1685" s="159">
        <v>41716</v>
      </c>
      <c r="AG1685" s="159">
        <v>41753</v>
      </c>
      <c r="AH1685" s="159">
        <f t="shared" si="58"/>
        <v>41767</v>
      </c>
    </row>
    <row r="1686" spans="1:34" s="56" customFormat="1">
      <c r="A1686" s="156"/>
      <c r="B1686" s="156" t="s">
        <v>970</v>
      </c>
      <c r="C1686" s="128" t="s">
        <v>3898</v>
      </c>
      <c r="D1686" s="128" t="s">
        <v>3899</v>
      </c>
      <c r="E1686" s="128" t="s">
        <v>3900</v>
      </c>
      <c r="F1686" s="128" t="s">
        <v>3900</v>
      </c>
      <c r="G1686" s="128"/>
      <c r="H1686" s="56" t="s">
        <v>984</v>
      </c>
      <c r="I1686" s="159">
        <v>41717</v>
      </c>
      <c r="J1686" s="159">
        <v>41778</v>
      </c>
      <c r="K1686" s="128" t="s">
        <v>4161</v>
      </c>
      <c r="L1686" s="128" t="s">
        <v>4162</v>
      </c>
      <c r="M1686" s="156" t="s">
        <v>695</v>
      </c>
      <c r="N1686" s="121" t="s">
        <v>987</v>
      </c>
      <c r="O1686" s="121"/>
      <c r="P1686" s="128" t="s">
        <v>3030</v>
      </c>
      <c r="Q1686" s="121"/>
      <c r="R1686" s="121"/>
      <c r="S1686" s="128" t="s">
        <v>988</v>
      </c>
      <c r="T1686" s="25">
        <v>1</v>
      </c>
      <c r="U1686" s="121" t="s">
        <v>606</v>
      </c>
      <c r="V1686" s="121"/>
      <c r="W1686" s="25">
        <v>30</v>
      </c>
      <c r="X1686" s="128">
        <v>110</v>
      </c>
      <c r="Y1686" s="128">
        <v>54.54</v>
      </c>
      <c r="Z1686" s="128">
        <v>5.9993999999999996</v>
      </c>
      <c r="AE1686" s="159"/>
      <c r="AF1686" s="159">
        <v>41716</v>
      </c>
      <c r="AG1686" s="159">
        <v>41753</v>
      </c>
      <c r="AH1686" s="159">
        <f t="shared" si="58"/>
        <v>41767</v>
      </c>
    </row>
    <row r="1687" spans="1:34" s="56" customFormat="1">
      <c r="A1687" s="156"/>
      <c r="B1687" s="156" t="s">
        <v>970</v>
      </c>
      <c r="C1687" s="128" t="s">
        <v>3898</v>
      </c>
      <c r="D1687" s="128" t="s">
        <v>3899</v>
      </c>
      <c r="E1687" s="128" t="s">
        <v>3900</v>
      </c>
      <c r="F1687" s="128" t="s">
        <v>3900</v>
      </c>
      <c r="G1687" s="128"/>
      <c r="H1687" s="56" t="s">
        <v>984</v>
      </c>
      <c r="I1687" s="159">
        <v>41717</v>
      </c>
      <c r="J1687" s="159">
        <v>41778</v>
      </c>
      <c r="K1687" s="128" t="s">
        <v>4163</v>
      </c>
      <c r="L1687" s="128" t="s">
        <v>4164</v>
      </c>
      <c r="M1687" s="156" t="s">
        <v>695</v>
      </c>
      <c r="N1687" s="121" t="s">
        <v>987</v>
      </c>
      <c r="O1687" s="121"/>
      <c r="P1687" s="128" t="s">
        <v>3030</v>
      </c>
      <c r="Q1687" s="121"/>
      <c r="R1687" s="121"/>
      <c r="S1687" s="128" t="s">
        <v>988</v>
      </c>
      <c r="T1687" s="25">
        <v>1</v>
      </c>
      <c r="U1687" s="121" t="s">
        <v>606</v>
      </c>
      <c r="V1687" s="121"/>
      <c r="W1687" s="25">
        <v>30</v>
      </c>
      <c r="X1687" s="128">
        <v>110</v>
      </c>
      <c r="Y1687" s="128">
        <v>87.75</v>
      </c>
      <c r="Z1687" s="128">
        <v>9.6524999999999999</v>
      </c>
      <c r="AE1687" s="159"/>
      <c r="AF1687" s="159">
        <v>41716</v>
      </c>
      <c r="AG1687" s="159">
        <v>41753</v>
      </c>
      <c r="AH1687" s="159">
        <f t="shared" si="58"/>
        <v>41767</v>
      </c>
    </row>
    <row r="1688" spans="1:34" s="56" customFormat="1">
      <c r="A1688" s="156"/>
      <c r="B1688" s="156" t="s">
        <v>970</v>
      </c>
      <c r="C1688" s="128" t="s">
        <v>3898</v>
      </c>
      <c r="D1688" s="128" t="s">
        <v>3899</v>
      </c>
      <c r="E1688" s="128" t="s">
        <v>3900</v>
      </c>
      <c r="F1688" s="128" t="s">
        <v>3900</v>
      </c>
      <c r="G1688" s="128"/>
      <c r="H1688" s="56" t="s">
        <v>984</v>
      </c>
      <c r="I1688" s="159">
        <v>41717</v>
      </c>
      <c r="J1688" s="159">
        <v>41778</v>
      </c>
      <c r="K1688" s="128" t="s">
        <v>4165</v>
      </c>
      <c r="L1688" s="128" t="s">
        <v>4166</v>
      </c>
      <c r="M1688" s="156" t="s">
        <v>695</v>
      </c>
      <c r="N1688" s="121" t="s">
        <v>987</v>
      </c>
      <c r="O1688" s="121"/>
      <c r="P1688" s="128" t="s">
        <v>3030</v>
      </c>
      <c r="Q1688" s="121"/>
      <c r="R1688" s="121"/>
      <c r="S1688" s="128" t="s">
        <v>988</v>
      </c>
      <c r="T1688" s="25">
        <v>1</v>
      </c>
      <c r="U1688" s="121" t="s">
        <v>606</v>
      </c>
      <c r="V1688" s="121"/>
      <c r="W1688" s="25">
        <v>30</v>
      </c>
      <c r="X1688" s="128">
        <v>110</v>
      </c>
      <c r="Y1688" s="128">
        <v>119.9</v>
      </c>
      <c r="Z1688" s="128">
        <v>13.189</v>
      </c>
      <c r="AE1688" s="159"/>
      <c r="AF1688" s="159">
        <v>41716</v>
      </c>
      <c r="AG1688" s="159">
        <v>41753</v>
      </c>
      <c r="AH1688" s="159">
        <f t="shared" si="58"/>
        <v>41767</v>
      </c>
    </row>
    <row r="1689" spans="1:34" s="56" customFormat="1">
      <c r="A1689" s="156"/>
      <c r="B1689" s="156" t="s">
        <v>970</v>
      </c>
      <c r="C1689" s="128" t="s">
        <v>3898</v>
      </c>
      <c r="D1689" s="128" t="s">
        <v>3899</v>
      </c>
      <c r="E1689" s="128" t="s">
        <v>3900</v>
      </c>
      <c r="F1689" s="128" t="s">
        <v>3900</v>
      </c>
      <c r="G1689" s="128"/>
      <c r="H1689" s="56" t="s">
        <v>984</v>
      </c>
      <c r="I1689" s="159">
        <v>41717</v>
      </c>
      <c r="J1689" s="159">
        <v>41778</v>
      </c>
      <c r="K1689" s="128" t="s">
        <v>4167</v>
      </c>
      <c r="L1689" s="128" t="s">
        <v>4168</v>
      </c>
      <c r="M1689" s="156" t="s">
        <v>695</v>
      </c>
      <c r="N1689" s="121" t="s">
        <v>987</v>
      </c>
      <c r="O1689" s="121"/>
      <c r="P1689" s="128" t="s">
        <v>3030</v>
      </c>
      <c r="Q1689" s="121"/>
      <c r="R1689" s="121"/>
      <c r="S1689" s="128" t="s">
        <v>988</v>
      </c>
      <c r="T1689" s="25">
        <v>1</v>
      </c>
      <c r="U1689" s="121" t="s">
        <v>606</v>
      </c>
      <c r="V1689" s="121"/>
      <c r="W1689" s="25">
        <v>30</v>
      </c>
      <c r="X1689" s="128">
        <v>135</v>
      </c>
      <c r="Y1689" s="128">
        <v>51.03</v>
      </c>
      <c r="Z1689" s="128">
        <v>6.8891</v>
      </c>
      <c r="AE1689" s="159"/>
      <c r="AF1689" s="159">
        <v>41716</v>
      </c>
      <c r="AG1689" s="159">
        <v>41753</v>
      </c>
      <c r="AH1689" s="159">
        <f t="shared" si="58"/>
        <v>41767</v>
      </c>
    </row>
    <row r="1690" spans="1:34" s="56" customFormat="1">
      <c r="A1690" s="156"/>
      <c r="B1690" s="156" t="s">
        <v>970</v>
      </c>
      <c r="C1690" s="128" t="s">
        <v>3898</v>
      </c>
      <c r="D1690" s="128" t="s">
        <v>3899</v>
      </c>
      <c r="E1690" s="128" t="s">
        <v>3900</v>
      </c>
      <c r="F1690" s="128" t="s">
        <v>3900</v>
      </c>
      <c r="G1690" s="128"/>
      <c r="H1690" s="56" t="s">
        <v>984</v>
      </c>
      <c r="I1690" s="159">
        <v>41717</v>
      </c>
      <c r="J1690" s="159">
        <v>41778</v>
      </c>
      <c r="K1690" s="128" t="s">
        <v>4169</v>
      </c>
      <c r="L1690" s="128" t="s">
        <v>4170</v>
      </c>
      <c r="M1690" s="156" t="s">
        <v>695</v>
      </c>
      <c r="N1690" s="121" t="s">
        <v>987</v>
      </c>
      <c r="O1690" s="121"/>
      <c r="P1690" s="128" t="s">
        <v>3030</v>
      </c>
      <c r="Q1690" s="121"/>
      <c r="R1690" s="121"/>
      <c r="S1690" s="128" t="s">
        <v>988</v>
      </c>
      <c r="T1690" s="25">
        <v>1</v>
      </c>
      <c r="U1690" s="121" t="s">
        <v>606</v>
      </c>
      <c r="V1690" s="121"/>
      <c r="W1690" s="25">
        <v>30</v>
      </c>
      <c r="X1690" s="128">
        <v>150</v>
      </c>
      <c r="Y1690" s="128">
        <v>59.6</v>
      </c>
      <c r="Z1690" s="128">
        <v>8.94</v>
      </c>
      <c r="AE1690" s="159"/>
      <c r="AF1690" s="159">
        <v>41716</v>
      </c>
      <c r="AG1690" s="159">
        <v>41753</v>
      </c>
      <c r="AH1690" s="159">
        <f t="shared" si="58"/>
        <v>41767</v>
      </c>
    </row>
    <row r="1691" spans="1:34" s="56" customFormat="1">
      <c r="A1691" s="156"/>
      <c r="B1691" s="156" t="s">
        <v>970</v>
      </c>
      <c r="C1691" s="128" t="s">
        <v>3898</v>
      </c>
      <c r="D1691" s="128" t="s">
        <v>3899</v>
      </c>
      <c r="E1691" s="128" t="s">
        <v>3900</v>
      </c>
      <c r="F1691" s="128" t="s">
        <v>3900</v>
      </c>
      <c r="G1691" s="128"/>
      <c r="H1691" s="56" t="s">
        <v>984</v>
      </c>
      <c r="I1691" s="159">
        <v>41717</v>
      </c>
      <c r="J1691" s="159">
        <v>41778</v>
      </c>
      <c r="K1691" s="128" t="s">
        <v>4171</v>
      </c>
      <c r="L1691" s="128" t="s">
        <v>4172</v>
      </c>
      <c r="M1691" s="156" t="s">
        <v>695</v>
      </c>
      <c r="N1691" s="121" t="s">
        <v>987</v>
      </c>
      <c r="O1691" s="121"/>
      <c r="P1691" s="128" t="s">
        <v>3030</v>
      </c>
      <c r="Q1691" s="121"/>
      <c r="R1691" s="121"/>
      <c r="S1691" s="128" t="s">
        <v>988</v>
      </c>
      <c r="T1691" s="25">
        <v>1</v>
      </c>
      <c r="U1691" s="121" t="s">
        <v>606</v>
      </c>
      <c r="V1691" s="121"/>
      <c r="W1691" s="25">
        <v>30</v>
      </c>
      <c r="X1691" s="128">
        <v>80</v>
      </c>
      <c r="Y1691" s="128">
        <v>213.48</v>
      </c>
      <c r="Z1691" s="128">
        <v>17.078399999999998</v>
      </c>
      <c r="AE1691" s="159"/>
      <c r="AF1691" s="159">
        <v>41716</v>
      </c>
      <c r="AG1691" s="159">
        <v>41753</v>
      </c>
      <c r="AH1691" s="159">
        <f t="shared" si="58"/>
        <v>41767</v>
      </c>
    </row>
    <row r="1692" spans="1:34" s="56" customFormat="1">
      <c r="A1692" s="156"/>
      <c r="B1692" s="156" t="s">
        <v>970</v>
      </c>
      <c r="C1692" s="128" t="s">
        <v>3898</v>
      </c>
      <c r="D1692" s="128" t="s">
        <v>3899</v>
      </c>
      <c r="E1692" s="128" t="s">
        <v>3900</v>
      </c>
      <c r="F1692" s="128" t="s">
        <v>3900</v>
      </c>
      <c r="G1692" s="128"/>
      <c r="H1692" s="56" t="s">
        <v>984</v>
      </c>
      <c r="I1692" s="159">
        <v>41717</v>
      </c>
      <c r="J1692" s="159">
        <v>41778</v>
      </c>
      <c r="K1692" s="128" t="s">
        <v>4173</v>
      </c>
      <c r="L1692" s="128" t="s">
        <v>4174</v>
      </c>
      <c r="M1692" s="156" t="s">
        <v>695</v>
      </c>
      <c r="N1692" s="121" t="s">
        <v>987</v>
      </c>
      <c r="O1692" s="121"/>
      <c r="P1692" s="128" t="s">
        <v>3030</v>
      </c>
      <c r="Q1692" s="121"/>
      <c r="R1692" s="121"/>
      <c r="S1692" s="128" t="s">
        <v>988</v>
      </c>
      <c r="T1692" s="25">
        <v>1</v>
      </c>
      <c r="U1692" s="121" t="s">
        <v>606</v>
      </c>
      <c r="V1692" s="121"/>
      <c r="W1692" s="25">
        <v>30</v>
      </c>
      <c r="X1692" s="128">
        <v>150</v>
      </c>
      <c r="Y1692" s="128">
        <v>44</v>
      </c>
      <c r="Z1692" s="128">
        <v>6.6</v>
      </c>
      <c r="AE1692" s="159"/>
      <c r="AF1692" s="159">
        <v>41716</v>
      </c>
      <c r="AG1692" s="159">
        <v>41753</v>
      </c>
      <c r="AH1692" s="159">
        <f t="shared" si="58"/>
        <v>41767</v>
      </c>
    </row>
    <row r="1693" spans="1:34" s="56" customFormat="1">
      <c r="A1693" s="156"/>
      <c r="B1693" s="156" t="s">
        <v>970</v>
      </c>
      <c r="C1693" s="128" t="s">
        <v>3898</v>
      </c>
      <c r="D1693" s="128" t="s">
        <v>3899</v>
      </c>
      <c r="E1693" s="128" t="s">
        <v>3900</v>
      </c>
      <c r="F1693" s="128" t="s">
        <v>3900</v>
      </c>
      <c r="G1693" s="128"/>
      <c r="H1693" s="56" t="s">
        <v>984</v>
      </c>
      <c r="I1693" s="159">
        <v>41717</v>
      </c>
      <c r="J1693" s="159">
        <v>41778</v>
      </c>
      <c r="K1693" s="128" t="s">
        <v>4175</v>
      </c>
      <c r="L1693" s="128" t="s">
        <v>4176</v>
      </c>
      <c r="M1693" s="156" t="s">
        <v>695</v>
      </c>
      <c r="N1693" s="121" t="s">
        <v>987</v>
      </c>
      <c r="O1693" s="121"/>
      <c r="P1693" s="128" t="s">
        <v>3030</v>
      </c>
      <c r="Q1693" s="121"/>
      <c r="R1693" s="121"/>
      <c r="S1693" s="128" t="s">
        <v>988</v>
      </c>
      <c r="T1693" s="25">
        <v>1</v>
      </c>
      <c r="U1693" s="121" t="s">
        <v>606</v>
      </c>
      <c r="V1693" s="121"/>
      <c r="W1693" s="25">
        <v>30</v>
      </c>
      <c r="X1693" s="128">
        <v>70</v>
      </c>
      <c r="Y1693" s="128">
        <v>120.42</v>
      </c>
      <c r="Z1693" s="128">
        <v>8.4293999999999993</v>
      </c>
      <c r="AE1693" s="159"/>
      <c r="AF1693" s="159">
        <v>41716</v>
      </c>
      <c r="AG1693" s="159">
        <v>41753</v>
      </c>
      <c r="AH1693" s="159">
        <f t="shared" si="58"/>
        <v>41767</v>
      </c>
    </row>
    <row r="1694" spans="1:34" s="56" customFormat="1">
      <c r="A1694" s="156"/>
      <c r="B1694" s="156" t="s">
        <v>970</v>
      </c>
      <c r="C1694" s="128" t="s">
        <v>3898</v>
      </c>
      <c r="D1694" s="128" t="s">
        <v>3899</v>
      </c>
      <c r="E1694" s="128" t="s">
        <v>3900</v>
      </c>
      <c r="F1694" s="128" t="s">
        <v>3900</v>
      </c>
      <c r="G1694" s="128"/>
      <c r="H1694" s="56" t="s">
        <v>984</v>
      </c>
      <c r="I1694" s="159">
        <v>41717</v>
      </c>
      <c r="J1694" s="159">
        <v>41778</v>
      </c>
      <c r="K1694" s="128" t="s">
        <v>4177</v>
      </c>
      <c r="L1694" s="128" t="s">
        <v>4178</v>
      </c>
      <c r="M1694" s="156" t="s">
        <v>695</v>
      </c>
      <c r="N1694" s="121" t="s">
        <v>987</v>
      </c>
      <c r="O1694" s="121"/>
      <c r="P1694" s="128" t="s">
        <v>3030</v>
      </c>
      <c r="Q1694" s="121"/>
      <c r="R1694" s="121"/>
      <c r="S1694" s="128" t="s">
        <v>988</v>
      </c>
      <c r="T1694" s="25">
        <v>1</v>
      </c>
      <c r="U1694" s="121" t="s">
        <v>606</v>
      </c>
      <c r="V1694" s="121"/>
      <c r="W1694" s="25">
        <v>30</v>
      </c>
      <c r="X1694" s="128">
        <v>74</v>
      </c>
      <c r="Y1694" s="128">
        <v>122.94</v>
      </c>
      <c r="Z1694" s="128">
        <v>9.0975999999999999</v>
      </c>
      <c r="AE1694" s="159"/>
      <c r="AF1694" s="159">
        <v>41716</v>
      </c>
      <c r="AG1694" s="159">
        <v>41753</v>
      </c>
      <c r="AH1694" s="159">
        <f t="shared" si="58"/>
        <v>41767</v>
      </c>
    </row>
    <row r="1695" spans="1:34" s="56" customFormat="1">
      <c r="A1695" s="156"/>
      <c r="B1695" s="156" t="s">
        <v>970</v>
      </c>
      <c r="C1695" s="128" t="s">
        <v>3898</v>
      </c>
      <c r="D1695" s="128" t="s">
        <v>3899</v>
      </c>
      <c r="E1695" s="128" t="s">
        <v>3900</v>
      </c>
      <c r="F1695" s="128" t="s">
        <v>3900</v>
      </c>
      <c r="G1695" s="128"/>
      <c r="H1695" s="56" t="s">
        <v>984</v>
      </c>
      <c r="I1695" s="159">
        <v>41717</v>
      </c>
      <c r="J1695" s="159">
        <v>41778</v>
      </c>
      <c r="K1695" s="128" t="s">
        <v>4179</v>
      </c>
      <c r="L1695" s="128" t="s">
        <v>4180</v>
      </c>
      <c r="M1695" s="156" t="s">
        <v>695</v>
      </c>
      <c r="N1695" s="121" t="s">
        <v>987</v>
      </c>
      <c r="O1695" s="121"/>
      <c r="P1695" s="128" t="s">
        <v>3030</v>
      </c>
      <c r="Q1695" s="121"/>
      <c r="R1695" s="121"/>
      <c r="S1695" s="128" t="s">
        <v>988</v>
      </c>
      <c r="T1695" s="25">
        <v>1</v>
      </c>
      <c r="U1695" s="121" t="s">
        <v>606</v>
      </c>
      <c r="V1695" s="121"/>
      <c r="W1695" s="25">
        <v>30</v>
      </c>
      <c r="X1695" s="128">
        <v>150</v>
      </c>
      <c r="Y1695" s="128">
        <v>48.87</v>
      </c>
      <c r="Z1695" s="128">
        <v>7.3304999999999998</v>
      </c>
      <c r="AE1695" s="159"/>
      <c r="AF1695" s="159">
        <v>41716</v>
      </c>
      <c r="AG1695" s="159">
        <v>41753</v>
      </c>
      <c r="AH1695" s="159">
        <f t="shared" si="58"/>
        <v>41767</v>
      </c>
    </row>
    <row r="1696" spans="1:34" s="56" customFormat="1">
      <c r="A1696" s="156"/>
      <c r="B1696" s="156" t="s">
        <v>970</v>
      </c>
      <c r="C1696" s="128" t="s">
        <v>3898</v>
      </c>
      <c r="D1696" s="128" t="s">
        <v>3899</v>
      </c>
      <c r="E1696" s="128" t="s">
        <v>3900</v>
      </c>
      <c r="F1696" s="128" t="s">
        <v>3900</v>
      </c>
      <c r="G1696" s="128"/>
      <c r="H1696" s="56" t="s">
        <v>984</v>
      </c>
      <c r="I1696" s="159">
        <v>41717</v>
      </c>
      <c r="J1696" s="159">
        <v>41778</v>
      </c>
      <c r="K1696" s="128" t="s">
        <v>4181</v>
      </c>
      <c r="L1696" s="128" t="s">
        <v>4182</v>
      </c>
      <c r="M1696" s="156" t="s">
        <v>695</v>
      </c>
      <c r="N1696" s="121" t="s">
        <v>987</v>
      </c>
      <c r="O1696" s="121"/>
      <c r="P1696" s="128" t="s">
        <v>3030</v>
      </c>
      <c r="Q1696" s="121"/>
      <c r="R1696" s="121"/>
      <c r="S1696" s="128" t="s">
        <v>988</v>
      </c>
      <c r="T1696" s="25">
        <v>1</v>
      </c>
      <c r="U1696" s="121" t="s">
        <v>606</v>
      </c>
      <c r="V1696" s="121"/>
      <c r="W1696" s="25">
        <v>30</v>
      </c>
      <c r="X1696" s="128">
        <v>150</v>
      </c>
      <c r="Y1696" s="128">
        <v>56.1</v>
      </c>
      <c r="Z1696" s="128">
        <v>8.4149999999999991</v>
      </c>
      <c r="AE1696" s="159"/>
      <c r="AF1696" s="159">
        <v>41716</v>
      </c>
      <c r="AG1696" s="159">
        <v>41753</v>
      </c>
      <c r="AH1696" s="159">
        <f t="shared" si="58"/>
        <v>41767</v>
      </c>
    </row>
    <row r="1697" spans="1:34" s="56" customFormat="1">
      <c r="A1697" s="156"/>
      <c r="B1697" s="156" t="s">
        <v>970</v>
      </c>
      <c r="C1697" s="128" t="s">
        <v>3898</v>
      </c>
      <c r="D1697" s="128" t="s">
        <v>3899</v>
      </c>
      <c r="E1697" s="128" t="s">
        <v>3900</v>
      </c>
      <c r="F1697" s="128" t="s">
        <v>3900</v>
      </c>
      <c r="G1697" s="128"/>
      <c r="H1697" s="56" t="s">
        <v>984</v>
      </c>
      <c r="I1697" s="159">
        <v>41717</v>
      </c>
      <c r="J1697" s="159">
        <v>41778</v>
      </c>
      <c r="K1697" s="128" t="s">
        <v>4183</v>
      </c>
      <c r="L1697" s="128" t="s">
        <v>4184</v>
      </c>
      <c r="M1697" s="156" t="s">
        <v>695</v>
      </c>
      <c r="N1697" s="121" t="s">
        <v>987</v>
      </c>
      <c r="O1697" s="121"/>
      <c r="P1697" s="128" t="s">
        <v>3030</v>
      </c>
      <c r="Q1697" s="121"/>
      <c r="R1697" s="121"/>
      <c r="S1697" s="128" t="s">
        <v>988</v>
      </c>
      <c r="T1697" s="25">
        <v>1</v>
      </c>
      <c r="U1697" s="121" t="s">
        <v>606</v>
      </c>
      <c r="V1697" s="121"/>
      <c r="W1697" s="25">
        <v>30</v>
      </c>
      <c r="X1697" s="128">
        <v>113</v>
      </c>
      <c r="Y1697" s="128">
        <v>67.099999999999994</v>
      </c>
      <c r="Z1697" s="128">
        <v>7.5823</v>
      </c>
      <c r="AE1697" s="159"/>
      <c r="AF1697" s="159">
        <v>41716</v>
      </c>
      <c r="AG1697" s="159">
        <v>41753</v>
      </c>
      <c r="AH1697" s="159">
        <f t="shared" si="58"/>
        <v>41767</v>
      </c>
    </row>
    <row r="1698" spans="1:34" s="56" customFormat="1">
      <c r="A1698" s="156"/>
      <c r="B1698" s="156" t="s">
        <v>970</v>
      </c>
      <c r="C1698" s="128" t="s">
        <v>3898</v>
      </c>
      <c r="D1698" s="128" t="s">
        <v>3899</v>
      </c>
      <c r="E1698" s="128" t="s">
        <v>3900</v>
      </c>
      <c r="F1698" s="128" t="s">
        <v>3900</v>
      </c>
      <c r="G1698" s="128"/>
      <c r="H1698" s="56" t="s">
        <v>984</v>
      </c>
      <c r="I1698" s="159">
        <v>41717</v>
      </c>
      <c r="J1698" s="159">
        <v>41778</v>
      </c>
      <c r="K1698" s="128" t="s">
        <v>4185</v>
      </c>
      <c r="L1698" s="128" t="s">
        <v>4186</v>
      </c>
      <c r="M1698" s="156" t="s">
        <v>695</v>
      </c>
      <c r="N1698" s="121" t="s">
        <v>987</v>
      </c>
      <c r="O1698" s="121"/>
      <c r="P1698" s="128" t="s">
        <v>3030</v>
      </c>
      <c r="Q1698" s="121"/>
      <c r="R1698" s="121"/>
      <c r="S1698" s="128" t="s">
        <v>988</v>
      </c>
      <c r="T1698" s="25">
        <v>1</v>
      </c>
      <c r="U1698" s="121" t="s">
        <v>606</v>
      </c>
      <c r="V1698" s="121"/>
      <c r="W1698" s="25">
        <v>30</v>
      </c>
      <c r="X1698" s="128">
        <v>70</v>
      </c>
      <c r="Y1698" s="128">
        <v>152</v>
      </c>
      <c r="Z1698" s="128">
        <v>10.64</v>
      </c>
      <c r="AE1698" s="159"/>
      <c r="AF1698" s="159">
        <v>41716</v>
      </c>
      <c r="AG1698" s="159">
        <v>41753</v>
      </c>
      <c r="AH1698" s="159">
        <f t="shared" si="58"/>
        <v>41767</v>
      </c>
    </row>
    <row r="1699" spans="1:34" s="56" customFormat="1">
      <c r="A1699" s="156"/>
      <c r="B1699" s="156" t="s">
        <v>970</v>
      </c>
      <c r="C1699" s="128" t="s">
        <v>3898</v>
      </c>
      <c r="D1699" s="128" t="s">
        <v>3899</v>
      </c>
      <c r="E1699" s="128" t="s">
        <v>3900</v>
      </c>
      <c r="F1699" s="128" t="s">
        <v>3900</v>
      </c>
      <c r="G1699" s="128"/>
      <c r="H1699" s="56" t="s">
        <v>984</v>
      </c>
      <c r="I1699" s="159">
        <v>41717</v>
      </c>
      <c r="J1699" s="159">
        <v>41778</v>
      </c>
      <c r="K1699" s="128" t="s">
        <v>4187</v>
      </c>
      <c r="L1699" s="128" t="s">
        <v>4188</v>
      </c>
      <c r="M1699" s="156" t="s">
        <v>695</v>
      </c>
      <c r="N1699" s="121" t="s">
        <v>987</v>
      </c>
      <c r="O1699" s="121"/>
      <c r="P1699" s="128" t="s">
        <v>3030</v>
      </c>
      <c r="Q1699" s="121"/>
      <c r="R1699" s="121"/>
      <c r="S1699" s="128" t="s">
        <v>988</v>
      </c>
      <c r="T1699" s="25">
        <v>1</v>
      </c>
      <c r="U1699" s="121" t="s">
        <v>606</v>
      </c>
      <c r="V1699" s="121"/>
      <c r="W1699" s="25">
        <v>30</v>
      </c>
      <c r="X1699" s="128">
        <v>146</v>
      </c>
      <c r="Y1699" s="128">
        <v>69.75</v>
      </c>
      <c r="Z1699" s="128">
        <v>10.1835</v>
      </c>
      <c r="AE1699" s="159"/>
      <c r="AF1699" s="159">
        <v>41716</v>
      </c>
      <c r="AG1699" s="159">
        <v>41753</v>
      </c>
      <c r="AH1699" s="159">
        <f t="shared" si="58"/>
        <v>41767</v>
      </c>
    </row>
    <row r="1700" spans="1:34" s="56" customFormat="1">
      <c r="A1700" s="156"/>
      <c r="B1700" s="156" t="s">
        <v>970</v>
      </c>
      <c r="C1700" s="128" t="s">
        <v>3898</v>
      </c>
      <c r="D1700" s="128" t="s">
        <v>3899</v>
      </c>
      <c r="E1700" s="128" t="s">
        <v>3900</v>
      </c>
      <c r="F1700" s="128" t="s">
        <v>3900</v>
      </c>
      <c r="G1700" s="128"/>
      <c r="H1700" s="56" t="s">
        <v>984</v>
      </c>
      <c r="I1700" s="159">
        <v>41717</v>
      </c>
      <c r="J1700" s="159">
        <v>41778</v>
      </c>
      <c r="K1700" s="128" t="s">
        <v>4189</v>
      </c>
      <c r="L1700" s="128" t="s">
        <v>4190</v>
      </c>
      <c r="M1700" s="156" t="s">
        <v>695</v>
      </c>
      <c r="N1700" s="121" t="s">
        <v>987</v>
      </c>
      <c r="O1700" s="121"/>
      <c r="P1700" s="128" t="s">
        <v>3030</v>
      </c>
      <c r="Q1700" s="121"/>
      <c r="R1700" s="121"/>
      <c r="S1700" s="128" t="s">
        <v>988</v>
      </c>
      <c r="T1700" s="25">
        <v>1</v>
      </c>
      <c r="U1700" s="121" t="s">
        <v>606</v>
      </c>
      <c r="V1700" s="121"/>
      <c r="W1700" s="25">
        <v>30</v>
      </c>
      <c r="X1700" s="128">
        <v>54</v>
      </c>
      <c r="Y1700" s="128">
        <v>82.4</v>
      </c>
      <c r="Z1700" s="128">
        <v>4.4496000000000002</v>
      </c>
      <c r="AE1700" s="159"/>
      <c r="AF1700" s="159">
        <v>41716</v>
      </c>
      <c r="AG1700" s="159">
        <v>41753</v>
      </c>
      <c r="AH1700" s="159">
        <f t="shared" si="58"/>
        <v>41767</v>
      </c>
    </row>
    <row r="1701" spans="1:34" s="56" customFormat="1">
      <c r="A1701" s="156"/>
      <c r="B1701" s="156" t="s">
        <v>970</v>
      </c>
      <c r="C1701" s="128" t="s">
        <v>3898</v>
      </c>
      <c r="D1701" s="128" t="s">
        <v>3899</v>
      </c>
      <c r="E1701" s="128" t="s">
        <v>3900</v>
      </c>
      <c r="F1701" s="128" t="s">
        <v>3900</v>
      </c>
      <c r="G1701" s="128"/>
      <c r="H1701" s="56" t="s">
        <v>984</v>
      </c>
      <c r="I1701" s="159">
        <v>41717</v>
      </c>
      <c r="J1701" s="159">
        <v>41778</v>
      </c>
      <c r="K1701" s="128" t="s">
        <v>4191</v>
      </c>
      <c r="L1701" s="128" t="s">
        <v>4192</v>
      </c>
      <c r="M1701" s="156" t="s">
        <v>695</v>
      </c>
      <c r="N1701" s="121" t="s">
        <v>987</v>
      </c>
      <c r="O1701" s="121"/>
      <c r="P1701" s="128" t="s">
        <v>3030</v>
      </c>
      <c r="Q1701" s="121"/>
      <c r="R1701" s="121"/>
      <c r="S1701" s="128" t="s">
        <v>988</v>
      </c>
      <c r="T1701" s="25">
        <v>1</v>
      </c>
      <c r="U1701" s="121" t="s">
        <v>606</v>
      </c>
      <c r="V1701" s="121"/>
      <c r="W1701" s="25">
        <v>30</v>
      </c>
      <c r="X1701" s="128">
        <v>65</v>
      </c>
      <c r="Y1701" s="128">
        <v>186.75</v>
      </c>
      <c r="Z1701" s="128">
        <v>12.1388</v>
      </c>
      <c r="AE1701" s="159"/>
      <c r="AF1701" s="159">
        <v>41716</v>
      </c>
      <c r="AG1701" s="159">
        <v>41753</v>
      </c>
      <c r="AH1701" s="159">
        <f t="shared" si="58"/>
        <v>41767</v>
      </c>
    </row>
    <row r="1702" spans="1:34" s="56" customFormat="1">
      <c r="A1702" s="156"/>
      <c r="B1702" s="156" t="s">
        <v>970</v>
      </c>
      <c r="C1702" s="128" t="s">
        <v>3898</v>
      </c>
      <c r="D1702" s="128" t="s">
        <v>3899</v>
      </c>
      <c r="E1702" s="128" t="s">
        <v>3900</v>
      </c>
      <c r="F1702" s="128" t="s">
        <v>3900</v>
      </c>
      <c r="G1702" s="128"/>
      <c r="H1702" s="56" t="s">
        <v>984</v>
      </c>
      <c r="I1702" s="159">
        <v>41717</v>
      </c>
      <c r="J1702" s="159">
        <v>41778</v>
      </c>
      <c r="K1702" s="128" t="s">
        <v>4193</v>
      </c>
      <c r="L1702" s="128" t="s">
        <v>4194</v>
      </c>
      <c r="M1702" s="156" t="s">
        <v>695</v>
      </c>
      <c r="N1702" s="121" t="s">
        <v>987</v>
      </c>
      <c r="O1702" s="121"/>
      <c r="P1702" s="128" t="s">
        <v>3030</v>
      </c>
      <c r="Q1702" s="121"/>
      <c r="R1702" s="121"/>
      <c r="S1702" s="128" t="s">
        <v>988</v>
      </c>
      <c r="T1702" s="25">
        <v>1</v>
      </c>
      <c r="U1702" s="121" t="s">
        <v>606</v>
      </c>
      <c r="V1702" s="121"/>
      <c r="W1702" s="25">
        <v>30</v>
      </c>
      <c r="X1702" s="128">
        <v>150</v>
      </c>
      <c r="Y1702" s="128">
        <v>48.78</v>
      </c>
      <c r="Z1702" s="128">
        <v>7.3170000000000002</v>
      </c>
      <c r="AE1702" s="159"/>
      <c r="AF1702" s="159">
        <v>41716</v>
      </c>
      <c r="AG1702" s="159">
        <v>41753</v>
      </c>
      <c r="AH1702" s="159">
        <f t="shared" si="58"/>
        <v>41767</v>
      </c>
    </row>
    <row r="1703" spans="1:34" s="56" customFormat="1">
      <c r="A1703" s="156"/>
      <c r="B1703" s="156" t="s">
        <v>970</v>
      </c>
      <c r="C1703" s="128" t="s">
        <v>3898</v>
      </c>
      <c r="D1703" s="128" t="s">
        <v>3899</v>
      </c>
      <c r="E1703" s="128" t="s">
        <v>3900</v>
      </c>
      <c r="F1703" s="128" t="s">
        <v>3900</v>
      </c>
      <c r="G1703" s="128"/>
      <c r="H1703" s="56" t="s">
        <v>984</v>
      </c>
      <c r="I1703" s="159">
        <v>41717</v>
      </c>
      <c r="J1703" s="159">
        <v>41778</v>
      </c>
      <c r="K1703" s="128" t="s">
        <v>4195</v>
      </c>
      <c r="L1703" s="128" t="s">
        <v>4196</v>
      </c>
      <c r="M1703" s="156" t="s">
        <v>695</v>
      </c>
      <c r="N1703" s="121" t="s">
        <v>987</v>
      </c>
      <c r="O1703" s="121"/>
      <c r="P1703" s="128" t="s">
        <v>3030</v>
      </c>
      <c r="Q1703" s="121"/>
      <c r="R1703" s="121"/>
      <c r="S1703" s="128" t="s">
        <v>988</v>
      </c>
      <c r="T1703" s="25">
        <v>1</v>
      </c>
      <c r="U1703" s="121" t="s">
        <v>606</v>
      </c>
      <c r="V1703" s="121"/>
      <c r="W1703" s="25">
        <v>30</v>
      </c>
      <c r="X1703" s="128">
        <v>150</v>
      </c>
      <c r="Y1703" s="128">
        <v>93.6</v>
      </c>
      <c r="Z1703" s="128">
        <v>14.04</v>
      </c>
      <c r="AE1703" s="159"/>
      <c r="AF1703" s="159">
        <v>41716</v>
      </c>
      <c r="AG1703" s="159">
        <v>41753</v>
      </c>
      <c r="AH1703" s="159">
        <f t="shared" si="58"/>
        <v>41767</v>
      </c>
    </row>
    <row r="1704" spans="1:34" s="56" customFormat="1">
      <c r="A1704" s="156"/>
      <c r="B1704" s="156" t="s">
        <v>970</v>
      </c>
      <c r="C1704" s="128" t="s">
        <v>3898</v>
      </c>
      <c r="D1704" s="128" t="s">
        <v>3899</v>
      </c>
      <c r="E1704" s="128" t="s">
        <v>3900</v>
      </c>
      <c r="F1704" s="128" t="s">
        <v>3900</v>
      </c>
      <c r="G1704" s="128"/>
      <c r="H1704" s="56" t="s">
        <v>984</v>
      </c>
      <c r="I1704" s="159">
        <v>41717</v>
      </c>
      <c r="J1704" s="159">
        <v>41778</v>
      </c>
      <c r="K1704" s="128" t="s">
        <v>4197</v>
      </c>
      <c r="L1704" s="128" t="s">
        <v>4198</v>
      </c>
      <c r="M1704" s="156" t="s">
        <v>695</v>
      </c>
      <c r="N1704" s="121" t="s">
        <v>987</v>
      </c>
      <c r="O1704" s="121"/>
      <c r="P1704" s="128" t="s">
        <v>3030</v>
      </c>
      <c r="Q1704" s="121"/>
      <c r="R1704" s="121"/>
      <c r="S1704" s="128" t="s">
        <v>988</v>
      </c>
      <c r="T1704" s="25">
        <v>1</v>
      </c>
      <c r="U1704" s="121" t="s">
        <v>606</v>
      </c>
      <c r="V1704" s="121"/>
      <c r="W1704" s="25">
        <v>30</v>
      </c>
      <c r="X1704" s="128">
        <v>150</v>
      </c>
      <c r="Y1704" s="128">
        <v>53.37</v>
      </c>
      <c r="Z1704" s="128">
        <v>8.0054999999999996</v>
      </c>
      <c r="AE1704" s="159"/>
      <c r="AF1704" s="159">
        <v>41716</v>
      </c>
      <c r="AG1704" s="159">
        <v>41753</v>
      </c>
      <c r="AH1704" s="159">
        <f t="shared" si="58"/>
        <v>41767</v>
      </c>
    </row>
    <row r="1705" spans="1:34" s="56" customFormat="1">
      <c r="A1705" s="156"/>
      <c r="B1705" s="156" t="s">
        <v>970</v>
      </c>
      <c r="C1705" s="128" t="s">
        <v>3898</v>
      </c>
      <c r="D1705" s="128" t="s">
        <v>3899</v>
      </c>
      <c r="E1705" s="128" t="s">
        <v>3900</v>
      </c>
      <c r="F1705" s="128" t="s">
        <v>3900</v>
      </c>
      <c r="G1705" s="128"/>
      <c r="H1705" s="56" t="s">
        <v>984</v>
      </c>
      <c r="I1705" s="159">
        <v>41717</v>
      </c>
      <c r="J1705" s="159">
        <v>41778</v>
      </c>
      <c r="K1705" s="128" t="s">
        <v>4199</v>
      </c>
      <c r="L1705" s="128" t="s">
        <v>4200</v>
      </c>
      <c r="M1705" s="156" t="s">
        <v>695</v>
      </c>
      <c r="N1705" s="121" t="s">
        <v>987</v>
      </c>
      <c r="O1705" s="121"/>
      <c r="P1705" s="128" t="s">
        <v>3030</v>
      </c>
      <c r="Q1705" s="121"/>
      <c r="R1705" s="121"/>
      <c r="S1705" s="128" t="s">
        <v>988</v>
      </c>
      <c r="T1705" s="25">
        <v>1</v>
      </c>
      <c r="U1705" s="121" t="s">
        <v>606</v>
      </c>
      <c r="V1705" s="121"/>
      <c r="W1705" s="25">
        <v>30</v>
      </c>
      <c r="X1705" s="128">
        <v>97</v>
      </c>
      <c r="Y1705" s="128">
        <v>292.5</v>
      </c>
      <c r="Z1705" s="128">
        <v>28.372499999999999</v>
      </c>
      <c r="AE1705" s="159"/>
      <c r="AF1705" s="159">
        <v>41716</v>
      </c>
      <c r="AG1705" s="159">
        <v>41753</v>
      </c>
      <c r="AH1705" s="159">
        <f t="shared" si="58"/>
        <v>41767</v>
      </c>
    </row>
    <row r="1706" spans="1:34" s="56" customFormat="1">
      <c r="A1706" s="156"/>
      <c r="B1706" s="156" t="s">
        <v>970</v>
      </c>
      <c r="C1706" s="128" t="s">
        <v>3898</v>
      </c>
      <c r="D1706" s="128" t="s">
        <v>3899</v>
      </c>
      <c r="E1706" s="128" t="s">
        <v>3900</v>
      </c>
      <c r="F1706" s="128" t="s">
        <v>3900</v>
      </c>
      <c r="G1706" s="128"/>
      <c r="H1706" s="56" t="s">
        <v>984</v>
      </c>
      <c r="I1706" s="159">
        <v>41717</v>
      </c>
      <c r="J1706" s="159">
        <v>41778</v>
      </c>
      <c r="K1706" s="128" t="s">
        <v>4201</v>
      </c>
      <c r="L1706" s="128" t="s">
        <v>4202</v>
      </c>
      <c r="M1706" s="156" t="s">
        <v>695</v>
      </c>
      <c r="N1706" s="121" t="s">
        <v>987</v>
      </c>
      <c r="O1706" s="121"/>
      <c r="P1706" s="128" t="s">
        <v>3030</v>
      </c>
      <c r="Q1706" s="121"/>
      <c r="R1706" s="121"/>
      <c r="S1706" s="128" t="s">
        <v>988</v>
      </c>
      <c r="T1706" s="25">
        <v>1</v>
      </c>
      <c r="U1706" s="121" t="s">
        <v>606</v>
      </c>
      <c r="V1706" s="121"/>
      <c r="W1706" s="25">
        <v>30</v>
      </c>
      <c r="X1706" s="128">
        <v>114</v>
      </c>
      <c r="Y1706" s="128">
        <v>61.47</v>
      </c>
      <c r="Z1706" s="128">
        <v>7.0076000000000001</v>
      </c>
      <c r="AE1706" s="159"/>
      <c r="AF1706" s="159">
        <v>41716</v>
      </c>
      <c r="AG1706" s="159">
        <v>41753</v>
      </c>
      <c r="AH1706" s="159">
        <f t="shared" si="58"/>
        <v>41767</v>
      </c>
    </row>
    <row r="1707" spans="1:34" s="56" customFormat="1">
      <c r="A1707" s="156"/>
      <c r="B1707" s="156" t="s">
        <v>970</v>
      </c>
      <c r="C1707" s="128" t="s">
        <v>3898</v>
      </c>
      <c r="D1707" s="128" t="s">
        <v>3899</v>
      </c>
      <c r="E1707" s="128" t="s">
        <v>3900</v>
      </c>
      <c r="F1707" s="128" t="s">
        <v>3900</v>
      </c>
      <c r="G1707" s="128"/>
      <c r="H1707" s="56" t="s">
        <v>984</v>
      </c>
      <c r="I1707" s="159">
        <v>41717</v>
      </c>
      <c r="J1707" s="159">
        <v>41778</v>
      </c>
      <c r="K1707" s="128" t="s">
        <v>4203</v>
      </c>
      <c r="L1707" s="128" t="s">
        <v>4204</v>
      </c>
      <c r="M1707" s="156" t="s">
        <v>695</v>
      </c>
      <c r="N1707" s="121" t="s">
        <v>987</v>
      </c>
      <c r="O1707" s="121"/>
      <c r="P1707" s="128" t="s">
        <v>3030</v>
      </c>
      <c r="Q1707" s="121"/>
      <c r="R1707" s="121"/>
      <c r="S1707" s="128" t="s">
        <v>988</v>
      </c>
      <c r="T1707" s="25">
        <v>1</v>
      </c>
      <c r="U1707" s="121" t="s">
        <v>606</v>
      </c>
      <c r="V1707" s="121"/>
      <c r="W1707" s="25">
        <v>30</v>
      </c>
      <c r="X1707" s="128">
        <v>134</v>
      </c>
      <c r="Y1707" s="128">
        <v>62.46</v>
      </c>
      <c r="Z1707" s="128">
        <v>8.3696000000000002</v>
      </c>
      <c r="AE1707" s="159"/>
      <c r="AF1707" s="159">
        <v>41716</v>
      </c>
      <c r="AG1707" s="159">
        <v>41753</v>
      </c>
      <c r="AH1707" s="159">
        <f t="shared" si="58"/>
        <v>41767</v>
      </c>
    </row>
    <row r="1708" spans="1:34" s="69" customFormat="1">
      <c r="A1708" s="68"/>
      <c r="B1708" s="68" t="s">
        <v>970</v>
      </c>
      <c r="C1708" s="72" t="s">
        <v>3898</v>
      </c>
      <c r="D1708" s="128" t="s">
        <v>3899</v>
      </c>
      <c r="E1708" s="72" t="s">
        <v>3900</v>
      </c>
      <c r="F1708" s="72" t="s">
        <v>3900</v>
      </c>
      <c r="G1708" s="72"/>
      <c r="H1708" s="69" t="s">
        <v>984</v>
      </c>
      <c r="I1708" s="71">
        <v>41717</v>
      </c>
      <c r="J1708" s="71">
        <v>41778</v>
      </c>
      <c r="K1708" s="72" t="s">
        <v>4205</v>
      </c>
      <c r="L1708" s="72" t="s">
        <v>4206</v>
      </c>
      <c r="M1708" s="68" t="s">
        <v>695</v>
      </c>
      <c r="N1708" s="73" t="s">
        <v>987</v>
      </c>
      <c r="O1708" s="73"/>
      <c r="P1708" s="72" t="s">
        <v>3030</v>
      </c>
      <c r="Q1708" s="73"/>
      <c r="R1708" s="73"/>
      <c r="S1708" s="72" t="s">
        <v>988</v>
      </c>
      <c r="T1708" s="73">
        <v>1</v>
      </c>
      <c r="U1708" s="73" t="s">
        <v>606</v>
      </c>
      <c r="V1708" s="73"/>
      <c r="W1708" s="73">
        <v>30</v>
      </c>
      <c r="X1708" s="72">
        <v>97</v>
      </c>
      <c r="Y1708" s="72">
        <v>70.38</v>
      </c>
      <c r="Z1708" s="72">
        <v>6.8269000000000002</v>
      </c>
      <c r="AE1708" s="71"/>
      <c r="AF1708" s="71">
        <v>41716</v>
      </c>
      <c r="AG1708" s="71">
        <v>41753</v>
      </c>
      <c r="AH1708" s="71">
        <f t="shared" si="58"/>
        <v>41767</v>
      </c>
    </row>
    <row r="1709" spans="1:34" s="56" customFormat="1">
      <c r="A1709" s="156"/>
      <c r="B1709" s="156" t="s">
        <v>970</v>
      </c>
      <c r="C1709" s="128" t="s">
        <v>3898</v>
      </c>
      <c r="D1709" s="128" t="s">
        <v>3899</v>
      </c>
      <c r="E1709" s="128" t="s">
        <v>3900</v>
      </c>
      <c r="F1709" s="128" t="s">
        <v>3900</v>
      </c>
      <c r="G1709" s="128"/>
      <c r="H1709" s="56" t="s">
        <v>984</v>
      </c>
      <c r="I1709" s="159">
        <v>41717</v>
      </c>
      <c r="J1709" s="159">
        <v>41778</v>
      </c>
      <c r="K1709" s="128" t="s">
        <v>4207</v>
      </c>
      <c r="L1709" s="128" t="s">
        <v>4208</v>
      </c>
      <c r="M1709" s="156" t="s">
        <v>695</v>
      </c>
      <c r="N1709" s="121" t="s">
        <v>987</v>
      </c>
      <c r="O1709" s="121"/>
      <c r="P1709" s="128" t="s">
        <v>3030</v>
      </c>
      <c r="Q1709" s="121"/>
      <c r="R1709" s="121"/>
      <c r="S1709" s="128" t="s">
        <v>988</v>
      </c>
      <c r="T1709" s="25">
        <v>1</v>
      </c>
      <c r="U1709" s="121" t="s">
        <v>606</v>
      </c>
      <c r="V1709" s="121"/>
      <c r="W1709" s="25">
        <v>30</v>
      </c>
      <c r="X1709" s="128">
        <v>160</v>
      </c>
      <c r="Y1709" s="128">
        <v>49.41</v>
      </c>
      <c r="Z1709" s="128">
        <v>7.9055999999999997</v>
      </c>
      <c r="AE1709" s="159"/>
      <c r="AF1709" s="159">
        <v>41716</v>
      </c>
      <c r="AG1709" s="159">
        <v>41753</v>
      </c>
      <c r="AH1709" s="159">
        <f t="shared" si="58"/>
        <v>41767</v>
      </c>
    </row>
    <row r="1710" spans="1:34" s="56" customFormat="1">
      <c r="A1710" s="156"/>
      <c r="B1710" s="156" t="s">
        <v>970</v>
      </c>
      <c r="C1710" s="128" t="s">
        <v>3898</v>
      </c>
      <c r="D1710" s="128" t="s">
        <v>3899</v>
      </c>
      <c r="E1710" s="128" t="s">
        <v>3900</v>
      </c>
      <c r="F1710" s="128" t="s">
        <v>3900</v>
      </c>
      <c r="G1710" s="128"/>
      <c r="H1710" s="56" t="s">
        <v>984</v>
      </c>
      <c r="I1710" s="159">
        <v>41717</v>
      </c>
      <c r="J1710" s="159">
        <v>41778</v>
      </c>
      <c r="K1710" s="128" t="s">
        <v>4209</v>
      </c>
      <c r="L1710" s="128" t="s">
        <v>4210</v>
      </c>
      <c r="M1710" s="156" t="s">
        <v>695</v>
      </c>
      <c r="N1710" s="121" t="s">
        <v>987</v>
      </c>
      <c r="O1710" s="121"/>
      <c r="P1710" s="128" t="s">
        <v>3030</v>
      </c>
      <c r="Q1710" s="121"/>
      <c r="R1710" s="121"/>
      <c r="S1710" s="128" t="s">
        <v>988</v>
      </c>
      <c r="T1710" s="25">
        <v>1</v>
      </c>
      <c r="U1710" s="121" t="s">
        <v>606</v>
      </c>
      <c r="V1710" s="121"/>
      <c r="W1710" s="25">
        <v>30</v>
      </c>
      <c r="X1710" s="128">
        <v>125</v>
      </c>
      <c r="Y1710" s="128">
        <v>100.8</v>
      </c>
      <c r="Z1710" s="128">
        <v>12.6</v>
      </c>
      <c r="AE1710" s="159"/>
      <c r="AF1710" s="159">
        <v>41716</v>
      </c>
      <c r="AG1710" s="159">
        <v>41753</v>
      </c>
      <c r="AH1710" s="159">
        <f t="shared" si="58"/>
        <v>41767</v>
      </c>
    </row>
    <row r="1711" spans="1:34" s="56" customFormat="1">
      <c r="A1711" s="156"/>
      <c r="B1711" s="156" t="s">
        <v>970</v>
      </c>
      <c r="C1711" s="128" t="s">
        <v>3898</v>
      </c>
      <c r="D1711" s="128" t="s">
        <v>3899</v>
      </c>
      <c r="E1711" s="128" t="s">
        <v>3900</v>
      </c>
      <c r="F1711" s="128" t="s">
        <v>3900</v>
      </c>
      <c r="G1711" s="128"/>
      <c r="H1711" s="56" t="s">
        <v>984</v>
      </c>
      <c r="I1711" s="159">
        <v>41717</v>
      </c>
      <c r="J1711" s="159">
        <v>41778</v>
      </c>
      <c r="K1711" s="128" t="s">
        <v>4211</v>
      </c>
      <c r="L1711" s="128" t="s">
        <v>4212</v>
      </c>
      <c r="M1711" s="156" t="s">
        <v>695</v>
      </c>
      <c r="N1711" s="121" t="s">
        <v>987</v>
      </c>
      <c r="O1711" s="121"/>
      <c r="P1711" s="128" t="s">
        <v>3030</v>
      </c>
      <c r="Q1711" s="121"/>
      <c r="R1711" s="121"/>
      <c r="S1711" s="128" t="s">
        <v>988</v>
      </c>
      <c r="T1711" s="25">
        <v>1</v>
      </c>
      <c r="U1711" s="121" t="s">
        <v>606</v>
      </c>
      <c r="V1711" s="121"/>
      <c r="W1711" s="25">
        <v>30</v>
      </c>
      <c r="X1711" s="128">
        <v>95</v>
      </c>
      <c r="Y1711" s="128">
        <v>71.459999999999994</v>
      </c>
      <c r="Z1711" s="128">
        <v>6.7887000000000004</v>
      </c>
      <c r="AE1711" s="159"/>
      <c r="AF1711" s="159">
        <v>41716</v>
      </c>
      <c r="AG1711" s="159">
        <v>41753</v>
      </c>
      <c r="AH1711" s="159">
        <f t="shared" si="58"/>
        <v>41767</v>
      </c>
    </row>
    <row r="1712" spans="1:34" s="56" customFormat="1">
      <c r="A1712" s="156"/>
      <c r="B1712" s="156" t="s">
        <v>970</v>
      </c>
      <c r="C1712" s="128" t="s">
        <v>3898</v>
      </c>
      <c r="D1712" s="128" t="s">
        <v>3899</v>
      </c>
      <c r="E1712" s="128" t="s">
        <v>3900</v>
      </c>
      <c r="F1712" s="128" t="s">
        <v>3900</v>
      </c>
      <c r="G1712" s="128"/>
      <c r="H1712" s="56" t="s">
        <v>984</v>
      </c>
      <c r="I1712" s="159">
        <v>41717</v>
      </c>
      <c r="J1712" s="159">
        <v>41778</v>
      </c>
      <c r="K1712" s="128" t="s">
        <v>4213</v>
      </c>
      <c r="L1712" s="128" t="s">
        <v>4214</v>
      </c>
      <c r="M1712" s="156" t="s">
        <v>695</v>
      </c>
      <c r="N1712" s="121" t="s">
        <v>987</v>
      </c>
      <c r="O1712" s="121"/>
      <c r="P1712" s="128" t="s">
        <v>3030</v>
      </c>
      <c r="Q1712" s="121"/>
      <c r="R1712" s="121"/>
      <c r="S1712" s="128" t="s">
        <v>988</v>
      </c>
      <c r="T1712" s="25">
        <v>1</v>
      </c>
      <c r="U1712" s="121" t="s">
        <v>606</v>
      </c>
      <c r="V1712" s="121"/>
      <c r="W1712" s="25">
        <v>30</v>
      </c>
      <c r="X1712" s="128">
        <v>140</v>
      </c>
      <c r="Y1712" s="128">
        <v>57.4</v>
      </c>
      <c r="Z1712" s="128">
        <v>8.0359999999999996</v>
      </c>
      <c r="AE1712" s="159"/>
      <c r="AF1712" s="159">
        <v>41716</v>
      </c>
      <c r="AG1712" s="159">
        <v>41753</v>
      </c>
      <c r="AH1712" s="159">
        <f t="shared" si="58"/>
        <v>41767</v>
      </c>
    </row>
    <row r="1713" spans="1:34" s="56" customFormat="1">
      <c r="A1713" s="156"/>
      <c r="B1713" s="156" t="s">
        <v>970</v>
      </c>
      <c r="C1713" s="128" t="s">
        <v>3898</v>
      </c>
      <c r="D1713" s="128" t="s">
        <v>3899</v>
      </c>
      <c r="E1713" s="128" t="s">
        <v>3900</v>
      </c>
      <c r="F1713" s="128" t="s">
        <v>3900</v>
      </c>
      <c r="G1713" s="128"/>
      <c r="H1713" s="56" t="s">
        <v>984</v>
      </c>
      <c r="I1713" s="159">
        <v>41717</v>
      </c>
      <c r="J1713" s="159">
        <v>41778</v>
      </c>
      <c r="K1713" s="128" t="s">
        <v>4215</v>
      </c>
      <c r="L1713" s="128" t="s">
        <v>4216</v>
      </c>
      <c r="M1713" s="156" t="s">
        <v>695</v>
      </c>
      <c r="N1713" s="121" t="s">
        <v>987</v>
      </c>
      <c r="O1713" s="121"/>
      <c r="P1713" s="128" t="s">
        <v>3030</v>
      </c>
      <c r="Q1713" s="121"/>
      <c r="R1713" s="121"/>
      <c r="S1713" s="128" t="s">
        <v>988</v>
      </c>
      <c r="T1713" s="25">
        <v>1</v>
      </c>
      <c r="U1713" s="121" t="s">
        <v>606</v>
      </c>
      <c r="V1713" s="121"/>
      <c r="W1713" s="25">
        <v>30</v>
      </c>
      <c r="X1713" s="128">
        <v>140</v>
      </c>
      <c r="Y1713" s="128">
        <v>52</v>
      </c>
      <c r="Z1713" s="128">
        <v>7.28</v>
      </c>
      <c r="AE1713" s="159"/>
      <c r="AF1713" s="159">
        <v>41716</v>
      </c>
      <c r="AG1713" s="159">
        <v>41753</v>
      </c>
      <c r="AH1713" s="159">
        <f t="shared" si="58"/>
        <v>41767</v>
      </c>
    </row>
    <row r="1714" spans="1:34" s="56" customFormat="1">
      <c r="A1714" s="156"/>
      <c r="B1714" s="156" t="s">
        <v>970</v>
      </c>
      <c r="C1714" s="128" t="s">
        <v>3898</v>
      </c>
      <c r="D1714" s="128" t="s">
        <v>3899</v>
      </c>
      <c r="E1714" s="128" t="s">
        <v>3900</v>
      </c>
      <c r="F1714" s="128" t="s">
        <v>3900</v>
      </c>
      <c r="G1714" s="128"/>
      <c r="H1714" s="56" t="s">
        <v>984</v>
      </c>
      <c r="I1714" s="159">
        <v>41717</v>
      </c>
      <c r="J1714" s="159">
        <v>41778</v>
      </c>
      <c r="K1714" s="128" t="s">
        <v>4217</v>
      </c>
      <c r="L1714" s="128" t="s">
        <v>4218</v>
      </c>
      <c r="M1714" s="156" t="s">
        <v>695</v>
      </c>
      <c r="N1714" s="121" t="s">
        <v>987</v>
      </c>
      <c r="O1714" s="121"/>
      <c r="P1714" s="128" t="s">
        <v>3030</v>
      </c>
      <c r="Q1714" s="121"/>
      <c r="R1714" s="121"/>
      <c r="S1714" s="128" t="s">
        <v>988</v>
      </c>
      <c r="T1714" s="25">
        <v>1</v>
      </c>
      <c r="U1714" s="121" t="s">
        <v>606</v>
      </c>
      <c r="V1714" s="121"/>
      <c r="W1714" s="25">
        <v>30</v>
      </c>
      <c r="X1714" s="128">
        <v>170</v>
      </c>
      <c r="Y1714" s="128">
        <v>40.159999999999997</v>
      </c>
      <c r="Z1714" s="128">
        <v>6.8272000000000004</v>
      </c>
      <c r="AE1714" s="159"/>
      <c r="AF1714" s="159">
        <v>41716</v>
      </c>
      <c r="AG1714" s="159">
        <v>41753</v>
      </c>
      <c r="AH1714" s="159">
        <f t="shared" si="58"/>
        <v>41767</v>
      </c>
    </row>
    <row r="1715" spans="1:34" s="56" customFormat="1">
      <c r="A1715" s="156"/>
      <c r="B1715" s="156" t="s">
        <v>970</v>
      </c>
      <c r="C1715" s="128" t="s">
        <v>3898</v>
      </c>
      <c r="D1715" s="128" t="s">
        <v>3899</v>
      </c>
      <c r="E1715" s="128" t="s">
        <v>3900</v>
      </c>
      <c r="F1715" s="128" t="s">
        <v>3900</v>
      </c>
      <c r="G1715" s="128"/>
      <c r="H1715" s="56" t="s">
        <v>984</v>
      </c>
      <c r="I1715" s="159">
        <v>41717</v>
      </c>
      <c r="J1715" s="159">
        <v>41778</v>
      </c>
      <c r="K1715" s="128" t="s">
        <v>4219</v>
      </c>
      <c r="L1715" s="128" t="s">
        <v>4220</v>
      </c>
      <c r="M1715" s="156" t="s">
        <v>695</v>
      </c>
      <c r="N1715" s="121" t="s">
        <v>987</v>
      </c>
      <c r="O1715" s="121"/>
      <c r="P1715" s="128" t="s">
        <v>3030</v>
      </c>
      <c r="Q1715" s="121"/>
      <c r="R1715" s="121"/>
      <c r="S1715" s="128" t="s">
        <v>988</v>
      </c>
      <c r="T1715" s="25">
        <v>1</v>
      </c>
      <c r="U1715" s="121" t="s">
        <v>606</v>
      </c>
      <c r="V1715" s="121"/>
      <c r="W1715" s="25">
        <v>30</v>
      </c>
      <c r="X1715" s="128">
        <v>100</v>
      </c>
      <c r="Y1715" s="128">
        <v>122.6</v>
      </c>
      <c r="Z1715" s="128">
        <v>12.26</v>
      </c>
      <c r="AE1715" s="159"/>
      <c r="AF1715" s="159">
        <v>41716</v>
      </c>
      <c r="AG1715" s="159">
        <v>41753</v>
      </c>
      <c r="AH1715" s="159">
        <f t="shared" si="58"/>
        <v>41767</v>
      </c>
    </row>
    <row r="1716" spans="1:34" s="56" customFormat="1">
      <c r="A1716" s="156"/>
      <c r="B1716" s="156" t="s">
        <v>970</v>
      </c>
      <c r="C1716" s="128" t="s">
        <v>3898</v>
      </c>
      <c r="D1716" s="128" t="s">
        <v>3899</v>
      </c>
      <c r="E1716" s="128" t="s">
        <v>3900</v>
      </c>
      <c r="F1716" s="128" t="s">
        <v>3900</v>
      </c>
      <c r="G1716" s="128"/>
      <c r="H1716" s="56" t="s">
        <v>984</v>
      </c>
      <c r="I1716" s="159">
        <v>41717</v>
      </c>
      <c r="J1716" s="159">
        <v>41778</v>
      </c>
      <c r="K1716" s="128" t="s">
        <v>4221</v>
      </c>
      <c r="L1716" s="128" t="s">
        <v>4222</v>
      </c>
      <c r="M1716" s="156" t="s">
        <v>695</v>
      </c>
      <c r="N1716" s="121" t="s">
        <v>987</v>
      </c>
      <c r="O1716" s="121"/>
      <c r="P1716" s="128" t="s">
        <v>3030</v>
      </c>
      <c r="Q1716" s="121"/>
      <c r="R1716" s="121"/>
      <c r="S1716" s="128" t="s">
        <v>988</v>
      </c>
      <c r="T1716" s="25">
        <v>1</v>
      </c>
      <c r="U1716" s="121" t="s">
        <v>606</v>
      </c>
      <c r="V1716" s="121"/>
      <c r="W1716" s="25">
        <v>30</v>
      </c>
      <c r="X1716" s="128">
        <v>100</v>
      </c>
      <c r="Y1716" s="128">
        <v>135.99</v>
      </c>
      <c r="Z1716" s="128">
        <v>13.599</v>
      </c>
      <c r="AE1716" s="159"/>
      <c r="AF1716" s="159">
        <v>41716</v>
      </c>
      <c r="AG1716" s="159">
        <v>41753</v>
      </c>
      <c r="AH1716" s="159">
        <f t="shared" si="58"/>
        <v>41767</v>
      </c>
    </row>
    <row r="1717" spans="1:34" s="56" customFormat="1">
      <c r="A1717" s="156"/>
      <c r="B1717" s="156" t="s">
        <v>970</v>
      </c>
      <c r="C1717" s="128" t="s">
        <v>3898</v>
      </c>
      <c r="D1717" s="128" t="s">
        <v>3899</v>
      </c>
      <c r="E1717" s="128" t="s">
        <v>3900</v>
      </c>
      <c r="F1717" s="128" t="s">
        <v>3900</v>
      </c>
      <c r="G1717" s="128"/>
      <c r="H1717" s="56" t="s">
        <v>984</v>
      </c>
      <c r="I1717" s="159">
        <v>41717</v>
      </c>
      <c r="J1717" s="159">
        <v>41778</v>
      </c>
      <c r="K1717" s="128" t="s">
        <v>4223</v>
      </c>
      <c r="L1717" s="128" t="s">
        <v>4224</v>
      </c>
      <c r="M1717" s="156" t="s">
        <v>695</v>
      </c>
      <c r="N1717" s="121" t="s">
        <v>987</v>
      </c>
      <c r="O1717" s="121"/>
      <c r="P1717" s="128" t="s">
        <v>3030</v>
      </c>
      <c r="Q1717" s="121"/>
      <c r="R1717" s="121"/>
      <c r="S1717" s="128" t="s">
        <v>988</v>
      </c>
      <c r="T1717" s="25">
        <v>1</v>
      </c>
      <c r="U1717" s="121" t="s">
        <v>606</v>
      </c>
      <c r="V1717" s="121"/>
      <c r="W1717" s="25">
        <v>30</v>
      </c>
      <c r="X1717" s="128">
        <v>95</v>
      </c>
      <c r="Y1717" s="128">
        <v>133.91999999999999</v>
      </c>
      <c r="Z1717" s="128">
        <v>12.7224</v>
      </c>
      <c r="AE1717" s="159"/>
      <c r="AF1717" s="159">
        <v>41716</v>
      </c>
      <c r="AG1717" s="159">
        <v>41753</v>
      </c>
      <c r="AH1717" s="159">
        <f t="shared" si="58"/>
        <v>41767</v>
      </c>
    </row>
    <row r="1718" spans="1:34" s="56" customFormat="1">
      <c r="A1718" s="156"/>
      <c r="B1718" s="156" t="s">
        <v>970</v>
      </c>
      <c r="C1718" s="128" t="s">
        <v>3898</v>
      </c>
      <c r="D1718" s="128" t="s">
        <v>3899</v>
      </c>
      <c r="E1718" s="128" t="s">
        <v>3900</v>
      </c>
      <c r="F1718" s="128" t="s">
        <v>3900</v>
      </c>
      <c r="G1718" s="128"/>
      <c r="H1718" s="56" t="s">
        <v>984</v>
      </c>
      <c r="I1718" s="159">
        <v>41717</v>
      </c>
      <c r="J1718" s="159">
        <v>41778</v>
      </c>
      <c r="K1718" s="128" t="s">
        <v>4225</v>
      </c>
      <c r="L1718" s="128" t="s">
        <v>4226</v>
      </c>
      <c r="M1718" s="156" t="s">
        <v>695</v>
      </c>
      <c r="N1718" s="121" t="s">
        <v>987</v>
      </c>
      <c r="O1718" s="121"/>
      <c r="P1718" s="128" t="s">
        <v>3030</v>
      </c>
      <c r="Q1718" s="121"/>
      <c r="R1718" s="121"/>
      <c r="S1718" s="128" t="s">
        <v>988</v>
      </c>
      <c r="T1718" s="25">
        <v>1</v>
      </c>
      <c r="U1718" s="121" t="s">
        <v>606</v>
      </c>
      <c r="V1718" s="121"/>
      <c r="W1718" s="25">
        <v>30</v>
      </c>
      <c r="X1718" s="128">
        <v>120</v>
      </c>
      <c r="Y1718" s="128">
        <v>80.73</v>
      </c>
      <c r="Z1718" s="128">
        <v>9.6875999999999998</v>
      </c>
      <c r="AE1718" s="159"/>
      <c r="AF1718" s="159">
        <v>41716</v>
      </c>
      <c r="AG1718" s="159">
        <v>41753</v>
      </c>
      <c r="AH1718" s="159">
        <f t="shared" si="58"/>
        <v>41767</v>
      </c>
    </row>
    <row r="1719" spans="1:34" s="56" customFormat="1">
      <c r="A1719" s="156"/>
      <c r="B1719" s="156" t="s">
        <v>970</v>
      </c>
      <c r="C1719" s="128" t="s">
        <v>3898</v>
      </c>
      <c r="D1719" s="128" t="s">
        <v>3899</v>
      </c>
      <c r="E1719" s="128" t="s">
        <v>3900</v>
      </c>
      <c r="F1719" s="128" t="s">
        <v>3900</v>
      </c>
      <c r="G1719" s="128"/>
      <c r="H1719" s="56" t="s">
        <v>984</v>
      </c>
      <c r="I1719" s="159">
        <v>41717</v>
      </c>
      <c r="J1719" s="159">
        <v>41778</v>
      </c>
      <c r="K1719" s="128" t="s">
        <v>4227</v>
      </c>
      <c r="L1719" s="128" t="s">
        <v>4228</v>
      </c>
      <c r="M1719" s="156" t="s">
        <v>695</v>
      </c>
      <c r="N1719" s="121" t="s">
        <v>987</v>
      </c>
      <c r="O1719" s="121"/>
      <c r="P1719" s="128" t="s">
        <v>3030</v>
      </c>
      <c r="Q1719" s="121"/>
      <c r="R1719" s="121"/>
      <c r="S1719" s="128" t="s">
        <v>988</v>
      </c>
      <c r="T1719" s="25">
        <v>1</v>
      </c>
      <c r="U1719" s="121" t="s">
        <v>606</v>
      </c>
      <c r="V1719" s="121"/>
      <c r="W1719" s="25">
        <v>30</v>
      </c>
      <c r="X1719" s="128">
        <v>130</v>
      </c>
      <c r="Y1719" s="128">
        <v>59.7</v>
      </c>
      <c r="Z1719" s="128">
        <v>7.7610000000000001</v>
      </c>
      <c r="AE1719" s="159"/>
      <c r="AF1719" s="159">
        <v>41716</v>
      </c>
      <c r="AG1719" s="159">
        <v>41753</v>
      </c>
      <c r="AH1719" s="159">
        <f t="shared" si="58"/>
        <v>41767</v>
      </c>
    </row>
    <row r="1720" spans="1:34" s="56" customFormat="1">
      <c r="A1720" s="156"/>
      <c r="B1720" s="156" t="s">
        <v>970</v>
      </c>
      <c r="C1720" s="128" t="s">
        <v>3898</v>
      </c>
      <c r="D1720" s="128" t="s">
        <v>3899</v>
      </c>
      <c r="E1720" s="128" t="s">
        <v>3900</v>
      </c>
      <c r="F1720" s="128" t="s">
        <v>3900</v>
      </c>
      <c r="G1720" s="128"/>
      <c r="H1720" s="56" t="s">
        <v>984</v>
      </c>
      <c r="I1720" s="159">
        <v>41717</v>
      </c>
      <c r="J1720" s="159">
        <v>41778</v>
      </c>
      <c r="K1720" s="128" t="s">
        <v>4229</v>
      </c>
      <c r="L1720" s="128" t="s">
        <v>4230</v>
      </c>
      <c r="M1720" s="156" t="s">
        <v>695</v>
      </c>
      <c r="N1720" s="121" t="s">
        <v>987</v>
      </c>
      <c r="O1720" s="121"/>
      <c r="P1720" s="128" t="s">
        <v>3030</v>
      </c>
      <c r="Q1720" s="121"/>
      <c r="R1720" s="121"/>
      <c r="S1720" s="128" t="s">
        <v>988</v>
      </c>
      <c r="T1720" s="25">
        <v>1</v>
      </c>
      <c r="U1720" s="121" t="s">
        <v>606</v>
      </c>
      <c r="V1720" s="121"/>
      <c r="W1720" s="25">
        <v>30</v>
      </c>
      <c r="X1720" s="128">
        <v>75</v>
      </c>
      <c r="Y1720" s="128">
        <v>104.58</v>
      </c>
      <c r="Z1720" s="128">
        <v>7.8434999999999997</v>
      </c>
      <c r="AE1720" s="159"/>
      <c r="AF1720" s="159">
        <v>41716</v>
      </c>
      <c r="AG1720" s="159">
        <v>41753</v>
      </c>
      <c r="AH1720" s="159">
        <f t="shared" si="58"/>
        <v>41767</v>
      </c>
    </row>
    <row r="1721" spans="1:34" s="56" customFormat="1">
      <c r="A1721" s="156"/>
      <c r="B1721" s="156" t="s">
        <v>970</v>
      </c>
      <c r="C1721" s="128" t="s">
        <v>3898</v>
      </c>
      <c r="D1721" s="128" t="s">
        <v>3899</v>
      </c>
      <c r="E1721" s="128" t="s">
        <v>3900</v>
      </c>
      <c r="F1721" s="128" t="s">
        <v>3900</v>
      </c>
      <c r="G1721" s="128"/>
      <c r="H1721" s="56" t="s">
        <v>984</v>
      </c>
      <c r="I1721" s="159">
        <v>41717</v>
      </c>
      <c r="J1721" s="159">
        <v>41778</v>
      </c>
      <c r="K1721" s="128" t="s">
        <v>4231</v>
      </c>
      <c r="L1721" s="128" t="s">
        <v>4232</v>
      </c>
      <c r="M1721" s="156" t="s">
        <v>695</v>
      </c>
      <c r="N1721" s="121" t="s">
        <v>987</v>
      </c>
      <c r="O1721" s="121"/>
      <c r="P1721" s="128" t="s">
        <v>3030</v>
      </c>
      <c r="Q1721" s="121"/>
      <c r="R1721" s="121"/>
      <c r="S1721" s="128" t="s">
        <v>988</v>
      </c>
      <c r="T1721" s="25">
        <v>1</v>
      </c>
      <c r="U1721" s="121" t="s">
        <v>606</v>
      </c>
      <c r="V1721" s="121"/>
      <c r="W1721" s="25">
        <v>30</v>
      </c>
      <c r="X1721" s="128">
        <v>156</v>
      </c>
      <c r="Y1721" s="128">
        <v>52.1</v>
      </c>
      <c r="Z1721" s="128">
        <v>8.1275999999999993</v>
      </c>
      <c r="AE1721" s="159"/>
      <c r="AF1721" s="159">
        <v>41716</v>
      </c>
      <c r="AG1721" s="159">
        <v>41753</v>
      </c>
      <c r="AH1721" s="159">
        <f t="shared" si="58"/>
        <v>41767</v>
      </c>
    </row>
    <row r="1722" spans="1:34" s="56" customFormat="1">
      <c r="A1722" s="156"/>
      <c r="B1722" s="156" t="s">
        <v>970</v>
      </c>
      <c r="C1722" s="128" t="s">
        <v>3898</v>
      </c>
      <c r="D1722" s="128" t="s">
        <v>3899</v>
      </c>
      <c r="E1722" s="128" t="s">
        <v>3900</v>
      </c>
      <c r="F1722" s="128" t="s">
        <v>3900</v>
      </c>
      <c r="G1722" s="128"/>
      <c r="H1722" s="56" t="s">
        <v>984</v>
      </c>
      <c r="I1722" s="159">
        <v>41717</v>
      </c>
      <c r="J1722" s="159">
        <v>41778</v>
      </c>
      <c r="K1722" s="128" t="s">
        <v>4233</v>
      </c>
      <c r="L1722" s="128" t="s">
        <v>4234</v>
      </c>
      <c r="M1722" s="156" t="s">
        <v>695</v>
      </c>
      <c r="N1722" s="121" t="s">
        <v>987</v>
      </c>
      <c r="O1722" s="121"/>
      <c r="P1722" s="128" t="s">
        <v>3030</v>
      </c>
      <c r="Q1722" s="121"/>
      <c r="R1722" s="121"/>
      <c r="S1722" s="128" t="s">
        <v>988</v>
      </c>
      <c r="T1722" s="25">
        <v>1</v>
      </c>
      <c r="U1722" s="121" t="s">
        <v>606</v>
      </c>
      <c r="V1722" s="121"/>
      <c r="W1722" s="25">
        <v>30</v>
      </c>
      <c r="X1722" s="128">
        <v>108</v>
      </c>
      <c r="Y1722" s="128">
        <v>64.400000000000006</v>
      </c>
      <c r="Z1722" s="128">
        <v>6.9551999999999996</v>
      </c>
      <c r="AE1722" s="159"/>
      <c r="AF1722" s="159">
        <v>41716</v>
      </c>
      <c r="AG1722" s="159">
        <v>41753</v>
      </c>
      <c r="AH1722" s="159">
        <f t="shared" si="58"/>
        <v>41767</v>
      </c>
    </row>
    <row r="1723" spans="1:34" s="56" customFormat="1">
      <c r="A1723" s="156"/>
      <c r="B1723" s="156" t="s">
        <v>970</v>
      </c>
      <c r="C1723" s="128" t="s">
        <v>3898</v>
      </c>
      <c r="D1723" s="128" t="s">
        <v>3899</v>
      </c>
      <c r="E1723" s="128" t="s">
        <v>3900</v>
      </c>
      <c r="F1723" s="128" t="s">
        <v>3900</v>
      </c>
      <c r="G1723" s="128"/>
      <c r="H1723" s="56" t="s">
        <v>984</v>
      </c>
      <c r="I1723" s="159">
        <v>41717</v>
      </c>
      <c r="J1723" s="159">
        <v>41778</v>
      </c>
      <c r="K1723" s="128" t="s">
        <v>4235</v>
      </c>
      <c r="L1723" s="128" t="s">
        <v>4236</v>
      </c>
      <c r="M1723" s="156" t="s">
        <v>695</v>
      </c>
      <c r="N1723" s="121" t="s">
        <v>987</v>
      </c>
      <c r="O1723" s="121"/>
      <c r="P1723" s="128" t="s">
        <v>3030</v>
      </c>
      <c r="Q1723" s="121"/>
      <c r="R1723" s="121"/>
      <c r="S1723" s="128" t="s">
        <v>988</v>
      </c>
      <c r="T1723" s="25">
        <v>1</v>
      </c>
      <c r="U1723" s="121" t="s">
        <v>606</v>
      </c>
      <c r="V1723" s="121"/>
      <c r="W1723" s="25">
        <v>30</v>
      </c>
      <c r="X1723" s="128">
        <v>132</v>
      </c>
      <c r="Y1723" s="128">
        <v>55.2</v>
      </c>
      <c r="Z1723" s="128">
        <v>7.2864000000000004</v>
      </c>
      <c r="AE1723" s="159"/>
      <c r="AF1723" s="159">
        <v>41716</v>
      </c>
      <c r="AG1723" s="159">
        <v>41753</v>
      </c>
      <c r="AH1723" s="159">
        <f t="shared" si="58"/>
        <v>41767</v>
      </c>
    </row>
    <row r="1724" spans="1:34" s="69" customFormat="1">
      <c r="A1724" s="68"/>
      <c r="B1724" s="68" t="s">
        <v>970</v>
      </c>
      <c r="C1724" s="72" t="s">
        <v>3898</v>
      </c>
      <c r="D1724" s="128" t="s">
        <v>3899</v>
      </c>
      <c r="E1724" s="72" t="s">
        <v>3900</v>
      </c>
      <c r="F1724" s="72" t="s">
        <v>3900</v>
      </c>
      <c r="G1724" s="72"/>
      <c r="H1724" s="69" t="s">
        <v>984</v>
      </c>
      <c r="I1724" s="71">
        <v>41717</v>
      </c>
      <c r="J1724" s="71">
        <v>41778</v>
      </c>
      <c r="K1724" s="72" t="s">
        <v>4237</v>
      </c>
      <c r="L1724" s="72" t="s">
        <v>4238</v>
      </c>
      <c r="M1724" s="68" t="s">
        <v>695</v>
      </c>
      <c r="N1724" s="73" t="s">
        <v>987</v>
      </c>
      <c r="O1724" s="73"/>
      <c r="P1724" s="72" t="s">
        <v>3030</v>
      </c>
      <c r="Q1724" s="73"/>
      <c r="R1724" s="73"/>
      <c r="S1724" s="72" t="s">
        <v>988</v>
      </c>
      <c r="T1724" s="73">
        <v>1</v>
      </c>
      <c r="U1724" s="73" t="s">
        <v>606</v>
      </c>
      <c r="V1724" s="73"/>
      <c r="W1724" s="73">
        <v>30</v>
      </c>
      <c r="X1724" s="72">
        <v>107</v>
      </c>
      <c r="Y1724" s="72">
        <v>173.25</v>
      </c>
      <c r="Z1724" s="72">
        <v>18.537800000000001</v>
      </c>
      <c r="AE1724" s="71"/>
      <c r="AF1724" s="71">
        <v>41716</v>
      </c>
      <c r="AG1724" s="71">
        <v>41753</v>
      </c>
      <c r="AH1724" s="71">
        <f t="shared" si="58"/>
        <v>41767</v>
      </c>
    </row>
    <row r="1725" spans="1:34" s="56" customFormat="1">
      <c r="A1725" s="156"/>
      <c r="B1725" s="156" t="s">
        <v>970</v>
      </c>
      <c r="C1725" s="128" t="s">
        <v>3898</v>
      </c>
      <c r="D1725" s="128" t="s">
        <v>3899</v>
      </c>
      <c r="E1725" s="128" t="s">
        <v>3900</v>
      </c>
      <c r="F1725" s="128" t="s">
        <v>3900</v>
      </c>
      <c r="G1725" s="128"/>
      <c r="H1725" s="56" t="s">
        <v>984</v>
      </c>
      <c r="I1725" s="159">
        <v>41717</v>
      </c>
      <c r="J1725" s="159">
        <v>41778</v>
      </c>
      <c r="K1725" s="128" t="s">
        <v>4239</v>
      </c>
      <c r="L1725" s="128" t="s">
        <v>4240</v>
      </c>
      <c r="M1725" s="156" t="s">
        <v>695</v>
      </c>
      <c r="N1725" s="121" t="s">
        <v>987</v>
      </c>
      <c r="O1725" s="121"/>
      <c r="P1725" s="128" t="s">
        <v>3030</v>
      </c>
      <c r="Q1725" s="121"/>
      <c r="R1725" s="121"/>
      <c r="S1725" s="128" t="s">
        <v>988</v>
      </c>
      <c r="T1725" s="25">
        <v>1</v>
      </c>
      <c r="U1725" s="121" t="s">
        <v>606</v>
      </c>
      <c r="V1725" s="121"/>
      <c r="W1725" s="25">
        <v>30</v>
      </c>
      <c r="X1725" s="128">
        <v>71</v>
      </c>
      <c r="Y1725" s="128">
        <v>94.23</v>
      </c>
      <c r="Z1725" s="128">
        <v>6.6902999999999997</v>
      </c>
      <c r="AE1725" s="159"/>
      <c r="AF1725" s="159">
        <v>41716</v>
      </c>
      <c r="AG1725" s="159">
        <v>41753</v>
      </c>
      <c r="AH1725" s="159">
        <f t="shared" si="58"/>
        <v>41767</v>
      </c>
    </row>
    <row r="1726" spans="1:34" s="56" customFormat="1">
      <c r="A1726" s="156"/>
      <c r="B1726" s="156" t="s">
        <v>970</v>
      </c>
      <c r="C1726" s="128" t="s">
        <v>3898</v>
      </c>
      <c r="D1726" s="128" t="s">
        <v>3899</v>
      </c>
      <c r="E1726" s="128" t="s">
        <v>3900</v>
      </c>
      <c r="F1726" s="128" t="s">
        <v>3900</v>
      </c>
      <c r="G1726" s="128"/>
      <c r="H1726" s="56" t="s">
        <v>984</v>
      </c>
      <c r="I1726" s="159">
        <v>41717</v>
      </c>
      <c r="J1726" s="159">
        <v>41778</v>
      </c>
      <c r="K1726" s="128" t="s">
        <v>4241</v>
      </c>
      <c r="L1726" s="128" t="s">
        <v>4242</v>
      </c>
      <c r="M1726" s="156" t="s">
        <v>695</v>
      </c>
      <c r="N1726" s="121" t="s">
        <v>987</v>
      </c>
      <c r="O1726" s="121"/>
      <c r="P1726" s="128" t="s">
        <v>3030</v>
      </c>
      <c r="Q1726" s="121"/>
      <c r="R1726" s="121"/>
      <c r="S1726" s="128" t="s">
        <v>988</v>
      </c>
      <c r="T1726" s="25">
        <v>1</v>
      </c>
      <c r="U1726" s="121" t="s">
        <v>606</v>
      </c>
      <c r="V1726" s="121"/>
      <c r="W1726" s="25">
        <v>30</v>
      </c>
      <c r="X1726" s="128">
        <v>96</v>
      </c>
      <c r="Y1726" s="128">
        <v>241.11</v>
      </c>
      <c r="Z1726" s="128">
        <v>23.146599999999999</v>
      </c>
      <c r="AE1726" s="159"/>
      <c r="AF1726" s="159">
        <v>41716</v>
      </c>
      <c r="AG1726" s="159">
        <v>41753</v>
      </c>
      <c r="AH1726" s="159">
        <f t="shared" si="58"/>
        <v>41767</v>
      </c>
    </row>
    <row r="1727" spans="1:34" s="56" customFormat="1">
      <c r="A1727" s="156"/>
      <c r="B1727" s="156" t="s">
        <v>970</v>
      </c>
      <c r="C1727" s="128" t="s">
        <v>3898</v>
      </c>
      <c r="D1727" s="128" t="s">
        <v>3899</v>
      </c>
      <c r="E1727" s="128" t="s">
        <v>3900</v>
      </c>
      <c r="F1727" s="128" t="s">
        <v>3900</v>
      </c>
      <c r="G1727" s="128"/>
      <c r="H1727" s="56" t="s">
        <v>984</v>
      </c>
      <c r="I1727" s="159">
        <v>41717</v>
      </c>
      <c r="J1727" s="159">
        <v>41778</v>
      </c>
      <c r="K1727" s="128" t="s">
        <v>4243</v>
      </c>
      <c r="L1727" s="128" t="s">
        <v>4244</v>
      </c>
      <c r="M1727" s="156" t="s">
        <v>695</v>
      </c>
      <c r="N1727" s="121" t="s">
        <v>987</v>
      </c>
      <c r="O1727" s="121"/>
      <c r="P1727" s="128" t="s">
        <v>3030</v>
      </c>
      <c r="Q1727" s="121"/>
      <c r="R1727" s="121"/>
      <c r="S1727" s="128" t="s">
        <v>988</v>
      </c>
      <c r="T1727" s="25">
        <v>1</v>
      </c>
      <c r="U1727" s="121" t="s">
        <v>606</v>
      </c>
      <c r="V1727" s="121"/>
      <c r="W1727" s="25">
        <v>30</v>
      </c>
      <c r="X1727" s="128">
        <v>93</v>
      </c>
      <c r="Y1727" s="128">
        <v>64.349999999999994</v>
      </c>
      <c r="Z1727" s="128">
        <v>5.9846000000000004</v>
      </c>
      <c r="AE1727" s="159"/>
      <c r="AF1727" s="159">
        <v>41716</v>
      </c>
      <c r="AG1727" s="159">
        <v>41753</v>
      </c>
      <c r="AH1727" s="159">
        <f t="shared" si="58"/>
        <v>41767</v>
      </c>
    </row>
    <row r="1728" spans="1:34" s="56" customFormat="1">
      <c r="A1728" s="156"/>
      <c r="B1728" s="156" t="s">
        <v>970</v>
      </c>
      <c r="C1728" s="128" t="s">
        <v>3898</v>
      </c>
      <c r="D1728" s="128" t="s">
        <v>3899</v>
      </c>
      <c r="E1728" s="128" t="s">
        <v>3900</v>
      </c>
      <c r="F1728" s="128" t="s">
        <v>3900</v>
      </c>
      <c r="G1728" s="128"/>
      <c r="H1728" s="56" t="s">
        <v>984</v>
      </c>
      <c r="I1728" s="159">
        <v>41717</v>
      </c>
      <c r="J1728" s="159">
        <v>41778</v>
      </c>
      <c r="K1728" s="128" t="s">
        <v>4245</v>
      </c>
      <c r="L1728" s="128" t="s">
        <v>4246</v>
      </c>
      <c r="M1728" s="156" t="s">
        <v>695</v>
      </c>
      <c r="N1728" s="121" t="s">
        <v>987</v>
      </c>
      <c r="O1728" s="121"/>
      <c r="P1728" s="128" t="s">
        <v>3030</v>
      </c>
      <c r="Q1728" s="121"/>
      <c r="R1728" s="121"/>
      <c r="S1728" s="128" t="s">
        <v>988</v>
      </c>
      <c r="T1728" s="25">
        <v>1</v>
      </c>
      <c r="U1728" s="121" t="s">
        <v>606</v>
      </c>
      <c r="V1728" s="121"/>
      <c r="W1728" s="25">
        <v>30</v>
      </c>
      <c r="X1728" s="128">
        <v>105</v>
      </c>
      <c r="Y1728" s="128">
        <v>103.6</v>
      </c>
      <c r="Z1728" s="128">
        <v>10.878</v>
      </c>
      <c r="AE1728" s="159"/>
      <c r="AF1728" s="159">
        <v>41716</v>
      </c>
      <c r="AG1728" s="159">
        <v>41753</v>
      </c>
      <c r="AH1728" s="159">
        <f t="shared" si="58"/>
        <v>41767</v>
      </c>
    </row>
    <row r="1729" spans="1:34" s="56" customFormat="1">
      <c r="A1729" s="156"/>
      <c r="B1729" s="156" t="s">
        <v>970</v>
      </c>
      <c r="C1729" s="128" t="s">
        <v>3898</v>
      </c>
      <c r="D1729" s="128" t="s">
        <v>3899</v>
      </c>
      <c r="E1729" s="128" t="s">
        <v>3900</v>
      </c>
      <c r="F1729" s="128" t="s">
        <v>3900</v>
      </c>
      <c r="G1729" s="128"/>
      <c r="H1729" s="56" t="s">
        <v>984</v>
      </c>
      <c r="I1729" s="159">
        <v>41717</v>
      </c>
      <c r="J1729" s="159">
        <v>41778</v>
      </c>
      <c r="K1729" s="128" t="s">
        <v>4247</v>
      </c>
      <c r="L1729" s="128" t="s">
        <v>4248</v>
      </c>
      <c r="M1729" s="156" t="s">
        <v>695</v>
      </c>
      <c r="N1729" s="121" t="s">
        <v>987</v>
      </c>
      <c r="O1729" s="121"/>
      <c r="P1729" s="128" t="s">
        <v>3030</v>
      </c>
      <c r="Q1729" s="121"/>
      <c r="R1729" s="121"/>
      <c r="S1729" s="128" t="s">
        <v>988</v>
      </c>
      <c r="T1729" s="25">
        <v>1</v>
      </c>
      <c r="U1729" s="121" t="s">
        <v>606</v>
      </c>
      <c r="V1729" s="121"/>
      <c r="W1729" s="25">
        <v>30</v>
      </c>
      <c r="X1729" s="128">
        <v>161</v>
      </c>
      <c r="Y1729" s="128">
        <v>104.6</v>
      </c>
      <c r="Z1729" s="128">
        <v>16.840599999999998</v>
      </c>
      <c r="AE1729" s="159"/>
      <c r="AF1729" s="159">
        <v>41716</v>
      </c>
      <c r="AG1729" s="159">
        <v>41753</v>
      </c>
      <c r="AH1729" s="159">
        <f t="shared" si="58"/>
        <v>41767</v>
      </c>
    </row>
    <row r="1730" spans="1:34" s="56" customFormat="1">
      <c r="A1730" s="156"/>
      <c r="B1730" s="156" t="s">
        <v>970</v>
      </c>
      <c r="C1730" s="128" t="s">
        <v>3898</v>
      </c>
      <c r="D1730" s="128" t="s">
        <v>3899</v>
      </c>
      <c r="E1730" s="128" t="s">
        <v>3900</v>
      </c>
      <c r="F1730" s="128" t="s">
        <v>3900</v>
      </c>
      <c r="G1730" s="128"/>
      <c r="H1730" s="56" t="s">
        <v>984</v>
      </c>
      <c r="I1730" s="159">
        <v>41717</v>
      </c>
      <c r="J1730" s="159">
        <v>41778</v>
      </c>
      <c r="K1730" s="128" t="s">
        <v>4249</v>
      </c>
      <c r="L1730" s="128" t="s">
        <v>4250</v>
      </c>
      <c r="M1730" s="156" t="s">
        <v>695</v>
      </c>
      <c r="N1730" s="121" t="s">
        <v>987</v>
      </c>
      <c r="O1730" s="121"/>
      <c r="P1730" s="128" t="s">
        <v>3030</v>
      </c>
      <c r="Q1730" s="121"/>
      <c r="R1730" s="121"/>
      <c r="S1730" s="128" t="s">
        <v>988</v>
      </c>
      <c r="T1730" s="25">
        <v>1</v>
      </c>
      <c r="U1730" s="121" t="s">
        <v>606</v>
      </c>
      <c r="V1730" s="121"/>
      <c r="W1730" s="25">
        <v>30</v>
      </c>
      <c r="X1730" s="128">
        <v>126</v>
      </c>
      <c r="Y1730" s="128">
        <v>71.010000000000005</v>
      </c>
      <c r="Z1730" s="128">
        <v>8.9473000000000003</v>
      </c>
      <c r="AE1730" s="159"/>
      <c r="AF1730" s="159">
        <v>41716</v>
      </c>
      <c r="AG1730" s="159">
        <v>41753</v>
      </c>
      <c r="AH1730" s="159">
        <f t="shared" si="58"/>
        <v>41767</v>
      </c>
    </row>
    <row r="1731" spans="1:34" s="56" customFormat="1">
      <c r="A1731" s="156"/>
      <c r="B1731" s="156" t="s">
        <v>970</v>
      </c>
      <c r="C1731" s="128" t="s">
        <v>3898</v>
      </c>
      <c r="D1731" s="128" t="s">
        <v>3899</v>
      </c>
      <c r="E1731" s="128" t="s">
        <v>3900</v>
      </c>
      <c r="F1731" s="128" t="s">
        <v>3900</v>
      </c>
      <c r="G1731" s="128"/>
      <c r="H1731" s="56" t="s">
        <v>984</v>
      </c>
      <c r="I1731" s="159">
        <v>41717</v>
      </c>
      <c r="J1731" s="159">
        <v>41778</v>
      </c>
      <c r="K1731" s="128" t="s">
        <v>4251</v>
      </c>
      <c r="L1731" s="128" t="s">
        <v>4252</v>
      </c>
      <c r="M1731" s="156" t="s">
        <v>695</v>
      </c>
      <c r="N1731" s="121" t="s">
        <v>987</v>
      </c>
      <c r="O1731" s="121"/>
      <c r="P1731" s="128" t="s">
        <v>3030</v>
      </c>
      <c r="Q1731" s="121"/>
      <c r="R1731" s="121"/>
      <c r="S1731" s="128" t="s">
        <v>988</v>
      </c>
      <c r="T1731" s="25">
        <v>1</v>
      </c>
      <c r="U1731" s="121" t="s">
        <v>606</v>
      </c>
      <c r="V1731" s="121"/>
      <c r="W1731" s="25">
        <v>30</v>
      </c>
      <c r="X1731" s="128">
        <v>100</v>
      </c>
      <c r="Y1731" s="128">
        <v>65.900000000000006</v>
      </c>
      <c r="Z1731" s="128">
        <v>6.59</v>
      </c>
      <c r="AE1731" s="159"/>
      <c r="AF1731" s="159">
        <v>41716</v>
      </c>
      <c r="AG1731" s="159">
        <v>41753</v>
      </c>
      <c r="AH1731" s="159">
        <f t="shared" si="58"/>
        <v>41767</v>
      </c>
    </row>
    <row r="1732" spans="1:34" s="56" customFormat="1">
      <c r="A1732" s="156"/>
      <c r="B1732" s="156" t="s">
        <v>970</v>
      </c>
      <c r="C1732" s="128" t="s">
        <v>3898</v>
      </c>
      <c r="D1732" s="128" t="s">
        <v>3899</v>
      </c>
      <c r="E1732" s="128" t="s">
        <v>3900</v>
      </c>
      <c r="F1732" s="128" t="s">
        <v>3900</v>
      </c>
      <c r="G1732" s="128"/>
      <c r="H1732" s="56" t="s">
        <v>984</v>
      </c>
      <c r="I1732" s="159">
        <v>41717</v>
      </c>
      <c r="J1732" s="159">
        <v>41778</v>
      </c>
      <c r="K1732" s="128" t="s">
        <v>4253</v>
      </c>
      <c r="L1732" s="128" t="s">
        <v>4254</v>
      </c>
      <c r="M1732" s="156" t="s">
        <v>695</v>
      </c>
      <c r="N1732" s="121" t="s">
        <v>987</v>
      </c>
      <c r="O1732" s="121"/>
      <c r="P1732" s="128" t="s">
        <v>3030</v>
      </c>
      <c r="Q1732" s="121"/>
      <c r="R1732" s="121"/>
      <c r="S1732" s="128" t="s">
        <v>988</v>
      </c>
      <c r="T1732" s="25">
        <v>1</v>
      </c>
      <c r="U1732" s="121" t="s">
        <v>606</v>
      </c>
      <c r="V1732" s="121"/>
      <c r="W1732" s="25">
        <v>30</v>
      </c>
      <c r="X1732" s="128">
        <v>64</v>
      </c>
      <c r="Y1732" s="128">
        <v>94.58</v>
      </c>
      <c r="Z1732" s="128">
        <v>6.0530999999999997</v>
      </c>
      <c r="AE1732" s="159"/>
      <c r="AF1732" s="159">
        <v>41716</v>
      </c>
      <c r="AG1732" s="159">
        <v>41753</v>
      </c>
      <c r="AH1732" s="159">
        <f t="shared" si="58"/>
        <v>41767</v>
      </c>
    </row>
    <row r="1733" spans="1:34" s="56" customFormat="1">
      <c r="A1733" s="156"/>
      <c r="B1733" s="156" t="s">
        <v>970</v>
      </c>
      <c r="C1733" s="128" t="s">
        <v>3898</v>
      </c>
      <c r="D1733" s="128" t="s">
        <v>3899</v>
      </c>
      <c r="E1733" s="128" t="s">
        <v>3900</v>
      </c>
      <c r="F1733" s="128" t="s">
        <v>3900</v>
      </c>
      <c r="G1733" s="128"/>
      <c r="H1733" s="56" t="s">
        <v>984</v>
      </c>
      <c r="I1733" s="159">
        <v>41717</v>
      </c>
      <c r="J1733" s="159">
        <v>41778</v>
      </c>
      <c r="K1733" s="128" t="s">
        <v>4255</v>
      </c>
      <c r="L1733" s="128" t="s">
        <v>4256</v>
      </c>
      <c r="M1733" s="156" t="s">
        <v>695</v>
      </c>
      <c r="N1733" s="121" t="s">
        <v>987</v>
      </c>
      <c r="O1733" s="121"/>
      <c r="P1733" s="128" t="s">
        <v>3030</v>
      </c>
      <c r="Q1733" s="121"/>
      <c r="R1733" s="121"/>
      <c r="S1733" s="128" t="s">
        <v>988</v>
      </c>
      <c r="T1733" s="25">
        <v>1</v>
      </c>
      <c r="U1733" s="121" t="s">
        <v>606</v>
      </c>
      <c r="V1733" s="121"/>
      <c r="W1733" s="25">
        <v>30</v>
      </c>
      <c r="X1733" s="128">
        <v>140</v>
      </c>
      <c r="Y1733" s="128">
        <v>55.89</v>
      </c>
      <c r="Z1733" s="128">
        <v>7.8246000000000002</v>
      </c>
      <c r="AE1733" s="159"/>
      <c r="AF1733" s="159">
        <v>41716</v>
      </c>
      <c r="AG1733" s="159">
        <v>41753</v>
      </c>
      <c r="AH1733" s="159">
        <f t="shared" si="58"/>
        <v>41767</v>
      </c>
    </row>
    <row r="1734" spans="1:34" s="56" customFormat="1">
      <c r="A1734" s="156"/>
      <c r="B1734" s="156" t="s">
        <v>970</v>
      </c>
      <c r="C1734" s="128" t="s">
        <v>3898</v>
      </c>
      <c r="D1734" s="128" t="s">
        <v>3899</v>
      </c>
      <c r="E1734" s="128" t="s">
        <v>3900</v>
      </c>
      <c r="F1734" s="128" t="s">
        <v>3900</v>
      </c>
      <c r="G1734" s="128"/>
      <c r="H1734" s="56" t="s">
        <v>984</v>
      </c>
      <c r="I1734" s="159">
        <v>41717</v>
      </c>
      <c r="J1734" s="159">
        <v>41778</v>
      </c>
      <c r="K1734" s="128" t="s">
        <v>4257</v>
      </c>
      <c r="L1734" s="128" t="s">
        <v>4258</v>
      </c>
      <c r="M1734" s="156" t="s">
        <v>695</v>
      </c>
      <c r="N1734" s="121" t="s">
        <v>987</v>
      </c>
      <c r="O1734" s="121"/>
      <c r="P1734" s="128" t="s">
        <v>3030</v>
      </c>
      <c r="Q1734" s="121"/>
      <c r="R1734" s="121"/>
      <c r="S1734" s="128" t="s">
        <v>988</v>
      </c>
      <c r="T1734" s="25">
        <v>1</v>
      </c>
      <c r="U1734" s="121" t="s">
        <v>606</v>
      </c>
      <c r="V1734" s="121"/>
      <c r="W1734" s="25">
        <v>30</v>
      </c>
      <c r="X1734" s="128">
        <v>144</v>
      </c>
      <c r="Y1734" s="128">
        <v>56.34</v>
      </c>
      <c r="Z1734" s="128">
        <v>8.1129999999999995</v>
      </c>
      <c r="AE1734" s="159"/>
      <c r="AF1734" s="159">
        <v>41716</v>
      </c>
      <c r="AG1734" s="159">
        <v>41753</v>
      </c>
      <c r="AH1734" s="159">
        <f t="shared" si="58"/>
        <v>41767</v>
      </c>
    </row>
    <row r="1735" spans="1:34" s="56" customFormat="1">
      <c r="A1735" s="156"/>
      <c r="B1735" s="156" t="s">
        <v>970</v>
      </c>
      <c r="C1735" s="128" t="s">
        <v>3898</v>
      </c>
      <c r="D1735" s="128" t="s">
        <v>3899</v>
      </c>
      <c r="E1735" s="128" t="s">
        <v>3900</v>
      </c>
      <c r="F1735" s="128" t="s">
        <v>3900</v>
      </c>
      <c r="G1735" s="128"/>
      <c r="H1735" s="56" t="s">
        <v>984</v>
      </c>
      <c r="I1735" s="159">
        <v>41717</v>
      </c>
      <c r="J1735" s="159">
        <v>41778</v>
      </c>
      <c r="K1735" s="128" t="s">
        <v>4259</v>
      </c>
      <c r="L1735" s="128" t="s">
        <v>4260</v>
      </c>
      <c r="M1735" s="156" t="s">
        <v>695</v>
      </c>
      <c r="N1735" s="121" t="s">
        <v>987</v>
      </c>
      <c r="O1735" s="121"/>
      <c r="P1735" s="128" t="s">
        <v>3030</v>
      </c>
      <c r="Q1735" s="121"/>
      <c r="R1735" s="121"/>
      <c r="S1735" s="128" t="s">
        <v>988</v>
      </c>
      <c r="T1735" s="25">
        <v>1</v>
      </c>
      <c r="U1735" s="121" t="s">
        <v>606</v>
      </c>
      <c r="V1735" s="121"/>
      <c r="W1735" s="25">
        <v>30</v>
      </c>
      <c r="X1735" s="128">
        <v>54</v>
      </c>
      <c r="Y1735" s="128">
        <v>142.71</v>
      </c>
      <c r="Z1735" s="128">
        <v>7.7062999999999997</v>
      </c>
      <c r="AE1735" s="159"/>
      <c r="AF1735" s="159">
        <v>41716</v>
      </c>
      <c r="AG1735" s="159">
        <v>41753</v>
      </c>
      <c r="AH1735" s="159">
        <f t="shared" si="58"/>
        <v>41767</v>
      </c>
    </row>
    <row r="1736" spans="1:34" s="56" customFormat="1">
      <c r="A1736" s="156"/>
      <c r="B1736" s="156" t="s">
        <v>970</v>
      </c>
      <c r="C1736" s="128" t="s">
        <v>3898</v>
      </c>
      <c r="D1736" s="128" t="s">
        <v>3899</v>
      </c>
      <c r="E1736" s="128" t="s">
        <v>3900</v>
      </c>
      <c r="F1736" s="128" t="s">
        <v>3900</v>
      </c>
      <c r="G1736" s="128"/>
      <c r="H1736" s="56" t="s">
        <v>984</v>
      </c>
      <c r="I1736" s="159">
        <v>41717</v>
      </c>
      <c r="J1736" s="159">
        <v>41778</v>
      </c>
      <c r="K1736" s="128" t="s">
        <v>4261</v>
      </c>
      <c r="L1736" s="128" t="s">
        <v>4262</v>
      </c>
      <c r="M1736" s="156" t="s">
        <v>695</v>
      </c>
      <c r="N1736" s="121" t="s">
        <v>987</v>
      </c>
      <c r="O1736" s="121"/>
      <c r="P1736" s="128" t="s">
        <v>3030</v>
      </c>
      <c r="Q1736" s="121"/>
      <c r="R1736" s="121"/>
      <c r="S1736" s="128" t="s">
        <v>988</v>
      </c>
      <c r="T1736" s="25">
        <v>1</v>
      </c>
      <c r="U1736" s="121" t="s">
        <v>606</v>
      </c>
      <c r="V1736" s="121"/>
      <c r="W1736" s="25">
        <v>30</v>
      </c>
      <c r="X1736" s="128">
        <v>165</v>
      </c>
      <c r="Y1736" s="128">
        <v>71.64</v>
      </c>
      <c r="Z1736" s="128">
        <v>11.820600000000001</v>
      </c>
      <c r="AE1736" s="159"/>
      <c r="AF1736" s="159">
        <v>41716</v>
      </c>
      <c r="AG1736" s="159">
        <v>41753</v>
      </c>
      <c r="AH1736" s="159">
        <f t="shared" si="58"/>
        <v>41767</v>
      </c>
    </row>
    <row r="1737" spans="1:34" s="56" customFormat="1">
      <c r="A1737" s="156"/>
      <c r="B1737" s="156" t="s">
        <v>970</v>
      </c>
      <c r="C1737" s="128" t="s">
        <v>3898</v>
      </c>
      <c r="D1737" s="128" t="s">
        <v>3899</v>
      </c>
      <c r="E1737" s="128" t="s">
        <v>3900</v>
      </c>
      <c r="F1737" s="128" t="s">
        <v>3900</v>
      </c>
      <c r="G1737" s="128"/>
      <c r="H1737" s="56" t="s">
        <v>984</v>
      </c>
      <c r="I1737" s="159">
        <v>41717</v>
      </c>
      <c r="J1737" s="159">
        <v>41778</v>
      </c>
      <c r="K1737" s="128" t="s">
        <v>4263</v>
      </c>
      <c r="L1737" s="128" t="s">
        <v>4264</v>
      </c>
      <c r="M1737" s="156" t="s">
        <v>695</v>
      </c>
      <c r="N1737" s="121" t="s">
        <v>987</v>
      </c>
      <c r="O1737" s="121"/>
      <c r="P1737" s="128" t="s">
        <v>3030</v>
      </c>
      <c r="Q1737" s="121"/>
      <c r="R1737" s="121"/>
      <c r="S1737" s="128" t="s">
        <v>988</v>
      </c>
      <c r="T1737" s="25">
        <v>1</v>
      </c>
      <c r="U1737" s="121" t="s">
        <v>606</v>
      </c>
      <c r="V1737" s="121"/>
      <c r="W1737" s="25">
        <v>30</v>
      </c>
      <c r="X1737" s="128">
        <v>90</v>
      </c>
      <c r="Y1737" s="128">
        <v>65.16</v>
      </c>
      <c r="Z1737" s="128">
        <v>5.8643999999999998</v>
      </c>
      <c r="AE1737" s="159"/>
      <c r="AF1737" s="159">
        <v>41716</v>
      </c>
      <c r="AG1737" s="159">
        <v>41753</v>
      </c>
      <c r="AH1737" s="159">
        <f t="shared" si="58"/>
        <v>41767</v>
      </c>
    </row>
    <row r="1738" spans="1:34" s="56" customFormat="1">
      <c r="A1738" s="156"/>
      <c r="B1738" s="156" t="s">
        <v>970</v>
      </c>
      <c r="C1738" s="128" t="s">
        <v>3898</v>
      </c>
      <c r="D1738" s="128" t="s">
        <v>3899</v>
      </c>
      <c r="E1738" s="128" t="s">
        <v>3900</v>
      </c>
      <c r="F1738" s="128" t="s">
        <v>3900</v>
      </c>
      <c r="G1738" s="128"/>
      <c r="H1738" s="56" t="s">
        <v>984</v>
      </c>
      <c r="I1738" s="159">
        <v>41717</v>
      </c>
      <c r="J1738" s="159">
        <v>41778</v>
      </c>
      <c r="K1738" s="128" t="s">
        <v>4265</v>
      </c>
      <c r="L1738" s="128" t="s">
        <v>4266</v>
      </c>
      <c r="M1738" s="156" t="s">
        <v>695</v>
      </c>
      <c r="N1738" s="121" t="s">
        <v>987</v>
      </c>
      <c r="O1738" s="121"/>
      <c r="P1738" s="128" t="s">
        <v>3030</v>
      </c>
      <c r="Q1738" s="121"/>
      <c r="R1738" s="121"/>
      <c r="S1738" s="128" t="s">
        <v>988</v>
      </c>
      <c r="T1738" s="25">
        <v>1</v>
      </c>
      <c r="U1738" s="121" t="s">
        <v>606</v>
      </c>
      <c r="V1738" s="121"/>
      <c r="W1738" s="25">
        <v>30</v>
      </c>
      <c r="X1738" s="128">
        <v>145</v>
      </c>
      <c r="Y1738" s="128">
        <v>64.400000000000006</v>
      </c>
      <c r="Z1738" s="128">
        <v>9.3379999999999992</v>
      </c>
      <c r="AE1738" s="159"/>
      <c r="AF1738" s="159">
        <v>41716</v>
      </c>
      <c r="AG1738" s="159">
        <v>41753</v>
      </c>
      <c r="AH1738" s="159">
        <f t="shared" si="58"/>
        <v>41767</v>
      </c>
    </row>
    <row r="1739" spans="1:34" s="56" customFormat="1">
      <c r="A1739" s="156"/>
      <c r="B1739" s="156" t="s">
        <v>970</v>
      </c>
      <c r="C1739" s="128" t="s">
        <v>3898</v>
      </c>
      <c r="D1739" s="128" t="s">
        <v>3899</v>
      </c>
      <c r="E1739" s="128" t="s">
        <v>3900</v>
      </c>
      <c r="F1739" s="128" t="s">
        <v>3900</v>
      </c>
      <c r="G1739" s="128"/>
      <c r="H1739" s="56" t="s">
        <v>984</v>
      </c>
      <c r="I1739" s="159">
        <v>41717</v>
      </c>
      <c r="J1739" s="159">
        <v>41778</v>
      </c>
      <c r="K1739" s="128" t="s">
        <v>4267</v>
      </c>
      <c r="L1739" s="128" t="s">
        <v>4268</v>
      </c>
      <c r="M1739" s="156" t="s">
        <v>695</v>
      </c>
      <c r="N1739" s="121" t="s">
        <v>987</v>
      </c>
      <c r="O1739" s="121"/>
      <c r="P1739" s="128" t="s">
        <v>3030</v>
      </c>
      <c r="Q1739" s="121"/>
      <c r="R1739" s="121"/>
      <c r="S1739" s="128" t="s">
        <v>988</v>
      </c>
      <c r="T1739" s="25">
        <v>1</v>
      </c>
      <c r="U1739" s="121" t="s">
        <v>606</v>
      </c>
      <c r="V1739" s="121"/>
      <c r="W1739" s="25">
        <v>30</v>
      </c>
      <c r="X1739" s="128">
        <v>124</v>
      </c>
      <c r="Y1739" s="128">
        <v>142.72999999999999</v>
      </c>
      <c r="Z1739" s="128">
        <v>17.698499999999999</v>
      </c>
      <c r="AE1739" s="159"/>
      <c r="AF1739" s="159">
        <v>41716</v>
      </c>
      <c r="AG1739" s="159">
        <v>41753</v>
      </c>
      <c r="AH1739" s="159">
        <f t="shared" si="58"/>
        <v>41767</v>
      </c>
    </row>
    <row r="1740" spans="1:34" s="56" customFormat="1">
      <c r="A1740" s="156"/>
      <c r="B1740" s="156" t="s">
        <v>970</v>
      </c>
      <c r="C1740" s="128" t="s">
        <v>3898</v>
      </c>
      <c r="D1740" s="128" t="s">
        <v>3899</v>
      </c>
      <c r="E1740" s="128" t="s">
        <v>3900</v>
      </c>
      <c r="F1740" s="128" t="s">
        <v>3900</v>
      </c>
      <c r="G1740" s="128"/>
      <c r="H1740" s="56" t="s">
        <v>984</v>
      </c>
      <c r="I1740" s="159">
        <v>41717</v>
      </c>
      <c r="J1740" s="159">
        <v>41778</v>
      </c>
      <c r="K1740" s="128" t="s">
        <v>4269</v>
      </c>
      <c r="L1740" s="128" t="s">
        <v>4270</v>
      </c>
      <c r="M1740" s="156" t="s">
        <v>695</v>
      </c>
      <c r="N1740" s="121" t="s">
        <v>987</v>
      </c>
      <c r="O1740" s="121"/>
      <c r="P1740" s="128" t="s">
        <v>3030</v>
      </c>
      <c r="Q1740" s="121"/>
      <c r="R1740" s="121"/>
      <c r="S1740" s="128" t="s">
        <v>988</v>
      </c>
      <c r="T1740" s="25">
        <v>1</v>
      </c>
      <c r="U1740" s="121" t="s">
        <v>606</v>
      </c>
      <c r="V1740" s="121"/>
      <c r="W1740" s="25">
        <v>30</v>
      </c>
      <c r="X1740" s="128">
        <v>100</v>
      </c>
      <c r="Y1740" s="128">
        <v>68.2</v>
      </c>
      <c r="Z1740" s="128">
        <v>6.82</v>
      </c>
      <c r="AE1740" s="159"/>
      <c r="AF1740" s="159">
        <v>41716</v>
      </c>
      <c r="AG1740" s="159">
        <v>41753</v>
      </c>
      <c r="AH1740" s="159">
        <f t="shared" si="58"/>
        <v>41767</v>
      </c>
    </row>
    <row r="1741" spans="1:34" s="56" customFormat="1">
      <c r="A1741" s="156"/>
      <c r="B1741" s="156" t="s">
        <v>970</v>
      </c>
      <c r="C1741" s="128" t="s">
        <v>3898</v>
      </c>
      <c r="D1741" s="128" t="s">
        <v>3899</v>
      </c>
      <c r="E1741" s="128" t="s">
        <v>3900</v>
      </c>
      <c r="F1741" s="128" t="s">
        <v>3900</v>
      </c>
      <c r="G1741" s="128"/>
      <c r="H1741" s="56" t="s">
        <v>984</v>
      </c>
      <c r="I1741" s="159">
        <v>41717</v>
      </c>
      <c r="J1741" s="159">
        <v>41778</v>
      </c>
      <c r="K1741" s="128" t="s">
        <v>4271</v>
      </c>
      <c r="L1741" s="128" t="s">
        <v>4272</v>
      </c>
      <c r="M1741" s="156" t="s">
        <v>695</v>
      </c>
      <c r="N1741" s="121" t="s">
        <v>987</v>
      </c>
      <c r="O1741" s="121"/>
      <c r="P1741" s="128" t="s">
        <v>3030</v>
      </c>
      <c r="Q1741" s="121"/>
      <c r="R1741" s="121"/>
      <c r="S1741" s="128" t="s">
        <v>988</v>
      </c>
      <c r="T1741" s="25">
        <v>1</v>
      </c>
      <c r="U1741" s="121" t="s">
        <v>606</v>
      </c>
      <c r="V1741" s="121"/>
      <c r="W1741" s="25">
        <v>30</v>
      </c>
      <c r="X1741" s="128">
        <v>61</v>
      </c>
      <c r="Y1741" s="128">
        <v>96.91</v>
      </c>
      <c r="Z1741" s="128">
        <v>5.9115000000000002</v>
      </c>
      <c r="AE1741" s="159"/>
      <c r="AF1741" s="159">
        <v>41716</v>
      </c>
      <c r="AG1741" s="159">
        <v>41753</v>
      </c>
      <c r="AH1741" s="159">
        <f t="shared" si="58"/>
        <v>41767</v>
      </c>
    </row>
    <row r="1742" spans="1:34" s="56" customFormat="1">
      <c r="A1742" s="156"/>
      <c r="B1742" s="156" t="s">
        <v>970</v>
      </c>
      <c r="C1742" s="128" t="s">
        <v>3898</v>
      </c>
      <c r="D1742" s="128" t="s">
        <v>3899</v>
      </c>
      <c r="E1742" s="128" t="s">
        <v>3900</v>
      </c>
      <c r="F1742" s="128" t="s">
        <v>3900</v>
      </c>
      <c r="G1742" s="128"/>
      <c r="H1742" s="56" t="s">
        <v>984</v>
      </c>
      <c r="I1742" s="159">
        <v>41717</v>
      </c>
      <c r="J1742" s="159">
        <v>41778</v>
      </c>
      <c r="K1742" s="128" t="s">
        <v>4273</v>
      </c>
      <c r="L1742" s="128" t="s">
        <v>4274</v>
      </c>
      <c r="M1742" s="156" t="s">
        <v>695</v>
      </c>
      <c r="N1742" s="121" t="s">
        <v>987</v>
      </c>
      <c r="O1742" s="121"/>
      <c r="P1742" s="128" t="s">
        <v>3030</v>
      </c>
      <c r="Q1742" s="121"/>
      <c r="R1742" s="121"/>
      <c r="S1742" s="128" t="s">
        <v>988</v>
      </c>
      <c r="T1742" s="25">
        <v>1</v>
      </c>
      <c r="U1742" s="121" t="s">
        <v>606</v>
      </c>
      <c r="V1742" s="121"/>
      <c r="W1742" s="25">
        <v>30</v>
      </c>
      <c r="X1742" s="128">
        <v>174</v>
      </c>
      <c r="Y1742" s="128">
        <v>88.65</v>
      </c>
      <c r="Z1742" s="128">
        <v>15.4251</v>
      </c>
      <c r="AE1742" s="159"/>
      <c r="AF1742" s="159">
        <v>41716</v>
      </c>
      <c r="AG1742" s="159">
        <v>41753</v>
      </c>
      <c r="AH1742" s="159">
        <f t="shared" si="58"/>
        <v>41767</v>
      </c>
    </row>
    <row r="1743" spans="1:34" s="56" customFormat="1">
      <c r="A1743" s="156"/>
      <c r="B1743" s="156" t="s">
        <v>970</v>
      </c>
      <c r="C1743" s="128" t="s">
        <v>3898</v>
      </c>
      <c r="D1743" s="128" t="s">
        <v>3899</v>
      </c>
      <c r="E1743" s="128" t="s">
        <v>3900</v>
      </c>
      <c r="F1743" s="128" t="s">
        <v>3900</v>
      </c>
      <c r="G1743" s="128"/>
      <c r="H1743" s="56" t="s">
        <v>984</v>
      </c>
      <c r="I1743" s="159">
        <v>41717</v>
      </c>
      <c r="J1743" s="159">
        <v>41778</v>
      </c>
      <c r="K1743" s="128" t="s">
        <v>4275</v>
      </c>
      <c r="L1743" s="128" t="s">
        <v>4276</v>
      </c>
      <c r="M1743" s="156" t="s">
        <v>695</v>
      </c>
      <c r="N1743" s="121" t="s">
        <v>987</v>
      </c>
      <c r="O1743" s="121"/>
      <c r="P1743" s="128" t="s">
        <v>3030</v>
      </c>
      <c r="Q1743" s="121"/>
      <c r="R1743" s="121"/>
      <c r="S1743" s="128" t="s">
        <v>988</v>
      </c>
      <c r="T1743" s="25">
        <v>1</v>
      </c>
      <c r="U1743" s="121" t="s">
        <v>606</v>
      </c>
      <c r="V1743" s="121"/>
      <c r="W1743" s="25">
        <v>30</v>
      </c>
      <c r="X1743" s="128">
        <v>122</v>
      </c>
      <c r="Y1743" s="128">
        <v>103.5</v>
      </c>
      <c r="Z1743" s="128">
        <v>12.627000000000001</v>
      </c>
      <c r="AE1743" s="159"/>
      <c r="AF1743" s="159">
        <v>41716</v>
      </c>
      <c r="AG1743" s="159">
        <v>41753</v>
      </c>
      <c r="AH1743" s="159">
        <f t="shared" si="58"/>
        <v>41767</v>
      </c>
    </row>
    <row r="1744" spans="1:34" s="56" customFormat="1">
      <c r="A1744" s="156"/>
      <c r="B1744" s="156" t="s">
        <v>970</v>
      </c>
      <c r="C1744" s="128" t="s">
        <v>3898</v>
      </c>
      <c r="D1744" s="128" t="s">
        <v>3899</v>
      </c>
      <c r="E1744" s="128" t="s">
        <v>3900</v>
      </c>
      <c r="F1744" s="128" t="s">
        <v>3900</v>
      </c>
      <c r="G1744" s="128"/>
      <c r="H1744" s="56" t="s">
        <v>984</v>
      </c>
      <c r="I1744" s="159">
        <v>41717</v>
      </c>
      <c r="J1744" s="159">
        <v>41778</v>
      </c>
      <c r="K1744" s="128" t="s">
        <v>4277</v>
      </c>
      <c r="L1744" s="128" t="s">
        <v>4278</v>
      </c>
      <c r="M1744" s="156" t="s">
        <v>695</v>
      </c>
      <c r="N1744" s="121" t="s">
        <v>987</v>
      </c>
      <c r="O1744" s="121"/>
      <c r="P1744" s="128" t="s">
        <v>3030</v>
      </c>
      <c r="Q1744" s="121"/>
      <c r="R1744" s="121"/>
      <c r="S1744" s="128" t="s">
        <v>988</v>
      </c>
      <c r="T1744" s="25">
        <v>1</v>
      </c>
      <c r="U1744" s="121" t="s">
        <v>606</v>
      </c>
      <c r="V1744" s="121"/>
      <c r="W1744" s="25">
        <v>30</v>
      </c>
      <c r="X1744" s="128">
        <v>120</v>
      </c>
      <c r="Y1744" s="128">
        <v>44.55</v>
      </c>
      <c r="Z1744" s="128">
        <v>5.3460000000000001</v>
      </c>
      <c r="AE1744" s="159"/>
      <c r="AF1744" s="159">
        <v>41716</v>
      </c>
      <c r="AG1744" s="159">
        <v>41753</v>
      </c>
      <c r="AH1744" s="159">
        <f t="shared" si="58"/>
        <v>41767</v>
      </c>
    </row>
    <row r="1745" spans="1:34" s="56" customFormat="1">
      <c r="A1745" s="156"/>
      <c r="B1745" s="156" t="s">
        <v>970</v>
      </c>
      <c r="C1745" s="128" t="s">
        <v>3898</v>
      </c>
      <c r="D1745" s="128" t="s">
        <v>3899</v>
      </c>
      <c r="E1745" s="128" t="s">
        <v>3900</v>
      </c>
      <c r="F1745" s="128" t="s">
        <v>3900</v>
      </c>
      <c r="G1745" s="128"/>
      <c r="H1745" s="56" t="s">
        <v>984</v>
      </c>
      <c r="I1745" s="159">
        <v>41717</v>
      </c>
      <c r="J1745" s="159">
        <v>41778</v>
      </c>
      <c r="K1745" s="128" t="s">
        <v>4279</v>
      </c>
      <c r="L1745" s="128" t="s">
        <v>4280</v>
      </c>
      <c r="M1745" s="156" t="s">
        <v>695</v>
      </c>
      <c r="N1745" s="121" t="s">
        <v>987</v>
      </c>
      <c r="O1745" s="121"/>
      <c r="P1745" s="128" t="s">
        <v>3030</v>
      </c>
      <c r="Q1745" s="121"/>
      <c r="R1745" s="121"/>
      <c r="S1745" s="128" t="s">
        <v>988</v>
      </c>
      <c r="T1745" s="25">
        <v>1</v>
      </c>
      <c r="U1745" s="121" t="s">
        <v>606</v>
      </c>
      <c r="V1745" s="121"/>
      <c r="W1745" s="25">
        <v>30</v>
      </c>
      <c r="X1745" s="128">
        <v>101</v>
      </c>
      <c r="Y1745" s="128">
        <v>79.650000000000006</v>
      </c>
      <c r="Z1745" s="128">
        <v>8.0447000000000006</v>
      </c>
      <c r="AE1745" s="159"/>
      <c r="AF1745" s="159">
        <v>41716</v>
      </c>
      <c r="AG1745" s="159">
        <v>41753</v>
      </c>
      <c r="AH1745" s="159">
        <f t="shared" si="58"/>
        <v>41767</v>
      </c>
    </row>
    <row r="1746" spans="1:34" s="56" customFormat="1">
      <c r="A1746" s="156"/>
      <c r="B1746" s="156" t="s">
        <v>970</v>
      </c>
      <c r="C1746" s="128" t="s">
        <v>3898</v>
      </c>
      <c r="D1746" s="128" t="s">
        <v>3899</v>
      </c>
      <c r="E1746" s="128" t="s">
        <v>3900</v>
      </c>
      <c r="F1746" s="128" t="s">
        <v>3900</v>
      </c>
      <c r="G1746" s="128"/>
      <c r="H1746" s="56" t="s">
        <v>984</v>
      </c>
      <c r="I1746" s="159">
        <v>41717</v>
      </c>
      <c r="J1746" s="159">
        <v>41778</v>
      </c>
      <c r="K1746" s="128" t="s">
        <v>4281</v>
      </c>
      <c r="L1746" s="128" t="s">
        <v>4282</v>
      </c>
      <c r="M1746" s="156" t="s">
        <v>695</v>
      </c>
      <c r="N1746" s="121" t="s">
        <v>987</v>
      </c>
      <c r="O1746" s="121"/>
      <c r="P1746" s="128" t="s">
        <v>3030</v>
      </c>
      <c r="Q1746" s="121"/>
      <c r="R1746" s="121"/>
      <c r="S1746" s="128" t="s">
        <v>988</v>
      </c>
      <c r="T1746" s="25">
        <v>1</v>
      </c>
      <c r="U1746" s="121" t="s">
        <v>606</v>
      </c>
      <c r="V1746" s="121"/>
      <c r="W1746" s="25">
        <v>30</v>
      </c>
      <c r="X1746" s="128">
        <v>153</v>
      </c>
      <c r="Y1746" s="128">
        <v>51.7</v>
      </c>
      <c r="Z1746" s="128">
        <v>7.9100999999999999</v>
      </c>
      <c r="AE1746" s="159"/>
      <c r="AF1746" s="159">
        <v>41716</v>
      </c>
      <c r="AG1746" s="159">
        <v>41753</v>
      </c>
      <c r="AH1746" s="159">
        <f t="shared" si="58"/>
        <v>41767</v>
      </c>
    </row>
    <row r="1747" spans="1:34" s="56" customFormat="1">
      <c r="A1747" s="156"/>
      <c r="B1747" s="156" t="s">
        <v>970</v>
      </c>
      <c r="C1747" s="128" t="s">
        <v>3898</v>
      </c>
      <c r="D1747" s="128" t="s">
        <v>3899</v>
      </c>
      <c r="E1747" s="128" t="s">
        <v>3900</v>
      </c>
      <c r="F1747" s="128" t="s">
        <v>3900</v>
      </c>
      <c r="G1747" s="128"/>
      <c r="H1747" s="56" t="s">
        <v>984</v>
      </c>
      <c r="I1747" s="159">
        <v>41717</v>
      </c>
      <c r="J1747" s="159">
        <v>41778</v>
      </c>
      <c r="K1747" s="128" t="s">
        <v>4283</v>
      </c>
      <c r="L1747" s="128" t="s">
        <v>4284</v>
      </c>
      <c r="M1747" s="156" t="s">
        <v>695</v>
      </c>
      <c r="N1747" s="121" t="s">
        <v>987</v>
      </c>
      <c r="O1747" s="121"/>
      <c r="P1747" s="128" t="s">
        <v>3030</v>
      </c>
      <c r="Q1747" s="121"/>
      <c r="R1747" s="121"/>
      <c r="S1747" s="128" t="s">
        <v>988</v>
      </c>
      <c r="T1747" s="25">
        <v>1</v>
      </c>
      <c r="U1747" s="121" t="s">
        <v>606</v>
      </c>
      <c r="V1747" s="121"/>
      <c r="W1747" s="25">
        <v>30</v>
      </c>
      <c r="X1747" s="128">
        <v>120</v>
      </c>
      <c r="Y1747" s="128">
        <v>52</v>
      </c>
      <c r="Z1747" s="128">
        <v>6.24</v>
      </c>
      <c r="AE1747" s="159"/>
      <c r="AF1747" s="159">
        <v>41716</v>
      </c>
      <c r="AG1747" s="159">
        <v>41753</v>
      </c>
      <c r="AH1747" s="159">
        <f t="shared" si="58"/>
        <v>41767</v>
      </c>
    </row>
    <row r="1748" spans="1:34" s="56" customFormat="1">
      <c r="A1748" s="156"/>
      <c r="B1748" s="156" t="s">
        <v>970</v>
      </c>
      <c r="C1748" s="128" t="s">
        <v>3898</v>
      </c>
      <c r="D1748" s="128" t="s">
        <v>3899</v>
      </c>
      <c r="E1748" s="128" t="s">
        <v>3900</v>
      </c>
      <c r="F1748" s="128" t="s">
        <v>3900</v>
      </c>
      <c r="G1748" s="128"/>
      <c r="H1748" s="56" t="s">
        <v>984</v>
      </c>
      <c r="I1748" s="159">
        <v>41717</v>
      </c>
      <c r="J1748" s="159">
        <v>41778</v>
      </c>
      <c r="K1748" s="128" t="s">
        <v>4285</v>
      </c>
      <c r="L1748" s="128" t="s">
        <v>4286</v>
      </c>
      <c r="M1748" s="156" t="s">
        <v>695</v>
      </c>
      <c r="N1748" s="121" t="s">
        <v>987</v>
      </c>
      <c r="O1748" s="121"/>
      <c r="P1748" s="128" t="s">
        <v>3030</v>
      </c>
      <c r="Q1748" s="121"/>
      <c r="R1748" s="121"/>
      <c r="S1748" s="128" t="s">
        <v>988</v>
      </c>
      <c r="T1748" s="25">
        <v>1</v>
      </c>
      <c r="U1748" s="121" t="s">
        <v>606</v>
      </c>
      <c r="V1748" s="121"/>
      <c r="W1748" s="25">
        <v>30</v>
      </c>
      <c r="X1748" s="128">
        <v>60</v>
      </c>
      <c r="Y1748" s="128">
        <v>135.9</v>
      </c>
      <c r="Z1748" s="128">
        <v>8.1539999999999999</v>
      </c>
      <c r="AE1748" s="159"/>
      <c r="AF1748" s="159">
        <v>41716</v>
      </c>
      <c r="AG1748" s="159">
        <v>41753</v>
      </c>
      <c r="AH1748" s="159">
        <f t="shared" ref="AH1748:AH1755" si="59">AG1748+14</f>
        <v>41767</v>
      </c>
    </row>
    <row r="1749" spans="1:34" s="56" customFormat="1">
      <c r="A1749" s="156"/>
      <c r="B1749" s="156" t="s">
        <v>970</v>
      </c>
      <c r="C1749" s="128" t="s">
        <v>3898</v>
      </c>
      <c r="D1749" s="128" t="s">
        <v>3899</v>
      </c>
      <c r="E1749" s="128" t="s">
        <v>3900</v>
      </c>
      <c r="F1749" s="128" t="s">
        <v>3900</v>
      </c>
      <c r="G1749" s="128"/>
      <c r="H1749" s="56" t="s">
        <v>984</v>
      </c>
      <c r="I1749" s="159">
        <v>41717</v>
      </c>
      <c r="J1749" s="159">
        <v>41778</v>
      </c>
      <c r="K1749" s="128" t="s">
        <v>4287</v>
      </c>
      <c r="L1749" s="128" t="s">
        <v>4288</v>
      </c>
      <c r="M1749" s="156" t="s">
        <v>695</v>
      </c>
      <c r="N1749" s="121" t="s">
        <v>987</v>
      </c>
      <c r="O1749" s="121"/>
      <c r="P1749" s="128" t="s">
        <v>3030</v>
      </c>
      <c r="Q1749" s="121"/>
      <c r="R1749" s="121"/>
      <c r="S1749" s="128" t="s">
        <v>988</v>
      </c>
      <c r="T1749" s="25">
        <v>1</v>
      </c>
      <c r="U1749" s="121" t="s">
        <v>606</v>
      </c>
      <c r="V1749" s="121"/>
      <c r="W1749" s="25">
        <v>30</v>
      </c>
      <c r="X1749" s="128">
        <v>140</v>
      </c>
      <c r="Y1749" s="128">
        <v>44.46</v>
      </c>
      <c r="Z1749" s="128">
        <v>6.2244000000000002</v>
      </c>
      <c r="AE1749" s="159"/>
      <c r="AF1749" s="159">
        <v>41716</v>
      </c>
      <c r="AG1749" s="159">
        <v>41753</v>
      </c>
      <c r="AH1749" s="159">
        <f t="shared" si="59"/>
        <v>41767</v>
      </c>
    </row>
    <row r="1750" spans="1:34" s="56" customFormat="1">
      <c r="A1750" s="156"/>
      <c r="B1750" s="156" t="s">
        <v>970</v>
      </c>
      <c r="C1750" s="128" t="s">
        <v>3898</v>
      </c>
      <c r="D1750" s="128" t="s">
        <v>3899</v>
      </c>
      <c r="E1750" s="128" t="s">
        <v>3900</v>
      </c>
      <c r="F1750" s="128" t="s">
        <v>3900</v>
      </c>
      <c r="G1750" s="128"/>
      <c r="H1750" s="56" t="s">
        <v>984</v>
      </c>
      <c r="I1750" s="159">
        <v>41717</v>
      </c>
      <c r="J1750" s="159">
        <v>41778</v>
      </c>
      <c r="K1750" s="128" t="s">
        <v>4289</v>
      </c>
      <c r="L1750" s="128" t="s">
        <v>4290</v>
      </c>
      <c r="M1750" s="156" t="s">
        <v>695</v>
      </c>
      <c r="N1750" s="121" t="s">
        <v>987</v>
      </c>
      <c r="O1750" s="121"/>
      <c r="P1750" s="128" t="s">
        <v>3030</v>
      </c>
      <c r="Q1750" s="121"/>
      <c r="R1750" s="121"/>
      <c r="S1750" s="128" t="s">
        <v>988</v>
      </c>
      <c r="T1750" s="25">
        <v>1</v>
      </c>
      <c r="U1750" s="121" t="s">
        <v>606</v>
      </c>
      <c r="V1750" s="121"/>
      <c r="W1750" s="25">
        <v>30</v>
      </c>
      <c r="X1750" s="128">
        <v>165</v>
      </c>
      <c r="Y1750" s="128">
        <v>44</v>
      </c>
      <c r="Z1750" s="128">
        <v>7.26</v>
      </c>
      <c r="AE1750" s="159"/>
      <c r="AF1750" s="159">
        <v>41716</v>
      </c>
      <c r="AG1750" s="159">
        <v>41753</v>
      </c>
      <c r="AH1750" s="159">
        <f t="shared" si="59"/>
        <v>41767</v>
      </c>
    </row>
    <row r="1751" spans="1:34" s="56" customFormat="1">
      <c r="A1751" s="156"/>
      <c r="B1751" s="156" t="s">
        <v>970</v>
      </c>
      <c r="C1751" s="128" t="s">
        <v>3898</v>
      </c>
      <c r="D1751" s="128" t="s">
        <v>3899</v>
      </c>
      <c r="E1751" s="128" t="s">
        <v>3900</v>
      </c>
      <c r="F1751" s="128" t="s">
        <v>3900</v>
      </c>
      <c r="G1751" s="128"/>
      <c r="H1751" s="56" t="s">
        <v>984</v>
      </c>
      <c r="I1751" s="159">
        <v>41717</v>
      </c>
      <c r="J1751" s="159">
        <v>41778</v>
      </c>
      <c r="K1751" s="128" t="s">
        <v>4291</v>
      </c>
      <c r="L1751" s="128" t="s">
        <v>4292</v>
      </c>
      <c r="M1751" s="156" t="s">
        <v>695</v>
      </c>
      <c r="N1751" s="121" t="s">
        <v>987</v>
      </c>
      <c r="O1751" s="121"/>
      <c r="P1751" s="128" t="s">
        <v>3030</v>
      </c>
      <c r="Q1751" s="121"/>
      <c r="R1751" s="121"/>
      <c r="S1751" s="128" t="s">
        <v>988</v>
      </c>
      <c r="T1751" s="25">
        <v>1</v>
      </c>
      <c r="U1751" s="121" t="s">
        <v>606</v>
      </c>
      <c r="V1751" s="121"/>
      <c r="W1751" s="25">
        <v>30</v>
      </c>
      <c r="X1751" s="128">
        <v>150</v>
      </c>
      <c r="Y1751" s="128">
        <v>54.4</v>
      </c>
      <c r="Z1751" s="128">
        <v>8.16</v>
      </c>
      <c r="AE1751" s="159"/>
      <c r="AF1751" s="159">
        <v>41716</v>
      </c>
      <c r="AG1751" s="159">
        <v>41753</v>
      </c>
      <c r="AH1751" s="159">
        <f t="shared" si="59"/>
        <v>41767</v>
      </c>
    </row>
    <row r="1752" spans="1:34" s="56" customFormat="1">
      <c r="A1752" s="156"/>
      <c r="B1752" s="156" t="s">
        <v>970</v>
      </c>
      <c r="C1752" s="128" t="s">
        <v>3898</v>
      </c>
      <c r="D1752" s="128" t="s">
        <v>3899</v>
      </c>
      <c r="E1752" s="128" t="s">
        <v>3900</v>
      </c>
      <c r="F1752" s="128" t="s">
        <v>3900</v>
      </c>
      <c r="G1752" s="128"/>
      <c r="H1752" s="56" t="s">
        <v>984</v>
      </c>
      <c r="I1752" s="159">
        <v>41717</v>
      </c>
      <c r="J1752" s="159">
        <v>41778</v>
      </c>
      <c r="K1752" s="128" t="s">
        <v>4293</v>
      </c>
      <c r="L1752" s="128" t="s">
        <v>4294</v>
      </c>
      <c r="M1752" s="156" t="s">
        <v>695</v>
      </c>
      <c r="N1752" s="121" t="s">
        <v>987</v>
      </c>
      <c r="O1752" s="121"/>
      <c r="P1752" s="128" t="s">
        <v>3030</v>
      </c>
      <c r="Q1752" s="121"/>
      <c r="R1752" s="121"/>
      <c r="S1752" s="128" t="s">
        <v>988</v>
      </c>
      <c r="T1752" s="25">
        <v>1</v>
      </c>
      <c r="U1752" s="121" t="s">
        <v>606</v>
      </c>
      <c r="V1752" s="121"/>
      <c r="W1752" s="25">
        <v>30</v>
      </c>
      <c r="X1752" s="128">
        <v>100</v>
      </c>
      <c r="Y1752" s="128">
        <v>132.30000000000001</v>
      </c>
      <c r="Z1752" s="128">
        <v>13.23</v>
      </c>
      <c r="AE1752" s="159"/>
      <c r="AF1752" s="159">
        <v>41716</v>
      </c>
      <c r="AG1752" s="159">
        <v>41753</v>
      </c>
      <c r="AH1752" s="159">
        <f t="shared" si="59"/>
        <v>41767</v>
      </c>
    </row>
    <row r="1753" spans="1:34" s="56" customFormat="1">
      <c r="A1753" s="156"/>
      <c r="B1753" s="156" t="s">
        <v>970</v>
      </c>
      <c r="C1753" s="128" t="s">
        <v>3898</v>
      </c>
      <c r="D1753" s="128" t="s">
        <v>3899</v>
      </c>
      <c r="E1753" s="128" t="s">
        <v>3900</v>
      </c>
      <c r="F1753" s="128" t="s">
        <v>3900</v>
      </c>
      <c r="G1753" s="128"/>
      <c r="H1753" s="56" t="s">
        <v>984</v>
      </c>
      <c r="I1753" s="159">
        <v>41717</v>
      </c>
      <c r="J1753" s="159">
        <v>41778</v>
      </c>
      <c r="K1753" s="128" t="s">
        <v>4295</v>
      </c>
      <c r="L1753" s="128" t="s">
        <v>4296</v>
      </c>
      <c r="M1753" s="156" t="s">
        <v>695</v>
      </c>
      <c r="N1753" s="121" t="s">
        <v>987</v>
      </c>
      <c r="O1753" s="121"/>
      <c r="P1753" s="128" t="s">
        <v>3030</v>
      </c>
      <c r="Q1753" s="121"/>
      <c r="R1753" s="121"/>
      <c r="S1753" s="128" t="s">
        <v>988</v>
      </c>
      <c r="T1753" s="25">
        <v>1</v>
      </c>
      <c r="U1753" s="121" t="s">
        <v>606</v>
      </c>
      <c r="V1753" s="121"/>
      <c r="W1753" s="25">
        <v>30</v>
      </c>
      <c r="X1753" s="128">
        <v>135</v>
      </c>
      <c r="Y1753" s="128">
        <v>58.6</v>
      </c>
      <c r="Z1753" s="128">
        <v>7.9109999999999996</v>
      </c>
      <c r="AE1753" s="159"/>
      <c r="AF1753" s="159">
        <v>41716</v>
      </c>
      <c r="AG1753" s="159">
        <v>41753</v>
      </c>
      <c r="AH1753" s="159">
        <f t="shared" si="59"/>
        <v>41767</v>
      </c>
    </row>
    <row r="1754" spans="1:34" s="56" customFormat="1">
      <c r="A1754" s="156"/>
      <c r="B1754" s="156" t="s">
        <v>970</v>
      </c>
      <c r="C1754" s="128" t="s">
        <v>3898</v>
      </c>
      <c r="D1754" s="128" t="s">
        <v>3899</v>
      </c>
      <c r="E1754" s="128" t="s">
        <v>3900</v>
      </c>
      <c r="F1754" s="128" t="s">
        <v>3900</v>
      </c>
      <c r="G1754" s="128"/>
      <c r="H1754" s="56" t="s">
        <v>984</v>
      </c>
      <c r="I1754" s="159">
        <v>41717</v>
      </c>
      <c r="J1754" s="159">
        <v>41778</v>
      </c>
      <c r="K1754" s="128" t="s">
        <v>4297</v>
      </c>
      <c r="L1754" s="128" t="s">
        <v>4298</v>
      </c>
      <c r="M1754" s="156" t="s">
        <v>695</v>
      </c>
      <c r="N1754" s="121" t="s">
        <v>987</v>
      </c>
      <c r="O1754" s="121"/>
      <c r="P1754" s="128" t="s">
        <v>3030</v>
      </c>
      <c r="Q1754" s="121"/>
      <c r="R1754" s="121"/>
      <c r="S1754" s="128" t="s">
        <v>988</v>
      </c>
      <c r="T1754" s="25">
        <v>1</v>
      </c>
      <c r="U1754" s="121" t="s">
        <v>606</v>
      </c>
      <c r="V1754" s="121"/>
      <c r="W1754" s="25">
        <v>30</v>
      </c>
      <c r="X1754" s="128">
        <v>130</v>
      </c>
      <c r="Y1754" s="128">
        <v>45.2</v>
      </c>
      <c r="Z1754" s="128">
        <v>5.8760000000000003</v>
      </c>
      <c r="AE1754" s="159"/>
      <c r="AF1754" s="159">
        <v>41716</v>
      </c>
      <c r="AG1754" s="159">
        <v>41753</v>
      </c>
      <c r="AH1754" s="159">
        <f t="shared" si="59"/>
        <v>41767</v>
      </c>
    </row>
    <row r="1755" spans="1:34" s="56" customFormat="1">
      <c r="A1755" s="156"/>
      <c r="B1755" s="156" t="s">
        <v>970</v>
      </c>
      <c r="C1755" s="128" t="s">
        <v>3898</v>
      </c>
      <c r="D1755" s="128" t="s">
        <v>3899</v>
      </c>
      <c r="E1755" s="128" t="s">
        <v>3900</v>
      </c>
      <c r="F1755" s="128" t="s">
        <v>3900</v>
      </c>
      <c r="G1755" s="128"/>
      <c r="H1755" s="56" t="s">
        <v>984</v>
      </c>
      <c r="I1755" s="159">
        <v>41717</v>
      </c>
      <c r="J1755" s="159">
        <v>41778</v>
      </c>
      <c r="K1755" s="128" t="s">
        <v>4299</v>
      </c>
      <c r="L1755" s="128" t="s">
        <v>4300</v>
      </c>
      <c r="M1755" s="156" t="s">
        <v>695</v>
      </c>
      <c r="N1755" s="121" t="s">
        <v>987</v>
      </c>
      <c r="O1755" s="121"/>
      <c r="P1755" s="128" t="s">
        <v>3030</v>
      </c>
      <c r="Q1755" s="121"/>
      <c r="R1755" s="121"/>
      <c r="S1755" s="128" t="s">
        <v>988</v>
      </c>
      <c r="T1755" s="25">
        <v>1</v>
      </c>
      <c r="U1755" s="121" t="s">
        <v>606</v>
      </c>
      <c r="V1755" s="121"/>
      <c r="W1755" s="25">
        <v>30</v>
      </c>
      <c r="X1755" s="128">
        <v>94</v>
      </c>
      <c r="Y1755" s="128">
        <v>67.2</v>
      </c>
      <c r="Z1755" s="128">
        <v>6.3167999999999997</v>
      </c>
      <c r="AE1755" s="159"/>
      <c r="AF1755" s="159">
        <v>41716</v>
      </c>
      <c r="AG1755" s="159">
        <v>41753</v>
      </c>
      <c r="AH1755" s="159">
        <f t="shared" si="59"/>
        <v>41767</v>
      </c>
    </row>
    <row r="1757" spans="1:34" s="56" customFormat="1">
      <c r="A1757" s="179" t="s">
        <v>4301</v>
      </c>
      <c r="B1757" s="156" t="s">
        <v>3514</v>
      </c>
      <c r="C1757" s="128" t="s">
        <v>4302</v>
      </c>
      <c r="D1757" s="179" t="s">
        <v>4303</v>
      </c>
      <c r="E1757" s="179" t="s">
        <v>4304</v>
      </c>
      <c r="F1757" s="179" t="s">
        <v>4305</v>
      </c>
      <c r="G1757" s="179"/>
      <c r="H1757" s="52" t="s">
        <v>4306</v>
      </c>
      <c r="I1757" s="159">
        <v>41717</v>
      </c>
      <c r="J1757" s="159">
        <v>41771</v>
      </c>
      <c r="K1757" s="161" t="s">
        <v>4307</v>
      </c>
      <c r="L1757" s="161" t="s">
        <v>4308</v>
      </c>
      <c r="M1757" s="156" t="s">
        <v>994</v>
      </c>
      <c r="N1757" s="121" t="s">
        <v>3570</v>
      </c>
      <c r="O1757" s="121"/>
      <c r="P1757" s="128" t="s">
        <v>4309</v>
      </c>
      <c r="Q1757" s="121"/>
      <c r="R1757" s="121"/>
      <c r="S1757" s="128" t="s">
        <v>3574</v>
      </c>
      <c r="T1757" s="25">
        <v>1</v>
      </c>
      <c r="U1757" s="156" t="s">
        <v>606</v>
      </c>
      <c r="V1757" s="156"/>
      <c r="W1757" s="25">
        <v>15</v>
      </c>
      <c r="X1757" s="25">
        <v>26</v>
      </c>
      <c r="Y1757" s="25">
        <v>89.8</v>
      </c>
      <c r="Z1757" s="131"/>
      <c r="AE1757" s="159"/>
      <c r="AF1757" s="159">
        <v>41716</v>
      </c>
      <c r="AG1757" s="159">
        <v>41753</v>
      </c>
      <c r="AH1757" s="159">
        <f>AG1757+14</f>
        <v>41767</v>
      </c>
    </row>
    <row r="1759" spans="1:34" s="56" customFormat="1">
      <c r="A1759" s="156" t="s">
        <v>4310</v>
      </c>
      <c r="B1759" s="156" t="s">
        <v>1216</v>
      </c>
      <c r="C1759" s="56" t="s">
        <v>4311</v>
      </c>
      <c r="D1759" s="56" t="s">
        <v>4312</v>
      </c>
      <c r="E1759" s="56" t="s">
        <v>4313</v>
      </c>
      <c r="F1759" s="56" t="s">
        <v>4314</v>
      </c>
      <c r="H1759" s="52" t="s">
        <v>4315</v>
      </c>
      <c r="I1759" s="159">
        <v>41717</v>
      </c>
      <c r="J1759" s="159">
        <v>41759</v>
      </c>
      <c r="K1759" s="107" t="s">
        <v>4316</v>
      </c>
      <c r="L1759" s="107" t="s">
        <v>4317</v>
      </c>
      <c r="M1759" s="156" t="s">
        <v>695</v>
      </c>
      <c r="N1759" s="121" t="s">
        <v>2883</v>
      </c>
      <c r="O1759" s="121"/>
      <c r="P1759" s="56" t="s">
        <v>4318</v>
      </c>
      <c r="Q1759" s="121"/>
      <c r="R1759" s="121"/>
      <c r="S1759" s="128" t="s">
        <v>605</v>
      </c>
      <c r="T1759" s="25">
        <v>1</v>
      </c>
      <c r="U1759" s="121" t="s">
        <v>606</v>
      </c>
      <c r="V1759" s="121"/>
      <c r="W1759" s="25">
        <v>15</v>
      </c>
      <c r="X1759" s="25">
        <v>90</v>
      </c>
      <c r="Y1759" s="25">
        <v>192</v>
      </c>
      <c r="Z1759" s="25" t="s">
        <v>4319</v>
      </c>
      <c r="AE1759" s="159"/>
      <c r="AF1759" s="159">
        <v>41716</v>
      </c>
      <c r="AG1759" s="159">
        <v>41797</v>
      </c>
      <c r="AH1759" s="159">
        <f t="shared" ref="AH1759:AH1822" si="60">AG1759+14</f>
        <v>41811</v>
      </c>
    </row>
    <row r="1760" spans="1:34" s="56" customFormat="1">
      <c r="A1760" s="156" t="s">
        <v>4310</v>
      </c>
      <c r="B1760" s="156" t="s">
        <v>1216</v>
      </c>
      <c r="C1760" s="56" t="s">
        <v>4311</v>
      </c>
      <c r="D1760" s="56" t="s">
        <v>4312</v>
      </c>
      <c r="E1760" s="56" t="s">
        <v>4313</v>
      </c>
      <c r="F1760" s="56" t="s">
        <v>4314</v>
      </c>
      <c r="H1760" s="52" t="s">
        <v>4315</v>
      </c>
      <c r="I1760" s="159">
        <v>41717</v>
      </c>
      <c r="J1760" s="159">
        <v>41759</v>
      </c>
      <c r="K1760" s="107" t="s">
        <v>4320</v>
      </c>
      <c r="L1760" s="107" t="s">
        <v>4321</v>
      </c>
      <c r="M1760" s="156" t="s">
        <v>695</v>
      </c>
      <c r="N1760" s="121" t="s">
        <v>2883</v>
      </c>
      <c r="O1760" s="121"/>
      <c r="P1760" s="56" t="s">
        <v>4318</v>
      </c>
      <c r="Q1760" s="121"/>
      <c r="R1760" s="121"/>
      <c r="S1760" s="128" t="s">
        <v>605</v>
      </c>
      <c r="T1760" s="25">
        <v>1</v>
      </c>
      <c r="U1760" s="121" t="s">
        <v>606</v>
      </c>
      <c r="V1760" s="121"/>
      <c r="W1760" s="25">
        <v>15</v>
      </c>
      <c r="X1760" s="25">
        <v>90</v>
      </c>
      <c r="Y1760" s="25">
        <v>126</v>
      </c>
      <c r="Z1760" s="25" t="s">
        <v>4319</v>
      </c>
      <c r="AE1760" s="159"/>
      <c r="AF1760" s="159">
        <v>41716</v>
      </c>
      <c r="AG1760" s="159">
        <v>41797</v>
      </c>
      <c r="AH1760" s="159">
        <f t="shared" si="60"/>
        <v>41811</v>
      </c>
    </row>
    <row r="1761" spans="1:34" s="56" customFormat="1">
      <c r="A1761" s="156" t="s">
        <v>4310</v>
      </c>
      <c r="B1761" s="156" t="s">
        <v>1216</v>
      </c>
      <c r="C1761" s="56" t="s">
        <v>4311</v>
      </c>
      <c r="D1761" s="56" t="s">
        <v>4312</v>
      </c>
      <c r="E1761" s="56" t="s">
        <v>4313</v>
      </c>
      <c r="F1761" s="56" t="s">
        <v>4314</v>
      </c>
      <c r="H1761" s="52" t="s">
        <v>4315</v>
      </c>
      <c r="I1761" s="159">
        <v>41717</v>
      </c>
      <c r="J1761" s="159">
        <v>41759</v>
      </c>
      <c r="K1761" s="107" t="s">
        <v>4322</v>
      </c>
      <c r="L1761" s="107" t="s">
        <v>4323</v>
      </c>
      <c r="M1761" s="156" t="s">
        <v>695</v>
      </c>
      <c r="N1761" s="121" t="s">
        <v>2883</v>
      </c>
      <c r="O1761" s="121"/>
      <c r="P1761" s="56" t="s">
        <v>4318</v>
      </c>
      <c r="Q1761" s="121"/>
      <c r="R1761" s="121"/>
      <c r="S1761" s="128" t="s">
        <v>605</v>
      </c>
      <c r="T1761" s="25">
        <v>1</v>
      </c>
      <c r="U1761" s="121" t="s">
        <v>606</v>
      </c>
      <c r="V1761" s="121"/>
      <c r="W1761" s="25">
        <v>15</v>
      </c>
      <c r="X1761" s="25">
        <v>90</v>
      </c>
      <c r="Y1761" s="25">
        <v>230</v>
      </c>
      <c r="Z1761" s="25" t="s">
        <v>4319</v>
      </c>
      <c r="AE1761" s="159"/>
      <c r="AF1761" s="159">
        <v>41716</v>
      </c>
      <c r="AG1761" s="159">
        <v>41797</v>
      </c>
      <c r="AH1761" s="159">
        <f t="shared" si="60"/>
        <v>41811</v>
      </c>
    </row>
    <row r="1762" spans="1:34" s="56" customFormat="1">
      <c r="A1762" s="156" t="s">
        <v>4310</v>
      </c>
      <c r="B1762" s="156" t="s">
        <v>1216</v>
      </c>
      <c r="C1762" s="56" t="s">
        <v>4311</v>
      </c>
      <c r="D1762" s="56" t="s">
        <v>4312</v>
      </c>
      <c r="E1762" s="56" t="s">
        <v>4313</v>
      </c>
      <c r="F1762" s="56" t="s">
        <v>4314</v>
      </c>
      <c r="H1762" s="52" t="s">
        <v>4315</v>
      </c>
      <c r="I1762" s="159">
        <v>41717</v>
      </c>
      <c r="J1762" s="159">
        <v>41759</v>
      </c>
      <c r="K1762" s="107" t="s">
        <v>4324</v>
      </c>
      <c r="L1762" s="107" t="s">
        <v>4325</v>
      </c>
      <c r="M1762" s="156" t="s">
        <v>695</v>
      </c>
      <c r="N1762" s="121" t="s">
        <v>2883</v>
      </c>
      <c r="O1762" s="121"/>
      <c r="P1762" s="56" t="s">
        <v>4318</v>
      </c>
      <c r="Q1762" s="121"/>
      <c r="R1762" s="121"/>
      <c r="S1762" s="128" t="s">
        <v>605</v>
      </c>
      <c r="T1762" s="25">
        <v>1</v>
      </c>
      <c r="U1762" s="121" t="s">
        <v>606</v>
      </c>
      <c r="V1762" s="121"/>
      <c r="W1762" s="25">
        <v>15</v>
      </c>
      <c r="X1762" s="25">
        <v>90</v>
      </c>
      <c r="Y1762" s="25">
        <v>317</v>
      </c>
      <c r="Z1762" s="25" t="s">
        <v>4319</v>
      </c>
      <c r="AE1762" s="159"/>
      <c r="AF1762" s="159">
        <v>41716</v>
      </c>
      <c r="AG1762" s="159">
        <v>41797</v>
      </c>
      <c r="AH1762" s="159">
        <f t="shared" si="60"/>
        <v>41811</v>
      </c>
    </row>
    <row r="1763" spans="1:34" s="56" customFormat="1">
      <c r="A1763" s="156" t="s">
        <v>4310</v>
      </c>
      <c r="B1763" s="156" t="s">
        <v>1216</v>
      </c>
      <c r="C1763" s="56" t="s">
        <v>4311</v>
      </c>
      <c r="D1763" s="56" t="s">
        <v>4312</v>
      </c>
      <c r="E1763" s="56" t="s">
        <v>4313</v>
      </c>
      <c r="F1763" s="56" t="s">
        <v>4314</v>
      </c>
      <c r="H1763" s="52" t="s">
        <v>4315</v>
      </c>
      <c r="I1763" s="159">
        <v>41717</v>
      </c>
      <c r="J1763" s="159">
        <v>41759</v>
      </c>
      <c r="K1763" s="107" t="s">
        <v>4326</v>
      </c>
      <c r="L1763" s="107" t="s">
        <v>4327</v>
      </c>
      <c r="M1763" s="156" t="s">
        <v>695</v>
      </c>
      <c r="N1763" s="121" t="s">
        <v>2883</v>
      </c>
      <c r="O1763" s="121"/>
      <c r="P1763" s="56" t="s">
        <v>4318</v>
      </c>
      <c r="Q1763" s="121"/>
      <c r="R1763" s="121"/>
      <c r="S1763" s="128" t="s">
        <v>605</v>
      </c>
      <c r="T1763" s="25">
        <v>1</v>
      </c>
      <c r="U1763" s="121" t="s">
        <v>606</v>
      </c>
      <c r="V1763" s="121"/>
      <c r="W1763" s="25">
        <v>15</v>
      </c>
      <c r="X1763" s="25">
        <v>90</v>
      </c>
      <c r="Y1763" s="25">
        <v>324</v>
      </c>
      <c r="Z1763" s="25" t="s">
        <v>4319</v>
      </c>
      <c r="AE1763" s="159"/>
      <c r="AF1763" s="159">
        <v>41716</v>
      </c>
      <c r="AG1763" s="159">
        <v>41797</v>
      </c>
      <c r="AH1763" s="159">
        <f t="shared" si="60"/>
        <v>41811</v>
      </c>
    </row>
    <row r="1764" spans="1:34" s="56" customFormat="1">
      <c r="A1764" s="156" t="s">
        <v>4310</v>
      </c>
      <c r="B1764" s="156" t="s">
        <v>1216</v>
      </c>
      <c r="C1764" s="56" t="s">
        <v>4311</v>
      </c>
      <c r="D1764" s="56" t="s">
        <v>4312</v>
      </c>
      <c r="E1764" s="56" t="s">
        <v>4313</v>
      </c>
      <c r="F1764" s="56" t="s">
        <v>4314</v>
      </c>
      <c r="H1764" s="52" t="s">
        <v>4315</v>
      </c>
      <c r="I1764" s="159">
        <v>41717</v>
      </c>
      <c r="J1764" s="159">
        <v>41759</v>
      </c>
      <c r="K1764" s="107" t="s">
        <v>4328</v>
      </c>
      <c r="L1764" s="107" t="s">
        <v>4329</v>
      </c>
      <c r="M1764" s="156" t="s">
        <v>695</v>
      </c>
      <c r="N1764" s="121" t="s">
        <v>2883</v>
      </c>
      <c r="O1764" s="121"/>
      <c r="P1764" s="56" t="s">
        <v>4318</v>
      </c>
      <c r="Q1764" s="121"/>
      <c r="R1764" s="121"/>
      <c r="S1764" s="128" t="s">
        <v>605</v>
      </c>
      <c r="T1764" s="25">
        <v>1</v>
      </c>
      <c r="U1764" s="121" t="s">
        <v>606</v>
      </c>
      <c r="V1764" s="121"/>
      <c r="W1764" s="25">
        <v>15</v>
      </c>
      <c r="X1764" s="25">
        <v>90</v>
      </c>
      <c r="Y1764" s="25">
        <v>291</v>
      </c>
      <c r="Z1764" s="25" t="s">
        <v>4319</v>
      </c>
      <c r="AE1764" s="159"/>
      <c r="AF1764" s="159">
        <v>41716</v>
      </c>
      <c r="AG1764" s="159">
        <v>41797</v>
      </c>
      <c r="AH1764" s="159">
        <f t="shared" si="60"/>
        <v>41811</v>
      </c>
    </row>
    <row r="1765" spans="1:34" s="56" customFormat="1">
      <c r="A1765" s="156" t="s">
        <v>4310</v>
      </c>
      <c r="B1765" s="156" t="s">
        <v>1216</v>
      </c>
      <c r="C1765" s="56" t="s">
        <v>4311</v>
      </c>
      <c r="D1765" s="56" t="s">
        <v>4312</v>
      </c>
      <c r="E1765" s="56" t="s">
        <v>4313</v>
      </c>
      <c r="F1765" s="56" t="s">
        <v>4314</v>
      </c>
      <c r="H1765" s="52" t="s">
        <v>4315</v>
      </c>
      <c r="I1765" s="159">
        <v>41717</v>
      </c>
      <c r="J1765" s="159">
        <v>41759</v>
      </c>
      <c r="K1765" s="107" t="s">
        <v>4330</v>
      </c>
      <c r="L1765" s="107" t="s">
        <v>4331</v>
      </c>
      <c r="M1765" s="156" t="s">
        <v>695</v>
      </c>
      <c r="N1765" s="121" t="s">
        <v>2883</v>
      </c>
      <c r="O1765" s="121"/>
      <c r="P1765" s="56" t="s">
        <v>4318</v>
      </c>
      <c r="Q1765" s="121"/>
      <c r="R1765" s="121"/>
      <c r="S1765" s="128" t="s">
        <v>605</v>
      </c>
      <c r="T1765" s="25">
        <v>1</v>
      </c>
      <c r="U1765" s="121" t="s">
        <v>606</v>
      </c>
      <c r="V1765" s="121"/>
      <c r="W1765" s="25">
        <v>15</v>
      </c>
      <c r="X1765" s="25">
        <v>90</v>
      </c>
      <c r="Y1765" s="25">
        <v>208</v>
      </c>
      <c r="Z1765" s="25" t="s">
        <v>4319</v>
      </c>
      <c r="AE1765" s="159"/>
      <c r="AF1765" s="159">
        <v>41716</v>
      </c>
      <c r="AG1765" s="159">
        <v>41797</v>
      </c>
      <c r="AH1765" s="159">
        <f t="shared" si="60"/>
        <v>41811</v>
      </c>
    </row>
    <row r="1766" spans="1:34" s="56" customFormat="1">
      <c r="A1766" s="156" t="s">
        <v>4310</v>
      </c>
      <c r="B1766" s="156" t="s">
        <v>1216</v>
      </c>
      <c r="C1766" s="56" t="s">
        <v>4311</v>
      </c>
      <c r="D1766" s="56" t="s">
        <v>4312</v>
      </c>
      <c r="E1766" s="56" t="s">
        <v>4313</v>
      </c>
      <c r="F1766" s="56" t="s">
        <v>4314</v>
      </c>
      <c r="H1766" s="52" t="s">
        <v>4315</v>
      </c>
      <c r="I1766" s="159">
        <v>41717</v>
      </c>
      <c r="J1766" s="159">
        <v>41759</v>
      </c>
      <c r="K1766" s="107" t="s">
        <v>4332</v>
      </c>
      <c r="L1766" s="107" t="s">
        <v>4333</v>
      </c>
      <c r="M1766" s="156" t="s">
        <v>695</v>
      </c>
      <c r="N1766" s="121" t="s">
        <v>2883</v>
      </c>
      <c r="O1766" s="121"/>
      <c r="P1766" s="56" t="s">
        <v>4318</v>
      </c>
      <c r="Q1766" s="121"/>
      <c r="R1766" s="121"/>
      <c r="S1766" s="128" t="s">
        <v>605</v>
      </c>
      <c r="T1766" s="25">
        <v>1</v>
      </c>
      <c r="U1766" s="121" t="s">
        <v>606</v>
      </c>
      <c r="V1766" s="121"/>
      <c r="W1766" s="25">
        <v>15</v>
      </c>
      <c r="X1766" s="25">
        <v>90</v>
      </c>
      <c r="Y1766" s="25">
        <v>368</v>
      </c>
      <c r="Z1766" s="25" t="s">
        <v>4319</v>
      </c>
      <c r="AE1766" s="159"/>
      <c r="AF1766" s="159">
        <v>41716</v>
      </c>
      <c r="AG1766" s="159">
        <v>41797</v>
      </c>
      <c r="AH1766" s="159">
        <f t="shared" si="60"/>
        <v>41811</v>
      </c>
    </row>
    <row r="1767" spans="1:34" s="56" customFormat="1">
      <c r="A1767" s="156" t="s">
        <v>4310</v>
      </c>
      <c r="B1767" s="156" t="s">
        <v>1216</v>
      </c>
      <c r="C1767" s="56" t="s">
        <v>4311</v>
      </c>
      <c r="D1767" s="56" t="s">
        <v>4312</v>
      </c>
      <c r="E1767" s="56" t="s">
        <v>4313</v>
      </c>
      <c r="F1767" s="56" t="s">
        <v>4314</v>
      </c>
      <c r="H1767" s="52" t="s">
        <v>4315</v>
      </c>
      <c r="I1767" s="159">
        <v>41717</v>
      </c>
      <c r="J1767" s="159">
        <v>41759</v>
      </c>
      <c r="K1767" s="107" t="s">
        <v>4334</v>
      </c>
      <c r="L1767" s="107" t="s">
        <v>4335</v>
      </c>
      <c r="M1767" s="156" t="s">
        <v>695</v>
      </c>
      <c r="N1767" s="121" t="s">
        <v>2883</v>
      </c>
      <c r="O1767" s="121"/>
      <c r="P1767" s="56" t="s">
        <v>4318</v>
      </c>
      <c r="Q1767" s="121"/>
      <c r="R1767" s="121"/>
      <c r="S1767" s="128" t="s">
        <v>605</v>
      </c>
      <c r="T1767" s="25">
        <v>1</v>
      </c>
      <c r="U1767" s="121" t="s">
        <v>606</v>
      </c>
      <c r="V1767" s="121"/>
      <c r="W1767" s="25">
        <v>15</v>
      </c>
      <c r="X1767" s="25">
        <v>90</v>
      </c>
      <c r="Y1767" s="25">
        <v>267</v>
      </c>
      <c r="Z1767" s="25" t="s">
        <v>4319</v>
      </c>
      <c r="AE1767" s="159"/>
      <c r="AF1767" s="159">
        <v>41716</v>
      </c>
      <c r="AG1767" s="159">
        <v>41797</v>
      </c>
      <c r="AH1767" s="159">
        <f t="shared" si="60"/>
        <v>41811</v>
      </c>
    </row>
    <row r="1768" spans="1:34" s="56" customFormat="1">
      <c r="A1768" s="156" t="s">
        <v>4310</v>
      </c>
      <c r="B1768" s="156" t="s">
        <v>1216</v>
      </c>
      <c r="C1768" s="56" t="s">
        <v>4311</v>
      </c>
      <c r="D1768" s="56" t="s">
        <v>4312</v>
      </c>
      <c r="E1768" s="56" t="s">
        <v>4313</v>
      </c>
      <c r="F1768" s="56" t="s">
        <v>4314</v>
      </c>
      <c r="H1768" s="52" t="s">
        <v>4315</v>
      </c>
      <c r="I1768" s="159">
        <v>41717</v>
      </c>
      <c r="J1768" s="159">
        <v>41759</v>
      </c>
      <c r="K1768" s="107" t="s">
        <v>4336</v>
      </c>
      <c r="L1768" s="107" t="s">
        <v>4337</v>
      </c>
      <c r="M1768" s="156" t="s">
        <v>695</v>
      </c>
      <c r="N1768" s="121" t="s">
        <v>2883</v>
      </c>
      <c r="O1768" s="121"/>
      <c r="P1768" s="56" t="s">
        <v>4318</v>
      </c>
      <c r="Q1768" s="121"/>
      <c r="R1768" s="121"/>
      <c r="S1768" s="128" t="s">
        <v>605</v>
      </c>
      <c r="T1768" s="25">
        <v>1</v>
      </c>
      <c r="U1768" s="121" t="s">
        <v>606</v>
      </c>
      <c r="V1768" s="121"/>
      <c r="W1768" s="25">
        <v>15</v>
      </c>
      <c r="X1768" s="25">
        <v>90</v>
      </c>
      <c r="Y1768" s="25">
        <v>212</v>
      </c>
      <c r="Z1768" s="25" t="s">
        <v>4319</v>
      </c>
      <c r="AE1768" s="159"/>
      <c r="AF1768" s="159">
        <v>41716</v>
      </c>
      <c r="AG1768" s="159">
        <v>41797</v>
      </c>
      <c r="AH1768" s="159">
        <f t="shared" si="60"/>
        <v>41811</v>
      </c>
    </row>
    <row r="1769" spans="1:34" s="56" customFormat="1">
      <c r="A1769" s="156" t="s">
        <v>4310</v>
      </c>
      <c r="B1769" s="156" t="s">
        <v>1216</v>
      </c>
      <c r="C1769" s="56" t="s">
        <v>4311</v>
      </c>
      <c r="D1769" s="56" t="s">
        <v>4312</v>
      </c>
      <c r="E1769" s="56" t="s">
        <v>4313</v>
      </c>
      <c r="F1769" s="56" t="s">
        <v>4314</v>
      </c>
      <c r="H1769" s="52" t="s">
        <v>4315</v>
      </c>
      <c r="I1769" s="159">
        <v>41717</v>
      </c>
      <c r="J1769" s="159">
        <v>41759</v>
      </c>
      <c r="K1769" s="107" t="s">
        <v>4338</v>
      </c>
      <c r="L1769" s="107" t="s">
        <v>4339</v>
      </c>
      <c r="M1769" s="156" t="s">
        <v>695</v>
      </c>
      <c r="N1769" s="121" t="s">
        <v>2883</v>
      </c>
      <c r="O1769" s="121"/>
      <c r="P1769" s="56" t="s">
        <v>4318</v>
      </c>
      <c r="Q1769" s="121"/>
      <c r="R1769" s="121"/>
      <c r="S1769" s="128" t="s">
        <v>605</v>
      </c>
      <c r="T1769" s="25">
        <v>1</v>
      </c>
      <c r="U1769" s="121" t="s">
        <v>606</v>
      </c>
      <c r="V1769" s="121"/>
      <c r="W1769" s="25">
        <v>15</v>
      </c>
      <c r="X1769" s="25">
        <v>90</v>
      </c>
      <c r="Y1769" s="25">
        <v>482</v>
      </c>
      <c r="Z1769" s="25" t="s">
        <v>4319</v>
      </c>
      <c r="AE1769" s="159"/>
      <c r="AF1769" s="159">
        <v>41716</v>
      </c>
      <c r="AG1769" s="159">
        <v>41797</v>
      </c>
      <c r="AH1769" s="159">
        <f t="shared" si="60"/>
        <v>41811</v>
      </c>
    </row>
    <row r="1770" spans="1:34" s="56" customFormat="1">
      <c r="A1770" s="156" t="s">
        <v>4310</v>
      </c>
      <c r="B1770" s="156" t="s">
        <v>1216</v>
      </c>
      <c r="C1770" s="56" t="s">
        <v>4311</v>
      </c>
      <c r="D1770" s="56" t="s">
        <v>4312</v>
      </c>
      <c r="E1770" s="56" t="s">
        <v>4313</v>
      </c>
      <c r="F1770" s="56" t="s">
        <v>4314</v>
      </c>
      <c r="H1770" s="52" t="s">
        <v>4315</v>
      </c>
      <c r="I1770" s="159">
        <v>41717</v>
      </c>
      <c r="J1770" s="159">
        <v>41759</v>
      </c>
      <c r="K1770" s="107" t="s">
        <v>4340</v>
      </c>
      <c r="L1770" s="107" t="s">
        <v>4341</v>
      </c>
      <c r="M1770" s="156" t="s">
        <v>695</v>
      </c>
      <c r="N1770" s="121" t="s">
        <v>2883</v>
      </c>
      <c r="O1770" s="121"/>
      <c r="P1770" s="56" t="s">
        <v>4318</v>
      </c>
      <c r="Q1770" s="121"/>
      <c r="R1770" s="121"/>
      <c r="S1770" s="128" t="s">
        <v>605</v>
      </c>
      <c r="T1770" s="25">
        <v>1</v>
      </c>
      <c r="U1770" s="121" t="s">
        <v>606</v>
      </c>
      <c r="V1770" s="121"/>
      <c r="W1770" s="25">
        <v>15</v>
      </c>
      <c r="X1770" s="25">
        <v>90</v>
      </c>
      <c r="Y1770" s="25">
        <v>552</v>
      </c>
      <c r="Z1770" s="25" t="s">
        <v>4319</v>
      </c>
      <c r="AE1770" s="159"/>
      <c r="AF1770" s="159">
        <v>41716</v>
      </c>
      <c r="AG1770" s="159">
        <v>41797</v>
      </c>
      <c r="AH1770" s="159">
        <f t="shared" si="60"/>
        <v>41811</v>
      </c>
    </row>
    <row r="1771" spans="1:34" s="56" customFormat="1">
      <c r="A1771" s="156" t="s">
        <v>4310</v>
      </c>
      <c r="B1771" s="156" t="s">
        <v>1216</v>
      </c>
      <c r="C1771" s="56" t="s">
        <v>4311</v>
      </c>
      <c r="D1771" s="56" t="s">
        <v>4312</v>
      </c>
      <c r="E1771" s="56" t="s">
        <v>4313</v>
      </c>
      <c r="F1771" s="56" t="s">
        <v>4314</v>
      </c>
      <c r="H1771" s="52" t="s">
        <v>4315</v>
      </c>
      <c r="I1771" s="159">
        <v>41717</v>
      </c>
      <c r="J1771" s="159">
        <v>41759</v>
      </c>
      <c r="K1771" s="107" t="s">
        <v>4342</v>
      </c>
      <c r="L1771" s="107" t="s">
        <v>4343</v>
      </c>
      <c r="M1771" s="156" t="s">
        <v>695</v>
      </c>
      <c r="N1771" s="121" t="s">
        <v>2883</v>
      </c>
      <c r="O1771" s="121"/>
      <c r="P1771" s="56" t="s">
        <v>4318</v>
      </c>
      <c r="Q1771" s="121"/>
      <c r="R1771" s="121"/>
      <c r="S1771" s="128" t="s">
        <v>605</v>
      </c>
      <c r="T1771" s="25">
        <v>1</v>
      </c>
      <c r="U1771" s="121" t="s">
        <v>606</v>
      </c>
      <c r="V1771" s="121"/>
      <c r="W1771" s="25">
        <v>15</v>
      </c>
      <c r="X1771" s="25">
        <v>90</v>
      </c>
      <c r="Y1771" s="25">
        <v>366</v>
      </c>
      <c r="Z1771" s="25" t="s">
        <v>4319</v>
      </c>
      <c r="AE1771" s="159"/>
      <c r="AF1771" s="159">
        <v>41716</v>
      </c>
      <c r="AG1771" s="159">
        <v>41797</v>
      </c>
      <c r="AH1771" s="159">
        <f t="shared" si="60"/>
        <v>41811</v>
      </c>
    </row>
    <row r="1772" spans="1:34" s="56" customFormat="1">
      <c r="A1772" s="156" t="s">
        <v>4310</v>
      </c>
      <c r="B1772" s="156" t="s">
        <v>1216</v>
      </c>
      <c r="C1772" s="56" t="s">
        <v>4311</v>
      </c>
      <c r="D1772" s="56" t="s">
        <v>4312</v>
      </c>
      <c r="E1772" s="56" t="s">
        <v>4313</v>
      </c>
      <c r="F1772" s="56" t="s">
        <v>4314</v>
      </c>
      <c r="H1772" s="52" t="s">
        <v>4315</v>
      </c>
      <c r="I1772" s="159">
        <v>41717</v>
      </c>
      <c r="J1772" s="159">
        <v>41759</v>
      </c>
      <c r="K1772" s="107" t="s">
        <v>4344</v>
      </c>
      <c r="L1772" s="107" t="s">
        <v>4345</v>
      </c>
      <c r="M1772" s="156" t="s">
        <v>695</v>
      </c>
      <c r="N1772" s="121" t="s">
        <v>2883</v>
      </c>
      <c r="O1772" s="121"/>
      <c r="P1772" s="56" t="s">
        <v>4318</v>
      </c>
      <c r="Q1772" s="121"/>
      <c r="R1772" s="121"/>
      <c r="S1772" s="128" t="s">
        <v>605</v>
      </c>
      <c r="T1772" s="25">
        <v>1</v>
      </c>
      <c r="U1772" s="121" t="s">
        <v>606</v>
      </c>
      <c r="V1772" s="121"/>
      <c r="W1772" s="25">
        <v>15</v>
      </c>
      <c r="X1772" s="25">
        <v>90</v>
      </c>
      <c r="Y1772" s="25">
        <v>201</v>
      </c>
      <c r="Z1772" s="25" t="s">
        <v>4319</v>
      </c>
      <c r="AE1772" s="159"/>
      <c r="AF1772" s="159">
        <v>41716</v>
      </c>
      <c r="AG1772" s="159">
        <v>41797</v>
      </c>
      <c r="AH1772" s="159">
        <f t="shared" si="60"/>
        <v>41811</v>
      </c>
    </row>
    <row r="1773" spans="1:34" s="56" customFormat="1">
      <c r="A1773" s="156" t="s">
        <v>4310</v>
      </c>
      <c r="B1773" s="156" t="s">
        <v>1216</v>
      </c>
      <c r="C1773" s="56" t="s">
        <v>4311</v>
      </c>
      <c r="D1773" s="56" t="s">
        <v>4312</v>
      </c>
      <c r="E1773" s="56" t="s">
        <v>4313</v>
      </c>
      <c r="F1773" s="56" t="s">
        <v>4314</v>
      </c>
      <c r="H1773" s="52" t="s">
        <v>4315</v>
      </c>
      <c r="I1773" s="159">
        <v>41717</v>
      </c>
      <c r="J1773" s="159">
        <v>41759</v>
      </c>
      <c r="K1773" s="107" t="s">
        <v>4346</v>
      </c>
      <c r="L1773" s="107" t="s">
        <v>4347</v>
      </c>
      <c r="M1773" s="156" t="s">
        <v>695</v>
      </c>
      <c r="N1773" s="121" t="s">
        <v>2883</v>
      </c>
      <c r="O1773" s="121"/>
      <c r="P1773" s="56" t="s">
        <v>4318</v>
      </c>
      <c r="Q1773" s="121"/>
      <c r="R1773" s="121"/>
      <c r="S1773" s="128" t="s">
        <v>605</v>
      </c>
      <c r="T1773" s="25">
        <v>1</v>
      </c>
      <c r="U1773" s="121" t="s">
        <v>606</v>
      </c>
      <c r="V1773" s="121"/>
      <c r="W1773" s="25">
        <v>15</v>
      </c>
      <c r="X1773" s="25">
        <v>58</v>
      </c>
      <c r="Y1773" s="25">
        <v>211</v>
      </c>
      <c r="Z1773" s="25" t="s">
        <v>4319</v>
      </c>
      <c r="AE1773" s="159"/>
      <c r="AF1773" s="159">
        <v>41716</v>
      </c>
      <c r="AG1773" s="159">
        <v>41797</v>
      </c>
      <c r="AH1773" s="159">
        <f t="shared" si="60"/>
        <v>41811</v>
      </c>
    </row>
    <row r="1774" spans="1:34" s="56" customFormat="1">
      <c r="A1774" s="156" t="s">
        <v>4310</v>
      </c>
      <c r="B1774" s="156" t="s">
        <v>1216</v>
      </c>
      <c r="C1774" s="56" t="s">
        <v>4311</v>
      </c>
      <c r="D1774" s="56" t="s">
        <v>4312</v>
      </c>
      <c r="E1774" s="56" t="s">
        <v>4313</v>
      </c>
      <c r="F1774" s="56" t="s">
        <v>4314</v>
      </c>
      <c r="H1774" s="52" t="s">
        <v>4315</v>
      </c>
      <c r="I1774" s="159">
        <v>41717</v>
      </c>
      <c r="J1774" s="159">
        <v>41759</v>
      </c>
      <c r="K1774" s="107" t="s">
        <v>4348</v>
      </c>
      <c r="L1774" s="107" t="s">
        <v>4349</v>
      </c>
      <c r="M1774" s="156" t="s">
        <v>695</v>
      </c>
      <c r="N1774" s="121" t="s">
        <v>2883</v>
      </c>
      <c r="O1774" s="121"/>
      <c r="P1774" s="56" t="s">
        <v>4318</v>
      </c>
      <c r="Q1774" s="121"/>
      <c r="R1774" s="121"/>
      <c r="S1774" s="128" t="s">
        <v>605</v>
      </c>
      <c r="T1774" s="25">
        <v>1</v>
      </c>
      <c r="U1774" s="121" t="s">
        <v>606</v>
      </c>
      <c r="V1774" s="121"/>
      <c r="W1774" s="25">
        <v>15</v>
      </c>
      <c r="X1774" s="25">
        <v>90</v>
      </c>
      <c r="Y1774" s="25">
        <v>199</v>
      </c>
      <c r="Z1774" s="25" t="s">
        <v>4319</v>
      </c>
      <c r="AE1774" s="159"/>
      <c r="AF1774" s="159">
        <v>41716</v>
      </c>
      <c r="AG1774" s="159">
        <v>41797</v>
      </c>
      <c r="AH1774" s="159">
        <f t="shared" si="60"/>
        <v>41811</v>
      </c>
    </row>
    <row r="1775" spans="1:34" s="56" customFormat="1">
      <c r="A1775" s="156" t="s">
        <v>4310</v>
      </c>
      <c r="B1775" s="156" t="s">
        <v>1216</v>
      </c>
      <c r="C1775" s="56" t="s">
        <v>4311</v>
      </c>
      <c r="D1775" s="56" t="s">
        <v>4312</v>
      </c>
      <c r="E1775" s="56" t="s">
        <v>4313</v>
      </c>
      <c r="F1775" s="56" t="s">
        <v>4314</v>
      </c>
      <c r="H1775" s="52" t="s">
        <v>4315</v>
      </c>
      <c r="I1775" s="159">
        <v>41717</v>
      </c>
      <c r="J1775" s="159">
        <v>41759</v>
      </c>
      <c r="K1775" s="107" t="s">
        <v>4350</v>
      </c>
      <c r="L1775" s="107" t="s">
        <v>4351</v>
      </c>
      <c r="M1775" s="156" t="s">
        <v>695</v>
      </c>
      <c r="N1775" s="121" t="s">
        <v>2883</v>
      </c>
      <c r="O1775" s="121"/>
      <c r="P1775" s="56" t="s">
        <v>4318</v>
      </c>
      <c r="Q1775" s="121"/>
      <c r="R1775" s="121"/>
      <c r="S1775" s="128" t="s">
        <v>605</v>
      </c>
      <c r="T1775" s="25">
        <v>1</v>
      </c>
      <c r="U1775" s="121" t="s">
        <v>606</v>
      </c>
      <c r="V1775" s="121"/>
      <c r="W1775" s="25">
        <v>15</v>
      </c>
      <c r="X1775" s="25">
        <v>90</v>
      </c>
      <c r="Y1775" s="25">
        <v>455</v>
      </c>
      <c r="Z1775" s="25" t="s">
        <v>4319</v>
      </c>
      <c r="AE1775" s="159"/>
      <c r="AF1775" s="159">
        <v>41716</v>
      </c>
      <c r="AG1775" s="159">
        <v>41797</v>
      </c>
      <c r="AH1775" s="159">
        <f t="shared" si="60"/>
        <v>41811</v>
      </c>
    </row>
    <row r="1776" spans="1:34" s="56" customFormat="1">
      <c r="A1776" s="156" t="s">
        <v>4310</v>
      </c>
      <c r="B1776" s="156" t="s">
        <v>1216</v>
      </c>
      <c r="C1776" s="56" t="s">
        <v>4311</v>
      </c>
      <c r="D1776" s="56" t="s">
        <v>4312</v>
      </c>
      <c r="E1776" s="56" t="s">
        <v>4313</v>
      </c>
      <c r="F1776" s="56" t="s">
        <v>4314</v>
      </c>
      <c r="H1776" s="52" t="s">
        <v>4315</v>
      </c>
      <c r="I1776" s="159">
        <v>41717</v>
      </c>
      <c r="J1776" s="159">
        <v>41759</v>
      </c>
      <c r="K1776" s="107" t="s">
        <v>4352</v>
      </c>
      <c r="L1776" s="107" t="s">
        <v>4353</v>
      </c>
      <c r="M1776" s="156" t="s">
        <v>695</v>
      </c>
      <c r="N1776" s="121" t="s">
        <v>2883</v>
      </c>
      <c r="O1776" s="121"/>
      <c r="P1776" s="56" t="s">
        <v>4318</v>
      </c>
      <c r="Q1776" s="121"/>
      <c r="R1776" s="121"/>
      <c r="S1776" s="128" t="s">
        <v>605</v>
      </c>
      <c r="T1776" s="25">
        <v>1</v>
      </c>
      <c r="U1776" s="121" t="s">
        <v>606</v>
      </c>
      <c r="V1776" s="121"/>
      <c r="W1776" s="25">
        <v>15</v>
      </c>
      <c r="X1776" s="25">
        <v>90</v>
      </c>
      <c r="Y1776" s="25">
        <v>504</v>
      </c>
      <c r="Z1776" s="25" t="s">
        <v>4319</v>
      </c>
      <c r="AE1776" s="159"/>
      <c r="AF1776" s="159">
        <v>41716</v>
      </c>
      <c r="AG1776" s="159">
        <v>41797</v>
      </c>
      <c r="AH1776" s="159">
        <f t="shared" si="60"/>
        <v>41811</v>
      </c>
    </row>
    <row r="1777" spans="1:34" s="56" customFormat="1">
      <c r="A1777" s="156" t="s">
        <v>4310</v>
      </c>
      <c r="B1777" s="156" t="s">
        <v>1216</v>
      </c>
      <c r="C1777" s="56" t="s">
        <v>4311</v>
      </c>
      <c r="D1777" s="56" t="s">
        <v>4312</v>
      </c>
      <c r="E1777" s="56" t="s">
        <v>4313</v>
      </c>
      <c r="F1777" s="56" t="s">
        <v>4314</v>
      </c>
      <c r="H1777" s="52" t="s">
        <v>4315</v>
      </c>
      <c r="I1777" s="159">
        <v>41717</v>
      </c>
      <c r="J1777" s="159">
        <v>41759</v>
      </c>
      <c r="K1777" s="107" t="s">
        <v>4354</v>
      </c>
      <c r="L1777" s="107" t="s">
        <v>4355</v>
      </c>
      <c r="M1777" s="156" t="s">
        <v>695</v>
      </c>
      <c r="N1777" s="121" t="s">
        <v>2883</v>
      </c>
      <c r="O1777" s="121"/>
      <c r="P1777" s="56" t="s">
        <v>4318</v>
      </c>
      <c r="Q1777" s="121"/>
      <c r="R1777" s="121"/>
      <c r="S1777" s="128" t="s">
        <v>605</v>
      </c>
      <c r="T1777" s="25">
        <v>1</v>
      </c>
      <c r="U1777" s="121" t="s">
        <v>606</v>
      </c>
      <c r="V1777" s="121"/>
      <c r="W1777" s="25">
        <v>15</v>
      </c>
      <c r="X1777" s="25">
        <v>90</v>
      </c>
      <c r="Y1777" s="25">
        <v>568</v>
      </c>
      <c r="Z1777" s="25" t="s">
        <v>4319</v>
      </c>
      <c r="AE1777" s="159"/>
      <c r="AF1777" s="159">
        <v>41716</v>
      </c>
      <c r="AG1777" s="159">
        <v>41797</v>
      </c>
      <c r="AH1777" s="159">
        <f t="shared" si="60"/>
        <v>41811</v>
      </c>
    </row>
    <row r="1778" spans="1:34" s="56" customFormat="1">
      <c r="A1778" s="156" t="s">
        <v>4310</v>
      </c>
      <c r="B1778" s="156" t="s">
        <v>1216</v>
      </c>
      <c r="C1778" s="56" t="s">
        <v>4311</v>
      </c>
      <c r="D1778" s="56" t="s">
        <v>4312</v>
      </c>
      <c r="E1778" s="56" t="s">
        <v>4313</v>
      </c>
      <c r="F1778" s="56" t="s">
        <v>4314</v>
      </c>
      <c r="H1778" s="52" t="s">
        <v>4315</v>
      </c>
      <c r="I1778" s="159">
        <v>41717</v>
      </c>
      <c r="J1778" s="159">
        <v>41759</v>
      </c>
      <c r="K1778" s="107" t="s">
        <v>4356</v>
      </c>
      <c r="L1778" s="107" t="s">
        <v>4357</v>
      </c>
      <c r="M1778" s="156" t="s">
        <v>695</v>
      </c>
      <c r="N1778" s="121" t="s">
        <v>2883</v>
      </c>
      <c r="O1778" s="121"/>
      <c r="P1778" s="56" t="s">
        <v>4318</v>
      </c>
      <c r="Q1778" s="121"/>
      <c r="R1778" s="121"/>
      <c r="S1778" s="128" t="s">
        <v>605</v>
      </c>
      <c r="T1778" s="25">
        <v>1</v>
      </c>
      <c r="U1778" s="121" t="s">
        <v>606</v>
      </c>
      <c r="V1778" s="121"/>
      <c r="W1778" s="25">
        <v>15</v>
      </c>
      <c r="X1778" s="25">
        <v>90</v>
      </c>
      <c r="Y1778" s="25">
        <v>382</v>
      </c>
      <c r="Z1778" s="25" t="s">
        <v>4319</v>
      </c>
      <c r="AE1778" s="159"/>
      <c r="AF1778" s="159">
        <v>41716</v>
      </c>
      <c r="AG1778" s="159">
        <v>41797</v>
      </c>
      <c r="AH1778" s="159">
        <f t="shared" si="60"/>
        <v>41811</v>
      </c>
    </row>
    <row r="1779" spans="1:34" s="56" customFormat="1">
      <c r="A1779" s="156" t="s">
        <v>4310</v>
      </c>
      <c r="B1779" s="156" t="s">
        <v>1216</v>
      </c>
      <c r="C1779" s="56" t="s">
        <v>4311</v>
      </c>
      <c r="D1779" s="56" t="s">
        <v>4312</v>
      </c>
      <c r="E1779" s="56" t="s">
        <v>4313</v>
      </c>
      <c r="F1779" s="56" t="s">
        <v>4314</v>
      </c>
      <c r="H1779" s="52" t="s">
        <v>4315</v>
      </c>
      <c r="I1779" s="159">
        <v>41717</v>
      </c>
      <c r="J1779" s="159">
        <v>41759</v>
      </c>
      <c r="K1779" s="107" t="s">
        <v>4358</v>
      </c>
      <c r="L1779" s="107" t="s">
        <v>4359</v>
      </c>
      <c r="M1779" s="156" t="s">
        <v>695</v>
      </c>
      <c r="N1779" s="121" t="s">
        <v>2883</v>
      </c>
      <c r="O1779" s="121"/>
      <c r="P1779" s="56" t="s">
        <v>4318</v>
      </c>
      <c r="Q1779" s="121"/>
      <c r="R1779" s="121"/>
      <c r="S1779" s="128" t="s">
        <v>605</v>
      </c>
      <c r="T1779" s="25">
        <v>1</v>
      </c>
      <c r="U1779" s="121" t="s">
        <v>606</v>
      </c>
      <c r="V1779" s="121"/>
      <c r="W1779" s="25">
        <v>15</v>
      </c>
      <c r="X1779" s="25">
        <v>90</v>
      </c>
      <c r="Y1779" s="25">
        <v>363</v>
      </c>
      <c r="Z1779" s="25" t="s">
        <v>4319</v>
      </c>
      <c r="AE1779" s="159"/>
      <c r="AF1779" s="159">
        <v>41716</v>
      </c>
      <c r="AG1779" s="159">
        <v>41797</v>
      </c>
      <c r="AH1779" s="159">
        <f t="shared" si="60"/>
        <v>41811</v>
      </c>
    </row>
    <row r="1780" spans="1:34" s="56" customFormat="1">
      <c r="A1780" s="156" t="s">
        <v>4310</v>
      </c>
      <c r="B1780" s="156" t="s">
        <v>1216</v>
      </c>
      <c r="C1780" s="56" t="s">
        <v>4311</v>
      </c>
      <c r="D1780" s="56" t="s">
        <v>4312</v>
      </c>
      <c r="E1780" s="56" t="s">
        <v>4313</v>
      </c>
      <c r="F1780" s="56" t="s">
        <v>4314</v>
      </c>
      <c r="H1780" s="52" t="s">
        <v>4315</v>
      </c>
      <c r="I1780" s="159">
        <v>41717</v>
      </c>
      <c r="J1780" s="159">
        <v>41759</v>
      </c>
      <c r="K1780" s="107" t="s">
        <v>4360</v>
      </c>
      <c r="L1780" s="107" t="s">
        <v>4361</v>
      </c>
      <c r="M1780" s="156" t="s">
        <v>695</v>
      </c>
      <c r="N1780" s="121" t="s">
        <v>2883</v>
      </c>
      <c r="O1780" s="121"/>
      <c r="P1780" s="56" t="s">
        <v>4318</v>
      </c>
      <c r="Q1780" s="121"/>
      <c r="R1780" s="121"/>
      <c r="S1780" s="128" t="s">
        <v>605</v>
      </c>
      <c r="T1780" s="25">
        <v>1</v>
      </c>
      <c r="U1780" s="121" t="s">
        <v>606</v>
      </c>
      <c r="V1780" s="121"/>
      <c r="W1780" s="25">
        <v>15</v>
      </c>
      <c r="X1780" s="25">
        <v>90</v>
      </c>
      <c r="Y1780" s="25">
        <v>419</v>
      </c>
      <c r="Z1780" s="25" t="s">
        <v>4319</v>
      </c>
      <c r="AE1780" s="159"/>
      <c r="AF1780" s="159">
        <v>41716</v>
      </c>
      <c r="AG1780" s="159">
        <v>41797</v>
      </c>
      <c r="AH1780" s="159">
        <f t="shared" si="60"/>
        <v>41811</v>
      </c>
    </row>
    <row r="1781" spans="1:34" s="56" customFormat="1">
      <c r="A1781" s="156" t="s">
        <v>4310</v>
      </c>
      <c r="B1781" s="156" t="s">
        <v>1216</v>
      </c>
      <c r="C1781" s="56" t="s">
        <v>4311</v>
      </c>
      <c r="D1781" s="56" t="s">
        <v>4312</v>
      </c>
      <c r="E1781" s="56" t="s">
        <v>4313</v>
      </c>
      <c r="F1781" s="56" t="s">
        <v>4314</v>
      </c>
      <c r="H1781" s="52" t="s">
        <v>4315</v>
      </c>
      <c r="I1781" s="159">
        <v>41717</v>
      </c>
      <c r="J1781" s="159">
        <v>41759</v>
      </c>
      <c r="K1781" s="107" t="s">
        <v>4362</v>
      </c>
      <c r="L1781" s="107" t="s">
        <v>4363</v>
      </c>
      <c r="M1781" s="156" t="s">
        <v>695</v>
      </c>
      <c r="N1781" s="121" t="s">
        <v>2883</v>
      </c>
      <c r="O1781" s="121"/>
      <c r="P1781" s="56" t="s">
        <v>4318</v>
      </c>
      <c r="Q1781" s="121"/>
      <c r="R1781" s="121"/>
      <c r="S1781" s="128" t="s">
        <v>605</v>
      </c>
      <c r="T1781" s="25">
        <v>1</v>
      </c>
      <c r="U1781" s="121" t="s">
        <v>606</v>
      </c>
      <c r="V1781" s="121"/>
      <c r="W1781" s="25">
        <v>15</v>
      </c>
      <c r="X1781" s="25">
        <v>90</v>
      </c>
      <c r="Y1781" s="25">
        <v>388</v>
      </c>
      <c r="Z1781" s="25" t="s">
        <v>4319</v>
      </c>
      <c r="AE1781" s="159"/>
      <c r="AF1781" s="159">
        <v>41716</v>
      </c>
      <c r="AG1781" s="159">
        <v>41797</v>
      </c>
      <c r="AH1781" s="159">
        <f t="shared" si="60"/>
        <v>41811</v>
      </c>
    </row>
    <row r="1782" spans="1:34" s="56" customFormat="1">
      <c r="A1782" s="156" t="s">
        <v>4310</v>
      </c>
      <c r="B1782" s="156" t="s">
        <v>1216</v>
      </c>
      <c r="C1782" s="56" t="s">
        <v>4311</v>
      </c>
      <c r="D1782" s="56" t="s">
        <v>4312</v>
      </c>
      <c r="E1782" s="56" t="s">
        <v>4313</v>
      </c>
      <c r="F1782" s="56" t="s">
        <v>4314</v>
      </c>
      <c r="H1782" s="52" t="s">
        <v>4315</v>
      </c>
      <c r="I1782" s="159">
        <v>41717</v>
      </c>
      <c r="J1782" s="159">
        <v>41759</v>
      </c>
      <c r="K1782" s="107" t="s">
        <v>4364</v>
      </c>
      <c r="L1782" s="107" t="s">
        <v>4365</v>
      </c>
      <c r="M1782" s="156" t="s">
        <v>695</v>
      </c>
      <c r="N1782" s="121" t="s">
        <v>2883</v>
      </c>
      <c r="O1782" s="121"/>
      <c r="P1782" s="56" t="s">
        <v>4318</v>
      </c>
      <c r="Q1782" s="121"/>
      <c r="R1782" s="121"/>
      <c r="S1782" s="128" t="s">
        <v>605</v>
      </c>
      <c r="T1782" s="25">
        <v>1</v>
      </c>
      <c r="U1782" s="121" t="s">
        <v>606</v>
      </c>
      <c r="V1782" s="121"/>
      <c r="W1782" s="25">
        <v>15</v>
      </c>
      <c r="X1782" s="25">
        <v>90</v>
      </c>
      <c r="Y1782" s="25">
        <v>159</v>
      </c>
      <c r="Z1782" s="25" t="s">
        <v>4319</v>
      </c>
      <c r="AE1782" s="159"/>
      <c r="AF1782" s="159">
        <v>41716</v>
      </c>
      <c r="AG1782" s="159">
        <v>41797</v>
      </c>
      <c r="AH1782" s="159">
        <f t="shared" si="60"/>
        <v>41811</v>
      </c>
    </row>
    <row r="1783" spans="1:34" s="56" customFormat="1">
      <c r="A1783" s="156" t="s">
        <v>4310</v>
      </c>
      <c r="B1783" s="156" t="s">
        <v>1216</v>
      </c>
      <c r="C1783" s="56" t="s">
        <v>4311</v>
      </c>
      <c r="D1783" s="56" t="s">
        <v>4312</v>
      </c>
      <c r="E1783" s="56" t="s">
        <v>4313</v>
      </c>
      <c r="F1783" s="56" t="s">
        <v>4314</v>
      </c>
      <c r="H1783" s="52" t="s">
        <v>4315</v>
      </c>
      <c r="I1783" s="159">
        <v>41717</v>
      </c>
      <c r="J1783" s="159">
        <v>41759</v>
      </c>
      <c r="K1783" s="107" t="s">
        <v>4366</v>
      </c>
      <c r="L1783" s="107" t="s">
        <v>4367</v>
      </c>
      <c r="M1783" s="156" t="s">
        <v>695</v>
      </c>
      <c r="N1783" s="121" t="s">
        <v>2883</v>
      </c>
      <c r="O1783" s="121"/>
      <c r="P1783" s="56" t="s">
        <v>4318</v>
      </c>
      <c r="Q1783" s="121"/>
      <c r="R1783" s="121"/>
      <c r="S1783" s="128" t="s">
        <v>605</v>
      </c>
      <c r="T1783" s="25">
        <v>1</v>
      </c>
      <c r="U1783" s="121" t="s">
        <v>606</v>
      </c>
      <c r="V1783" s="121"/>
      <c r="W1783" s="25">
        <v>15</v>
      </c>
      <c r="X1783" s="25">
        <v>90</v>
      </c>
      <c r="Y1783" s="25">
        <v>198</v>
      </c>
      <c r="Z1783" s="25" t="s">
        <v>4319</v>
      </c>
      <c r="AE1783" s="159"/>
      <c r="AF1783" s="159">
        <v>41716</v>
      </c>
      <c r="AG1783" s="159">
        <v>41797</v>
      </c>
      <c r="AH1783" s="159">
        <f t="shared" si="60"/>
        <v>41811</v>
      </c>
    </row>
    <row r="1784" spans="1:34" s="56" customFormat="1">
      <c r="A1784" s="156" t="s">
        <v>4310</v>
      </c>
      <c r="B1784" s="156" t="s">
        <v>1216</v>
      </c>
      <c r="C1784" s="56" t="s">
        <v>4311</v>
      </c>
      <c r="D1784" s="56" t="s">
        <v>4312</v>
      </c>
      <c r="E1784" s="56" t="s">
        <v>4313</v>
      </c>
      <c r="F1784" s="56" t="s">
        <v>4314</v>
      </c>
      <c r="H1784" s="52" t="s">
        <v>4315</v>
      </c>
      <c r="I1784" s="159">
        <v>41717</v>
      </c>
      <c r="J1784" s="159">
        <v>41759</v>
      </c>
      <c r="K1784" s="107" t="s">
        <v>4368</v>
      </c>
      <c r="L1784" s="107" t="s">
        <v>4369</v>
      </c>
      <c r="M1784" s="156" t="s">
        <v>695</v>
      </c>
      <c r="N1784" s="121" t="s">
        <v>2883</v>
      </c>
      <c r="O1784" s="121"/>
      <c r="P1784" s="56" t="s">
        <v>4318</v>
      </c>
      <c r="Q1784" s="121"/>
      <c r="R1784" s="121"/>
      <c r="S1784" s="128" t="s">
        <v>605</v>
      </c>
      <c r="T1784" s="25">
        <v>1</v>
      </c>
      <c r="U1784" s="121" t="s">
        <v>606</v>
      </c>
      <c r="V1784" s="121"/>
      <c r="W1784" s="25">
        <v>15</v>
      </c>
      <c r="X1784" s="25">
        <v>90</v>
      </c>
      <c r="Y1784" s="25">
        <v>251</v>
      </c>
      <c r="Z1784" s="25" t="s">
        <v>4319</v>
      </c>
      <c r="AE1784" s="159"/>
      <c r="AF1784" s="159">
        <v>41716</v>
      </c>
      <c r="AG1784" s="159">
        <v>41797</v>
      </c>
      <c r="AH1784" s="159">
        <f t="shared" si="60"/>
        <v>41811</v>
      </c>
    </row>
    <row r="1785" spans="1:34" s="56" customFormat="1">
      <c r="A1785" s="156" t="s">
        <v>4310</v>
      </c>
      <c r="B1785" s="156" t="s">
        <v>1216</v>
      </c>
      <c r="C1785" s="56" t="s">
        <v>4311</v>
      </c>
      <c r="D1785" s="56" t="s">
        <v>4312</v>
      </c>
      <c r="E1785" s="56" t="s">
        <v>4313</v>
      </c>
      <c r="F1785" s="56" t="s">
        <v>4314</v>
      </c>
      <c r="H1785" s="52" t="s">
        <v>4315</v>
      </c>
      <c r="I1785" s="159">
        <v>41717</v>
      </c>
      <c r="J1785" s="159">
        <v>41759</v>
      </c>
      <c r="K1785" s="107" t="s">
        <v>4370</v>
      </c>
      <c r="L1785" s="107" t="s">
        <v>4371</v>
      </c>
      <c r="M1785" s="156" t="s">
        <v>695</v>
      </c>
      <c r="N1785" s="121" t="s">
        <v>2883</v>
      </c>
      <c r="O1785" s="121"/>
      <c r="P1785" s="56" t="s">
        <v>4318</v>
      </c>
      <c r="Q1785" s="121"/>
      <c r="R1785" s="121"/>
      <c r="S1785" s="128" t="s">
        <v>605</v>
      </c>
      <c r="T1785" s="25">
        <v>1</v>
      </c>
      <c r="U1785" s="121" t="s">
        <v>606</v>
      </c>
      <c r="V1785" s="121"/>
      <c r="W1785" s="25">
        <v>15</v>
      </c>
      <c r="X1785" s="25">
        <v>90</v>
      </c>
      <c r="Y1785" s="25">
        <v>249</v>
      </c>
      <c r="Z1785" s="25" t="s">
        <v>4319</v>
      </c>
      <c r="AE1785" s="159"/>
      <c r="AF1785" s="159">
        <v>41716</v>
      </c>
      <c r="AG1785" s="159">
        <v>41797</v>
      </c>
      <c r="AH1785" s="159">
        <f t="shared" si="60"/>
        <v>41811</v>
      </c>
    </row>
    <row r="1786" spans="1:34" s="56" customFormat="1">
      <c r="A1786" s="156" t="s">
        <v>4310</v>
      </c>
      <c r="B1786" s="156" t="s">
        <v>1216</v>
      </c>
      <c r="C1786" s="56" t="s">
        <v>4311</v>
      </c>
      <c r="D1786" s="56" t="s">
        <v>4312</v>
      </c>
      <c r="E1786" s="56" t="s">
        <v>4313</v>
      </c>
      <c r="F1786" s="56" t="s">
        <v>4314</v>
      </c>
      <c r="H1786" s="52" t="s">
        <v>4315</v>
      </c>
      <c r="I1786" s="159">
        <v>41717</v>
      </c>
      <c r="J1786" s="159">
        <v>41759</v>
      </c>
      <c r="K1786" s="107" t="s">
        <v>4372</v>
      </c>
      <c r="L1786" s="107" t="s">
        <v>4373</v>
      </c>
      <c r="M1786" s="156" t="s">
        <v>695</v>
      </c>
      <c r="N1786" s="121" t="s">
        <v>2883</v>
      </c>
      <c r="O1786" s="121"/>
      <c r="P1786" s="56" t="s">
        <v>4318</v>
      </c>
      <c r="Q1786" s="121"/>
      <c r="R1786" s="121"/>
      <c r="S1786" s="128" t="s">
        <v>605</v>
      </c>
      <c r="T1786" s="25">
        <v>1</v>
      </c>
      <c r="U1786" s="121" t="s">
        <v>606</v>
      </c>
      <c r="V1786" s="121"/>
      <c r="W1786" s="25">
        <v>15</v>
      </c>
      <c r="X1786" s="25">
        <v>90</v>
      </c>
      <c r="Y1786" s="25">
        <v>389</v>
      </c>
      <c r="Z1786" s="25" t="s">
        <v>4319</v>
      </c>
      <c r="AE1786" s="159"/>
      <c r="AF1786" s="159">
        <v>41716</v>
      </c>
      <c r="AG1786" s="159">
        <v>41797</v>
      </c>
      <c r="AH1786" s="159">
        <f t="shared" si="60"/>
        <v>41811</v>
      </c>
    </row>
    <row r="1787" spans="1:34" s="56" customFormat="1">
      <c r="A1787" s="156" t="s">
        <v>4310</v>
      </c>
      <c r="B1787" s="156" t="s">
        <v>1216</v>
      </c>
      <c r="C1787" s="56" t="s">
        <v>4311</v>
      </c>
      <c r="D1787" s="56" t="s">
        <v>4312</v>
      </c>
      <c r="E1787" s="56" t="s">
        <v>4313</v>
      </c>
      <c r="F1787" s="56" t="s">
        <v>4314</v>
      </c>
      <c r="H1787" s="52" t="s">
        <v>4315</v>
      </c>
      <c r="I1787" s="159">
        <v>41717</v>
      </c>
      <c r="J1787" s="159">
        <v>41759</v>
      </c>
      <c r="K1787" s="107" t="s">
        <v>4374</v>
      </c>
      <c r="L1787" s="107" t="s">
        <v>4375</v>
      </c>
      <c r="M1787" s="156" t="s">
        <v>695</v>
      </c>
      <c r="N1787" s="121" t="s">
        <v>2883</v>
      </c>
      <c r="O1787" s="121"/>
      <c r="P1787" s="56" t="s">
        <v>4318</v>
      </c>
      <c r="Q1787" s="121"/>
      <c r="R1787" s="121"/>
      <c r="S1787" s="128" t="s">
        <v>605</v>
      </c>
      <c r="T1787" s="25">
        <v>1</v>
      </c>
      <c r="U1787" s="121" t="s">
        <v>606</v>
      </c>
      <c r="V1787" s="121"/>
      <c r="W1787" s="25">
        <v>15</v>
      </c>
      <c r="X1787" s="25">
        <v>90</v>
      </c>
      <c r="Y1787" s="25">
        <v>341</v>
      </c>
      <c r="Z1787" s="25" t="s">
        <v>4319</v>
      </c>
      <c r="AE1787" s="159"/>
      <c r="AF1787" s="159">
        <v>41716</v>
      </c>
      <c r="AG1787" s="159">
        <v>41797</v>
      </c>
      <c r="AH1787" s="159">
        <f t="shared" si="60"/>
        <v>41811</v>
      </c>
    </row>
    <row r="1788" spans="1:34" s="56" customFormat="1">
      <c r="A1788" s="156" t="s">
        <v>4310</v>
      </c>
      <c r="B1788" s="156" t="s">
        <v>1216</v>
      </c>
      <c r="C1788" s="56" t="s">
        <v>4311</v>
      </c>
      <c r="D1788" s="56" t="s">
        <v>4312</v>
      </c>
      <c r="E1788" s="56" t="s">
        <v>4313</v>
      </c>
      <c r="F1788" s="56" t="s">
        <v>4314</v>
      </c>
      <c r="H1788" s="52" t="s">
        <v>4315</v>
      </c>
      <c r="I1788" s="159">
        <v>41717</v>
      </c>
      <c r="J1788" s="159">
        <v>41759</v>
      </c>
      <c r="K1788" s="107" t="s">
        <v>4376</v>
      </c>
      <c r="L1788" s="107" t="s">
        <v>4377</v>
      </c>
      <c r="M1788" s="156" t="s">
        <v>695</v>
      </c>
      <c r="N1788" s="121" t="s">
        <v>2883</v>
      </c>
      <c r="O1788" s="121"/>
      <c r="P1788" s="56" t="s">
        <v>4318</v>
      </c>
      <c r="Q1788" s="121"/>
      <c r="R1788" s="121"/>
      <c r="S1788" s="128" t="s">
        <v>605</v>
      </c>
      <c r="T1788" s="25">
        <v>1</v>
      </c>
      <c r="U1788" s="121" t="s">
        <v>606</v>
      </c>
      <c r="V1788" s="121"/>
      <c r="W1788" s="25">
        <v>15</v>
      </c>
      <c r="X1788" s="25">
        <v>90</v>
      </c>
      <c r="Y1788" s="25">
        <v>326</v>
      </c>
      <c r="Z1788" s="25" t="s">
        <v>4319</v>
      </c>
      <c r="AE1788" s="159"/>
      <c r="AF1788" s="159">
        <v>41716</v>
      </c>
      <c r="AG1788" s="159">
        <v>41797</v>
      </c>
      <c r="AH1788" s="159">
        <f t="shared" si="60"/>
        <v>41811</v>
      </c>
    </row>
    <row r="1789" spans="1:34" s="56" customFormat="1">
      <c r="A1789" s="156" t="s">
        <v>4310</v>
      </c>
      <c r="B1789" s="156" t="s">
        <v>1216</v>
      </c>
      <c r="C1789" s="56" t="s">
        <v>4311</v>
      </c>
      <c r="D1789" s="56" t="s">
        <v>4312</v>
      </c>
      <c r="E1789" s="56" t="s">
        <v>4313</v>
      </c>
      <c r="F1789" s="56" t="s">
        <v>4314</v>
      </c>
      <c r="H1789" s="52" t="s">
        <v>4315</v>
      </c>
      <c r="I1789" s="159">
        <v>41717</v>
      </c>
      <c r="J1789" s="159">
        <v>41759</v>
      </c>
      <c r="K1789" s="107" t="s">
        <v>4378</v>
      </c>
      <c r="L1789" s="107" t="s">
        <v>4379</v>
      </c>
      <c r="M1789" s="156" t="s">
        <v>695</v>
      </c>
      <c r="N1789" s="121" t="s">
        <v>2883</v>
      </c>
      <c r="O1789" s="121"/>
      <c r="P1789" s="56" t="s">
        <v>4318</v>
      </c>
      <c r="Q1789" s="121"/>
      <c r="R1789" s="121"/>
      <c r="S1789" s="128" t="s">
        <v>605</v>
      </c>
      <c r="T1789" s="25">
        <v>1</v>
      </c>
      <c r="U1789" s="121" t="s">
        <v>606</v>
      </c>
      <c r="V1789" s="121"/>
      <c r="W1789" s="25">
        <v>15</v>
      </c>
      <c r="X1789" s="25">
        <v>90</v>
      </c>
      <c r="Y1789" s="25">
        <v>649</v>
      </c>
      <c r="Z1789" s="25" t="s">
        <v>4319</v>
      </c>
      <c r="AE1789" s="159"/>
      <c r="AF1789" s="159">
        <v>41716</v>
      </c>
      <c r="AG1789" s="159">
        <v>41797</v>
      </c>
      <c r="AH1789" s="159">
        <f t="shared" si="60"/>
        <v>41811</v>
      </c>
    </row>
    <row r="1790" spans="1:34" s="56" customFormat="1">
      <c r="A1790" s="156" t="s">
        <v>4310</v>
      </c>
      <c r="B1790" s="156" t="s">
        <v>1216</v>
      </c>
      <c r="C1790" s="56" t="s">
        <v>4311</v>
      </c>
      <c r="D1790" s="56" t="s">
        <v>4312</v>
      </c>
      <c r="E1790" s="56" t="s">
        <v>4313</v>
      </c>
      <c r="F1790" s="56" t="s">
        <v>4314</v>
      </c>
      <c r="H1790" s="52" t="s">
        <v>4315</v>
      </c>
      <c r="I1790" s="159">
        <v>41717</v>
      </c>
      <c r="J1790" s="159">
        <v>41759</v>
      </c>
      <c r="K1790" s="107" t="s">
        <v>4380</v>
      </c>
      <c r="L1790" s="107" t="s">
        <v>4381</v>
      </c>
      <c r="M1790" s="156" t="s">
        <v>695</v>
      </c>
      <c r="N1790" s="121" t="s">
        <v>2883</v>
      </c>
      <c r="O1790" s="121"/>
      <c r="P1790" s="56" t="s">
        <v>4318</v>
      </c>
      <c r="Q1790" s="121"/>
      <c r="R1790" s="121"/>
      <c r="S1790" s="128" t="s">
        <v>605</v>
      </c>
      <c r="T1790" s="25">
        <v>1</v>
      </c>
      <c r="U1790" s="121" t="s">
        <v>606</v>
      </c>
      <c r="V1790" s="121"/>
      <c r="W1790" s="25">
        <v>15</v>
      </c>
      <c r="X1790" s="25">
        <v>43</v>
      </c>
      <c r="Y1790" s="25">
        <v>145</v>
      </c>
      <c r="Z1790" s="25" t="s">
        <v>4319</v>
      </c>
      <c r="AE1790" s="159"/>
      <c r="AF1790" s="159">
        <v>41716</v>
      </c>
      <c r="AG1790" s="159">
        <v>41797</v>
      </c>
      <c r="AH1790" s="159">
        <f t="shared" si="60"/>
        <v>41811</v>
      </c>
    </row>
    <row r="1791" spans="1:34" s="56" customFormat="1">
      <c r="A1791" s="156" t="s">
        <v>4310</v>
      </c>
      <c r="B1791" s="156" t="s">
        <v>1216</v>
      </c>
      <c r="C1791" s="56" t="s">
        <v>4311</v>
      </c>
      <c r="D1791" s="56" t="s">
        <v>4312</v>
      </c>
      <c r="E1791" s="56" t="s">
        <v>4313</v>
      </c>
      <c r="F1791" s="56" t="s">
        <v>4314</v>
      </c>
      <c r="H1791" s="52" t="s">
        <v>4315</v>
      </c>
      <c r="I1791" s="159">
        <v>41717</v>
      </c>
      <c r="J1791" s="159">
        <v>41759</v>
      </c>
      <c r="K1791" s="107" t="s">
        <v>4382</v>
      </c>
      <c r="L1791" s="107" t="s">
        <v>4383</v>
      </c>
      <c r="M1791" s="156" t="s">
        <v>695</v>
      </c>
      <c r="N1791" s="121" t="s">
        <v>2883</v>
      </c>
      <c r="O1791" s="121"/>
      <c r="P1791" s="56" t="s">
        <v>4318</v>
      </c>
      <c r="Q1791" s="121"/>
      <c r="R1791" s="121"/>
      <c r="S1791" s="128" t="s">
        <v>605</v>
      </c>
      <c r="T1791" s="25">
        <v>1</v>
      </c>
      <c r="U1791" s="121" t="s">
        <v>606</v>
      </c>
      <c r="V1791" s="121"/>
      <c r="W1791" s="25">
        <v>15</v>
      </c>
      <c r="X1791" s="25">
        <v>90</v>
      </c>
      <c r="Y1791" s="25">
        <v>316</v>
      </c>
      <c r="Z1791" s="25" t="s">
        <v>4319</v>
      </c>
      <c r="AE1791" s="159"/>
      <c r="AF1791" s="159">
        <v>41716</v>
      </c>
      <c r="AG1791" s="159">
        <v>41797</v>
      </c>
      <c r="AH1791" s="159">
        <f t="shared" si="60"/>
        <v>41811</v>
      </c>
    </row>
    <row r="1792" spans="1:34" s="56" customFormat="1">
      <c r="A1792" s="156" t="s">
        <v>4310</v>
      </c>
      <c r="B1792" s="156" t="s">
        <v>1216</v>
      </c>
      <c r="C1792" s="56" t="s">
        <v>4311</v>
      </c>
      <c r="D1792" s="56" t="s">
        <v>4312</v>
      </c>
      <c r="E1792" s="56" t="s">
        <v>4313</v>
      </c>
      <c r="F1792" s="56" t="s">
        <v>4314</v>
      </c>
      <c r="H1792" s="52" t="s">
        <v>4315</v>
      </c>
      <c r="I1792" s="159">
        <v>41717</v>
      </c>
      <c r="J1792" s="159">
        <v>41759</v>
      </c>
      <c r="K1792" s="107" t="s">
        <v>4384</v>
      </c>
      <c r="L1792" s="107" t="s">
        <v>4385</v>
      </c>
      <c r="M1792" s="156" t="s">
        <v>695</v>
      </c>
      <c r="N1792" s="121" t="s">
        <v>2883</v>
      </c>
      <c r="O1792" s="121"/>
      <c r="P1792" s="56" t="s">
        <v>4318</v>
      </c>
      <c r="Q1792" s="121"/>
      <c r="R1792" s="121"/>
      <c r="S1792" s="128" t="s">
        <v>605</v>
      </c>
      <c r="T1792" s="25">
        <v>1</v>
      </c>
      <c r="U1792" s="121" t="s">
        <v>606</v>
      </c>
      <c r="V1792" s="121"/>
      <c r="W1792" s="25">
        <v>15</v>
      </c>
      <c r="X1792" s="25">
        <v>90</v>
      </c>
      <c r="Y1792" s="25">
        <v>266</v>
      </c>
      <c r="Z1792" s="25" t="s">
        <v>4319</v>
      </c>
      <c r="AE1792" s="159"/>
      <c r="AF1792" s="159">
        <v>41716</v>
      </c>
      <c r="AG1792" s="159">
        <v>41797</v>
      </c>
      <c r="AH1792" s="159">
        <f t="shared" si="60"/>
        <v>41811</v>
      </c>
    </row>
    <row r="1793" spans="1:34" s="56" customFormat="1">
      <c r="A1793" s="156" t="s">
        <v>4310</v>
      </c>
      <c r="B1793" s="156" t="s">
        <v>1216</v>
      </c>
      <c r="C1793" s="56" t="s">
        <v>4311</v>
      </c>
      <c r="D1793" s="56" t="s">
        <v>4312</v>
      </c>
      <c r="E1793" s="56" t="s">
        <v>4313</v>
      </c>
      <c r="F1793" s="56" t="s">
        <v>4314</v>
      </c>
      <c r="H1793" s="52" t="s">
        <v>4315</v>
      </c>
      <c r="I1793" s="159">
        <v>41717</v>
      </c>
      <c r="J1793" s="159">
        <v>41759</v>
      </c>
      <c r="K1793" s="107" t="s">
        <v>4386</v>
      </c>
      <c r="L1793" s="107" t="s">
        <v>4387</v>
      </c>
      <c r="M1793" s="156" t="s">
        <v>695</v>
      </c>
      <c r="N1793" s="121" t="s">
        <v>2883</v>
      </c>
      <c r="O1793" s="121"/>
      <c r="P1793" s="56" t="s">
        <v>4318</v>
      </c>
      <c r="Q1793" s="121"/>
      <c r="R1793" s="121"/>
      <c r="S1793" s="128" t="s">
        <v>605</v>
      </c>
      <c r="T1793" s="25">
        <v>1</v>
      </c>
      <c r="U1793" s="121" t="s">
        <v>606</v>
      </c>
      <c r="V1793" s="121"/>
      <c r="W1793" s="25">
        <v>15</v>
      </c>
      <c r="X1793" s="25">
        <v>85</v>
      </c>
      <c r="Y1793" s="25">
        <v>436</v>
      </c>
      <c r="Z1793" s="25" t="s">
        <v>4319</v>
      </c>
      <c r="AE1793" s="159"/>
      <c r="AF1793" s="159">
        <v>41716</v>
      </c>
      <c r="AG1793" s="159">
        <v>41797</v>
      </c>
      <c r="AH1793" s="159">
        <f t="shared" si="60"/>
        <v>41811</v>
      </c>
    </row>
    <row r="1794" spans="1:34" s="56" customFormat="1">
      <c r="A1794" s="156" t="s">
        <v>4310</v>
      </c>
      <c r="B1794" s="156" t="s">
        <v>1216</v>
      </c>
      <c r="C1794" s="56" t="s">
        <v>4311</v>
      </c>
      <c r="D1794" s="56" t="s">
        <v>4312</v>
      </c>
      <c r="E1794" s="56" t="s">
        <v>4313</v>
      </c>
      <c r="F1794" s="56" t="s">
        <v>4314</v>
      </c>
      <c r="H1794" s="52" t="s">
        <v>4315</v>
      </c>
      <c r="I1794" s="159">
        <v>41717</v>
      </c>
      <c r="J1794" s="159">
        <v>41759</v>
      </c>
      <c r="K1794" s="107" t="s">
        <v>4388</v>
      </c>
      <c r="L1794" s="107" t="s">
        <v>4389</v>
      </c>
      <c r="M1794" s="156" t="s">
        <v>695</v>
      </c>
      <c r="N1794" s="121" t="s">
        <v>2883</v>
      </c>
      <c r="O1794" s="121"/>
      <c r="P1794" s="56" t="s">
        <v>4318</v>
      </c>
      <c r="Q1794" s="121"/>
      <c r="R1794" s="121"/>
      <c r="S1794" s="128" t="s">
        <v>605</v>
      </c>
      <c r="T1794" s="25">
        <v>1</v>
      </c>
      <c r="U1794" s="121" t="s">
        <v>606</v>
      </c>
      <c r="V1794" s="121"/>
      <c r="W1794" s="25">
        <v>15</v>
      </c>
      <c r="X1794" s="25">
        <v>52</v>
      </c>
      <c r="Y1794" s="25">
        <v>322</v>
      </c>
      <c r="Z1794" s="25" t="s">
        <v>4319</v>
      </c>
      <c r="AE1794" s="159"/>
      <c r="AF1794" s="159">
        <v>41716</v>
      </c>
      <c r="AG1794" s="159">
        <v>41797</v>
      </c>
      <c r="AH1794" s="159">
        <f t="shared" si="60"/>
        <v>41811</v>
      </c>
    </row>
    <row r="1795" spans="1:34" s="56" customFormat="1">
      <c r="A1795" s="156" t="s">
        <v>4310</v>
      </c>
      <c r="B1795" s="156" t="s">
        <v>1216</v>
      </c>
      <c r="C1795" s="56" t="s">
        <v>4311</v>
      </c>
      <c r="D1795" s="56" t="s">
        <v>4312</v>
      </c>
      <c r="E1795" s="56" t="s">
        <v>4313</v>
      </c>
      <c r="F1795" s="56" t="s">
        <v>4314</v>
      </c>
      <c r="H1795" s="52" t="s">
        <v>4315</v>
      </c>
      <c r="I1795" s="159">
        <v>41717</v>
      </c>
      <c r="J1795" s="159">
        <v>41759</v>
      </c>
      <c r="K1795" s="107" t="s">
        <v>4390</v>
      </c>
      <c r="L1795" s="107" t="s">
        <v>4391</v>
      </c>
      <c r="M1795" s="156" t="s">
        <v>695</v>
      </c>
      <c r="N1795" s="121" t="s">
        <v>2883</v>
      </c>
      <c r="O1795" s="121"/>
      <c r="P1795" s="56" t="s">
        <v>4318</v>
      </c>
      <c r="Q1795" s="121"/>
      <c r="R1795" s="121"/>
      <c r="S1795" s="128" t="s">
        <v>605</v>
      </c>
      <c r="T1795" s="25">
        <v>1</v>
      </c>
      <c r="U1795" s="121" t="s">
        <v>606</v>
      </c>
      <c r="V1795" s="121"/>
      <c r="W1795" s="25">
        <v>15</v>
      </c>
      <c r="X1795" s="25">
        <v>90</v>
      </c>
      <c r="Y1795" s="25">
        <v>360</v>
      </c>
      <c r="Z1795" s="25" t="s">
        <v>4319</v>
      </c>
      <c r="AE1795" s="159"/>
      <c r="AF1795" s="159">
        <v>41716</v>
      </c>
      <c r="AG1795" s="159">
        <v>41797</v>
      </c>
      <c r="AH1795" s="159">
        <f t="shared" si="60"/>
        <v>41811</v>
      </c>
    </row>
    <row r="1796" spans="1:34" s="56" customFormat="1">
      <c r="A1796" s="156" t="s">
        <v>4310</v>
      </c>
      <c r="B1796" s="156" t="s">
        <v>1216</v>
      </c>
      <c r="C1796" s="56" t="s">
        <v>4311</v>
      </c>
      <c r="D1796" s="56" t="s">
        <v>4312</v>
      </c>
      <c r="E1796" s="56" t="s">
        <v>4313</v>
      </c>
      <c r="F1796" s="56" t="s">
        <v>4314</v>
      </c>
      <c r="H1796" s="52" t="s">
        <v>4315</v>
      </c>
      <c r="I1796" s="159">
        <v>41717</v>
      </c>
      <c r="J1796" s="159">
        <v>41759</v>
      </c>
      <c r="K1796" s="107" t="s">
        <v>4392</v>
      </c>
      <c r="L1796" s="107" t="s">
        <v>4393</v>
      </c>
      <c r="M1796" s="156" t="s">
        <v>695</v>
      </c>
      <c r="N1796" s="121" t="s">
        <v>2883</v>
      </c>
      <c r="O1796" s="121"/>
      <c r="P1796" s="56" t="s">
        <v>4318</v>
      </c>
      <c r="Q1796" s="121"/>
      <c r="R1796" s="121"/>
      <c r="S1796" s="128" t="s">
        <v>605</v>
      </c>
      <c r="T1796" s="25">
        <v>1</v>
      </c>
      <c r="U1796" s="121" t="s">
        <v>606</v>
      </c>
      <c r="V1796" s="121"/>
      <c r="W1796" s="25">
        <v>15</v>
      </c>
      <c r="X1796" s="25">
        <v>90</v>
      </c>
      <c r="Y1796" s="25">
        <v>183</v>
      </c>
      <c r="Z1796" s="25" t="s">
        <v>4319</v>
      </c>
      <c r="AE1796" s="159"/>
      <c r="AF1796" s="159">
        <v>41716</v>
      </c>
      <c r="AG1796" s="159">
        <v>41797</v>
      </c>
      <c r="AH1796" s="159">
        <f t="shared" si="60"/>
        <v>41811</v>
      </c>
    </row>
    <row r="1797" spans="1:34" s="56" customFormat="1">
      <c r="A1797" s="156" t="s">
        <v>4310</v>
      </c>
      <c r="B1797" s="156" t="s">
        <v>1216</v>
      </c>
      <c r="C1797" s="56" t="s">
        <v>4311</v>
      </c>
      <c r="D1797" s="56" t="s">
        <v>4312</v>
      </c>
      <c r="E1797" s="56" t="s">
        <v>4313</v>
      </c>
      <c r="F1797" s="56" t="s">
        <v>4314</v>
      </c>
      <c r="H1797" s="52" t="s">
        <v>4315</v>
      </c>
      <c r="I1797" s="159">
        <v>41717</v>
      </c>
      <c r="J1797" s="159">
        <v>41759</v>
      </c>
      <c r="K1797" s="107" t="s">
        <v>4394</v>
      </c>
      <c r="L1797" s="107" t="s">
        <v>4395</v>
      </c>
      <c r="M1797" s="156" t="s">
        <v>695</v>
      </c>
      <c r="N1797" s="121" t="s">
        <v>2883</v>
      </c>
      <c r="O1797" s="121"/>
      <c r="P1797" s="56" t="s">
        <v>4318</v>
      </c>
      <c r="Q1797" s="121"/>
      <c r="R1797" s="121"/>
      <c r="S1797" s="128" t="s">
        <v>605</v>
      </c>
      <c r="T1797" s="25">
        <v>1</v>
      </c>
      <c r="U1797" s="121" t="s">
        <v>606</v>
      </c>
      <c r="V1797" s="121"/>
      <c r="W1797" s="25">
        <v>15</v>
      </c>
      <c r="X1797" s="25">
        <v>90</v>
      </c>
      <c r="Y1797" s="25">
        <v>403</v>
      </c>
      <c r="Z1797" s="25" t="s">
        <v>4319</v>
      </c>
      <c r="AE1797" s="159"/>
      <c r="AF1797" s="159">
        <v>41716</v>
      </c>
      <c r="AG1797" s="159">
        <v>41797</v>
      </c>
      <c r="AH1797" s="159">
        <f t="shared" si="60"/>
        <v>41811</v>
      </c>
    </row>
    <row r="1798" spans="1:34" s="56" customFormat="1">
      <c r="A1798" s="156" t="s">
        <v>4310</v>
      </c>
      <c r="B1798" s="156" t="s">
        <v>1216</v>
      </c>
      <c r="C1798" s="56" t="s">
        <v>4311</v>
      </c>
      <c r="D1798" s="56" t="s">
        <v>4312</v>
      </c>
      <c r="E1798" s="56" t="s">
        <v>4313</v>
      </c>
      <c r="F1798" s="56" t="s">
        <v>4314</v>
      </c>
      <c r="H1798" s="52" t="s">
        <v>4315</v>
      </c>
      <c r="I1798" s="159">
        <v>41717</v>
      </c>
      <c r="J1798" s="159">
        <v>41759</v>
      </c>
      <c r="K1798" s="107" t="s">
        <v>4396</v>
      </c>
      <c r="L1798" s="107" t="s">
        <v>4397</v>
      </c>
      <c r="M1798" s="156" t="s">
        <v>695</v>
      </c>
      <c r="N1798" s="121" t="s">
        <v>2883</v>
      </c>
      <c r="O1798" s="121"/>
      <c r="P1798" s="56" t="s">
        <v>4318</v>
      </c>
      <c r="Q1798" s="121"/>
      <c r="R1798" s="121"/>
      <c r="S1798" s="128" t="s">
        <v>605</v>
      </c>
      <c r="T1798" s="25">
        <v>1</v>
      </c>
      <c r="U1798" s="121" t="s">
        <v>606</v>
      </c>
      <c r="V1798" s="121"/>
      <c r="W1798" s="25">
        <v>15</v>
      </c>
      <c r="X1798" s="25">
        <v>90</v>
      </c>
      <c r="Y1798" s="25">
        <v>183</v>
      </c>
      <c r="Z1798" s="25" t="s">
        <v>4319</v>
      </c>
      <c r="AE1798" s="159"/>
      <c r="AF1798" s="159">
        <v>41716</v>
      </c>
      <c r="AG1798" s="159">
        <v>41797</v>
      </c>
      <c r="AH1798" s="159">
        <f t="shared" si="60"/>
        <v>41811</v>
      </c>
    </row>
    <row r="1799" spans="1:34" s="56" customFormat="1">
      <c r="A1799" s="156" t="s">
        <v>4310</v>
      </c>
      <c r="B1799" s="156" t="s">
        <v>1216</v>
      </c>
      <c r="C1799" s="56" t="s">
        <v>4311</v>
      </c>
      <c r="D1799" s="56" t="s">
        <v>4312</v>
      </c>
      <c r="E1799" s="56" t="s">
        <v>4313</v>
      </c>
      <c r="F1799" s="56" t="s">
        <v>4314</v>
      </c>
      <c r="H1799" s="52" t="s">
        <v>4315</v>
      </c>
      <c r="I1799" s="159">
        <v>41717</v>
      </c>
      <c r="J1799" s="159">
        <v>41759</v>
      </c>
      <c r="K1799" s="107" t="s">
        <v>4398</v>
      </c>
      <c r="L1799" s="107" t="s">
        <v>4399</v>
      </c>
      <c r="M1799" s="156" t="s">
        <v>695</v>
      </c>
      <c r="N1799" s="121" t="s">
        <v>2883</v>
      </c>
      <c r="O1799" s="121"/>
      <c r="P1799" s="56" t="s">
        <v>4318</v>
      </c>
      <c r="Q1799" s="121"/>
      <c r="R1799" s="121"/>
      <c r="S1799" s="128" t="s">
        <v>605</v>
      </c>
      <c r="T1799" s="25">
        <v>1</v>
      </c>
      <c r="U1799" s="121" t="s">
        <v>606</v>
      </c>
      <c r="V1799" s="121"/>
      <c r="W1799" s="25">
        <v>15</v>
      </c>
      <c r="X1799" s="25">
        <v>90</v>
      </c>
      <c r="Y1799" s="25">
        <v>465</v>
      </c>
      <c r="Z1799" s="25" t="s">
        <v>4319</v>
      </c>
      <c r="AE1799" s="159"/>
      <c r="AF1799" s="159">
        <v>41716</v>
      </c>
      <c r="AG1799" s="159">
        <v>41797</v>
      </c>
      <c r="AH1799" s="159">
        <f t="shared" si="60"/>
        <v>41811</v>
      </c>
    </row>
    <row r="1800" spans="1:34" s="56" customFormat="1">
      <c r="A1800" s="156" t="s">
        <v>4310</v>
      </c>
      <c r="B1800" s="156" t="s">
        <v>1216</v>
      </c>
      <c r="C1800" s="56" t="s">
        <v>4311</v>
      </c>
      <c r="D1800" s="56" t="s">
        <v>4312</v>
      </c>
      <c r="E1800" s="56" t="s">
        <v>4313</v>
      </c>
      <c r="F1800" s="56" t="s">
        <v>4314</v>
      </c>
      <c r="H1800" s="52" t="s">
        <v>4315</v>
      </c>
      <c r="I1800" s="159">
        <v>41717</v>
      </c>
      <c r="J1800" s="159">
        <v>41759</v>
      </c>
      <c r="K1800" s="107" t="s">
        <v>4400</v>
      </c>
      <c r="L1800" s="107" t="s">
        <v>4401</v>
      </c>
      <c r="M1800" s="156" t="s">
        <v>695</v>
      </c>
      <c r="N1800" s="121" t="s">
        <v>2883</v>
      </c>
      <c r="O1800" s="121"/>
      <c r="P1800" s="56" t="s">
        <v>4318</v>
      </c>
      <c r="Q1800" s="121"/>
      <c r="R1800" s="121"/>
      <c r="S1800" s="128" t="s">
        <v>605</v>
      </c>
      <c r="T1800" s="25">
        <v>1</v>
      </c>
      <c r="U1800" s="121" t="s">
        <v>606</v>
      </c>
      <c r="V1800" s="121"/>
      <c r="W1800" s="25">
        <v>15</v>
      </c>
      <c r="X1800" s="25">
        <v>92</v>
      </c>
      <c r="Y1800" s="25">
        <v>272</v>
      </c>
      <c r="Z1800" s="25" t="s">
        <v>4319</v>
      </c>
      <c r="AE1800" s="159"/>
      <c r="AF1800" s="159">
        <v>41716</v>
      </c>
      <c r="AG1800" s="159">
        <v>41797</v>
      </c>
      <c r="AH1800" s="159">
        <f t="shared" si="60"/>
        <v>41811</v>
      </c>
    </row>
    <row r="1801" spans="1:34" s="56" customFormat="1">
      <c r="A1801" s="156" t="s">
        <v>4310</v>
      </c>
      <c r="B1801" s="156" t="s">
        <v>1216</v>
      </c>
      <c r="C1801" s="56" t="s">
        <v>4311</v>
      </c>
      <c r="D1801" s="56" t="s">
        <v>4312</v>
      </c>
      <c r="E1801" s="56" t="s">
        <v>4313</v>
      </c>
      <c r="F1801" s="56" t="s">
        <v>4314</v>
      </c>
      <c r="H1801" s="52" t="s">
        <v>4315</v>
      </c>
      <c r="I1801" s="159">
        <v>41717</v>
      </c>
      <c r="J1801" s="159">
        <v>41759</v>
      </c>
      <c r="K1801" s="107" t="s">
        <v>4402</v>
      </c>
      <c r="L1801" s="107" t="s">
        <v>4403</v>
      </c>
      <c r="M1801" s="156" t="s">
        <v>695</v>
      </c>
      <c r="N1801" s="121" t="s">
        <v>2883</v>
      </c>
      <c r="O1801" s="121"/>
      <c r="P1801" s="56" t="s">
        <v>4318</v>
      </c>
      <c r="Q1801" s="121"/>
      <c r="R1801" s="121"/>
      <c r="S1801" s="128" t="s">
        <v>605</v>
      </c>
      <c r="T1801" s="25">
        <v>1</v>
      </c>
      <c r="U1801" s="121" t="s">
        <v>606</v>
      </c>
      <c r="V1801" s="121"/>
      <c r="W1801" s="25">
        <v>15</v>
      </c>
      <c r="X1801" s="25">
        <v>90</v>
      </c>
      <c r="Y1801" s="25">
        <v>236</v>
      </c>
      <c r="Z1801" s="25" t="s">
        <v>4319</v>
      </c>
      <c r="AE1801" s="159"/>
      <c r="AF1801" s="159">
        <v>41716</v>
      </c>
      <c r="AG1801" s="159">
        <v>41797</v>
      </c>
      <c r="AH1801" s="159">
        <f t="shared" si="60"/>
        <v>41811</v>
      </c>
    </row>
    <row r="1802" spans="1:34" s="56" customFormat="1">
      <c r="A1802" s="156" t="s">
        <v>4310</v>
      </c>
      <c r="B1802" s="156" t="s">
        <v>1216</v>
      </c>
      <c r="C1802" s="56" t="s">
        <v>4311</v>
      </c>
      <c r="D1802" s="56" t="s">
        <v>4312</v>
      </c>
      <c r="E1802" s="56" t="s">
        <v>4313</v>
      </c>
      <c r="F1802" s="56" t="s">
        <v>4314</v>
      </c>
      <c r="H1802" s="52" t="s">
        <v>4315</v>
      </c>
      <c r="I1802" s="159">
        <v>41717</v>
      </c>
      <c r="J1802" s="159">
        <v>41759</v>
      </c>
      <c r="K1802" s="107" t="s">
        <v>4404</v>
      </c>
      <c r="L1802" s="107" t="s">
        <v>4405</v>
      </c>
      <c r="M1802" s="156" t="s">
        <v>695</v>
      </c>
      <c r="N1802" s="121" t="s">
        <v>2883</v>
      </c>
      <c r="O1802" s="121"/>
      <c r="P1802" s="56" t="s">
        <v>4318</v>
      </c>
      <c r="Q1802" s="121"/>
      <c r="R1802" s="121"/>
      <c r="S1802" s="128" t="s">
        <v>605</v>
      </c>
      <c r="T1802" s="25">
        <v>1</v>
      </c>
      <c r="U1802" s="121" t="s">
        <v>606</v>
      </c>
      <c r="V1802" s="121"/>
      <c r="W1802" s="25">
        <v>15</v>
      </c>
      <c r="X1802" s="25">
        <v>90</v>
      </c>
      <c r="Y1802" s="25">
        <v>312</v>
      </c>
      <c r="Z1802" s="25" t="s">
        <v>4319</v>
      </c>
      <c r="AE1802" s="159"/>
      <c r="AF1802" s="159">
        <v>41716</v>
      </c>
      <c r="AG1802" s="159">
        <v>41797</v>
      </c>
      <c r="AH1802" s="159">
        <f t="shared" si="60"/>
        <v>41811</v>
      </c>
    </row>
    <row r="1803" spans="1:34" s="56" customFormat="1">
      <c r="A1803" s="156" t="s">
        <v>4310</v>
      </c>
      <c r="B1803" s="156" t="s">
        <v>1216</v>
      </c>
      <c r="C1803" s="56" t="s">
        <v>4311</v>
      </c>
      <c r="D1803" s="56" t="s">
        <v>4312</v>
      </c>
      <c r="E1803" s="56" t="s">
        <v>4313</v>
      </c>
      <c r="F1803" s="56" t="s">
        <v>4314</v>
      </c>
      <c r="H1803" s="52" t="s">
        <v>4315</v>
      </c>
      <c r="I1803" s="159">
        <v>41717</v>
      </c>
      <c r="J1803" s="159">
        <v>41759</v>
      </c>
      <c r="K1803" s="107" t="s">
        <v>4406</v>
      </c>
      <c r="L1803" s="107" t="s">
        <v>4407</v>
      </c>
      <c r="M1803" s="156" t="s">
        <v>695</v>
      </c>
      <c r="N1803" s="121" t="s">
        <v>2883</v>
      </c>
      <c r="O1803" s="121"/>
      <c r="P1803" s="56" t="s">
        <v>4318</v>
      </c>
      <c r="Q1803" s="121"/>
      <c r="R1803" s="121"/>
      <c r="S1803" s="128" t="s">
        <v>605</v>
      </c>
      <c r="T1803" s="25">
        <v>1</v>
      </c>
      <c r="U1803" s="121" t="s">
        <v>606</v>
      </c>
      <c r="V1803" s="121"/>
      <c r="W1803" s="25">
        <v>15</v>
      </c>
      <c r="X1803" s="25">
        <v>92</v>
      </c>
      <c r="Y1803" s="25">
        <v>191</v>
      </c>
      <c r="Z1803" s="25" t="s">
        <v>4319</v>
      </c>
      <c r="AE1803" s="159"/>
      <c r="AF1803" s="159">
        <v>41716</v>
      </c>
      <c r="AG1803" s="159">
        <v>41797</v>
      </c>
      <c r="AH1803" s="159">
        <f t="shared" si="60"/>
        <v>41811</v>
      </c>
    </row>
    <row r="1804" spans="1:34" s="56" customFormat="1">
      <c r="A1804" s="156" t="s">
        <v>4310</v>
      </c>
      <c r="B1804" s="156" t="s">
        <v>1216</v>
      </c>
      <c r="C1804" s="56" t="s">
        <v>4311</v>
      </c>
      <c r="D1804" s="56" t="s">
        <v>4312</v>
      </c>
      <c r="E1804" s="56" t="s">
        <v>4313</v>
      </c>
      <c r="F1804" s="56" t="s">
        <v>4314</v>
      </c>
      <c r="H1804" s="52" t="s">
        <v>4315</v>
      </c>
      <c r="I1804" s="159">
        <v>41717</v>
      </c>
      <c r="J1804" s="159">
        <v>41759</v>
      </c>
      <c r="K1804" s="107" t="s">
        <v>4408</v>
      </c>
      <c r="L1804" s="107" t="s">
        <v>4409</v>
      </c>
      <c r="M1804" s="156" t="s">
        <v>695</v>
      </c>
      <c r="N1804" s="121" t="s">
        <v>2883</v>
      </c>
      <c r="O1804" s="121"/>
      <c r="P1804" s="56" t="s">
        <v>4318</v>
      </c>
      <c r="Q1804" s="121"/>
      <c r="R1804" s="121"/>
      <c r="S1804" s="128" t="s">
        <v>605</v>
      </c>
      <c r="T1804" s="25">
        <v>1</v>
      </c>
      <c r="U1804" s="121" t="s">
        <v>606</v>
      </c>
      <c r="V1804" s="121"/>
      <c r="W1804" s="25">
        <v>15</v>
      </c>
      <c r="X1804" s="25">
        <v>96</v>
      </c>
      <c r="Y1804" s="25">
        <v>247</v>
      </c>
      <c r="Z1804" s="25" t="s">
        <v>4319</v>
      </c>
      <c r="AE1804" s="159"/>
      <c r="AF1804" s="159">
        <v>41716</v>
      </c>
      <c r="AG1804" s="159">
        <v>41797</v>
      </c>
      <c r="AH1804" s="159">
        <f t="shared" si="60"/>
        <v>41811</v>
      </c>
    </row>
    <row r="1805" spans="1:34" s="56" customFormat="1">
      <c r="A1805" s="156" t="s">
        <v>4310</v>
      </c>
      <c r="B1805" s="156" t="s">
        <v>1216</v>
      </c>
      <c r="C1805" s="56" t="s">
        <v>4311</v>
      </c>
      <c r="D1805" s="56" t="s">
        <v>4312</v>
      </c>
      <c r="E1805" s="56" t="s">
        <v>4313</v>
      </c>
      <c r="F1805" s="56" t="s">
        <v>4314</v>
      </c>
      <c r="H1805" s="52" t="s">
        <v>4315</v>
      </c>
      <c r="I1805" s="159">
        <v>41717</v>
      </c>
      <c r="J1805" s="159">
        <v>41759</v>
      </c>
      <c r="K1805" s="107" t="s">
        <v>4410</v>
      </c>
      <c r="L1805" s="107" t="s">
        <v>4411</v>
      </c>
      <c r="M1805" s="156" t="s">
        <v>695</v>
      </c>
      <c r="N1805" s="121" t="s">
        <v>2883</v>
      </c>
      <c r="O1805" s="121"/>
      <c r="P1805" s="56" t="s">
        <v>4318</v>
      </c>
      <c r="Q1805" s="121"/>
      <c r="R1805" s="121"/>
      <c r="S1805" s="128" t="s">
        <v>605</v>
      </c>
      <c r="T1805" s="25">
        <v>1</v>
      </c>
      <c r="U1805" s="121" t="s">
        <v>606</v>
      </c>
      <c r="V1805" s="121"/>
      <c r="W1805" s="25">
        <v>15</v>
      </c>
      <c r="X1805" s="25">
        <v>90</v>
      </c>
      <c r="Y1805" s="25">
        <v>256</v>
      </c>
      <c r="Z1805" s="25" t="s">
        <v>4319</v>
      </c>
      <c r="AE1805" s="159"/>
      <c r="AF1805" s="159">
        <v>41716</v>
      </c>
      <c r="AG1805" s="159">
        <v>41797</v>
      </c>
      <c r="AH1805" s="159">
        <f t="shared" si="60"/>
        <v>41811</v>
      </c>
    </row>
    <row r="1806" spans="1:34" s="56" customFormat="1">
      <c r="A1806" s="156" t="s">
        <v>4310</v>
      </c>
      <c r="B1806" s="156" t="s">
        <v>1216</v>
      </c>
      <c r="C1806" s="56" t="s">
        <v>4311</v>
      </c>
      <c r="D1806" s="56" t="s">
        <v>4312</v>
      </c>
      <c r="E1806" s="56" t="s">
        <v>4313</v>
      </c>
      <c r="F1806" s="56" t="s">
        <v>4314</v>
      </c>
      <c r="H1806" s="52" t="s">
        <v>4315</v>
      </c>
      <c r="I1806" s="159">
        <v>41717</v>
      </c>
      <c r="J1806" s="159">
        <v>41759</v>
      </c>
      <c r="K1806" s="107" t="s">
        <v>4412</v>
      </c>
      <c r="L1806" s="107" t="s">
        <v>4413</v>
      </c>
      <c r="M1806" s="156" t="s">
        <v>695</v>
      </c>
      <c r="N1806" s="121" t="s">
        <v>2883</v>
      </c>
      <c r="O1806" s="121"/>
      <c r="P1806" s="56" t="s">
        <v>4318</v>
      </c>
      <c r="Q1806" s="121"/>
      <c r="R1806" s="121"/>
      <c r="S1806" s="128" t="s">
        <v>605</v>
      </c>
      <c r="T1806" s="25">
        <v>1</v>
      </c>
      <c r="U1806" s="121" t="s">
        <v>606</v>
      </c>
      <c r="V1806" s="121"/>
      <c r="W1806" s="25">
        <v>15</v>
      </c>
      <c r="X1806" s="25">
        <v>94</v>
      </c>
      <c r="Y1806" s="25">
        <v>311</v>
      </c>
      <c r="Z1806" s="25" t="s">
        <v>4319</v>
      </c>
      <c r="AE1806" s="159"/>
      <c r="AF1806" s="159">
        <v>41716</v>
      </c>
      <c r="AG1806" s="159">
        <v>41797</v>
      </c>
      <c r="AH1806" s="159">
        <f t="shared" si="60"/>
        <v>41811</v>
      </c>
    </row>
    <row r="1807" spans="1:34" s="56" customFormat="1">
      <c r="A1807" s="156" t="s">
        <v>4310</v>
      </c>
      <c r="B1807" s="156" t="s">
        <v>1216</v>
      </c>
      <c r="C1807" s="56" t="s">
        <v>4311</v>
      </c>
      <c r="D1807" s="56" t="s">
        <v>4312</v>
      </c>
      <c r="E1807" s="56" t="s">
        <v>4313</v>
      </c>
      <c r="F1807" s="56" t="s">
        <v>4314</v>
      </c>
      <c r="H1807" s="52" t="s">
        <v>4315</v>
      </c>
      <c r="I1807" s="159">
        <v>41717</v>
      </c>
      <c r="J1807" s="159">
        <v>41759</v>
      </c>
      <c r="K1807" s="107" t="s">
        <v>4414</v>
      </c>
      <c r="L1807" s="107" t="s">
        <v>4415</v>
      </c>
      <c r="M1807" s="156" t="s">
        <v>695</v>
      </c>
      <c r="N1807" s="121" t="s">
        <v>2883</v>
      </c>
      <c r="O1807" s="121"/>
      <c r="P1807" s="56" t="s">
        <v>4318</v>
      </c>
      <c r="Q1807" s="121"/>
      <c r="R1807" s="121"/>
      <c r="S1807" s="128" t="s">
        <v>605</v>
      </c>
      <c r="T1807" s="25">
        <v>1</v>
      </c>
      <c r="U1807" s="121" t="s">
        <v>606</v>
      </c>
      <c r="V1807" s="121"/>
      <c r="W1807" s="25">
        <v>15</v>
      </c>
      <c r="X1807" s="25">
        <v>90</v>
      </c>
      <c r="Y1807" s="25">
        <v>351</v>
      </c>
      <c r="Z1807" s="25" t="s">
        <v>4319</v>
      </c>
      <c r="AE1807" s="159"/>
      <c r="AF1807" s="159">
        <v>41716</v>
      </c>
      <c r="AG1807" s="159">
        <v>41797</v>
      </c>
      <c r="AH1807" s="159">
        <f t="shared" si="60"/>
        <v>41811</v>
      </c>
    </row>
    <row r="1808" spans="1:34" s="56" customFormat="1">
      <c r="A1808" s="156" t="s">
        <v>4310</v>
      </c>
      <c r="B1808" s="156" t="s">
        <v>1216</v>
      </c>
      <c r="C1808" s="56" t="s">
        <v>4311</v>
      </c>
      <c r="D1808" s="56" t="s">
        <v>4312</v>
      </c>
      <c r="E1808" s="56" t="s">
        <v>4313</v>
      </c>
      <c r="F1808" s="56" t="s">
        <v>4314</v>
      </c>
      <c r="H1808" s="52" t="s">
        <v>4315</v>
      </c>
      <c r="I1808" s="159">
        <v>41717</v>
      </c>
      <c r="J1808" s="159">
        <v>41759</v>
      </c>
      <c r="K1808" s="107" t="s">
        <v>4416</v>
      </c>
      <c r="L1808" s="107" t="s">
        <v>4417</v>
      </c>
      <c r="M1808" s="156" t="s">
        <v>695</v>
      </c>
      <c r="N1808" s="121" t="s">
        <v>2883</v>
      </c>
      <c r="O1808" s="121"/>
      <c r="P1808" s="56" t="s">
        <v>4318</v>
      </c>
      <c r="Q1808" s="121"/>
      <c r="R1808" s="121"/>
      <c r="S1808" s="128" t="s">
        <v>605</v>
      </c>
      <c r="T1808" s="25">
        <v>1</v>
      </c>
      <c r="U1808" s="121" t="s">
        <v>606</v>
      </c>
      <c r="V1808" s="121"/>
      <c r="W1808" s="25">
        <v>15</v>
      </c>
      <c r="X1808" s="25">
        <v>90</v>
      </c>
      <c r="Y1808" s="25">
        <v>365</v>
      </c>
      <c r="Z1808" s="25" t="s">
        <v>4319</v>
      </c>
      <c r="AE1808" s="159"/>
      <c r="AF1808" s="159">
        <v>41716</v>
      </c>
      <c r="AG1808" s="159">
        <v>41797</v>
      </c>
      <c r="AH1808" s="159">
        <f t="shared" si="60"/>
        <v>41811</v>
      </c>
    </row>
    <row r="1809" spans="1:34" s="56" customFormat="1">
      <c r="A1809" s="156" t="s">
        <v>4310</v>
      </c>
      <c r="B1809" s="156" t="s">
        <v>1216</v>
      </c>
      <c r="C1809" s="56" t="s">
        <v>4311</v>
      </c>
      <c r="D1809" s="56" t="s">
        <v>4312</v>
      </c>
      <c r="E1809" s="56" t="s">
        <v>4313</v>
      </c>
      <c r="F1809" s="56" t="s">
        <v>4314</v>
      </c>
      <c r="H1809" s="52" t="s">
        <v>4315</v>
      </c>
      <c r="I1809" s="159">
        <v>41717</v>
      </c>
      <c r="J1809" s="159">
        <v>41759</v>
      </c>
      <c r="K1809" s="107" t="s">
        <v>4418</v>
      </c>
      <c r="L1809" s="107" t="s">
        <v>4419</v>
      </c>
      <c r="M1809" s="156" t="s">
        <v>695</v>
      </c>
      <c r="N1809" s="121" t="s">
        <v>2883</v>
      </c>
      <c r="O1809" s="121"/>
      <c r="P1809" s="56" t="s">
        <v>4318</v>
      </c>
      <c r="Q1809" s="121"/>
      <c r="R1809" s="121"/>
      <c r="S1809" s="128" t="s">
        <v>605</v>
      </c>
      <c r="T1809" s="25">
        <v>1</v>
      </c>
      <c r="U1809" s="121" t="s">
        <v>606</v>
      </c>
      <c r="V1809" s="121"/>
      <c r="W1809" s="25">
        <v>15</v>
      </c>
      <c r="X1809" s="25">
        <v>85</v>
      </c>
      <c r="Y1809" s="25">
        <v>219</v>
      </c>
      <c r="Z1809" s="25" t="s">
        <v>4319</v>
      </c>
      <c r="AE1809" s="159"/>
      <c r="AF1809" s="159">
        <v>41716</v>
      </c>
      <c r="AG1809" s="159">
        <v>41797</v>
      </c>
      <c r="AH1809" s="159">
        <f t="shared" si="60"/>
        <v>41811</v>
      </c>
    </row>
    <row r="1810" spans="1:34" s="56" customFormat="1">
      <c r="A1810" s="156" t="s">
        <v>4310</v>
      </c>
      <c r="B1810" s="156" t="s">
        <v>1216</v>
      </c>
      <c r="C1810" s="56" t="s">
        <v>4311</v>
      </c>
      <c r="D1810" s="56" t="s">
        <v>4312</v>
      </c>
      <c r="E1810" s="56" t="s">
        <v>4313</v>
      </c>
      <c r="F1810" s="56" t="s">
        <v>4314</v>
      </c>
      <c r="H1810" s="52" t="s">
        <v>4315</v>
      </c>
      <c r="I1810" s="159">
        <v>41717</v>
      </c>
      <c r="J1810" s="159">
        <v>41759</v>
      </c>
      <c r="K1810" s="107" t="s">
        <v>4420</v>
      </c>
      <c r="L1810" s="107" t="s">
        <v>4421</v>
      </c>
      <c r="M1810" s="156" t="s">
        <v>695</v>
      </c>
      <c r="N1810" s="121" t="s">
        <v>2883</v>
      </c>
      <c r="O1810" s="121"/>
      <c r="P1810" s="56" t="s">
        <v>4318</v>
      </c>
      <c r="Q1810" s="121"/>
      <c r="R1810" s="121"/>
      <c r="S1810" s="128" t="s">
        <v>605</v>
      </c>
      <c r="T1810" s="25">
        <v>1</v>
      </c>
      <c r="U1810" s="121" t="s">
        <v>606</v>
      </c>
      <c r="V1810" s="121"/>
      <c r="W1810" s="25">
        <v>15</v>
      </c>
      <c r="X1810" s="25">
        <v>100</v>
      </c>
      <c r="Y1810" s="25">
        <v>674</v>
      </c>
      <c r="Z1810" s="25" t="s">
        <v>4319</v>
      </c>
      <c r="AE1810" s="159"/>
      <c r="AF1810" s="159">
        <v>41716</v>
      </c>
      <c r="AG1810" s="159">
        <v>41797</v>
      </c>
      <c r="AH1810" s="159">
        <f t="shared" si="60"/>
        <v>41811</v>
      </c>
    </row>
    <row r="1811" spans="1:34" s="56" customFormat="1">
      <c r="A1811" s="156" t="s">
        <v>4310</v>
      </c>
      <c r="B1811" s="156" t="s">
        <v>1216</v>
      </c>
      <c r="C1811" s="56" t="s">
        <v>4311</v>
      </c>
      <c r="D1811" s="56" t="s">
        <v>4312</v>
      </c>
      <c r="E1811" s="56" t="s">
        <v>4313</v>
      </c>
      <c r="F1811" s="56" t="s">
        <v>4314</v>
      </c>
      <c r="H1811" s="52" t="s">
        <v>4315</v>
      </c>
      <c r="I1811" s="159">
        <v>41717</v>
      </c>
      <c r="J1811" s="159">
        <v>41759</v>
      </c>
      <c r="K1811" s="107" t="s">
        <v>4422</v>
      </c>
      <c r="L1811" s="107" t="s">
        <v>4423</v>
      </c>
      <c r="M1811" s="156" t="s">
        <v>695</v>
      </c>
      <c r="N1811" s="121" t="s">
        <v>2883</v>
      </c>
      <c r="O1811" s="121"/>
      <c r="P1811" s="56" t="s">
        <v>4318</v>
      </c>
      <c r="Q1811" s="121"/>
      <c r="R1811" s="121"/>
      <c r="S1811" s="128" t="s">
        <v>605</v>
      </c>
      <c r="T1811" s="25">
        <v>1</v>
      </c>
      <c r="U1811" s="121" t="s">
        <v>606</v>
      </c>
      <c r="V1811" s="121"/>
      <c r="W1811" s="25">
        <v>15</v>
      </c>
      <c r="X1811" s="25">
        <v>90</v>
      </c>
      <c r="Y1811" s="25">
        <v>470</v>
      </c>
      <c r="Z1811" s="25" t="s">
        <v>4319</v>
      </c>
      <c r="AE1811" s="159"/>
      <c r="AF1811" s="159">
        <v>41716</v>
      </c>
      <c r="AG1811" s="159">
        <v>41797</v>
      </c>
      <c r="AH1811" s="159">
        <f t="shared" si="60"/>
        <v>41811</v>
      </c>
    </row>
    <row r="1812" spans="1:34" s="56" customFormat="1">
      <c r="A1812" s="156" t="s">
        <v>4310</v>
      </c>
      <c r="B1812" s="156" t="s">
        <v>1216</v>
      </c>
      <c r="C1812" s="56" t="s">
        <v>4311</v>
      </c>
      <c r="D1812" s="56" t="s">
        <v>4312</v>
      </c>
      <c r="E1812" s="56" t="s">
        <v>4313</v>
      </c>
      <c r="F1812" s="56" t="s">
        <v>4314</v>
      </c>
      <c r="H1812" s="52" t="s">
        <v>4315</v>
      </c>
      <c r="I1812" s="159">
        <v>41717</v>
      </c>
      <c r="J1812" s="159">
        <v>41759</v>
      </c>
      <c r="K1812" s="107" t="s">
        <v>4424</v>
      </c>
      <c r="L1812" s="107" t="s">
        <v>4425</v>
      </c>
      <c r="M1812" s="156" t="s">
        <v>695</v>
      </c>
      <c r="N1812" s="121" t="s">
        <v>2883</v>
      </c>
      <c r="O1812" s="121"/>
      <c r="P1812" s="56" t="s">
        <v>4318</v>
      </c>
      <c r="Q1812" s="121"/>
      <c r="R1812" s="121"/>
      <c r="S1812" s="128" t="s">
        <v>605</v>
      </c>
      <c r="T1812" s="25">
        <v>1</v>
      </c>
      <c r="U1812" s="121" t="s">
        <v>606</v>
      </c>
      <c r="V1812" s="121"/>
      <c r="W1812" s="25">
        <v>15</v>
      </c>
      <c r="X1812" s="25">
        <v>90</v>
      </c>
      <c r="Y1812" s="25">
        <v>708</v>
      </c>
      <c r="Z1812" s="25" t="s">
        <v>4319</v>
      </c>
      <c r="AE1812" s="159"/>
      <c r="AF1812" s="159">
        <v>41716</v>
      </c>
      <c r="AG1812" s="159">
        <v>41797</v>
      </c>
      <c r="AH1812" s="159">
        <f t="shared" si="60"/>
        <v>41811</v>
      </c>
    </row>
    <row r="1813" spans="1:34" s="56" customFormat="1">
      <c r="A1813" s="156" t="s">
        <v>4310</v>
      </c>
      <c r="B1813" s="156" t="s">
        <v>1216</v>
      </c>
      <c r="C1813" s="56" t="s">
        <v>4311</v>
      </c>
      <c r="D1813" s="56" t="s">
        <v>4312</v>
      </c>
      <c r="E1813" s="56" t="s">
        <v>4313</v>
      </c>
      <c r="F1813" s="56" t="s">
        <v>4314</v>
      </c>
      <c r="H1813" s="52" t="s">
        <v>4315</v>
      </c>
      <c r="I1813" s="159">
        <v>41717</v>
      </c>
      <c r="J1813" s="159">
        <v>41759</v>
      </c>
      <c r="K1813" s="107" t="s">
        <v>4426</v>
      </c>
      <c r="L1813" s="107" t="s">
        <v>4427</v>
      </c>
      <c r="M1813" s="156" t="s">
        <v>695</v>
      </c>
      <c r="N1813" s="121" t="s">
        <v>2883</v>
      </c>
      <c r="O1813" s="121"/>
      <c r="P1813" s="56" t="s">
        <v>4318</v>
      </c>
      <c r="Q1813" s="121"/>
      <c r="R1813" s="121"/>
      <c r="S1813" s="128" t="s">
        <v>605</v>
      </c>
      <c r="T1813" s="25">
        <v>1</v>
      </c>
      <c r="U1813" s="121" t="s">
        <v>606</v>
      </c>
      <c r="V1813" s="121"/>
      <c r="W1813" s="25">
        <v>15</v>
      </c>
      <c r="X1813" s="25">
        <v>90</v>
      </c>
      <c r="Y1813" s="25">
        <v>374</v>
      </c>
      <c r="Z1813" s="25" t="s">
        <v>4319</v>
      </c>
      <c r="AE1813" s="159"/>
      <c r="AF1813" s="159">
        <v>41716</v>
      </c>
      <c r="AG1813" s="159">
        <v>41797</v>
      </c>
      <c r="AH1813" s="159">
        <f t="shared" si="60"/>
        <v>41811</v>
      </c>
    </row>
    <row r="1814" spans="1:34" s="56" customFormat="1">
      <c r="A1814" s="156" t="s">
        <v>4310</v>
      </c>
      <c r="B1814" s="156" t="s">
        <v>1216</v>
      </c>
      <c r="C1814" s="56" t="s">
        <v>4311</v>
      </c>
      <c r="D1814" s="56" t="s">
        <v>4312</v>
      </c>
      <c r="E1814" s="56" t="s">
        <v>4313</v>
      </c>
      <c r="F1814" s="56" t="s">
        <v>4314</v>
      </c>
      <c r="H1814" s="52" t="s">
        <v>4315</v>
      </c>
      <c r="I1814" s="159">
        <v>41717</v>
      </c>
      <c r="J1814" s="159">
        <v>41759</v>
      </c>
      <c r="K1814" s="107" t="s">
        <v>4428</v>
      </c>
      <c r="L1814" s="107" t="s">
        <v>4429</v>
      </c>
      <c r="M1814" s="156" t="s">
        <v>695</v>
      </c>
      <c r="N1814" s="121" t="s">
        <v>2883</v>
      </c>
      <c r="O1814" s="121"/>
      <c r="P1814" s="56" t="s">
        <v>4318</v>
      </c>
      <c r="Q1814" s="121"/>
      <c r="R1814" s="121"/>
      <c r="S1814" s="128" t="s">
        <v>605</v>
      </c>
      <c r="T1814" s="25">
        <v>1</v>
      </c>
      <c r="U1814" s="121" t="s">
        <v>606</v>
      </c>
      <c r="V1814" s="121"/>
      <c r="W1814" s="25">
        <v>15</v>
      </c>
      <c r="X1814" s="25">
        <v>90</v>
      </c>
      <c r="Y1814" s="25">
        <v>487</v>
      </c>
      <c r="Z1814" s="25" t="s">
        <v>4319</v>
      </c>
      <c r="AE1814" s="159"/>
      <c r="AF1814" s="159">
        <v>41716</v>
      </c>
      <c r="AG1814" s="159">
        <v>41797</v>
      </c>
      <c r="AH1814" s="159">
        <f t="shared" si="60"/>
        <v>41811</v>
      </c>
    </row>
    <row r="1815" spans="1:34" s="56" customFormat="1">
      <c r="A1815" s="156" t="s">
        <v>4310</v>
      </c>
      <c r="B1815" s="156" t="s">
        <v>1216</v>
      </c>
      <c r="C1815" s="56" t="s">
        <v>4311</v>
      </c>
      <c r="D1815" s="56" t="s">
        <v>4312</v>
      </c>
      <c r="E1815" s="56" t="s">
        <v>4313</v>
      </c>
      <c r="F1815" s="56" t="s">
        <v>4314</v>
      </c>
      <c r="H1815" s="52" t="s">
        <v>4315</v>
      </c>
      <c r="I1815" s="159">
        <v>41717</v>
      </c>
      <c r="J1815" s="159">
        <v>41759</v>
      </c>
      <c r="K1815" s="107" t="s">
        <v>4430</v>
      </c>
      <c r="L1815" s="107" t="s">
        <v>4431</v>
      </c>
      <c r="M1815" s="156" t="s">
        <v>695</v>
      </c>
      <c r="N1815" s="121" t="s">
        <v>2883</v>
      </c>
      <c r="O1815" s="121"/>
      <c r="P1815" s="56" t="s">
        <v>4318</v>
      </c>
      <c r="Q1815" s="121"/>
      <c r="R1815" s="121"/>
      <c r="S1815" s="128" t="s">
        <v>605</v>
      </c>
      <c r="T1815" s="25">
        <v>1</v>
      </c>
      <c r="U1815" s="121" t="s">
        <v>606</v>
      </c>
      <c r="V1815" s="121"/>
      <c r="W1815" s="25">
        <v>15</v>
      </c>
      <c r="X1815" s="25">
        <v>90</v>
      </c>
      <c r="Y1815" s="25">
        <v>355</v>
      </c>
      <c r="Z1815" s="25" t="s">
        <v>4319</v>
      </c>
      <c r="AE1815" s="159"/>
      <c r="AF1815" s="159">
        <v>41716</v>
      </c>
      <c r="AG1815" s="159">
        <v>41797</v>
      </c>
      <c r="AH1815" s="159">
        <f t="shared" si="60"/>
        <v>41811</v>
      </c>
    </row>
    <row r="1816" spans="1:34" s="56" customFormat="1">
      <c r="A1816" s="156" t="s">
        <v>4310</v>
      </c>
      <c r="B1816" s="156" t="s">
        <v>1216</v>
      </c>
      <c r="C1816" s="56" t="s">
        <v>4311</v>
      </c>
      <c r="D1816" s="56" t="s">
        <v>4312</v>
      </c>
      <c r="E1816" s="56" t="s">
        <v>4313</v>
      </c>
      <c r="F1816" s="56" t="s">
        <v>4314</v>
      </c>
      <c r="H1816" s="52" t="s">
        <v>4315</v>
      </c>
      <c r="I1816" s="159">
        <v>41717</v>
      </c>
      <c r="J1816" s="159">
        <v>41759</v>
      </c>
      <c r="K1816" s="107" t="s">
        <v>4432</v>
      </c>
      <c r="L1816" s="107" t="s">
        <v>4433</v>
      </c>
      <c r="M1816" s="156" t="s">
        <v>695</v>
      </c>
      <c r="N1816" s="121" t="s">
        <v>2883</v>
      </c>
      <c r="O1816" s="121"/>
      <c r="P1816" s="56" t="s">
        <v>4318</v>
      </c>
      <c r="Q1816" s="121"/>
      <c r="R1816" s="121"/>
      <c r="S1816" s="128" t="s">
        <v>605</v>
      </c>
      <c r="T1816" s="25">
        <v>1</v>
      </c>
      <c r="U1816" s="121" t="s">
        <v>606</v>
      </c>
      <c r="V1816" s="121"/>
      <c r="W1816" s="25">
        <v>15</v>
      </c>
      <c r="X1816" s="25">
        <v>90</v>
      </c>
      <c r="Y1816" s="25">
        <v>609</v>
      </c>
      <c r="Z1816" s="25" t="s">
        <v>4319</v>
      </c>
      <c r="AE1816" s="159"/>
      <c r="AF1816" s="159">
        <v>41716</v>
      </c>
      <c r="AG1816" s="159">
        <v>41797</v>
      </c>
      <c r="AH1816" s="159">
        <f t="shared" si="60"/>
        <v>41811</v>
      </c>
    </row>
    <row r="1817" spans="1:34" s="56" customFormat="1">
      <c r="A1817" s="156" t="s">
        <v>4310</v>
      </c>
      <c r="B1817" s="156" t="s">
        <v>1216</v>
      </c>
      <c r="C1817" s="56" t="s">
        <v>4311</v>
      </c>
      <c r="D1817" s="56" t="s">
        <v>4312</v>
      </c>
      <c r="E1817" s="56" t="s">
        <v>4313</v>
      </c>
      <c r="F1817" s="56" t="s">
        <v>4314</v>
      </c>
      <c r="H1817" s="52" t="s">
        <v>4315</v>
      </c>
      <c r="I1817" s="159">
        <v>41717</v>
      </c>
      <c r="J1817" s="159">
        <v>41759</v>
      </c>
      <c r="K1817" s="107" t="s">
        <v>4434</v>
      </c>
      <c r="L1817" s="107" t="s">
        <v>4435</v>
      </c>
      <c r="M1817" s="156" t="s">
        <v>695</v>
      </c>
      <c r="N1817" s="121" t="s">
        <v>2883</v>
      </c>
      <c r="O1817" s="121"/>
      <c r="P1817" s="56" t="s">
        <v>4318</v>
      </c>
      <c r="Q1817" s="121"/>
      <c r="R1817" s="121"/>
      <c r="S1817" s="128" t="s">
        <v>605</v>
      </c>
      <c r="T1817" s="25">
        <v>1</v>
      </c>
      <c r="U1817" s="121" t="s">
        <v>606</v>
      </c>
      <c r="V1817" s="121"/>
      <c r="W1817" s="25">
        <v>15</v>
      </c>
      <c r="X1817" s="25">
        <v>90</v>
      </c>
      <c r="Y1817" s="25">
        <v>417</v>
      </c>
      <c r="Z1817" s="25" t="s">
        <v>4319</v>
      </c>
      <c r="AE1817" s="159"/>
      <c r="AF1817" s="159">
        <v>41716</v>
      </c>
      <c r="AG1817" s="159">
        <v>41797</v>
      </c>
      <c r="AH1817" s="159">
        <f t="shared" si="60"/>
        <v>41811</v>
      </c>
    </row>
    <row r="1818" spans="1:34" s="56" customFormat="1">
      <c r="A1818" s="156" t="s">
        <v>4310</v>
      </c>
      <c r="B1818" s="156" t="s">
        <v>1216</v>
      </c>
      <c r="C1818" s="56" t="s">
        <v>4311</v>
      </c>
      <c r="D1818" s="56" t="s">
        <v>4312</v>
      </c>
      <c r="E1818" s="56" t="s">
        <v>4313</v>
      </c>
      <c r="F1818" s="56" t="s">
        <v>4314</v>
      </c>
      <c r="H1818" s="52" t="s">
        <v>4315</v>
      </c>
      <c r="I1818" s="159">
        <v>41717</v>
      </c>
      <c r="J1818" s="159">
        <v>41759</v>
      </c>
      <c r="K1818" s="107" t="s">
        <v>4436</v>
      </c>
      <c r="L1818" s="107" t="s">
        <v>4437</v>
      </c>
      <c r="M1818" s="156" t="s">
        <v>695</v>
      </c>
      <c r="N1818" s="121" t="s">
        <v>2883</v>
      </c>
      <c r="O1818" s="121"/>
      <c r="P1818" s="56" t="s">
        <v>4318</v>
      </c>
      <c r="Q1818" s="121"/>
      <c r="R1818" s="121"/>
      <c r="S1818" s="128" t="s">
        <v>605</v>
      </c>
      <c r="T1818" s="25">
        <v>1</v>
      </c>
      <c r="U1818" s="121" t="s">
        <v>606</v>
      </c>
      <c r="V1818" s="121"/>
      <c r="W1818" s="25">
        <v>15</v>
      </c>
      <c r="X1818" s="25">
        <v>90</v>
      </c>
      <c r="Y1818" s="25">
        <v>305</v>
      </c>
      <c r="Z1818" s="25" t="s">
        <v>4319</v>
      </c>
      <c r="AE1818" s="159"/>
      <c r="AF1818" s="159">
        <v>41716</v>
      </c>
      <c r="AG1818" s="159">
        <v>41797</v>
      </c>
      <c r="AH1818" s="159">
        <f t="shared" si="60"/>
        <v>41811</v>
      </c>
    </row>
    <row r="1819" spans="1:34" s="56" customFormat="1">
      <c r="A1819" s="156" t="s">
        <v>4310</v>
      </c>
      <c r="B1819" s="156" t="s">
        <v>1216</v>
      </c>
      <c r="C1819" s="56" t="s">
        <v>4311</v>
      </c>
      <c r="D1819" s="56" t="s">
        <v>4312</v>
      </c>
      <c r="E1819" s="56" t="s">
        <v>4313</v>
      </c>
      <c r="F1819" s="56" t="s">
        <v>4314</v>
      </c>
      <c r="H1819" s="52" t="s">
        <v>4315</v>
      </c>
      <c r="I1819" s="159">
        <v>41717</v>
      </c>
      <c r="J1819" s="159">
        <v>41759</v>
      </c>
      <c r="K1819" s="107" t="s">
        <v>4438</v>
      </c>
      <c r="L1819" s="107" t="s">
        <v>4439</v>
      </c>
      <c r="M1819" s="156" t="s">
        <v>695</v>
      </c>
      <c r="N1819" s="121" t="s">
        <v>2883</v>
      </c>
      <c r="O1819" s="121"/>
      <c r="P1819" s="56" t="s">
        <v>4318</v>
      </c>
      <c r="Q1819" s="121"/>
      <c r="R1819" s="121"/>
      <c r="S1819" s="128" t="s">
        <v>605</v>
      </c>
      <c r="T1819" s="25">
        <v>1</v>
      </c>
      <c r="U1819" s="121" t="s">
        <v>606</v>
      </c>
      <c r="V1819" s="121"/>
      <c r="W1819" s="25">
        <v>15</v>
      </c>
      <c r="X1819" s="25">
        <v>90</v>
      </c>
      <c r="Y1819" s="25">
        <v>375</v>
      </c>
      <c r="Z1819" s="25" t="s">
        <v>4319</v>
      </c>
      <c r="AE1819" s="159"/>
      <c r="AF1819" s="159">
        <v>41716</v>
      </c>
      <c r="AG1819" s="159">
        <v>41797</v>
      </c>
      <c r="AH1819" s="159">
        <f t="shared" si="60"/>
        <v>41811</v>
      </c>
    </row>
    <row r="1820" spans="1:34" s="56" customFormat="1">
      <c r="A1820" s="156" t="s">
        <v>4310</v>
      </c>
      <c r="B1820" s="156" t="s">
        <v>1216</v>
      </c>
      <c r="C1820" s="56" t="s">
        <v>4311</v>
      </c>
      <c r="D1820" s="56" t="s">
        <v>4312</v>
      </c>
      <c r="E1820" s="56" t="s">
        <v>4313</v>
      </c>
      <c r="F1820" s="56" t="s">
        <v>4314</v>
      </c>
      <c r="H1820" s="52" t="s">
        <v>4315</v>
      </c>
      <c r="I1820" s="159">
        <v>41717</v>
      </c>
      <c r="J1820" s="159">
        <v>41759</v>
      </c>
      <c r="K1820" s="107" t="s">
        <v>4440</v>
      </c>
      <c r="L1820" s="107" t="s">
        <v>4441</v>
      </c>
      <c r="M1820" s="156" t="s">
        <v>695</v>
      </c>
      <c r="N1820" s="121" t="s">
        <v>2883</v>
      </c>
      <c r="O1820" s="121"/>
      <c r="P1820" s="56" t="s">
        <v>4318</v>
      </c>
      <c r="Q1820" s="121"/>
      <c r="R1820" s="121"/>
      <c r="S1820" s="128" t="s">
        <v>605</v>
      </c>
      <c r="T1820" s="25">
        <v>1</v>
      </c>
      <c r="U1820" s="121" t="s">
        <v>606</v>
      </c>
      <c r="V1820" s="121"/>
      <c r="W1820" s="25">
        <v>15</v>
      </c>
      <c r="X1820" s="25">
        <v>90</v>
      </c>
      <c r="Y1820" s="25">
        <v>234</v>
      </c>
      <c r="Z1820" s="25" t="s">
        <v>4319</v>
      </c>
      <c r="AE1820" s="159"/>
      <c r="AF1820" s="159">
        <v>41716</v>
      </c>
      <c r="AG1820" s="159">
        <v>41797</v>
      </c>
      <c r="AH1820" s="159">
        <f t="shared" si="60"/>
        <v>41811</v>
      </c>
    </row>
    <row r="1821" spans="1:34" s="56" customFormat="1">
      <c r="A1821" s="156" t="s">
        <v>4310</v>
      </c>
      <c r="B1821" s="156" t="s">
        <v>1216</v>
      </c>
      <c r="C1821" s="56" t="s">
        <v>4311</v>
      </c>
      <c r="D1821" s="56" t="s">
        <v>4312</v>
      </c>
      <c r="E1821" s="56" t="s">
        <v>4313</v>
      </c>
      <c r="F1821" s="56" t="s">
        <v>4314</v>
      </c>
      <c r="H1821" s="52" t="s">
        <v>4315</v>
      </c>
      <c r="I1821" s="159">
        <v>41717</v>
      </c>
      <c r="J1821" s="159">
        <v>41759</v>
      </c>
      <c r="K1821" s="107" t="s">
        <v>4442</v>
      </c>
      <c r="L1821" s="107" t="s">
        <v>4443</v>
      </c>
      <c r="M1821" s="156" t="s">
        <v>695</v>
      </c>
      <c r="N1821" s="121" t="s">
        <v>2883</v>
      </c>
      <c r="O1821" s="121"/>
      <c r="P1821" s="56" t="s">
        <v>4318</v>
      </c>
      <c r="Q1821" s="121"/>
      <c r="R1821" s="121"/>
      <c r="S1821" s="128" t="s">
        <v>605</v>
      </c>
      <c r="T1821" s="25">
        <v>1</v>
      </c>
      <c r="U1821" s="121" t="s">
        <v>606</v>
      </c>
      <c r="V1821" s="121"/>
      <c r="W1821" s="25">
        <v>15</v>
      </c>
      <c r="X1821" s="25">
        <v>90</v>
      </c>
      <c r="Y1821" s="25">
        <v>294</v>
      </c>
      <c r="Z1821" s="25" t="s">
        <v>4319</v>
      </c>
      <c r="AE1821" s="159"/>
      <c r="AF1821" s="159">
        <v>41716</v>
      </c>
      <c r="AG1821" s="159">
        <v>41797</v>
      </c>
      <c r="AH1821" s="159">
        <f t="shared" si="60"/>
        <v>41811</v>
      </c>
    </row>
    <row r="1822" spans="1:34" s="56" customFormat="1">
      <c r="A1822" s="156" t="s">
        <v>4310</v>
      </c>
      <c r="B1822" s="156" t="s">
        <v>1216</v>
      </c>
      <c r="C1822" s="56" t="s">
        <v>4311</v>
      </c>
      <c r="D1822" s="56" t="s">
        <v>4312</v>
      </c>
      <c r="E1822" s="56" t="s">
        <v>4313</v>
      </c>
      <c r="F1822" s="56" t="s">
        <v>4314</v>
      </c>
      <c r="H1822" s="52" t="s">
        <v>4315</v>
      </c>
      <c r="I1822" s="159">
        <v>41717</v>
      </c>
      <c r="J1822" s="159">
        <v>41759</v>
      </c>
      <c r="K1822" s="107" t="s">
        <v>4444</v>
      </c>
      <c r="L1822" s="107" t="s">
        <v>4445</v>
      </c>
      <c r="M1822" s="156" t="s">
        <v>695</v>
      </c>
      <c r="N1822" s="121" t="s">
        <v>2883</v>
      </c>
      <c r="O1822" s="121"/>
      <c r="P1822" s="56" t="s">
        <v>4318</v>
      </c>
      <c r="Q1822" s="121"/>
      <c r="R1822" s="121"/>
      <c r="S1822" s="128" t="s">
        <v>605</v>
      </c>
      <c r="T1822" s="25">
        <v>1</v>
      </c>
      <c r="U1822" s="121" t="s">
        <v>606</v>
      </c>
      <c r="V1822" s="121"/>
      <c r="W1822" s="25">
        <v>15</v>
      </c>
      <c r="X1822" s="25">
        <v>90</v>
      </c>
      <c r="Y1822" s="25">
        <v>280</v>
      </c>
      <c r="Z1822" s="25" t="s">
        <v>4319</v>
      </c>
      <c r="AE1822" s="159"/>
      <c r="AF1822" s="159">
        <v>41716</v>
      </c>
      <c r="AG1822" s="159">
        <v>41797</v>
      </c>
      <c r="AH1822" s="159">
        <f t="shared" si="60"/>
        <v>41811</v>
      </c>
    </row>
    <row r="1823" spans="1:34" s="56" customFormat="1">
      <c r="A1823" s="156" t="s">
        <v>4310</v>
      </c>
      <c r="B1823" s="156" t="s">
        <v>1216</v>
      </c>
      <c r="C1823" s="56" t="s">
        <v>4311</v>
      </c>
      <c r="D1823" s="56" t="s">
        <v>4312</v>
      </c>
      <c r="E1823" s="56" t="s">
        <v>4313</v>
      </c>
      <c r="F1823" s="56" t="s">
        <v>4314</v>
      </c>
      <c r="H1823" s="52" t="s">
        <v>4315</v>
      </c>
      <c r="I1823" s="159">
        <v>41717</v>
      </c>
      <c r="J1823" s="159">
        <v>41759</v>
      </c>
      <c r="K1823" s="107" t="s">
        <v>4446</v>
      </c>
      <c r="L1823" s="107" t="s">
        <v>4447</v>
      </c>
      <c r="M1823" s="156" t="s">
        <v>695</v>
      </c>
      <c r="N1823" s="121" t="s">
        <v>2883</v>
      </c>
      <c r="O1823" s="121"/>
      <c r="P1823" s="56" t="s">
        <v>4318</v>
      </c>
      <c r="Q1823" s="121"/>
      <c r="R1823" s="121"/>
      <c r="S1823" s="128" t="s">
        <v>605</v>
      </c>
      <c r="T1823" s="25">
        <v>1</v>
      </c>
      <c r="U1823" s="121" t="s">
        <v>606</v>
      </c>
      <c r="V1823" s="121"/>
      <c r="W1823" s="25">
        <v>15</v>
      </c>
      <c r="X1823" s="25">
        <v>90</v>
      </c>
      <c r="Y1823" s="25">
        <v>305</v>
      </c>
      <c r="Z1823" s="25" t="s">
        <v>4319</v>
      </c>
      <c r="AE1823" s="159"/>
      <c r="AF1823" s="159">
        <v>41716</v>
      </c>
      <c r="AG1823" s="159">
        <v>41797</v>
      </c>
      <c r="AH1823" s="159">
        <f t="shared" ref="AH1823:AH1886" si="61">AG1823+14</f>
        <v>41811</v>
      </c>
    </row>
    <row r="1824" spans="1:34" s="56" customFormat="1">
      <c r="A1824" s="156" t="s">
        <v>4310</v>
      </c>
      <c r="B1824" s="156" t="s">
        <v>1216</v>
      </c>
      <c r="C1824" s="56" t="s">
        <v>4311</v>
      </c>
      <c r="D1824" s="56" t="s">
        <v>4312</v>
      </c>
      <c r="E1824" s="56" t="s">
        <v>4313</v>
      </c>
      <c r="F1824" s="56" t="s">
        <v>4314</v>
      </c>
      <c r="H1824" s="52" t="s">
        <v>4315</v>
      </c>
      <c r="I1824" s="159">
        <v>41717</v>
      </c>
      <c r="J1824" s="159">
        <v>41759</v>
      </c>
      <c r="K1824" s="107" t="s">
        <v>4448</v>
      </c>
      <c r="L1824" s="107" t="s">
        <v>4449</v>
      </c>
      <c r="M1824" s="156" t="s">
        <v>695</v>
      </c>
      <c r="N1824" s="121" t="s">
        <v>2883</v>
      </c>
      <c r="O1824" s="121"/>
      <c r="P1824" s="56" t="s">
        <v>4318</v>
      </c>
      <c r="Q1824" s="121"/>
      <c r="R1824" s="121"/>
      <c r="S1824" s="128" t="s">
        <v>605</v>
      </c>
      <c r="T1824" s="25">
        <v>1</v>
      </c>
      <c r="U1824" s="121" t="s">
        <v>606</v>
      </c>
      <c r="V1824" s="121"/>
      <c r="W1824" s="25">
        <v>15</v>
      </c>
      <c r="X1824" s="25">
        <v>90</v>
      </c>
      <c r="Y1824" s="25">
        <v>578</v>
      </c>
      <c r="Z1824" s="25" t="s">
        <v>4319</v>
      </c>
      <c r="AE1824" s="159"/>
      <c r="AF1824" s="159">
        <v>41716</v>
      </c>
      <c r="AG1824" s="159">
        <v>41797</v>
      </c>
      <c r="AH1824" s="159">
        <f t="shared" si="61"/>
        <v>41811</v>
      </c>
    </row>
    <row r="1825" spans="1:34" s="56" customFormat="1">
      <c r="A1825" s="156" t="s">
        <v>4310</v>
      </c>
      <c r="B1825" s="156" t="s">
        <v>1216</v>
      </c>
      <c r="C1825" s="56" t="s">
        <v>4311</v>
      </c>
      <c r="D1825" s="56" t="s">
        <v>4312</v>
      </c>
      <c r="E1825" s="56" t="s">
        <v>4313</v>
      </c>
      <c r="F1825" s="56" t="s">
        <v>4314</v>
      </c>
      <c r="H1825" s="52" t="s">
        <v>4315</v>
      </c>
      <c r="I1825" s="159">
        <v>41717</v>
      </c>
      <c r="J1825" s="159">
        <v>41759</v>
      </c>
      <c r="K1825" s="107" t="s">
        <v>4450</v>
      </c>
      <c r="L1825" s="107" t="s">
        <v>4451</v>
      </c>
      <c r="M1825" s="156" t="s">
        <v>695</v>
      </c>
      <c r="N1825" s="121" t="s">
        <v>2883</v>
      </c>
      <c r="O1825" s="121"/>
      <c r="P1825" s="56" t="s">
        <v>4318</v>
      </c>
      <c r="Q1825" s="121"/>
      <c r="R1825" s="121"/>
      <c r="S1825" s="128" t="s">
        <v>605</v>
      </c>
      <c r="T1825" s="25">
        <v>1</v>
      </c>
      <c r="U1825" s="121" t="s">
        <v>606</v>
      </c>
      <c r="V1825" s="121"/>
      <c r="W1825" s="25">
        <v>15</v>
      </c>
      <c r="X1825" s="25">
        <v>90</v>
      </c>
      <c r="Y1825" s="25">
        <v>199</v>
      </c>
      <c r="Z1825" s="25" t="s">
        <v>4319</v>
      </c>
      <c r="AE1825" s="159"/>
      <c r="AF1825" s="159">
        <v>41716</v>
      </c>
      <c r="AG1825" s="159">
        <v>41797</v>
      </c>
      <c r="AH1825" s="159">
        <f t="shared" si="61"/>
        <v>41811</v>
      </c>
    </row>
    <row r="1826" spans="1:34" s="56" customFormat="1">
      <c r="A1826" s="156" t="s">
        <v>4310</v>
      </c>
      <c r="B1826" s="156" t="s">
        <v>1216</v>
      </c>
      <c r="C1826" s="56" t="s">
        <v>4311</v>
      </c>
      <c r="D1826" s="56" t="s">
        <v>4312</v>
      </c>
      <c r="E1826" s="56" t="s">
        <v>4313</v>
      </c>
      <c r="F1826" s="56" t="s">
        <v>4314</v>
      </c>
      <c r="H1826" s="52" t="s">
        <v>4315</v>
      </c>
      <c r="I1826" s="159">
        <v>41717</v>
      </c>
      <c r="J1826" s="159">
        <v>41759</v>
      </c>
      <c r="K1826" s="107" t="s">
        <v>4452</v>
      </c>
      <c r="L1826" s="107" t="s">
        <v>4453</v>
      </c>
      <c r="M1826" s="156" t="s">
        <v>695</v>
      </c>
      <c r="N1826" s="121" t="s">
        <v>2883</v>
      </c>
      <c r="O1826" s="121"/>
      <c r="P1826" s="56" t="s">
        <v>4318</v>
      </c>
      <c r="Q1826" s="121"/>
      <c r="R1826" s="121"/>
      <c r="S1826" s="128" t="s">
        <v>605</v>
      </c>
      <c r="T1826" s="25">
        <v>1</v>
      </c>
      <c r="U1826" s="121" t="s">
        <v>606</v>
      </c>
      <c r="V1826" s="121"/>
      <c r="W1826" s="25">
        <v>15</v>
      </c>
      <c r="X1826" s="25">
        <v>90</v>
      </c>
      <c r="Y1826" s="25">
        <v>275</v>
      </c>
      <c r="Z1826" s="25" t="s">
        <v>4319</v>
      </c>
      <c r="AE1826" s="159"/>
      <c r="AF1826" s="159">
        <v>41716</v>
      </c>
      <c r="AG1826" s="159">
        <v>41797</v>
      </c>
      <c r="AH1826" s="159">
        <f t="shared" si="61"/>
        <v>41811</v>
      </c>
    </row>
    <row r="1827" spans="1:34" s="56" customFormat="1">
      <c r="A1827" s="156" t="s">
        <v>4310</v>
      </c>
      <c r="B1827" s="156" t="s">
        <v>1216</v>
      </c>
      <c r="C1827" s="56" t="s">
        <v>4311</v>
      </c>
      <c r="D1827" s="56" t="s">
        <v>4312</v>
      </c>
      <c r="E1827" s="56" t="s">
        <v>4313</v>
      </c>
      <c r="F1827" s="56" t="s">
        <v>4314</v>
      </c>
      <c r="H1827" s="52" t="s">
        <v>4315</v>
      </c>
      <c r="I1827" s="159">
        <v>41717</v>
      </c>
      <c r="J1827" s="159">
        <v>41759</v>
      </c>
      <c r="K1827" s="107" t="s">
        <v>4454</v>
      </c>
      <c r="L1827" s="107" t="s">
        <v>4455</v>
      </c>
      <c r="M1827" s="156" t="s">
        <v>695</v>
      </c>
      <c r="N1827" s="121" t="s">
        <v>2883</v>
      </c>
      <c r="O1827" s="121"/>
      <c r="P1827" s="56" t="s">
        <v>4318</v>
      </c>
      <c r="Q1827" s="121"/>
      <c r="R1827" s="121"/>
      <c r="S1827" s="128" t="s">
        <v>605</v>
      </c>
      <c r="T1827" s="25">
        <v>1</v>
      </c>
      <c r="U1827" s="121" t="s">
        <v>606</v>
      </c>
      <c r="V1827" s="121"/>
      <c r="W1827" s="25">
        <v>15</v>
      </c>
      <c r="X1827" s="25">
        <v>90</v>
      </c>
      <c r="Y1827" s="25">
        <v>461</v>
      </c>
      <c r="Z1827" s="25" t="s">
        <v>4319</v>
      </c>
      <c r="AE1827" s="159"/>
      <c r="AF1827" s="159">
        <v>41716</v>
      </c>
      <c r="AG1827" s="159">
        <v>41797</v>
      </c>
      <c r="AH1827" s="159">
        <f t="shared" si="61"/>
        <v>41811</v>
      </c>
    </row>
    <row r="1828" spans="1:34" s="56" customFormat="1">
      <c r="A1828" s="156" t="s">
        <v>4310</v>
      </c>
      <c r="B1828" s="156" t="s">
        <v>1216</v>
      </c>
      <c r="C1828" s="56" t="s">
        <v>4311</v>
      </c>
      <c r="D1828" s="56" t="s">
        <v>4312</v>
      </c>
      <c r="E1828" s="56" t="s">
        <v>4313</v>
      </c>
      <c r="F1828" s="56" t="s">
        <v>4314</v>
      </c>
      <c r="H1828" s="52" t="s">
        <v>4315</v>
      </c>
      <c r="I1828" s="159">
        <v>41717</v>
      </c>
      <c r="J1828" s="159">
        <v>41759</v>
      </c>
      <c r="K1828" s="107" t="s">
        <v>4456</v>
      </c>
      <c r="L1828" s="107" t="s">
        <v>4457</v>
      </c>
      <c r="M1828" s="156" t="s">
        <v>695</v>
      </c>
      <c r="N1828" s="121" t="s">
        <v>2883</v>
      </c>
      <c r="O1828" s="121"/>
      <c r="P1828" s="56" t="s">
        <v>4318</v>
      </c>
      <c r="Q1828" s="121"/>
      <c r="R1828" s="121"/>
      <c r="S1828" s="128" t="s">
        <v>605</v>
      </c>
      <c r="T1828" s="25">
        <v>1</v>
      </c>
      <c r="U1828" s="121" t="s">
        <v>606</v>
      </c>
      <c r="V1828" s="121"/>
      <c r="W1828" s="25">
        <v>15</v>
      </c>
      <c r="X1828" s="25">
        <v>90</v>
      </c>
      <c r="Y1828" s="25">
        <v>254</v>
      </c>
      <c r="Z1828" s="25" t="s">
        <v>4319</v>
      </c>
      <c r="AE1828" s="159"/>
      <c r="AF1828" s="159">
        <v>41716</v>
      </c>
      <c r="AG1828" s="159">
        <v>41797</v>
      </c>
      <c r="AH1828" s="159">
        <f t="shared" si="61"/>
        <v>41811</v>
      </c>
    </row>
    <row r="1829" spans="1:34" s="56" customFormat="1">
      <c r="A1829" s="156" t="s">
        <v>4310</v>
      </c>
      <c r="B1829" s="156" t="s">
        <v>1216</v>
      </c>
      <c r="C1829" s="56" t="s">
        <v>4311</v>
      </c>
      <c r="D1829" s="56" t="s">
        <v>4312</v>
      </c>
      <c r="E1829" s="56" t="s">
        <v>4313</v>
      </c>
      <c r="F1829" s="56" t="s">
        <v>4314</v>
      </c>
      <c r="H1829" s="52" t="s">
        <v>4315</v>
      </c>
      <c r="I1829" s="159">
        <v>41717</v>
      </c>
      <c r="J1829" s="159">
        <v>41759</v>
      </c>
      <c r="K1829" s="107" t="s">
        <v>4458</v>
      </c>
      <c r="L1829" s="107" t="s">
        <v>4459</v>
      </c>
      <c r="M1829" s="156" t="s">
        <v>695</v>
      </c>
      <c r="N1829" s="121" t="s">
        <v>2883</v>
      </c>
      <c r="O1829" s="121"/>
      <c r="P1829" s="56" t="s">
        <v>4318</v>
      </c>
      <c r="Q1829" s="121"/>
      <c r="R1829" s="121"/>
      <c r="S1829" s="128" t="s">
        <v>605</v>
      </c>
      <c r="T1829" s="25">
        <v>1</v>
      </c>
      <c r="U1829" s="121" t="s">
        <v>606</v>
      </c>
      <c r="V1829" s="121"/>
      <c r="W1829" s="25">
        <v>15</v>
      </c>
      <c r="X1829" s="25">
        <v>90</v>
      </c>
      <c r="Y1829" s="25">
        <v>193</v>
      </c>
      <c r="Z1829" s="25" t="s">
        <v>4319</v>
      </c>
      <c r="AE1829" s="159"/>
      <c r="AF1829" s="159">
        <v>41716</v>
      </c>
      <c r="AG1829" s="159">
        <v>41797</v>
      </c>
      <c r="AH1829" s="159">
        <f t="shared" si="61"/>
        <v>41811</v>
      </c>
    </row>
    <row r="1830" spans="1:34" s="56" customFormat="1">
      <c r="A1830" s="156" t="s">
        <v>4310</v>
      </c>
      <c r="B1830" s="156" t="s">
        <v>1216</v>
      </c>
      <c r="C1830" s="56" t="s">
        <v>4311</v>
      </c>
      <c r="D1830" s="56" t="s">
        <v>4312</v>
      </c>
      <c r="E1830" s="56" t="s">
        <v>4313</v>
      </c>
      <c r="F1830" s="56" t="s">
        <v>4314</v>
      </c>
      <c r="H1830" s="52" t="s">
        <v>4315</v>
      </c>
      <c r="I1830" s="159">
        <v>41717</v>
      </c>
      <c r="J1830" s="159">
        <v>41759</v>
      </c>
      <c r="K1830" s="107" t="s">
        <v>4460</v>
      </c>
      <c r="L1830" s="107" t="s">
        <v>4461</v>
      </c>
      <c r="M1830" s="156" t="s">
        <v>695</v>
      </c>
      <c r="N1830" s="121" t="s">
        <v>2883</v>
      </c>
      <c r="O1830" s="121"/>
      <c r="P1830" s="56" t="s">
        <v>4318</v>
      </c>
      <c r="Q1830" s="121"/>
      <c r="R1830" s="121"/>
      <c r="S1830" s="128" t="s">
        <v>605</v>
      </c>
      <c r="T1830" s="25">
        <v>1</v>
      </c>
      <c r="U1830" s="121" t="s">
        <v>606</v>
      </c>
      <c r="V1830" s="121"/>
      <c r="W1830" s="25">
        <v>15</v>
      </c>
      <c r="X1830" s="25">
        <v>90</v>
      </c>
      <c r="Y1830" s="25">
        <v>261</v>
      </c>
      <c r="Z1830" s="25" t="s">
        <v>4319</v>
      </c>
      <c r="AE1830" s="159"/>
      <c r="AF1830" s="159">
        <v>41716</v>
      </c>
      <c r="AG1830" s="159">
        <v>41797</v>
      </c>
      <c r="AH1830" s="159">
        <f t="shared" si="61"/>
        <v>41811</v>
      </c>
    </row>
    <row r="1831" spans="1:34" s="56" customFormat="1">
      <c r="A1831" s="156" t="s">
        <v>4310</v>
      </c>
      <c r="B1831" s="156" t="s">
        <v>1216</v>
      </c>
      <c r="C1831" s="56" t="s">
        <v>4311</v>
      </c>
      <c r="D1831" s="56" t="s">
        <v>4312</v>
      </c>
      <c r="E1831" s="56" t="s">
        <v>4313</v>
      </c>
      <c r="F1831" s="56" t="s">
        <v>4314</v>
      </c>
      <c r="H1831" s="52" t="s">
        <v>4315</v>
      </c>
      <c r="I1831" s="159">
        <v>41717</v>
      </c>
      <c r="J1831" s="159">
        <v>41759</v>
      </c>
      <c r="K1831" s="107" t="s">
        <v>4462</v>
      </c>
      <c r="L1831" s="107" t="s">
        <v>4463</v>
      </c>
      <c r="M1831" s="156" t="s">
        <v>695</v>
      </c>
      <c r="N1831" s="121" t="s">
        <v>2883</v>
      </c>
      <c r="O1831" s="121"/>
      <c r="P1831" s="56" t="s">
        <v>4318</v>
      </c>
      <c r="Q1831" s="121"/>
      <c r="R1831" s="121"/>
      <c r="S1831" s="128" t="s">
        <v>605</v>
      </c>
      <c r="T1831" s="25">
        <v>1</v>
      </c>
      <c r="U1831" s="121" t="s">
        <v>606</v>
      </c>
      <c r="V1831" s="121"/>
      <c r="W1831" s="25">
        <v>15</v>
      </c>
      <c r="X1831" s="25">
        <v>90</v>
      </c>
      <c r="Y1831" s="25">
        <v>177</v>
      </c>
      <c r="Z1831" s="25" t="s">
        <v>4319</v>
      </c>
      <c r="AE1831" s="159"/>
      <c r="AF1831" s="159">
        <v>41716</v>
      </c>
      <c r="AG1831" s="159">
        <v>41797</v>
      </c>
      <c r="AH1831" s="159">
        <f t="shared" si="61"/>
        <v>41811</v>
      </c>
    </row>
    <row r="1832" spans="1:34" s="56" customFormat="1">
      <c r="A1832" s="156" t="s">
        <v>4310</v>
      </c>
      <c r="B1832" s="156" t="s">
        <v>1216</v>
      </c>
      <c r="C1832" s="56" t="s">
        <v>4311</v>
      </c>
      <c r="D1832" s="56" t="s">
        <v>4312</v>
      </c>
      <c r="E1832" s="56" t="s">
        <v>4313</v>
      </c>
      <c r="F1832" s="56" t="s">
        <v>4314</v>
      </c>
      <c r="H1832" s="52" t="s">
        <v>4315</v>
      </c>
      <c r="I1832" s="159">
        <v>41717</v>
      </c>
      <c r="J1832" s="159">
        <v>41759</v>
      </c>
      <c r="K1832" s="107" t="s">
        <v>4464</v>
      </c>
      <c r="L1832" s="107" t="s">
        <v>4465</v>
      </c>
      <c r="M1832" s="156" t="s">
        <v>695</v>
      </c>
      <c r="N1832" s="121" t="s">
        <v>2883</v>
      </c>
      <c r="O1832" s="121"/>
      <c r="P1832" s="56" t="s">
        <v>4318</v>
      </c>
      <c r="Q1832" s="121"/>
      <c r="R1832" s="121"/>
      <c r="S1832" s="128" t="s">
        <v>605</v>
      </c>
      <c r="T1832" s="25">
        <v>1</v>
      </c>
      <c r="U1832" s="121" t="s">
        <v>606</v>
      </c>
      <c r="V1832" s="121"/>
      <c r="W1832" s="25">
        <v>15</v>
      </c>
      <c r="X1832" s="25">
        <v>90</v>
      </c>
      <c r="Y1832" s="25">
        <v>230</v>
      </c>
      <c r="Z1832" s="25" t="s">
        <v>4319</v>
      </c>
      <c r="AE1832" s="159"/>
      <c r="AF1832" s="159">
        <v>41716</v>
      </c>
      <c r="AG1832" s="159">
        <v>41797</v>
      </c>
      <c r="AH1832" s="159">
        <f t="shared" si="61"/>
        <v>41811</v>
      </c>
    </row>
    <row r="1833" spans="1:34" s="56" customFormat="1">
      <c r="A1833" s="156" t="s">
        <v>4310</v>
      </c>
      <c r="B1833" s="156" t="s">
        <v>1216</v>
      </c>
      <c r="C1833" s="56" t="s">
        <v>4311</v>
      </c>
      <c r="D1833" s="56" t="s">
        <v>4312</v>
      </c>
      <c r="E1833" s="56" t="s">
        <v>4313</v>
      </c>
      <c r="F1833" s="56" t="s">
        <v>4314</v>
      </c>
      <c r="H1833" s="52" t="s">
        <v>4315</v>
      </c>
      <c r="I1833" s="159">
        <v>41717</v>
      </c>
      <c r="J1833" s="159">
        <v>41759</v>
      </c>
      <c r="K1833" s="107" t="s">
        <v>4466</v>
      </c>
      <c r="L1833" s="107" t="s">
        <v>4467</v>
      </c>
      <c r="M1833" s="156" t="s">
        <v>695</v>
      </c>
      <c r="N1833" s="121" t="s">
        <v>2883</v>
      </c>
      <c r="O1833" s="121"/>
      <c r="P1833" s="56" t="s">
        <v>4318</v>
      </c>
      <c r="Q1833" s="121"/>
      <c r="R1833" s="121"/>
      <c r="S1833" s="128" t="s">
        <v>605</v>
      </c>
      <c r="T1833" s="25">
        <v>1</v>
      </c>
      <c r="U1833" s="121" t="s">
        <v>606</v>
      </c>
      <c r="V1833" s="121"/>
      <c r="W1833" s="25">
        <v>15</v>
      </c>
      <c r="X1833" s="25">
        <v>90</v>
      </c>
      <c r="Y1833" s="25">
        <v>165</v>
      </c>
      <c r="Z1833" s="25" t="s">
        <v>4319</v>
      </c>
      <c r="AE1833" s="159"/>
      <c r="AF1833" s="159">
        <v>41716</v>
      </c>
      <c r="AG1833" s="159">
        <v>41797</v>
      </c>
      <c r="AH1833" s="159">
        <f t="shared" si="61"/>
        <v>41811</v>
      </c>
    </row>
    <row r="1834" spans="1:34" s="56" customFormat="1">
      <c r="A1834" s="156" t="s">
        <v>4310</v>
      </c>
      <c r="B1834" s="156" t="s">
        <v>1216</v>
      </c>
      <c r="C1834" s="56" t="s">
        <v>4311</v>
      </c>
      <c r="D1834" s="56" t="s">
        <v>4312</v>
      </c>
      <c r="E1834" s="56" t="s">
        <v>4313</v>
      </c>
      <c r="F1834" s="56" t="s">
        <v>4314</v>
      </c>
      <c r="H1834" s="52" t="s">
        <v>4315</v>
      </c>
      <c r="I1834" s="159">
        <v>41717</v>
      </c>
      <c r="J1834" s="159">
        <v>41759</v>
      </c>
      <c r="K1834" s="107" t="s">
        <v>4468</v>
      </c>
      <c r="L1834" s="107" t="s">
        <v>4469</v>
      </c>
      <c r="M1834" s="156" t="s">
        <v>695</v>
      </c>
      <c r="N1834" s="121" t="s">
        <v>2883</v>
      </c>
      <c r="O1834" s="121"/>
      <c r="P1834" s="56" t="s">
        <v>4318</v>
      </c>
      <c r="Q1834" s="121"/>
      <c r="R1834" s="121"/>
      <c r="S1834" s="128" t="s">
        <v>605</v>
      </c>
      <c r="T1834" s="25">
        <v>1</v>
      </c>
      <c r="U1834" s="121" t="s">
        <v>606</v>
      </c>
      <c r="V1834" s="121"/>
      <c r="W1834" s="25">
        <v>15</v>
      </c>
      <c r="X1834" s="25">
        <v>90</v>
      </c>
      <c r="Y1834" s="25">
        <v>175</v>
      </c>
      <c r="Z1834" s="25" t="s">
        <v>4319</v>
      </c>
      <c r="AE1834" s="159"/>
      <c r="AF1834" s="159">
        <v>41716</v>
      </c>
      <c r="AG1834" s="159">
        <v>41797</v>
      </c>
      <c r="AH1834" s="159">
        <f t="shared" si="61"/>
        <v>41811</v>
      </c>
    </row>
    <row r="1835" spans="1:34" s="56" customFormat="1">
      <c r="A1835" s="156" t="s">
        <v>4310</v>
      </c>
      <c r="B1835" s="156" t="s">
        <v>1216</v>
      </c>
      <c r="C1835" s="56" t="s">
        <v>4311</v>
      </c>
      <c r="D1835" s="56" t="s">
        <v>4312</v>
      </c>
      <c r="E1835" s="56" t="s">
        <v>4313</v>
      </c>
      <c r="F1835" s="56" t="s">
        <v>4314</v>
      </c>
      <c r="H1835" s="52" t="s">
        <v>4315</v>
      </c>
      <c r="I1835" s="159">
        <v>41717</v>
      </c>
      <c r="J1835" s="159">
        <v>41759</v>
      </c>
      <c r="K1835" s="107" t="s">
        <v>4470</v>
      </c>
      <c r="L1835" s="107" t="s">
        <v>4471</v>
      </c>
      <c r="M1835" s="156" t="s">
        <v>695</v>
      </c>
      <c r="N1835" s="121" t="s">
        <v>2883</v>
      </c>
      <c r="O1835" s="121"/>
      <c r="P1835" s="56" t="s">
        <v>4318</v>
      </c>
      <c r="Q1835" s="121"/>
      <c r="R1835" s="121"/>
      <c r="S1835" s="128" t="s">
        <v>605</v>
      </c>
      <c r="T1835" s="25">
        <v>1</v>
      </c>
      <c r="U1835" s="121" t="s">
        <v>606</v>
      </c>
      <c r="V1835" s="121"/>
      <c r="W1835" s="25">
        <v>15</v>
      </c>
      <c r="X1835" s="25">
        <v>84</v>
      </c>
      <c r="Y1835" s="25">
        <v>376</v>
      </c>
      <c r="Z1835" s="25" t="s">
        <v>4319</v>
      </c>
      <c r="AE1835" s="159"/>
      <c r="AF1835" s="159">
        <v>41716</v>
      </c>
      <c r="AG1835" s="159">
        <v>41797</v>
      </c>
      <c r="AH1835" s="159">
        <f t="shared" si="61"/>
        <v>41811</v>
      </c>
    </row>
    <row r="1836" spans="1:34" s="56" customFormat="1">
      <c r="A1836" s="156" t="s">
        <v>4310</v>
      </c>
      <c r="B1836" s="156" t="s">
        <v>1216</v>
      </c>
      <c r="C1836" s="56" t="s">
        <v>4311</v>
      </c>
      <c r="D1836" s="56" t="s">
        <v>4312</v>
      </c>
      <c r="E1836" s="56" t="s">
        <v>4313</v>
      </c>
      <c r="F1836" s="56" t="s">
        <v>4314</v>
      </c>
      <c r="H1836" s="52" t="s">
        <v>4315</v>
      </c>
      <c r="I1836" s="159">
        <v>41717</v>
      </c>
      <c r="J1836" s="159">
        <v>41759</v>
      </c>
      <c r="K1836" s="107" t="s">
        <v>4472</v>
      </c>
      <c r="L1836" s="107" t="s">
        <v>4473</v>
      </c>
      <c r="M1836" s="156" t="s">
        <v>695</v>
      </c>
      <c r="N1836" s="121" t="s">
        <v>2883</v>
      </c>
      <c r="O1836" s="121"/>
      <c r="P1836" s="56" t="s">
        <v>4318</v>
      </c>
      <c r="Q1836" s="121"/>
      <c r="R1836" s="121"/>
      <c r="S1836" s="128" t="s">
        <v>605</v>
      </c>
      <c r="T1836" s="25">
        <v>1</v>
      </c>
      <c r="U1836" s="121" t="s">
        <v>606</v>
      </c>
      <c r="V1836" s="121"/>
      <c r="W1836" s="25">
        <v>15</v>
      </c>
      <c r="X1836" s="25">
        <v>90</v>
      </c>
      <c r="Y1836" s="25">
        <v>204</v>
      </c>
      <c r="Z1836" s="25" t="s">
        <v>4319</v>
      </c>
      <c r="AE1836" s="159"/>
      <c r="AF1836" s="159">
        <v>41716</v>
      </c>
      <c r="AG1836" s="159">
        <v>41797</v>
      </c>
      <c r="AH1836" s="159">
        <f t="shared" si="61"/>
        <v>41811</v>
      </c>
    </row>
    <row r="1837" spans="1:34" s="56" customFormat="1">
      <c r="A1837" s="156" t="s">
        <v>4310</v>
      </c>
      <c r="B1837" s="156" t="s">
        <v>1216</v>
      </c>
      <c r="C1837" s="56" t="s">
        <v>4311</v>
      </c>
      <c r="D1837" s="56" t="s">
        <v>4312</v>
      </c>
      <c r="E1837" s="56" t="s">
        <v>4313</v>
      </c>
      <c r="F1837" s="56" t="s">
        <v>4314</v>
      </c>
      <c r="H1837" s="52" t="s">
        <v>4315</v>
      </c>
      <c r="I1837" s="159">
        <v>41717</v>
      </c>
      <c r="J1837" s="159">
        <v>41759</v>
      </c>
      <c r="K1837" s="107" t="s">
        <v>4474</v>
      </c>
      <c r="L1837" s="107" t="s">
        <v>4475</v>
      </c>
      <c r="M1837" s="156" t="s">
        <v>695</v>
      </c>
      <c r="N1837" s="121" t="s">
        <v>2883</v>
      </c>
      <c r="O1837" s="121"/>
      <c r="P1837" s="56" t="s">
        <v>4318</v>
      </c>
      <c r="Q1837" s="121"/>
      <c r="R1837" s="121"/>
      <c r="S1837" s="128" t="s">
        <v>605</v>
      </c>
      <c r="T1837" s="25">
        <v>1</v>
      </c>
      <c r="U1837" s="121" t="s">
        <v>606</v>
      </c>
      <c r="V1837" s="121"/>
      <c r="W1837" s="25">
        <v>15</v>
      </c>
      <c r="X1837" s="25">
        <v>90</v>
      </c>
      <c r="Y1837" s="25">
        <v>451</v>
      </c>
      <c r="Z1837" s="25" t="s">
        <v>4319</v>
      </c>
      <c r="AE1837" s="159"/>
      <c r="AF1837" s="159">
        <v>41716</v>
      </c>
      <c r="AG1837" s="159">
        <v>41797</v>
      </c>
      <c r="AH1837" s="159">
        <f t="shared" si="61"/>
        <v>41811</v>
      </c>
    </row>
    <row r="1838" spans="1:34" s="56" customFormat="1">
      <c r="A1838" s="156" t="s">
        <v>4310</v>
      </c>
      <c r="B1838" s="156" t="s">
        <v>1216</v>
      </c>
      <c r="C1838" s="56" t="s">
        <v>4311</v>
      </c>
      <c r="D1838" s="56" t="s">
        <v>4312</v>
      </c>
      <c r="E1838" s="56" t="s">
        <v>4313</v>
      </c>
      <c r="F1838" s="56" t="s">
        <v>4314</v>
      </c>
      <c r="H1838" s="52" t="s">
        <v>4315</v>
      </c>
      <c r="I1838" s="159">
        <v>41717</v>
      </c>
      <c r="J1838" s="159">
        <v>41759</v>
      </c>
      <c r="K1838" s="107" t="s">
        <v>4476</v>
      </c>
      <c r="L1838" s="107" t="s">
        <v>4477</v>
      </c>
      <c r="M1838" s="156" t="s">
        <v>695</v>
      </c>
      <c r="N1838" s="121" t="s">
        <v>2883</v>
      </c>
      <c r="O1838" s="121"/>
      <c r="P1838" s="56" t="s">
        <v>4318</v>
      </c>
      <c r="Q1838" s="121"/>
      <c r="R1838" s="121"/>
      <c r="S1838" s="128" t="s">
        <v>605</v>
      </c>
      <c r="T1838" s="25">
        <v>1</v>
      </c>
      <c r="U1838" s="121" t="s">
        <v>606</v>
      </c>
      <c r="V1838" s="121"/>
      <c r="W1838" s="25">
        <v>15</v>
      </c>
      <c r="X1838" s="25">
        <v>90</v>
      </c>
      <c r="Y1838" s="25">
        <v>288</v>
      </c>
      <c r="Z1838" s="25" t="s">
        <v>4319</v>
      </c>
      <c r="AE1838" s="159"/>
      <c r="AF1838" s="159">
        <v>41716</v>
      </c>
      <c r="AG1838" s="159">
        <v>41797</v>
      </c>
      <c r="AH1838" s="159">
        <f t="shared" si="61"/>
        <v>41811</v>
      </c>
    </row>
    <row r="1839" spans="1:34" s="56" customFormat="1">
      <c r="A1839" s="156" t="s">
        <v>4310</v>
      </c>
      <c r="B1839" s="156" t="s">
        <v>1216</v>
      </c>
      <c r="C1839" s="56" t="s">
        <v>4311</v>
      </c>
      <c r="D1839" s="56" t="s">
        <v>4312</v>
      </c>
      <c r="E1839" s="56" t="s">
        <v>4313</v>
      </c>
      <c r="F1839" s="56" t="s">
        <v>4314</v>
      </c>
      <c r="H1839" s="52" t="s">
        <v>4315</v>
      </c>
      <c r="I1839" s="159">
        <v>41717</v>
      </c>
      <c r="J1839" s="159">
        <v>41759</v>
      </c>
      <c r="K1839" s="107" t="s">
        <v>4478</v>
      </c>
      <c r="L1839" s="107" t="s">
        <v>4479</v>
      </c>
      <c r="M1839" s="156" t="s">
        <v>695</v>
      </c>
      <c r="N1839" s="121" t="s">
        <v>2883</v>
      </c>
      <c r="O1839" s="121"/>
      <c r="P1839" s="56" t="s">
        <v>4318</v>
      </c>
      <c r="Q1839" s="121"/>
      <c r="R1839" s="121"/>
      <c r="S1839" s="128" t="s">
        <v>605</v>
      </c>
      <c r="T1839" s="25">
        <v>1</v>
      </c>
      <c r="U1839" s="121" t="s">
        <v>606</v>
      </c>
      <c r="V1839" s="121"/>
      <c r="W1839" s="25">
        <v>15</v>
      </c>
      <c r="X1839" s="25">
        <v>90</v>
      </c>
      <c r="Y1839" s="25">
        <v>254</v>
      </c>
      <c r="Z1839" s="25" t="s">
        <v>4319</v>
      </c>
      <c r="AE1839" s="159"/>
      <c r="AF1839" s="159">
        <v>41716</v>
      </c>
      <c r="AG1839" s="159">
        <v>41797</v>
      </c>
      <c r="AH1839" s="159">
        <f t="shared" si="61"/>
        <v>41811</v>
      </c>
    </row>
    <row r="1840" spans="1:34" s="56" customFormat="1">
      <c r="A1840" s="156" t="s">
        <v>4310</v>
      </c>
      <c r="B1840" s="156" t="s">
        <v>1216</v>
      </c>
      <c r="C1840" s="56" t="s">
        <v>4311</v>
      </c>
      <c r="D1840" s="56" t="s">
        <v>4312</v>
      </c>
      <c r="E1840" s="56" t="s">
        <v>4313</v>
      </c>
      <c r="F1840" s="56" t="s">
        <v>4314</v>
      </c>
      <c r="H1840" s="52" t="s">
        <v>4315</v>
      </c>
      <c r="I1840" s="159">
        <v>41717</v>
      </c>
      <c r="J1840" s="159">
        <v>41759</v>
      </c>
      <c r="K1840" s="107" t="s">
        <v>4480</v>
      </c>
      <c r="L1840" s="107" t="s">
        <v>4481</v>
      </c>
      <c r="M1840" s="156" t="s">
        <v>695</v>
      </c>
      <c r="N1840" s="121" t="s">
        <v>2883</v>
      </c>
      <c r="O1840" s="121"/>
      <c r="P1840" s="56" t="s">
        <v>4318</v>
      </c>
      <c r="Q1840" s="121"/>
      <c r="R1840" s="121"/>
      <c r="S1840" s="128" t="s">
        <v>605</v>
      </c>
      <c r="T1840" s="25">
        <v>1</v>
      </c>
      <c r="U1840" s="121" t="s">
        <v>606</v>
      </c>
      <c r="V1840" s="121"/>
      <c r="W1840" s="25">
        <v>15</v>
      </c>
      <c r="X1840" s="25">
        <v>90</v>
      </c>
      <c r="Y1840" s="25">
        <v>327</v>
      </c>
      <c r="Z1840" s="25" t="s">
        <v>4319</v>
      </c>
      <c r="AE1840" s="159"/>
      <c r="AF1840" s="159">
        <v>41716</v>
      </c>
      <c r="AG1840" s="159">
        <v>41797</v>
      </c>
      <c r="AH1840" s="159">
        <f t="shared" si="61"/>
        <v>41811</v>
      </c>
    </row>
    <row r="1841" spans="1:34" s="56" customFormat="1">
      <c r="A1841" s="156" t="s">
        <v>4310</v>
      </c>
      <c r="B1841" s="156" t="s">
        <v>1216</v>
      </c>
      <c r="C1841" s="56" t="s">
        <v>4311</v>
      </c>
      <c r="D1841" s="56" t="s">
        <v>4312</v>
      </c>
      <c r="E1841" s="56" t="s">
        <v>4313</v>
      </c>
      <c r="F1841" s="56" t="s">
        <v>4314</v>
      </c>
      <c r="H1841" s="52" t="s">
        <v>4315</v>
      </c>
      <c r="I1841" s="159">
        <v>41717</v>
      </c>
      <c r="J1841" s="159">
        <v>41759</v>
      </c>
      <c r="K1841" s="107" t="s">
        <v>4482</v>
      </c>
      <c r="L1841" s="107" t="s">
        <v>4483</v>
      </c>
      <c r="M1841" s="156" t="s">
        <v>695</v>
      </c>
      <c r="N1841" s="121" t="s">
        <v>2883</v>
      </c>
      <c r="O1841" s="121"/>
      <c r="P1841" s="56" t="s">
        <v>4318</v>
      </c>
      <c r="Q1841" s="121"/>
      <c r="R1841" s="121"/>
      <c r="S1841" s="128" t="s">
        <v>605</v>
      </c>
      <c r="T1841" s="25">
        <v>1</v>
      </c>
      <c r="U1841" s="121" t="s">
        <v>606</v>
      </c>
      <c r="V1841" s="121"/>
      <c r="W1841" s="25">
        <v>15</v>
      </c>
      <c r="X1841" s="25">
        <v>90</v>
      </c>
      <c r="Y1841" s="25">
        <v>282</v>
      </c>
      <c r="Z1841" s="25" t="s">
        <v>4319</v>
      </c>
      <c r="AE1841" s="159"/>
      <c r="AF1841" s="159">
        <v>41716</v>
      </c>
      <c r="AG1841" s="159">
        <v>41797</v>
      </c>
      <c r="AH1841" s="159">
        <f t="shared" si="61"/>
        <v>41811</v>
      </c>
    </row>
    <row r="1842" spans="1:34" s="56" customFormat="1">
      <c r="A1842" s="156" t="s">
        <v>4310</v>
      </c>
      <c r="B1842" s="156" t="s">
        <v>1216</v>
      </c>
      <c r="C1842" s="56" t="s">
        <v>4311</v>
      </c>
      <c r="D1842" s="56" t="s">
        <v>4312</v>
      </c>
      <c r="E1842" s="56" t="s">
        <v>4313</v>
      </c>
      <c r="F1842" s="56" t="s">
        <v>4314</v>
      </c>
      <c r="H1842" s="52" t="s">
        <v>4315</v>
      </c>
      <c r="I1842" s="159">
        <v>41717</v>
      </c>
      <c r="J1842" s="159">
        <v>41759</v>
      </c>
      <c r="K1842" s="107" t="s">
        <v>4484</v>
      </c>
      <c r="L1842" s="107" t="s">
        <v>4485</v>
      </c>
      <c r="M1842" s="156" t="s">
        <v>695</v>
      </c>
      <c r="N1842" s="121" t="s">
        <v>2883</v>
      </c>
      <c r="O1842" s="121"/>
      <c r="P1842" s="56" t="s">
        <v>4318</v>
      </c>
      <c r="Q1842" s="121"/>
      <c r="R1842" s="121"/>
      <c r="S1842" s="128" t="s">
        <v>605</v>
      </c>
      <c r="T1842" s="25">
        <v>1</v>
      </c>
      <c r="U1842" s="121" t="s">
        <v>606</v>
      </c>
      <c r="V1842" s="121"/>
      <c r="W1842" s="25">
        <v>15</v>
      </c>
      <c r="X1842" s="25">
        <v>90</v>
      </c>
      <c r="Y1842" s="25">
        <v>280</v>
      </c>
      <c r="Z1842" s="25" t="s">
        <v>4319</v>
      </c>
      <c r="AE1842" s="159"/>
      <c r="AF1842" s="159">
        <v>41716</v>
      </c>
      <c r="AG1842" s="159">
        <v>41797</v>
      </c>
      <c r="AH1842" s="159">
        <f t="shared" si="61"/>
        <v>41811</v>
      </c>
    </row>
    <row r="1843" spans="1:34" s="56" customFormat="1">
      <c r="A1843" s="156" t="s">
        <v>4310</v>
      </c>
      <c r="B1843" s="156" t="s">
        <v>1216</v>
      </c>
      <c r="C1843" s="56" t="s">
        <v>4311</v>
      </c>
      <c r="D1843" s="56" t="s">
        <v>4312</v>
      </c>
      <c r="E1843" s="56" t="s">
        <v>4313</v>
      </c>
      <c r="F1843" s="56" t="s">
        <v>4314</v>
      </c>
      <c r="H1843" s="52" t="s">
        <v>4315</v>
      </c>
      <c r="I1843" s="159">
        <v>41717</v>
      </c>
      <c r="J1843" s="159">
        <v>41759</v>
      </c>
      <c r="K1843" s="107" t="s">
        <v>4486</v>
      </c>
      <c r="L1843" s="107" t="s">
        <v>4487</v>
      </c>
      <c r="M1843" s="156" t="s">
        <v>695</v>
      </c>
      <c r="N1843" s="121" t="s">
        <v>2883</v>
      </c>
      <c r="O1843" s="121"/>
      <c r="P1843" s="56" t="s">
        <v>4318</v>
      </c>
      <c r="Q1843" s="121"/>
      <c r="R1843" s="121"/>
      <c r="S1843" s="128" t="s">
        <v>605</v>
      </c>
      <c r="T1843" s="25">
        <v>1</v>
      </c>
      <c r="U1843" s="121" t="s">
        <v>606</v>
      </c>
      <c r="V1843" s="121"/>
      <c r="W1843" s="25">
        <v>15</v>
      </c>
      <c r="X1843" s="25">
        <v>90</v>
      </c>
      <c r="Y1843" s="25">
        <v>392</v>
      </c>
      <c r="Z1843" s="25" t="s">
        <v>4319</v>
      </c>
      <c r="AE1843" s="159"/>
      <c r="AF1843" s="159">
        <v>41716</v>
      </c>
      <c r="AG1843" s="159">
        <v>41797</v>
      </c>
      <c r="AH1843" s="159">
        <f t="shared" si="61"/>
        <v>41811</v>
      </c>
    </row>
    <row r="1844" spans="1:34" s="56" customFormat="1">
      <c r="A1844" s="156" t="s">
        <v>4310</v>
      </c>
      <c r="B1844" s="156" t="s">
        <v>1216</v>
      </c>
      <c r="C1844" s="56" t="s">
        <v>4311</v>
      </c>
      <c r="D1844" s="56" t="s">
        <v>4312</v>
      </c>
      <c r="E1844" s="56" t="s">
        <v>4313</v>
      </c>
      <c r="F1844" s="56" t="s">
        <v>4314</v>
      </c>
      <c r="H1844" s="52" t="s">
        <v>4315</v>
      </c>
      <c r="I1844" s="159">
        <v>41717</v>
      </c>
      <c r="J1844" s="159">
        <v>41759</v>
      </c>
      <c r="K1844" s="107" t="s">
        <v>4488</v>
      </c>
      <c r="L1844" s="107" t="s">
        <v>4489</v>
      </c>
      <c r="M1844" s="156" t="s">
        <v>695</v>
      </c>
      <c r="N1844" s="121" t="s">
        <v>2883</v>
      </c>
      <c r="O1844" s="121"/>
      <c r="P1844" s="56" t="s">
        <v>4318</v>
      </c>
      <c r="Q1844" s="121"/>
      <c r="R1844" s="121"/>
      <c r="S1844" s="128" t="s">
        <v>605</v>
      </c>
      <c r="T1844" s="25">
        <v>1</v>
      </c>
      <c r="U1844" s="121" t="s">
        <v>606</v>
      </c>
      <c r="V1844" s="121"/>
      <c r="W1844" s="25">
        <v>15</v>
      </c>
      <c r="X1844" s="25">
        <v>90</v>
      </c>
      <c r="Y1844" s="25">
        <v>413</v>
      </c>
      <c r="Z1844" s="25" t="s">
        <v>4319</v>
      </c>
      <c r="AE1844" s="159"/>
      <c r="AF1844" s="159">
        <v>41716</v>
      </c>
      <c r="AG1844" s="159">
        <v>41797</v>
      </c>
      <c r="AH1844" s="159">
        <f t="shared" si="61"/>
        <v>41811</v>
      </c>
    </row>
    <row r="1845" spans="1:34" s="56" customFormat="1">
      <c r="A1845" s="156" t="s">
        <v>4310</v>
      </c>
      <c r="B1845" s="156" t="s">
        <v>1216</v>
      </c>
      <c r="C1845" s="56" t="s">
        <v>4311</v>
      </c>
      <c r="D1845" s="56" t="s">
        <v>4312</v>
      </c>
      <c r="E1845" s="56" t="s">
        <v>4313</v>
      </c>
      <c r="F1845" s="56" t="s">
        <v>4314</v>
      </c>
      <c r="H1845" s="52" t="s">
        <v>4315</v>
      </c>
      <c r="I1845" s="159">
        <v>41717</v>
      </c>
      <c r="J1845" s="159">
        <v>41759</v>
      </c>
      <c r="K1845" s="107" t="s">
        <v>4490</v>
      </c>
      <c r="L1845" s="107" t="s">
        <v>4491</v>
      </c>
      <c r="M1845" s="156" t="s">
        <v>695</v>
      </c>
      <c r="N1845" s="121" t="s">
        <v>2883</v>
      </c>
      <c r="O1845" s="121"/>
      <c r="P1845" s="56" t="s">
        <v>4318</v>
      </c>
      <c r="Q1845" s="121"/>
      <c r="R1845" s="121"/>
      <c r="S1845" s="128" t="s">
        <v>605</v>
      </c>
      <c r="T1845" s="25">
        <v>1</v>
      </c>
      <c r="U1845" s="121" t="s">
        <v>606</v>
      </c>
      <c r="V1845" s="121"/>
      <c r="W1845" s="25">
        <v>15</v>
      </c>
      <c r="X1845" s="25">
        <v>90</v>
      </c>
      <c r="Y1845" s="25">
        <v>223</v>
      </c>
      <c r="Z1845" s="25" t="s">
        <v>4319</v>
      </c>
      <c r="AE1845" s="159"/>
      <c r="AF1845" s="159">
        <v>41716</v>
      </c>
      <c r="AG1845" s="159">
        <v>41797</v>
      </c>
      <c r="AH1845" s="159">
        <f t="shared" si="61"/>
        <v>41811</v>
      </c>
    </row>
    <row r="1846" spans="1:34" s="56" customFormat="1">
      <c r="A1846" s="156" t="s">
        <v>4310</v>
      </c>
      <c r="B1846" s="156" t="s">
        <v>1216</v>
      </c>
      <c r="C1846" s="56" t="s">
        <v>4311</v>
      </c>
      <c r="D1846" s="56" t="s">
        <v>4312</v>
      </c>
      <c r="E1846" s="56" t="s">
        <v>4313</v>
      </c>
      <c r="F1846" s="56" t="s">
        <v>4314</v>
      </c>
      <c r="H1846" s="52" t="s">
        <v>4315</v>
      </c>
      <c r="I1846" s="159">
        <v>41717</v>
      </c>
      <c r="J1846" s="159">
        <v>41759</v>
      </c>
      <c r="K1846" s="107" t="s">
        <v>4492</v>
      </c>
      <c r="L1846" s="107" t="s">
        <v>4493</v>
      </c>
      <c r="M1846" s="156" t="s">
        <v>695</v>
      </c>
      <c r="N1846" s="121" t="s">
        <v>2883</v>
      </c>
      <c r="O1846" s="121"/>
      <c r="P1846" s="56" t="s">
        <v>4318</v>
      </c>
      <c r="Q1846" s="121"/>
      <c r="R1846" s="121"/>
      <c r="S1846" s="128" t="s">
        <v>605</v>
      </c>
      <c r="T1846" s="25">
        <v>1</v>
      </c>
      <c r="U1846" s="121" t="s">
        <v>606</v>
      </c>
      <c r="V1846" s="121"/>
      <c r="W1846" s="25">
        <v>15</v>
      </c>
      <c r="X1846" s="25">
        <v>90</v>
      </c>
      <c r="Y1846" s="25">
        <v>387</v>
      </c>
      <c r="Z1846" s="25" t="s">
        <v>4319</v>
      </c>
      <c r="AE1846" s="159"/>
      <c r="AF1846" s="159">
        <v>41716</v>
      </c>
      <c r="AG1846" s="159">
        <v>41797</v>
      </c>
      <c r="AH1846" s="159">
        <f t="shared" si="61"/>
        <v>41811</v>
      </c>
    </row>
    <row r="1847" spans="1:34" s="56" customFormat="1">
      <c r="A1847" s="156" t="s">
        <v>4310</v>
      </c>
      <c r="B1847" s="156" t="s">
        <v>1216</v>
      </c>
      <c r="C1847" s="56" t="s">
        <v>4311</v>
      </c>
      <c r="D1847" s="56" t="s">
        <v>4312</v>
      </c>
      <c r="E1847" s="56" t="s">
        <v>4313</v>
      </c>
      <c r="F1847" s="56" t="s">
        <v>4314</v>
      </c>
      <c r="H1847" s="52" t="s">
        <v>4315</v>
      </c>
      <c r="I1847" s="159">
        <v>41717</v>
      </c>
      <c r="J1847" s="159">
        <v>41759</v>
      </c>
      <c r="K1847" s="107" t="s">
        <v>4494</v>
      </c>
      <c r="L1847" s="107" t="s">
        <v>4495</v>
      </c>
      <c r="M1847" s="156" t="s">
        <v>695</v>
      </c>
      <c r="N1847" s="121" t="s">
        <v>2883</v>
      </c>
      <c r="O1847" s="121"/>
      <c r="P1847" s="56" t="s">
        <v>4318</v>
      </c>
      <c r="Q1847" s="121"/>
      <c r="R1847" s="121"/>
      <c r="S1847" s="128" t="s">
        <v>605</v>
      </c>
      <c r="T1847" s="25">
        <v>1</v>
      </c>
      <c r="U1847" s="121" t="s">
        <v>606</v>
      </c>
      <c r="V1847" s="121"/>
      <c r="W1847" s="25">
        <v>15</v>
      </c>
      <c r="X1847" s="25">
        <v>90</v>
      </c>
      <c r="Y1847" s="25">
        <v>507</v>
      </c>
      <c r="Z1847" s="25" t="s">
        <v>4319</v>
      </c>
      <c r="AE1847" s="159"/>
      <c r="AF1847" s="159">
        <v>41716</v>
      </c>
      <c r="AG1847" s="159">
        <v>41797</v>
      </c>
      <c r="AH1847" s="159">
        <f t="shared" si="61"/>
        <v>41811</v>
      </c>
    </row>
    <row r="1848" spans="1:34" s="56" customFormat="1">
      <c r="A1848" s="156" t="s">
        <v>4310</v>
      </c>
      <c r="B1848" s="156" t="s">
        <v>1216</v>
      </c>
      <c r="C1848" s="56" t="s">
        <v>4311</v>
      </c>
      <c r="D1848" s="56" t="s">
        <v>4312</v>
      </c>
      <c r="E1848" s="56" t="s">
        <v>4313</v>
      </c>
      <c r="F1848" s="56" t="s">
        <v>4314</v>
      </c>
      <c r="H1848" s="52" t="s">
        <v>4315</v>
      </c>
      <c r="I1848" s="159">
        <v>41717</v>
      </c>
      <c r="J1848" s="159">
        <v>41759</v>
      </c>
      <c r="K1848" s="107" t="s">
        <v>4496</v>
      </c>
      <c r="L1848" s="107" t="s">
        <v>4497</v>
      </c>
      <c r="M1848" s="156" t="s">
        <v>695</v>
      </c>
      <c r="N1848" s="121" t="s">
        <v>2883</v>
      </c>
      <c r="O1848" s="121"/>
      <c r="P1848" s="56" t="s">
        <v>4318</v>
      </c>
      <c r="Q1848" s="121"/>
      <c r="R1848" s="121"/>
      <c r="S1848" s="128" t="s">
        <v>605</v>
      </c>
      <c r="T1848" s="25">
        <v>1</v>
      </c>
      <c r="U1848" s="121" t="s">
        <v>606</v>
      </c>
      <c r="V1848" s="121"/>
      <c r="W1848" s="25">
        <v>15</v>
      </c>
      <c r="X1848" s="25">
        <v>80</v>
      </c>
      <c r="Y1848" s="25">
        <v>351</v>
      </c>
      <c r="Z1848" s="25" t="s">
        <v>4319</v>
      </c>
      <c r="AE1848" s="159"/>
      <c r="AF1848" s="159">
        <v>41716</v>
      </c>
      <c r="AG1848" s="159">
        <v>41797</v>
      </c>
      <c r="AH1848" s="159">
        <f t="shared" si="61"/>
        <v>41811</v>
      </c>
    </row>
    <row r="1849" spans="1:34" s="56" customFormat="1">
      <c r="A1849" s="156" t="s">
        <v>4310</v>
      </c>
      <c r="B1849" s="156" t="s">
        <v>1216</v>
      </c>
      <c r="C1849" s="56" t="s">
        <v>4311</v>
      </c>
      <c r="D1849" s="56" t="s">
        <v>4312</v>
      </c>
      <c r="E1849" s="56" t="s">
        <v>4313</v>
      </c>
      <c r="F1849" s="56" t="s">
        <v>4314</v>
      </c>
      <c r="H1849" s="52" t="s">
        <v>4315</v>
      </c>
      <c r="I1849" s="159">
        <v>41717</v>
      </c>
      <c r="J1849" s="159">
        <v>41759</v>
      </c>
      <c r="K1849" s="107" t="s">
        <v>4498</v>
      </c>
      <c r="L1849" s="107" t="s">
        <v>4499</v>
      </c>
      <c r="M1849" s="156" t="s">
        <v>695</v>
      </c>
      <c r="N1849" s="121" t="s">
        <v>2883</v>
      </c>
      <c r="O1849" s="121"/>
      <c r="P1849" s="56" t="s">
        <v>4318</v>
      </c>
      <c r="Q1849" s="121"/>
      <c r="R1849" s="121"/>
      <c r="S1849" s="128" t="s">
        <v>605</v>
      </c>
      <c r="T1849" s="25">
        <v>1</v>
      </c>
      <c r="U1849" s="121" t="s">
        <v>606</v>
      </c>
      <c r="V1849" s="121"/>
      <c r="W1849" s="25">
        <v>15</v>
      </c>
      <c r="X1849" s="25">
        <v>80</v>
      </c>
      <c r="Y1849" s="25">
        <v>729</v>
      </c>
      <c r="Z1849" s="25" t="s">
        <v>4319</v>
      </c>
      <c r="AE1849" s="159"/>
      <c r="AF1849" s="159">
        <v>41716</v>
      </c>
      <c r="AG1849" s="159">
        <v>41797</v>
      </c>
      <c r="AH1849" s="159">
        <f t="shared" si="61"/>
        <v>41811</v>
      </c>
    </row>
    <row r="1850" spans="1:34" s="56" customFormat="1">
      <c r="A1850" s="156" t="s">
        <v>4310</v>
      </c>
      <c r="B1850" s="156" t="s">
        <v>1216</v>
      </c>
      <c r="C1850" s="56" t="s">
        <v>4311</v>
      </c>
      <c r="D1850" s="56" t="s">
        <v>4312</v>
      </c>
      <c r="E1850" s="56" t="s">
        <v>4313</v>
      </c>
      <c r="F1850" s="56" t="s">
        <v>4314</v>
      </c>
      <c r="H1850" s="52" t="s">
        <v>4315</v>
      </c>
      <c r="I1850" s="159">
        <v>41717</v>
      </c>
      <c r="J1850" s="159">
        <v>41759</v>
      </c>
      <c r="K1850" s="161" t="s">
        <v>4500</v>
      </c>
      <c r="L1850" s="161" t="s">
        <v>4501</v>
      </c>
      <c r="M1850" s="156" t="s">
        <v>695</v>
      </c>
      <c r="N1850" s="121" t="s">
        <v>2883</v>
      </c>
      <c r="O1850" s="121"/>
      <c r="P1850" s="56" t="s">
        <v>4318</v>
      </c>
      <c r="Q1850" s="121"/>
      <c r="R1850" s="121"/>
      <c r="S1850" s="128" t="s">
        <v>605</v>
      </c>
      <c r="T1850" s="25">
        <v>1</v>
      </c>
      <c r="U1850" s="121" t="s">
        <v>606</v>
      </c>
      <c r="V1850" s="121"/>
      <c r="W1850" s="25">
        <v>15</v>
      </c>
      <c r="X1850" s="25">
        <v>57</v>
      </c>
      <c r="Y1850" s="25">
        <v>137</v>
      </c>
      <c r="Z1850" s="25" t="s">
        <v>4319</v>
      </c>
      <c r="AE1850" s="159"/>
      <c r="AF1850" s="159">
        <v>41716</v>
      </c>
      <c r="AG1850" s="159">
        <v>41797</v>
      </c>
      <c r="AH1850" s="159">
        <f t="shared" si="61"/>
        <v>41811</v>
      </c>
    </row>
    <row r="1851" spans="1:34" s="56" customFormat="1">
      <c r="A1851" s="156" t="s">
        <v>4310</v>
      </c>
      <c r="B1851" s="156" t="s">
        <v>1216</v>
      </c>
      <c r="C1851" s="56" t="s">
        <v>4311</v>
      </c>
      <c r="D1851" s="56" t="s">
        <v>4312</v>
      </c>
      <c r="E1851" s="56" t="s">
        <v>4313</v>
      </c>
      <c r="F1851" s="56" t="s">
        <v>4314</v>
      </c>
      <c r="H1851" s="52" t="s">
        <v>4315</v>
      </c>
      <c r="I1851" s="159">
        <v>41717</v>
      </c>
      <c r="J1851" s="159">
        <v>41759</v>
      </c>
      <c r="K1851" s="107" t="s">
        <v>4502</v>
      </c>
      <c r="L1851" s="107" t="s">
        <v>4503</v>
      </c>
      <c r="M1851" s="156" t="s">
        <v>695</v>
      </c>
      <c r="N1851" s="121" t="s">
        <v>2883</v>
      </c>
      <c r="O1851" s="121"/>
      <c r="P1851" s="56" t="s">
        <v>4318</v>
      </c>
      <c r="Q1851" s="121"/>
      <c r="R1851" s="121"/>
      <c r="S1851" s="128" t="s">
        <v>605</v>
      </c>
      <c r="T1851" s="25">
        <v>1</v>
      </c>
      <c r="U1851" s="121" t="s">
        <v>606</v>
      </c>
      <c r="V1851" s="121"/>
      <c r="W1851" s="25">
        <v>15</v>
      </c>
      <c r="X1851" s="25">
        <v>90</v>
      </c>
      <c r="Y1851" s="25">
        <v>466</v>
      </c>
      <c r="Z1851" s="25" t="s">
        <v>4319</v>
      </c>
      <c r="AE1851" s="159"/>
      <c r="AF1851" s="159">
        <v>41716</v>
      </c>
      <c r="AG1851" s="159">
        <v>41797</v>
      </c>
      <c r="AH1851" s="159">
        <f t="shared" si="61"/>
        <v>41811</v>
      </c>
    </row>
    <row r="1852" spans="1:34" s="56" customFormat="1">
      <c r="A1852" s="156" t="s">
        <v>4310</v>
      </c>
      <c r="B1852" s="156" t="s">
        <v>1216</v>
      </c>
      <c r="C1852" s="56" t="s">
        <v>4311</v>
      </c>
      <c r="D1852" s="56" t="s">
        <v>4312</v>
      </c>
      <c r="E1852" s="56" t="s">
        <v>4313</v>
      </c>
      <c r="F1852" s="56" t="s">
        <v>4314</v>
      </c>
      <c r="H1852" s="52" t="s">
        <v>4315</v>
      </c>
      <c r="I1852" s="159">
        <v>41717</v>
      </c>
      <c r="J1852" s="159">
        <v>41759</v>
      </c>
      <c r="K1852" s="107" t="s">
        <v>4504</v>
      </c>
      <c r="L1852" s="107" t="s">
        <v>4505</v>
      </c>
      <c r="M1852" s="156" t="s">
        <v>695</v>
      </c>
      <c r="N1852" s="121" t="s">
        <v>2883</v>
      </c>
      <c r="O1852" s="121"/>
      <c r="P1852" s="56" t="s">
        <v>4318</v>
      </c>
      <c r="Q1852" s="121"/>
      <c r="R1852" s="121"/>
      <c r="S1852" s="128" t="s">
        <v>605</v>
      </c>
      <c r="T1852" s="25">
        <v>1</v>
      </c>
      <c r="U1852" s="121" t="s">
        <v>606</v>
      </c>
      <c r="V1852" s="121"/>
      <c r="W1852" s="25">
        <v>15</v>
      </c>
      <c r="X1852" s="25">
        <v>90</v>
      </c>
      <c r="Y1852" s="25">
        <v>297</v>
      </c>
      <c r="Z1852" s="25" t="s">
        <v>4319</v>
      </c>
      <c r="AE1852" s="159"/>
      <c r="AF1852" s="159">
        <v>41716</v>
      </c>
      <c r="AG1852" s="159">
        <v>41797</v>
      </c>
      <c r="AH1852" s="159">
        <f t="shared" si="61"/>
        <v>41811</v>
      </c>
    </row>
    <row r="1853" spans="1:34" s="56" customFormat="1">
      <c r="A1853" s="156" t="s">
        <v>4310</v>
      </c>
      <c r="B1853" s="156" t="s">
        <v>1216</v>
      </c>
      <c r="C1853" s="56" t="s">
        <v>4311</v>
      </c>
      <c r="D1853" s="56" t="s">
        <v>4312</v>
      </c>
      <c r="E1853" s="56" t="s">
        <v>4313</v>
      </c>
      <c r="F1853" s="56" t="s">
        <v>4314</v>
      </c>
      <c r="H1853" s="52" t="s">
        <v>4315</v>
      </c>
      <c r="I1853" s="159">
        <v>41717</v>
      </c>
      <c r="J1853" s="159">
        <v>41759</v>
      </c>
      <c r="K1853" s="107" t="s">
        <v>4506</v>
      </c>
      <c r="L1853" s="107" t="s">
        <v>4507</v>
      </c>
      <c r="M1853" s="156" t="s">
        <v>695</v>
      </c>
      <c r="N1853" s="121" t="s">
        <v>2883</v>
      </c>
      <c r="O1853" s="121"/>
      <c r="P1853" s="56" t="s">
        <v>4318</v>
      </c>
      <c r="Q1853" s="121"/>
      <c r="R1853" s="121"/>
      <c r="S1853" s="128" t="s">
        <v>605</v>
      </c>
      <c r="T1853" s="25">
        <v>1</v>
      </c>
      <c r="U1853" s="121" t="s">
        <v>606</v>
      </c>
      <c r="V1853" s="121"/>
      <c r="W1853" s="25">
        <v>15</v>
      </c>
      <c r="X1853" s="25">
        <v>90</v>
      </c>
      <c r="Y1853" s="25">
        <v>385</v>
      </c>
      <c r="Z1853" s="25" t="s">
        <v>4319</v>
      </c>
      <c r="AE1853" s="159"/>
      <c r="AF1853" s="159">
        <v>41716</v>
      </c>
      <c r="AG1853" s="159">
        <v>41797</v>
      </c>
      <c r="AH1853" s="159">
        <f t="shared" si="61"/>
        <v>41811</v>
      </c>
    </row>
    <row r="1854" spans="1:34" s="56" customFormat="1">
      <c r="A1854" s="156" t="s">
        <v>4310</v>
      </c>
      <c r="B1854" s="156" t="s">
        <v>1216</v>
      </c>
      <c r="C1854" s="56" t="s">
        <v>4311</v>
      </c>
      <c r="D1854" s="56" t="s">
        <v>4312</v>
      </c>
      <c r="E1854" s="56" t="s">
        <v>4313</v>
      </c>
      <c r="F1854" s="56" t="s">
        <v>4314</v>
      </c>
      <c r="H1854" s="52" t="s">
        <v>4315</v>
      </c>
      <c r="I1854" s="159">
        <v>41717</v>
      </c>
      <c r="J1854" s="159">
        <v>41759</v>
      </c>
      <c r="K1854" s="107" t="s">
        <v>4508</v>
      </c>
      <c r="L1854" s="107" t="s">
        <v>4509</v>
      </c>
      <c r="M1854" s="156" t="s">
        <v>695</v>
      </c>
      <c r="N1854" s="121" t="s">
        <v>2883</v>
      </c>
      <c r="O1854" s="121"/>
      <c r="P1854" s="56" t="s">
        <v>4318</v>
      </c>
      <c r="Q1854" s="121"/>
      <c r="R1854" s="121"/>
      <c r="S1854" s="128" t="s">
        <v>605</v>
      </c>
      <c r="T1854" s="25">
        <v>1</v>
      </c>
      <c r="U1854" s="121" t="s">
        <v>606</v>
      </c>
      <c r="V1854" s="121"/>
      <c r="W1854" s="25">
        <v>15</v>
      </c>
      <c r="X1854" s="25">
        <v>80</v>
      </c>
      <c r="Y1854" s="25">
        <v>297</v>
      </c>
      <c r="Z1854" s="25" t="s">
        <v>4319</v>
      </c>
      <c r="AE1854" s="159"/>
      <c r="AF1854" s="159">
        <v>41716</v>
      </c>
      <c r="AG1854" s="159">
        <v>41797</v>
      </c>
      <c r="AH1854" s="159">
        <f t="shared" si="61"/>
        <v>41811</v>
      </c>
    </row>
    <row r="1855" spans="1:34" s="56" customFormat="1">
      <c r="A1855" s="156" t="s">
        <v>4310</v>
      </c>
      <c r="B1855" s="156" t="s">
        <v>1216</v>
      </c>
      <c r="C1855" s="56" t="s">
        <v>4311</v>
      </c>
      <c r="D1855" s="56" t="s">
        <v>4312</v>
      </c>
      <c r="E1855" s="56" t="s">
        <v>4313</v>
      </c>
      <c r="F1855" s="56" t="s">
        <v>4314</v>
      </c>
      <c r="H1855" s="52" t="s">
        <v>4315</v>
      </c>
      <c r="I1855" s="159">
        <v>41717</v>
      </c>
      <c r="J1855" s="159">
        <v>41759</v>
      </c>
      <c r="K1855" s="107" t="s">
        <v>4510</v>
      </c>
      <c r="L1855" s="107" t="s">
        <v>4511</v>
      </c>
      <c r="M1855" s="156" t="s">
        <v>695</v>
      </c>
      <c r="N1855" s="121" t="s">
        <v>2883</v>
      </c>
      <c r="O1855" s="121"/>
      <c r="P1855" s="56" t="s">
        <v>4318</v>
      </c>
      <c r="Q1855" s="121"/>
      <c r="R1855" s="121"/>
      <c r="S1855" s="128" t="s">
        <v>605</v>
      </c>
      <c r="T1855" s="25">
        <v>1</v>
      </c>
      <c r="U1855" s="121" t="s">
        <v>606</v>
      </c>
      <c r="V1855" s="121"/>
      <c r="W1855" s="25">
        <v>15</v>
      </c>
      <c r="X1855" s="25">
        <v>100</v>
      </c>
      <c r="Y1855" s="25">
        <v>239</v>
      </c>
      <c r="Z1855" s="25" t="s">
        <v>4319</v>
      </c>
      <c r="AE1855" s="159"/>
      <c r="AF1855" s="159">
        <v>41716</v>
      </c>
      <c r="AG1855" s="159">
        <v>41797</v>
      </c>
      <c r="AH1855" s="159">
        <f t="shared" si="61"/>
        <v>41811</v>
      </c>
    </row>
    <row r="1856" spans="1:34" s="56" customFormat="1">
      <c r="A1856" s="156" t="s">
        <v>4310</v>
      </c>
      <c r="B1856" s="156" t="s">
        <v>1216</v>
      </c>
      <c r="C1856" s="56" t="s">
        <v>4311</v>
      </c>
      <c r="D1856" s="56" t="s">
        <v>4312</v>
      </c>
      <c r="E1856" s="56" t="s">
        <v>4313</v>
      </c>
      <c r="F1856" s="56" t="s">
        <v>4314</v>
      </c>
      <c r="H1856" s="52" t="s">
        <v>4315</v>
      </c>
      <c r="I1856" s="159">
        <v>41717</v>
      </c>
      <c r="J1856" s="159">
        <v>41759</v>
      </c>
      <c r="K1856" s="107" t="s">
        <v>4512</v>
      </c>
      <c r="L1856" s="107" t="s">
        <v>4513</v>
      </c>
      <c r="M1856" s="156" t="s">
        <v>695</v>
      </c>
      <c r="N1856" s="121" t="s">
        <v>2883</v>
      </c>
      <c r="O1856" s="121"/>
      <c r="P1856" s="56" t="s">
        <v>4318</v>
      </c>
      <c r="Q1856" s="121"/>
      <c r="R1856" s="121"/>
      <c r="S1856" s="128" t="s">
        <v>605</v>
      </c>
      <c r="T1856" s="25">
        <v>1</v>
      </c>
      <c r="U1856" s="121" t="s">
        <v>606</v>
      </c>
      <c r="V1856" s="121"/>
      <c r="W1856" s="25">
        <v>15</v>
      </c>
      <c r="X1856" s="25">
        <v>95</v>
      </c>
      <c r="Y1856" s="25">
        <v>379</v>
      </c>
      <c r="Z1856" s="25" t="s">
        <v>4319</v>
      </c>
      <c r="AE1856" s="159"/>
      <c r="AF1856" s="159">
        <v>41716</v>
      </c>
      <c r="AG1856" s="159">
        <v>41797</v>
      </c>
      <c r="AH1856" s="159">
        <f t="shared" si="61"/>
        <v>41811</v>
      </c>
    </row>
    <row r="1857" spans="1:34" s="56" customFormat="1">
      <c r="A1857" s="156" t="s">
        <v>4310</v>
      </c>
      <c r="B1857" s="156" t="s">
        <v>1216</v>
      </c>
      <c r="C1857" s="56" t="s">
        <v>4311</v>
      </c>
      <c r="D1857" s="56" t="s">
        <v>4312</v>
      </c>
      <c r="E1857" s="56" t="s">
        <v>4313</v>
      </c>
      <c r="F1857" s="56" t="s">
        <v>4314</v>
      </c>
      <c r="H1857" s="52" t="s">
        <v>4315</v>
      </c>
      <c r="I1857" s="159">
        <v>41717</v>
      </c>
      <c r="J1857" s="159">
        <v>41759</v>
      </c>
      <c r="K1857" s="107" t="s">
        <v>4514</v>
      </c>
      <c r="L1857" s="107" t="s">
        <v>4515</v>
      </c>
      <c r="M1857" s="156" t="s">
        <v>695</v>
      </c>
      <c r="N1857" s="121" t="s">
        <v>2883</v>
      </c>
      <c r="O1857" s="121"/>
      <c r="P1857" s="56" t="s">
        <v>4318</v>
      </c>
      <c r="Q1857" s="121"/>
      <c r="R1857" s="121"/>
      <c r="S1857" s="128" t="s">
        <v>605</v>
      </c>
      <c r="T1857" s="25">
        <v>1</v>
      </c>
      <c r="U1857" s="121" t="s">
        <v>606</v>
      </c>
      <c r="V1857" s="121"/>
      <c r="W1857" s="25">
        <v>15</v>
      </c>
      <c r="X1857" s="25">
        <v>93</v>
      </c>
      <c r="Y1857" s="25">
        <v>215</v>
      </c>
      <c r="Z1857" s="25" t="s">
        <v>4319</v>
      </c>
      <c r="AE1857" s="159"/>
      <c r="AF1857" s="159">
        <v>41716</v>
      </c>
      <c r="AG1857" s="159">
        <v>41797</v>
      </c>
      <c r="AH1857" s="159">
        <f t="shared" si="61"/>
        <v>41811</v>
      </c>
    </row>
    <row r="1858" spans="1:34" s="56" customFormat="1">
      <c r="A1858" s="156" t="s">
        <v>4310</v>
      </c>
      <c r="B1858" s="156" t="s">
        <v>1216</v>
      </c>
      <c r="C1858" s="56" t="s">
        <v>4311</v>
      </c>
      <c r="D1858" s="56" t="s">
        <v>4312</v>
      </c>
      <c r="E1858" s="56" t="s">
        <v>4313</v>
      </c>
      <c r="F1858" s="56" t="s">
        <v>4314</v>
      </c>
      <c r="H1858" s="52" t="s">
        <v>4315</v>
      </c>
      <c r="I1858" s="159">
        <v>41717</v>
      </c>
      <c r="J1858" s="159">
        <v>41759</v>
      </c>
      <c r="K1858" s="107" t="s">
        <v>4516</v>
      </c>
      <c r="L1858" s="107" t="s">
        <v>4517</v>
      </c>
      <c r="M1858" s="156" t="s">
        <v>695</v>
      </c>
      <c r="N1858" s="121" t="s">
        <v>2883</v>
      </c>
      <c r="O1858" s="121"/>
      <c r="P1858" s="56" t="s">
        <v>4318</v>
      </c>
      <c r="Q1858" s="121"/>
      <c r="R1858" s="121"/>
      <c r="S1858" s="128" t="s">
        <v>605</v>
      </c>
      <c r="T1858" s="25">
        <v>1</v>
      </c>
      <c r="U1858" s="121" t="s">
        <v>606</v>
      </c>
      <c r="V1858" s="121"/>
      <c r="W1858" s="25">
        <v>15</v>
      </c>
      <c r="X1858" s="25">
        <v>93</v>
      </c>
      <c r="Y1858" s="25">
        <v>303</v>
      </c>
      <c r="Z1858" s="25" t="s">
        <v>4319</v>
      </c>
      <c r="AE1858" s="159"/>
      <c r="AF1858" s="159">
        <v>41716</v>
      </c>
      <c r="AG1858" s="159">
        <v>41797</v>
      </c>
      <c r="AH1858" s="159">
        <f t="shared" si="61"/>
        <v>41811</v>
      </c>
    </row>
    <row r="1859" spans="1:34" s="56" customFormat="1">
      <c r="A1859" s="156" t="s">
        <v>4310</v>
      </c>
      <c r="B1859" s="156" t="s">
        <v>1216</v>
      </c>
      <c r="C1859" s="56" t="s">
        <v>4311</v>
      </c>
      <c r="D1859" s="56" t="s">
        <v>4312</v>
      </c>
      <c r="E1859" s="56" t="s">
        <v>4313</v>
      </c>
      <c r="F1859" s="56" t="s">
        <v>4314</v>
      </c>
      <c r="H1859" s="52" t="s">
        <v>4315</v>
      </c>
      <c r="I1859" s="159">
        <v>41717</v>
      </c>
      <c r="J1859" s="159">
        <v>41759</v>
      </c>
      <c r="K1859" s="107" t="s">
        <v>4518</v>
      </c>
      <c r="L1859" s="107" t="s">
        <v>4519</v>
      </c>
      <c r="M1859" s="156" t="s">
        <v>695</v>
      </c>
      <c r="N1859" s="121" t="s">
        <v>2883</v>
      </c>
      <c r="O1859" s="121"/>
      <c r="P1859" s="56" t="s">
        <v>4318</v>
      </c>
      <c r="Q1859" s="121"/>
      <c r="R1859" s="121"/>
      <c r="S1859" s="128" t="s">
        <v>605</v>
      </c>
      <c r="T1859" s="25">
        <v>1</v>
      </c>
      <c r="U1859" s="121" t="s">
        <v>606</v>
      </c>
      <c r="V1859" s="121"/>
      <c r="W1859" s="25">
        <v>15</v>
      </c>
      <c r="X1859" s="25">
        <v>73</v>
      </c>
      <c r="Y1859" s="25">
        <v>235</v>
      </c>
      <c r="Z1859" s="25" t="s">
        <v>4319</v>
      </c>
      <c r="AE1859" s="159"/>
      <c r="AF1859" s="159">
        <v>41716</v>
      </c>
      <c r="AG1859" s="159">
        <v>41797</v>
      </c>
      <c r="AH1859" s="159">
        <f t="shared" si="61"/>
        <v>41811</v>
      </c>
    </row>
    <row r="1860" spans="1:34" s="56" customFormat="1">
      <c r="A1860" s="156" t="s">
        <v>4310</v>
      </c>
      <c r="B1860" s="156" t="s">
        <v>1216</v>
      </c>
      <c r="C1860" s="56" t="s">
        <v>4311</v>
      </c>
      <c r="D1860" s="56" t="s">
        <v>4312</v>
      </c>
      <c r="E1860" s="56" t="s">
        <v>4313</v>
      </c>
      <c r="F1860" s="56" t="s">
        <v>4314</v>
      </c>
      <c r="H1860" s="52" t="s">
        <v>4315</v>
      </c>
      <c r="I1860" s="159">
        <v>41717</v>
      </c>
      <c r="J1860" s="159">
        <v>41759</v>
      </c>
      <c r="K1860" s="107" t="s">
        <v>4520</v>
      </c>
      <c r="L1860" s="107" t="s">
        <v>4521</v>
      </c>
      <c r="M1860" s="156" t="s">
        <v>695</v>
      </c>
      <c r="N1860" s="121" t="s">
        <v>2883</v>
      </c>
      <c r="O1860" s="121"/>
      <c r="P1860" s="56" t="s">
        <v>4318</v>
      </c>
      <c r="Q1860" s="121"/>
      <c r="R1860" s="121"/>
      <c r="S1860" s="128" t="s">
        <v>605</v>
      </c>
      <c r="T1860" s="25">
        <v>1</v>
      </c>
      <c r="U1860" s="121" t="s">
        <v>606</v>
      </c>
      <c r="V1860" s="121"/>
      <c r="W1860" s="25">
        <v>15</v>
      </c>
      <c r="X1860" s="25">
        <v>88</v>
      </c>
      <c r="Y1860" s="25">
        <v>545</v>
      </c>
      <c r="Z1860" s="25" t="s">
        <v>4319</v>
      </c>
      <c r="AE1860" s="159"/>
      <c r="AF1860" s="159">
        <v>41716</v>
      </c>
      <c r="AG1860" s="159">
        <v>41797</v>
      </c>
      <c r="AH1860" s="159">
        <f t="shared" si="61"/>
        <v>41811</v>
      </c>
    </row>
    <row r="1861" spans="1:34" s="56" customFormat="1">
      <c r="A1861" s="156" t="s">
        <v>4310</v>
      </c>
      <c r="B1861" s="156" t="s">
        <v>1216</v>
      </c>
      <c r="C1861" s="56" t="s">
        <v>4311</v>
      </c>
      <c r="D1861" s="56" t="s">
        <v>4312</v>
      </c>
      <c r="E1861" s="56" t="s">
        <v>4313</v>
      </c>
      <c r="F1861" s="56" t="s">
        <v>4314</v>
      </c>
      <c r="H1861" s="52" t="s">
        <v>4315</v>
      </c>
      <c r="I1861" s="159">
        <v>41717</v>
      </c>
      <c r="J1861" s="159">
        <v>41759</v>
      </c>
      <c r="K1861" s="107" t="s">
        <v>4522</v>
      </c>
      <c r="L1861" s="107" t="s">
        <v>4523</v>
      </c>
      <c r="M1861" s="156" t="s">
        <v>695</v>
      </c>
      <c r="N1861" s="121" t="s">
        <v>2883</v>
      </c>
      <c r="O1861" s="121"/>
      <c r="P1861" s="56" t="s">
        <v>4318</v>
      </c>
      <c r="Q1861" s="121"/>
      <c r="R1861" s="121"/>
      <c r="S1861" s="128" t="s">
        <v>605</v>
      </c>
      <c r="T1861" s="25">
        <v>1</v>
      </c>
      <c r="U1861" s="121" t="s">
        <v>606</v>
      </c>
      <c r="V1861" s="121"/>
      <c r="W1861" s="25">
        <v>15</v>
      </c>
      <c r="X1861" s="25">
        <v>89</v>
      </c>
      <c r="Y1861" s="25">
        <v>255</v>
      </c>
      <c r="Z1861" s="25" t="s">
        <v>4319</v>
      </c>
      <c r="AE1861" s="159"/>
      <c r="AF1861" s="159">
        <v>41716</v>
      </c>
      <c r="AG1861" s="159">
        <v>41797</v>
      </c>
      <c r="AH1861" s="159">
        <f t="shared" si="61"/>
        <v>41811</v>
      </c>
    </row>
    <row r="1862" spans="1:34" s="56" customFormat="1">
      <c r="A1862" s="156" t="s">
        <v>4310</v>
      </c>
      <c r="B1862" s="156" t="s">
        <v>1216</v>
      </c>
      <c r="C1862" s="56" t="s">
        <v>4311</v>
      </c>
      <c r="D1862" s="56" t="s">
        <v>4312</v>
      </c>
      <c r="E1862" s="56" t="s">
        <v>4313</v>
      </c>
      <c r="F1862" s="56" t="s">
        <v>4314</v>
      </c>
      <c r="H1862" s="52" t="s">
        <v>4315</v>
      </c>
      <c r="I1862" s="159">
        <v>41717</v>
      </c>
      <c r="J1862" s="159">
        <v>41759</v>
      </c>
      <c r="K1862" s="107" t="s">
        <v>4524</v>
      </c>
      <c r="L1862" s="107" t="s">
        <v>4525</v>
      </c>
      <c r="M1862" s="156" t="s">
        <v>695</v>
      </c>
      <c r="N1862" s="121" t="s">
        <v>2883</v>
      </c>
      <c r="O1862" s="121"/>
      <c r="P1862" s="56" t="s">
        <v>4318</v>
      </c>
      <c r="Q1862" s="121"/>
      <c r="R1862" s="121"/>
      <c r="S1862" s="128" t="s">
        <v>605</v>
      </c>
      <c r="T1862" s="25">
        <v>1</v>
      </c>
      <c r="U1862" s="121" t="s">
        <v>606</v>
      </c>
      <c r="V1862" s="121"/>
      <c r="W1862" s="25">
        <v>15</v>
      </c>
      <c r="X1862" s="25">
        <v>82</v>
      </c>
      <c r="Y1862" s="25">
        <v>609</v>
      </c>
      <c r="Z1862" s="25" t="s">
        <v>4319</v>
      </c>
      <c r="AE1862" s="159"/>
      <c r="AF1862" s="159">
        <v>41716</v>
      </c>
      <c r="AG1862" s="159">
        <v>41797</v>
      </c>
      <c r="AH1862" s="159">
        <f t="shared" si="61"/>
        <v>41811</v>
      </c>
    </row>
    <row r="1863" spans="1:34" s="56" customFormat="1">
      <c r="A1863" s="156" t="s">
        <v>4310</v>
      </c>
      <c r="B1863" s="156" t="s">
        <v>1216</v>
      </c>
      <c r="C1863" s="56" t="s">
        <v>4311</v>
      </c>
      <c r="D1863" s="56" t="s">
        <v>4312</v>
      </c>
      <c r="E1863" s="56" t="s">
        <v>4313</v>
      </c>
      <c r="F1863" s="56" t="s">
        <v>4314</v>
      </c>
      <c r="H1863" s="52" t="s">
        <v>4315</v>
      </c>
      <c r="I1863" s="159">
        <v>41717</v>
      </c>
      <c r="J1863" s="159">
        <v>41759</v>
      </c>
      <c r="K1863" s="107" t="s">
        <v>4526</v>
      </c>
      <c r="L1863" s="107" t="s">
        <v>4527</v>
      </c>
      <c r="M1863" s="156" t="s">
        <v>695</v>
      </c>
      <c r="N1863" s="121" t="s">
        <v>2883</v>
      </c>
      <c r="O1863" s="121"/>
      <c r="P1863" s="56" t="s">
        <v>4318</v>
      </c>
      <c r="Q1863" s="121"/>
      <c r="R1863" s="121"/>
      <c r="S1863" s="128" t="s">
        <v>605</v>
      </c>
      <c r="T1863" s="25">
        <v>1</v>
      </c>
      <c r="U1863" s="121" t="s">
        <v>606</v>
      </c>
      <c r="V1863" s="121"/>
      <c r="W1863" s="25">
        <v>15</v>
      </c>
      <c r="X1863" s="25">
        <v>90</v>
      </c>
      <c r="Y1863" s="25">
        <v>419</v>
      </c>
      <c r="Z1863" s="25" t="s">
        <v>4319</v>
      </c>
      <c r="AE1863" s="159"/>
      <c r="AF1863" s="159">
        <v>41716</v>
      </c>
      <c r="AG1863" s="159">
        <v>41797</v>
      </c>
      <c r="AH1863" s="159">
        <f t="shared" si="61"/>
        <v>41811</v>
      </c>
    </row>
    <row r="1864" spans="1:34" s="56" customFormat="1">
      <c r="A1864" s="156" t="s">
        <v>4310</v>
      </c>
      <c r="B1864" s="156" t="s">
        <v>1216</v>
      </c>
      <c r="C1864" s="56" t="s">
        <v>4311</v>
      </c>
      <c r="D1864" s="56" t="s">
        <v>4312</v>
      </c>
      <c r="E1864" s="56" t="s">
        <v>4313</v>
      </c>
      <c r="F1864" s="56" t="s">
        <v>4314</v>
      </c>
      <c r="H1864" s="52" t="s">
        <v>4315</v>
      </c>
      <c r="I1864" s="159">
        <v>41717</v>
      </c>
      <c r="J1864" s="159">
        <v>41759</v>
      </c>
      <c r="K1864" s="107" t="s">
        <v>4528</v>
      </c>
      <c r="L1864" s="107" t="s">
        <v>4529</v>
      </c>
      <c r="M1864" s="156" t="s">
        <v>695</v>
      </c>
      <c r="N1864" s="121" t="s">
        <v>2883</v>
      </c>
      <c r="O1864" s="121"/>
      <c r="P1864" s="56" t="s">
        <v>4318</v>
      </c>
      <c r="Q1864" s="121"/>
      <c r="R1864" s="121"/>
      <c r="S1864" s="128" t="s">
        <v>605</v>
      </c>
      <c r="T1864" s="25">
        <v>1</v>
      </c>
      <c r="U1864" s="121" t="s">
        <v>606</v>
      </c>
      <c r="V1864" s="121"/>
      <c r="W1864" s="25">
        <v>15</v>
      </c>
      <c r="X1864" s="25">
        <v>90</v>
      </c>
      <c r="Y1864" s="25">
        <v>492</v>
      </c>
      <c r="Z1864" s="25" t="s">
        <v>4319</v>
      </c>
      <c r="AE1864" s="159"/>
      <c r="AF1864" s="159">
        <v>41716</v>
      </c>
      <c r="AG1864" s="159">
        <v>41797</v>
      </c>
      <c r="AH1864" s="159">
        <f t="shared" si="61"/>
        <v>41811</v>
      </c>
    </row>
    <row r="1865" spans="1:34" s="56" customFormat="1">
      <c r="A1865" s="156" t="s">
        <v>4310</v>
      </c>
      <c r="B1865" s="156" t="s">
        <v>1216</v>
      </c>
      <c r="C1865" s="56" t="s">
        <v>4311</v>
      </c>
      <c r="D1865" s="56" t="s">
        <v>4312</v>
      </c>
      <c r="E1865" s="56" t="s">
        <v>4313</v>
      </c>
      <c r="F1865" s="56" t="s">
        <v>4314</v>
      </c>
      <c r="H1865" s="52" t="s">
        <v>4315</v>
      </c>
      <c r="I1865" s="159">
        <v>41717</v>
      </c>
      <c r="J1865" s="159">
        <v>41759</v>
      </c>
      <c r="K1865" s="107" t="s">
        <v>4530</v>
      </c>
      <c r="L1865" s="107" t="s">
        <v>4531</v>
      </c>
      <c r="M1865" s="156" t="s">
        <v>695</v>
      </c>
      <c r="N1865" s="121" t="s">
        <v>2883</v>
      </c>
      <c r="O1865" s="121"/>
      <c r="P1865" s="56" t="s">
        <v>4318</v>
      </c>
      <c r="Q1865" s="121"/>
      <c r="R1865" s="121"/>
      <c r="S1865" s="128" t="s">
        <v>605</v>
      </c>
      <c r="T1865" s="25">
        <v>1</v>
      </c>
      <c r="U1865" s="121" t="s">
        <v>606</v>
      </c>
      <c r="V1865" s="121"/>
      <c r="W1865" s="25">
        <v>15</v>
      </c>
      <c r="X1865" s="25">
        <v>90</v>
      </c>
      <c r="Y1865" s="25">
        <v>321</v>
      </c>
      <c r="Z1865" s="25" t="s">
        <v>4319</v>
      </c>
      <c r="AE1865" s="159"/>
      <c r="AF1865" s="159">
        <v>41716</v>
      </c>
      <c r="AG1865" s="159">
        <v>41797</v>
      </c>
      <c r="AH1865" s="159">
        <f t="shared" si="61"/>
        <v>41811</v>
      </c>
    </row>
    <row r="1866" spans="1:34" s="56" customFormat="1">
      <c r="A1866" s="156" t="s">
        <v>4310</v>
      </c>
      <c r="B1866" s="156" t="s">
        <v>1216</v>
      </c>
      <c r="C1866" s="56" t="s">
        <v>4311</v>
      </c>
      <c r="D1866" s="56" t="s">
        <v>4312</v>
      </c>
      <c r="E1866" s="56" t="s">
        <v>4313</v>
      </c>
      <c r="F1866" s="56" t="s">
        <v>4314</v>
      </c>
      <c r="H1866" s="52" t="s">
        <v>4315</v>
      </c>
      <c r="I1866" s="159">
        <v>41717</v>
      </c>
      <c r="J1866" s="159">
        <v>41759</v>
      </c>
      <c r="K1866" s="107" t="s">
        <v>4532</v>
      </c>
      <c r="L1866" s="107" t="s">
        <v>4533</v>
      </c>
      <c r="M1866" s="156" t="s">
        <v>695</v>
      </c>
      <c r="N1866" s="121" t="s">
        <v>2883</v>
      </c>
      <c r="O1866" s="121"/>
      <c r="P1866" s="56" t="s">
        <v>4318</v>
      </c>
      <c r="Q1866" s="121"/>
      <c r="R1866" s="121"/>
      <c r="S1866" s="128" t="s">
        <v>605</v>
      </c>
      <c r="T1866" s="25">
        <v>1</v>
      </c>
      <c r="U1866" s="121" t="s">
        <v>606</v>
      </c>
      <c r="V1866" s="121"/>
      <c r="W1866" s="25">
        <v>15</v>
      </c>
      <c r="X1866" s="25">
        <v>87</v>
      </c>
      <c r="Y1866" s="25">
        <v>400</v>
      </c>
      <c r="Z1866" s="25" t="s">
        <v>4319</v>
      </c>
      <c r="AE1866" s="159"/>
      <c r="AF1866" s="159">
        <v>41716</v>
      </c>
      <c r="AG1866" s="159">
        <v>41797</v>
      </c>
      <c r="AH1866" s="159">
        <f t="shared" si="61"/>
        <v>41811</v>
      </c>
    </row>
    <row r="1867" spans="1:34" s="56" customFormat="1">
      <c r="A1867" s="156" t="s">
        <v>4310</v>
      </c>
      <c r="B1867" s="156" t="s">
        <v>1216</v>
      </c>
      <c r="C1867" s="56" t="s">
        <v>4311</v>
      </c>
      <c r="D1867" s="56" t="s">
        <v>4312</v>
      </c>
      <c r="E1867" s="56" t="s">
        <v>4313</v>
      </c>
      <c r="F1867" s="56" t="s">
        <v>4314</v>
      </c>
      <c r="H1867" s="52" t="s">
        <v>4315</v>
      </c>
      <c r="I1867" s="159">
        <v>41717</v>
      </c>
      <c r="J1867" s="159">
        <v>41759</v>
      </c>
      <c r="K1867" s="107" t="s">
        <v>4534</v>
      </c>
      <c r="L1867" s="107" t="s">
        <v>4535</v>
      </c>
      <c r="M1867" s="156" t="s">
        <v>695</v>
      </c>
      <c r="N1867" s="121" t="s">
        <v>2883</v>
      </c>
      <c r="O1867" s="121"/>
      <c r="P1867" s="56" t="s">
        <v>4318</v>
      </c>
      <c r="Q1867" s="121"/>
      <c r="R1867" s="121"/>
      <c r="S1867" s="128" t="s">
        <v>605</v>
      </c>
      <c r="T1867" s="25">
        <v>1</v>
      </c>
      <c r="U1867" s="121" t="s">
        <v>606</v>
      </c>
      <c r="V1867" s="121"/>
      <c r="W1867" s="25">
        <v>15</v>
      </c>
      <c r="X1867" s="25">
        <v>89</v>
      </c>
      <c r="Y1867" s="25">
        <v>538</v>
      </c>
      <c r="Z1867" s="25" t="s">
        <v>4319</v>
      </c>
      <c r="AE1867" s="159"/>
      <c r="AF1867" s="159">
        <v>41716</v>
      </c>
      <c r="AG1867" s="159">
        <v>41797</v>
      </c>
      <c r="AH1867" s="159">
        <f t="shared" si="61"/>
        <v>41811</v>
      </c>
    </row>
    <row r="1868" spans="1:34" s="56" customFormat="1">
      <c r="A1868" s="156" t="s">
        <v>4310</v>
      </c>
      <c r="B1868" s="156" t="s">
        <v>1216</v>
      </c>
      <c r="C1868" s="56" t="s">
        <v>4311</v>
      </c>
      <c r="D1868" s="56" t="s">
        <v>4312</v>
      </c>
      <c r="E1868" s="56" t="s">
        <v>4313</v>
      </c>
      <c r="F1868" s="56" t="s">
        <v>4314</v>
      </c>
      <c r="H1868" s="52" t="s">
        <v>4315</v>
      </c>
      <c r="I1868" s="159">
        <v>41717</v>
      </c>
      <c r="J1868" s="159">
        <v>41759</v>
      </c>
      <c r="K1868" s="107" t="s">
        <v>4536</v>
      </c>
      <c r="L1868" s="107" t="s">
        <v>4537</v>
      </c>
      <c r="M1868" s="156" t="s">
        <v>695</v>
      </c>
      <c r="N1868" s="121" t="s">
        <v>2883</v>
      </c>
      <c r="O1868" s="121"/>
      <c r="P1868" s="56" t="s">
        <v>4318</v>
      </c>
      <c r="Q1868" s="121"/>
      <c r="R1868" s="121"/>
      <c r="S1868" s="128" t="s">
        <v>605</v>
      </c>
      <c r="T1868" s="25">
        <v>1</v>
      </c>
      <c r="U1868" s="121" t="s">
        <v>606</v>
      </c>
      <c r="V1868" s="121"/>
      <c r="W1868" s="25">
        <v>15</v>
      </c>
      <c r="X1868" s="25">
        <v>95</v>
      </c>
      <c r="Y1868" s="25">
        <v>195</v>
      </c>
      <c r="Z1868" s="25" t="s">
        <v>4319</v>
      </c>
      <c r="AE1868" s="159"/>
      <c r="AF1868" s="159">
        <v>41716</v>
      </c>
      <c r="AG1868" s="159">
        <v>41797</v>
      </c>
      <c r="AH1868" s="159">
        <f t="shared" si="61"/>
        <v>41811</v>
      </c>
    </row>
    <row r="1869" spans="1:34" s="56" customFormat="1">
      <c r="A1869" s="156" t="s">
        <v>4310</v>
      </c>
      <c r="B1869" s="156" t="s">
        <v>1216</v>
      </c>
      <c r="C1869" s="56" t="s">
        <v>4311</v>
      </c>
      <c r="D1869" s="56" t="s">
        <v>4312</v>
      </c>
      <c r="E1869" s="56" t="s">
        <v>4313</v>
      </c>
      <c r="F1869" s="56" t="s">
        <v>4314</v>
      </c>
      <c r="H1869" s="52" t="s">
        <v>4315</v>
      </c>
      <c r="I1869" s="159">
        <v>41717</v>
      </c>
      <c r="J1869" s="159">
        <v>41759</v>
      </c>
      <c r="K1869" s="107" t="s">
        <v>4538</v>
      </c>
      <c r="L1869" s="107" t="s">
        <v>4539</v>
      </c>
      <c r="M1869" s="156" t="s">
        <v>695</v>
      </c>
      <c r="N1869" s="121" t="s">
        <v>2883</v>
      </c>
      <c r="O1869" s="121"/>
      <c r="P1869" s="56" t="s">
        <v>4318</v>
      </c>
      <c r="Q1869" s="121"/>
      <c r="R1869" s="121"/>
      <c r="S1869" s="128" t="s">
        <v>605</v>
      </c>
      <c r="T1869" s="25">
        <v>1</v>
      </c>
      <c r="U1869" s="121" t="s">
        <v>606</v>
      </c>
      <c r="V1869" s="121"/>
      <c r="W1869" s="25">
        <v>15</v>
      </c>
      <c r="X1869" s="25">
        <v>95</v>
      </c>
      <c r="Y1869" s="25">
        <v>264</v>
      </c>
      <c r="Z1869" s="25" t="s">
        <v>4319</v>
      </c>
      <c r="AE1869" s="159"/>
      <c r="AF1869" s="159">
        <v>41716</v>
      </c>
      <c r="AG1869" s="159">
        <v>41797</v>
      </c>
      <c r="AH1869" s="159">
        <f t="shared" si="61"/>
        <v>41811</v>
      </c>
    </row>
    <row r="1870" spans="1:34" s="56" customFormat="1">
      <c r="A1870" s="156" t="s">
        <v>4310</v>
      </c>
      <c r="B1870" s="156" t="s">
        <v>1216</v>
      </c>
      <c r="C1870" s="56" t="s">
        <v>4311</v>
      </c>
      <c r="D1870" s="56" t="s">
        <v>4312</v>
      </c>
      <c r="E1870" s="56" t="s">
        <v>4313</v>
      </c>
      <c r="F1870" s="56" t="s">
        <v>4314</v>
      </c>
      <c r="H1870" s="52" t="s">
        <v>4315</v>
      </c>
      <c r="I1870" s="159">
        <v>41717</v>
      </c>
      <c r="J1870" s="159">
        <v>41759</v>
      </c>
      <c r="K1870" s="107" t="s">
        <v>4540</v>
      </c>
      <c r="L1870" s="107" t="s">
        <v>4541</v>
      </c>
      <c r="M1870" s="156" t="s">
        <v>695</v>
      </c>
      <c r="N1870" s="121" t="s">
        <v>2883</v>
      </c>
      <c r="O1870" s="121"/>
      <c r="P1870" s="56" t="s">
        <v>4318</v>
      </c>
      <c r="Q1870" s="121"/>
      <c r="R1870" s="121"/>
      <c r="S1870" s="128" t="s">
        <v>605</v>
      </c>
      <c r="T1870" s="25">
        <v>1</v>
      </c>
      <c r="U1870" s="121" t="s">
        <v>606</v>
      </c>
      <c r="V1870" s="121"/>
      <c r="W1870" s="25">
        <v>15</v>
      </c>
      <c r="X1870" s="25">
        <v>93</v>
      </c>
      <c r="Y1870" s="25">
        <v>434</v>
      </c>
      <c r="Z1870" s="25" t="s">
        <v>4319</v>
      </c>
      <c r="AE1870" s="159"/>
      <c r="AF1870" s="159">
        <v>41716</v>
      </c>
      <c r="AG1870" s="159">
        <v>41797</v>
      </c>
      <c r="AH1870" s="159">
        <f t="shared" si="61"/>
        <v>41811</v>
      </c>
    </row>
    <row r="1871" spans="1:34" s="56" customFormat="1">
      <c r="A1871" s="156" t="s">
        <v>4310</v>
      </c>
      <c r="B1871" s="156" t="s">
        <v>1216</v>
      </c>
      <c r="C1871" s="56" t="s">
        <v>4311</v>
      </c>
      <c r="D1871" s="56" t="s">
        <v>4312</v>
      </c>
      <c r="E1871" s="56" t="s">
        <v>4313</v>
      </c>
      <c r="F1871" s="56" t="s">
        <v>4314</v>
      </c>
      <c r="H1871" s="52" t="s">
        <v>4315</v>
      </c>
      <c r="I1871" s="159">
        <v>41717</v>
      </c>
      <c r="J1871" s="159">
        <v>41759</v>
      </c>
      <c r="K1871" s="107" t="s">
        <v>4542</v>
      </c>
      <c r="L1871" s="107" t="s">
        <v>4543</v>
      </c>
      <c r="M1871" s="156" t="s">
        <v>695</v>
      </c>
      <c r="N1871" s="121" t="s">
        <v>2883</v>
      </c>
      <c r="O1871" s="121"/>
      <c r="P1871" s="56" t="s">
        <v>4318</v>
      </c>
      <c r="Q1871" s="121"/>
      <c r="R1871" s="121"/>
      <c r="S1871" s="128" t="s">
        <v>605</v>
      </c>
      <c r="T1871" s="25">
        <v>1</v>
      </c>
      <c r="U1871" s="121" t="s">
        <v>606</v>
      </c>
      <c r="V1871" s="121"/>
      <c r="W1871" s="25">
        <v>15</v>
      </c>
      <c r="X1871" s="25">
        <v>87</v>
      </c>
      <c r="Y1871" s="25">
        <v>376</v>
      </c>
      <c r="Z1871" s="25" t="s">
        <v>4319</v>
      </c>
      <c r="AE1871" s="159"/>
      <c r="AF1871" s="159">
        <v>41716</v>
      </c>
      <c r="AG1871" s="159">
        <v>41797</v>
      </c>
      <c r="AH1871" s="159">
        <f t="shared" si="61"/>
        <v>41811</v>
      </c>
    </row>
    <row r="1872" spans="1:34" s="56" customFormat="1">
      <c r="A1872" s="156" t="s">
        <v>4310</v>
      </c>
      <c r="B1872" s="156" t="s">
        <v>1216</v>
      </c>
      <c r="C1872" s="56" t="s">
        <v>4311</v>
      </c>
      <c r="D1872" s="56" t="s">
        <v>4312</v>
      </c>
      <c r="E1872" s="56" t="s">
        <v>4313</v>
      </c>
      <c r="F1872" s="56" t="s">
        <v>4314</v>
      </c>
      <c r="H1872" s="52" t="s">
        <v>4315</v>
      </c>
      <c r="I1872" s="159">
        <v>41717</v>
      </c>
      <c r="J1872" s="159">
        <v>41759</v>
      </c>
      <c r="K1872" s="107" t="s">
        <v>4544</v>
      </c>
      <c r="L1872" s="107" t="s">
        <v>4545</v>
      </c>
      <c r="M1872" s="156" t="s">
        <v>695</v>
      </c>
      <c r="N1872" s="121" t="s">
        <v>2883</v>
      </c>
      <c r="O1872" s="121"/>
      <c r="P1872" s="56" t="s">
        <v>4318</v>
      </c>
      <c r="Q1872" s="121"/>
      <c r="R1872" s="121"/>
      <c r="S1872" s="128" t="s">
        <v>605</v>
      </c>
      <c r="T1872" s="25">
        <v>1</v>
      </c>
      <c r="U1872" s="121" t="s">
        <v>606</v>
      </c>
      <c r="V1872" s="121"/>
      <c r="W1872" s="25">
        <v>15</v>
      </c>
      <c r="X1872" s="25">
        <v>89</v>
      </c>
      <c r="Y1872" s="25">
        <v>293</v>
      </c>
      <c r="Z1872" s="25" t="s">
        <v>4319</v>
      </c>
      <c r="AE1872" s="159"/>
      <c r="AF1872" s="159">
        <v>41716</v>
      </c>
      <c r="AG1872" s="159">
        <v>41797</v>
      </c>
      <c r="AH1872" s="159">
        <f t="shared" si="61"/>
        <v>41811</v>
      </c>
    </row>
    <row r="1873" spans="1:34" s="56" customFormat="1">
      <c r="A1873" s="156" t="s">
        <v>4310</v>
      </c>
      <c r="B1873" s="156" t="s">
        <v>1216</v>
      </c>
      <c r="C1873" s="56" t="s">
        <v>4311</v>
      </c>
      <c r="D1873" s="56" t="s">
        <v>4312</v>
      </c>
      <c r="E1873" s="56" t="s">
        <v>4313</v>
      </c>
      <c r="F1873" s="56" t="s">
        <v>4314</v>
      </c>
      <c r="H1873" s="52" t="s">
        <v>4315</v>
      </c>
      <c r="I1873" s="159">
        <v>41717</v>
      </c>
      <c r="J1873" s="159">
        <v>41759</v>
      </c>
      <c r="K1873" s="107" t="s">
        <v>4546</v>
      </c>
      <c r="L1873" s="107" t="s">
        <v>4547</v>
      </c>
      <c r="M1873" s="156" t="s">
        <v>695</v>
      </c>
      <c r="N1873" s="121" t="s">
        <v>2883</v>
      </c>
      <c r="O1873" s="121"/>
      <c r="P1873" s="56" t="s">
        <v>4318</v>
      </c>
      <c r="Q1873" s="121"/>
      <c r="R1873" s="121"/>
      <c r="S1873" s="128" t="s">
        <v>605</v>
      </c>
      <c r="T1873" s="25">
        <v>1</v>
      </c>
      <c r="U1873" s="121" t="s">
        <v>606</v>
      </c>
      <c r="V1873" s="121"/>
      <c r="W1873" s="25">
        <v>15</v>
      </c>
      <c r="X1873" s="25">
        <v>92</v>
      </c>
      <c r="Y1873" s="25">
        <v>200</v>
      </c>
      <c r="Z1873" s="25" t="s">
        <v>4319</v>
      </c>
      <c r="AE1873" s="159"/>
      <c r="AF1873" s="159">
        <v>41716</v>
      </c>
      <c r="AG1873" s="159">
        <v>41797</v>
      </c>
      <c r="AH1873" s="159">
        <f t="shared" si="61"/>
        <v>41811</v>
      </c>
    </row>
    <row r="1874" spans="1:34" s="56" customFormat="1">
      <c r="A1874" s="156" t="s">
        <v>4310</v>
      </c>
      <c r="B1874" s="156" t="s">
        <v>1216</v>
      </c>
      <c r="C1874" s="56" t="s">
        <v>4311</v>
      </c>
      <c r="D1874" s="56" t="s">
        <v>4312</v>
      </c>
      <c r="E1874" s="56" t="s">
        <v>4313</v>
      </c>
      <c r="F1874" s="56" t="s">
        <v>4314</v>
      </c>
      <c r="H1874" s="52" t="s">
        <v>4315</v>
      </c>
      <c r="I1874" s="159">
        <v>41717</v>
      </c>
      <c r="J1874" s="159">
        <v>41759</v>
      </c>
      <c r="K1874" s="107" t="s">
        <v>4548</v>
      </c>
      <c r="L1874" s="107" t="s">
        <v>4549</v>
      </c>
      <c r="M1874" s="156" t="s">
        <v>695</v>
      </c>
      <c r="N1874" s="121" t="s">
        <v>2883</v>
      </c>
      <c r="O1874" s="121"/>
      <c r="P1874" s="56" t="s">
        <v>4318</v>
      </c>
      <c r="Q1874" s="121"/>
      <c r="R1874" s="121"/>
      <c r="S1874" s="128" t="s">
        <v>605</v>
      </c>
      <c r="T1874" s="25">
        <v>1</v>
      </c>
      <c r="U1874" s="121" t="s">
        <v>606</v>
      </c>
      <c r="V1874" s="121"/>
      <c r="W1874" s="25">
        <v>15</v>
      </c>
      <c r="X1874" s="25">
        <v>92</v>
      </c>
      <c r="Y1874" s="25">
        <v>252</v>
      </c>
      <c r="Z1874" s="25" t="s">
        <v>4319</v>
      </c>
      <c r="AE1874" s="159"/>
      <c r="AF1874" s="159">
        <v>41716</v>
      </c>
      <c r="AG1874" s="159">
        <v>41797</v>
      </c>
      <c r="AH1874" s="159">
        <f t="shared" si="61"/>
        <v>41811</v>
      </c>
    </row>
    <row r="1875" spans="1:34" s="56" customFormat="1">
      <c r="A1875" s="156" t="s">
        <v>4310</v>
      </c>
      <c r="B1875" s="156" t="s">
        <v>1216</v>
      </c>
      <c r="C1875" s="56" t="s">
        <v>4311</v>
      </c>
      <c r="D1875" s="56" t="s">
        <v>4312</v>
      </c>
      <c r="E1875" s="56" t="s">
        <v>4313</v>
      </c>
      <c r="F1875" s="56" t="s">
        <v>4314</v>
      </c>
      <c r="H1875" s="52" t="s">
        <v>4315</v>
      </c>
      <c r="I1875" s="159">
        <v>41717</v>
      </c>
      <c r="J1875" s="159">
        <v>41759</v>
      </c>
      <c r="K1875" s="107" t="s">
        <v>4550</v>
      </c>
      <c r="L1875" s="107" t="s">
        <v>4551</v>
      </c>
      <c r="M1875" s="156" t="s">
        <v>695</v>
      </c>
      <c r="N1875" s="121" t="s">
        <v>2883</v>
      </c>
      <c r="O1875" s="121"/>
      <c r="P1875" s="56" t="s">
        <v>4318</v>
      </c>
      <c r="Q1875" s="121"/>
      <c r="R1875" s="121"/>
      <c r="S1875" s="128" t="s">
        <v>605</v>
      </c>
      <c r="T1875" s="25">
        <v>1</v>
      </c>
      <c r="U1875" s="121" t="s">
        <v>606</v>
      </c>
      <c r="V1875" s="121"/>
      <c r="W1875" s="25">
        <v>15</v>
      </c>
      <c r="X1875" s="25">
        <v>91</v>
      </c>
      <c r="Y1875" s="25">
        <v>248</v>
      </c>
      <c r="Z1875" s="25" t="s">
        <v>4319</v>
      </c>
      <c r="AE1875" s="159"/>
      <c r="AF1875" s="159">
        <v>41716</v>
      </c>
      <c r="AG1875" s="159">
        <v>41797</v>
      </c>
      <c r="AH1875" s="159">
        <f t="shared" si="61"/>
        <v>41811</v>
      </c>
    </row>
    <row r="1876" spans="1:34" s="56" customFormat="1">
      <c r="A1876" s="156" t="s">
        <v>4310</v>
      </c>
      <c r="B1876" s="156" t="s">
        <v>1216</v>
      </c>
      <c r="C1876" s="56" t="s">
        <v>4311</v>
      </c>
      <c r="D1876" s="56" t="s">
        <v>4312</v>
      </c>
      <c r="E1876" s="56" t="s">
        <v>4313</v>
      </c>
      <c r="F1876" s="56" t="s">
        <v>4314</v>
      </c>
      <c r="H1876" s="52" t="s">
        <v>4315</v>
      </c>
      <c r="I1876" s="159">
        <v>41717</v>
      </c>
      <c r="J1876" s="159">
        <v>41759</v>
      </c>
      <c r="K1876" s="107" t="s">
        <v>4552</v>
      </c>
      <c r="L1876" s="107" t="s">
        <v>4553</v>
      </c>
      <c r="M1876" s="156" t="s">
        <v>695</v>
      </c>
      <c r="N1876" s="121" t="s">
        <v>2883</v>
      </c>
      <c r="O1876" s="121"/>
      <c r="P1876" s="56" t="s">
        <v>4318</v>
      </c>
      <c r="Q1876" s="121"/>
      <c r="R1876" s="121"/>
      <c r="S1876" s="128" t="s">
        <v>605</v>
      </c>
      <c r="T1876" s="25">
        <v>1</v>
      </c>
      <c r="U1876" s="121" t="s">
        <v>606</v>
      </c>
      <c r="V1876" s="121"/>
      <c r="W1876" s="25">
        <v>15</v>
      </c>
      <c r="X1876" s="25">
        <v>76</v>
      </c>
      <c r="Y1876" s="25">
        <v>318</v>
      </c>
      <c r="Z1876" s="25" t="s">
        <v>4319</v>
      </c>
      <c r="AE1876" s="159"/>
      <c r="AF1876" s="159">
        <v>41716</v>
      </c>
      <c r="AG1876" s="159">
        <v>41797</v>
      </c>
      <c r="AH1876" s="159">
        <f t="shared" si="61"/>
        <v>41811</v>
      </c>
    </row>
    <row r="1877" spans="1:34" s="56" customFormat="1">
      <c r="A1877" s="156" t="s">
        <v>4310</v>
      </c>
      <c r="B1877" s="156" t="s">
        <v>1216</v>
      </c>
      <c r="C1877" s="56" t="s">
        <v>4311</v>
      </c>
      <c r="D1877" s="56" t="s">
        <v>4312</v>
      </c>
      <c r="E1877" s="56" t="s">
        <v>4313</v>
      </c>
      <c r="F1877" s="56" t="s">
        <v>4314</v>
      </c>
      <c r="H1877" s="52" t="s">
        <v>4315</v>
      </c>
      <c r="I1877" s="159">
        <v>41717</v>
      </c>
      <c r="J1877" s="159">
        <v>41759</v>
      </c>
      <c r="K1877" s="107" t="s">
        <v>4554</v>
      </c>
      <c r="L1877" s="107" t="s">
        <v>4555</v>
      </c>
      <c r="M1877" s="156" t="s">
        <v>695</v>
      </c>
      <c r="N1877" s="121" t="s">
        <v>2883</v>
      </c>
      <c r="O1877" s="121"/>
      <c r="P1877" s="56" t="s">
        <v>4318</v>
      </c>
      <c r="Q1877" s="121"/>
      <c r="R1877" s="121"/>
      <c r="S1877" s="128" t="s">
        <v>605</v>
      </c>
      <c r="T1877" s="25">
        <v>1</v>
      </c>
      <c r="U1877" s="121" t="s">
        <v>606</v>
      </c>
      <c r="V1877" s="121"/>
      <c r="W1877" s="25">
        <v>15</v>
      </c>
      <c r="X1877" s="25">
        <v>84</v>
      </c>
      <c r="Y1877" s="25">
        <v>510</v>
      </c>
      <c r="Z1877" s="25" t="s">
        <v>4319</v>
      </c>
      <c r="AE1877" s="159"/>
      <c r="AF1877" s="159">
        <v>41716</v>
      </c>
      <c r="AG1877" s="159">
        <v>41797</v>
      </c>
      <c r="AH1877" s="159">
        <f t="shared" si="61"/>
        <v>41811</v>
      </c>
    </row>
    <row r="1878" spans="1:34" s="56" customFormat="1">
      <c r="A1878" s="156" t="s">
        <v>4310</v>
      </c>
      <c r="B1878" s="156" t="s">
        <v>1216</v>
      </c>
      <c r="C1878" s="56" t="s">
        <v>4311</v>
      </c>
      <c r="D1878" s="56" t="s">
        <v>4312</v>
      </c>
      <c r="E1878" s="56" t="s">
        <v>4313</v>
      </c>
      <c r="F1878" s="56" t="s">
        <v>4314</v>
      </c>
      <c r="H1878" s="52" t="s">
        <v>4315</v>
      </c>
      <c r="I1878" s="159">
        <v>41717</v>
      </c>
      <c r="J1878" s="159">
        <v>41759</v>
      </c>
      <c r="K1878" s="107" t="s">
        <v>4556</v>
      </c>
      <c r="L1878" s="107" t="s">
        <v>4557</v>
      </c>
      <c r="M1878" s="156" t="s">
        <v>695</v>
      </c>
      <c r="N1878" s="121" t="s">
        <v>2883</v>
      </c>
      <c r="O1878" s="121"/>
      <c r="P1878" s="56" t="s">
        <v>4318</v>
      </c>
      <c r="Q1878" s="121"/>
      <c r="R1878" s="121"/>
      <c r="S1878" s="128" t="s">
        <v>605</v>
      </c>
      <c r="T1878" s="25">
        <v>1</v>
      </c>
      <c r="U1878" s="121" t="s">
        <v>606</v>
      </c>
      <c r="V1878" s="121"/>
      <c r="W1878" s="25">
        <v>15</v>
      </c>
      <c r="X1878" s="25">
        <v>95</v>
      </c>
      <c r="Y1878" s="25">
        <v>173</v>
      </c>
      <c r="Z1878" s="25" t="s">
        <v>4319</v>
      </c>
      <c r="AE1878" s="159"/>
      <c r="AF1878" s="159">
        <v>41716</v>
      </c>
      <c r="AG1878" s="159">
        <v>41797</v>
      </c>
      <c r="AH1878" s="159">
        <f t="shared" si="61"/>
        <v>41811</v>
      </c>
    </row>
    <row r="1879" spans="1:34" s="56" customFormat="1">
      <c r="A1879" s="156" t="s">
        <v>4310</v>
      </c>
      <c r="B1879" s="156" t="s">
        <v>1216</v>
      </c>
      <c r="C1879" s="56" t="s">
        <v>4311</v>
      </c>
      <c r="D1879" s="56" t="s">
        <v>4312</v>
      </c>
      <c r="E1879" s="56" t="s">
        <v>4313</v>
      </c>
      <c r="F1879" s="56" t="s">
        <v>4314</v>
      </c>
      <c r="H1879" s="52" t="s">
        <v>4315</v>
      </c>
      <c r="I1879" s="159">
        <v>41717</v>
      </c>
      <c r="J1879" s="159">
        <v>41759</v>
      </c>
      <c r="K1879" s="107" t="s">
        <v>4558</v>
      </c>
      <c r="L1879" s="107" t="s">
        <v>4559</v>
      </c>
      <c r="M1879" s="156" t="s">
        <v>695</v>
      </c>
      <c r="N1879" s="121" t="s">
        <v>2883</v>
      </c>
      <c r="O1879" s="121"/>
      <c r="P1879" s="56" t="s">
        <v>4318</v>
      </c>
      <c r="Q1879" s="121"/>
      <c r="R1879" s="121"/>
      <c r="S1879" s="128" t="s">
        <v>605</v>
      </c>
      <c r="T1879" s="25">
        <v>1</v>
      </c>
      <c r="U1879" s="121" t="s">
        <v>606</v>
      </c>
      <c r="V1879" s="121"/>
      <c r="W1879" s="25">
        <v>15</v>
      </c>
      <c r="X1879" s="25">
        <v>84</v>
      </c>
      <c r="Y1879" s="25">
        <v>255</v>
      </c>
      <c r="Z1879" s="25" t="s">
        <v>4319</v>
      </c>
      <c r="AE1879" s="159"/>
      <c r="AF1879" s="159">
        <v>41716</v>
      </c>
      <c r="AG1879" s="159">
        <v>41797</v>
      </c>
      <c r="AH1879" s="159">
        <f t="shared" si="61"/>
        <v>41811</v>
      </c>
    </row>
    <row r="1880" spans="1:34" s="56" customFormat="1">
      <c r="A1880" s="156" t="s">
        <v>4310</v>
      </c>
      <c r="B1880" s="156" t="s">
        <v>1216</v>
      </c>
      <c r="C1880" s="56" t="s">
        <v>4311</v>
      </c>
      <c r="D1880" s="56" t="s">
        <v>4312</v>
      </c>
      <c r="E1880" s="56" t="s">
        <v>4313</v>
      </c>
      <c r="F1880" s="56" t="s">
        <v>4314</v>
      </c>
      <c r="H1880" s="52" t="s">
        <v>4315</v>
      </c>
      <c r="I1880" s="159">
        <v>41717</v>
      </c>
      <c r="J1880" s="159">
        <v>41759</v>
      </c>
      <c r="K1880" s="107" t="s">
        <v>4560</v>
      </c>
      <c r="L1880" s="107" t="s">
        <v>4561</v>
      </c>
      <c r="M1880" s="156" t="s">
        <v>695</v>
      </c>
      <c r="N1880" s="121" t="s">
        <v>2883</v>
      </c>
      <c r="O1880" s="121"/>
      <c r="P1880" s="56" t="s">
        <v>4318</v>
      </c>
      <c r="Q1880" s="121"/>
      <c r="R1880" s="121"/>
      <c r="S1880" s="128" t="s">
        <v>605</v>
      </c>
      <c r="T1880" s="25">
        <v>1</v>
      </c>
      <c r="U1880" s="121" t="s">
        <v>606</v>
      </c>
      <c r="V1880" s="121"/>
      <c r="W1880" s="25">
        <v>15</v>
      </c>
      <c r="X1880" s="25">
        <v>80</v>
      </c>
      <c r="Y1880" s="25">
        <v>455</v>
      </c>
      <c r="Z1880" s="25" t="s">
        <v>4319</v>
      </c>
      <c r="AE1880" s="159"/>
      <c r="AF1880" s="159">
        <v>41716</v>
      </c>
      <c r="AG1880" s="159">
        <v>41797</v>
      </c>
      <c r="AH1880" s="159">
        <f t="shared" si="61"/>
        <v>41811</v>
      </c>
    </row>
    <row r="1881" spans="1:34" s="56" customFormat="1">
      <c r="A1881" s="156" t="s">
        <v>4310</v>
      </c>
      <c r="B1881" s="156" t="s">
        <v>1216</v>
      </c>
      <c r="C1881" s="56" t="s">
        <v>4311</v>
      </c>
      <c r="D1881" s="56" t="s">
        <v>4312</v>
      </c>
      <c r="E1881" s="56" t="s">
        <v>4313</v>
      </c>
      <c r="F1881" s="56" t="s">
        <v>4314</v>
      </c>
      <c r="H1881" s="52" t="s">
        <v>4315</v>
      </c>
      <c r="I1881" s="159">
        <v>41717</v>
      </c>
      <c r="J1881" s="159">
        <v>41759</v>
      </c>
      <c r="K1881" s="107" t="s">
        <v>4562</v>
      </c>
      <c r="L1881" s="107" t="s">
        <v>4563</v>
      </c>
      <c r="M1881" s="156" t="s">
        <v>695</v>
      </c>
      <c r="N1881" s="121" t="s">
        <v>2883</v>
      </c>
      <c r="O1881" s="121"/>
      <c r="P1881" s="56" t="s">
        <v>4318</v>
      </c>
      <c r="Q1881" s="121"/>
      <c r="R1881" s="121"/>
      <c r="S1881" s="128" t="s">
        <v>605</v>
      </c>
      <c r="T1881" s="25">
        <v>1</v>
      </c>
      <c r="U1881" s="121" t="s">
        <v>606</v>
      </c>
      <c r="V1881" s="121"/>
      <c r="W1881" s="25">
        <v>15</v>
      </c>
      <c r="X1881" s="25">
        <v>90</v>
      </c>
      <c r="Y1881" s="25">
        <v>301</v>
      </c>
      <c r="Z1881" s="25" t="s">
        <v>4319</v>
      </c>
      <c r="AE1881" s="159"/>
      <c r="AF1881" s="159">
        <v>41716</v>
      </c>
      <c r="AG1881" s="159">
        <v>41797</v>
      </c>
      <c r="AH1881" s="159">
        <f t="shared" si="61"/>
        <v>41811</v>
      </c>
    </row>
    <row r="1882" spans="1:34" s="56" customFormat="1">
      <c r="A1882" s="156" t="s">
        <v>4310</v>
      </c>
      <c r="B1882" s="156" t="s">
        <v>1216</v>
      </c>
      <c r="C1882" s="56" t="s">
        <v>4311</v>
      </c>
      <c r="D1882" s="56" t="s">
        <v>4312</v>
      </c>
      <c r="E1882" s="56" t="s">
        <v>4313</v>
      </c>
      <c r="F1882" s="56" t="s">
        <v>4314</v>
      </c>
      <c r="H1882" s="52" t="s">
        <v>4315</v>
      </c>
      <c r="I1882" s="159">
        <v>41717</v>
      </c>
      <c r="J1882" s="159">
        <v>41759</v>
      </c>
      <c r="K1882" s="107" t="s">
        <v>4564</v>
      </c>
      <c r="L1882" s="107" t="s">
        <v>4565</v>
      </c>
      <c r="M1882" s="156" t="s">
        <v>695</v>
      </c>
      <c r="N1882" s="121" t="s">
        <v>2883</v>
      </c>
      <c r="O1882" s="121"/>
      <c r="P1882" s="56" t="s">
        <v>4318</v>
      </c>
      <c r="Q1882" s="121"/>
      <c r="R1882" s="121"/>
      <c r="S1882" s="128" t="s">
        <v>605</v>
      </c>
      <c r="T1882" s="25">
        <v>1</v>
      </c>
      <c r="U1882" s="121" t="s">
        <v>606</v>
      </c>
      <c r="V1882" s="121"/>
      <c r="W1882" s="25">
        <v>15</v>
      </c>
      <c r="X1882" s="25">
        <v>92</v>
      </c>
      <c r="Y1882" s="25">
        <v>190</v>
      </c>
      <c r="Z1882" s="25" t="s">
        <v>4319</v>
      </c>
      <c r="AE1882" s="159"/>
      <c r="AF1882" s="159">
        <v>41716</v>
      </c>
      <c r="AG1882" s="159">
        <v>41797</v>
      </c>
      <c r="AH1882" s="159">
        <f t="shared" si="61"/>
        <v>41811</v>
      </c>
    </row>
    <row r="1883" spans="1:34" s="56" customFormat="1">
      <c r="A1883" s="156" t="s">
        <v>4310</v>
      </c>
      <c r="B1883" s="156" t="s">
        <v>1216</v>
      </c>
      <c r="C1883" s="56" t="s">
        <v>4311</v>
      </c>
      <c r="D1883" s="56" t="s">
        <v>4312</v>
      </c>
      <c r="E1883" s="56" t="s">
        <v>4313</v>
      </c>
      <c r="F1883" s="56" t="s">
        <v>4314</v>
      </c>
      <c r="H1883" s="52" t="s">
        <v>4315</v>
      </c>
      <c r="I1883" s="159">
        <v>41717</v>
      </c>
      <c r="J1883" s="159">
        <v>41759</v>
      </c>
      <c r="K1883" s="107" t="s">
        <v>4566</v>
      </c>
      <c r="L1883" s="107" t="s">
        <v>4567</v>
      </c>
      <c r="M1883" s="156" t="s">
        <v>695</v>
      </c>
      <c r="N1883" s="121" t="s">
        <v>2883</v>
      </c>
      <c r="O1883" s="121"/>
      <c r="P1883" s="56" t="s">
        <v>4318</v>
      </c>
      <c r="Q1883" s="121"/>
      <c r="R1883" s="121"/>
      <c r="S1883" s="128" t="s">
        <v>605</v>
      </c>
      <c r="T1883" s="25">
        <v>1</v>
      </c>
      <c r="U1883" s="121" t="s">
        <v>606</v>
      </c>
      <c r="V1883" s="121"/>
      <c r="W1883" s="25">
        <v>15</v>
      </c>
      <c r="X1883" s="25">
        <v>93</v>
      </c>
      <c r="Y1883" s="25">
        <v>263</v>
      </c>
      <c r="Z1883" s="25" t="s">
        <v>4319</v>
      </c>
      <c r="AE1883" s="159"/>
      <c r="AF1883" s="159">
        <v>41716</v>
      </c>
      <c r="AG1883" s="159">
        <v>41797</v>
      </c>
      <c r="AH1883" s="159">
        <f t="shared" si="61"/>
        <v>41811</v>
      </c>
    </row>
    <row r="1884" spans="1:34" s="56" customFormat="1">
      <c r="A1884" s="156" t="s">
        <v>4310</v>
      </c>
      <c r="B1884" s="156" t="s">
        <v>1216</v>
      </c>
      <c r="C1884" s="56" t="s">
        <v>4311</v>
      </c>
      <c r="D1884" s="56" t="s">
        <v>4312</v>
      </c>
      <c r="E1884" s="56" t="s">
        <v>4313</v>
      </c>
      <c r="F1884" s="56" t="s">
        <v>4314</v>
      </c>
      <c r="H1884" s="52" t="s">
        <v>4315</v>
      </c>
      <c r="I1884" s="159">
        <v>41717</v>
      </c>
      <c r="J1884" s="159">
        <v>41759</v>
      </c>
      <c r="K1884" s="107" t="s">
        <v>4568</v>
      </c>
      <c r="L1884" s="107" t="s">
        <v>4569</v>
      </c>
      <c r="M1884" s="156" t="s">
        <v>695</v>
      </c>
      <c r="N1884" s="121" t="s">
        <v>2883</v>
      </c>
      <c r="O1884" s="121"/>
      <c r="P1884" s="56" t="s">
        <v>4318</v>
      </c>
      <c r="Q1884" s="121"/>
      <c r="R1884" s="121"/>
      <c r="S1884" s="128" t="s">
        <v>605</v>
      </c>
      <c r="T1884" s="25">
        <v>1</v>
      </c>
      <c r="U1884" s="121" t="s">
        <v>606</v>
      </c>
      <c r="V1884" s="121"/>
      <c r="W1884" s="25">
        <v>15</v>
      </c>
      <c r="X1884" s="25">
        <v>93</v>
      </c>
      <c r="Y1884" s="25">
        <v>300</v>
      </c>
      <c r="Z1884" s="25" t="s">
        <v>4319</v>
      </c>
      <c r="AE1884" s="159"/>
      <c r="AF1884" s="159">
        <v>41716</v>
      </c>
      <c r="AG1884" s="159">
        <v>41797</v>
      </c>
      <c r="AH1884" s="159">
        <f t="shared" si="61"/>
        <v>41811</v>
      </c>
    </row>
    <row r="1885" spans="1:34" s="56" customFormat="1">
      <c r="A1885" s="156" t="s">
        <v>4310</v>
      </c>
      <c r="B1885" s="156" t="s">
        <v>1216</v>
      </c>
      <c r="C1885" s="56" t="s">
        <v>4311</v>
      </c>
      <c r="D1885" s="56" t="s">
        <v>4312</v>
      </c>
      <c r="E1885" s="56" t="s">
        <v>4313</v>
      </c>
      <c r="F1885" s="56" t="s">
        <v>4314</v>
      </c>
      <c r="H1885" s="52" t="s">
        <v>4315</v>
      </c>
      <c r="I1885" s="159">
        <v>41717</v>
      </c>
      <c r="J1885" s="159">
        <v>41759</v>
      </c>
      <c r="K1885" s="107" t="s">
        <v>4570</v>
      </c>
      <c r="L1885" s="107" t="s">
        <v>4571</v>
      </c>
      <c r="M1885" s="156" t="s">
        <v>695</v>
      </c>
      <c r="N1885" s="121" t="s">
        <v>2883</v>
      </c>
      <c r="O1885" s="121"/>
      <c r="P1885" s="56" t="s">
        <v>4318</v>
      </c>
      <c r="Q1885" s="121"/>
      <c r="R1885" s="121"/>
      <c r="S1885" s="128" t="s">
        <v>605</v>
      </c>
      <c r="T1885" s="25">
        <v>1</v>
      </c>
      <c r="U1885" s="121" t="s">
        <v>606</v>
      </c>
      <c r="V1885" s="121"/>
      <c r="W1885" s="25">
        <v>15</v>
      </c>
      <c r="X1885" s="25">
        <v>91</v>
      </c>
      <c r="Y1885" s="25">
        <v>168</v>
      </c>
      <c r="Z1885" s="25" t="s">
        <v>4319</v>
      </c>
      <c r="AE1885" s="159"/>
      <c r="AF1885" s="159">
        <v>41716</v>
      </c>
      <c r="AG1885" s="159">
        <v>41797</v>
      </c>
      <c r="AH1885" s="159">
        <f t="shared" si="61"/>
        <v>41811</v>
      </c>
    </row>
    <row r="1886" spans="1:34" s="56" customFormat="1">
      <c r="A1886" s="156" t="s">
        <v>4310</v>
      </c>
      <c r="B1886" s="156" t="s">
        <v>1216</v>
      </c>
      <c r="C1886" s="56" t="s">
        <v>4311</v>
      </c>
      <c r="D1886" s="56" t="s">
        <v>4312</v>
      </c>
      <c r="E1886" s="56" t="s">
        <v>4313</v>
      </c>
      <c r="F1886" s="56" t="s">
        <v>4314</v>
      </c>
      <c r="H1886" s="52" t="s">
        <v>4315</v>
      </c>
      <c r="I1886" s="159">
        <v>41717</v>
      </c>
      <c r="J1886" s="159">
        <v>41759</v>
      </c>
      <c r="K1886" s="107" t="s">
        <v>4572</v>
      </c>
      <c r="L1886" s="107" t="s">
        <v>4573</v>
      </c>
      <c r="M1886" s="156" t="s">
        <v>695</v>
      </c>
      <c r="N1886" s="121" t="s">
        <v>2883</v>
      </c>
      <c r="O1886" s="121"/>
      <c r="P1886" s="56" t="s">
        <v>4318</v>
      </c>
      <c r="Q1886" s="121"/>
      <c r="R1886" s="121"/>
      <c r="S1886" s="128" t="s">
        <v>605</v>
      </c>
      <c r="T1886" s="25">
        <v>1</v>
      </c>
      <c r="U1886" s="121" t="s">
        <v>606</v>
      </c>
      <c r="V1886" s="121"/>
      <c r="W1886" s="25">
        <v>15</v>
      </c>
      <c r="X1886" s="25">
        <v>93</v>
      </c>
      <c r="Y1886" s="25">
        <v>334</v>
      </c>
      <c r="Z1886" s="25" t="s">
        <v>4319</v>
      </c>
      <c r="AE1886" s="159"/>
      <c r="AF1886" s="159">
        <v>41716</v>
      </c>
      <c r="AG1886" s="159">
        <v>41797</v>
      </c>
      <c r="AH1886" s="159">
        <f t="shared" si="61"/>
        <v>41811</v>
      </c>
    </row>
    <row r="1887" spans="1:34" s="56" customFormat="1">
      <c r="A1887" s="156" t="s">
        <v>4310</v>
      </c>
      <c r="B1887" s="156" t="s">
        <v>1216</v>
      </c>
      <c r="C1887" s="56" t="s">
        <v>4311</v>
      </c>
      <c r="D1887" s="56" t="s">
        <v>4312</v>
      </c>
      <c r="E1887" s="56" t="s">
        <v>4313</v>
      </c>
      <c r="F1887" s="56" t="s">
        <v>4314</v>
      </c>
      <c r="H1887" s="52" t="s">
        <v>4315</v>
      </c>
      <c r="I1887" s="159">
        <v>41717</v>
      </c>
      <c r="J1887" s="159">
        <v>41759</v>
      </c>
      <c r="K1887" s="107" t="s">
        <v>4574</v>
      </c>
      <c r="L1887" s="107" t="s">
        <v>4575</v>
      </c>
      <c r="M1887" s="156" t="s">
        <v>695</v>
      </c>
      <c r="N1887" s="121" t="s">
        <v>2883</v>
      </c>
      <c r="O1887" s="121"/>
      <c r="P1887" s="56" t="s">
        <v>4318</v>
      </c>
      <c r="Q1887" s="121"/>
      <c r="R1887" s="121"/>
      <c r="S1887" s="128" t="s">
        <v>605</v>
      </c>
      <c r="T1887" s="25">
        <v>1</v>
      </c>
      <c r="U1887" s="121" t="s">
        <v>606</v>
      </c>
      <c r="V1887" s="121"/>
      <c r="W1887" s="25">
        <v>15</v>
      </c>
      <c r="X1887" s="25">
        <v>87</v>
      </c>
      <c r="Y1887" s="25">
        <v>398</v>
      </c>
      <c r="Z1887" s="25" t="s">
        <v>4319</v>
      </c>
      <c r="AE1887" s="159"/>
      <c r="AF1887" s="159">
        <v>41716</v>
      </c>
      <c r="AG1887" s="159">
        <v>41797</v>
      </c>
      <c r="AH1887" s="159">
        <f t="shared" ref="AH1887:AH1912" si="62">AG1887+14</f>
        <v>41811</v>
      </c>
    </row>
    <row r="1888" spans="1:34" s="56" customFormat="1">
      <c r="A1888" s="156" t="s">
        <v>4310</v>
      </c>
      <c r="B1888" s="156" t="s">
        <v>1216</v>
      </c>
      <c r="C1888" s="56" t="s">
        <v>4311</v>
      </c>
      <c r="D1888" s="56" t="s">
        <v>4312</v>
      </c>
      <c r="E1888" s="56" t="s">
        <v>4313</v>
      </c>
      <c r="F1888" s="56" t="s">
        <v>4314</v>
      </c>
      <c r="H1888" s="52" t="s">
        <v>4315</v>
      </c>
      <c r="I1888" s="159">
        <v>41717</v>
      </c>
      <c r="J1888" s="159">
        <v>41759</v>
      </c>
      <c r="K1888" s="107" t="s">
        <v>4576</v>
      </c>
      <c r="L1888" s="107" t="s">
        <v>4577</v>
      </c>
      <c r="M1888" s="156" t="s">
        <v>695</v>
      </c>
      <c r="N1888" s="121" t="s">
        <v>2883</v>
      </c>
      <c r="O1888" s="121"/>
      <c r="P1888" s="56" t="s">
        <v>4318</v>
      </c>
      <c r="Q1888" s="121"/>
      <c r="R1888" s="121"/>
      <c r="S1888" s="128" t="s">
        <v>605</v>
      </c>
      <c r="T1888" s="25">
        <v>1</v>
      </c>
      <c r="U1888" s="121" t="s">
        <v>606</v>
      </c>
      <c r="V1888" s="121"/>
      <c r="W1888" s="25">
        <v>15</v>
      </c>
      <c r="X1888" s="25">
        <v>91</v>
      </c>
      <c r="Y1888" s="25">
        <v>193</v>
      </c>
      <c r="Z1888" s="25" t="s">
        <v>4319</v>
      </c>
      <c r="AE1888" s="159"/>
      <c r="AF1888" s="159">
        <v>41716</v>
      </c>
      <c r="AG1888" s="159">
        <v>41797</v>
      </c>
      <c r="AH1888" s="159">
        <f t="shared" si="62"/>
        <v>41811</v>
      </c>
    </row>
    <row r="1889" spans="1:34" s="56" customFormat="1">
      <c r="A1889" s="156" t="s">
        <v>4310</v>
      </c>
      <c r="B1889" s="156" t="s">
        <v>1216</v>
      </c>
      <c r="C1889" s="56" t="s">
        <v>4311</v>
      </c>
      <c r="D1889" s="56" t="s">
        <v>4312</v>
      </c>
      <c r="E1889" s="56" t="s">
        <v>4313</v>
      </c>
      <c r="F1889" s="56" t="s">
        <v>4314</v>
      </c>
      <c r="H1889" s="52" t="s">
        <v>4315</v>
      </c>
      <c r="I1889" s="159">
        <v>41717</v>
      </c>
      <c r="J1889" s="159">
        <v>41759</v>
      </c>
      <c r="K1889" s="107" t="s">
        <v>4578</v>
      </c>
      <c r="L1889" s="107" t="s">
        <v>4579</v>
      </c>
      <c r="M1889" s="156" t="s">
        <v>695</v>
      </c>
      <c r="N1889" s="121" t="s">
        <v>2883</v>
      </c>
      <c r="O1889" s="121"/>
      <c r="P1889" s="56" t="s">
        <v>4318</v>
      </c>
      <c r="Q1889" s="121"/>
      <c r="R1889" s="121"/>
      <c r="S1889" s="128" t="s">
        <v>605</v>
      </c>
      <c r="T1889" s="25">
        <v>1</v>
      </c>
      <c r="U1889" s="121" t="s">
        <v>606</v>
      </c>
      <c r="V1889" s="121"/>
      <c r="W1889" s="25">
        <v>15</v>
      </c>
      <c r="X1889" s="25">
        <v>88</v>
      </c>
      <c r="Y1889" s="25">
        <v>295</v>
      </c>
      <c r="Z1889" s="25" t="s">
        <v>4319</v>
      </c>
      <c r="AE1889" s="159"/>
      <c r="AF1889" s="159">
        <v>41716</v>
      </c>
      <c r="AG1889" s="159">
        <v>41797</v>
      </c>
      <c r="AH1889" s="159">
        <f t="shared" si="62"/>
        <v>41811</v>
      </c>
    </row>
    <row r="1890" spans="1:34" s="56" customFormat="1">
      <c r="A1890" s="156" t="s">
        <v>4310</v>
      </c>
      <c r="B1890" s="156" t="s">
        <v>1216</v>
      </c>
      <c r="C1890" s="56" t="s">
        <v>4311</v>
      </c>
      <c r="D1890" s="56" t="s">
        <v>4312</v>
      </c>
      <c r="E1890" s="56" t="s">
        <v>4313</v>
      </c>
      <c r="F1890" s="56" t="s">
        <v>4314</v>
      </c>
      <c r="H1890" s="52" t="s">
        <v>4315</v>
      </c>
      <c r="I1890" s="159">
        <v>41717</v>
      </c>
      <c r="J1890" s="159">
        <v>41759</v>
      </c>
      <c r="K1890" s="107" t="s">
        <v>4580</v>
      </c>
      <c r="L1890" s="107" t="s">
        <v>4581</v>
      </c>
      <c r="M1890" s="156" t="s">
        <v>695</v>
      </c>
      <c r="N1890" s="121" t="s">
        <v>2883</v>
      </c>
      <c r="O1890" s="121"/>
      <c r="P1890" s="56" t="s">
        <v>4318</v>
      </c>
      <c r="Q1890" s="121"/>
      <c r="R1890" s="121"/>
      <c r="S1890" s="128" t="s">
        <v>605</v>
      </c>
      <c r="T1890" s="25">
        <v>1</v>
      </c>
      <c r="U1890" s="121" t="s">
        <v>606</v>
      </c>
      <c r="V1890" s="121"/>
      <c r="W1890" s="25">
        <v>15</v>
      </c>
      <c r="X1890" s="25">
        <v>92</v>
      </c>
      <c r="Y1890" s="25">
        <v>362</v>
      </c>
      <c r="Z1890" s="25" t="s">
        <v>4319</v>
      </c>
      <c r="AE1890" s="159"/>
      <c r="AF1890" s="159">
        <v>41716</v>
      </c>
      <c r="AG1890" s="159">
        <v>41797</v>
      </c>
      <c r="AH1890" s="159">
        <f t="shared" si="62"/>
        <v>41811</v>
      </c>
    </row>
    <row r="1891" spans="1:34" s="56" customFormat="1">
      <c r="A1891" s="156" t="s">
        <v>4310</v>
      </c>
      <c r="B1891" s="156" t="s">
        <v>1216</v>
      </c>
      <c r="C1891" s="56" t="s">
        <v>4311</v>
      </c>
      <c r="D1891" s="56" t="s">
        <v>4312</v>
      </c>
      <c r="E1891" s="56" t="s">
        <v>4313</v>
      </c>
      <c r="F1891" s="56" t="s">
        <v>4314</v>
      </c>
      <c r="H1891" s="52" t="s">
        <v>4315</v>
      </c>
      <c r="I1891" s="159">
        <v>41717</v>
      </c>
      <c r="J1891" s="159">
        <v>41759</v>
      </c>
      <c r="K1891" s="107" t="s">
        <v>4582</v>
      </c>
      <c r="L1891" s="107" t="s">
        <v>4583</v>
      </c>
      <c r="M1891" s="156" t="s">
        <v>695</v>
      </c>
      <c r="N1891" s="121" t="s">
        <v>2883</v>
      </c>
      <c r="O1891" s="121"/>
      <c r="P1891" s="56" t="s">
        <v>4318</v>
      </c>
      <c r="Q1891" s="121"/>
      <c r="R1891" s="121"/>
      <c r="S1891" s="128" t="s">
        <v>605</v>
      </c>
      <c r="T1891" s="25">
        <v>1</v>
      </c>
      <c r="U1891" s="121" t="s">
        <v>606</v>
      </c>
      <c r="V1891" s="121"/>
      <c r="W1891" s="25">
        <v>15</v>
      </c>
      <c r="X1891" s="25">
        <v>85</v>
      </c>
      <c r="Y1891" s="25">
        <v>447</v>
      </c>
      <c r="Z1891" s="25" t="s">
        <v>4319</v>
      </c>
      <c r="AE1891" s="159"/>
      <c r="AF1891" s="159">
        <v>41716</v>
      </c>
      <c r="AG1891" s="159">
        <v>41797</v>
      </c>
      <c r="AH1891" s="159">
        <f t="shared" si="62"/>
        <v>41811</v>
      </c>
    </row>
    <row r="1892" spans="1:34" s="56" customFormat="1">
      <c r="A1892" s="156" t="s">
        <v>4310</v>
      </c>
      <c r="B1892" s="156" t="s">
        <v>1216</v>
      </c>
      <c r="C1892" s="56" t="s">
        <v>4311</v>
      </c>
      <c r="D1892" s="56" t="s">
        <v>4312</v>
      </c>
      <c r="E1892" s="56" t="s">
        <v>4313</v>
      </c>
      <c r="F1892" s="56" t="s">
        <v>4314</v>
      </c>
      <c r="H1892" s="52" t="s">
        <v>4315</v>
      </c>
      <c r="I1892" s="159">
        <v>41717</v>
      </c>
      <c r="J1892" s="159">
        <v>41759</v>
      </c>
      <c r="K1892" s="107" t="s">
        <v>4584</v>
      </c>
      <c r="L1892" s="107" t="s">
        <v>4585</v>
      </c>
      <c r="M1892" s="156" t="s">
        <v>695</v>
      </c>
      <c r="N1892" s="121" t="s">
        <v>2883</v>
      </c>
      <c r="O1892" s="121"/>
      <c r="P1892" s="56" t="s">
        <v>4318</v>
      </c>
      <c r="Q1892" s="121"/>
      <c r="R1892" s="121"/>
      <c r="S1892" s="128" t="s">
        <v>605</v>
      </c>
      <c r="T1892" s="25">
        <v>1</v>
      </c>
      <c r="U1892" s="121" t="s">
        <v>606</v>
      </c>
      <c r="V1892" s="121"/>
      <c r="W1892" s="25">
        <v>15</v>
      </c>
      <c r="X1892" s="25">
        <v>87</v>
      </c>
      <c r="Y1892" s="25">
        <v>400</v>
      </c>
      <c r="Z1892" s="25" t="s">
        <v>4319</v>
      </c>
      <c r="AE1892" s="159"/>
      <c r="AF1892" s="159">
        <v>41716</v>
      </c>
      <c r="AG1892" s="159">
        <v>41797</v>
      </c>
      <c r="AH1892" s="159">
        <f t="shared" si="62"/>
        <v>41811</v>
      </c>
    </row>
    <row r="1893" spans="1:34" s="56" customFormat="1">
      <c r="A1893" s="156" t="s">
        <v>4310</v>
      </c>
      <c r="B1893" s="156" t="s">
        <v>1216</v>
      </c>
      <c r="C1893" s="56" t="s">
        <v>4311</v>
      </c>
      <c r="D1893" s="56" t="s">
        <v>4312</v>
      </c>
      <c r="E1893" s="56" t="s">
        <v>4313</v>
      </c>
      <c r="F1893" s="56" t="s">
        <v>4314</v>
      </c>
      <c r="H1893" s="52" t="s">
        <v>4315</v>
      </c>
      <c r="I1893" s="159">
        <v>41717</v>
      </c>
      <c r="J1893" s="159">
        <v>41759</v>
      </c>
      <c r="K1893" s="107" t="s">
        <v>4586</v>
      </c>
      <c r="L1893" s="107" t="s">
        <v>4587</v>
      </c>
      <c r="M1893" s="156" t="s">
        <v>695</v>
      </c>
      <c r="N1893" s="121" t="s">
        <v>2883</v>
      </c>
      <c r="O1893" s="121"/>
      <c r="P1893" s="56" t="s">
        <v>4318</v>
      </c>
      <c r="Q1893" s="121"/>
      <c r="R1893" s="121"/>
      <c r="S1893" s="128" t="s">
        <v>605</v>
      </c>
      <c r="T1893" s="25">
        <v>1</v>
      </c>
      <c r="U1893" s="121" t="s">
        <v>606</v>
      </c>
      <c r="V1893" s="121"/>
      <c r="W1893" s="25">
        <v>15</v>
      </c>
      <c r="X1893" s="25">
        <v>92</v>
      </c>
      <c r="Y1893" s="25">
        <v>262</v>
      </c>
      <c r="Z1893" s="25" t="s">
        <v>4319</v>
      </c>
      <c r="AE1893" s="159"/>
      <c r="AF1893" s="159">
        <v>41716</v>
      </c>
      <c r="AG1893" s="159">
        <v>41797</v>
      </c>
      <c r="AH1893" s="159">
        <f t="shared" si="62"/>
        <v>41811</v>
      </c>
    </row>
    <row r="1894" spans="1:34" s="56" customFormat="1">
      <c r="A1894" s="156" t="s">
        <v>4310</v>
      </c>
      <c r="B1894" s="156" t="s">
        <v>1216</v>
      </c>
      <c r="C1894" s="56" t="s">
        <v>4311</v>
      </c>
      <c r="D1894" s="56" t="s">
        <v>4312</v>
      </c>
      <c r="E1894" s="56" t="s">
        <v>4313</v>
      </c>
      <c r="F1894" s="56" t="s">
        <v>4314</v>
      </c>
      <c r="H1894" s="52" t="s">
        <v>4315</v>
      </c>
      <c r="I1894" s="159">
        <v>41717</v>
      </c>
      <c r="J1894" s="159">
        <v>41759</v>
      </c>
      <c r="K1894" s="107" t="s">
        <v>4588</v>
      </c>
      <c r="L1894" s="107" t="s">
        <v>4589</v>
      </c>
      <c r="M1894" s="156" t="s">
        <v>695</v>
      </c>
      <c r="N1894" s="121" t="s">
        <v>2883</v>
      </c>
      <c r="O1894" s="121"/>
      <c r="P1894" s="56" t="s">
        <v>4318</v>
      </c>
      <c r="Q1894" s="121"/>
      <c r="R1894" s="121"/>
      <c r="S1894" s="128" t="s">
        <v>605</v>
      </c>
      <c r="T1894" s="25">
        <v>1</v>
      </c>
      <c r="U1894" s="121" t="s">
        <v>606</v>
      </c>
      <c r="V1894" s="121"/>
      <c r="W1894" s="25">
        <v>15</v>
      </c>
      <c r="X1894" s="25">
        <v>90</v>
      </c>
      <c r="Y1894" s="25">
        <v>262</v>
      </c>
      <c r="Z1894" s="25" t="s">
        <v>4319</v>
      </c>
      <c r="AE1894" s="159"/>
      <c r="AF1894" s="159">
        <v>41716</v>
      </c>
      <c r="AG1894" s="159">
        <v>41797</v>
      </c>
      <c r="AH1894" s="159">
        <f t="shared" si="62"/>
        <v>41811</v>
      </c>
    </row>
    <row r="1895" spans="1:34" s="56" customFormat="1">
      <c r="A1895" s="156" t="s">
        <v>4310</v>
      </c>
      <c r="B1895" s="156" t="s">
        <v>1216</v>
      </c>
      <c r="C1895" s="56" t="s">
        <v>4311</v>
      </c>
      <c r="D1895" s="56" t="s">
        <v>4312</v>
      </c>
      <c r="E1895" s="56" t="s">
        <v>4313</v>
      </c>
      <c r="F1895" s="56" t="s">
        <v>4314</v>
      </c>
      <c r="H1895" s="52" t="s">
        <v>4315</v>
      </c>
      <c r="I1895" s="159">
        <v>41717</v>
      </c>
      <c r="J1895" s="159">
        <v>41759</v>
      </c>
      <c r="K1895" s="107" t="s">
        <v>4590</v>
      </c>
      <c r="L1895" s="107" t="s">
        <v>4591</v>
      </c>
      <c r="M1895" s="156" t="s">
        <v>695</v>
      </c>
      <c r="N1895" s="121" t="s">
        <v>2883</v>
      </c>
      <c r="O1895" s="121"/>
      <c r="P1895" s="56" t="s">
        <v>4318</v>
      </c>
      <c r="Q1895" s="121"/>
      <c r="R1895" s="121"/>
      <c r="S1895" s="128" t="s">
        <v>605</v>
      </c>
      <c r="T1895" s="25">
        <v>1</v>
      </c>
      <c r="U1895" s="121" t="s">
        <v>606</v>
      </c>
      <c r="V1895" s="121"/>
      <c r="W1895" s="25">
        <v>15</v>
      </c>
      <c r="X1895" s="25">
        <v>87</v>
      </c>
      <c r="Y1895" s="25">
        <v>345</v>
      </c>
      <c r="Z1895" s="25" t="s">
        <v>4319</v>
      </c>
      <c r="AE1895" s="159"/>
      <c r="AF1895" s="159">
        <v>41716</v>
      </c>
      <c r="AG1895" s="159">
        <v>41797</v>
      </c>
      <c r="AH1895" s="159">
        <f t="shared" si="62"/>
        <v>41811</v>
      </c>
    </row>
    <row r="1896" spans="1:34" s="56" customFormat="1">
      <c r="A1896" s="156" t="s">
        <v>4310</v>
      </c>
      <c r="B1896" s="156" t="s">
        <v>1216</v>
      </c>
      <c r="C1896" s="56" t="s">
        <v>4311</v>
      </c>
      <c r="D1896" s="56" t="s">
        <v>4312</v>
      </c>
      <c r="E1896" s="56" t="s">
        <v>4313</v>
      </c>
      <c r="F1896" s="56" t="s">
        <v>4314</v>
      </c>
      <c r="H1896" s="52" t="s">
        <v>4315</v>
      </c>
      <c r="I1896" s="159">
        <v>41717</v>
      </c>
      <c r="J1896" s="159">
        <v>41759</v>
      </c>
      <c r="K1896" s="107" t="s">
        <v>4592</v>
      </c>
      <c r="L1896" s="107" t="s">
        <v>4593</v>
      </c>
      <c r="M1896" s="156" t="s">
        <v>695</v>
      </c>
      <c r="N1896" s="121" t="s">
        <v>2883</v>
      </c>
      <c r="O1896" s="121"/>
      <c r="P1896" s="56" t="s">
        <v>4318</v>
      </c>
      <c r="Q1896" s="121"/>
      <c r="R1896" s="121"/>
      <c r="S1896" s="128" t="s">
        <v>605</v>
      </c>
      <c r="T1896" s="25">
        <v>1</v>
      </c>
      <c r="U1896" s="121" t="s">
        <v>606</v>
      </c>
      <c r="V1896" s="121"/>
      <c r="W1896" s="25">
        <v>15</v>
      </c>
      <c r="X1896" s="25">
        <v>88</v>
      </c>
      <c r="Y1896" s="25">
        <v>334</v>
      </c>
      <c r="Z1896" s="25" t="s">
        <v>4319</v>
      </c>
      <c r="AE1896" s="159"/>
      <c r="AF1896" s="159">
        <v>41716</v>
      </c>
      <c r="AG1896" s="159">
        <v>41797</v>
      </c>
      <c r="AH1896" s="159">
        <f t="shared" si="62"/>
        <v>41811</v>
      </c>
    </row>
    <row r="1897" spans="1:34" s="56" customFormat="1">
      <c r="A1897" s="156" t="s">
        <v>4310</v>
      </c>
      <c r="B1897" s="156" t="s">
        <v>1216</v>
      </c>
      <c r="C1897" s="56" t="s">
        <v>4311</v>
      </c>
      <c r="D1897" s="56" t="s">
        <v>4312</v>
      </c>
      <c r="E1897" s="56" t="s">
        <v>4313</v>
      </c>
      <c r="F1897" s="56" t="s">
        <v>4314</v>
      </c>
      <c r="H1897" s="52" t="s">
        <v>4315</v>
      </c>
      <c r="I1897" s="159">
        <v>41717</v>
      </c>
      <c r="J1897" s="159">
        <v>41759</v>
      </c>
      <c r="K1897" s="107" t="s">
        <v>4594</v>
      </c>
      <c r="L1897" s="107" t="s">
        <v>4595</v>
      </c>
      <c r="M1897" s="156" t="s">
        <v>695</v>
      </c>
      <c r="N1897" s="121" t="s">
        <v>2883</v>
      </c>
      <c r="O1897" s="121"/>
      <c r="P1897" s="56" t="s">
        <v>4318</v>
      </c>
      <c r="Q1897" s="121"/>
      <c r="R1897" s="121"/>
      <c r="S1897" s="128" t="s">
        <v>605</v>
      </c>
      <c r="T1897" s="25">
        <v>1</v>
      </c>
      <c r="U1897" s="121" t="s">
        <v>606</v>
      </c>
      <c r="V1897" s="121"/>
      <c r="W1897" s="25">
        <v>15</v>
      </c>
      <c r="X1897" s="25">
        <v>85</v>
      </c>
      <c r="Y1897" s="25">
        <v>537</v>
      </c>
      <c r="Z1897" s="25" t="s">
        <v>4319</v>
      </c>
      <c r="AE1897" s="159"/>
      <c r="AF1897" s="159">
        <v>41716</v>
      </c>
      <c r="AG1897" s="159">
        <v>41797</v>
      </c>
      <c r="AH1897" s="159">
        <f t="shared" si="62"/>
        <v>41811</v>
      </c>
    </row>
    <row r="1898" spans="1:34" s="56" customFormat="1">
      <c r="A1898" s="156" t="s">
        <v>4310</v>
      </c>
      <c r="B1898" s="156" t="s">
        <v>1216</v>
      </c>
      <c r="C1898" s="56" t="s">
        <v>4311</v>
      </c>
      <c r="D1898" s="56" t="s">
        <v>4312</v>
      </c>
      <c r="E1898" s="56" t="s">
        <v>4313</v>
      </c>
      <c r="F1898" s="56" t="s">
        <v>4314</v>
      </c>
      <c r="H1898" s="52" t="s">
        <v>4315</v>
      </c>
      <c r="I1898" s="159">
        <v>41717</v>
      </c>
      <c r="J1898" s="159">
        <v>41759</v>
      </c>
      <c r="K1898" s="107" t="s">
        <v>4596</v>
      </c>
      <c r="L1898" s="107" t="s">
        <v>4597</v>
      </c>
      <c r="M1898" s="156" t="s">
        <v>695</v>
      </c>
      <c r="N1898" s="121" t="s">
        <v>2883</v>
      </c>
      <c r="O1898" s="121"/>
      <c r="P1898" s="56" t="s">
        <v>4318</v>
      </c>
      <c r="Q1898" s="121"/>
      <c r="R1898" s="121"/>
      <c r="S1898" s="128" t="s">
        <v>605</v>
      </c>
      <c r="T1898" s="25">
        <v>1</v>
      </c>
      <c r="U1898" s="121" t="s">
        <v>606</v>
      </c>
      <c r="V1898" s="121"/>
      <c r="W1898" s="25">
        <v>15</v>
      </c>
      <c r="X1898" s="25">
        <v>86</v>
      </c>
      <c r="Y1898" s="25">
        <v>348</v>
      </c>
      <c r="Z1898" s="25" t="s">
        <v>4319</v>
      </c>
      <c r="AE1898" s="159"/>
      <c r="AF1898" s="159">
        <v>41716</v>
      </c>
      <c r="AG1898" s="159">
        <v>41797</v>
      </c>
      <c r="AH1898" s="159">
        <f t="shared" si="62"/>
        <v>41811</v>
      </c>
    </row>
    <row r="1899" spans="1:34" s="56" customFormat="1">
      <c r="A1899" s="156" t="s">
        <v>4310</v>
      </c>
      <c r="B1899" s="156" t="s">
        <v>1216</v>
      </c>
      <c r="C1899" s="56" t="s">
        <v>4311</v>
      </c>
      <c r="D1899" s="56" t="s">
        <v>4312</v>
      </c>
      <c r="E1899" s="56" t="s">
        <v>4313</v>
      </c>
      <c r="F1899" s="56" t="s">
        <v>4314</v>
      </c>
      <c r="H1899" s="52" t="s">
        <v>4315</v>
      </c>
      <c r="I1899" s="159">
        <v>41717</v>
      </c>
      <c r="J1899" s="159">
        <v>41759</v>
      </c>
      <c r="K1899" s="107" t="s">
        <v>4598</v>
      </c>
      <c r="L1899" s="107" t="s">
        <v>4599</v>
      </c>
      <c r="M1899" s="156" t="s">
        <v>695</v>
      </c>
      <c r="N1899" s="121" t="s">
        <v>2883</v>
      </c>
      <c r="O1899" s="121"/>
      <c r="P1899" s="56" t="s">
        <v>4318</v>
      </c>
      <c r="Q1899" s="121"/>
      <c r="R1899" s="121"/>
      <c r="S1899" s="128" t="s">
        <v>605</v>
      </c>
      <c r="T1899" s="25">
        <v>1</v>
      </c>
      <c r="U1899" s="121" t="s">
        <v>606</v>
      </c>
      <c r="V1899" s="121"/>
      <c r="W1899" s="25">
        <v>15</v>
      </c>
      <c r="X1899" s="25">
        <v>90</v>
      </c>
      <c r="Y1899" s="25">
        <v>265</v>
      </c>
      <c r="Z1899" s="25" t="s">
        <v>4319</v>
      </c>
      <c r="AE1899" s="159"/>
      <c r="AF1899" s="159">
        <v>41716</v>
      </c>
      <c r="AG1899" s="159">
        <v>41797</v>
      </c>
      <c r="AH1899" s="159">
        <f t="shared" si="62"/>
        <v>41811</v>
      </c>
    </row>
    <row r="1900" spans="1:34" s="56" customFormat="1">
      <c r="A1900" s="156" t="s">
        <v>4310</v>
      </c>
      <c r="B1900" s="156" t="s">
        <v>1216</v>
      </c>
      <c r="C1900" s="56" t="s">
        <v>4311</v>
      </c>
      <c r="D1900" s="56" t="s">
        <v>4312</v>
      </c>
      <c r="E1900" s="56" t="s">
        <v>4313</v>
      </c>
      <c r="F1900" s="56" t="s">
        <v>4314</v>
      </c>
      <c r="H1900" s="52" t="s">
        <v>4315</v>
      </c>
      <c r="I1900" s="159">
        <v>41717</v>
      </c>
      <c r="J1900" s="159">
        <v>41759</v>
      </c>
      <c r="K1900" s="107" t="s">
        <v>4600</v>
      </c>
      <c r="L1900" s="107" t="s">
        <v>4601</v>
      </c>
      <c r="M1900" s="156" t="s">
        <v>695</v>
      </c>
      <c r="N1900" s="121" t="s">
        <v>2883</v>
      </c>
      <c r="O1900" s="121"/>
      <c r="P1900" s="56" t="s">
        <v>4318</v>
      </c>
      <c r="Q1900" s="121"/>
      <c r="R1900" s="121"/>
      <c r="S1900" s="128" t="s">
        <v>605</v>
      </c>
      <c r="T1900" s="25">
        <v>1</v>
      </c>
      <c r="U1900" s="121" t="s">
        <v>606</v>
      </c>
      <c r="V1900" s="121"/>
      <c r="W1900" s="25">
        <v>15</v>
      </c>
      <c r="X1900" s="25">
        <v>93</v>
      </c>
      <c r="Y1900" s="25">
        <v>191</v>
      </c>
      <c r="Z1900" s="25" t="s">
        <v>4319</v>
      </c>
      <c r="AE1900" s="159"/>
      <c r="AF1900" s="159">
        <v>41716</v>
      </c>
      <c r="AG1900" s="159">
        <v>41797</v>
      </c>
      <c r="AH1900" s="159">
        <f t="shared" si="62"/>
        <v>41811</v>
      </c>
    </row>
    <row r="1901" spans="1:34" s="56" customFormat="1">
      <c r="A1901" s="156" t="s">
        <v>4310</v>
      </c>
      <c r="B1901" s="156" t="s">
        <v>1216</v>
      </c>
      <c r="C1901" s="56" t="s">
        <v>4311</v>
      </c>
      <c r="D1901" s="56" t="s">
        <v>4312</v>
      </c>
      <c r="E1901" s="56" t="s">
        <v>4313</v>
      </c>
      <c r="F1901" s="56" t="s">
        <v>4314</v>
      </c>
      <c r="H1901" s="52" t="s">
        <v>4315</v>
      </c>
      <c r="I1901" s="159">
        <v>41717</v>
      </c>
      <c r="J1901" s="159">
        <v>41759</v>
      </c>
      <c r="K1901" s="107" t="s">
        <v>4602</v>
      </c>
      <c r="L1901" s="107" t="s">
        <v>4603</v>
      </c>
      <c r="M1901" s="156" t="s">
        <v>695</v>
      </c>
      <c r="N1901" s="121" t="s">
        <v>2883</v>
      </c>
      <c r="O1901" s="121"/>
      <c r="P1901" s="56" t="s">
        <v>4318</v>
      </c>
      <c r="Q1901" s="121"/>
      <c r="R1901" s="121"/>
      <c r="S1901" s="128" t="s">
        <v>605</v>
      </c>
      <c r="T1901" s="25">
        <v>1</v>
      </c>
      <c r="U1901" s="121" t="s">
        <v>606</v>
      </c>
      <c r="V1901" s="121"/>
      <c r="W1901" s="25">
        <v>15</v>
      </c>
      <c r="X1901" s="25">
        <v>93</v>
      </c>
      <c r="Y1901" s="25">
        <v>263</v>
      </c>
      <c r="Z1901" s="25" t="s">
        <v>4319</v>
      </c>
      <c r="AE1901" s="159"/>
      <c r="AF1901" s="159">
        <v>41716</v>
      </c>
      <c r="AG1901" s="159">
        <v>41797</v>
      </c>
      <c r="AH1901" s="159">
        <f t="shared" si="62"/>
        <v>41811</v>
      </c>
    </row>
    <row r="1902" spans="1:34" s="56" customFormat="1">
      <c r="A1902" s="156" t="s">
        <v>4310</v>
      </c>
      <c r="B1902" s="156" t="s">
        <v>1216</v>
      </c>
      <c r="C1902" s="56" t="s">
        <v>4311</v>
      </c>
      <c r="D1902" s="56" t="s">
        <v>4312</v>
      </c>
      <c r="E1902" s="56" t="s">
        <v>4313</v>
      </c>
      <c r="F1902" s="56" t="s">
        <v>4314</v>
      </c>
      <c r="H1902" s="52" t="s">
        <v>4315</v>
      </c>
      <c r="I1902" s="159">
        <v>41717</v>
      </c>
      <c r="J1902" s="159">
        <v>41759</v>
      </c>
      <c r="K1902" s="107" t="s">
        <v>4604</v>
      </c>
      <c r="L1902" s="107" t="s">
        <v>4605</v>
      </c>
      <c r="M1902" s="156" t="s">
        <v>695</v>
      </c>
      <c r="N1902" s="121" t="s">
        <v>2883</v>
      </c>
      <c r="O1902" s="121"/>
      <c r="P1902" s="56" t="s">
        <v>4318</v>
      </c>
      <c r="Q1902" s="121"/>
      <c r="R1902" s="121"/>
      <c r="S1902" s="128" t="s">
        <v>605</v>
      </c>
      <c r="T1902" s="25">
        <v>1</v>
      </c>
      <c r="U1902" s="121" t="s">
        <v>606</v>
      </c>
      <c r="V1902" s="121"/>
      <c r="W1902" s="25">
        <v>15</v>
      </c>
      <c r="X1902" s="25">
        <v>90</v>
      </c>
      <c r="Y1902" s="25">
        <v>335</v>
      </c>
      <c r="Z1902" s="25" t="s">
        <v>4319</v>
      </c>
      <c r="AE1902" s="159"/>
      <c r="AF1902" s="159">
        <v>41716</v>
      </c>
      <c r="AG1902" s="159">
        <v>41797</v>
      </c>
      <c r="AH1902" s="159">
        <f t="shared" si="62"/>
        <v>41811</v>
      </c>
    </row>
    <row r="1903" spans="1:34" s="56" customFormat="1">
      <c r="A1903" s="156" t="s">
        <v>4310</v>
      </c>
      <c r="B1903" s="156" t="s">
        <v>1216</v>
      </c>
      <c r="C1903" s="56" t="s">
        <v>4311</v>
      </c>
      <c r="D1903" s="56" t="s">
        <v>4312</v>
      </c>
      <c r="E1903" s="56" t="s">
        <v>4313</v>
      </c>
      <c r="F1903" s="56" t="s">
        <v>4314</v>
      </c>
      <c r="H1903" s="52" t="s">
        <v>4315</v>
      </c>
      <c r="I1903" s="159">
        <v>41717</v>
      </c>
      <c r="J1903" s="159">
        <v>41759</v>
      </c>
      <c r="K1903" s="107" t="s">
        <v>4606</v>
      </c>
      <c r="L1903" s="107" t="s">
        <v>4607</v>
      </c>
      <c r="M1903" s="156" t="s">
        <v>695</v>
      </c>
      <c r="N1903" s="121" t="s">
        <v>2883</v>
      </c>
      <c r="O1903" s="121"/>
      <c r="P1903" s="56" t="s">
        <v>4318</v>
      </c>
      <c r="Q1903" s="121"/>
      <c r="R1903" s="121"/>
      <c r="S1903" s="128" t="s">
        <v>605</v>
      </c>
      <c r="T1903" s="25">
        <v>1</v>
      </c>
      <c r="U1903" s="121" t="s">
        <v>606</v>
      </c>
      <c r="V1903" s="121"/>
      <c r="W1903" s="25">
        <v>15</v>
      </c>
      <c r="X1903" s="25">
        <v>91</v>
      </c>
      <c r="Y1903" s="25">
        <v>201</v>
      </c>
      <c r="Z1903" s="25" t="s">
        <v>4319</v>
      </c>
      <c r="AE1903" s="159"/>
      <c r="AF1903" s="159">
        <v>41716</v>
      </c>
      <c r="AG1903" s="159">
        <v>41797</v>
      </c>
      <c r="AH1903" s="159">
        <f t="shared" si="62"/>
        <v>41811</v>
      </c>
    </row>
    <row r="1904" spans="1:34" s="56" customFormat="1">
      <c r="A1904" s="156" t="s">
        <v>4310</v>
      </c>
      <c r="B1904" s="156" t="s">
        <v>1216</v>
      </c>
      <c r="C1904" s="56" t="s">
        <v>4311</v>
      </c>
      <c r="D1904" s="56" t="s">
        <v>4312</v>
      </c>
      <c r="E1904" s="56" t="s">
        <v>4313</v>
      </c>
      <c r="F1904" s="56" t="s">
        <v>4314</v>
      </c>
      <c r="H1904" s="52" t="s">
        <v>4315</v>
      </c>
      <c r="I1904" s="159">
        <v>41717</v>
      </c>
      <c r="J1904" s="159">
        <v>41759</v>
      </c>
      <c r="K1904" s="107" t="s">
        <v>4608</v>
      </c>
      <c r="L1904" s="107" t="s">
        <v>4609</v>
      </c>
      <c r="M1904" s="156" t="s">
        <v>695</v>
      </c>
      <c r="N1904" s="121" t="s">
        <v>2883</v>
      </c>
      <c r="O1904" s="121"/>
      <c r="P1904" s="56" t="s">
        <v>4318</v>
      </c>
      <c r="Q1904" s="121"/>
      <c r="R1904" s="121"/>
      <c r="S1904" s="128" t="s">
        <v>605</v>
      </c>
      <c r="T1904" s="25">
        <v>1</v>
      </c>
      <c r="U1904" s="121" t="s">
        <v>606</v>
      </c>
      <c r="V1904" s="121"/>
      <c r="W1904" s="25">
        <v>15</v>
      </c>
      <c r="X1904" s="25">
        <v>90</v>
      </c>
      <c r="Y1904" s="25">
        <v>352</v>
      </c>
      <c r="Z1904" s="25" t="s">
        <v>4319</v>
      </c>
      <c r="AE1904" s="159"/>
      <c r="AF1904" s="159">
        <v>41716</v>
      </c>
      <c r="AG1904" s="159">
        <v>41797</v>
      </c>
      <c r="AH1904" s="159">
        <f t="shared" si="62"/>
        <v>41811</v>
      </c>
    </row>
    <row r="1905" spans="1:34" s="56" customFormat="1">
      <c r="A1905" s="156" t="s">
        <v>4310</v>
      </c>
      <c r="B1905" s="156" t="s">
        <v>1216</v>
      </c>
      <c r="C1905" s="56" t="s">
        <v>4311</v>
      </c>
      <c r="D1905" s="56" t="s">
        <v>4312</v>
      </c>
      <c r="E1905" s="56" t="s">
        <v>4313</v>
      </c>
      <c r="F1905" s="56" t="s">
        <v>4314</v>
      </c>
      <c r="H1905" s="52" t="s">
        <v>4315</v>
      </c>
      <c r="I1905" s="159">
        <v>41717</v>
      </c>
      <c r="J1905" s="159">
        <v>41759</v>
      </c>
      <c r="K1905" s="107" t="s">
        <v>4610</v>
      </c>
      <c r="L1905" s="107" t="s">
        <v>4611</v>
      </c>
      <c r="M1905" s="156" t="s">
        <v>695</v>
      </c>
      <c r="N1905" s="121" t="s">
        <v>2883</v>
      </c>
      <c r="O1905" s="121"/>
      <c r="P1905" s="56" t="s">
        <v>4318</v>
      </c>
      <c r="Q1905" s="121"/>
      <c r="R1905" s="121"/>
      <c r="S1905" s="128" t="s">
        <v>605</v>
      </c>
      <c r="T1905" s="25">
        <v>1</v>
      </c>
      <c r="U1905" s="121" t="s">
        <v>606</v>
      </c>
      <c r="V1905" s="121"/>
      <c r="W1905" s="25">
        <v>15</v>
      </c>
      <c r="X1905" s="25">
        <v>85</v>
      </c>
      <c r="Y1905" s="25">
        <v>242</v>
      </c>
      <c r="Z1905" s="25" t="s">
        <v>4319</v>
      </c>
      <c r="AE1905" s="159"/>
      <c r="AF1905" s="159">
        <v>41716</v>
      </c>
      <c r="AG1905" s="159">
        <v>41797</v>
      </c>
      <c r="AH1905" s="159">
        <f t="shared" si="62"/>
        <v>41811</v>
      </c>
    </row>
    <row r="1906" spans="1:34" s="56" customFormat="1">
      <c r="A1906" s="156" t="s">
        <v>4310</v>
      </c>
      <c r="B1906" s="156" t="s">
        <v>1216</v>
      </c>
      <c r="C1906" s="56" t="s">
        <v>4311</v>
      </c>
      <c r="D1906" s="56" t="s">
        <v>4312</v>
      </c>
      <c r="E1906" s="56" t="s">
        <v>4313</v>
      </c>
      <c r="F1906" s="56" t="s">
        <v>4314</v>
      </c>
      <c r="H1906" s="52" t="s">
        <v>4315</v>
      </c>
      <c r="I1906" s="159">
        <v>41717</v>
      </c>
      <c r="J1906" s="159">
        <v>41759</v>
      </c>
      <c r="K1906" s="107" t="s">
        <v>4612</v>
      </c>
      <c r="L1906" s="107" t="s">
        <v>4613</v>
      </c>
      <c r="M1906" s="156" t="s">
        <v>695</v>
      </c>
      <c r="N1906" s="121" t="s">
        <v>2883</v>
      </c>
      <c r="O1906" s="121"/>
      <c r="P1906" s="56" t="s">
        <v>4318</v>
      </c>
      <c r="Q1906" s="121"/>
      <c r="R1906" s="121"/>
      <c r="S1906" s="128" t="s">
        <v>605</v>
      </c>
      <c r="T1906" s="25">
        <v>1</v>
      </c>
      <c r="U1906" s="121" t="s">
        <v>606</v>
      </c>
      <c r="V1906" s="121"/>
      <c r="W1906" s="25">
        <v>15</v>
      </c>
      <c r="X1906" s="25">
        <v>90</v>
      </c>
      <c r="Y1906" s="25">
        <v>468</v>
      </c>
      <c r="Z1906" s="25" t="s">
        <v>4319</v>
      </c>
      <c r="AE1906" s="159"/>
      <c r="AF1906" s="159">
        <v>41716</v>
      </c>
      <c r="AG1906" s="159">
        <v>41797</v>
      </c>
      <c r="AH1906" s="159">
        <f t="shared" si="62"/>
        <v>41811</v>
      </c>
    </row>
    <row r="1907" spans="1:34" s="56" customFormat="1">
      <c r="A1907" s="156" t="s">
        <v>4310</v>
      </c>
      <c r="B1907" s="156" t="s">
        <v>1216</v>
      </c>
      <c r="C1907" s="56" t="s">
        <v>4311</v>
      </c>
      <c r="D1907" s="56" t="s">
        <v>4312</v>
      </c>
      <c r="E1907" s="56" t="s">
        <v>4313</v>
      </c>
      <c r="F1907" s="56" t="s">
        <v>4314</v>
      </c>
      <c r="H1907" s="52" t="s">
        <v>4315</v>
      </c>
      <c r="I1907" s="159">
        <v>41717</v>
      </c>
      <c r="J1907" s="159">
        <v>41759</v>
      </c>
      <c r="K1907" s="107" t="s">
        <v>4614</v>
      </c>
      <c r="L1907" s="107" t="s">
        <v>4615</v>
      </c>
      <c r="M1907" s="156" t="s">
        <v>695</v>
      </c>
      <c r="N1907" s="121" t="s">
        <v>2883</v>
      </c>
      <c r="O1907" s="121"/>
      <c r="P1907" s="56" t="s">
        <v>4318</v>
      </c>
      <c r="Q1907" s="121"/>
      <c r="R1907" s="121"/>
      <c r="S1907" s="128" t="s">
        <v>605</v>
      </c>
      <c r="T1907" s="25">
        <v>1</v>
      </c>
      <c r="U1907" s="121" t="s">
        <v>606</v>
      </c>
      <c r="V1907" s="121"/>
      <c r="W1907" s="25">
        <v>15</v>
      </c>
      <c r="X1907" s="25">
        <v>89</v>
      </c>
      <c r="Y1907" s="25">
        <v>187</v>
      </c>
      <c r="Z1907" s="25" t="s">
        <v>4319</v>
      </c>
      <c r="AE1907" s="159"/>
      <c r="AF1907" s="159">
        <v>41716</v>
      </c>
      <c r="AG1907" s="159">
        <v>41797</v>
      </c>
      <c r="AH1907" s="159">
        <f t="shared" si="62"/>
        <v>41811</v>
      </c>
    </row>
    <row r="1908" spans="1:34" s="56" customFormat="1">
      <c r="A1908" s="156" t="s">
        <v>4310</v>
      </c>
      <c r="B1908" s="156" t="s">
        <v>1216</v>
      </c>
      <c r="C1908" s="56" t="s">
        <v>4311</v>
      </c>
      <c r="D1908" s="56" t="s">
        <v>4312</v>
      </c>
      <c r="E1908" s="56" t="s">
        <v>4313</v>
      </c>
      <c r="F1908" s="56" t="s">
        <v>4314</v>
      </c>
      <c r="H1908" s="52" t="s">
        <v>4315</v>
      </c>
      <c r="I1908" s="159">
        <v>41717</v>
      </c>
      <c r="J1908" s="159">
        <v>41759</v>
      </c>
      <c r="K1908" s="107" t="s">
        <v>4616</v>
      </c>
      <c r="L1908" s="107" t="s">
        <v>4617</v>
      </c>
      <c r="M1908" s="156" t="s">
        <v>695</v>
      </c>
      <c r="N1908" s="121" t="s">
        <v>2883</v>
      </c>
      <c r="O1908" s="121"/>
      <c r="P1908" s="56" t="s">
        <v>4318</v>
      </c>
      <c r="Q1908" s="121"/>
      <c r="R1908" s="121"/>
      <c r="S1908" s="128" t="s">
        <v>605</v>
      </c>
      <c r="T1908" s="25">
        <v>1</v>
      </c>
      <c r="U1908" s="121" t="s">
        <v>606</v>
      </c>
      <c r="V1908" s="121"/>
      <c r="W1908" s="25">
        <v>15</v>
      </c>
      <c r="X1908" s="25">
        <v>85</v>
      </c>
      <c r="Y1908" s="25">
        <v>724</v>
      </c>
      <c r="Z1908" s="25" t="s">
        <v>4319</v>
      </c>
      <c r="AE1908" s="159"/>
      <c r="AF1908" s="159">
        <v>41716</v>
      </c>
      <c r="AG1908" s="159">
        <v>41797</v>
      </c>
      <c r="AH1908" s="159">
        <f t="shared" si="62"/>
        <v>41811</v>
      </c>
    </row>
    <row r="1909" spans="1:34" s="56" customFormat="1">
      <c r="A1909" s="156" t="s">
        <v>4310</v>
      </c>
      <c r="B1909" s="156" t="s">
        <v>1216</v>
      </c>
      <c r="C1909" s="56" t="s">
        <v>4311</v>
      </c>
      <c r="D1909" s="56" t="s">
        <v>4312</v>
      </c>
      <c r="E1909" s="56" t="s">
        <v>4313</v>
      </c>
      <c r="F1909" s="56" t="s">
        <v>4314</v>
      </c>
      <c r="H1909" s="52" t="s">
        <v>4315</v>
      </c>
      <c r="I1909" s="159">
        <v>41717</v>
      </c>
      <c r="J1909" s="159">
        <v>41759</v>
      </c>
      <c r="K1909" s="107" t="s">
        <v>4618</v>
      </c>
      <c r="L1909" s="107" t="s">
        <v>4619</v>
      </c>
      <c r="M1909" s="156" t="s">
        <v>695</v>
      </c>
      <c r="N1909" s="121" t="s">
        <v>2883</v>
      </c>
      <c r="O1909" s="121"/>
      <c r="P1909" s="56" t="s">
        <v>4318</v>
      </c>
      <c r="Q1909" s="121"/>
      <c r="R1909" s="121"/>
      <c r="S1909" s="128" t="s">
        <v>605</v>
      </c>
      <c r="T1909" s="25">
        <v>1</v>
      </c>
      <c r="U1909" s="121" t="s">
        <v>606</v>
      </c>
      <c r="V1909" s="121"/>
      <c r="W1909" s="25">
        <v>15</v>
      </c>
      <c r="X1909" s="25">
        <v>59</v>
      </c>
      <c r="Y1909" s="25">
        <v>208</v>
      </c>
      <c r="Z1909" s="25" t="s">
        <v>4319</v>
      </c>
      <c r="AE1909" s="159"/>
      <c r="AF1909" s="159">
        <v>41716</v>
      </c>
      <c r="AG1909" s="159">
        <v>41797</v>
      </c>
      <c r="AH1909" s="159">
        <f t="shared" si="62"/>
        <v>41811</v>
      </c>
    </row>
    <row r="1910" spans="1:34" s="56" customFormat="1">
      <c r="A1910" s="156" t="s">
        <v>4310</v>
      </c>
      <c r="B1910" s="156" t="s">
        <v>1216</v>
      </c>
      <c r="C1910" s="56" t="s">
        <v>4311</v>
      </c>
      <c r="D1910" s="56" t="s">
        <v>4312</v>
      </c>
      <c r="E1910" s="56" t="s">
        <v>4313</v>
      </c>
      <c r="F1910" s="56" t="s">
        <v>4314</v>
      </c>
      <c r="H1910" s="52" t="s">
        <v>4315</v>
      </c>
      <c r="I1910" s="159">
        <v>41717</v>
      </c>
      <c r="J1910" s="159">
        <v>41759</v>
      </c>
      <c r="K1910" s="107" t="s">
        <v>4620</v>
      </c>
      <c r="L1910" s="107" t="s">
        <v>4621</v>
      </c>
      <c r="M1910" s="156" t="s">
        <v>695</v>
      </c>
      <c r="N1910" s="121" t="s">
        <v>2883</v>
      </c>
      <c r="O1910" s="121"/>
      <c r="P1910" s="56" t="s">
        <v>4318</v>
      </c>
      <c r="Q1910" s="121"/>
      <c r="R1910" s="121"/>
      <c r="S1910" s="128" t="s">
        <v>605</v>
      </c>
      <c r="T1910" s="25">
        <v>1</v>
      </c>
      <c r="U1910" s="121" t="s">
        <v>606</v>
      </c>
      <c r="V1910" s="121"/>
      <c r="W1910" s="25">
        <v>15</v>
      </c>
      <c r="X1910" s="25">
        <v>60</v>
      </c>
      <c r="Y1910" s="25">
        <v>280</v>
      </c>
      <c r="Z1910" s="25" t="s">
        <v>4319</v>
      </c>
      <c r="AE1910" s="159"/>
      <c r="AF1910" s="159">
        <v>41716</v>
      </c>
      <c r="AG1910" s="159">
        <v>41797</v>
      </c>
      <c r="AH1910" s="159">
        <f t="shared" si="62"/>
        <v>41811</v>
      </c>
    </row>
    <row r="1911" spans="1:34" s="56" customFormat="1">
      <c r="A1911" s="156" t="s">
        <v>4310</v>
      </c>
      <c r="B1911" s="156" t="s">
        <v>1216</v>
      </c>
      <c r="C1911" s="56" t="s">
        <v>4311</v>
      </c>
      <c r="D1911" s="56" t="s">
        <v>4312</v>
      </c>
      <c r="E1911" s="56" t="s">
        <v>4313</v>
      </c>
      <c r="F1911" s="56" t="s">
        <v>4314</v>
      </c>
      <c r="H1911" s="52" t="s">
        <v>4315</v>
      </c>
      <c r="I1911" s="159">
        <v>41717</v>
      </c>
      <c r="J1911" s="159">
        <v>41759</v>
      </c>
      <c r="K1911" s="107" t="s">
        <v>4622</v>
      </c>
      <c r="L1911" s="107" t="s">
        <v>4623</v>
      </c>
      <c r="M1911" s="156" t="s">
        <v>695</v>
      </c>
      <c r="N1911" s="121" t="s">
        <v>2883</v>
      </c>
      <c r="O1911" s="121"/>
      <c r="P1911" s="56" t="s">
        <v>4318</v>
      </c>
      <c r="Q1911" s="121"/>
      <c r="R1911" s="121"/>
      <c r="S1911" s="128" t="s">
        <v>605</v>
      </c>
      <c r="T1911" s="25">
        <v>1</v>
      </c>
      <c r="U1911" s="121" t="s">
        <v>606</v>
      </c>
      <c r="V1911" s="121"/>
      <c r="W1911" s="25">
        <v>15</v>
      </c>
      <c r="X1911" s="25">
        <v>86</v>
      </c>
      <c r="Y1911" s="25">
        <v>361</v>
      </c>
      <c r="Z1911" s="25" t="s">
        <v>4319</v>
      </c>
      <c r="AE1911" s="159"/>
      <c r="AF1911" s="159">
        <v>41716</v>
      </c>
      <c r="AG1911" s="159">
        <v>41797</v>
      </c>
      <c r="AH1911" s="159">
        <f t="shared" si="62"/>
        <v>41811</v>
      </c>
    </row>
    <row r="1912" spans="1:34" s="56" customFormat="1">
      <c r="A1912" s="156" t="s">
        <v>4310</v>
      </c>
      <c r="B1912" s="156" t="s">
        <v>1216</v>
      </c>
      <c r="C1912" s="56" t="s">
        <v>4311</v>
      </c>
      <c r="D1912" s="56" t="s">
        <v>4312</v>
      </c>
      <c r="E1912" s="56" t="s">
        <v>4313</v>
      </c>
      <c r="F1912" s="56" t="s">
        <v>4314</v>
      </c>
      <c r="H1912" s="52" t="s">
        <v>4315</v>
      </c>
      <c r="I1912" s="159">
        <v>41717</v>
      </c>
      <c r="J1912" s="159">
        <v>41759</v>
      </c>
      <c r="K1912" s="107" t="s">
        <v>4624</v>
      </c>
      <c r="L1912" s="107" t="s">
        <v>4625</v>
      </c>
      <c r="M1912" s="156" t="s">
        <v>695</v>
      </c>
      <c r="N1912" s="121" t="s">
        <v>2883</v>
      </c>
      <c r="O1912" s="121"/>
      <c r="P1912" s="56" t="s">
        <v>4318</v>
      </c>
      <c r="Q1912" s="121"/>
      <c r="R1912" s="121"/>
      <c r="S1912" s="128" t="s">
        <v>605</v>
      </c>
      <c r="T1912" s="25">
        <v>1</v>
      </c>
      <c r="U1912" s="121" t="s">
        <v>606</v>
      </c>
      <c r="V1912" s="121"/>
      <c r="W1912" s="25">
        <v>15</v>
      </c>
      <c r="X1912" s="25">
        <v>88</v>
      </c>
      <c r="Y1912" s="25">
        <v>230</v>
      </c>
      <c r="Z1912" s="25" t="s">
        <v>4319</v>
      </c>
      <c r="AE1912" s="159"/>
      <c r="AF1912" s="159">
        <v>41716</v>
      </c>
      <c r="AG1912" s="159">
        <v>41797</v>
      </c>
      <c r="AH1912" s="159">
        <f t="shared" si="62"/>
        <v>41811</v>
      </c>
    </row>
    <row r="1913" spans="1:34" s="56" customFormat="1">
      <c r="A1913" s="156"/>
      <c r="B1913" s="156"/>
      <c r="H1913" s="52"/>
      <c r="I1913" s="159"/>
      <c r="J1913" s="159"/>
      <c r="K1913" s="107"/>
      <c r="L1913" s="107"/>
      <c r="M1913" s="156"/>
      <c r="N1913" s="121"/>
      <c r="O1913" s="121"/>
      <c r="Q1913" s="121"/>
      <c r="R1913" s="121"/>
      <c r="S1913" s="128"/>
      <c r="T1913" s="25"/>
      <c r="U1913" s="121"/>
      <c r="V1913" s="121"/>
      <c r="W1913" s="25"/>
      <c r="X1913" s="25"/>
      <c r="Y1913" s="25"/>
      <c r="Z1913" s="25"/>
      <c r="AE1913" s="159"/>
      <c r="AF1913" s="159"/>
      <c r="AG1913" s="159"/>
      <c r="AH1913" s="159"/>
    </row>
    <row r="1914" spans="1:34" s="56" customFormat="1">
      <c r="A1914" s="179" t="s">
        <v>4626</v>
      </c>
      <c r="B1914" s="156" t="s">
        <v>3514</v>
      </c>
      <c r="C1914" s="56" t="s">
        <v>4627</v>
      </c>
      <c r="D1914" s="56" t="s">
        <v>4303</v>
      </c>
      <c r="E1914" s="56" t="s">
        <v>4304</v>
      </c>
      <c r="F1914" s="56" t="s">
        <v>4305</v>
      </c>
      <c r="H1914" s="56" t="s">
        <v>4628</v>
      </c>
      <c r="I1914" s="159">
        <v>41733</v>
      </c>
      <c r="J1914" s="159">
        <v>41794</v>
      </c>
      <c r="K1914" s="56" t="s">
        <v>4629</v>
      </c>
      <c r="L1914" s="56" t="s">
        <v>4630</v>
      </c>
      <c r="M1914" s="156" t="s">
        <v>994</v>
      </c>
      <c r="N1914" s="121" t="s">
        <v>3570</v>
      </c>
      <c r="O1914" s="121"/>
      <c r="Q1914" s="121"/>
      <c r="R1914" s="121"/>
      <c r="S1914" s="128" t="s">
        <v>988</v>
      </c>
      <c r="T1914" s="25">
        <v>1</v>
      </c>
      <c r="U1914" s="156" t="s">
        <v>606</v>
      </c>
      <c r="V1914" s="156"/>
      <c r="W1914" s="25">
        <v>15</v>
      </c>
      <c r="X1914" s="25">
        <v>1680</v>
      </c>
      <c r="Y1914" s="25">
        <v>2100</v>
      </c>
      <c r="Z1914" s="131" t="s">
        <v>4631</v>
      </c>
      <c r="AE1914" s="159"/>
      <c r="AF1914" s="159">
        <v>41745</v>
      </c>
      <c r="AG1914" s="159">
        <v>41797</v>
      </c>
      <c r="AH1914" s="159">
        <f t="shared" ref="AH1914:AH1977" si="63">AG1914+14</f>
        <v>41811</v>
      </c>
    </row>
    <row r="1915" spans="1:34" s="56" customFormat="1">
      <c r="A1915" s="179" t="s">
        <v>4626</v>
      </c>
      <c r="B1915" s="156" t="s">
        <v>3514</v>
      </c>
      <c r="C1915" s="56" t="s">
        <v>4627</v>
      </c>
      <c r="D1915" s="56" t="s">
        <v>4303</v>
      </c>
      <c r="E1915" s="56" t="s">
        <v>4304</v>
      </c>
      <c r="F1915" s="56" t="s">
        <v>4305</v>
      </c>
      <c r="H1915" s="56" t="s">
        <v>4628</v>
      </c>
      <c r="I1915" s="159">
        <v>41733</v>
      </c>
      <c r="J1915" s="159">
        <v>41794</v>
      </c>
      <c r="K1915" s="56" t="s">
        <v>4632</v>
      </c>
      <c r="L1915" s="56" t="s">
        <v>4633</v>
      </c>
      <c r="M1915" s="156" t="s">
        <v>994</v>
      </c>
      <c r="N1915" s="121" t="s">
        <v>3570</v>
      </c>
      <c r="O1915" s="121"/>
      <c r="Q1915" s="121"/>
      <c r="R1915" s="121"/>
      <c r="S1915" s="128" t="s">
        <v>988</v>
      </c>
      <c r="T1915" s="25">
        <v>1</v>
      </c>
      <c r="U1915" s="156" t="s">
        <v>606</v>
      </c>
      <c r="V1915" s="156"/>
      <c r="W1915" s="25">
        <v>15</v>
      </c>
      <c r="X1915" s="25">
        <v>1680</v>
      </c>
      <c r="Y1915" s="25">
        <v>2100</v>
      </c>
      <c r="Z1915" s="131" t="s">
        <v>4634</v>
      </c>
      <c r="AE1915" s="159"/>
      <c r="AF1915" s="159">
        <v>41745</v>
      </c>
      <c r="AG1915" s="159">
        <v>41797</v>
      </c>
      <c r="AH1915" s="159">
        <f t="shared" si="63"/>
        <v>41811</v>
      </c>
    </row>
    <row r="1916" spans="1:34" s="56" customFormat="1">
      <c r="A1916" s="179" t="s">
        <v>4626</v>
      </c>
      <c r="B1916" s="156" t="s">
        <v>3514</v>
      </c>
      <c r="C1916" s="56" t="s">
        <v>4627</v>
      </c>
      <c r="D1916" s="56" t="s">
        <v>4303</v>
      </c>
      <c r="E1916" s="56" t="s">
        <v>4304</v>
      </c>
      <c r="F1916" s="56" t="s">
        <v>4305</v>
      </c>
      <c r="H1916" s="56" t="s">
        <v>4628</v>
      </c>
      <c r="I1916" s="159">
        <v>41733</v>
      </c>
      <c r="J1916" s="159">
        <v>41794</v>
      </c>
      <c r="K1916" s="56" t="s">
        <v>4635</v>
      </c>
      <c r="L1916" s="56" t="s">
        <v>4636</v>
      </c>
      <c r="M1916" s="156" t="s">
        <v>994</v>
      </c>
      <c r="N1916" s="121" t="s">
        <v>3570</v>
      </c>
      <c r="O1916" s="121"/>
      <c r="Q1916" s="121"/>
      <c r="R1916" s="121"/>
      <c r="S1916" s="128" t="s">
        <v>988</v>
      </c>
      <c r="T1916" s="25">
        <v>0</v>
      </c>
      <c r="U1916" s="156" t="s">
        <v>606</v>
      </c>
      <c r="V1916" s="156"/>
      <c r="W1916" s="25">
        <v>0</v>
      </c>
      <c r="X1916" s="25">
        <v>0</v>
      </c>
      <c r="Y1916" s="25">
        <v>0</v>
      </c>
      <c r="Z1916" s="131" t="s">
        <v>4637</v>
      </c>
      <c r="AE1916" s="159"/>
      <c r="AF1916" s="159">
        <v>41745</v>
      </c>
      <c r="AG1916" s="159">
        <v>41797</v>
      </c>
      <c r="AH1916" s="159">
        <f t="shared" si="63"/>
        <v>41811</v>
      </c>
    </row>
    <row r="1917" spans="1:34" s="56" customFormat="1">
      <c r="A1917" s="179" t="s">
        <v>4626</v>
      </c>
      <c r="B1917" s="156" t="s">
        <v>3514</v>
      </c>
      <c r="C1917" s="56" t="s">
        <v>4627</v>
      </c>
      <c r="D1917" s="56" t="s">
        <v>4303</v>
      </c>
      <c r="E1917" s="56" t="s">
        <v>4304</v>
      </c>
      <c r="F1917" s="56" t="s">
        <v>4305</v>
      </c>
      <c r="H1917" s="56" t="s">
        <v>4628</v>
      </c>
      <c r="I1917" s="159">
        <v>41733</v>
      </c>
      <c r="J1917" s="159">
        <v>41794</v>
      </c>
      <c r="K1917" s="56" t="s">
        <v>4638</v>
      </c>
      <c r="L1917" s="56" t="s">
        <v>4639</v>
      </c>
      <c r="M1917" s="156" t="s">
        <v>994</v>
      </c>
      <c r="N1917" s="121" t="s">
        <v>3570</v>
      </c>
      <c r="O1917" s="121"/>
      <c r="Q1917" s="121"/>
      <c r="R1917" s="121"/>
      <c r="S1917" s="128" t="s">
        <v>988</v>
      </c>
      <c r="T1917" s="25">
        <v>0</v>
      </c>
      <c r="U1917" s="156" t="s">
        <v>606</v>
      </c>
      <c r="V1917" s="156"/>
      <c r="W1917" s="25">
        <v>0</v>
      </c>
      <c r="X1917" s="25">
        <v>0</v>
      </c>
      <c r="Y1917" s="25">
        <v>0</v>
      </c>
      <c r="Z1917" s="131" t="s">
        <v>4637</v>
      </c>
      <c r="AE1917" s="159"/>
      <c r="AF1917" s="159">
        <v>41745</v>
      </c>
      <c r="AG1917" s="159">
        <v>41797</v>
      </c>
      <c r="AH1917" s="159">
        <f t="shared" si="63"/>
        <v>41811</v>
      </c>
    </row>
    <row r="1918" spans="1:34" s="56" customFormat="1">
      <c r="A1918" s="179" t="s">
        <v>4626</v>
      </c>
      <c r="B1918" s="156" t="s">
        <v>3514</v>
      </c>
      <c r="C1918" s="56" t="s">
        <v>4627</v>
      </c>
      <c r="D1918" s="56" t="s">
        <v>4303</v>
      </c>
      <c r="E1918" s="56" t="s">
        <v>4304</v>
      </c>
      <c r="F1918" s="56" t="s">
        <v>4305</v>
      </c>
      <c r="H1918" s="56" t="s">
        <v>4628</v>
      </c>
      <c r="I1918" s="159">
        <v>41733</v>
      </c>
      <c r="J1918" s="159">
        <v>41794</v>
      </c>
      <c r="K1918" s="56" t="s">
        <v>4640</v>
      </c>
      <c r="L1918" s="56" t="s">
        <v>4641</v>
      </c>
      <c r="M1918" s="156" t="s">
        <v>994</v>
      </c>
      <c r="N1918" s="121" t="s">
        <v>3570</v>
      </c>
      <c r="O1918" s="121"/>
      <c r="Q1918" s="121"/>
      <c r="R1918" s="121"/>
      <c r="S1918" s="128" t="s">
        <v>988</v>
      </c>
      <c r="T1918" s="25">
        <v>0</v>
      </c>
      <c r="U1918" s="156" t="s">
        <v>606</v>
      </c>
      <c r="V1918" s="156"/>
      <c r="W1918" s="25">
        <v>0</v>
      </c>
      <c r="X1918" s="25">
        <v>0</v>
      </c>
      <c r="Y1918" s="25">
        <v>0</v>
      </c>
      <c r="Z1918" s="131" t="s">
        <v>4637</v>
      </c>
      <c r="AE1918" s="159"/>
      <c r="AF1918" s="159">
        <v>41745</v>
      </c>
      <c r="AG1918" s="159">
        <v>41797</v>
      </c>
      <c r="AH1918" s="159">
        <f t="shared" si="63"/>
        <v>41811</v>
      </c>
    </row>
    <row r="1919" spans="1:34" s="56" customFormat="1">
      <c r="A1919" s="179" t="s">
        <v>4626</v>
      </c>
      <c r="B1919" s="156" t="s">
        <v>3514</v>
      </c>
      <c r="C1919" s="56" t="s">
        <v>4627</v>
      </c>
      <c r="D1919" s="56" t="s">
        <v>4303</v>
      </c>
      <c r="E1919" s="56" t="s">
        <v>4304</v>
      </c>
      <c r="F1919" s="56" t="s">
        <v>4305</v>
      </c>
      <c r="H1919" s="56" t="s">
        <v>4628</v>
      </c>
      <c r="I1919" s="159">
        <v>41733</v>
      </c>
      <c r="J1919" s="159">
        <v>41794</v>
      </c>
      <c r="K1919" s="56" t="s">
        <v>4642</v>
      </c>
      <c r="L1919" s="56" t="s">
        <v>4643</v>
      </c>
      <c r="M1919" s="156" t="s">
        <v>994</v>
      </c>
      <c r="N1919" s="121" t="s">
        <v>3570</v>
      </c>
      <c r="O1919" s="121"/>
      <c r="Q1919" s="121"/>
      <c r="R1919" s="121"/>
      <c r="S1919" s="128" t="s">
        <v>988</v>
      </c>
      <c r="T1919" s="25">
        <v>0</v>
      </c>
      <c r="U1919" s="156" t="s">
        <v>606</v>
      </c>
      <c r="V1919" s="156"/>
      <c r="W1919" s="25">
        <v>0</v>
      </c>
      <c r="X1919" s="25">
        <v>0</v>
      </c>
      <c r="Y1919" s="25">
        <v>0</v>
      </c>
      <c r="Z1919" s="131" t="s">
        <v>4637</v>
      </c>
      <c r="AE1919" s="159"/>
      <c r="AF1919" s="159">
        <v>41745</v>
      </c>
      <c r="AG1919" s="159">
        <v>41797</v>
      </c>
      <c r="AH1919" s="159">
        <f t="shared" si="63"/>
        <v>41811</v>
      </c>
    </row>
    <row r="1920" spans="1:34" s="56" customFormat="1">
      <c r="A1920" s="179" t="s">
        <v>4626</v>
      </c>
      <c r="B1920" s="156" t="s">
        <v>3514</v>
      </c>
      <c r="C1920" s="56" t="s">
        <v>4627</v>
      </c>
      <c r="D1920" s="56" t="s">
        <v>4303</v>
      </c>
      <c r="E1920" s="56" t="s">
        <v>4304</v>
      </c>
      <c r="F1920" s="56" t="s">
        <v>4305</v>
      </c>
      <c r="H1920" s="56" t="s">
        <v>4628</v>
      </c>
      <c r="I1920" s="159">
        <v>41733</v>
      </c>
      <c r="J1920" s="159">
        <v>41794</v>
      </c>
      <c r="K1920" s="56" t="s">
        <v>4644</v>
      </c>
      <c r="L1920" s="56" t="s">
        <v>4645</v>
      </c>
      <c r="M1920" s="156" t="s">
        <v>994</v>
      </c>
      <c r="N1920" s="121" t="s">
        <v>3570</v>
      </c>
      <c r="O1920" s="121"/>
      <c r="Q1920" s="121"/>
      <c r="R1920" s="121"/>
      <c r="S1920" s="128" t="s">
        <v>988</v>
      </c>
      <c r="T1920" s="25">
        <v>0</v>
      </c>
      <c r="U1920" s="156" t="s">
        <v>606</v>
      </c>
      <c r="V1920" s="156"/>
      <c r="W1920" s="25">
        <v>0</v>
      </c>
      <c r="X1920" s="25">
        <v>0</v>
      </c>
      <c r="Y1920" s="25">
        <v>0</v>
      </c>
      <c r="Z1920" s="131" t="s">
        <v>4637</v>
      </c>
      <c r="AE1920" s="159"/>
      <c r="AF1920" s="159">
        <v>41745</v>
      </c>
      <c r="AG1920" s="159">
        <v>41797</v>
      </c>
      <c r="AH1920" s="159">
        <f t="shared" si="63"/>
        <v>41811</v>
      </c>
    </row>
    <row r="1921" spans="1:34" s="56" customFormat="1">
      <c r="A1921" s="179" t="s">
        <v>4626</v>
      </c>
      <c r="B1921" s="156" t="s">
        <v>3514</v>
      </c>
      <c r="C1921" s="56" t="s">
        <v>4627</v>
      </c>
      <c r="D1921" s="56" t="s">
        <v>4303</v>
      </c>
      <c r="E1921" s="56" t="s">
        <v>4304</v>
      </c>
      <c r="F1921" s="56" t="s">
        <v>4305</v>
      </c>
      <c r="H1921" s="56" t="s">
        <v>4628</v>
      </c>
      <c r="I1921" s="159">
        <v>41733</v>
      </c>
      <c r="J1921" s="159">
        <v>41794</v>
      </c>
      <c r="K1921" s="56" t="s">
        <v>4646</v>
      </c>
      <c r="L1921" s="56" t="s">
        <v>4647</v>
      </c>
      <c r="M1921" s="156" t="s">
        <v>994</v>
      </c>
      <c r="N1921" s="121" t="s">
        <v>3570</v>
      </c>
      <c r="O1921" s="121"/>
      <c r="Q1921" s="121"/>
      <c r="R1921" s="121"/>
      <c r="S1921" s="128" t="s">
        <v>988</v>
      </c>
      <c r="T1921" s="25">
        <v>0</v>
      </c>
      <c r="U1921" s="156" t="s">
        <v>606</v>
      </c>
      <c r="V1921" s="156"/>
      <c r="W1921" s="25">
        <v>0</v>
      </c>
      <c r="X1921" s="25">
        <v>0</v>
      </c>
      <c r="Y1921" s="25">
        <v>0</v>
      </c>
      <c r="Z1921" s="131" t="s">
        <v>4637</v>
      </c>
      <c r="AE1921" s="159"/>
      <c r="AF1921" s="159">
        <v>41745</v>
      </c>
      <c r="AG1921" s="159">
        <v>41797</v>
      </c>
      <c r="AH1921" s="159">
        <f t="shared" si="63"/>
        <v>41811</v>
      </c>
    </row>
    <row r="1922" spans="1:34" s="56" customFormat="1">
      <c r="A1922" s="179" t="s">
        <v>4626</v>
      </c>
      <c r="B1922" s="156" t="s">
        <v>3514</v>
      </c>
      <c r="C1922" s="56" t="s">
        <v>4627</v>
      </c>
      <c r="D1922" s="56" t="s">
        <v>4303</v>
      </c>
      <c r="E1922" s="56" t="s">
        <v>4304</v>
      </c>
      <c r="F1922" s="56" t="s">
        <v>4305</v>
      </c>
      <c r="H1922" s="56" t="s">
        <v>4628</v>
      </c>
      <c r="I1922" s="159">
        <v>41733</v>
      </c>
      <c r="J1922" s="159">
        <v>41794</v>
      </c>
      <c r="K1922" s="56" t="s">
        <v>4648</v>
      </c>
      <c r="L1922" s="56" t="s">
        <v>4649</v>
      </c>
      <c r="M1922" s="156" t="s">
        <v>994</v>
      </c>
      <c r="N1922" s="121" t="s">
        <v>3570</v>
      </c>
      <c r="O1922" s="121"/>
      <c r="Q1922" s="121"/>
      <c r="R1922" s="121"/>
      <c r="S1922" s="128" t="s">
        <v>988</v>
      </c>
      <c r="T1922" s="25">
        <v>0</v>
      </c>
      <c r="U1922" s="156" t="s">
        <v>606</v>
      </c>
      <c r="V1922" s="156"/>
      <c r="W1922" s="25">
        <v>0</v>
      </c>
      <c r="X1922" s="25">
        <v>0</v>
      </c>
      <c r="Y1922" s="25">
        <v>0</v>
      </c>
      <c r="Z1922" s="131" t="s">
        <v>4637</v>
      </c>
      <c r="AE1922" s="159"/>
      <c r="AF1922" s="159">
        <v>41745</v>
      </c>
      <c r="AG1922" s="159">
        <v>41797</v>
      </c>
      <c r="AH1922" s="159">
        <f t="shared" si="63"/>
        <v>41811</v>
      </c>
    </row>
    <row r="1923" spans="1:34" s="56" customFormat="1">
      <c r="A1923" s="179" t="s">
        <v>4626</v>
      </c>
      <c r="B1923" s="156" t="s">
        <v>3514</v>
      </c>
      <c r="C1923" s="56" t="s">
        <v>4627</v>
      </c>
      <c r="D1923" s="56" t="s">
        <v>4303</v>
      </c>
      <c r="E1923" s="56" t="s">
        <v>4304</v>
      </c>
      <c r="F1923" s="56" t="s">
        <v>4305</v>
      </c>
      <c r="H1923" s="56" t="s">
        <v>4628</v>
      </c>
      <c r="I1923" s="159">
        <v>41733</v>
      </c>
      <c r="J1923" s="159">
        <v>41794</v>
      </c>
      <c r="K1923" s="56" t="s">
        <v>4650</v>
      </c>
      <c r="L1923" s="56" t="s">
        <v>4651</v>
      </c>
      <c r="M1923" s="156" t="s">
        <v>994</v>
      </c>
      <c r="N1923" s="121" t="s">
        <v>3570</v>
      </c>
      <c r="O1923" s="121"/>
      <c r="Q1923" s="121"/>
      <c r="R1923" s="121"/>
      <c r="S1923" s="128" t="s">
        <v>988</v>
      </c>
      <c r="T1923" s="25">
        <v>0</v>
      </c>
      <c r="U1923" s="156" t="s">
        <v>606</v>
      </c>
      <c r="V1923" s="156"/>
      <c r="W1923" s="25">
        <v>0</v>
      </c>
      <c r="X1923" s="25">
        <v>0</v>
      </c>
      <c r="Y1923" s="25">
        <v>0</v>
      </c>
      <c r="Z1923" s="131" t="s">
        <v>4637</v>
      </c>
      <c r="AE1923" s="159"/>
      <c r="AF1923" s="159">
        <v>41745</v>
      </c>
      <c r="AG1923" s="159">
        <v>41797</v>
      </c>
      <c r="AH1923" s="159">
        <f t="shared" si="63"/>
        <v>41811</v>
      </c>
    </row>
    <row r="1924" spans="1:34" s="56" customFormat="1">
      <c r="A1924" s="179" t="s">
        <v>4626</v>
      </c>
      <c r="B1924" s="156" t="s">
        <v>3514</v>
      </c>
      <c r="C1924" s="56" t="s">
        <v>4627</v>
      </c>
      <c r="D1924" s="56" t="s">
        <v>4303</v>
      </c>
      <c r="E1924" s="56" t="s">
        <v>4304</v>
      </c>
      <c r="F1924" s="56" t="s">
        <v>4305</v>
      </c>
      <c r="H1924" s="56" t="s">
        <v>4628</v>
      </c>
      <c r="I1924" s="159">
        <v>41733</v>
      </c>
      <c r="J1924" s="159">
        <v>41794</v>
      </c>
      <c r="K1924" s="56" t="s">
        <v>4652</v>
      </c>
      <c r="L1924" s="56" t="s">
        <v>4653</v>
      </c>
      <c r="M1924" s="156" t="s">
        <v>994</v>
      </c>
      <c r="N1924" s="121" t="s">
        <v>3570</v>
      </c>
      <c r="O1924" s="121"/>
      <c r="Q1924" s="121"/>
      <c r="R1924" s="121"/>
      <c r="S1924" s="128" t="s">
        <v>988</v>
      </c>
      <c r="T1924" s="25">
        <v>0</v>
      </c>
      <c r="U1924" s="156" t="s">
        <v>606</v>
      </c>
      <c r="V1924" s="156"/>
      <c r="W1924" s="25">
        <v>0</v>
      </c>
      <c r="X1924" s="25">
        <v>0</v>
      </c>
      <c r="Y1924" s="25">
        <v>0</v>
      </c>
      <c r="Z1924" s="131" t="s">
        <v>4637</v>
      </c>
      <c r="AE1924" s="159"/>
      <c r="AF1924" s="159">
        <v>41745</v>
      </c>
      <c r="AG1924" s="159">
        <v>41797</v>
      </c>
      <c r="AH1924" s="159">
        <f t="shared" si="63"/>
        <v>41811</v>
      </c>
    </row>
    <row r="1925" spans="1:34" s="56" customFormat="1">
      <c r="A1925" s="179" t="s">
        <v>4626</v>
      </c>
      <c r="B1925" s="156" t="s">
        <v>3514</v>
      </c>
      <c r="C1925" s="56" t="s">
        <v>4627</v>
      </c>
      <c r="D1925" s="56" t="s">
        <v>4303</v>
      </c>
      <c r="E1925" s="56" t="s">
        <v>4304</v>
      </c>
      <c r="F1925" s="56" t="s">
        <v>4305</v>
      </c>
      <c r="H1925" s="56" t="s">
        <v>4628</v>
      </c>
      <c r="I1925" s="159">
        <v>41733</v>
      </c>
      <c r="J1925" s="159">
        <v>41794</v>
      </c>
      <c r="K1925" s="56" t="s">
        <v>4654</v>
      </c>
      <c r="L1925" s="56" t="s">
        <v>4655</v>
      </c>
      <c r="M1925" s="156" t="s">
        <v>994</v>
      </c>
      <c r="N1925" s="121" t="s">
        <v>3570</v>
      </c>
      <c r="O1925" s="121"/>
      <c r="Q1925" s="121"/>
      <c r="R1925" s="121"/>
      <c r="S1925" s="128" t="s">
        <v>988</v>
      </c>
      <c r="T1925" s="25">
        <v>0</v>
      </c>
      <c r="U1925" s="156" t="s">
        <v>606</v>
      </c>
      <c r="V1925" s="156"/>
      <c r="W1925" s="25">
        <v>0</v>
      </c>
      <c r="X1925" s="25">
        <v>0</v>
      </c>
      <c r="Y1925" s="25">
        <v>0</v>
      </c>
      <c r="Z1925" s="131" t="s">
        <v>4637</v>
      </c>
      <c r="AE1925" s="159"/>
      <c r="AF1925" s="159">
        <v>41745</v>
      </c>
      <c r="AG1925" s="159">
        <v>41797</v>
      </c>
      <c r="AH1925" s="159">
        <f t="shared" si="63"/>
        <v>41811</v>
      </c>
    </row>
    <row r="1926" spans="1:34" s="56" customFormat="1">
      <c r="A1926" s="179" t="s">
        <v>4626</v>
      </c>
      <c r="B1926" s="156" t="s">
        <v>3514</v>
      </c>
      <c r="C1926" s="56" t="s">
        <v>4627</v>
      </c>
      <c r="D1926" s="56" t="s">
        <v>4303</v>
      </c>
      <c r="E1926" s="56" t="s">
        <v>4304</v>
      </c>
      <c r="F1926" s="56" t="s">
        <v>4305</v>
      </c>
      <c r="H1926" s="56" t="s">
        <v>4628</v>
      </c>
      <c r="I1926" s="159">
        <v>41733</v>
      </c>
      <c r="J1926" s="159">
        <v>41794</v>
      </c>
      <c r="K1926" s="56" t="s">
        <v>4656</v>
      </c>
      <c r="L1926" s="56" t="s">
        <v>4657</v>
      </c>
      <c r="M1926" s="156" t="s">
        <v>994</v>
      </c>
      <c r="N1926" s="121" t="s">
        <v>3570</v>
      </c>
      <c r="O1926" s="121"/>
      <c r="Q1926" s="121"/>
      <c r="R1926" s="121"/>
      <c r="S1926" s="128" t="s">
        <v>988</v>
      </c>
      <c r="T1926" s="25">
        <v>0</v>
      </c>
      <c r="U1926" s="156" t="s">
        <v>606</v>
      </c>
      <c r="V1926" s="156"/>
      <c r="W1926" s="25">
        <v>0</v>
      </c>
      <c r="X1926" s="25">
        <v>0</v>
      </c>
      <c r="Y1926" s="25">
        <v>0</v>
      </c>
      <c r="Z1926" s="131" t="s">
        <v>4637</v>
      </c>
      <c r="AE1926" s="159"/>
      <c r="AF1926" s="159">
        <v>41745</v>
      </c>
      <c r="AG1926" s="159">
        <v>41797</v>
      </c>
      <c r="AH1926" s="159">
        <f t="shared" si="63"/>
        <v>41811</v>
      </c>
    </row>
    <row r="1927" spans="1:34" s="56" customFormat="1">
      <c r="A1927" s="179" t="s">
        <v>4626</v>
      </c>
      <c r="B1927" s="156" t="s">
        <v>3514</v>
      </c>
      <c r="C1927" s="56" t="s">
        <v>4627</v>
      </c>
      <c r="D1927" s="56" t="s">
        <v>4303</v>
      </c>
      <c r="E1927" s="56" t="s">
        <v>4304</v>
      </c>
      <c r="F1927" s="56" t="s">
        <v>4305</v>
      </c>
      <c r="H1927" s="56" t="s">
        <v>4628</v>
      </c>
      <c r="I1927" s="159">
        <v>41733</v>
      </c>
      <c r="J1927" s="159">
        <v>41794</v>
      </c>
      <c r="K1927" s="56" t="s">
        <v>4658</v>
      </c>
      <c r="L1927" s="56" t="s">
        <v>4659</v>
      </c>
      <c r="M1927" s="156" t="s">
        <v>994</v>
      </c>
      <c r="N1927" s="121" t="s">
        <v>3570</v>
      </c>
      <c r="O1927" s="121"/>
      <c r="Q1927" s="121"/>
      <c r="R1927" s="121"/>
      <c r="S1927" s="128" t="s">
        <v>988</v>
      </c>
      <c r="T1927" s="25">
        <v>0</v>
      </c>
      <c r="U1927" s="156" t="s">
        <v>606</v>
      </c>
      <c r="V1927" s="156"/>
      <c r="W1927" s="25">
        <v>0</v>
      </c>
      <c r="X1927" s="25">
        <v>0</v>
      </c>
      <c r="Y1927" s="25">
        <v>0</v>
      </c>
      <c r="Z1927" s="131" t="s">
        <v>4637</v>
      </c>
      <c r="AE1927" s="159"/>
      <c r="AF1927" s="159">
        <v>41745</v>
      </c>
      <c r="AG1927" s="159">
        <v>41797</v>
      </c>
      <c r="AH1927" s="159">
        <f t="shared" si="63"/>
        <v>41811</v>
      </c>
    </row>
    <row r="1928" spans="1:34" s="56" customFormat="1">
      <c r="A1928" s="179" t="s">
        <v>4626</v>
      </c>
      <c r="B1928" s="156" t="s">
        <v>3514</v>
      </c>
      <c r="C1928" s="56" t="s">
        <v>4627</v>
      </c>
      <c r="D1928" s="56" t="s">
        <v>4303</v>
      </c>
      <c r="E1928" s="56" t="s">
        <v>4304</v>
      </c>
      <c r="F1928" s="56" t="s">
        <v>4305</v>
      </c>
      <c r="H1928" s="56" t="s">
        <v>4628</v>
      </c>
      <c r="I1928" s="159">
        <v>41733</v>
      </c>
      <c r="J1928" s="159">
        <v>41794</v>
      </c>
      <c r="K1928" s="56" t="s">
        <v>4660</v>
      </c>
      <c r="L1928" s="56" t="s">
        <v>4661</v>
      </c>
      <c r="M1928" s="156" t="s">
        <v>994</v>
      </c>
      <c r="N1928" s="121" t="s">
        <v>3570</v>
      </c>
      <c r="O1928" s="121"/>
      <c r="Q1928" s="121"/>
      <c r="R1928" s="121"/>
      <c r="S1928" s="128" t="s">
        <v>988</v>
      </c>
      <c r="T1928" s="25">
        <v>0</v>
      </c>
      <c r="U1928" s="156" t="s">
        <v>606</v>
      </c>
      <c r="V1928" s="156"/>
      <c r="W1928" s="25">
        <v>0</v>
      </c>
      <c r="X1928" s="25">
        <v>0</v>
      </c>
      <c r="Y1928" s="25">
        <v>0</v>
      </c>
      <c r="Z1928" s="131" t="s">
        <v>4637</v>
      </c>
      <c r="AE1928" s="159"/>
      <c r="AF1928" s="159">
        <v>41745</v>
      </c>
      <c r="AG1928" s="159">
        <v>41797</v>
      </c>
      <c r="AH1928" s="159">
        <f t="shared" si="63"/>
        <v>41811</v>
      </c>
    </row>
    <row r="1929" spans="1:34" s="56" customFormat="1">
      <c r="A1929" s="179" t="s">
        <v>4626</v>
      </c>
      <c r="B1929" s="156" t="s">
        <v>3514</v>
      </c>
      <c r="C1929" s="56" t="s">
        <v>4627</v>
      </c>
      <c r="D1929" s="56" t="s">
        <v>4303</v>
      </c>
      <c r="E1929" s="56" t="s">
        <v>4304</v>
      </c>
      <c r="F1929" s="56" t="s">
        <v>4305</v>
      </c>
      <c r="H1929" s="56" t="s">
        <v>4628</v>
      </c>
      <c r="I1929" s="159">
        <v>41733</v>
      </c>
      <c r="J1929" s="159">
        <v>41794</v>
      </c>
      <c r="K1929" s="56" t="s">
        <v>4662</v>
      </c>
      <c r="L1929" s="56" t="s">
        <v>4663</v>
      </c>
      <c r="M1929" s="156" t="s">
        <v>994</v>
      </c>
      <c r="N1929" s="121" t="s">
        <v>3570</v>
      </c>
      <c r="O1929" s="121"/>
      <c r="Q1929" s="121"/>
      <c r="R1929" s="121"/>
      <c r="S1929" s="128" t="s">
        <v>988</v>
      </c>
      <c r="T1929" s="25">
        <v>0</v>
      </c>
      <c r="U1929" s="156" t="s">
        <v>606</v>
      </c>
      <c r="V1929" s="156"/>
      <c r="W1929" s="25">
        <v>0</v>
      </c>
      <c r="X1929" s="25">
        <v>0</v>
      </c>
      <c r="Y1929" s="25">
        <v>0</v>
      </c>
      <c r="Z1929" s="131" t="s">
        <v>4637</v>
      </c>
      <c r="AE1929" s="159"/>
      <c r="AF1929" s="159">
        <v>41745</v>
      </c>
      <c r="AG1929" s="159">
        <v>41797</v>
      </c>
      <c r="AH1929" s="159">
        <f t="shared" si="63"/>
        <v>41811</v>
      </c>
    </row>
    <row r="1930" spans="1:34" s="56" customFormat="1">
      <c r="A1930" s="179" t="s">
        <v>4626</v>
      </c>
      <c r="B1930" s="156" t="s">
        <v>3514</v>
      </c>
      <c r="C1930" s="56" t="s">
        <v>4627</v>
      </c>
      <c r="D1930" s="56" t="s">
        <v>4303</v>
      </c>
      <c r="E1930" s="56" t="s">
        <v>4304</v>
      </c>
      <c r="F1930" s="56" t="s">
        <v>4305</v>
      </c>
      <c r="H1930" s="56" t="s">
        <v>4628</v>
      </c>
      <c r="I1930" s="159">
        <v>41733</v>
      </c>
      <c r="J1930" s="159">
        <v>41794</v>
      </c>
      <c r="K1930" s="56" t="s">
        <v>4664</v>
      </c>
      <c r="L1930" s="56" t="s">
        <v>4665</v>
      </c>
      <c r="M1930" s="156" t="s">
        <v>994</v>
      </c>
      <c r="N1930" s="121" t="s">
        <v>3570</v>
      </c>
      <c r="O1930" s="121"/>
      <c r="Q1930" s="121"/>
      <c r="R1930" s="121"/>
      <c r="S1930" s="128" t="s">
        <v>988</v>
      </c>
      <c r="T1930" s="25">
        <v>0</v>
      </c>
      <c r="U1930" s="156" t="s">
        <v>606</v>
      </c>
      <c r="V1930" s="156"/>
      <c r="W1930" s="25">
        <v>0</v>
      </c>
      <c r="X1930" s="25">
        <v>0</v>
      </c>
      <c r="Y1930" s="25">
        <v>0</v>
      </c>
      <c r="Z1930" s="131" t="s">
        <v>4637</v>
      </c>
      <c r="AE1930" s="159"/>
      <c r="AF1930" s="159">
        <v>41745</v>
      </c>
      <c r="AG1930" s="159">
        <v>41797</v>
      </c>
      <c r="AH1930" s="159">
        <f t="shared" si="63"/>
        <v>41811</v>
      </c>
    </row>
    <row r="1931" spans="1:34" s="56" customFormat="1">
      <c r="A1931" s="179" t="s">
        <v>4626</v>
      </c>
      <c r="B1931" s="156" t="s">
        <v>3514</v>
      </c>
      <c r="C1931" s="56" t="s">
        <v>4627</v>
      </c>
      <c r="D1931" s="56" t="s">
        <v>4303</v>
      </c>
      <c r="E1931" s="56" t="s">
        <v>4304</v>
      </c>
      <c r="F1931" s="56" t="s">
        <v>4305</v>
      </c>
      <c r="H1931" s="56" t="s">
        <v>4628</v>
      </c>
      <c r="I1931" s="159">
        <v>41733</v>
      </c>
      <c r="J1931" s="159">
        <v>41794</v>
      </c>
      <c r="K1931" s="56" t="s">
        <v>4666</v>
      </c>
      <c r="L1931" s="56" t="s">
        <v>4667</v>
      </c>
      <c r="M1931" s="156" t="s">
        <v>994</v>
      </c>
      <c r="N1931" s="121" t="s">
        <v>3570</v>
      </c>
      <c r="O1931" s="121"/>
      <c r="Q1931" s="121"/>
      <c r="R1931" s="121"/>
      <c r="S1931" s="128" t="s">
        <v>988</v>
      </c>
      <c r="T1931" s="25">
        <v>0</v>
      </c>
      <c r="U1931" s="156" t="s">
        <v>606</v>
      </c>
      <c r="V1931" s="156"/>
      <c r="W1931" s="25">
        <v>0</v>
      </c>
      <c r="X1931" s="25">
        <v>0</v>
      </c>
      <c r="Y1931" s="25">
        <v>0</v>
      </c>
      <c r="Z1931" s="131" t="s">
        <v>4637</v>
      </c>
      <c r="AE1931" s="159"/>
      <c r="AF1931" s="159">
        <v>41745</v>
      </c>
      <c r="AG1931" s="159">
        <v>41797</v>
      </c>
      <c r="AH1931" s="159">
        <f t="shared" si="63"/>
        <v>41811</v>
      </c>
    </row>
    <row r="1932" spans="1:34" s="56" customFormat="1">
      <c r="A1932" s="179" t="s">
        <v>4626</v>
      </c>
      <c r="B1932" s="156" t="s">
        <v>3514</v>
      </c>
      <c r="C1932" s="56" t="s">
        <v>4627</v>
      </c>
      <c r="D1932" s="56" t="s">
        <v>4303</v>
      </c>
      <c r="E1932" s="56" t="s">
        <v>4304</v>
      </c>
      <c r="F1932" s="56" t="s">
        <v>4305</v>
      </c>
      <c r="H1932" s="56" t="s">
        <v>4628</v>
      </c>
      <c r="I1932" s="159">
        <v>41733</v>
      </c>
      <c r="J1932" s="159">
        <v>41794</v>
      </c>
      <c r="K1932" s="56" t="s">
        <v>4668</v>
      </c>
      <c r="L1932" s="56" t="s">
        <v>4669</v>
      </c>
      <c r="M1932" s="156" t="s">
        <v>994</v>
      </c>
      <c r="N1932" s="121" t="s">
        <v>3570</v>
      </c>
      <c r="O1932" s="121"/>
      <c r="Q1932" s="121"/>
      <c r="R1932" s="121"/>
      <c r="S1932" s="128" t="s">
        <v>988</v>
      </c>
      <c r="T1932" s="25">
        <v>0</v>
      </c>
      <c r="U1932" s="156" t="s">
        <v>606</v>
      </c>
      <c r="V1932" s="156"/>
      <c r="W1932" s="25">
        <v>0</v>
      </c>
      <c r="X1932" s="25">
        <v>0</v>
      </c>
      <c r="Y1932" s="25">
        <v>0</v>
      </c>
      <c r="Z1932" s="131" t="s">
        <v>4637</v>
      </c>
      <c r="AE1932" s="159"/>
      <c r="AF1932" s="159">
        <v>41745</v>
      </c>
      <c r="AG1932" s="159">
        <v>41797</v>
      </c>
      <c r="AH1932" s="159">
        <f t="shared" si="63"/>
        <v>41811</v>
      </c>
    </row>
    <row r="1933" spans="1:34" s="56" customFormat="1">
      <c r="A1933" s="179" t="s">
        <v>4626</v>
      </c>
      <c r="B1933" s="156" t="s">
        <v>3514</v>
      </c>
      <c r="C1933" s="56" t="s">
        <v>4627</v>
      </c>
      <c r="D1933" s="56" t="s">
        <v>4303</v>
      </c>
      <c r="E1933" s="56" t="s">
        <v>4304</v>
      </c>
      <c r="F1933" s="56" t="s">
        <v>4305</v>
      </c>
      <c r="H1933" s="56" t="s">
        <v>4628</v>
      </c>
      <c r="I1933" s="159">
        <v>41733</v>
      </c>
      <c r="J1933" s="159">
        <v>41794</v>
      </c>
      <c r="K1933" s="56" t="s">
        <v>4670</v>
      </c>
      <c r="L1933" s="56" t="s">
        <v>4671</v>
      </c>
      <c r="M1933" s="156" t="s">
        <v>994</v>
      </c>
      <c r="N1933" s="121" t="s">
        <v>3570</v>
      </c>
      <c r="O1933" s="121"/>
      <c r="Q1933" s="121"/>
      <c r="R1933" s="121"/>
      <c r="S1933" s="128" t="s">
        <v>988</v>
      </c>
      <c r="T1933" s="25">
        <v>0</v>
      </c>
      <c r="U1933" s="156" t="s">
        <v>606</v>
      </c>
      <c r="V1933" s="156"/>
      <c r="W1933" s="25">
        <v>0</v>
      </c>
      <c r="X1933" s="25">
        <v>0</v>
      </c>
      <c r="Y1933" s="25">
        <v>0</v>
      </c>
      <c r="Z1933" s="131" t="s">
        <v>4637</v>
      </c>
      <c r="AE1933" s="159"/>
      <c r="AF1933" s="159">
        <v>41745</v>
      </c>
      <c r="AG1933" s="159">
        <v>41797</v>
      </c>
      <c r="AH1933" s="159">
        <f t="shared" si="63"/>
        <v>41811</v>
      </c>
    </row>
    <row r="1934" spans="1:34" s="56" customFormat="1">
      <c r="A1934" s="179" t="s">
        <v>4626</v>
      </c>
      <c r="B1934" s="156" t="s">
        <v>3514</v>
      </c>
      <c r="C1934" s="56" t="s">
        <v>4627</v>
      </c>
      <c r="D1934" s="56" t="s">
        <v>4303</v>
      </c>
      <c r="E1934" s="56" t="s">
        <v>4304</v>
      </c>
      <c r="F1934" s="56" t="s">
        <v>4305</v>
      </c>
      <c r="H1934" s="56" t="s">
        <v>4628</v>
      </c>
      <c r="I1934" s="159">
        <v>41733</v>
      </c>
      <c r="J1934" s="159">
        <v>41794</v>
      </c>
      <c r="K1934" s="56" t="s">
        <v>4672</v>
      </c>
      <c r="L1934" s="56" t="s">
        <v>4673</v>
      </c>
      <c r="M1934" s="156" t="s">
        <v>994</v>
      </c>
      <c r="N1934" s="121" t="s">
        <v>3570</v>
      </c>
      <c r="O1934" s="121"/>
      <c r="Q1934" s="121"/>
      <c r="R1934" s="121"/>
      <c r="S1934" s="128" t="s">
        <v>988</v>
      </c>
      <c r="T1934" s="25">
        <v>0</v>
      </c>
      <c r="U1934" s="156" t="s">
        <v>606</v>
      </c>
      <c r="V1934" s="156"/>
      <c r="W1934" s="25">
        <v>0</v>
      </c>
      <c r="X1934" s="25">
        <v>0</v>
      </c>
      <c r="Y1934" s="25">
        <v>0</v>
      </c>
      <c r="Z1934" s="131" t="s">
        <v>4637</v>
      </c>
      <c r="AE1934" s="159"/>
      <c r="AF1934" s="159">
        <v>41745</v>
      </c>
      <c r="AG1934" s="159">
        <v>41797</v>
      </c>
      <c r="AH1934" s="159">
        <f t="shared" si="63"/>
        <v>41811</v>
      </c>
    </row>
    <row r="1935" spans="1:34" s="56" customFormat="1">
      <c r="A1935" s="179" t="s">
        <v>4626</v>
      </c>
      <c r="B1935" s="156" t="s">
        <v>3514</v>
      </c>
      <c r="C1935" s="56" t="s">
        <v>4627</v>
      </c>
      <c r="D1935" s="56" t="s">
        <v>4303</v>
      </c>
      <c r="E1935" s="56" t="s">
        <v>4304</v>
      </c>
      <c r="F1935" s="56" t="s">
        <v>4305</v>
      </c>
      <c r="H1935" s="56" t="s">
        <v>4628</v>
      </c>
      <c r="I1935" s="159">
        <v>41733</v>
      </c>
      <c r="J1935" s="159">
        <v>41794</v>
      </c>
      <c r="K1935" s="56" t="s">
        <v>4674</v>
      </c>
      <c r="L1935" s="56" t="s">
        <v>4675</v>
      </c>
      <c r="M1935" s="156" t="s">
        <v>994</v>
      </c>
      <c r="N1935" s="121" t="s">
        <v>3570</v>
      </c>
      <c r="O1935" s="121"/>
      <c r="Q1935" s="121"/>
      <c r="R1935" s="121"/>
      <c r="S1935" s="128" t="s">
        <v>988</v>
      </c>
      <c r="T1935" s="25">
        <v>0</v>
      </c>
      <c r="U1935" s="156" t="s">
        <v>606</v>
      </c>
      <c r="V1935" s="156"/>
      <c r="W1935" s="25">
        <v>0</v>
      </c>
      <c r="X1935" s="25">
        <v>0</v>
      </c>
      <c r="Y1935" s="25">
        <v>0</v>
      </c>
      <c r="Z1935" s="131" t="s">
        <v>4637</v>
      </c>
      <c r="AE1935" s="159"/>
      <c r="AF1935" s="159">
        <v>41745</v>
      </c>
      <c r="AG1935" s="159">
        <v>41797</v>
      </c>
      <c r="AH1935" s="159">
        <f t="shared" si="63"/>
        <v>41811</v>
      </c>
    </row>
    <row r="1936" spans="1:34" s="56" customFormat="1">
      <c r="A1936" s="179" t="s">
        <v>4626</v>
      </c>
      <c r="B1936" s="156" t="s">
        <v>3514</v>
      </c>
      <c r="C1936" s="56" t="s">
        <v>4627</v>
      </c>
      <c r="D1936" s="56" t="s">
        <v>4303</v>
      </c>
      <c r="E1936" s="56" t="s">
        <v>4304</v>
      </c>
      <c r="F1936" s="56" t="s">
        <v>4305</v>
      </c>
      <c r="H1936" s="56" t="s">
        <v>4628</v>
      </c>
      <c r="I1936" s="159">
        <v>41733</v>
      </c>
      <c r="J1936" s="159">
        <v>41794</v>
      </c>
      <c r="K1936" s="56" t="s">
        <v>4676</v>
      </c>
      <c r="L1936" s="56" t="s">
        <v>4677</v>
      </c>
      <c r="M1936" s="156" t="s">
        <v>994</v>
      </c>
      <c r="N1936" s="121" t="s">
        <v>3570</v>
      </c>
      <c r="O1936" s="121"/>
      <c r="Q1936" s="121"/>
      <c r="R1936" s="121"/>
      <c r="S1936" s="128" t="s">
        <v>988</v>
      </c>
      <c r="T1936" s="25">
        <v>0</v>
      </c>
      <c r="U1936" s="156" t="s">
        <v>606</v>
      </c>
      <c r="V1936" s="156"/>
      <c r="W1936" s="25">
        <v>0</v>
      </c>
      <c r="X1936" s="25">
        <v>0</v>
      </c>
      <c r="Y1936" s="25">
        <v>0</v>
      </c>
      <c r="Z1936" s="131" t="s">
        <v>4637</v>
      </c>
      <c r="AE1936" s="159"/>
      <c r="AF1936" s="159">
        <v>41745</v>
      </c>
      <c r="AG1936" s="159">
        <v>41797</v>
      </c>
      <c r="AH1936" s="159">
        <f t="shared" si="63"/>
        <v>41811</v>
      </c>
    </row>
    <row r="1937" spans="1:34" s="56" customFormat="1">
      <c r="A1937" s="179" t="s">
        <v>4626</v>
      </c>
      <c r="B1937" s="156" t="s">
        <v>3514</v>
      </c>
      <c r="C1937" s="56" t="s">
        <v>4627</v>
      </c>
      <c r="D1937" s="56" t="s">
        <v>4303</v>
      </c>
      <c r="E1937" s="56" t="s">
        <v>4304</v>
      </c>
      <c r="F1937" s="56" t="s">
        <v>4305</v>
      </c>
      <c r="H1937" s="56" t="s">
        <v>4628</v>
      </c>
      <c r="I1937" s="159">
        <v>41733</v>
      </c>
      <c r="J1937" s="159">
        <v>41794</v>
      </c>
      <c r="K1937" s="56" t="s">
        <v>4678</v>
      </c>
      <c r="L1937" s="56" t="s">
        <v>4679</v>
      </c>
      <c r="M1937" s="156" t="s">
        <v>994</v>
      </c>
      <c r="N1937" s="121" t="s">
        <v>3570</v>
      </c>
      <c r="O1937" s="121"/>
      <c r="Q1937" s="121"/>
      <c r="R1937" s="121"/>
      <c r="S1937" s="128" t="s">
        <v>988</v>
      </c>
      <c r="T1937" s="25">
        <v>0</v>
      </c>
      <c r="U1937" s="156" t="s">
        <v>606</v>
      </c>
      <c r="V1937" s="156"/>
      <c r="W1937" s="25">
        <v>0</v>
      </c>
      <c r="X1937" s="25">
        <v>0</v>
      </c>
      <c r="Y1937" s="25">
        <v>0</v>
      </c>
      <c r="Z1937" s="131" t="s">
        <v>4637</v>
      </c>
      <c r="AE1937" s="159"/>
      <c r="AF1937" s="159">
        <v>41745</v>
      </c>
      <c r="AG1937" s="159">
        <v>41797</v>
      </c>
      <c r="AH1937" s="159">
        <f t="shared" si="63"/>
        <v>41811</v>
      </c>
    </row>
    <row r="1938" spans="1:34" s="56" customFormat="1">
      <c r="A1938" s="179" t="s">
        <v>4626</v>
      </c>
      <c r="B1938" s="156" t="s">
        <v>3514</v>
      </c>
      <c r="C1938" s="56" t="s">
        <v>4627</v>
      </c>
      <c r="D1938" s="56" t="s">
        <v>4303</v>
      </c>
      <c r="E1938" s="56" t="s">
        <v>4304</v>
      </c>
      <c r="F1938" s="56" t="s">
        <v>4305</v>
      </c>
      <c r="H1938" s="56" t="s">
        <v>4628</v>
      </c>
      <c r="I1938" s="159">
        <v>41733</v>
      </c>
      <c r="J1938" s="159">
        <v>41794</v>
      </c>
      <c r="K1938" s="56" t="s">
        <v>4680</v>
      </c>
      <c r="L1938" s="56" t="s">
        <v>4681</v>
      </c>
      <c r="M1938" s="156" t="s">
        <v>994</v>
      </c>
      <c r="N1938" s="121" t="s">
        <v>3570</v>
      </c>
      <c r="O1938" s="121"/>
      <c r="Q1938" s="121"/>
      <c r="R1938" s="121"/>
      <c r="S1938" s="128" t="s">
        <v>988</v>
      </c>
      <c r="T1938" s="25">
        <v>0</v>
      </c>
      <c r="U1938" s="156" t="s">
        <v>606</v>
      </c>
      <c r="V1938" s="156"/>
      <c r="W1938" s="25">
        <v>0</v>
      </c>
      <c r="X1938" s="25">
        <v>0</v>
      </c>
      <c r="Y1938" s="25">
        <v>0</v>
      </c>
      <c r="Z1938" s="131" t="s">
        <v>4637</v>
      </c>
      <c r="AE1938" s="159"/>
      <c r="AF1938" s="159">
        <v>41745</v>
      </c>
      <c r="AG1938" s="159">
        <v>41797</v>
      </c>
      <c r="AH1938" s="159">
        <f t="shared" si="63"/>
        <v>41811</v>
      </c>
    </row>
    <row r="1939" spans="1:34" s="56" customFormat="1">
      <c r="A1939" s="179" t="s">
        <v>4626</v>
      </c>
      <c r="B1939" s="156" t="s">
        <v>3514</v>
      </c>
      <c r="C1939" s="56" t="s">
        <v>4627</v>
      </c>
      <c r="D1939" s="56" t="s">
        <v>4303</v>
      </c>
      <c r="E1939" s="56" t="s">
        <v>4304</v>
      </c>
      <c r="F1939" s="56" t="s">
        <v>4305</v>
      </c>
      <c r="H1939" s="56" t="s">
        <v>4628</v>
      </c>
      <c r="I1939" s="159">
        <v>41733</v>
      </c>
      <c r="J1939" s="159">
        <v>41794</v>
      </c>
      <c r="K1939" s="56" t="s">
        <v>4682</v>
      </c>
      <c r="L1939" s="56" t="s">
        <v>4683</v>
      </c>
      <c r="M1939" s="156" t="s">
        <v>994</v>
      </c>
      <c r="N1939" s="121" t="s">
        <v>3570</v>
      </c>
      <c r="O1939" s="121"/>
      <c r="Q1939" s="121"/>
      <c r="R1939" s="121"/>
      <c r="S1939" s="128" t="s">
        <v>988</v>
      </c>
      <c r="T1939" s="25">
        <v>0</v>
      </c>
      <c r="U1939" s="156" t="s">
        <v>606</v>
      </c>
      <c r="V1939" s="156"/>
      <c r="W1939" s="25">
        <v>0</v>
      </c>
      <c r="X1939" s="25">
        <v>0</v>
      </c>
      <c r="Y1939" s="25">
        <v>0</v>
      </c>
      <c r="Z1939" s="131" t="s">
        <v>4637</v>
      </c>
      <c r="AE1939" s="159"/>
      <c r="AF1939" s="159">
        <v>41745</v>
      </c>
      <c r="AG1939" s="159">
        <v>41797</v>
      </c>
      <c r="AH1939" s="159">
        <f t="shared" si="63"/>
        <v>41811</v>
      </c>
    </row>
    <row r="1940" spans="1:34" s="56" customFormat="1">
      <c r="A1940" s="179" t="s">
        <v>4626</v>
      </c>
      <c r="B1940" s="156" t="s">
        <v>3514</v>
      </c>
      <c r="C1940" s="56" t="s">
        <v>4627</v>
      </c>
      <c r="D1940" s="56" t="s">
        <v>4303</v>
      </c>
      <c r="E1940" s="56" t="s">
        <v>4304</v>
      </c>
      <c r="F1940" s="56" t="s">
        <v>4305</v>
      </c>
      <c r="H1940" s="56" t="s">
        <v>4628</v>
      </c>
      <c r="I1940" s="159">
        <v>41733</v>
      </c>
      <c r="J1940" s="159">
        <v>41794</v>
      </c>
      <c r="K1940" s="56" t="s">
        <v>4684</v>
      </c>
      <c r="L1940" s="56" t="s">
        <v>4685</v>
      </c>
      <c r="M1940" s="156" t="s">
        <v>994</v>
      </c>
      <c r="N1940" s="121" t="s">
        <v>3570</v>
      </c>
      <c r="O1940" s="121"/>
      <c r="Q1940" s="121"/>
      <c r="R1940" s="121"/>
      <c r="S1940" s="128" t="s">
        <v>988</v>
      </c>
      <c r="T1940" s="25">
        <v>0</v>
      </c>
      <c r="U1940" s="156" t="s">
        <v>606</v>
      </c>
      <c r="V1940" s="156"/>
      <c r="W1940" s="25">
        <v>0</v>
      </c>
      <c r="X1940" s="25">
        <v>0</v>
      </c>
      <c r="Y1940" s="25">
        <v>0</v>
      </c>
      <c r="Z1940" s="131" t="s">
        <v>4637</v>
      </c>
      <c r="AE1940" s="159"/>
      <c r="AF1940" s="159">
        <v>41745</v>
      </c>
      <c r="AG1940" s="159">
        <v>41797</v>
      </c>
      <c r="AH1940" s="159">
        <f t="shared" si="63"/>
        <v>41811</v>
      </c>
    </row>
    <row r="1941" spans="1:34" s="56" customFormat="1">
      <c r="A1941" s="179" t="s">
        <v>4626</v>
      </c>
      <c r="B1941" s="156" t="s">
        <v>3514</v>
      </c>
      <c r="C1941" s="56" t="s">
        <v>4627</v>
      </c>
      <c r="D1941" s="56" t="s">
        <v>4303</v>
      </c>
      <c r="E1941" s="56" t="s">
        <v>4304</v>
      </c>
      <c r="F1941" s="56" t="s">
        <v>4305</v>
      </c>
      <c r="H1941" s="56" t="s">
        <v>4628</v>
      </c>
      <c r="I1941" s="159">
        <v>41733</v>
      </c>
      <c r="J1941" s="159">
        <v>41794</v>
      </c>
      <c r="K1941" s="56" t="s">
        <v>4686</v>
      </c>
      <c r="L1941" s="56" t="s">
        <v>4687</v>
      </c>
      <c r="M1941" s="156" t="s">
        <v>994</v>
      </c>
      <c r="N1941" s="121" t="s">
        <v>3570</v>
      </c>
      <c r="O1941" s="121"/>
      <c r="Q1941" s="121"/>
      <c r="R1941" s="121"/>
      <c r="S1941" s="128" t="s">
        <v>988</v>
      </c>
      <c r="T1941" s="25">
        <v>0</v>
      </c>
      <c r="U1941" s="156" t="s">
        <v>606</v>
      </c>
      <c r="V1941" s="156"/>
      <c r="W1941" s="25">
        <v>0</v>
      </c>
      <c r="X1941" s="25">
        <v>0</v>
      </c>
      <c r="Y1941" s="25">
        <v>0</v>
      </c>
      <c r="Z1941" s="131" t="s">
        <v>4637</v>
      </c>
      <c r="AE1941" s="159"/>
      <c r="AF1941" s="159">
        <v>41745</v>
      </c>
      <c r="AG1941" s="159">
        <v>41797</v>
      </c>
      <c r="AH1941" s="159">
        <f t="shared" si="63"/>
        <v>41811</v>
      </c>
    </row>
    <row r="1942" spans="1:34" s="56" customFormat="1">
      <c r="A1942" s="179" t="s">
        <v>4626</v>
      </c>
      <c r="B1942" s="156" t="s">
        <v>3514</v>
      </c>
      <c r="C1942" s="56" t="s">
        <v>4627</v>
      </c>
      <c r="D1942" s="56" t="s">
        <v>4303</v>
      </c>
      <c r="E1942" s="56" t="s">
        <v>4304</v>
      </c>
      <c r="F1942" s="56" t="s">
        <v>4305</v>
      </c>
      <c r="H1942" s="56" t="s">
        <v>4628</v>
      </c>
      <c r="I1942" s="159">
        <v>41733</v>
      </c>
      <c r="J1942" s="159">
        <v>41794</v>
      </c>
      <c r="K1942" s="56" t="s">
        <v>4688</v>
      </c>
      <c r="L1942" s="56" t="s">
        <v>4689</v>
      </c>
      <c r="M1942" s="156" t="s">
        <v>994</v>
      </c>
      <c r="N1942" s="121" t="s">
        <v>3570</v>
      </c>
      <c r="O1942" s="121"/>
      <c r="Q1942" s="121"/>
      <c r="R1942" s="121"/>
      <c r="S1942" s="128" t="s">
        <v>988</v>
      </c>
      <c r="T1942" s="25">
        <v>0</v>
      </c>
      <c r="U1942" s="156" t="s">
        <v>606</v>
      </c>
      <c r="V1942" s="156"/>
      <c r="W1942" s="25">
        <v>0</v>
      </c>
      <c r="X1942" s="25">
        <v>0</v>
      </c>
      <c r="Y1942" s="25">
        <v>0</v>
      </c>
      <c r="Z1942" s="131" t="s">
        <v>4637</v>
      </c>
      <c r="AE1942" s="159"/>
      <c r="AF1942" s="159">
        <v>41745</v>
      </c>
      <c r="AG1942" s="159">
        <v>41797</v>
      </c>
      <c r="AH1942" s="159">
        <f t="shared" si="63"/>
        <v>41811</v>
      </c>
    </row>
    <row r="1943" spans="1:34" s="56" customFormat="1">
      <c r="A1943" s="179" t="s">
        <v>4626</v>
      </c>
      <c r="B1943" s="156" t="s">
        <v>3514</v>
      </c>
      <c r="C1943" s="56" t="s">
        <v>4627</v>
      </c>
      <c r="D1943" s="56" t="s">
        <v>4303</v>
      </c>
      <c r="E1943" s="56" t="s">
        <v>4304</v>
      </c>
      <c r="F1943" s="56" t="s">
        <v>4305</v>
      </c>
      <c r="H1943" s="56" t="s">
        <v>4628</v>
      </c>
      <c r="I1943" s="159">
        <v>41733</v>
      </c>
      <c r="J1943" s="159">
        <v>41794</v>
      </c>
      <c r="K1943" s="56" t="s">
        <v>4690</v>
      </c>
      <c r="L1943" s="56" t="s">
        <v>4691</v>
      </c>
      <c r="M1943" s="156" t="s">
        <v>994</v>
      </c>
      <c r="N1943" s="121" t="s">
        <v>3570</v>
      </c>
      <c r="O1943" s="121"/>
      <c r="Q1943" s="121"/>
      <c r="R1943" s="121"/>
      <c r="S1943" s="128" t="s">
        <v>988</v>
      </c>
      <c r="T1943" s="25">
        <v>0</v>
      </c>
      <c r="U1943" s="156" t="s">
        <v>606</v>
      </c>
      <c r="V1943" s="156"/>
      <c r="W1943" s="25">
        <v>0</v>
      </c>
      <c r="X1943" s="25">
        <v>0</v>
      </c>
      <c r="Y1943" s="25">
        <v>0</v>
      </c>
      <c r="Z1943" s="131" t="s">
        <v>4637</v>
      </c>
      <c r="AE1943" s="159"/>
      <c r="AF1943" s="159">
        <v>41745</v>
      </c>
      <c r="AG1943" s="159">
        <v>41797</v>
      </c>
      <c r="AH1943" s="159">
        <f t="shared" si="63"/>
        <v>41811</v>
      </c>
    </row>
    <row r="1944" spans="1:34" s="56" customFormat="1">
      <c r="A1944" s="179" t="s">
        <v>4626</v>
      </c>
      <c r="B1944" s="156" t="s">
        <v>3514</v>
      </c>
      <c r="C1944" s="56" t="s">
        <v>4627</v>
      </c>
      <c r="D1944" s="56" t="s">
        <v>4303</v>
      </c>
      <c r="E1944" s="56" t="s">
        <v>4304</v>
      </c>
      <c r="F1944" s="56" t="s">
        <v>4305</v>
      </c>
      <c r="H1944" s="56" t="s">
        <v>4628</v>
      </c>
      <c r="I1944" s="159">
        <v>41733</v>
      </c>
      <c r="J1944" s="159">
        <v>41794</v>
      </c>
      <c r="K1944" s="56" t="s">
        <v>4692</v>
      </c>
      <c r="L1944" s="56" t="s">
        <v>4693</v>
      </c>
      <c r="M1944" s="156" t="s">
        <v>994</v>
      </c>
      <c r="N1944" s="121" t="s">
        <v>3570</v>
      </c>
      <c r="O1944" s="121"/>
      <c r="Q1944" s="121"/>
      <c r="R1944" s="121"/>
      <c r="S1944" s="128" t="s">
        <v>988</v>
      </c>
      <c r="T1944" s="25">
        <v>0</v>
      </c>
      <c r="U1944" s="156" t="s">
        <v>606</v>
      </c>
      <c r="V1944" s="156"/>
      <c r="W1944" s="25">
        <v>0</v>
      </c>
      <c r="X1944" s="25">
        <v>0</v>
      </c>
      <c r="Y1944" s="25">
        <v>0</v>
      </c>
      <c r="Z1944" s="131" t="s">
        <v>4637</v>
      </c>
      <c r="AE1944" s="159"/>
      <c r="AF1944" s="159">
        <v>41745</v>
      </c>
      <c r="AG1944" s="159">
        <v>41797</v>
      </c>
      <c r="AH1944" s="159">
        <f t="shared" si="63"/>
        <v>41811</v>
      </c>
    </row>
    <row r="1945" spans="1:34" s="56" customFormat="1">
      <c r="A1945" s="179" t="s">
        <v>4626</v>
      </c>
      <c r="B1945" s="156" t="s">
        <v>3514</v>
      </c>
      <c r="C1945" s="56" t="s">
        <v>4627</v>
      </c>
      <c r="D1945" s="56" t="s">
        <v>4303</v>
      </c>
      <c r="E1945" s="56" t="s">
        <v>4304</v>
      </c>
      <c r="F1945" s="56" t="s">
        <v>4305</v>
      </c>
      <c r="H1945" s="56" t="s">
        <v>4628</v>
      </c>
      <c r="I1945" s="159">
        <v>41733</v>
      </c>
      <c r="J1945" s="159">
        <v>41794</v>
      </c>
      <c r="K1945" s="56" t="s">
        <v>4694</v>
      </c>
      <c r="L1945" s="56" t="s">
        <v>4695</v>
      </c>
      <c r="M1945" s="156" t="s">
        <v>994</v>
      </c>
      <c r="N1945" s="121" t="s">
        <v>3570</v>
      </c>
      <c r="O1945" s="121"/>
      <c r="Q1945" s="121"/>
      <c r="R1945" s="121"/>
      <c r="S1945" s="128" t="s">
        <v>988</v>
      </c>
      <c r="T1945" s="25">
        <v>0</v>
      </c>
      <c r="U1945" s="156" t="s">
        <v>606</v>
      </c>
      <c r="V1945" s="156"/>
      <c r="W1945" s="25">
        <v>0</v>
      </c>
      <c r="X1945" s="25">
        <v>0</v>
      </c>
      <c r="Y1945" s="25">
        <v>0</v>
      </c>
      <c r="Z1945" s="131" t="s">
        <v>4637</v>
      </c>
      <c r="AE1945" s="159"/>
      <c r="AF1945" s="159">
        <v>41745</v>
      </c>
      <c r="AG1945" s="159">
        <v>41797</v>
      </c>
      <c r="AH1945" s="159">
        <f t="shared" si="63"/>
        <v>41811</v>
      </c>
    </row>
    <row r="1946" spans="1:34" s="56" customFormat="1">
      <c r="A1946" s="179" t="s">
        <v>4626</v>
      </c>
      <c r="B1946" s="156" t="s">
        <v>3514</v>
      </c>
      <c r="C1946" s="56" t="s">
        <v>4627</v>
      </c>
      <c r="D1946" s="56" t="s">
        <v>4303</v>
      </c>
      <c r="E1946" s="56" t="s">
        <v>4304</v>
      </c>
      <c r="F1946" s="56" t="s">
        <v>4305</v>
      </c>
      <c r="H1946" s="56" t="s">
        <v>4628</v>
      </c>
      <c r="I1946" s="159">
        <v>41733</v>
      </c>
      <c r="J1946" s="159">
        <v>41794</v>
      </c>
      <c r="K1946" s="56" t="s">
        <v>4696</v>
      </c>
      <c r="L1946" s="56" t="s">
        <v>4697</v>
      </c>
      <c r="M1946" s="156" t="s">
        <v>994</v>
      </c>
      <c r="N1946" s="121" t="s">
        <v>3570</v>
      </c>
      <c r="O1946" s="121"/>
      <c r="Q1946" s="121"/>
      <c r="R1946" s="121"/>
      <c r="S1946" s="128" t="s">
        <v>988</v>
      </c>
      <c r="T1946" s="25">
        <v>0</v>
      </c>
      <c r="U1946" s="156" t="s">
        <v>606</v>
      </c>
      <c r="V1946" s="156"/>
      <c r="W1946" s="25">
        <v>0</v>
      </c>
      <c r="X1946" s="25">
        <v>0</v>
      </c>
      <c r="Y1946" s="25">
        <v>0</v>
      </c>
      <c r="Z1946" s="131" t="s">
        <v>4637</v>
      </c>
      <c r="AE1946" s="159"/>
      <c r="AF1946" s="159">
        <v>41745</v>
      </c>
      <c r="AG1946" s="159">
        <v>41797</v>
      </c>
      <c r="AH1946" s="159">
        <f t="shared" si="63"/>
        <v>41811</v>
      </c>
    </row>
    <row r="1947" spans="1:34" s="56" customFormat="1">
      <c r="A1947" s="179" t="s">
        <v>4626</v>
      </c>
      <c r="B1947" s="156" t="s">
        <v>3514</v>
      </c>
      <c r="C1947" s="56" t="s">
        <v>4627</v>
      </c>
      <c r="D1947" s="56" t="s">
        <v>4303</v>
      </c>
      <c r="E1947" s="56" t="s">
        <v>4304</v>
      </c>
      <c r="F1947" s="56" t="s">
        <v>4305</v>
      </c>
      <c r="H1947" s="56" t="s">
        <v>4628</v>
      </c>
      <c r="I1947" s="159">
        <v>41733</v>
      </c>
      <c r="J1947" s="159">
        <v>41794</v>
      </c>
      <c r="K1947" s="56" t="s">
        <v>4698</v>
      </c>
      <c r="L1947" s="56" t="s">
        <v>4699</v>
      </c>
      <c r="M1947" s="156" t="s">
        <v>994</v>
      </c>
      <c r="N1947" s="121" t="s">
        <v>3570</v>
      </c>
      <c r="O1947" s="121"/>
      <c r="Q1947" s="121"/>
      <c r="R1947" s="121"/>
      <c r="S1947" s="128" t="s">
        <v>988</v>
      </c>
      <c r="T1947" s="25">
        <v>0</v>
      </c>
      <c r="U1947" s="156" t="s">
        <v>606</v>
      </c>
      <c r="V1947" s="156"/>
      <c r="W1947" s="25">
        <v>0</v>
      </c>
      <c r="X1947" s="25">
        <v>0</v>
      </c>
      <c r="Y1947" s="25">
        <v>0</v>
      </c>
      <c r="Z1947" s="131" t="s">
        <v>4637</v>
      </c>
      <c r="AE1947" s="159"/>
      <c r="AF1947" s="159">
        <v>41745</v>
      </c>
      <c r="AG1947" s="159">
        <v>41797</v>
      </c>
      <c r="AH1947" s="159">
        <f t="shared" si="63"/>
        <v>41811</v>
      </c>
    </row>
    <row r="1948" spans="1:34" s="56" customFormat="1">
      <c r="A1948" s="179" t="s">
        <v>4626</v>
      </c>
      <c r="B1948" s="156" t="s">
        <v>3514</v>
      </c>
      <c r="C1948" s="56" t="s">
        <v>4627</v>
      </c>
      <c r="D1948" s="56" t="s">
        <v>4303</v>
      </c>
      <c r="E1948" s="56" t="s">
        <v>4304</v>
      </c>
      <c r="F1948" s="56" t="s">
        <v>4305</v>
      </c>
      <c r="H1948" s="56" t="s">
        <v>4628</v>
      </c>
      <c r="I1948" s="159">
        <v>41733</v>
      </c>
      <c r="J1948" s="159">
        <v>41794</v>
      </c>
      <c r="K1948" s="56" t="s">
        <v>4700</v>
      </c>
      <c r="L1948" s="56" t="s">
        <v>4701</v>
      </c>
      <c r="M1948" s="156" t="s">
        <v>994</v>
      </c>
      <c r="N1948" s="121" t="s">
        <v>3570</v>
      </c>
      <c r="O1948" s="121"/>
      <c r="Q1948" s="121"/>
      <c r="R1948" s="121"/>
      <c r="S1948" s="128" t="s">
        <v>988</v>
      </c>
      <c r="T1948" s="25">
        <v>0</v>
      </c>
      <c r="U1948" s="156" t="s">
        <v>606</v>
      </c>
      <c r="V1948" s="156"/>
      <c r="W1948" s="25">
        <v>0</v>
      </c>
      <c r="X1948" s="25">
        <v>0</v>
      </c>
      <c r="Y1948" s="25">
        <v>0</v>
      </c>
      <c r="Z1948" s="131" t="s">
        <v>4637</v>
      </c>
      <c r="AE1948" s="159"/>
      <c r="AF1948" s="159">
        <v>41745</v>
      </c>
      <c r="AG1948" s="159">
        <v>41797</v>
      </c>
      <c r="AH1948" s="159">
        <f t="shared" si="63"/>
        <v>41811</v>
      </c>
    </row>
    <row r="1949" spans="1:34" s="56" customFormat="1">
      <c r="A1949" s="179" t="s">
        <v>4626</v>
      </c>
      <c r="B1949" s="156" t="s">
        <v>3514</v>
      </c>
      <c r="C1949" s="56" t="s">
        <v>4627</v>
      </c>
      <c r="D1949" s="56" t="s">
        <v>4303</v>
      </c>
      <c r="E1949" s="56" t="s">
        <v>4304</v>
      </c>
      <c r="F1949" s="56" t="s">
        <v>4305</v>
      </c>
      <c r="H1949" s="56" t="s">
        <v>4628</v>
      </c>
      <c r="I1949" s="159">
        <v>41733</v>
      </c>
      <c r="J1949" s="159">
        <v>41794</v>
      </c>
      <c r="K1949" s="56" t="s">
        <v>4702</v>
      </c>
      <c r="L1949" s="56" t="s">
        <v>4703</v>
      </c>
      <c r="M1949" s="156" t="s">
        <v>994</v>
      </c>
      <c r="N1949" s="121" t="s">
        <v>3570</v>
      </c>
      <c r="O1949" s="121"/>
      <c r="Q1949" s="121"/>
      <c r="R1949" s="121"/>
      <c r="S1949" s="128" t="s">
        <v>988</v>
      </c>
      <c r="T1949" s="25">
        <v>0</v>
      </c>
      <c r="U1949" s="156" t="s">
        <v>606</v>
      </c>
      <c r="V1949" s="156"/>
      <c r="W1949" s="25">
        <v>0</v>
      </c>
      <c r="X1949" s="25">
        <v>0</v>
      </c>
      <c r="Y1949" s="25">
        <v>0</v>
      </c>
      <c r="Z1949" s="131" t="s">
        <v>4637</v>
      </c>
      <c r="AE1949" s="159"/>
      <c r="AF1949" s="159">
        <v>41745</v>
      </c>
      <c r="AG1949" s="159">
        <v>41797</v>
      </c>
      <c r="AH1949" s="159">
        <f t="shared" si="63"/>
        <v>41811</v>
      </c>
    </row>
    <row r="1950" spans="1:34" s="56" customFormat="1">
      <c r="A1950" s="179" t="s">
        <v>4626</v>
      </c>
      <c r="B1950" s="156" t="s">
        <v>3514</v>
      </c>
      <c r="C1950" s="56" t="s">
        <v>4627</v>
      </c>
      <c r="D1950" s="56" t="s">
        <v>4303</v>
      </c>
      <c r="E1950" s="56" t="s">
        <v>4304</v>
      </c>
      <c r="F1950" s="56" t="s">
        <v>4305</v>
      </c>
      <c r="H1950" s="56" t="s">
        <v>4628</v>
      </c>
      <c r="I1950" s="159">
        <v>41733</v>
      </c>
      <c r="J1950" s="159">
        <v>41794</v>
      </c>
      <c r="K1950" s="56" t="s">
        <v>4704</v>
      </c>
      <c r="L1950" s="56" t="s">
        <v>4705</v>
      </c>
      <c r="M1950" s="156" t="s">
        <v>994</v>
      </c>
      <c r="N1950" s="121" t="s">
        <v>3570</v>
      </c>
      <c r="O1950" s="121"/>
      <c r="Q1950" s="121"/>
      <c r="R1950" s="121"/>
      <c r="S1950" s="128" t="s">
        <v>988</v>
      </c>
      <c r="T1950" s="25">
        <v>0</v>
      </c>
      <c r="U1950" s="156" t="s">
        <v>606</v>
      </c>
      <c r="V1950" s="156"/>
      <c r="W1950" s="25">
        <v>0</v>
      </c>
      <c r="X1950" s="25">
        <v>0</v>
      </c>
      <c r="Y1950" s="25">
        <v>0</v>
      </c>
      <c r="Z1950" s="131" t="s">
        <v>4637</v>
      </c>
      <c r="AE1950" s="159"/>
      <c r="AF1950" s="159">
        <v>41745</v>
      </c>
      <c r="AG1950" s="159">
        <v>41797</v>
      </c>
      <c r="AH1950" s="159">
        <f t="shared" si="63"/>
        <v>41811</v>
      </c>
    </row>
    <row r="1951" spans="1:34" s="56" customFormat="1">
      <c r="A1951" s="179" t="s">
        <v>4626</v>
      </c>
      <c r="B1951" s="156" t="s">
        <v>3514</v>
      </c>
      <c r="C1951" s="56" t="s">
        <v>4627</v>
      </c>
      <c r="D1951" s="56" t="s">
        <v>4303</v>
      </c>
      <c r="E1951" s="56" t="s">
        <v>4304</v>
      </c>
      <c r="F1951" s="56" t="s">
        <v>4305</v>
      </c>
      <c r="H1951" s="56" t="s">
        <v>4628</v>
      </c>
      <c r="I1951" s="159">
        <v>41733</v>
      </c>
      <c r="J1951" s="159">
        <v>41794</v>
      </c>
      <c r="K1951" s="56" t="s">
        <v>4706</v>
      </c>
      <c r="L1951" s="56" t="s">
        <v>4707</v>
      </c>
      <c r="M1951" s="156" t="s">
        <v>994</v>
      </c>
      <c r="N1951" s="121" t="s">
        <v>3570</v>
      </c>
      <c r="O1951" s="121"/>
      <c r="Q1951" s="121"/>
      <c r="R1951" s="121"/>
      <c r="S1951" s="128" t="s">
        <v>988</v>
      </c>
      <c r="T1951" s="25">
        <v>0</v>
      </c>
      <c r="U1951" s="156" t="s">
        <v>606</v>
      </c>
      <c r="V1951" s="156"/>
      <c r="W1951" s="25">
        <v>0</v>
      </c>
      <c r="X1951" s="25">
        <v>0</v>
      </c>
      <c r="Y1951" s="25">
        <v>0</v>
      </c>
      <c r="Z1951" s="131" t="s">
        <v>4637</v>
      </c>
      <c r="AE1951" s="159"/>
      <c r="AF1951" s="159">
        <v>41745</v>
      </c>
      <c r="AG1951" s="159">
        <v>41797</v>
      </c>
      <c r="AH1951" s="159">
        <f t="shared" si="63"/>
        <v>41811</v>
      </c>
    </row>
    <row r="1952" spans="1:34" s="56" customFormat="1">
      <c r="A1952" s="179" t="s">
        <v>4626</v>
      </c>
      <c r="B1952" s="156" t="s">
        <v>3514</v>
      </c>
      <c r="C1952" s="56" t="s">
        <v>4627</v>
      </c>
      <c r="D1952" s="56" t="s">
        <v>4303</v>
      </c>
      <c r="E1952" s="56" t="s">
        <v>4304</v>
      </c>
      <c r="F1952" s="56" t="s">
        <v>4305</v>
      </c>
      <c r="H1952" s="56" t="s">
        <v>4628</v>
      </c>
      <c r="I1952" s="159">
        <v>41733</v>
      </c>
      <c r="J1952" s="159">
        <v>41794</v>
      </c>
      <c r="K1952" s="56" t="s">
        <v>4708</v>
      </c>
      <c r="L1952" s="56" t="s">
        <v>4709</v>
      </c>
      <c r="M1952" s="156" t="s">
        <v>994</v>
      </c>
      <c r="N1952" s="121" t="s">
        <v>3570</v>
      </c>
      <c r="O1952" s="121"/>
      <c r="Q1952" s="121"/>
      <c r="R1952" s="121"/>
      <c r="S1952" s="128" t="s">
        <v>988</v>
      </c>
      <c r="T1952" s="25">
        <v>0</v>
      </c>
      <c r="U1952" s="156" t="s">
        <v>606</v>
      </c>
      <c r="V1952" s="156"/>
      <c r="W1952" s="25">
        <v>0</v>
      </c>
      <c r="X1952" s="25">
        <v>0</v>
      </c>
      <c r="Y1952" s="25">
        <v>0</v>
      </c>
      <c r="Z1952" s="131" t="s">
        <v>4637</v>
      </c>
      <c r="AE1952" s="159"/>
      <c r="AF1952" s="159">
        <v>41745</v>
      </c>
      <c r="AG1952" s="159">
        <v>41797</v>
      </c>
      <c r="AH1952" s="159">
        <f t="shared" si="63"/>
        <v>41811</v>
      </c>
    </row>
    <row r="1953" spans="1:34" s="56" customFormat="1">
      <c r="A1953" s="179" t="s">
        <v>4626</v>
      </c>
      <c r="B1953" s="156" t="s">
        <v>3514</v>
      </c>
      <c r="C1953" s="56" t="s">
        <v>4627</v>
      </c>
      <c r="D1953" s="56" t="s">
        <v>4303</v>
      </c>
      <c r="E1953" s="56" t="s">
        <v>4304</v>
      </c>
      <c r="F1953" s="56" t="s">
        <v>4305</v>
      </c>
      <c r="H1953" s="56" t="s">
        <v>4628</v>
      </c>
      <c r="I1953" s="159">
        <v>41733</v>
      </c>
      <c r="J1953" s="159">
        <v>41794</v>
      </c>
      <c r="K1953" s="56" t="s">
        <v>4710</v>
      </c>
      <c r="L1953" s="56" t="s">
        <v>4711</v>
      </c>
      <c r="M1953" s="156" t="s">
        <v>994</v>
      </c>
      <c r="N1953" s="121" t="s">
        <v>3570</v>
      </c>
      <c r="O1953" s="121"/>
      <c r="Q1953" s="121"/>
      <c r="R1953" s="121"/>
      <c r="S1953" s="128" t="s">
        <v>988</v>
      </c>
      <c r="T1953" s="25">
        <v>0</v>
      </c>
      <c r="U1953" s="156" t="s">
        <v>606</v>
      </c>
      <c r="V1953" s="156"/>
      <c r="W1953" s="25">
        <v>0</v>
      </c>
      <c r="X1953" s="25">
        <v>0</v>
      </c>
      <c r="Y1953" s="25">
        <v>0</v>
      </c>
      <c r="Z1953" s="131" t="s">
        <v>4637</v>
      </c>
      <c r="AE1953" s="159"/>
      <c r="AF1953" s="159">
        <v>41745</v>
      </c>
      <c r="AG1953" s="159">
        <v>41797</v>
      </c>
      <c r="AH1953" s="159">
        <f t="shared" si="63"/>
        <v>41811</v>
      </c>
    </row>
    <row r="1954" spans="1:34" s="56" customFormat="1">
      <c r="A1954" s="179" t="s">
        <v>4626</v>
      </c>
      <c r="B1954" s="156" t="s">
        <v>3514</v>
      </c>
      <c r="C1954" s="56" t="s">
        <v>4627</v>
      </c>
      <c r="D1954" s="56" t="s">
        <v>4303</v>
      </c>
      <c r="E1954" s="56" t="s">
        <v>4304</v>
      </c>
      <c r="F1954" s="56" t="s">
        <v>4305</v>
      </c>
      <c r="H1954" s="56" t="s">
        <v>4628</v>
      </c>
      <c r="I1954" s="159">
        <v>41733</v>
      </c>
      <c r="J1954" s="159">
        <v>41794</v>
      </c>
      <c r="K1954" s="56" t="s">
        <v>4712</v>
      </c>
      <c r="L1954" s="56" t="s">
        <v>4713</v>
      </c>
      <c r="M1954" s="156" t="s">
        <v>994</v>
      </c>
      <c r="N1954" s="121" t="s">
        <v>3570</v>
      </c>
      <c r="O1954" s="121"/>
      <c r="Q1954" s="121"/>
      <c r="R1954" s="121"/>
      <c r="S1954" s="128" t="s">
        <v>988</v>
      </c>
      <c r="T1954" s="25">
        <v>0</v>
      </c>
      <c r="U1954" s="156" t="s">
        <v>606</v>
      </c>
      <c r="V1954" s="156"/>
      <c r="W1954" s="25">
        <v>0</v>
      </c>
      <c r="X1954" s="25">
        <v>0</v>
      </c>
      <c r="Y1954" s="25">
        <v>0</v>
      </c>
      <c r="Z1954" s="131" t="s">
        <v>4637</v>
      </c>
      <c r="AE1954" s="159"/>
      <c r="AF1954" s="159">
        <v>41745</v>
      </c>
      <c r="AG1954" s="159">
        <v>41797</v>
      </c>
      <c r="AH1954" s="159">
        <f t="shared" si="63"/>
        <v>41811</v>
      </c>
    </row>
    <row r="1955" spans="1:34" s="56" customFormat="1">
      <c r="A1955" s="179" t="s">
        <v>4626</v>
      </c>
      <c r="B1955" s="156" t="s">
        <v>3514</v>
      </c>
      <c r="C1955" s="56" t="s">
        <v>4627</v>
      </c>
      <c r="D1955" s="56" t="s">
        <v>4303</v>
      </c>
      <c r="E1955" s="56" t="s">
        <v>4304</v>
      </c>
      <c r="F1955" s="56" t="s">
        <v>4305</v>
      </c>
      <c r="H1955" s="56" t="s">
        <v>4628</v>
      </c>
      <c r="I1955" s="159">
        <v>41733</v>
      </c>
      <c r="J1955" s="159">
        <v>41794</v>
      </c>
      <c r="K1955" s="56" t="s">
        <v>4714</v>
      </c>
      <c r="L1955" s="56" t="s">
        <v>4715</v>
      </c>
      <c r="M1955" s="156" t="s">
        <v>994</v>
      </c>
      <c r="N1955" s="121" t="s">
        <v>3570</v>
      </c>
      <c r="O1955" s="121"/>
      <c r="Q1955" s="121"/>
      <c r="R1955" s="121"/>
      <c r="S1955" s="128" t="s">
        <v>988</v>
      </c>
      <c r="T1955" s="25">
        <v>0</v>
      </c>
      <c r="U1955" s="156" t="s">
        <v>606</v>
      </c>
      <c r="V1955" s="156"/>
      <c r="W1955" s="25">
        <v>0</v>
      </c>
      <c r="X1955" s="25">
        <v>0</v>
      </c>
      <c r="Y1955" s="25">
        <v>0</v>
      </c>
      <c r="Z1955" s="131" t="s">
        <v>4637</v>
      </c>
      <c r="AE1955" s="159"/>
      <c r="AF1955" s="159">
        <v>41745</v>
      </c>
      <c r="AG1955" s="159">
        <v>41797</v>
      </c>
      <c r="AH1955" s="159">
        <f t="shared" si="63"/>
        <v>41811</v>
      </c>
    </row>
    <row r="1956" spans="1:34" s="56" customFormat="1">
      <c r="A1956" s="179" t="s">
        <v>4626</v>
      </c>
      <c r="B1956" s="156" t="s">
        <v>3514</v>
      </c>
      <c r="C1956" s="56" t="s">
        <v>4627</v>
      </c>
      <c r="D1956" s="56" t="s">
        <v>4303</v>
      </c>
      <c r="E1956" s="56" t="s">
        <v>4304</v>
      </c>
      <c r="F1956" s="56" t="s">
        <v>4305</v>
      </c>
      <c r="H1956" s="56" t="s">
        <v>4628</v>
      </c>
      <c r="I1956" s="159">
        <v>41733</v>
      </c>
      <c r="J1956" s="159">
        <v>41794</v>
      </c>
      <c r="K1956" s="56" t="s">
        <v>4716</v>
      </c>
      <c r="L1956" s="56" t="s">
        <v>4717</v>
      </c>
      <c r="M1956" s="156" t="s">
        <v>994</v>
      </c>
      <c r="N1956" s="121" t="s">
        <v>3570</v>
      </c>
      <c r="O1956" s="121"/>
      <c r="Q1956" s="121"/>
      <c r="R1956" s="121"/>
      <c r="S1956" s="128" t="s">
        <v>988</v>
      </c>
      <c r="T1956" s="25">
        <v>0</v>
      </c>
      <c r="U1956" s="156" t="s">
        <v>606</v>
      </c>
      <c r="V1956" s="156"/>
      <c r="W1956" s="25">
        <v>0</v>
      </c>
      <c r="X1956" s="25">
        <v>0</v>
      </c>
      <c r="Y1956" s="25">
        <v>0</v>
      </c>
      <c r="Z1956" s="131" t="s">
        <v>4637</v>
      </c>
      <c r="AE1956" s="159"/>
      <c r="AF1956" s="159">
        <v>41745</v>
      </c>
      <c r="AG1956" s="159">
        <v>41797</v>
      </c>
      <c r="AH1956" s="159">
        <f t="shared" si="63"/>
        <v>41811</v>
      </c>
    </row>
    <row r="1957" spans="1:34" s="56" customFormat="1">
      <c r="A1957" s="179" t="s">
        <v>4626</v>
      </c>
      <c r="B1957" s="156" t="s">
        <v>3514</v>
      </c>
      <c r="C1957" s="56" t="s">
        <v>4627</v>
      </c>
      <c r="D1957" s="56" t="s">
        <v>4303</v>
      </c>
      <c r="E1957" s="56" t="s">
        <v>4304</v>
      </c>
      <c r="F1957" s="56" t="s">
        <v>4305</v>
      </c>
      <c r="H1957" s="56" t="s">
        <v>4628</v>
      </c>
      <c r="I1957" s="159">
        <v>41733</v>
      </c>
      <c r="J1957" s="159">
        <v>41794</v>
      </c>
      <c r="K1957" s="56" t="s">
        <v>4718</v>
      </c>
      <c r="L1957" s="56" t="s">
        <v>4719</v>
      </c>
      <c r="M1957" s="156" t="s">
        <v>994</v>
      </c>
      <c r="N1957" s="121" t="s">
        <v>3570</v>
      </c>
      <c r="O1957" s="121"/>
      <c r="Q1957" s="121"/>
      <c r="R1957" s="121"/>
      <c r="S1957" s="128" t="s">
        <v>988</v>
      </c>
      <c r="T1957" s="25">
        <v>0</v>
      </c>
      <c r="U1957" s="156" t="s">
        <v>606</v>
      </c>
      <c r="V1957" s="156"/>
      <c r="W1957" s="25">
        <v>0</v>
      </c>
      <c r="X1957" s="25">
        <v>0</v>
      </c>
      <c r="Y1957" s="25">
        <v>0</v>
      </c>
      <c r="Z1957" s="131" t="s">
        <v>4637</v>
      </c>
      <c r="AE1957" s="159"/>
      <c r="AF1957" s="159">
        <v>41745</v>
      </c>
      <c r="AG1957" s="159">
        <v>41797</v>
      </c>
      <c r="AH1957" s="159">
        <f t="shared" si="63"/>
        <v>41811</v>
      </c>
    </row>
    <row r="1958" spans="1:34" s="56" customFormat="1">
      <c r="A1958" s="179" t="s">
        <v>4626</v>
      </c>
      <c r="B1958" s="156" t="s">
        <v>3514</v>
      </c>
      <c r="C1958" s="56" t="s">
        <v>4627</v>
      </c>
      <c r="D1958" s="56" t="s">
        <v>4303</v>
      </c>
      <c r="E1958" s="56" t="s">
        <v>4304</v>
      </c>
      <c r="F1958" s="56" t="s">
        <v>4305</v>
      </c>
      <c r="H1958" s="56" t="s">
        <v>4628</v>
      </c>
      <c r="I1958" s="159">
        <v>41733</v>
      </c>
      <c r="J1958" s="159">
        <v>41794</v>
      </c>
      <c r="K1958" s="56" t="s">
        <v>4720</v>
      </c>
      <c r="L1958" s="56" t="s">
        <v>4721</v>
      </c>
      <c r="M1958" s="156" t="s">
        <v>994</v>
      </c>
      <c r="N1958" s="121" t="s">
        <v>3570</v>
      </c>
      <c r="O1958" s="121"/>
      <c r="Q1958" s="121"/>
      <c r="R1958" s="121"/>
      <c r="S1958" s="128" t="s">
        <v>988</v>
      </c>
      <c r="T1958" s="25">
        <v>0</v>
      </c>
      <c r="U1958" s="156" t="s">
        <v>606</v>
      </c>
      <c r="V1958" s="156"/>
      <c r="W1958" s="25">
        <v>0</v>
      </c>
      <c r="X1958" s="25">
        <v>0</v>
      </c>
      <c r="Y1958" s="25">
        <v>0</v>
      </c>
      <c r="Z1958" s="131" t="s">
        <v>4637</v>
      </c>
      <c r="AE1958" s="159"/>
      <c r="AF1958" s="159">
        <v>41745</v>
      </c>
      <c r="AG1958" s="159">
        <v>41797</v>
      </c>
      <c r="AH1958" s="159">
        <f t="shared" si="63"/>
        <v>41811</v>
      </c>
    </row>
    <row r="1959" spans="1:34" s="56" customFormat="1">
      <c r="A1959" s="179" t="s">
        <v>4626</v>
      </c>
      <c r="B1959" s="156" t="s">
        <v>3514</v>
      </c>
      <c r="C1959" s="56" t="s">
        <v>4627</v>
      </c>
      <c r="D1959" s="56" t="s">
        <v>4303</v>
      </c>
      <c r="E1959" s="56" t="s">
        <v>4304</v>
      </c>
      <c r="F1959" s="56" t="s">
        <v>4305</v>
      </c>
      <c r="H1959" s="56" t="s">
        <v>4628</v>
      </c>
      <c r="I1959" s="159">
        <v>41733</v>
      </c>
      <c r="J1959" s="159">
        <v>41794</v>
      </c>
      <c r="K1959" s="56" t="s">
        <v>4722</v>
      </c>
      <c r="L1959" s="56" t="s">
        <v>4723</v>
      </c>
      <c r="M1959" s="156" t="s">
        <v>994</v>
      </c>
      <c r="N1959" s="121" t="s">
        <v>3570</v>
      </c>
      <c r="O1959" s="121"/>
      <c r="Q1959" s="121"/>
      <c r="R1959" s="121"/>
      <c r="S1959" s="128" t="s">
        <v>988</v>
      </c>
      <c r="T1959" s="25">
        <v>0</v>
      </c>
      <c r="U1959" s="156" t="s">
        <v>606</v>
      </c>
      <c r="V1959" s="156"/>
      <c r="W1959" s="25">
        <v>0</v>
      </c>
      <c r="X1959" s="25">
        <v>0</v>
      </c>
      <c r="Y1959" s="25">
        <v>0</v>
      </c>
      <c r="Z1959" s="131" t="s">
        <v>4637</v>
      </c>
      <c r="AE1959" s="159"/>
      <c r="AF1959" s="159">
        <v>41745</v>
      </c>
      <c r="AG1959" s="159">
        <v>41797</v>
      </c>
      <c r="AH1959" s="159">
        <f t="shared" si="63"/>
        <v>41811</v>
      </c>
    </row>
    <row r="1960" spans="1:34" s="56" customFormat="1">
      <c r="A1960" s="179" t="s">
        <v>4626</v>
      </c>
      <c r="B1960" s="156" t="s">
        <v>3514</v>
      </c>
      <c r="C1960" s="56" t="s">
        <v>4627</v>
      </c>
      <c r="D1960" s="56" t="s">
        <v>4303</v>
      </c>
      <c r="E1960" s="56" t="s">
        <v>4304</v>
      </c>
      <c r="F1960" s="56" t="s">
        <v>4305</v>
      </c>
      <c r="H1960" s="56" t="s">
        <v>4628</v>
      </c>
      <c r="I1960" s="159">
        <v>41733</v>
      </c>
      <c r="J1960" s="159">
        <v>41794</v>
      </c>
      <c r="K1960" s="56" t="s">
        <v>4724</v>
      </c>
      <c r="L1960" s="56" t="s">
        <v>4725</v>
      </c>
      <c r="M1960" s="156" t="s">
        <v>994</v>
      </c>
      <c r="N1960" s="121" t="s">
        <v>3570</v>
      </c>
      <c r="O1960" s="121"/>
      <c r="Q1960" s="121"/>
      <c r="R1960" s="121"/>
      <c r="S1960" s="128" t="s">
        <v>988</v>
      </c>
      <c r="T1960" s="25">
        <v>0</v>
      </c>
      <c r="U1960" s="156" t="s">
        <v>606</v>
      </c>
      <c r="V1960" s="156"/>
      <c r="W1960" s="25">
        <v>0</v>
      </c>
      <c r="X1960" s="25">
        <v>0</v>
      </c>
      <c r="Y1960" s="25">
        <v>0</v>
      </c>
      <c r="Z1960" s="131" t="s">
        <v>4637</v>
      </c>
      <c r="AE1960" s="159"/>
      <c r="AF1960" s="159">
        <v>41745</v>
      </c>
      <c r="AG1960" s="159">
        <v>41797</v>
      </c>
      <c r="AH1960" s="159">
        <f t="shared" si="63"/>
        <v>41811</v>
      </c>
    </row>
    <row r="1961" spans="1:34" s="56" customFormat="1">
      <c r="A1961" s="179" t="s">
        <v>4626</v>
      </c>
      <c r="B1961" s="156" t="s">
        <v>3514</v>
      </c>
      <c r="C1961" s="56" t="s">
        <v>4627</v>
      </c>
      <c r="D1961" s="56" t="s">
        <v>4303</v>
      </c>
      <c r="E1961" s="56" t="s">
        <v>4304</v>
      </c>
      <c r="F1961" s="56" t="s">
        <v>4305</v>
      </c>
      <c r="H1961" s="56" t="s">
        <v>4628</v>
      </c>
      <c r="I1961" s="159">
        <v>41733</v>
      </c>
      <c r="J1961" s="159">
        <v>41794</v>
      </c>
      <c r="K1961" s="56" t="s">
        <v>4726</v>
      </c>
      <c r="L1961" s="56" t="s">
        <v>4727</v>
      </c>
      <c r="M1961" s="156" t="s">
        <v>994</v>
      </c>
      <c r="N1961" s="121" t="s">
        <v>3570</v>
      </c>
      <c r="O1961" s="121"/>
      <c r="Q1961" s="121"/>
      <c r="R1961" s="121"/>
      <c r="S1961" s="128" t="s">
        <v>988</v>
      </c>
      <c r="T1961" s="25">
        <v>0</v>
      </c>
      <c r="U1961" s="156" t="s">
        <v>606</v>
      </c>
      <c r="V1961" s="156"/>
      <c r="W1961" s="25">
        <v>0</v>
      </c>
      <c r="X1961" s="25">
        <v>0</v>
      </c>
      <c r="Y1961" s="25">
        <v>0</v>
      </c>
      <c r="Z1961" s="131" t="s">
        <v>4637</v>
      </c>
      <c r="AE1961" s="159"/>
      <c r="AF1961" s="159">
        <v>41745</v>
      </c>
      <c r="AG1961" s="159">
        <v>41797</v>
      </c>
      <c r="AH1961" s="159">
        <f t="shared" si="63"/>
        <v>41811</v>
      </c>
    </row>
    <row r="1962" spans="1:34" s="56" customFormat="1">
      <c r="A1962" s="179" t="s">
        <v>4626</v>
      </c>
      <c r="B1962" s="156" t="s">
        <v>3514</v>
      </c>
      <c r="C1962" s="56" t="s">
        <v>4627</v>
      </c>
      <c r="D1962" s="56" t="s">
        <v>4303</v>
      </c>
      <c r="E1962" s="56" t="s">
        <v>4304</v>
      </c>
      <c r="F1962" s="56" t="s">
        <v>4305</v>
      </c>
      <c r="H1962" s="56" t="s">
        <v>4628</v>
      </c>
      <c r="I1962" s="159">
        <v>41733</v>
      </c>
      <c r="J1962" s="159">
        <v>41794</v>
      </c>
      <c r="K1962" s="56" t="s">
        <v>4728</v>
      </c>
      <c r="L1962" s="56" t="s">
        <v>4729</v>
      </c>
      <c r="M1962" s="156" t="s">
        <v>994</v>
      </c>
      <c r="N1962" s="121" t="s">
        <v>3570</v>
      </c>
      <c r="O1962" s="121"/>
      <c r="Q1962" s="121"/>
      <c r="R1962" s="121"/>
      <c r="S1962" s="128" t="s">
        <v>988</v>
      </c>
      <c r="T1962" s="25">
        <v>0</v>
      </c>
      <c r="U1962" s="156" t="s">
        <v>606</v>
      </c>
      <c r="V1962" s="156"/>
      <c r="W1962" s="25">
        <v>0</v>
      </c>
      <c r="X1962" s="25">
        <v>0</v>
      </c>
      <c r="Y1962" s="25">
        <v>0</v>
      </c>
      <c r="Z1962" s="131" t="s">
        <v>4637</v>
      </c>
      <c r="AE1962" s="159"/>
      <c r="AF1962" s="159">
        <v>41745</v>
      </c>
      <c r="AG1962" s="159">
        <v>41797</v>
      </c>
      <c r="AH1962" s="159">
        <f t="shared" si="63"/>
        <v>41811</v>
      </c>
    </row>
    <row r="1963" spans="1:34" s="56" customFormat="1">
      <c r="A1963" s="179" t="s">
        <v>4626</v>
      </c>
      <c r="B1963" s="156" t="s">
        <v>3514</v>
      </c>
      <c r="C1963" s="56" t="s">
        <v>4627</v>
      </c>
      <c r="D1963" s="56" t="s">
        <v>4303</v>
      </c>
      <c r="E1963" s="56" t="s">
        <v>4304</v>
      </c>
      <c r="F1963" s="56" t="s">
        <v>4305</v>
      </c>
      <c r="H1963" s="56" t="s">
        <v>4628</v>
      </c>
      <c r="I1963" s="159">
        <v>41733</v>
      </c>
      <c r="J1963" s="159">
        <v>41794</v>
      </c>
      <c r="K1963" s="56" t="s">
        <v>4730</v>
      </c>
      <c r="L1963" s="56" t="s">
        <v>4731</v>
      </c>
      <c r="M1963" s="156" t="s">
        <v>994</v>
      </c>
      <c r="N1963" s="121" t="s">
        <v>3570</v>
      </c>
      <c r="O1963" s="121"/>
      <c r="Q1963" s="121"/>
      <c r="R1963" s="121"/>
      <c r="S1963" s="128" t="s">
        <v>988</v>
      </c>
      <c r="T1963" s="25">
        <v>0</v>
      </c>
      <c r="U1963" s="156" t="s">
        <v>606</v>
      </c>
      <c r="V1963" s="156"/>
      <c r="W1963" s="25">
        <v>0</v>
      </c>
      <c r="X1963" s="25">
        <v>0</v>
      </c>
      <c r="Y1963" s="25">
        <v>0</v>
      </c>
      <c r="Z1963" s="131" t="s">
        <v>4637</v>
      </c>
      <c r="AE1963" s="159"/>
      <c r="AF1963" s="159">
        <v>41745</v>
      </c>
      <c r="AG1963" s="159">
        <v>41797</v>
      </c>
      <c r="AH1963" s="159">
        <f t="shared" si="63"/>
        <v>41811</v>
      </c>
    </row>
    <row r="1964" spans="1:34" s="56" customFormat="1">
      <c r="A1964" s="179" t="s">
        <v>4626</v>
      </c>
      <c r="B1964" s="156" t="s">
        <v>3514</v>
      </c>
      <c r="C1964" s="56" t="s">
        <v>4627</v>
      </c>
      <c r="D1964" s="56" t="s">
        <v>4303</v>
      </c>
      <c r="E1964" s="56" t="s">
        <v>4304</v>
      </c>
      <c r="F1964" s="56" t="s">
        <v>4305</v>
      </c>
      <c r="H1964" s="56" t="s">
        <v>4628</v>
      </c>
      <c r="I1964" s="159">
        <v>41733</v>
      </c>
      <c r="J1964" s="159">
        <v>41794</v>
      </c>
      <c r="K1964" s="56" t="s">
        <v>4732</v>
      </c>
      <c r="L1964" s="56" t="s">
        <v>4733</v>
      </c>
      <c r="M1964" s="156" t="s">
        <v>994</v>
      </c>
      <c r="N1964" s="121" t="s">
        <v>3570</v>
      </c>
      <c r="O1964" s="121"/>
      <c r="Q1964" s="121"/>
      <c r="R1964" s="121"/>
      <c r="S1964" s="128" t="s">
        <v>988</v>
      </c>
      <c r="T1964" s="25">
        <v>0</v>
      </c>
      <c r="U1964" s="156" t="s">
        <v>606</v>
      </c>
      <c r="V1964" s="156"/>
      <c r="W1964" s="25">
        <v>0</v>
      </c>
      <c r="X1964" s="25">
        <v>0</v>
      </c>
      <c r="Y1964" s="25">
        <v>0</v>
      </c>
      <c r="Z1964" s="131" t="s">
        <v>4637</v>
      </c>
      <c r="AE1964" s="159"/>
      <c r="AF1964" s="159">
        <v>41745</v>
      </c>
      <c r="AG1964" s="159">
        <v>41797</v>
      </c>
      <c r="AH1964" s="159">
        <f t="shared" si="63"/>
        <v>41811</v>
      </c>
    </row>
    <row r="1965" spans="1:34" s="56" customFormat="1">
      <c r="A1965" s="179" t="s">
        <v>4626</v>
      </c>
      <c r="B1965" s="156" t="s">
        <v>3514</v>
      </c>
      <c r="C1965" s="56" t="s">
        <v>4627</v>
      </c>
      <c r="D1965" s="56" t="s">
        <v>4303</v>
      </c>
      <c r="E1965" s="56" t="s">
        <v>4304</v>
      </c>
      <c r="F1965" s="56" t="s">
        <v>4305</v>
      </c>
      <c r="H1965" s="56" t="s">
        <v>4628</v>
      </c>
      <c r="I1965" s="159">
        <v>41733</v>
      </c>
      <c r="J1965" s="159">
        <v>41794</v>
      </c>
      <c r="K1965" s="56" t="s">
        <v>4734</v>
      </c>
      <c r="L1965" s="56" t="s">
        <v>4735</v>
      </c>
      <c r="M1965" s="156" t="s">
        <v>994</v>
      </c>
      <c r="N1965" s="121" t="s">
        <v>3570</v>
      </c>
      <c r="O1965" s="121"/>
      <c r="Q1965" s="121"/>
      <c r="R1965" s="121"/>
      <c r="S1965" s="128" t="s">
        <v>988</v>
      </c>
      <c r="T1965" s="25">
        <v>0</v>
      </c>
      <c r="U1965" s="156" t="s">
        <v>606</v>
      </c>
      <c r="V1965" s="156"/>
      <c r="W1965" s="25">
        <v>0</v>
      </c>
      <c r="X1965" s="25">
        <v>0</v>
      </c>
      <c r="Y1965" s="25">
        <v>0</v>
      </c>
      <c r="Z1965" s="131" t="s">
        <v>4637</v>
      </c>
      <c r="AE1965" s="159"/>
      <c r="AF1965" s="159">
        <v>41745</v>
      </c>
      <c r="AG1965" s="159">
        <v>41797</v>
      </c>
      <c r="AH1965" s="159">
        <f t="shared" si="63"/>
        <v>41811</v>
      </c>
    </row>
    <row r="1966" spans="1:34" s="56" customFormat="1">
      <c r="A1966" s="179" t="s">
        <v>4626</v>
      </c>
      <c r="B1966" s="156" t="s">
        <v>3514</v>
      </c>
      <c r="C1966" s="56" t="s">
        <v>4627</v>
      </c>
      <c r="D1966" s="56" t="s">
        <v>4303</v>
      </c>
      <c r="E1966" s="56" t="s">
        <v>4304</v>
      </c>
      <c r="F1966" s="56" t="s">
        <v>4305</v>
      </c>
      <c r="H1966" s="56" t="s">
        <v>4628</v>
      </c>
      <c r="I1966" s="159">
        <v>41733</v>
      </c>
      <c r="J1966" s="159">
        <v>41794</v>
      </c>
      <c r="K1966" s="56" t="s">
        <v>4736</v>
      </c>
      <c r="L1966" s="56" t="s">
        <v>4737</v>
      </c>
      <c r="M1966" s="156" t="s">
        <v>994</v>
      </c>
      <c r="N1966" s="121" t="s">
        <v>3570</v>
      </c>
      <c r="O1966" s="121"/>
      <c r="Q1966" s="121"/>
      <c r="R1966" s="121"/>
      <c r="S1966" s="128" t="s">
        <v>988</v>
      </c>
      <c r="T1966" s="25">
        <v>0</v>
      </c>
      <c r="U1966" s="156" t="s">
        <v>606</v>
      </c>
      <c r="V1966" s="156"/>
      <c r="W1966" s="25">
        <v>0</v>
      </c>
      <c r="X1966" s="25">
        <v>0</v>
      </c>
      <c r="Y1966" s="25">
        <v>0</v>
      </c>
      <c r="Z1966" s="131" t="s">
        <v>4637</v>
      </c>
      <c r="AE1966" s="159"/>
      <c r="AF1966" s="159">
        <v>41745</v>
      </c>
      <c r="AG1966" s="159">
        <v>41797</v>
      </c>
      <c r="AH1966" s="159">
        <f t="shared" si="63"/>
        <v>41811</v>
      </c>
    </row>
    <row r="1967" spans="1:34" s="56" customFormat="1">
      <c r="A1967" s="179" t="s">
        <v>4626</v>
      </c>
      <c r="B1967" s="156" t="s">
        <v>3514</v>
      </c>
      <c r="C1967" s="56" t="s">
        <v>4627</v>
      </c>
      <c r="D1967" s="56" t="s">
        <v>4303</v>
      </c>
      <c r="E1967" s="56" t="s">
        <v>4304</v>
      </c>
      <c r="F1967" s="56" t="s">
        <v>4305</v>
      </c>
      <c r="H1967" s="56" t="s">
        <v>4628</v>
      </c>
      <c r="I1967" s="159">
        <v>41733</v>
      </c>
      <c r="J1967" s="159">
        <v>41794</v>
      </c>
      <c r="K1967" s="56" t="s">
        <v>4738</v>
      </c>
      <c r="L1967" s="56" t="s">
        <v>4739</v>
      </c>
      <c r="M1967" s="156" t="s">
        <v>994</v>
      </c>
      <c r="N1967" s="121" t="s">
        <v>3570</v>
      </c>
      <c r="O1967" s="121"/>
      <c r="Q1967" s="121"/>
      <c r="R1967" s="121"/>
      <c r="S1967" s="128" t="s">
        <v>988</v>
      </c>
      <c r="T1967" s="25">
        <v>0</v>
      </c>
      <c r="U1967" s="156" t="s">
        <v>606</v>
      </c>
      <c r="V1967" s="156"/>
      <c r="W1967" s="25">
        <v>0</v>
      </c>
      <c r="X1967" s="25">
        <v>0</v>
      </c>
      <c r="Y1967" s="25">
        <v>0</v>
      </c>
      <c r="Z1967" s="131" t="s">
        <v>4637</v>
      </c>
      <c r="AE1967" s="159"/>
      <c r="AF1967" s="159">
        <v>41745</v>
      </c>
      <c r="AG1967" s="159">
        <v>41797</v>
      </c>
      <c r="AH1967" s="159">
        <f t="shared" si="63"/>
        <v>41811</v>
      </c>
    </row>
    <row r="1968" spans="1:34" s="56" customFormat="1">
      <c r="A1968" s="179" t="s">
        <v>4626</v>
      </c>
      <c r="B1968" s="156" t="s">
        <v>3514</v>
      </c>
      <c r="C1968" s="56" t="s">
        <v>4627</v>
      </c>
      <c r="D1968" s="56" t="s">
        <v>4303</v>
      </c>
      <c r="E1968" s="56" t="s">
        <v>4304</v>
      </c>
      <c r="F1968" s="56" t="s">
        <v>4305</v>
      </c>
      <c r="H1968" s="56" t="s">
        <v>4628</v>
      </c>
      <c r="I1968" s="159">
        <v>41733</v>
      </c>
      <c r="J1968" s="159">
        <v>41794</v>
      </c>
      <c r="K1968" s="56" t="s">
        <v>4740</v>
      </c>
      <c r="L1968" s="56" t="s">
        <v>4741</v>
      </c>
      <c r="M1968" s="156" t="s">
        <v>994</v>
      </c>
      <c r="N1968" s="121" t="s">
        <v>3570</v>
      </c>
      <c r="O1968" s="121"/>
      <c r="Q1968" s="121"/>
      <c r="R1968" s="121"/>
      <c r="S1968" s="128" t="s">
        <v>988</v>
      </c>
      <c r="T1968" s="25">
        <v>0</v>
      </c>
      <c r="U1968" s="156" t="s">
        <v>606</v>
      </c>
      <c r="V1968" s="156"/>
      <c r="W1968" s="25">
        <v>0</v>
      </c>
      <c r="X1968" s="25">
        <v>0</v>
      </c>
      <c r="Y1968" s="25">
        <v>0</v>
      </c>
      <c r="Z1968" s="131" t="s">
        <v>4637</v>
      </c>
      <c r="AE1968" s="159"/>
      <c r="AF1968" s="159">
        <v>41745</v>
      </c>
      <c r="AG1968" s="159">
        <v>41797</v>
      </c>
      <c r="AH1968" s="159">
        <f t="shared" si="63"/>
        <v>41811</v>
      </c>
    </row>
    <row r="1969" spans="1:34" s="56" customFormat="1">
      <c r="A1969" s="179" t="s">
        <v>4626</v>
      </c>
      <c r="B1969" s="156" t="s">
        <v>3514</v>
      </c>
      <c r="C1969" s="56" t="s">
        <v>4627</v>
      </c>
      <c r="D1969" s="56" t="s">
        <v>4303</v>
      </c>
      <c r="E1969" s="56" t="s">
        <v>4304</v>
      </c>
      <c r="F1969" s="56" t="s">
        <v>4305</v>
      </c>
      <c r="H1969" s="56" t="s">
        <v>4628</v>
      </c>
      <c r="I1969" s="159">
        <v>41733</v>
      </c>
      <c r="J1969" s="159">
        <v>41794</v>
      </c>
      <c r="K1969" s="56" t="s">
        <v>4742</v>
      </c>
      <c r="L1969" s="56" t="s">
        <v>4743</v>
      </c>
      <c r="M1969" s="156" t="s">
        <v>994</v>
      </c>
      <c r="N1969" s="121" t="s">
        <v>3570</v>
      </c>
      <c r="O1969" s="121"/>
      <c r="Q1969" s="121"/>
      <c r="R1969" s="121"/>
      <c r="S1969" s="128" t="s">
        <v>988</v>
      </c>
      <c r="T1969" s="25">
        <v>0</v>
      </c>
      <c r="U1969" s="156" t="s">
        <v>606</v>
      </c>
      <c r="V1969" s="156"/>
      <c r="W1969" s="25">
        <v>0</v>
      </c>
      <c r="X1969" s="25">
        <v>0</v>
      </c>
      <c r="Y1969" s="25">
        <v>0</v>
      </c>
      <c r="Z1969" s="131" t="s">
        <v>4637</v>
      </c>
      <c r="AE1969" s="159"/>
      <c r="AF1969" s="159">
        <v>41745</v>
      </c>
      <c r="AG1969" s="159">
        <v>41797</v>
      </c>
      <c r="AH1969" s="159">
        <f t="shared" si="63"/>
        <v>41811</v>
      </c>
    </row>
    <row r="1970" spans="1:34" s="56" customFormat="1">
      <c r="A1970" s="179" t="s">
        <v>4626</v>
      </c>
      <c r="B1970" s="156" t="s">
        <v>3514</v>
      </c>
      <c r="C1970" s="56" t="s">
        <v>4627</v>
      </c>
      <c r="D1970" s="56" t="s">
        <v>4303</v>
      </c>
      <c r="E1970" s="56" t="s">
        <v>4304</v>
      </c>
      <c r="F1970" s="56" t="s">
        <v>4305</v>
      </c>
      <c r="H1970" s="56" t="s">
        <v>4628</v>
      </c>
      <c r="I1970" s="159">
        <v>41733</v>
      </c>
      <c r="J1970" s="159">
        <v>41794</v>
      </c>
      <c r="K1970" s="56" t="s">
        <v>4744</v>
      </c>
      <c r="L1970" s="56" t="s">
        <v>4745</v>
      </c>
      <c r="M1970" s="156" t="s">
        <v>994</v>
      </c>
      <c r="N1970" s="121" t="s">
        <v>3570</v>
      </c>
      <c r="O1970" s="121"/>
      <c r="Q1970" s="121"/>
      <c r="R1970" s="121"/>
      <c r="S1970" s="128" t="s">
        <v>988</v>
      </c>
      <c r="T1970" s="25">
        <v>0</v>
      </c>
      <c r="U1970" s="156" t="s">
        <v>606</v>
      </c>
      <c r="V1970" s="156"/>
      <c r="W1970" s="25">
        <v>0</v>
      </c>
      <c r="X1970" s="25">
        <v>0</v>
      </c>
      <c r="Y1970" s="25">
        <v>0</v>
      </c>
      <c r="Z1970" s="131" t="s">
        <v>4637</v>
      </c>
      <c r="AE1970" s="159"/>
      <c r="AF1970" s="159">
        <v>41745</v>
      </c>
      <c r="AG1970" s="159">
        <v>41797</v>
      </c>
      <c r="AH1970" s="159">
        <f t="shared" si="63"/>
        <v>41811</v>
      </c>
    </row>
    <row r="1971" spans="1:34" s="56" customFormat="1">
      <c r="A1971" s="179" t="s">
        <v>4626</v>
      </c>
      <c r="B1971" s="156" t="s">
        <v>3514</v>
      </c>
      <c r="C1971" s="56" t="s">
        <v>4627</v>
      </c>
      <c r="D1971" s="56" t="s">
        <v>4303</v>
      </c>
      <c r="E1971" s="56" t="s">
        <v>4304</v>
      </c>
      <c r="F1971" s="56" t="s">
        <v>4305</v>
      </c>
      <c r="H1971" s="56" t="s">
        <v>4628</v>
      </c>
      <c r="I1971" s="159">
        <v>41733</v>
      </c>
      <c r="J1971" s="159">
        <v>41794</v>
      </c>
      <c r="K1971" s="56" t="s">
        <v>4746</v>
      </c>
      <c r="L1971" s="56" t="s">
        <v>4747</v>
      </c>
      <c r="M1971" s="156" t="s">
        <v>994</v>
      </c>
      <c r="N1971" s="121" t="s">
        <v>3570</v>
      </c>
      <c r="O1971" s="121"/>
      <c r="Q1971" s="121"/>
      <c r="R1971" s="121"/>
      <c r="S1971" s="128" t="s">
        <v>988</v>
      </c>
      <c r="T1971" s="25">
        <v>0</v>
      </c>
      <c r="U1971" s="156" t="s">
        <v>606</v>
      </c>
      <c r="V1971" s="156"/>
      <c r="W1971" s="25">
        <v>0</v>
      </c>
      <c r="X1971" s="25">
        <v>0</v>
      </c>
      <c r="Y1971" s="25">
        <v>0</v>
      </c>
      <c r="Z1971" s="131" t="s">
        <v>4637</v>
      </c>
      <c r="AE1971" s="159"/>
      <c r="AF1971" s="159">
        <v>41745</v>
      </c>
      <c r="AG1971" s="159">
        <v>41797</v>
      </c>
      <c r="AH1971" s="159">
        <f t="shared" si="63"/>
        <v>41811</v>
      </c>
    </row>
    <row r="1972" spans="1:34" s="56" customFormat="1">
      <c r="A1972" s="179" t="s">
        <v>4626</v>
      </c>
      <c r="B1972" s="156" t="s">
        <v>3514</v>
      </c>
      <c r="C1972" s="56" t="s">
        <v>4627</v>
      </c>
      <c r="D1972" s="56" t="s">
        <v>4303</v>
      </c>
      <c r="E1972" s="56" t="s">
        <v>4304</v>
      </c>
      <c r="F1972" s="56" t="s">
        <v>4305</v>
      </c>
      <c r="H1972" s="56" t="s">
        <v>4628</v>
      </c>
      <c r="I1972" s="159">
        <v>41733</v>
      </c>
      <c r="J1972" s="159">
        <v>41794</v>
      </c>
      <c r="K1972" s="56" t="s">
        <v>4748</v>
      </c>
      <c r="L1972" s="56" t="s">
        <v>4749</v>
      </c>
      <c r="M1972" s="156" t="s">
        <v>994</v>
      </c>
      <c r="N1972" s="121" t="s">
        <v>3570</v>
      </c>
      <c r="O1972" s="121"/>
      <c r="Q1972" s="121"/>
      <c r="R1972" s="121"/>
      <c r="S1972" s="128" t="s">
        <v>988</v>
      </c>
      <c r="T1972" s="25">
        <v>0</v>
      </c>
      <c r="U1972" s="156" t="s">
        <v>606</v>
      </c>
      <c r="V1972" s="156"/>
      <c r="W1972" s="25">
        <v>0</v>
      </c>
      <c r="X1972" s="25">
        <v>0</v>
      </c>
      <c r="Y1972" s="25">
        <v>0</v>
      </c>
      <c r="Z1972" s="131" t="s">
        <v>4637</v>
      </c>
      <c r="AE1972" s="159"/>
      <c r="AF1972" s="159">
        <v>41745</v>
      </c>
      <c r="AG1972" s="159">
        <v>41797</v>
      </c>
      <c r="AH1972" s="159">
        <f t="shared" si="63"/>
        <v>41811</v>
      </c>
    </row>
    <row r="1973" spans="1:34" s="56" customFormat="1">
      <c r="A1973" s="179" t="s">
        <v>4626</v>
      </c>
      <c r="B1973" s="156" t="s">
        <v>3514</v>
      </c>
      <c r="C1973" s="56" t="s">
        <v>4627</v>
      </c>
      <c r="D1973" s="56" t="s">
        <v>4303</v>
      </c>
      <c r="E1973" s="56" t="s">
        <v>4304</v>
      </c>
      <c r="F1973" s="56" t="s">
        <v>4305</v>
      </c>
      <c r="H1973" s="56" t="s">
        <v>4628</v>
      </c>
      <c r="I1973" s="159">
        <v>41733</v>
      </c>
      <c r="J1973" s="159">
        <v>41794</v>
      </c>
      <c r="K1973" s="56" t="s">
        <v>4750</v>
      </c>
      <c r="L1973" s="56" t="s">
        <v>4751</v>
      </c>
      <c r="M1973" s="156" t="s">
        <v>994</v>
      </c>
      <c r="N1973" s="121" t="s">
        <v>3570</v>
      </c>
      <c r="O1973" s="121"/>
      <c r="Q1973" s="121"/>
      <c r="R1973" s="121"/>
      <c r="S1973" s="128" t="s">
        <v>988</v>
      </c>
      <c r="T1973" s="25">
        <v>0</v>
      </c>
      <c r="U1973" s="156" t="s">
        <v>606</v>
      </c>
      <c r="V1973" s="156"/>
      <c r="W1973" s="25">
        <v>0</v>
      </c>
      <c r="X1973" s="25">
        <v>0</v>
      </c>
      <c r="Y1973" s="25">
        <v>0</v>
      </c>
      <c r="Z1973" s="131" t="s">
        <v>4637</v>
      </c>
      <c r="AE1973" s="159"/>
      <c r="AF1973" s="159">
        <v>41745</v>
      </c>
      <c r="AG1973" s="159">
        <v>41797</v>
      </c>
      <c r="AH1973" s="159">
        <f t="shared" si="63"/>
        <v>41811</v>
      </c>
    </row>
    <row r="1974" spans="1:34" s="56" customFormat="1">
      <c r="A1974" s="179" t="s">
        <v>4626</v>
      </c>
      <c r="B1974" s="156" t="s">
        <v>3514</v>
      </c>
      <c r="C1974" s="56" t="s">
        <v>4627</v>
      </c>
      <c r="D1974" s="56" t="s">
        <v>4303</v>
      </c>
      <c r="E1974" s="56" t="s">
        <v>4304</v>
      </c>
      <c r="F1974" s="56" t="s">
        <v>4305</v>
      </c>
      <c r="H1974" s="56" t="s">
        <v>4628</v>
      </c>
      <c r="I1974" s="159">
        <v>41733</v>
      </c>
      <c r="J1974" s="159">
        <v>41794</v>
      </c>
      <c r="K1974" s="56" t="s">
        <v>4752</v>
      </c>
      <c r="L1974" s="56" t="s">
        <v>4753</v>
      </c>
      <c r="M1974" s="156" t="s">
        <v>994</v>
      </c>
      <c r="N1974" s="121" t="s">
        <v>3570</v>
      </c>
      <c r="O1974" s="121"/>
      <c r="Q1974" s="121"/>
      <c r="R1974" s="121"/>
      <c r="S1974" s="128" t="s">
        <v>988</v>
      </c>
      <c r="T1974" s="25">
        <v>0</v>
      </c>
      <c r="U1974" s="156" t="s">
        <v>606</v>
      </c>
      <c r="V1974" s="156"/>
      <c r="W1974" s="25">
        <v>0</v>
      </c>
      <c r="X1974" s="25">
        <v>0</v>
      </c>
      <c r="Y1974" s="25">
        <v>0</v>
      </c>
      <c r="Z1974" s="131" t="s">
        <v>4637</v>
      </c>
      <c r="AE1974" s="159"/>
      <c r="AF1974" s="159">
        <v>41745</v>
      </c>
      <c r="AG1974" s="159">
        <v>41797</v>
      </c>
      <c r="AH1974" s="159">
        <f t="shared" si="63"/>
        <v>41811</v>
      </c>
    </row>
    <row r="1975" spans="1:34" s="56" customFormat="1">
      <c r="A1975" s="179" t="s">
        <v>4626</v>
      </c>
      <c r="B1975" s="156" t="s">
        <v>3514</v>
      </c>
      <c r="C1975" s="56" t="s">
        <v>4627</v>
      </c>
      <c r="D1975" s="56" t="s">
        <v>4303</v>
      </c>
      <c r="E1975" s="56" t="s">
        <v>4304</v>
      </c>
      <c r="F1975" s="56" t="s">
        <v>4305</v>
      </c>
      <c r="H1975" s="56" t="s">
        <v>4628</v>
      </c>
      <c r="I1975" s="159">
        <v>41733</v>
      </c>
      <c r="J1975" s="159">
        <v>41794</v>
      </c>
      <c r="K1975" s="56" t="s">
        <v>4754</v>
      </c>
      <c r="L1975" s="56" t="s">
        <v>4755</v>
      </c>
      <c r="M1975" s="156" t="s">
        <v>994</v>
      </c>
      <c r="N1975" s="121" t="s">
        <v>3570</v>
      </c>
      <c r="O1975" s="121"/>
      <c r="Q1975" s="121"/>
      <c r="R1975" s="121"/>
      <c r="S1975" s="128" t="s">
        <v>988</v>
      </c>
      <c r="T1975" s="25">
        <v>0</v>
      </c>
      <c r="U1975" s="156" t="s">
        <v>606</v>
      </c>
      <c r="V1975" s="156"/>
      <c r="W1975" s="25">
        <v>0</v>
      </c>
      <c r="X1975" s="25">
        <v>0</v>
      </c>
      <c r="Y1975" s="25">
        <v>0</v>
      </c>
      <c r="Z1975" s="131" t="s">
        <v>4634</v>
      </c>
      <c r="AE1975" s="159"/>
      <c r="AF1975" s="159">
        <v>41745</v>
      </c>
      <c r="AG1975" s="159">
        <v>41797</v>
      </c>
      <c r="AH1975" s="159">
        <f t="shared" si="63"/>
        <v>41811</v>
      </c>
    </row>
    <row r="1976" spans="1:34" s="56" customFormat="1">
      <c r="A1976" s="179" t="s">
        <v>4626</v>
      </c>
      <c r="B1976" s="156" t="s">
        <v>3514</v>
      </c>
      <c r="C1976" s="56" t="s">
        <v>4627</v>
      </c>
      <c r="D1976" s="56" t="s">
        <v>4303</v>
      </c>
      <c r="E1976" s="56" t="s">
        <v>4304</v>
      </c>
      <c r="F1976" s="56" t="s">
        <v>4305</v>
      </c>
      <c r="H1976" s="56" t="s">
        <v>4628</v>
      </c>
      <c r="I1976" s="159">
        <v>41733</v>
      </c>
      <c r="J1976" s="159">
        <v>41794</v>
      </c>
      <c r="K1976" s="56" t="s">
        <v>4756</v>
      </c>
      <c r="L1976" s="56" t="s">
        <v>4757</v>
      </c>
      <c r="M1976" s="156" t="s">
        <v>994</v>
      </c>
      <c r="N1976" s="121" t="s">
        <v>3570</v>
      </c>
      <c r="O1976" s="121"/>
      <c r="Q1976" s="121"/>
      <c r="R1976" s="121"/>
      <c r="S1976" s="128" t="s">
        <v>988</v>
      </c>
      <c r="T1976" s="25">
        <v>0</v>
      </c>
      <c r="U1976" s="156" t="s">
        <v>606</v>
      </c>
      <c r="V1976" s="156"/>
      <c r="W1976" s="25">
        <v>0</v>
      </c>
      <c r="X1976" s="25">
        <v>0</v>
      </c>
      <c r="Y1976" s="25">
        <v>0</v>
      </c>
      <c r="Z1976" s="131" t="s">
        <v>4634</v>
      </c>
      <c r="AE1976" s="159"/>
      <c r="AF1976" s="159">
        <v>41745</v>
      </c>
      <c r="AG1976" s="159">
        <v>41797</v>
      </c>
      <c r="AH1976" s="159">
        <f t="shared" si="63"/>
        <v>41811</v>
      </c>
    </row>
    <row r="1977" spans="1:34" s="56" customFormat="1">
      <c r="A1977" s="179" t="s">
        <v>4626</v>
      </c>
      <c r="B1977" s="156" t="s">
        <v>3514</v>
      </c>
      <c r="C1977" s="56" t="s">
        <v>4627</v>
      </c>
      <c r="D1977" s="56" t="s">
        <v>4303</v>
      </c>
      <c r="E1977" s="56" t="s">
        <v>4304</v>
      </c>
      <c r="F1977" s="56" t="s">
        <v>4305</v>
      </c>
      <c r="H1977" s="56" t="s">
        <v>4628</v>
      </c>
      <c r="I1977" s="159">
        <v>41733</v>
      </c>
      <c r="J1977" s="159">
        <v>41794</v>
      </c>
      <c r="K1977" s="56" t="s">
        <v>4758</v>
      </c>
      <c r="L1977" s="56" t="s">
        <v>4759</v>
      </c>
      <c r="M1977" s="156" t="s">
        <v>994</v>
      </c>
      <c r="N1977" s="121" t="s">
        <v>3570</v>
      </c>
      <c r="O1977" s="121"/>
      <c r="Q1977" s="121"/>
      <c r="R1977" s="121"/>
      <c r="S1977" s="128" t="s">
        <v>988</v>
      </c>
      <c r="T1977" s="25">
        <v>0</v>
      </c>
      <c r="U1977" s="156" t="s">
        <v>606</v>
      </c>
      <c r="V1977" s="156"/>
      <c r="W1977" s="25">
        <v>0</v>
      </c>
      <c r="X1977" s="25">
        <v>0</v>
      </c>
      <c r="Y1977" s="25">
        <v>0</v>
      </c>
      <c r="Z1977" s="131" t="s">
        <v>4634</v>
      </c>
      <c r="AE1977" s="159"/>
      <c r="AF1977" s="159">
        <v>41745</v>
      </c>
      <c r="AG1977" s="159">
        <v>41797</v>
      </c>
      <c r="AH1977" s="159">
        <f t="shared" si="63"/>
        <v>41811</v>
      </c>
    </row>
    <row r="1978" spans="1:34" s="56" customFormat="1">
      <c r="A1978" s="179" t="s">
        <v>4626</v>
      </c>
      <c r="B1978" s="156" t="s">
        <v>3514</v>
      </c>
      <c r="C1978" s="56" t="s">
        <v>4627</v>
      </c>
      <c r="D1978" s="56" t="s">
        <v>4303</v>
      </c>
      <c r="E1978" s="56" t="s">
        <v>4304</v>
      </c>
      <c r="F1978" s="56" t="s">
        <v>4305</v>
      </c>
      <c r="H1978" s="56" t="s">
        <v>4628</v>
      </c>
      <c r="I1978" s="159">
        <v>41733</v>
      </c>
      <c r="J1978" s="159">
        <v>41794</v>
      </c>
      <c r="K1978" s="56" t="s">
        <v>4760</v>
      </c>
      <c r="L1978" s="56" t="s">
        <v>4761</v>
      </c>
      <c r="M1978" s="156" t="s">
        <v>994</v>
      </c>
      <c r="N1978" s="121" t="s">
        <v>3570</v>
      </c>
      <c r="O1978" s="121"/>
      <c r="Q1978" s="121"/>
      <c r="R1978" s="121"/>
      <c r="S1978" s="128" t="s">
        <v>988</v>
      </c>
      <c r="T1978" s="25">
        <v>0</v>
      </c>
      <c r="U1978" s="156" t="s">
        <v>606</v>
      </c>
      <c r="V1978" s="156"/>
      <c r="W1978" s="25">
        <v>0</v>
      </c>
      <c r="X1978" s="25">
        <v>0</v>
      </c>
      <c r="Y1978" s="25">
        <v>0</v>
      </c>
      <c r="Z1978" s="131" t="s">
        <v>4634</v>
      </c>
      <c r="AE1978" s="159"/>
      <c r="AF1978" s="159">
        <v>41745</v>
      </c>
      <c r="AG1978" s="159">
        <v>41797</v>
      </c>
      <c r="AH1978" s="159">
        <f t="shared" ref="AH1978:AH2033" si="64">AG1978+14</f>
        <v>41811</v>
      </c>
    </row>
    <row r="1979" spans="1:34" s="56" customFormat="1">
      <c r="A1979" s="179" t="s">
        <v>4626</v>
      </c>
      <c r="B1979" s="156" t="s">
        <v>3514</v>
      </c>
      <c r="C1979" s="56" t="s">
        <v>4627</v>
      </c>
      <c r="D1979" s="56" t="s">
        <v>4303</v>
      </c>
      <c r="E1979" s="56" t="s">
        <v>4304</v>
      </c>
      <c r="F1979" s="56" t="s">
        <v>4305</v>
      </c>
      <c r="H1979" s="56" t="s">
        <v>4628</v>
      </c>
      <c r="I1979" s="159">
        <v>41733</v>
      </c>
      <c r="J1979" s="159">
        <v>41794</v>
      </c>
      <c r="K1979" s="56" t="s">
        <v>4762</v>
      </c>
      <c r="L1979" s="56" t="s">
        <v>4763</v>
      </c>
      <c r="M1979" s="156" t="s">
        <v>994</v>
      </c>
      <c r="N1979" s="121" t="s">
        <v>3570</v>
      </c>
      <c r="O1979" s="121"/>
      <c r="Q1979" s="121"/>
      <c r="R1979" s="121"/>
      <c r="S1979" s="128" t="s">
        <v>988</v>
      </c>
      <c r="T1979" s="25">
        <v>0</v>
      </c>
      <c r="U1979" s="156" t="s">
        <v>606</v>
      </c>
      <c r="V1979" s="156"/>
      <c r="W1979" s="25">
        <v>0</v>
      </c>
      <c r="X1979" s="25">
        <v>0</v>
      </c>
      <c r="Y1979" s="25">
        <v>0</v>
      </c>
      <c r="Z1979" s="131" t="s">
        <v>4634</v>
      </c>
      <c r="AE1979" s="159"/>
      <c r="AF1979" s="159">
        <v>41745</v>
      </c>
      <c r="AG1979" s="159">
        <v>41797</v>
      </c>
      <c r="AH1979" s="159">
        <f t="shared" si="64"/>
        <v>41811</v>
      </c>
    </row>
    <row r="1980" spans="1:34" s="56" customFormat="1">
      <c r="A1980" s="179" t="s">
        <v>4626</v>
      </c>
      <c r="B1980" s="156" t="s">
        <v>3514</v>
      </c>
      <c r="C1980" s="56" t="s">
        <v>4627</v>
      </c>
      <c r="D1980" s="56" t="s">
        <v>4303</v>
      </c>
      <c r="E1980" s="56" t="s">
        <v>4304</v>
      </c>
      <c r="F1980" s="56" t="s">
        <v>4305</v>
      </c>
      <c r="H1980" s="56" t="s">
        <v>4628</v>
      </c>
      <c r="I1980" s="159">
        <v>41733</v>
      </c>
      <c r="J1980" s="159">
        <v>41794</v>
      </c>
      <c r="K1980" s="56" t="s">
        <v>4764</v>
      </c>
      <c r="L1980" s="56" t="s">
        <v>4765</v>
      </c>
      <c r="M1980" s="156" t="s">
        <v>994</v>
      </c>
      <c r="N1980" s="121" t="s">
        <v>3570</v>
      </c>
      <c r="O1980" s="121"/>
      <c r="Q1980" s="121"/>
      <c r="R1980" s="121"/>
      <c r="S1980" s="128" t="s">
        <v>988</v>
      </c>
      <c r="T1980" s="25">
        <v>0</v>
      </c>
      <c r="U1980" s="156" t="s">
        <v>606</v>
      </c>
      <c r="V1980" s="156"/>
      <c r="W1980" s="25">
        <v>0</v>
      </c>
      <c r="X1980" s="25">
        <v>0</v>
      </c>
      <c r="Y1980" s="25">
        <v>0</v>
      </c>
      <c r="Z1980" s="131" t="s">
        <v>4634</v>
      </c>
      <c r="AE1980" s="159"/>
      <c r="AF1980" s="159">
        <v>41745</v>
      </c>
      <c r="AG1980" s="159">
        <v>41797</v>
      </c>
      <c r="AH1980" s="159">
        <f t="shared" si="64"/>
        <v>41811</v>
      </c>
    </row>
    <row r="1981" spans="1:34" s="56" customFormat="1">
      <c r="A1981" s="179" t="s">
        <v>4626</v>
      </c>
      <c r="B1981" s="156" t="s">
        <v>3514</v>
      </c>
      <c r="C1981" s="56" t="s">
        <v>4627</v>
      </c>
      <c r="D1981" s="56" t="s">
        <v>4303</v>
      </c>
      <c r="E1981" s="56" t="s">
        <v>4304</v>
      </c>
      <c r="F1981" s="56" t="s">
        <v>4305</v>
      </c>
      <c r="H1981" s="56" t="s">
        <v>4628</v>
      </c>
      <c r="I1981" s="159">
        <v>41733</v>
      </c>
      <c r="J1981" s="159">
        <v>41794</v>
      </c>
      <c r="K1981" s="56" t="s">
        <v>4766</v>
      </c>
      <c r="L1981" s="56" t="s">
        <v>4767</v>
      </c>
      <c r="M1981" s="156" t="s">
        <v>994</v>
      </c>
      <c r="N1981" s="121" t="s">
        <v>3570</v>
      </c>
      <c r="O1981" s="121"/>
      <c r="Q1981" s="121"/>
      <c r="R1981" s="121"/>
      <c r="S1981" s="128" t="s">
        <v>988</v>
      </c>
      <c r="T1981" s="25">
        <v>0</v>
      </c>
      <c r="U1981" s="156" t="s">
        <v>606</v>
      </c>
      <c r="V1981" s="156"/>
      <c r="W1981" s="25">
        <v>0</v>
      </c>
      <c r="X1981" s="25">
        <v>0</v>
      </c>
      <c r="Y1981" s="25">
        <v>0</v>
      </c>
      <c r="Z1981" s="131" t="s">
        <v>4634</v>
      </c>
      <c r="AE1981" s="159"/>
      <c r="AF1981" s="159">
        <v>41745</v>
      </c>
      <c r="AG1981" s="159">
        <v>41797</v>
      </c>
      <c r="AH1981" s="159">
        <f t="shared" si="64"/>
        <v>41811</v>
      </c>
    </row>
    <row r="1982" spans="1:34" s="56" customFormat="1">
      <c r="A1982" s="179" t="s">
        <v>4626</v>
      </c>
      <c r="B1982" s="156" t="s">
        <v>3514</v>
      </c>
      <c r="C1982" s="56" t="s">
        <v>4627</v>
      </c>
      <c r="D1982" s="56" t="s">
        <v>4303</v>
      </c>
      <c r="E1982" s="56" t="s">
        <v>4304</v>
      </c>
      <c r="F1982" s="56" t="s">
        <v>4305</v>
      </c>
      <c r="H1982" s="56" t="s">
        <v>4628</v>
      </c>
      <c r="I1982" s="159">
        <v>41733</v>
      </c>
      <c r="J1982" s="159">
        <v>41794</v>
      </c>
      <c r="K1982" s="56" t="s">
        <v>4768</v>
      </c>
      <c r="L1982" s="56" t="s">
        <v>4769</v>
      </c>
      <c r="M1982" s="156" t="s">
        <v>994</v>
      </c>
      <c r="N1982" s="121" t="s">
        <v>3570</v>
      </c>
      <c r="O1982" s="121"/>
      <c r="Q1982" s="121"/>
      <c r="R1982" s="121"/>
      <c r="S1982" s="128" t="s">
        <v>988</v>
      </c>
      <c r="T1982" s="25">
        <v>0</v>
      </c>
      <c r="U1982" s="156" t="s">
        <v>606</v>
      </c>
      <c r="V1982" s="156"/>
      <c r="W1982" s="25">
        <v>0</v>
      </c>
      <c r="X1982" s="25">
        <v>0</v>
      </c>
      <c r="Y1982" s="25">
        <v>0</v>
      </c>
      <c r="Z1982" s="131" t="s">
        <v>4634</v>
      </c>
      <c r="AE1982" s="159"/>
      <c r="AF1982" s="159">
        <v>41745</v>
      </c>
      <c r="AG1982" s="159">
        <v>41797</v>
      </c>
      <c r="AH1982" s="159">
        <f t="shared" si="64"/>
        <v>41811</v>
      </c>
    </row>
    <row r="1983" spans="1:34" s="56" customFormat="1">
      <c r="A1983" s="179" t="s">
        <v>4626</v>
      </c>
      <c r="B1983" s="156" t="s">
        <v>3514</v>
      </c>
      <c r="C1983" s="56" t="s">
        <v>4627</v>
      </c>
      <c r="D1983" s="56" t="s">
        <v>4303</v>
      </c>
      <c r="E1983" s="56" t="s">
        <v>4304</v>
      </c>
      <c r="F1983" s="56" t="s">
        <v>4305</v>
      </c>
      <c r="H1983" s="56" t="s">
        <v>4628</v>
      </c>
      <c r="I1983" s="159">
        <v>41733</v>
      </c>
      <c r="J1983" s="159">
        <v>41794</v>
      </c>
      <c r="K1983" s="56" t="s">
        <v>4770</v>
      </c>
      <c r="L1983" s="56" t="s">
        <v>4771</v>
      </c>
      <c r="M1983" s="156" t="s">
        <v>994</v>
      </c>
      <c r="N1983" s="121" t="s">
        <v>3570</v>
      </c>
      <c r="O1983" s="121"/>
      <c r="Q1983" s="121"/>
      <c r="R1983" s="121"/>
      <c r="S1983" s="128" t="s">
        <v>988</v>
      </c>
      <c r="T1983" s="25">
        <v>0</v>
      </c>
      <c r="U1983" s="156" t="s">
        <v>606</v>
      </c>
      <c r="V1983" s="156"/>
      <c r="W1983" s="25">
        <v>0</v>
      </c>
      <c r="X1983" s="25">
        <v>0</v>
      </c>
      <c r="Y1983" s="25">
        <v>0</v>
      </c>
      <c r="Z1983" s="131" t="s">
        <v>4634</v>
      </c>
      <c r="AE1983" s="159"/>
      <c r="AF1983" s="159">
        <v>41745</v>
      </c>
      <c r="AG1983" s="159">
        <v>41797</v>
      </c>
      <c r="AH1983" s="159">
        <f t="shared" si="64"/>
        <v>41811</v>
      </c>
    </row>
    <row r="1984" spans="1:34" s="56" customFormat="1">
      <c r="A1984" s="179" t="s">
        <v>4626</v>
      </c>
      <c r="B1984" s="156" t="s">
        <v>3514</v>
      </c>
      <c r="C1984" s="56" t="s">
        <v>4627</v>
      </c>
      <c r="D1984" s="56" t="s">
        <v>4303</v>
      </c>
      <c r="E1984" s="56" t="s">
        <v>4304</v>
      </c>
      <c r="F1984" s="56" t="s">
        <v>4305</v>
      </c>
      <c r="H1984" s="56" t="s">
        <v>4628</v>
      </c>
      <c r="I1984" s="159">
        <v>41733</v>
      </c>
      <c r="J1984" s="159">
        <v>41794</v>
      </c>
      <c r="K1984" s="56" t="s">
        <v>4772</v>
      </c>
      <c r="L1984" s="56" t="s">
        <v>4773</v>
      </c>
      <c r="M1984" s="156" t="s">
        <v>994</v>
      </c>
      <c r="N1984" s="121" t="s">
        <v>3570</v>
      </c>
      <c r="O1984" s="121"/>
      <c r="Q1984" s="121"/>
      <c r="R1984" s="121"/>
      <c r="S1984" s="128" t="s">
        <v>988</v>
      </c>
      <c r="T1984" s="25">
        <v>0</v>
      </c>
      <c r="U1984" s="156" t="s">
        <v>606</v>
      </c>
      <c r="V1984" s="156"/>
      <c r="W1984" s="25">
        <v>0</v>
      </c>
      <c r="X1984" s="25">
        <v>0</v>
      </c>
      <c r="Y1984" s="25">
        <v>0</v>
      </c>
      <c r="Z1984" s="131" t="s">
        <v>4634</v>
      </c>
      <c r="AE1984" s="159"/>
      <c r="AF1984" s="159">
        <v>41745</v>
      </c>
      <c r="AG1984" s="159">
        <v>41797</v>
      </c>
      <c r="AH1984" s="159">
        <f t="shared" si="64"/>
        <v>41811</v>
      </c>
    </row>
    <row r="1985" spans="1:34" s="56" customFormat="1">
      <c r="A1985" s="179" t="s">
        <v>4626</v>
      </c>
      <c r="B1985" s="156" t="s">
        <v>3514</v>
      </c>
      <c r="C1985" s="56" t="s">
        <v>4627</v>
      </c>
      <c r="D1985" s="56" t="s">
        <v>4303</v>
      </c>
      <c r="E1985" s="56" t="s">
        <v>4304</v>
      </c>
      <c r="F1985" s="56" t="s">
        <v>4305</v>
      </c>
      <c r="H1985" s="56" t="s">
        <v>4628</v>
      </c>
      <c r="I1985" s="159">
        <v>41733</v>
      </c>
      <c r="J1985" s="159">
        <v>41794</v>
      </c>
      <c r="K1985" s="56" t="s">
        <v>4774</v>
      </c>
      <c r="L1985" s="56" t="s">
        <v>4775</v>
      </c>
      <c r="M1985" s="156" t="s">
        <v>994</v>
      </c>
      <c r="N1985" s="121" t="s">
        <v>3570</v>
      </c>
      <c r="O1985" s="121"/>
      <c r="Q1985" s="121"/>
      <c r="R1985" s="121"/>
      <c r="S1985" s="128" t="s">
        <v>988</v>
      </c>
      <c r="T1985" s="25">
        <v>0</v>
      </c>
      <c r="U1985" s="156" t="s">
        <v>606</v>
      </c>
      <c r="V1985" s="156"/>
      <c r="W1985" s="25">
        <v>0</v>
      </c>
      <c r="X1985" s="25">
        <v>0</v>
      </c>
      <c r="Y1985" s="25">
        <v>0</v>
      </c>
      <c r="Z1985" s="131" t="s">
        <v>4634</v>
      </c>
      <c r="AE1985" s="159"/>
      <c r="AF1985" s="159">
        <v>41745</v>
      </c>
      <c r="AG1985" s="159">
        <v>41797</v>
      </c>
      <c r="AH1985" s="159">
        <f t="shared" si="64"/>
        <v>41811</v>
      </c>
    </row>
    <row r="1986" spans="1:34" s="56" customFormat="1">
      <c r="A1986" s="179" t="s">
        <v>4626</v>
      </c>
      <c r="B1986" s="156" t="s">
        <v>3514</v>
      </c>
      <c r="C1986" s="56" t="s">
        <v>4627</v>
      </c>
      <c r="D1986" s="56" t="s">
        <v>4303</v>
      </c>
      <c r="E1986" s="56" t="s">
        <v>4304</v>
      </c>
      <c r="F1986" s="56" t="s">
        <v>4305</v>
      </c>
      <c r="H1986" s="56" t="s">
        <v>4628</v>
      </c>
      <c r="I1986" s="159">
        <v>41733</v>
      </c>
      <c r="J1986" s="159">
        <v>41794</v>
      </c>
      <c r="K1986" s="56" t="s">
        <v>4776</v>
      </c>
      <c r="L1986" s="56" t="s">
        <v>4777</v>
      </c>
      <c r="M1986" s="156" t="s">
        <v>994</v>
      </c>
      <c r="N1986" s="121" t="s">
        <v>3570</v>
      </c>
      <c r="O1986" s="121"/>
      <c r="Q1986" s="121"/>
      <c r="R1986" s="121"/>
      <c r="S1986" s="128" t="s">
        <v>988</v>
      </c>
      <c r="T1986" s="25">
        <v>0</v>
      </c>
      <c r="U1986" s="156" t="s">
        <v>606</v>
      </c>
      <c r="V1986" s="156"/>
      <c r="W1986" s="25">
        <v>0</v>
      </c>
      <c r="X1986" s="25">
        <v>0</v>
      </c>
      <c r="Y1986" s="25">
        <v>0</v>
      </c>
      <c r="Z1986" s="131" t="s">
        <v>4634</v>
      </c>
      <c r="AE1986" s="159"/>
      <c r="AF1986" s="159">
        <v>41745</v>
      </c>
      <c r="AG1986" s="159">
        <v>41797</v>
      </c>
      <c r="AH1986" s="159">
        <f t="shared" si="64"/>
        <v>41811</v>
      </c>
    </row>
    <row r="1987" spans="1:34" s="56" customFormat="1">
      <c r="A1987" s="179" t="s">
        <v>4626</v>
      </c>
      <c r="B1987" s="156" t="s">
        <v>3514</v>
      </c>
      <c r="C1987" s="56" t="s">
        <v>4627</v>
      </c>
      <c r="D1987" s="56" t="s">
        <v>4303</v>
      </c>
      <c r="E1987" s="56" t="s">
        <v>4304</v>
      </c>
      <c r="F1987" s="56" t="s">
        <v>4305</v>
      </c>
      <c r="H1987" s="56" t="s">
        <v>4628</v>
      </c>
      <c r="I1987" s="159">
        <v>41733</v>
      </c>
      <c r="J1987" s="159">
        <v>41794</v>
      </c>
      <c r="K1987" s="56" t="s">
        <v>4778</v>
      </c>
      <c r="L1987" s="56" t="s">
        <v>4779</v>
      </c>
      <c r="M1987" s="156" t="s">
        <v>994</v>
      </c>
      <c r="N1987" s="121" t="s">
        <v>3570</v>
      </c>
      <c r="O1987" s="121"/>
      <c r="Q1987" s="121"/>
      <c r="R1987" s="121"/>
      <c r="S1987" s="128" t="s">
        <v>988</v>
      </c>
      <c r="T1987" s="25">
        <v>0</v>
      </c>
      <c r="U1987" s="156" t="s">
        <v>606</v>
      </c>
      <c r="V1987" s="156"/>
      <c r="W1987" s="25">
        <v>0</v>
      </c>
      <c r="X1987" s="25">
        <v>0</v>
      </c>
      <c r="Y1987" s="25">
        <v>0</v>
      </c>
      <c r="Z1987" s="131" t="s">
        <v>4634</v>
      </c>
      <c r="AE1987" s="159"/>
      <c r="AF1987" s="159">
        <v>41745</v>
      </c>
      <c r="AG1987" s="159">
        <v>41797</v>
      </c>
      <c r="AH1987" s="159">
        <f t="shared" si="64"/>
        <v>41811</v>
      </c>
    </row>
    <row r="1988" spans="1:34" s="56" customFormat="1">
      <c r="A1988" s="179" t="s">
        <v>4626</v>
      </c>
      <c r="B1988" s="156" t="s">
        <v>3514</v>
      </c>
      <c r="C1988" s="56" t="s">
        <v>4627</v>
      </c>
      <c r="D1988" s="56" t="s">
        <v>4303</v>
      </c>
      <c r="E1988" s="56" t="s">
        <v>4304</v>
      </c>
      <c r="F1988" s="56" t="s">
        <v>4305</v>
      </c>
      <c r="H1988" s="56" t="s">
        <v>4628</v>
      </c>
      <c r="I1988" s="159">
        <v>41733</v>
      </c>
      <c r="J1988" s="159">
        <v>41794</v>
      </c>
      <c r="K1988" s="56" t="s">
        <v>4780</v>
      </c>
      <c r="L1988" s="56" t="s">
        <v>4781</v>
      </c>
      <c r="M1988" s="156" t="s">
        <v>994</v>
      </c>
      <c r="N1988" s="121" t="s">
        <v>3570</v>
      </c>
      <c r="O1988" s="121"/>
      <c r="Q1988" s="121"/>
      <c r="R1988" s="121"/>
      <c r="S1988" s="128" t="s">
        <v>988</v>
      </c>
      <c r="T1988" s="25">
        <v>0</v>
      </c>
      <c r="U1988" s="156" t="s">
        <v>606</v>
      </c>
      <c r="V1988" s="156"/>
      <c r="W1988" s="25">
        <v>0</v>
      </c>
      <c r="X1988" s="25">
        <v>0</v>
      </c>
      <c r="Y1988" s="25">
        <v>0</v>
      </c>
      <c r="Z1988" s="131" t="s">
        <v>4634</v>
      </c>
      <c r="AE1988" s="159"/>
      <c r="AF1988" s="159">
        <v>41745</v>
      </c>
      <c r="AG1988" s="159">
        <v>41797</v>
      </c>
      <c r="AH1988" s="159">
        <f t="shared" si="64"/>
        <v>41811</v>
      </c>
    </row>
    <row r="1989" spans="1:34" s="56" customFormat="1">
      <c r="A1989" s="179" t="s">
        <v>4626</v>
      </c>
      <c r="B1989" s="156" t="s">
        <v>3514</v>
      </c>
      <c r="C1989" s="56" t="s">
        <v>4627</v>
      </c>
      <c r="D1989" s="56" t="s">
        <v>4303</v>
      </c>
      <c r="E1989" s="56" t="s">
        <v>4304</v>
      </c>
      <c r="F1989" s="56" t="s">
        <v>4305</v>
      </c>
      <c r="H1989" s="56" t="s">
        <v>4628</v>
      </c>
      <c r="I1989" s="159">
        <v>41733</v>
      </c>
      <c r="J1989" s="159">
        <v>41794</v>
      </c>
      <c r="K1989" s="56" t="s">
        <v>4782</v>
      </c>
      <c r="L1989" s="56" t="s">
        <v>4783</v>
      </c>
      <c r="M1989" s="156" t="s">
        <v>994</v>
      </c>
      <c r="N1989" s="121" t="s">
        <v>3570</v>
      </c>
      <c r="O1989" s="121"/>
      <c r="Q1989" s="121"/>
      <c r="R1989" s="121"/>
      <c r="S1989" s="128" t="s">
        <v>988</v>
      </c>
      <c r="T1989" s="25">
        <v>0</v>
      </c>
      <c r="U1989" s="156" t="s">
        <v>606</v>
      </c>
      <c r="V1989" s="156"/>
      <c r="W1989" s="25">
        <v>0</v>
      </c>
      <c r="X1989" s="25">
        <v>0</v>
      </c>
      <c r="Y1989" s="25">
        <v>0</v>
      </c>
      <c r="Z1989" s="131" t="s">
        <v>4634</v>
      </c>
      <c r="AE1989" s="159"/>
      <c r="AF1989" s="159">
        <v>41745</v>
      </c>
      <c r="AG1989" s="159">
        <v>41797</v>
      </c>
      <c r="AH1989" s="159">
        <f t="shared" si="64"/>
        <v>41811</v>
      </c>
    </row>
    <row r="1990" spans="1:34" s="56" customFormat="1">
      <c r="A1990" s="179" t="s">
        <v>4626</v>
      </c>
      <c r="B1990" s="156" t="s">
        <v>3514</v>
      </c>
      <c r="C1990" s="56" t="s">
        <v>4627</v>
      </c>
      <c r="D1990" s="56" t="s">
        <v>4303</v>
      </c>
      <c r="E1990" s="56" t="s">
        <v>4304</v>
      </c>
      <c r="F1990" s="56" t="s">
        <v>4305</v>
      </c>
      <c r="H1990" s="56" t="s">
        <v>4628</v>
      </c>
      <c r="I1990" s="159">
        <v>41733</v>
      </c>
      <c r="J1990" s="159">
        <v>41794</v>
      </c>
      <c r="K1990" s="56" t="s">
        <v>4784</v>
      </c>
      <c r="L1990" s="56" t="s">
        <v>4785</v>
      </c>
      <c r="M1990" s="156" t="s">
        <v>994</v>
      </c>
      <c r="N1990" s="121" t="s">
        <v>3570</v>
      </c>
      <c r="O1990" s="121"/>
      <c r="Q1990" s="121"/>
      <c r="R1990" s="121"/>
      <c r="S1990" s="128" t="s">
        <v>988</v>
      </c>
      <c r="T1990" s="25">
        <v>0</v>
      </c>
      <c r="U1990" s="156" t="s">
        <v>606</v>
      </c>
      <c r="V1990" s="156"/>
      <c r="W1990" s="25">
        <v>0</v>
      </c>
      <c r="X1990" s="25">
        <v>0</v>
      </c>
      <c r="Y1990" s="25">
        <v>0</v>
      </c>
      <c r="Z1990" s="131" t="s">
        <v>4634</v>
      </c>
      <c r="AE1990" s="159"/>
      <c r="AF1990" s="159">
        <v>41745</v>
      </c>
      <c r="AG1990" s="159">
        <v>41797</v>
      </c>
      <c r="AH1990" s="159">
        <f t="shared" si="64"/>
        <v>41811</v>
      </c>
    </row>
    <row r="1991" spans="1:34" s="56" customFormat="1">
      <c r="A1991" s="179" t="s">
        <v>4626</v>
      </c>
      <c r="B1991" s="156" t="s">
        <v>3514</v>
      </c>
      <c r="C1991" s="56" t="s">
        <v>4627</v>
      </c>
      <c r="D1991" s="56" t="s">
        <v>4303</v>
      </c>
      <c r="E1991" s="56" t="s">
        <v>4304</v>
      </c>
      <c r="F1991" s="56" t="s">
        <v>4305</v>
      </c>
      <c r="H1991" s="56" t="s">
        <v>4628</v>
      </c>
      <c r="I1991" s="159">
        <v>41733</v>
      </c>
      <c r="J1991" s="159">
        <v>41794</v>
      </c>
      <c r="K1991" s="56" t="s">
        <v>4786</v>
      </c>
      <c r="L1991" s="56" t="s">
        <v>4787</v>
      </c>
      <c r="M1991" s="156" t="s">
        <v>994</v>
      </c>
      <c r="N1991" s="121" t="s">
        <v>3570</v>
      </c>
      <c r="O1991" s="121"/>
      <c r="Q1991" s="121"/>
      <c r="R1991" s="121"/>
      <c r="S1991" s="128" t="s">
        <v>988</v>
      </c>
      <c r="T1991" s="25">
        <v>0</v>
      </c>
      <c r="U1991" s="156" t="s">
        <v>606</v>
      </c>
      <c r="V1991" s="156"/>
      <c r="W1991" s="25">
        <v>0</v>
      </c>
      <c r="X1991" s="25">
        <v>0</v>
      </c>
      <c r="Y1991" s="25">
        <v>0</v>
      </c>
      <c r="Z1991" s="131" t="s">
        <v>4634</v>
      </c>
      <c r="AE1991" s="159"/>
      <c r="AF1991" s="159">
        <v>41745</v>
      </c>
      <c r="AG1991" s="159">
        <v>41797</v>
      </c>
      <c r="AH1991" s="159">
        <f t="shared" si="64"/>
        <v>41811</v>
      </c>
    </row>
    <row r="1992" spans="1:34" s="56" customFormat="1">
      <c r="A1992" s="179" t="s">
        <v>4626</v>
      </c>
      <c r="B1992" s="156" t="s">
        <v>3514</v>
      </c>
      <c r="C1992" s="56" t="s">
        <v>4627</v>
      </c>
      <c r="D1992" s="56" t="s">
        <v>4303</v>
      </c>
      <c r="E1992" s="56" t="s">
        <v>4304</v>
      </c>
      <c r="F1992" s="56" t="s">
        <v>4305</v>
      </c>
      <c r="H1992" s="56" t="s">
        <v>4628</v>
      </c>
      <c r="I1992" s="159">
        <v>41733</v>
      </c>
      <c r="J1992" s="159">
        <v>41794</v>
      </c>
      <c r="K1992" s="56" t="s">
        <v>4788</v>
      </c>
      <c r="L1992" s="56" t="s">
        <v>4789</v>
      </c>
      <c r="M1992" s="156" t="s">
        <v>994</v>
      </c>
      <c r="N1992" s="121" t="s">
        <v>3570</v>
      </c>
      <c r="O1992" s="121"/>
      <c r="Q1992" s="121"/>
      <c r="R1992" s="121"/>
      <c r="S1992" s="128" t="s">
        <v>988</v>
      </c>
      <c r="T1992" s="25">
        <v>0</v>
      </c>
      <c r="U1992" s="156" t="s">
        <v>606</v>
      </c>
      <c r="V1992" s="156"/>
      <c r="W1992" s="25">
        <v>0</v>
      </c>
      <c r="X1992" s="25">
        <v>0</v>
      </c>
      <c r="Y1992" s="25">
        <v>0</v>
      </c>
      <c r="Z1992" s="131" t="s">
        <v>4634</v>
      </c>
      <c r="AE1992" s="159"/>
      <c r="AF1992" s="159">
        <v>41745</v>
      </c>
      <c r="AG1992" s="159">
        <v>41797</v>
      </c>
      <c r="AH1992" s="159">
        <f t="shared" si="64"/>
        <v>41811</v>
      </c>
    </row>
    <row r="1993" spans="1:34" s="56" customFormat="1">
      <c r="A1993" s="179" t="s">
        <v>4626</v>
      </c>
      <c r="B1993" s="156" t="s">
        <v>3514</v>
      </c>
      <c r="C1993" s="56" t="s">
        <v>4627</v>
      </c>
      <c r="D1993" s="56" t="s">
        <v>4303</v>
      </c>
      <c r="E1993" s="56" t="s">
        <v>4304</v>
      </c>
      <c r="F1993" s="56" t="s">
        <v>4305</v>
      </c>
      <c r="H1993" s="56" t="s">
        <v>4628</v>
      </c>
      <c r="I1993" s="159">
        <v>41733</v>
      </c>
      <c r="J1993" s="159">
        <v>41794</v>
      </c>
      <c r="K1993" s="56" t="s">
        <v>4790</v>
      </c>
      <c r="L1993" s="56" t="s">
        <v>4791</v>
      </c>
      <c r="M1993" s="156" t="s">
        <v>994</v>
      </c>
      <c r="N1993" s="121" t="s">
        <v>3570</v>
      </c>
      <c r="O1993" s="121"/>
      <c r="Q1993" s="121"/>
      <c r="R1993" s="121"/>
      <c r="S1993" s="128" t="s">
        <v>988</v>
      </c>
      <c r="T1993" s="25">
        <v>0</v>
      </c>
      <c r="U1993" s="156" t="s">
        <v>606</v>
      </c>
      <c r="V1993" s="156"/>
      <c r="W1993" s="25">
        <v>0</v>
      </c>
      <c r="X1993" s="25">
        <v>0</v>
      </c>
      <c r="Y1993" s="25">
        <v>0</v>
      </c>
      <c r="Z1993" s="131" t="s">
        <v>4634</v>
      </c>
      <c r="AE1993" s="159"/>
      <c r="AF1993" s="159">
        <v>41745</v>
      </c>
      <c r="AG1993" s="159">
        <v>41797</v>
      </c>
      <c r="AH1993" s="159">
        <f t="shared" si="64"/>
        <v>41811</v>
      </c>
    </row>
    <row r="1994" spans="1:34" s="56" customFormat="1">
      <c r="A1994" s="179" t="s">
        <v>4626</v>
      </c>
      <c r="B1994" s="156" t="s">
        <v>3514</v>
      </c>
      <c r="C1994" s="56" t="s">
        <v>4627</v>
      </c>
      <c r="D1994" s="56" t="s">
        <v>4303</v>
      </c>
      <c r="E1994" s="56" t="s">
        <v>4304</v>
      </c>
      <c r="F1994" s="56" t="s">
        <v>4305</v>
      </c>
      <c r="H1994" s="56" t="s">
        <v>4628</v>
      </c>
      <c r="I1994" s="159">
        <v>41733</v>
      </c>
      <c r="J1994" s="159">
        <v>41794</v>
      </c>
      <c r="K1994" s="56" t="s">
        <v>4792</v>
      </c>
      <c r="L1994" s="56" t="s">
        <v>4793</v>
      </c>
      <c r="M1994" s="156" t="s">
        <v>994</v>
      </c>
      <c r="N1994" s="121" t="s">
        <v>3570</v>
      </c>
      <c r="O1994" s="121"/>
      <c r="Q1994" s="121"/>
      <c r="R1994" s="121"/>
      <c r="S1994" s="128" t="s">
        <v>988</v>
      </c>
      <c r="T1994" s="25">
        <v>0</v>
      </c>
      <c r="U1994" s="156" t="s">
        <v>606</v>
      </c>
      <c r="V1994" s="156"/>
      <c r="W1994" s="25">
        <v>0</v>
      </c>
      <c r="X1994" s="25">
        <v>0</v>
      </c>
      <c r="Y1994" s="25">
        <v>0</v>
      </c>
      <c r="Z1994" s="131" t="s">
        <v>4634</v>
      </c>
      <c r="AE1994" s="159"/>
      <c r="AF1994" s="159">
        <v>41745</v>
      </c>
      <c r="AG1994" s="159">
        <v>41797</v>
      </c>
      <c r="AH1994" s="159">
        <f t="shared" si="64"/>
        <v>41811</v>
      </c>
    </row>
    <row r="1995" spans="1:34" s="56" customFormat="1">
      <c r="A1995" s="179" t="s">
        <v>4626</v>
      </c>
      <c r="B1995" s="156" t="s">
        <v>3514</v>
      </c>
      <c r="C1995" s="56" t="s">
        <v>4627</v>
      </c>
      <c r="D1995" s="56" t="s">
        <v>4303</v>
      </c>
      <c r="E1995" s="56" t="s">
        <v>4304</v>
      </c>
      <c r="F1995" s="56" t="s">
        <v>4305</v>
      </c>
      <c r="H1995" s="56" t="s">
        <v>4628</v>
      </c>
      <c r="I1995" s="159">
        <v>41733</v>
      </c>
      <c r="J1995" s="159">
        <v>41794</v>
      </c>
      <c r="K1995" s="56" t="s">
        <v>4794</v>
      </c>
      <c r="L1995" s="56" t="s">
        <v>4795</v>
      </c>
      <c r="M1995" s="156" t="s">
        <v>994</v>
      </c>
      <c r="N1995" s="121" t="s">
        <v>3570</v>
      </c>
      <c r="O1995" s="121"/>
      <c r="Q1995" s="121"/>
      <c r="R1995" s="121"/>
      <c r="S1995" s="128" t="s">
        <v>988</v>
      </c>
      <c r="T1995" s="25">
        <v>0</v>
      </c>
      <c r="U1995" s="156" t="s">
        <v>606</v>
      </c>
      <c r="V1995" s="156"/>
      <c r="W1995" s="25">
        <v>0</v>
      </c>
      <c r="X1995" s="25">
        <v>0</v>
      </c>
      <c r="Y1995" s="25">
        <v>0</v>
      </c>
      <c r="Z1995" s="131" t="s">
        <v>4634</v>
      </c>
      <c r="AE1995" s="159"/>
      <c r="AF1995" s="159">
        <v>41745</v>
      </c>
      <c r="AG1995" s="159">
        <v>41797</v>
      </c>
      <c r="AH1995" s="159">
        <f t="shared" si="64"/>
        <v>41811</v>
      </c>
    </row>
    <row r="1996" spans="1:34" s="56" customFormat="1">
      <c r="A1996" s="179" t="s">
        <v>4626</v>
      </c>
      <c r="B1996" s="156" t="s">
        <v>3514</v>
      </c>
      <c r="C1996" s="56" t="s">
        <v>4627</v>
      </c>
      <c r="D1996" s="56" t="s">
        <v>4303</v>
      </c>
      <c r="E1996" s="56" t="s">
        <v>4304</v>
      </c>
      <c r="F1996" s="56" t="s">
        <v>4305</v>
      </c>
      <c r="H1996" s="56" t="s">
        <v>4628</v>
      </c>
      <c r="I1996" s="159">
        <v>41733</v>
      </c>
      <c r="J1996" s="159">
        <v>41794</v>
      </c>
      <c r="K1996" s="56" t="s">
        <v>4796</v>
      </c>
      <c r="L1996" s="56" t="s">
        <v>4797</v>
      </c>
      <c r="M1996" s="156" t="s">
        <v>994</v>
      </c>
      <c r="N1996" s="121" t="s">
        <v>3570</v>
      </c>
      <c r="O1996" s="121"/>
      <c r="Q1996" s="121"/>
      <c r="R1996" s="121"/>
      <c r="S1996" s="128" t="s">
        <v>988</v>
      </c>
      <c r="T1996" s="25">
        <v>0</v>
      </c>
      <c r="U1996" s="156" t="s">
        <v>606</v>
      </c>
      <c r="V1996" s="156"/>
      <c r="W1996" s="25">
        <v>0</v>
      </c>
      <c r="X1996" s="25">
        <v>0</v>
      </c>
      <c r="Y1996" s="25">
        <v>0</v>
      </c>
      <c r="Z1996" s="131" t="s">
        <v>4634</v>
      </c>
      <c r="AE1996" s="159"/>
      <c r="AF1996" s="159">
        <v>41745</v>
      </c>
      <c r="AG1996" s="159">
        <v>41797</v>
      </c>
      <c r="AH1996" s="159">
        <f t="shared" si="64"/>
        <v>41811</v>
      </c>
    </row>
    <row r="1997" spans="1:34" s="56" customFormat="1">
      <c r="A1997" s="179" t="s">
        <v>4626</v>
      </c>
      <c r="B1997" s="156" t="s">
        <v>3514</v>
      </c>
      <c r="C1997" s="56" t="s">
        <v>4627</v>
      </c>
      <c r="D1997" s="56" t="s">
        <v>4303</v>
      </c>
      <c r="E1997" s="56" t="s">
        <v>4304</v>
      </c>
      <c r="F1997" s="56" t="s">
        <v>4305</v>
      </c>
      <c r="H1997" s="56" t="s">
        <v>4628</v>
      </c>
      <c r="I1997" s="159">
        <v>41733</v>
      </c>
      <c r="J1997" s="159">
        <v>41794</v>
      </c>
      <c r="K1997" s="56" t="s">
        <v>4798</v>
      </c>
      <c r="L1997" s="56" t="s">
        <v>4799</v>
      </c>
      <c r="M1997" s="156" t="s">
        <v>994</v>
      </c>
      <c r="N1997" s="121" t="s">
        <v>3570</v>
      </c>
      <c r="O1997" s="121"/>
      <c r="Q1997" s="121"/>
      <c r="R1997" s="121"/>
      <c r="S1997" s="128" t="s">
        <v>988</v>
      </c>
      <c r="T1997" s="25">
        <v>0</v>
      </c>
      <c r="U1997" s="156" t="s">
        <v>606</v>
      </c>
      <c r="V1997" s="156"/>
      <c r="W1997" s="25">
        <v>0</v>
      </c>
      <c r="X1997" s="25">
        <v>0</v>
      </c>
      <c r="Y1997" s="25">
        <v>0</v>
      </c>
      <c r="Z1997" s="131" t="s">
        <v>4634</v>
      </c>
      <c r="AE1997" s="159"/>
      <c r="AF1997" s="159">
        <v>41745</v>
      </c>
      <c r="AG1997" s="159">
        <v>41797</v>
      </c>
      <c r="AH1997" s="159">
        <f t="shared" si="64"/>
        <v>41811</v>
      </c>
    </row>
    <row r="1998" spans="1:34" s="56" customFormat="1">
      <c r="A1998" s="179" t="s">
        <v>4626</v>
      </c>
      <c r="B1998" s="156" t="s">
        <v>3514</v>
      </c>
      <c r="C1998" s="56" t="s">
        <v>4627</v>
      </c>
      <c r="D1998" s="56" t="s">
        <v>4303</v>
      </c>
      <c r="E1998" s="56" t="s">
        <v>4304</v>
      </c>
      <c r="F1998" s="56" t="s">
        <v>4305</v>
      </c>
      <c r="H1998" s="56" t="s">
        <v>4628</v>
      </c>
      <c r="I1998" s="159">
        <v>41733</v>
      </c>
      <c r="J1998" s="159">
        <v>41794</v>
      </c>
      <c r="K1998" s="56" t="s">
        <v>4800</v>
      </c>
      <c r="L1998" s="56" t="s">
        <v>4801</v>
      </c>
      <c r="M1998" s="156" t="s">
        <v>994</v>
      </c>
      <c r="N1998" s="121" t="s">
        <v>3570</v>
      </c>
      <c r="O1998" s="121"/>
      <c r="Q1998" s="121"/>
      <c r="R1998" s="121"/>
      <c r="S1998" s="128" t="s">
        <v>988</v>
      </c>
      <c r="T1998" s="25">
        <v>0</v>
      </c>
      <c r="U1998" s="156" t="s">
        <v>606</v>
      </c>
      <c r="V1998" s="156"/>
      <c r="W1998" s="25">
        <v>0</v>
      </c>
      <c r="X1998" s="25">
        <v>0</v>
      </c>
      <c r="Y1998" s="25">
        <v>0</v>
      </c>
      <c r="Z1998" s="131" t="s">
        <v>4634</v>
      </c>
      <c r="AE1998" s="159"/>
      <c r="AF1998" s="159">
        <v>41745</v>
      </c>
      <c r="AG1998" s="159">
        <v>41797</v>
      </c>
      <c r="AH1998" s="159">
        <f t="shared" si="64"/>
        <v>41811</v>
      </c>
    </row>
    <row r="1999" spans="1:34" s="56" customFormat="1">
      <c r="A1999" s="179" t="s">
        <v>4626</v>
      </c>
      <c r="B1999" s="156" t="s">
        <v>3514</v>
      </c>
      <c r="C1999" s="56" t="s">
        <v>4627</v>
      </c>
      <c r="D1999" s="56" t="s">
        <v>4303</v>
      </c>
      <c r="E1999" s="56" t="s">
        <v>4304</v>
      </c>
      <c r="F1999" s="56" t="s">
        <v>4305</v>
      </c>
      <c r="H1999" s="56" t="s">
        <v>4628</v>
      </c>
      <c r="I1999" s="159">
        <v>41733</v>
      </c>
      <c r="J1999" s="159">
        <v>41794</v>
      </c>
      <c r="K1999" s="56" t="s">
        <v>4802</v>
      </c>
      <c r="L1999" s="56" t="s">
        <v>4803</v>
      </c>
      <c r="M1999" s="156" t="s">
        <v>994</v>
      </c>
      <c r="N1999" s="121" t="s">
        <v>3570</v>
      </c>
      <c r="O1999" s="121"/>
      <c r="Q1999" s="121"/>
      <c r="R1999" s="121"/>
      <c r="S1999" s="128" t="s">
        <v>988</v>
      </c>
      <c r="T1999" s="25">
        <v>0</v>
      </c>
      <c r="U1999" s="156" t="s">
        <v>606</v>
      </c>
      <c r="V1999" s="156"/>
      <c r="W1999" s="25">
        <v>0</v>
      </c>
      <c r="X1999" s="25">
        <v>0</v>
      </c>
      <c r="Y1999" s="25">
        <v>0</v>
      </c>
      <c r="Z1999" s="131" t="s">
        <v>4634</v>
      </c>
      <c r="AE1999" s="159"/>
      <c r="AF1999" s="159">
        <v>41745</v>
      </c>
      <c r="AG1999" s="159">
        <v>41797</v>
      </c>
      <c r="AH1999" s="159">
        <f t="shared" si="64"/>
        <v>41811</v>
      </c>
    </row>
    <row r="2000" spans="1:34" s="56" customFormat="1">
      <c r="A2000" s="179" t="s">
        <v>4626</v>
      </c>
      <c r="B2000" s="156" t="s">
        <v>3514</v>
      </c>
      <c r="C2000" s="56" t="s">
        <v>4627</v>
      </c>
      <c r="D2000" s="56" t="s">
        <v>4303</v>
      </c>
      <c r="E2000" s="56" t="s">
        <v>4304</v>
      </c>
      <c r="F2000" s="56" t="s">
        <v>4305</v>
      </c>
      <c r="H2000" s="56" t="s">
        <v>4628</v>
      </c>
      <c r="I2000" s="159">
        <v>41733</v>
      </c>
      <c r="J2000" s="159">
        <v>41794</v>
      </c>
      <c r="K2000" s="56" t="s">
        <v>4804</v>
      </c>
      <c r="L2000" s="56" t="s">
        <v>4805</v>
      </c>
      <c r="M2000" s="156" t="s">
        <v>994</v>
      </c>
      <c r="N2000" s="121" t="s">
        <v>3570</v>
      </c>
      <c r="O2000" s="121"/>
      <c r="Q2000" s="121"/>
      <c r="R2000" s="121"/>
      <c r="S2000" s="128" t="s">
        <v>988</v>
      </c>
      <c r="T2000" s="25">
        <v>0</v>
      </c>
      <c r="U2000" s="156" t="s">
        <v>606</v>
      </c>
      <c r="V2000" s="156"/>
      <c r="W2000" s="25">
        <v>0</v>
      </c>
      <c r="X2000" s="25">
        <v>0</v>
      </c>
      <c r="Y2000" s="25">
        <v>0</v>
      </c>
      <c r="Z2000" s="131" t="s">
        <v>4634</v>
      </c>
      <c r="AE2000" s="159"/>
      <c r="AF2000" s="159">
        <v>41745</v>
      </c>
      <c r="AG2000" s="159">
        <v>41797</v>
      </c>
      <c r="AH2000" s="159">
        <f t="shared" si="64"/>
        <v>41811</v>
      </c>
    </row>
    <row r="2001" spans="1:34" s="56" customFormat="1">
      <c r="A2001" s="179" t="s">
        <v>4626</v>
      </c>
      <c r="B2001" s="156" t="s">
        <v>3514</v>
      </c>
      <c r="C2001" s="56" t="s">
        <v>4627</v>
      </c>
      <c r="D2001" s="56" t="s">
        <v>4303</v>
      </c>
      <c r="E2001" s="56" t="s">
        <v>4304</v>
      </c>
      <c r="F2001" s="56" t="s">
        <v>4305</v>
      </c>
      <c r="H2001" s="56" t="s">
        <v>4628</v>
      </c>
      <c r="I2001" s="159">
        <v>41733</v>
      </c>
      <c r="J2001" s="159">
        <v>41794</v>
      </c>
      <c r="K2001" s="56" t="s">
        <v>4806</v>
      </c>
      <c r="L2001" s="56" t="s">
        <v>4807</v>
      </c>
      <c r="M2001" s="156" t="s">
        <v>994</v>
      </c>
      <c r="N2001" s="121" t="s">
        <v>3570</v>
      </c>
      <c r="O2001" s="121"/>
      <c r="Q2001" s="121"/>
      <c r="R2001" s="121"/>
      <c r="S2001" s="128" t="s">
        <v>988</v>
      </c>
      <c r="T2001" s="25">
        <v>0</v>
      </c>
      <c r="U2001" s="156" t="s">
        <v>606</v>
      </c>
      <c r="V2001" s="156"/>
      <c r="W2001" s="25">
        <v>0</v>
      </c>
      <c r="X2001" s="25">
        <v>0</v>
      </c>
      <c r="Y2001" s="25">
        <v>0</v>
      </c>
      <c r="Z2001" s="131" t="s">
        <v>4634</v>
      </c>
      <c r="AE2001" s="159"/>
      <c r="AF2001" s="159">
        <v>41745</v>
      </c>
      <c r="AG2001" s="159">
        <v>41797</v>
      </c>
      <c r="AH2001" s="159">
        <f t="shared" si="64"/>
        <v>41811</v>
      </c>
    </row>
    <row r="2002" spans="1:34" s="56" customFormat="1">
      <c r="A2002" s="179" t="s">
        <v>4626</v>
      </c>
      <c r="B2002" s="156" t="s">
        <v>3514</v>
      </c>
      <c r="C2002" s="56" t="s">
        <v>4627</v>
      </c>
      <c r="D2002" s="56" t="s">
        <v>4303</v>
      </c>
      <c r="E2002" s="56" t="s">
        <v>4304</v>
      </c>
      <c r="F2002" s="56" t="s">
        <v>4305</v>
      </c>
      <c r="H2002" s="56" t="s">
        <v>4628</v>
      </c>
      <c r="I2002" s="159">
        <v>41733</v>
      </c>
      <c r="J2002" s="159">
        <v>41794</v>
      </c>
      <c r="K2002" s="56" t="s">
        <v>4808</v>
      </c>
      <c r="L2002" s="56" t="s">
        <v>4809</v>
      </c>
      <c r="M2002" s="156" t="s">
        <v>994</v>
      </c>
      <c r="N2002" s="121" t="s">
        <v>3570</v>
      </c>
      <c r="O2002" s="121"/>
      <c r="Q2002" s="121"/>
      <c r="R2002" s="121"/>
      <c r="S2002" s="128" t="s">
        <v>988</v>
      </c>
      <c r="T2002" s="25">
        <v>0</v>
      </c>
      <c r="U2002" s="156" t="s">
        <v>606</v>
      </c>
      <c r="V2002" s="156"/>
      <c r="W2002" s="25">
        <v>0</v>
      </c>
      <c r="X2002" s="25">
        <v>0</v>
      </c>
      <c r="Y2002" s="25">
        <v>0</v>
      </c>
      <c r="Z2002" s="131" t="s">
        <v>4634</v>
      </c>
      <c r="AE2002" s="159"/>
      <c r="AF2002" s="159">
        <v>41745</v>
      </c>
      <c r="AG2002" s="159">
        <v>41797</v>
      </c>
      <c r="AH2002" s="159">
        <f t="shared" si="64"/>
        <v>41811</v>
      </c>
    </row>
    <row r="2003" spans="1:34" s="56" customFormat="1">
      <c r="A2003" s="179" t="s">
        <v>4626</v>
      </c>
      <c r="B2003" s="156" t="s">
        <v>3514</v>
      </c>
      <c r="C2003" s="56" t="s">
        <v>4627</v>
      </c>
      <c r="D2003" s="56" t="s">
        <v>4303</v>
      </c>
      <c r="E2003" s="56" t="s">
        <v>4304</v>
      </c>
      <c r="F2003" s="56" t="s">
        <v>4305</v>
      </c>
      <c r="H2003" s="56" t="s">
        <v>4628</v>
      </c>
      <c r="I2003" s="159">
        <v>41733</v>
      </c>
      <c r="J2003" s="159">
        <v>41794</v>
      </c>
      <c r="K2003" s="56" t="s">
        <v>4810</v>
      </c>
      <c r="L2003" s="56" t="s">
        <v>4811</v>
      </c>
      <c r="M2003" s="156" t="s">
        <v>994</v>
      </c>
      <c r="N2003" s="121" t="s">
        <v>3570</v>
      </c>
      <c r="O2003" s="121"/>
      <c r="Q2003" s="121"/>
      <c r="R2003" s="121"/>
      <c r="S2003" s="128" t="s">
        <v>988</v>
      </c>
      <c r="T2003" s="25">
        <v>0</v>
      </c>
      <c r="U2003" s="156" t="s">
        <v>606</v>
      </c>
      <c r="V2003" s="156"/>
      <c r="W2003" s="25">
        <v>0</v>
      </c>
      <c r="X2003" s="25">
        <v>0</v>
      </c>
      <c r="Y2003" s="25">
        <v>0</v>
      </c>
      <c r="Z2003" s="131" t="s">
        <v>4634</v>
      </c>
      <c r="AE2003" s="159"/>
      <c r="AF2003" s="159">
        <v>41745</v>
      </c>
      <c r="AG2003" s="159">
        <v>41797</v>
      </c>
      <c r="AH2003" s="159">
        <f t="shared" si="64"/>
        <v>41811</v>
      </c>
    </row>
    <row r="2004" spans="1:34" s="56" customFormat="1">
      <c r="A2004" s="179" t="s">
        <v>4626</v>
      </c>
      <c r="B2004" s="156" t="s">
        <v>3514</v>
      </c>
      <c r="C2004" s="56" t="s">
        <v>4627</v>
      </c>
      <c r="D2004" s="56" t="s">
        <v>4303</v>
      </c>
      <c r="E2004" s="56" t="s">
        <v>4304</v>
      </c>
      <c r="F2004" s="56" t="s">
        <v>4305</v>
      </c>
      <c r="H2004" s="56" t="s">
        <v>4628</v>
      </c>
      <c r="I2004" s="159">
        <v>41733</v>
      </c>
      <c r="J2004" s="159">
        <v>41794</v>
      </c>
      <c r="K2004" s="56" t="s">
        <v>4812</v>
      </c>
      <c r="L2004" s="56" t="s">
        <v>4813</v>
      </c>
      <c r="M2004" s="156" t="s">
        <v>994</v>
      </c>
      <c r="N2004" s="121" t="s">
        <v>3570</v>
      </c>
      <c r="O2004" s="121"/>
      <c r="Q2004" s="121"/>
      <c r="R2004" s="121"/>
      <c r="S2004" s="128" t="s">
        <v>988</v>
      </c>
      <c r="T2004" s="25">
        <v>0</v>
      </c>
      <c r="U2004" s="156" t="s">
        <v>606</v>
      </c>
      <c r="V2004" s="156"/>
      <c r="W2004" s="25">
        <v>0</v>
      </c>
      <c r="X2004" s="25">
        <v>0</v>
      </c>
      <c r="Y2004" s="25">
        <v>0</v>
      </c>
      <c r="Z2004" s="131" t="s">
        <v>4634</v>
      </c>
      <c r="AE2004" s="159"/>
      <c r="AF2004" s="159">
        <v>41745</v>
      </c>
      <c r="AG2004" s="159">
        <v>41797</v>
      </c>
      <c r="AH2004" s="159">
        <f t="shared" si="64"/>
        <v>41811</v>
      </c>
    </row>
    <row r="2005" spans="1:34" s="56" customFormat="1">
      <c r="A2005" s="179" t="s">
        <v>4626</v>
      </c>
      <c r="B2005" s="156" t="s">
        <v>3514</v>
      </c>
      <c r="C2005" s="56" t="s">
        <v>4627</v>
      </c>
      <c r="D2005" s="56" t="s">
        <v>4303</v>
      </c>
      <c r="E2005" s="56" t="s">
        <v>4304</v>
      </c>
      <c r="F2005" s="56" t="s">
        <v>4305</v>
      </c>
      <c r="H2005" s="56" t="s">
        <v>4628</v>
      </c>
      <c r="I2005" s="159">
        <v>41733</v>
      </c>
      <c r="J2005" s="159">
        <v>41794</v>
      </c>
      <c r="K2005" s="56" t="s">
        <v>4814</v>
      </c>
      <c r="L2005" s="56" t="s">
        <v>4815</v>
      </c>
      <c r="M2005" s="156" t="s">
        <v>994</v>
      </c>
      <c r="N2005" s="121" t="s">
        <v>3570</v>
      </c>
      <c r="O2005" s="121"/>
      <c r="Q2005" s="121"/>
      <c r="R2005" s="121"/>
      <c r="S2005" s="128" t="s">
        <v>988</v>
      </c>
      <c r="T2005" s="25">
        <v>0</v>
      </c>
      <c r="U2005" s="156" t="s">
        <v>606</v>
      </c>
      <c r="V2005" s="156"/>
      <c r="W2005" s="25">
        <v>0</v>
      </c>
      <c r="X2005" s="25">
        <v>0</v>
      </c>
      <c r="Y2005" s="25">
        <v>0</v>
      </c>
      <c r="Z2005" s="131" t="s">
        <v>4634</v>
      </c>
      <c r="AE2005" s="159"/>
      <c r="AF2005" s="159">
        <v>41745</v>
      </c>
      <c r="AG2005" s="159">
        <v>41797</v>
      </c>
      <c r="AH2005" s="159">
        <f t="shared" si="64"/>
        <v>41811</v>
      </c>
    </row>
    <row r="2006" spans="1:34" s="56" customFormat="1">
      <c r="A2006" s="179" t="s">
        <v>4626</v>
      </c>
      <c r="B2006" s="156" t="s">
        <v>3514</v>
      </c>
      <c r="C2006" s="56" t="s">
        <v>4627</v>
      </c>
      <c r="D2006" s="56" t="s">
        <v>4303</v>
      </c>
      <c r="E2006" s="56" t="s">
        <v>4304</v>
      </c>
      <c r="F2006" s="56" t="s">
        <v>4305</v>
      </c>
      <c r="H2006" s="56" t="s">
        <v>4628</v>
      </c>
      <c r="I2006" s="159">
        <v>41733</v>
      </c>
      <c r="J2006" s="159">
        <v>41794</v>
      </c>
      <c r="K2006" s="56" t="s">
        <v>4816</v>
      </c>
      <c r="L2006" s="56" t="s">
        <v>4817</v>
      </c>
      <c r="M2006" s="156" t="s">
        <v>994</v>
      </c>
      <c r="N2006" s="121" t="s">
        <v>3570</v>
      </c>
      <c r="O2006" s="121"/>
      <c r="Q2006" s="121"/>
      <c r="R2006" s="121"/>
      <c r="S2006" s="128" t="s">
        <v>988</v>
      </c>
      <c r="T2006" s="25">
        <v>0</v>
      </c>
      <c r="U2006" s="156" t="s">
        <v>606</v>
      </c>
      <c r="V2006" s="156"/>
      <c r="W2006" s="25">
        <v>0</v>
      </c>
      <c r="X2006" s="25">
        <v>0</v>
      </c>
      <c r="Y2006" s="25">
        <v>0</v>
      </c>
      <c r="Z2006" s="131" t="s">
        <v>4634</v>
      </c>
      <c r="AE2006" s="159"/>
      <c r="AF2006" s="159">
        <v>41745</v>
      </c>
      <c r="AG2006" s="159">
        <v>41797</v>
      </c>
      <c r="AH2006" s="159">
        <f t="shared" si="64"/>
        <v>41811</v>
      </c>
    </row>
    <row r="2007" spans="1:34" s="56" customFormat="1">
      <c r="A2007" s="179" t="s">
        <v>4626</v>
      </c>
      <c r="B2007" s="156" t="s">
        <v>3514</v>
      </c>
      <c r="C2007" s="56" t="s">
        <v>4627</v>
      </c>
      <c r="D2007" s="56" t="s">
        <v>4303</v>
      </c>
      <c r="E2007" s="56" t="s">
        <v>4304</v>
      </c>
      <c r="F2007" s="56" t="s">
        <v>4305</v>
      </c>
      <c r="H2007" s="56" t="s">
        <v>4628</v>
      </c>
      <c r="I2007" s="159">
        <v>41733</v>
      </c>
      <c r="J2007" s="159">
        <v>41794</v>
      </c>
      <c r="K2007" s="56" t="s">
        <v>4818</v>
      </c>
      <c r="L2007" s="56" t="s">
        <v>4819</v>
      </c>
      <c r="M2007" s="156" t="s">
        <v>994</v>
      </c>
      <c r="N2007" s="121" t="s">
        <v>3570</v>
      </c>
      <c r="O2007" s="121"/>
      <c r="Q2007" s="121"/>
      <c r="R2007" s="121"/>
      <c r="S2007" s="128" t="s">
        <v>988</v>
      </c>
      <c r="T2007" s="25">
        <v>0</v>
      </c>
      <c r="U2007" s="156" t="s">
        <v>606</v>
      </c>
      <c r="V2007" s="156"/>
      <c r="W2007" s="25">
        <v>0</v>
      </c>
      <c r="X2007" s="25">
        <v>0</v>
      </c>
      <c r="Y2007" s="25">
        <v>0</v>
      </c>
      <c r="Z2007" s="131" t="s">
        <v>4634</v>
      </c>
      <c r="AE2007" s="159"/>
      <c r="AF2007" s="159">
        <v>41745</v>
      </c>
      <c r="AG2007" s="159">
        <v>41797</v>
      </c>
      <c r="AH2007" s="159">
        <f t="shared" si="64"/>
        <v>41811</v>
      </c>
    </row>
    <row r="2008" spans="1:34" s="56" customFormat="1">
      <c r="A2008" s="179" t="s">
        <v>4626</v>
      </c>
      <c r="B2008" s="156" t="s">
        <v>3514</v>
      </c>
      <c r="C2008" s="56" t="s">
        <v>4627</v>
      </c>
      <c r="D2008" s="56" t="s">
        <v>4303</v>
      </c>
      <c r="E2008" s="56" t="s">
        <v>4304</v>
      </c>
      <c r="F2008" s="56" t="s">
        <v>4305</v>
      </c>
      <c r="H2008" s="56" t="s">
        <v>4628</v>
      </c>
      <c r="I2008" s="159">
        <v>41733</v>
      </c>
      <c r="J2008" s="159">
        <v>41794</v>
      </c>
      <c r="K2008" s="56" t="s">
        <v>4820</v>
      </c>
      <c r="L2008" s="56" t="s">
        <v>4821</v>
      </c>
      <c r="M2008" s="156" t="s">
        <v>994</v>
      </c>
      <c r="N2008" s="121" t="s">
        <v>3570</v>
      </c>
      <c r="O2008" s="121"/>
      <c r="Q2008" s="121"/>
      <c r="R2008" s="121"/>
      <c r="S2008" s="128" t="s">
        <v>988</v>
      </c>
      <c r="T2008" s="25">
        <v>0</v>
      </c>
      <c r="U2008" s="156" t="s">
        <v>606</v>
      </c>
      <c r="V2008" s="156"/>
      <c r="W2008" s="25">
        <v>0</v>
      </c>
      <c r="X2008" s="25">
        <v>0</v>
      </c>
      <c r="Y2008" s="25">
        <v>0</v>
      </c>
      <c r="Z2008" s="131" t="s">
        <v>4634</v>
      </c>
      <c r="AE2008" s="159"/>
      <c r="AF2008" s="159">
        <v>41745</v>
      </c>
      <c r="AG2008" s="159">
        <v>41797</v>
      </c>
      <c r="AH2008" s="159">
        <f t="shared" si="64"/>
        <v>41811</v>
      </c>
    </row>
    <row r="2009" spans="1:34" s="56" customFormat="1">
      <c r="A2009" s="179" t="s">
        <v>4626</v>
      </c>
      <c r="B2009" s="156" t="s">
        <v>3514</v>
      </c>
      <c r="C2009" s="56" t="s">
        <v>4627</v>
      </c>
      <c r="D2009" s="56" t="s">
        <v>4303</v>
      </c>
      <c r="E2009" s="56" t="s">
        <v>4304</v>
      </c>
      <c r="F2009" s="56" t="s">
        <v>4305</v>
      </c>
      <c r="H2009" s="56" t="s">
        <v>4628</v>
      </c>
      <c r="I2009" s="159">
        <v>41733</v>
      </c>
      <c r="J2009" s="159">
        <v>41794</v>
      </c>
      <c r="K2009" s="56" t="s">
        <v>4822</v>
      </c>
      <c r="L2009" s="56" t="s">
        <v>4823</v>
      </c>
      <c r="M2009" s="156" t="s">
        <v>994</v>
      </c>
      <c r="N2009" s="121" t="s">
        <v>3570</v>
      </c>
      <c r="O2009" s="121"/>
      <c r="Q2009" s="121"/>
      <c r="R2009" s="121"/>
      <c r="S2009" s="128" t="s">
        <v>988</v>
      </c>
      <c r="T2009" s="25">
        <v>0</v>
      </c>
      <c r="U2009" s="156" t="s">
        <v>606</v>
      </c>
      <c r="V2009" s="156"/>
      <c r="W2009" s="25">
        <v>0</v>
      </c>
      <c r="X2009" s="25">
        <v>0</v>
      </c>
      <c r="Y2009" s="25">
        <v>0</v>
      </c>
      <c r="Z2009" s="131" t="s">
        <v>4634</v>
      </c>
      <c r="AE2009" s="159"/>
      <c r="AF2009" s="159">
        <v>41745</v>
      </c>
      <c r="AG2009" s="159">
        <v>41797</v>
      </c>
      <c r="AH2009" s="159">
        <f t="shared" si="64"/>
        <v>41811</v>
      </c>
    </row>
    <row r="2010" spans="1:34" s="56" customFormat="1">
      <c r="A2010" s="179" t="s">
        <v>4626</v>
      </c>
      <c r="B2010" s="156" t="s">
        <v>3514</v>
      </c>
      <c r="C2010" s="56" t="s">
        <v>4627</v>
      </c>
      <c r="D2010" s="56" t="s">
        <v>4303</v>
      </c>
      <c r="E2010" s="56" t="s">
        <v>4304</v>
      </c>
      <c r="F2010" s="56" t="s">
        <v>4305</v>
      </c>
      <c r="H2010" s="56" t="s">
        <v>4628</v>
      </c>
      <c r="I2010" s="159">
        <v>41733</v>
      </c>
      <c r="J2010" s="159">
        <v>41794</v>
      </c>
      <c r="K2010" s="56" t="s">
        <v>4824</v>
      </c>
      <c r="L2010" s="56" t="s">
        <v>4825</v>
      </c>
      <c r="M2010" s="156" t="s">
        <v>994</v>
      </c>
      <c r="N2010" s="121" t="s">
        <v>3570</v>
      </c>
      <c r="O2010" s="121"/>
      <c r="Q2010" s="121"/>
      <c r="R2010" s="121"/>
      <c r="S2010" s="128" t="s">
        <v>988</v>
      </c>
      <c r="T2010" s="25">
        <v>0</v>
      </c>
      <c r="U2010" s="156" t="s">
        <v>606</v>
      </c>
      <c r="V2010" s="156"/>
      <c r="W2010" s="25">
        <v>0</v>
      </c>
      <c r="X2010" s="25">
        <v>0</v>
      </c>
      <c r="Y2010" s="25">
        <v>0</v>
      </c>
      <c r="Z2010" s="131" t="s">
        <v>4634</v>
      </c>
      <c r="AE2010" s="159"/>
      <c r="AF2010" s="159">
        <v>41745</v>
      </c>
      <c r="AG2010" s="159">
        <v>41797</v>
      </c>
      <c r="AH2010" s="159">
        <f t="shared" si="64"/>
        <v>41811</v>
      </c>
    </row>
    <row r="2011" spans="1:34" s="56" customFormat="1">
      <c r="A2011" s="179" t="s">
        <v>4626</v>
      </c>
      <c r="B2011" s="156" t="s">
        <v>3514</v>
      </c>
      <c r="C2011" s="56" t="s">
        <v>4627</v>
      </c>
      <c r="D2011" s="56" t="s">
        <v>4303</v>
      </c>
      <c r="E2011" s="56" t="s">
        <v>4304</v>
      </c>
      <c r="F2011" s="56" t="s">
        <v>4305</v>
      </c>
      <c r="H2011" s="56" t="s">
        <v>4628</v>
      </c>
      <c r="I2011" s="159">
        <v>41733</v>
      </c>
      <c r="J2011" s="159">
        <v>41794</v>
      </c>
      <c r="K2011" s="56" t="s">
        <v>4826</v>
      </c>
      <c r="L2011" s="56" t="s">
        <v>4827</v>
      </c>
      <c r="M2011" s="156" t="s">
        <v>994</v>
      </c>
      <c r="N2011" s="121" t="s">
        <v>3570</v>
      </c>
      <c r="O2011" s="121"/>
      <c r="Q2011" s="121"/>
      <c r="R2011" s="121"/>
      <c r="S2011" s="128" t="s">
        <v>988</v>
      </c>
      <c r="T2011" s="25">
        <v>0</v>
      </c>
      <c r="U2011" s="156" t="s">
        <v>606</v>
      </c>
      <c r="V2011" s="156"/>
      <c r="W2011" s="25">
        <v>0</v>
      </c>
      <c r="X2011" s="25">
        <v>0</v>
      </c>
      <c r="Y2011" s="25">
        <v>0</v>
      </c>
      <c r="Z2011" s="131" t="s">
        <v>4634</v>
      </c>
      <c r="AE2011" s="159"/>
      <c r="AF2011" s="159">
        <v>41745</v>
      </c>
      <c r="AG2011" s="159">
        <v>41797</v>
      </c>
      <c r="AH2011" s="159">
        <f t="shared" si="64"/>
        <v>41811</v>
      </c>
    </row>
    <row r="2012" spans="1:34" s="56" customFormat="1">
      <c r="A2012" s="179" t="s">
        <v>4626</v>
      </c>
      <c r="B2012" s="156" t="s">
        <v>3514</v>
      </c>
      <c r="C2012" s="56" t="s">
        <v>4627</v>
      </c>
      <c r="D2012" s="56" t="s">
        <v>4303</v>
      </c>
      <c r="E2012" s="56" t="s">
        <v>4304</v>
      </c>
      <c r="F2012" s="56" t="s">
        <v>4305</v>
      </c>
      <c r="H2012" s="56" t="s">
        <v>4628</v>
      </c>
      <c r="I2012" s="159">
        <v>41733</v>
      </c>
      <c r="J2012" s="159">
        <v>41794</v>
      </c>
      <c r="K2012" s="56" t="s">
        <v>4828</v>
      </c>
      <c r="L2012" s="56" t="s">
        <v>4829</v>
      </c>
      <c r="M2012" s="156" t="s">
        <v>994</v>
      </c>
      <c r="N2012" s="121" t="s">
        <v>3570</v>
      </c>
      <c r="O2012" s="121"/>
      <c r="Q2012" s="121"/>
      <c r="R2012" s="121"/>
      <c r="S2012" s="128" t="s">
        <v>988</v>
      </c>
      <c r="T2012" s="25">
        <v>0</v>
      </c>
      <c r="U2012" s="156" t="s">
        <v>606</v>
      </c>
      <c r="V2012" s="156"/>
      <c r="W2012" s="25">
        <v>0</v>
      </c>
      <c r="X2012" s="25">
        <v>0</v>
      </c>
      <c r="Y2012" s="25">
        <v>0</v>
      </c>
      <c r="Z2012" s="131" t="s">
        <v>4634</v>
      </c>
      <c r="AE2012" s="159"/>
      <c r="AF2012" s="159">
        <v>41745</v>
      </c>
      <c r="AG2012" s="159">
        <v>41797</v>
      </c>
      <c r="AH2012" s="159">
        <f t="shared" si="64"/>
        <v>41811</v>
      </c>
    </row>
    <row r="2013" spans="1:34" s="56" customFormat="1">
      <c r="A2013" s="179" t="s">
        <v>4626</v>
      </c>
      <c r="B2013" s="156" t="s">
        <v>3514</v>
      </c>
      <c r="C2013" s="56" t="s">
        <v>4627</v>
      </c>
      <c r="D2013" s="56" t="s">
        <v>4303</v>
      </c>
      <c r="E2013" s="56" t="s">
        <v>4304</v>
      </c>
      <c r="F2013" s="56" t="s">
        <v>4305</v>
      </c>
      <c r="H2013" s="56" t="s">
        <v>4628</v>
      </c>
      <c r="I2013" s="159">
        <v>41733</v>
      </c>
      <c r="J2013" s="159">
        <v>41794</v>
      </c>
      <c r="K2013" s="56" t="s">
        <v>4830</v>
      </c>
      <c r="L2013" s="56" t="s">
        <v>4831</v>
      </c>
      <c r="M2013" s="156" t="s">
        <v>994</v>
      </c>
      <c r="N2013" s="121" t="s">
        <v>3570</v>
      </c>
      <c r="O2013" s="121"/>
      <c r="Q2013" s="121"/>
      <c r="R2013" s="121"/>
      <c r="S2013" s="128" t="s">
        <v>988</v>
      </c>
      <c r="T2013" s="25">
        <v>0</v>
      </c>
      <c r="U2013" s="156" t="s">
        <v>606</v>
      </c>
      <c r="V2013" s="156"/>
      <c r="W2013" s="25">
        <v>0</v>
      </c>
      <c r="X2013" s="25">
        <v>0</v>
      </c>
      <c r="Y2013" s="25">
        <v>0</v>
      </c>
      <c r="Z2013" s="131" t="s">
        <v>4634</v>
      </c>
      <c r="AE2013" s="159"/>
      <c r="AF2013" s="159">
        <v>41745</v>
      </c>
      <c r="AG2013" s="159">
        <v>41797</v>
      </c>
      <c r="AH2013" s="159">
        <f t="shared" si="64"/>
        <v>41811</v>
      </c>
    </row>
    <row r="2014" spans="1:34" s="56" customFormat="1">
      <c r="A2014" s="179" t="s">
        <v>4626</v>
      </c>
      <c r="B2014" s="156" t="s">
        <v>3514</v>
      </c>
      <c r="C2014" s="56" t="s">
        <v>4627</v>
      </c>
      <c r="D2014" s="56" t="s">
        <v>4303</v>
      </c>
      <c r="E2014" s="56" t="s">
        <v>4304</v>
      </c>
      <c r="F2014" s="56" t="s">
        <v>4305</v>
      </c>
      <c r="H2014" s="56" t="s">
        <v>4628</v>
      </c>
      <c r="I2014" s="159">
        <v>41733</v>
      </c>
      <c r="J2014" s="159">
        <v>41794</v>
      </c>
      <c r="K2014" s="56" t="s">
        <v>4832</v>
      </c>
      <c r="L2014" s="56" t="s">
        <v>4833</v>
      </c>
      <c r="M2014" s="156" t="s">
        <v>994</v>
      </c>
      <c r="N2014" s="121" t="s">
        <v>3570</v>
      </c>
      <c r="O2014" s="121"/>
      <c r="Q2014" s="121"/>
      <c r="R2014" s="121"/>
      <c r="S2014" s="128" t="s">
        <v>988</v>
      </c>
      <c r="T2014" s="25">
        <v>0</v>
      </c>
      <c r="U2014" s="156" t="s">
        <v>606</v>
      </c>
      <c r="V2014" s="156"/>
      <c r="W2014" s="25">
        <v>0</v>
      </c>
      <c r="X2014" s="25">
        <v>0</v>
      </c>
      <c r="Y2014" s="25">
        <v>0</v>
      </c>
      <c r="Z2014" s="131" t="s">
        <v>4634</v>
      </c>
      <c r="AE2014" s="159"/>
      <c r="AF2014" s="159">
        <v>41745</v>
      </c>
      <c r="AG2014" s="159">
        <v>41797</v>
      </c>
      <c r="AH2014" s="159">
        <f t="shared" si="64"/>
        <v>41811</v>
      </c>
    </row>
    <row r="2015" spans="1:34" s="56" customFormat="1">
      <c r="A2015" s="179" t="s">
        <v>4626</v>
      </c>
      <c r="B2015" s="156" t="s">
        <v>3514</v>
      </c>
      <c r="C2015" s="56" t="s">
        <v>4627</v>
      </c>
      <c r="D2015" s="56" t="s">
        <v>4303</v>
      </c>
      <c r="E2015" s="56" t="s">
        <v>4304</v>
      </c>
      <c r="F2015" s="56" t="s">
        <v>4305</v>
      </c>
      <c r="H2015" s="56" t="s">
        <v>4628</v>
      </c>
      <c r="I2015" s="159">
        <v>41733</v>
      </c>
      <c r="J2015" s="159">
        <v>41794</v>
      </c>
      <c r="K2015" s="56" t="s">
        <v>4834</v>
      </c>
      <c r="L2015" s="56" t="s">
        <v>4835</v>
      </c>
      <c r="M2015" s="156" t="s">
        <v>994</v>
      </c>
      <c r="N2015" s="121" t="s">
        <v>3570</v>
      </c>
      <c r="O2015" s="121"/>
      <c r="Q2015" s="121"/>
      <c r="R2015" s="121"/>
      <c r="S2015" s="128" t="s">
        <v>988</v>
      </c>
      <c r="T2015" s="25">
        <v>0</v>
      </c>
      <c r="U2015" s="156" t="s">
        <v>606</v>
      </c>
      <c r="V2015" s="156"/>
      <c r="W2015" s="25">
        <v>0</v>
      </c>
      <c r="X2015" s="25">
        <v>0</v>
      </c>
      <c r="Y2015" s="25">
        <v>0</v>
      </c>
      <c r="Z2015" s="131" t="s">
        <v>4634</v>
      </c>
      <c r="AE2015" s="159"/>
      <c r="AF2015" s="159">
        <v>41745</v>
      </c>
      <c r="AG2015" s="159">
        <v>41797</v>
      </c>
      <c r="AH2015" s="159">
        <f t="shared" si="64"/>
        <v>41811</v>
      </c>
    </row>
    <row r="2016" spans="1:34" s="56" customFormat="1">
      <c r="A2016" s="179" t="s">
        <v>4626</v>
      </c>
      <c r="B2016" s="156" t="s">
        <v>3514</v>
      </c>
      <c r="C2016" s="56" t="s">
        <v>4627</v>
      </c>
      <c r="D2016" s="56" t="s">
        <v>4303</v>
      </c>
      <c r="E2016" s="56" t="s">
        <v>4304</v>
      </c>
      <c r="F2016" s="56" t="s">
        <v>4305</v>
      </c>
      <c r="H2016" s="56" t="s">
        <v>4628</v>
      </c>
      <c r="I2016" s="159">
        <v>41733</v>
      </c>
      <c r="J2016" s="159">
        <v>41794</v>
      </c>
      <c r="K2016" s="56" t="s">
        <v>4836</v>
      </c>
      <c r="L2016" s="56" t="s">
        <v>4837</v>
      </c>
      <c r="M2016" s="156" t="s">
        <v>994</v>
      </c>
      <c r="N2016" s="121" t="s">
        <v>3570</v>
      </c>
      <c r="O2016" s="121"/>
      <c r="Q2016" s="121"/>
      <c r="R2016" s="121"/>
      <c r="S2016" s="128" t="s">
        <v>988</v>
      </c>
      <c r="T2016" s="25">
        <v>0</v>
      </c>
      <c r="U2016" s="156" t="s">
        <v>606</v>
      </c>
      <c r="V2016" s="156"/>
      <c r="W2016" s="25">
        <v>0</v>
      </c>
      <c r="X2016" s="25">
        <v>0</v>
      </c>
      <c r="Y2016" s="25">
        <v>0</v>
      </c>
      <c r="Z2016" s="131" t="s">
        <v>4634</v>
      </c>
      <c r="AE2016" s="159"/>
      <c r="AF2016" s="159">
        <v>41745</v>
      </c>
      <c r="AG2016" s="159">
        <v>41797</v>
      </c>
      <c r="AH2016" s="159">
        <f t="shared" si="64"/>
        <v>41811</v>
      </c>
    </row>
    <row r="2017" spans="1:34" s="56" customFormat="1">
      <c r="A2017" s="179" t="s">
        <v>4626</v>
      </c>
      <c r="B2017" s="156" t="s">
        <v>3514</v>
      </c>
      <c r="C2017" s="56" t="s">
        <v>4627</v>
      </c>
      <c r="D2017" s="56" t="s">
        <v>4303</v>
      </c>
      <c r="E2017" s="56" t="s">
        <v>4304</v>
      </c>
      <c r="F2017" s="56" t="s">
        <v>4305</v>
      </c>
      <c r="H2017" s="56" t="s">
        <v>4628</v>
      </c>
      <c r="I2017" s="159">
        <v>41733</v>
      </c>
      <c r="J2017" s="159">
        <v>41794</v>
      </c>
      <c r="K2017" s="56" t="s">
        <v>4838</v>
      </c>
      <c r="L2017" s="56" t="s">
        <v>4839</v>
      </c>
      <c r="M2017" s="156" t="s">
        <v>994</v>
      </c>
      <c r="N2017" s="121" t="s">
        <v>3570</v>
      </c>
      <c r="O2017" s="121"/>
      <c r="Q2017" s="121"/>
      <c r="R2017" s="121"/>
      <c r="S2017" s="128" t="s">
        <v>988</v>
      </c>
      <c r="T2017" s="25">
        <v>0</v>
      </c>
      <c r="U2017" s="156" t="s">
        <v>606</v>
      </c>
      <c r="V2017" s="156"/>
      <c r="W2017" s="25">
        <v>0</v>
      </c>
      <c r="X2017" s="25">
        <v>0</v>
      </c>
      <c r="Y2017" s="25">
        <v>0</v>
      </c>
      <c r="Z2017" s="131" t="s">
        <v>4634</v>
      </c>
      <c r="AE2017" s="159"/>
      <c r="AF2017" s="159">
        <v>41745</v>
      </c>
      <c r="AG2017" s="159">
        <v>41797</v>
      </c>
      <c r="AH2017" s="159">
        <f t="shared" si="64"/>
        <v>41811</v>
      </c>
    </row>
    <row r="2018" spans="1:34" s="56" customFormat="1">
      <c r="A2018" s="179" t="s">
        <v>4626</v>
      </c>
      <c r="B2018" s="156" t="s">
        <v>3514</v>
      </c>
      <c r="C2018" s="56" t="s">
        <v>4627</v>
      </c>
      <c r="D2018" s="56" t="s">
        <v>4303</v>
      </c>
      <c r="E2018" s="56" t="s">
        <v>4304</v>
      </c>
      <c r="F2018" s="56" t="s">
        <v>4305</v>
      </c>
      <c r="H2018" s="56" t="s">
        <v>4628</v>
      </c>
      <c r="I2018" s="159">
        <v>41733</v>
      </c>
      <c r="J2018" s="159">
        <v>41794</v>
      </c>
      <c r="K2018" s="56" t="s">
        <v>4840</v>
      </c>
      <c r="L2018" s="56" t="s">
        <v>4841</v>
      </c>
      <c r="M2018" s="156" t="s">
        <v>994</v>
      </c>
      <c r="N2018" s="121" t="s">
        <v>3570</v>
      </c>
      <c r="O2018" s="121"/>
      <c r="Q2018" s="121"/>
      <c r="R2018" s="121"/>
      <c r="S2018" s="128" t="s">
        <v>988</v>
      </c>
      <c r="T2018" s="25">
        <v>0</v>
      </c>
      <c r="U2018" s="156" t="s">
        <v>606</v>
      </c>
      <c r="V2018" s="156"/>
      <c r="W2018" s="25">
        <v>0</v>
      </c>
      <c r="X2018" s="25">
        <v>0</v>
      </c>
      <c r="Y2018" s="25">
        <v>0</v>
      </c>
      <c r="Z2018" s="131" t="s">
        <v>4634</v>
      </c>
      <c r="AE2018" s="159"/>
      <c r="AF2018" s="159">
        <v>41745</v>
      </c>
      <c r="AG2018" s="159">
        <v>41797</v>
      </c>
      <c r="AH2018" s="159">
        <f t="shared" si="64"/>
        <v>41811</v>
      </c>
    </row>
    <row r="2019" spans="1:34" s="56" customFormat="1">
      <c r="A2019" s="179" t="s">
        <v>4626</v>
      </c>
      <c r="B2019" s="156" t="s">
        <v>3514</v>
      </c>
      <c r="C2019" s="56" t="s">
        <v>4627</v>
      </c>
      <c r="D2019" s="56" t="s">
        <v>4303</v>
      </c>
      <c r="E2019" s="56" t="s">
        <v>4304</v>
      </c>
      <c r="F2019" s="56" t="s">
        <v>4305</v>
      </c>
      <c r="H2019" s="56" t="s">
        <v>4628</v>
      </c>
      <c r="I2019" s="159">
        <v>41733</v>
      </c>
      <c r="J2019" s="159">
        <v>41794</v>
      </c>
      <c r="K2019" s="56" t="s">
        <v>4842</v>
      </c>
      <c r="L2019" s="56" t="s">
        <v>4843</v>
      </c>
      <c r="M2019" s="156" t="s">
        <v>994</v>
      </c>
      <c r="N2019" s="121" t="s">
        <v>3570</v>
      </c>
      <c r="O2019" s="121"/>
      <c r="Q2019" s="121"/>
      <c r="R2019" s="121"/>
      <c r="S2019" s="128" t="s">
        <v>988</v>
      </c>
      <c r="T2019" s="25">
        <v>0</v>
      </c>
      <c r="U2019" s="156" t="s">
        <v>606</v>
      </c>
      <c r="V2019" s="156"/>
      <c r="W2019" s="25">
        <v>0</v>
      </c>
      <c r="X2019" s="25">
        <v>0</v>
      </c>
      <c r="Y2019" s="25">
        <v>0</v>
      </c>
      <c r="Z2019" s="131" t="s">
        <v>4634</v>
      </c>
      <c r="AE2019" s="159"/>
      <c r="AF2019" s="159">
        <v>41745</v>
      </c>
      <c r="AG2019" s="159">
        <v>41797</v>
      </c>
      <c r="AH2019" s="159">
        <f t="shared" si="64"/>
        <v>41811</v>
      </c>
    </row>
    <row r="2020" spans="1:34" s="56" customFormat="1">
      <c r="A2020" s="179" t="s">
        <v>4626</v>
      </c>
      <c r="B2020" s="156" t="s">
        <v>3514</v>
      </c>
      <c r="C2020" s="56" t="s">
        <v>4627</v>
      </c>
      <c r="D2020" s="56" t="s">
        <v>4303</v>
      </c>
      <c r="E2020" s="56" t="s">
        <v>4304</v>
      </c>
      <c r="F2020" s="56" t="s">
        <v>4305</v>
      </c>
      <c r="H2020" s="56" t="s">
        <v>4628</v>
      </c>
      <c r="I2020" s="159">
        <v>41733</v>
      </c>
      <c r="J2020" s="159">
        <v>41794</v>
      </c>
      <c r="K2020" s="56" t="s">
        <v>4844</v>
      </c>
      <c r="L2020" s="56" t="s">
        <v>4845</v>
      </c>
      <c r="M2020" s="156" t="s">
        <v>994</v>
      </c>
      <c r="N2020" s="121" t="s">
        <v>3570</v>
      </c>
      <c r="O2020" s="121"/>
      <c r="Q2020" s="121"/>
      <c r="R2020" s="121"/>
      <c r="S2020" s="128" t="s">
        <v>988</v>
      </c>
      <c r="T2020" s="25">
        <v>0</v>
      </c>
      <c r="U2020" s="156" t="s">
        <v>606</v>
      </c>
      <c r="V2020" s="156"/>
      <c r="W2020" s="25">
        <v>0</v>
      </c>
      <c r="X2020" s="25">
        <v>0</v>
      </c>
      <c r="Y2020" s="25">
        <v>0</v>
      </c>
      <c r="Z2020" s="131" t="s">
        <v>4634</v>
      </c>
      <c r="AE2020" s="159"/>
      <c r="AF2020" s="159">
        <v>41745</v>
      </c>
      <c r="AG2020" s="159">
        <v>41797</v>
      </c>
      <c r="AH2020" s="159">
        <f t="shared" si="64"/>
        <v>41811</v>
      </c>
    </row>
    <row r="2021" spans="1:34" s="56" customFormat="1">
      <c r="A2021" s="179" t="s">
        <v>4626</v>
      </c>
      <c r="B2021" s="156" t="s">
        <v>3514</v>
      </c>
      <c r="C2021" s="56" t="s">
        <v>4627</v>
      </c>
      <c r="D2021" s="56" t="s">
        <v>4303</v>
      </c>
      <c r="E2021" s="56" t="s">
        <v>4304</v>
      </c>
      <c r="F2021" s="56" t="s">
        <v>4305</v>
      </c>
      <c r="H2021" s="56" t="s">
        <v>4628</v>
      </c>
      <c r="I2021" s="159">
        <v>41733</v>
      </c>
      <c r="J2021" s="159">
        <v>41794</v>
      </c>
      <c r="K2021" s="56" t="s">
        <v>4846</v>
      </c>
      <c r="L2021" s="56" t="s">
        <v>4847</v>
      </c>
      <c r="M2021" s="156" t="s">
        <v>994</v>
      </c>
      <c r="N2021" s="121" t="s">
        <v>3570</v>
      </c>
      <c r="O2021" s="121"/>
      <c r="Q2021" s="121"/>
      <c r="R2021" s="121"/>
      <c r="S2021" s="128" t="s">
        <v>988</v>
      </c>
      <c r="T2021" s="25">
        <v>0</v>
      </c>
      <c r="U2021" s="156" t="s">
        <v>606</v>
      </c>
      <c r="V2021" s="156"/>
      <c r="W2021" s="25">
        <v>0</v>
      </c>
      <c r="X2021" s="25">
        <v>0</v>
      </c>
      <c r="Y2021" s="25">
        <v>0</v>
      </c>
      <c r="Z2021" s="131" t="s">
        <v>4634</v>
      </c>
      <c r="AE2021" s="159"/>
      <c r="AF2021" s="159">
        <v>41745</v>
      </c>
      <c r="AG2021" s="159">
        <v>41797</v>
      </c>
      <c r="AH2021" s="159">
        <f t="shared" si="64"/>
        <v>41811</v>
      </c>
    </row>
    <row r="2022" spans="1:34" s="56" customFormat="1">
      <c r="A2022" s="179" t="s">
        <v>4626</v>
      </c>
      <c r="B2022" s="156" t="s">
        <v>3514</v>
      </c>
      <c r="C2022" s="56" t="s">
        <v>4627</v>
      </c>
      <c r="D2022" s="56" t="s">
        <v>4303</v>
      </c>
      <c r="E2022" s="56" t="s">
        <v>4304</v>
      </c>
      <c r="F2022" s="56" t="s">
        <v>4305</v>
      </c>
      <c r="H2022" s="56" t="s">
        <v>4628</v>
      </c>
      <c r="I2022" s="159">
        <v>41733</v>
      </c>
      <c r="J2022" s="159">
        <v>41794</v>
      </c>
      <c r="K2022" s="56" t="s">
        <v>4848</v>
      </c>
      <c r="L2022" s="56" t="s">
        <v>4849</v>
      </c>
      <c r="M2022" s="156" t="s">
        <v>994</v>
      </c>
      <c r="N2022" s="121" t="s">
        <v>3570</v>
      </c>
      <c r="O2022" s="121"/>
      <c r="Q2022" s="121"/>
      <c r="R2022" s="121"/>
      <c r="S2022" s="128" t="s">
        <v>988</v>
      </c>
      <c r="T2022" s="25">
        <v>0</v>
      </c>
      <c r="U2022" s="156" t="s">
        <v>606</v>
      </c>
      <c r="V2022" s="156"/>
      <c r="W2022" s="25">
        <v>0</v>
      </c>
      <c r="X2022" s="25">
        <v>0</v>
      </c>
      <c r="Y2022" s="25">
        <v>0</v>
      </c>
      <c r="Z2022" s="131" t="s">
        <v>4634</v>
      </c>
      <c r="AE2022" s="159"/>
      <c r="AF2022" s="159">
        <v>41745</v>
      </c>
      <c r="AG2022" s="159">
        <v>41797</v>
      </c>
      <c r="AH2022" s="159">
        <f t="shared" si="64"/>
        <v>41811</v>
      </c>
    </row>
    <row r="2023" spans="1:34" s="56" customFormat="1">
      <c r="A2023" s="179" t="s">
        <v>4626</v>
      </c>
      <c r="B2023" s="156" t="s">
        <v>3514</v>
      </c>
      <c r="C2023" s="56" t="s">
        <v>4627</v>
      </c>
      <c r="D2023" s="56" t="s">
        <v>4303</v>
      </c>
      <c r="E2023" s="56" t="s">
        <v>4304</v>
      </c>
      <c r="F2023" s="56" t="s">
        <v>4305</v>
      </c>
      <c r="H2023" s="56" t="s">
        <v>4628</v>
      </c>
      <c r="I2023" s="159">
        <v>41733</v>
      </c>
      <c r="J2023" s="159">
        <v>41794</v>
      </c>
      <c r="K2023" s="56" t="s">
        <v>4850</v>
      </c>
      <c r="L2023" s="56" t="s">
        <v>4851</v>
      </c>
      <c r="M2023" s="156" t="s">
        <v>994</v>
      </c>
      <c r="N2023" s="121" t="s">
        <v>3570</v>
      </c>
      <c r="O2023" s="121"/>
      <c r="Q2023" s="121"/>
      <c r="R2023" s="121"/>
      <c r="S2023" s="128" t="s">
        <v>988</v>
      </c>
      <c r="T2023" s="25">
        <v>0</v>
      </c>
      <c r="U2023" s="156" t="s">
        <v>606</v>
      </c>
      <c r="V2023" s="156"/>
      <c r="W2023" s="25">
        <v>0</v>
      </c>
      <c r="X2023" s="25">
        <v>0</v>
      </c>
      <c r="Y2023" s="25">
        <v>0</v>
      </c>
      <c r="Z2023" s="131" t="s">
        <v>4634</v>
      </c>
      <c r="AE2023" s="159"/>
      <c r="AF2023" s="159">
        <v>41745</v>
      </c>
      <c r="AG2023" s="159">
        <v>41797</v>
      </c>
      <c r="AH2023" s="159">
        <f t="shared" si="64"/>
        <v>41811</v>
      </c>
    </row>
    <row r="2024" spans="1:34" s="56" customFormat="1">
      <c r="A2024" s="179" t="s">
        <v>4626</v>
      </c>
      <c r="B2024" s="156" t="s">
        <v>3514</v>
      </c>
      <c r="C2024" s="56" t="s">
        <v>4627</v>
      </c>
      <c r="D2024" s="56" t="s">
        <v>4303</v>
      </c>
      <c r="E2024" s="56" t="s">
        <v>4304</v>
      </c>
      <c r="F2024" s="56" t="s">
        <v>4305</v>
      </c>
      <c r="H2024" s="56" t="s">
        <v>4628</v>
      </c>
      <c r="I2024" s="159">
        <v>41733</v>
      </c>
      <c r="J2024" s="159">
        <v>41794</v>
      </c>
      <c r="K2024" s="56" t="s">
        <v>4852</v>
      </c>
      <c r="L2024" s="56" t="s">
        <v>4853</v>
      </c>
      <c r="M2024" s="156" t="s">
        <v>994</v>
      </c>
      <c r="N2024" s="121" t="s">
        <v>3570</v>
      </c>
      <c r="O2024" s="121"/>
      <c r="Q2024" s="121"/>
      <c r="R2024" s="121"/>
      <c r="S2024" s="128" t="s">
        <v>988</v>
      </c>
      <c r="T2024" s="25">
        <v>0</v>
      </c>
      <c r="U2024" s="156" t="s">
        <v>606</v>
      </c>
      <c r="V2024" s="156"/>
      <c r="W2024" s="25">
        <v>0</v>
      </c>
      <c r="X2024" s="25">
        <v>0</v>
      </c>
      <c r="Y2024" s="25">
        <v>0</v>
      </c>
      <c r="Z2024" s="131" t="s">
        <v>4634</v>
      </c>
      <c r="AE2024" s="159"/>
      <c r="AF2024" s="159">
        <v>41745</v>
      </c>
      <c r="AG2024" s="159">
        <v>41797</v>
      </c>
      <c r="AH2024" s="159">
        <f t="shared" si="64"/>
        <v>41811</v>
      </c>
    </row>
    <row r="2025" spans="1:34" s="56" customFormat="1">
      <c r="A2025" s="179" t="s">
        <v>4626</v>
      </c>
      <c r="B2025" s="156" t="s">
        <v>3514</v>
      </c>
      <c r="C2025" s="56" t="s">
        <v>4627</v>
      </c>
      <c r="D2025" s="56" t="s">
        <v>4303</v>
      </c>
      <c r="E2025" s="56" t="s">
        <v>4304</v>
      </c>
      <c r="F2025" s="56" t="s">
        <v>4305</v>
      </c>
      <c r="H2025" s="56" t="s">
        <v>4628</v>
      </c>
      <c r="I2025" s="159">
        <v>41733</v>
      </c>
      <c r="J2025" s="159">
        <v>41794</v>
      </c>
      <c r="K2025" s="56" t="s">
        <v>4854</v>
      </c>
      <c r="L2025" s="56" t="s">
        <v>4855</v>
      </c>
      <c r="M2025" s="156" t="s">
        <v>994</v>
      </c>
      <c r="N2025" s="121" t="s">
        <v>3570</v>
      </c>
      <c r="O2025" s="121"/>
      <c r="Q2025" s="121"/>
      <c r="R2025" s="121"/>
      <c r="S2025" s="128" t="s">
        <v>988</v>
      </c>
      <c r="T2025" s="25">
        <v>0</v>
      </c>
      <c r="U2025" s="156" t="s">
        <v>606</v>
      </c>
      <c r="V2025" s="156"/>
      <c r="W2025" s="25">
        <v>0</v>
      </c>
      <c r="X2025" s="25">
        <v>0</v>
      </c>
      <c r="Y2025" s="25">
        <v>0</v>
      </c>
      <c r="Z2025" s="131" t="s">
        <v>4634</v>
      </c>
      <c r="AE2025" s="159"/>
      <c r="AF2025" s="159">
        <v>41745</v>
      </c>
      <c r="AG2025" s="159">
        <v>41797</v>
      </c>
      <c r="AH2025" s="159">
        <f t="shared" si="64"/>
        <v>41811</v>
      </c>
    </row>
    <row r="2026" spans="1:34" s="56" customFormat="1">
      <c r="A2026" s="179" t="s">
        <v>4626</v>
      </c>
      <c r="B2026" s="156" t="s">
        <v>3514</v>
      </c>
      <c r="C2026" s="56" t="s">
        <v>4627</v>
      </c>
      <c r="D2026" s="56" t="s">
        <v>4303</v>
      </c>
      <c r="E2026" s="56" t="s">
        <v>4304</v>
      </c>
      <c r="F2026" s="56" t="s">
        <v>4305</v>
      </c>
      <c r="H2026" s="56" t="s">
        <v>4628</v>
      </c>
      <c r="I2026" s="159">
        <v>41733</v>
      </c>
      <c r="J2026" s="159">
        <v>41794</v>
      </c>
      <c r="K2026" s="56" t="s">
        <v>4856</v>
      </c>
      <c r="L2026" s="56" t="s">
        <v>4857</v>
      </c>
      <c r="M2026" s="156" t="s">
        <v>994</v>
      </c>
      <c r="N2026" s="121" t="s">
        <v>3570</v>
      </c>
      <c r="O2026" s="121"/>
      <c r="Q2026" s="121"/>
      <c r="R2026" s="121"/>
      <c r="S2026" s="128" t="s">
        <v>988</v>
      </c>
      <c r="T2026" s="25">
        <v>0</v>
      </c>
      <c r="U2026" s="156" t="s">
        <v>606</v>
      </c>
      <c r="V2026" s="156"/>
      <c r="W2026" s="25">
        <v>0</v>
      </c>
      <c r="X2026" s="25">
        <v>0</v>
      </c>
      <c r="Y2026" s="25">
        <v>0</v>
      </c>
      <c r="Z2026" s="131" t="s">
        <v>4634</v>
      </c>
      <c r="AE2026" s="159"/>
      <c r="AF2026" s="159">
        <v>41745</v>
      </c>
      <c r="AG2026" s="159">
        <v>41797</v>
      </c>
      <c r="AH2026" s="159">
        <f t="shared" si="64"/>
        <v>41811</v>
      </c>
    </row>
    <row r="2027" spans="1:34" s="56" customFormat="1">
      <c r="A2027" s="179" t="s">
        <v>4626</v>
      </c>
      <c r="B2027" s="156" t="s">
        <v>3514</v>
      </c>
      <c r="C2027" s="56" t="s">
        <v>4627</v>
      </c>
      <c r="D2027" s="56" t="s">
        <v>4303</v>
      </c>
      <c r="E2027" s="56" t="s">
        <v>4304</v>
      </c>
      <c r="F2027" s="56" t="s">
        <v>4305</v>
      </c>
      <c r="H2027" s="56" t="s">
        <v>4628</v>
      </c>
      <c r="I2027" s="159">
        <v>41733</v>
      </c>
      <c r="J2027" s="159">
        <v>41794</v>
      </c>
      <c r="K2027" s="56" t="s">
        <v>4858</v>
      </c>
      <c r="L2027" s="56" t="s">
        <v>4859</v>
      </c>
      <c r="M2027" s="156" t="s">
        <v>994</v>
      </c>
      <c r="N2027" s="121" t="s">
        <v>3570</v>
      </c>
      <c r="O2027" s="121"/>
      <c r="Q2027" s="121"/>
      <c r="R2027" s="121"/>
      <c r="S2027" s="128" t="s">
        <v>988</v>
      </c>
      <c r="T2027" s="25">
        <v>0</v>
      </c>
      <c r="U2027" s="156" t="s">
        <v>606</v>
      </c>
      <c r="V2027" s="156"/>
      <c r="W2027" s="25">
        <v>0</v>
      </c>
      <c r="X2027" s="25">
        <v>0</v>
      </c>
      <c r="Y2027" s="25">
        <v>0</v>
      </c>
      <c r="Z2027" s="131" t="s">
        <v>4634</v>
      </c>
      <c r="AE2027" s="159"/>
      <c r="AF2027" s="159">
        <v>41745</v>
      </c>
      <c r="AG2027" s="159">
        <v>41797</v>
      </c>
      <c r="AH2027" s="159">
        <f t="shared" si="64"/>
        <v>41811</v>
      </c>
    </row>
    <row r="2028" spans="1:34" s="56" customFormat="1">
      <c r="A2028" s="179" t="s">
        <v>4626</v>
      </c>
      <c r="B2028" s="156" t="s">
        <v>3514</v>
      </c>
      <c r="C2028" s="56" t="s">
        <v>4627</v>
      </c>
      <c r="D2028" s="56" t="s">
        <v>4303</v>
      </c>
      <c r="E2028" s="56" t="s">
        <v>4304</v>
      </c>
      <c r="F2028" s="56" t="s">
        <v>4305</v>
      </c>
      <c r="H2028" s="56" t="s">
        <v>4628</v>
      </c>
      <c r="I2028" s="159">
        <v>41733</v>
      </c>
      <c r="J2028" s="159">
        <v>41794</v>
      </c>
      <c r="K2028" s="56" t="s">
        <v>4860</v>
      </c>
      <c r="L2028" s="56" t="s">
        <v>4861</v>
      </c>
      <c r="M2028" s="156" t="s">
        <v>994</v>
      </c>
      <c r="N2028" s="121" t="s">
        <v>3570</v>
      </c>
      <c r="O2028" s="121"/>
      <c r="Q2028" s="121"/>
      <c r="R2028" s="121"/>
      <c r="S2028" s="128" t="s">
        <v>988</v>
      </c>
      <c r="T2028" s="25">
        <v>0</v>
      </c>
      <c r="U2028" s="156" t="s">
        <v>606</v>
      </c>
      <c r="V2028" s="156"/>
      <c r="W2028" s="25">
        <v>0</v>
      </c>
      <c r="X2028" s="25">
        <v>0</v>
      </c>
      <c r="Y2028" s="25">
        <v>0</v>
      </c>
      <c r="Z2028" s="131" t="s">
        <v>4634</v>
      </c>
      <c r="AE2028" s="159"/>
      <c r="AF2028" s="159">
        <v>41745</v>
      </c>
      <c r="AG2028" s="159">
        <v>41797</v>
      </c>
      <c r="AH2028" s="159">
        <f t="shared" si="64"/>
        <v>41811</v>
      </c>
    </row>
    <row r="2029" spans="1:34" s="56" customFormat="1">
      <c r="A2029" s="179" t="s">
        <v>4626</v>
      </c>
      <c r="B2029" s="156" t="s">
        <v>3514</v>
      </c>
      <c r="C2029" s="56" t="s">
        <v>4627</v>
      </c>
      <c r="D2029" s="56" t="s">
        <v>4303</v>
      </c>
      <c r="E2029" s="56" t="s">
        <v>4304</v>
      </c>
      <c r="F2029" s="56" t="s">
        <v>4305</v>
      </c>
      <c r="H2029" s="56" t="s">
        <v>4628</v>
      </c>
      <c r="I2029" s="159">
        <v>41733</v>
      </c>
      <c r="J2029" s="159">
        <v>41794</v>
      </c>
      <c r="K2029" s="56" t="s">
        <v>4862</v>
      </c>
      <c r="L2029" s="56" t="s">
        <v>4863</v>
      </c>
      <c r="M2029" s="156" t="s">
        <v>994</v>
      </c>
      <c r="N2029" s="121" t="s">
        <v>3570</v>
      </c>
      <c r="O2029" s="121"/>
      <c r="Q2029" s="121"/>
      <c r="R2029" s="121"/>
      <c r="S2029" s="128" t="s">
        <v>988</v>
      </c>
      <c r="T2029" s="25">
        <v>0</v>
      </c>
      <c r="U2029" s="156" t="s">
        <v>606</v>
      </c>
      <c r="V2029" s="156"/>
      <c r="W2029" s="25">
        <v>0</v>
      </c>
      <c r="X2029" s="25">
        <v>0</v>
      </c>
      <c r="Y2029" s="25">
        <v>0</v>
      </c>
      <c r="Z2029" s="131" t="s">
        <v>4634</v>
      </c>
      <c r="AE2029" s="159"/>
      <c r="AF2029" s="159">
        <v>41745</v>
      </c>
      <c r="AG2029" s="159">
        <v>41797</v>
      </c>
      <c r="AH2029" s="159">
        <f t="shared" si="64"/>
        <v>41811</v>
      </c>
    </row>
    <row r="2030" spans="1:34" s="56" customFormat="1">
      <c r="A2030" s="179" t="s">
        <v>4626</v>
      </c>
      <c r="B2030" s="156" t="s">
        <v>3514</v>
      </c>
      <c r="C2030" s="56" t="s">
        <v>4627</v>
      </c>
      <c r="D2030" s="56" t="s">
        <v>4303</v>
      </c>
      <c r="E2030" s="56" t="s">
        <v>4304</v>
      </c>
      <c r="F2030" s="56" t="s">
        <v>4305</v>
      </c>
      <c r="H2030" s="56" t="s">
        <v>4628</v>
      </c>
      <c r="I2030" s="159">
        <v>41733</v>
      </c>
      <c r="J2030" s="159">
        <v>41794</v>
      </c>
      <c r="K2030" s="56" t="s">
        <v>4864</v>
      </c>
      <c r="L2030" s="56" t="s">
        <v>4865</v>
      </c>
      <c r="M2030" s="156" t="s">
        <v>994</v>
      </c>
      <c r="N2030" s="121" t="s">
        <v>3570</v>
      </c>
      <c r="O2030" s="121"/>
      <c r="Q2030" s="121"/>
      <c r="R2030" s="121"/>
      <c r="S2030" s="128" t="s">
        <v>988</v>
      </c>
      <c r="T2030" s="25">
        <v>0</v>
      </c>
      <c r="U2030" s="156" t="s">
        <v>606</v>
      </c>
      <c r="V2030" s="156"/>
      <c r="W2030" s="25">
        <v>0</v>
      </c>
      <c r="X2030" s="25">
        <v>0</v>
      </c>
      <c r="Y2030" s="25">
        <v>0</v>
      </c>
      <c r="Z2030" s="131" t="s">
        <v>4634</v>
      </c>
      <c r="AE2030" s="159"/>
      <c r="AF2030" s="159">
        <v>41745</v>
      </c>
      <c r="AG2030" s="159">
        <v>41797</v>
      </c>
      <c r="AH2030" s="159">
        <f t="shared" si="64"/>
        <v>41811</v>
      </c>
    </row>
    <row r="2031" spans="1:34" s="56" customFormat="1">
      <c r="A2031" s="179" t="s">
        <v>4626</v>
      </c>
      <c r="B2031" s="156" t="s">
        <v>3514</v>
      </c>
      <c r="C2031" s="56" t="s">
        <v>4627</v>
      </c>
      <c r="D2031" s="56" t="s">
        <v>4303</v>
      </c>
      <c r="E2031" s="56" t="s">
        <v>4304</v>
      </c>
      <c r="F2031" s="56" t="s">
        <v>4305</v>
      </c>
      <c r="H2031" s="56" t="s">
        <v>4628</v>
      </c>
      <c r="I2031" s="159">
        <v>41733</v>
      </c>
      <c r="J2031" s="159">
        <v>41794</v>
      </c>
      <c r="K2031" s="56" t="s">
        <v>4866</v>
      </c>
      <c r="L2031" s="56" t="s">
        <v>4867</v>
      </c>
      <c r="M2031" s="156" t="s">
        <v>994</v>
      </c>
      <c r="N2031" s="121" t="s">
        <v>3570</v>
      </c>
      <c r="O2031" s="121"/>
      <c r="Q2031" s="121"/>
      <c r="R2031" s="121"/>
      <c r="S2031" s="128" t="s">
        <v>988</v>
      </c>
      <c r="T2031" s="25">
        <v>0</v>
      </c>
      <c r="U2031" s="156" t="s">
        <v>606</v>
      </c>
      <c r="V2031" s="156"/>
      <c r="W2031" s="25">
        <v>0</v>
      </c>
      <c r="X2031" s="25">
        <v>0</v>
      </c>
      <c r="Y2031" s="25">
        <v>0</v>
      </c>
      <c r="Z2031" s="131" t="s">
        <v>4634</v>
      </c>
      <c r="AE2031" s="159"/>
      <c r="AF2031" s="159">
        <v>41745</v>
      </c>
      <c r="AG2031" s="159">
        <v>41797</v>
      </c>
      <c r="AH2031" s="159">
        <f t="shared" si="64"/>
        <v>41811</v>
      </c>
    </row>
    <row r="2032" spans="1:34" s="56" customFormat="1">
      <c r="A2032" s="179" t="s">
        <v>4626</v>
      </c>
      <c r="B2032" s="156" t="s">
        <v>3514</v>
      </c>
      <c r="C2032" s="56" t="s">
        <v>4627</v>
      </c>
      <c r="D2032" s="56" t="s">
        <v>4303</v>
      </c>
      <c r="E2032" s="56" t="s">
        <v>4304</v>
      </c>
      <c r="F2032" s="56" t="s">
        <v>4305</v>
      </c>
      <c r="H2032" s="56" t="s">
        <v>4628</v>
      </c>
      <c r="I2032" s="159">
        <v>41733</v>
      </c>
      <c r="J2032" s="159">
        <v>41794</v>
      </c>
      <c r="K2032" s="56" t="s">
        <v>4868</v>
      </c>
      <c r="L2032" s="56" t="s">
        <v>4869</v>
      </c>
      <c r="M2032" s="156" t="s">
        <v>994</v>
      </c>
      <c r="N2032" s="121" t="s">
        <v>3570</v>
      </c>
      <c r="O2032" s="121"/>
      <c r="Q2032" s="121"/>
      <c r="R2032" s="121"/>
      <c r="S2032" s="128" t="s">
        <v>988</v>
      </c>
      <c r="T2032" s="25">
        <v>0</v>
      </c>
      <c r="U2032" s="156" t="s">
        <v>606</v>
      </c>
      <c r="V2032" s="156"/>
      <c r="W2032" s="25">
        <v>0</v>
      </c>
      <c r="X2032" s="25">
        <v>0</v>
      </c>
      <c r="Y2032" s="25">
        <v>0</v>
      </c>
      <c r="Z2032" s="131" t="s">
        <v>4634</v>
      </c>
      <c r="AE2032" s="159"/>
      <c r="AF2032" s="159">
        <v>41745</v>
      </c>
      <c r="AG2032" s="159">
        <v>41797</v>
      </c>
      <c r="AH2032" s="159">
        <f t="shared" si="64"/>
        <v>41811</v>
      </c>
    </row>
    <row r="2033" spans="1:34" s="56" customFormat="1">
      <c r="A2033" s="179" t="s">
        <v>4626</v>
      </c>
      <c r="B2033" s="156" t="s">
        <v>3514</v>
      </c>
      <c r="C2033" s="56" t="s">
        <v>4627</v>
      </c>
      <c r="D2033" s="56" t="s">
        <v>4303</v>
      </c>
      <c r="E2033" s="56" t="s">
        <v>4304</v>
      </c>
      <c r="F2033" s="56" t="s">
        <v>4305</v>
      </c>
      <c r="H2033" s="56" t="s">
        <v>4628</v>
      </c>
      <c r="I2033" s="159">
        <v>41733</v>
      </c>
      <c r="J2033" s="159">
        <v>41794</v>
      </c>
      <c r="K2033" s="56" t="s">
        <v>4870</v>
      </c>
      <c r="L2033" s="56" t="s">
        <v>4871</v>
      </c>
      <c r="M2033" s="156" t="s">
        <v>994</v>
      </c>
      <c r="N2033" s="121" t="s">
        <v>3570</v>
      </c>
      <c r="O2033" s="121"/>
      <c r="Q2033" s="121"/>
      <c r="R2033" s="121"/>
      <c r="S2033" s="128" t="s">
        <v>988</v>
      </c>
      <c r="T2033" s="25">
        <v>0</v>
      </c>
      <c r="U2033" s="156" t="s">
        <v>606</v>
      </c>
      <c r="V2033" s="156"/>
      <c r="W2033" s="25">
        <v>0</v>
      </c>
      <c r="X2033" s="25">
        <v>0</v>
      </c>
      <c r="Y2033" s="25">
        <v>0</v>
      </c>
      <c r="Z2033" s="131" t="s">
        <v>4634</v>
      </c>
      <c r="AE2033" s="159"/>
      <c r="AF2033" s="159">
        <v>41745</v>
      </c>
      <c r="AG2033" s="159">
        <v>41797</v>
      </c>
      <c r="AH2033" s="159">
        <f t="shared" si="64"/>
        <v>41811</v>
      </c>
    </row>
    <row r="2035" spans="1:34" s="56" customFormat="1">
      <c r="A2035" s="156" t="s">
        <v>4872</v>
      </c>
      <c r="B2035" s="156" t="s">
        <v>1216</v>
      </c>
      <c r="C2035" s="56" t="s">
        <v>4873</v>
      </c>
      <c r="D2035" s="56" t="s">
        <v>4874</v>
      </c>
      <c r="E2035" s="56" t="s">
        <v>4875</v>
      </c>
      <c r="F2035" s="128" t="s">
        <v>4876</v>
      </c>
      <c r="G2035" s="128"/>
      <c r="H2035" s="52" t="s">
        <v>4877</v>
      </c>
      <c r="I2035" s="54">
        <v>41739</v>
      </c>
      <c r="J2035" s="54">
        <v>41892</v>
      </c>
      <c r="K2035" s="56" t="s">
        <v>4878</v>
      </c>
      <c r="L2035" s="56" t="s">
        <v>4879</v>
      </c>
      <c r="M2035" s="56" t="s">
        <v>695</v>
      </c>
      <c r="N2035" s="56" t="s">
        <v>3570</v>
      </c>
      <c r="P2035" s="56" t="s">
        <v>4880</v>
      </c>
      <c r="S2035" s="56" t="s">
        <v>4881</v>
      </c>
      <c r="T2035" s="56">
        <v>1</v>
      </c>
      <c r="U2035" s="56" t="s">
        <v>606</v>
      </c>
      <c r="W2035" s="56">
        <v>1.5</v>
      </c>
      <c r="X2035" s="56">
        <v>72</v>
      </c>
      <c r="Y2035" s="56">
        <v>34.700000000000003</v>
      </c>
      <c r="Z2035" s="131"/>
      <c r="AE2035" s="159"/>
      <c r="AF2035" s="159"/>
      <c r="AG2035" s="159"/>
      <c r="AH2035" s="159"/>
    </row>
    <row r="2036" spans="1:34" s="56" customFormat="1">
      <c r="A2036" s="156" t="s">
        <v>4872</v>
      </c>
      <c r="B2036" s="156" t="s">
        <v>1216</v>
      </c>
      <c r="C2036" s="56" t="s">
        <v>4873</v>
      </c>
      <c r="D2036" s="56" t="s">
        <v>4874</v>
      </c>
      <c r="E2036" s="56" t="s">
        <v>4875</v>
      </c>
      <c r="F2036" s="128" t="s">
        <v>4876</v>
      </c>
      <c r="G2036" s="128"/>
      <c r="H2036" s="52" t="s">
        <v>4877</v>
      </c>
      <c r="I2036" s="54">
        <v>41739</v>
      </c>
      <c r="J2036" s="54">
        <v>41892</v>
      </c>
      <c r="K2036" s="56" t="s">
        <v>4882</v>
      </c>
      <c r="L2036" s="56" t="s">
        <v>4883</v>
      </c>
      <c r="M2036" s="56" t="s">
        <v>695</v>
      </c>
      <c r="N2036" s="56" t="s">
        <v>3570</v>
      </c>
      <c r="P2036" s="56" t="s">
        <v>4880</v>
      </c>
      <c r="S2036" s="56" t="s">
        <v>4881</v>
      </c>
      <c r="T2036" s="56">
        <v>1</v>
      </c>
      <c r="U2036" s="56" t="s">
        <v>606</v>
      </c>
      <c r="W2036" s="56">
        <v>1.5</v>
      </c>
      <c r="X2036" s="56">
        <v>72</v>
      </c>
      <c r="Y2036" s="56">
        <v>64.400000000000006</v>
      </c>
      <c r="Z2036" s="131"/>
      <c r="AE2036" s="159"/>
      <c r="AF2036" s="159"/>
      <c r="AG2036" s="159"/>
      <c r="AH2036" s="159"/>
    </row>
    <row r="2037" spans="1:34" s="56" customFormat="1">
      <c r="A2037" s="156" t="s">
        <v>4872</v>
      </c>
      <c r="B2037" s="156" t="s">
        <v>1216</v>
      </c>
      <c r="C2037" s="56" t="s">
        <v>4873</v>
      </c>
      <c r="D2037" s="56" t="s">
        <v>4874</v>
      </c>
      <c r="E2037" s="56" t="s">
        <v>4875</v>
      </c>
      <c r="F2037" s="128" t="s">
        <v>4876</v>
      </c>
      <c r="G2037" s="128"/>
      <c r="H2037" s="52" t="s">
        <v>4877</v>
      </c>
      <c r="I2037" s="54">
        <v>41739</v>
      </c>
      <c r="J2037" s="54">
        <v>41892</v>
      </c>
      <c r="K2037" s="56" t="s">
        <v>4884</v>
      </c>
      <c r="L2037" s="56" t="s">
        <v>4885</v>
      </c>
      <c r="M2037" s="56" t="s">
        <v>695</v>
      </c>
      <c r="N2037" s="56" t="s">
        <v>3570</v>
      </c>
      <c r="P2037" s="56" t="s">
        <v>4880</v>
      </c>
      <c r="S2037" s="56" t="s">
        <v>4881</v>
      </c>
      <c r="T2037" s="56">
        <v>1</v>
      </c>
      <c r="U2037" s="56" t="s">
        <v>606</v>
      </c>
      <c r="W2037" s="56">
        <v>1.5</v>
      </c>
      <c r="X2037" s="56">
        <v>72</v>
      </c>
      <c r="Y2037" s="56">
        <v>75.5</v>
      </c>
      <c r="Z2037" s="131"/>
      <c r="AE2037" s="159"/>
      <c r="AF2037" s="159"/>
      <c r="AG2037" s="159"/>
      <c r="AH2037" s="159"/>
    </row>
    <row r="2038" spans="1:34" s="56" customFormat="1">
      <c r="A2038" s="156" t="s">
        <v>4872</v>
      </c>
      <c r="B2038" s="156" t="s">
        <v>1216</v>
      </c>
      <c r="C2038" s="56" t="s">
        <v>4873</v>
      </c>
      <c r="D2038" s="56" t="s">
        <v>4874</v>
      </c>
      <c r="E2038" s="56" t="s">
        <v>4875</v>
      </c>
      <c r="F2038" s="128" t="s">
        <v>4876</v>
      </c>
      <c r="G2038" s="128"/>
      <c r="H2038" s="52" t="s">
        <v>4877</v>
      </c>
      <c r="I2038" s="54">
        <v>41739</v>
      </c>
      <c r="J2038" s="54">
        <v>41892</v>
      </c>
      <c r="K2038" s="56" t="s">
        <v>4886</v>
      </c>
      <c r="L2038" s="56" t="s">
        <v>4887</v>
      </c>
      <c r="M2038" s="56" t="s">
        <v>695</v>
      </c>
      <c r="N2038" s="56" t="s">
        <v>3570</v>
      </c>
      <c r="P2038" s="56" t="s">
        <v>4880</v>
      </c>
      <c r="S2038" s="56" t="s">
        <v>4881</v>
      </c>
      <c r="T2038" s="56">
        <v>1</v>
      </c>
      <c r="U2038" s="56" t="s">
        <v>606</v>
      </c>
      <c r="W2038" s="56">
        <v>1.5</v>
      </c>
      <c r="X2038" s="56">
        <v>72</v>
      </c>
      <c r="Y2038" s="56">
        <v>63.4</v>
      </c>
      <c r="Z2038" s="131"/>
      <c r="AE2038" s="159"/>
      <c r="AF2038" s="159"/>
      <c r="AG2038" s="159"/>
      <c r="AH2038" s="159"/>
    </row>
    <row r="2039" spans="1:34" s="56" customFormat="1">
      <c r="A2039" s="156" t="s">
        <v>4872</v>
      </c>
      <c r="B2039" s="156" t="s">
        <v>1216</v>
      </c>
      <c r="C2039" s="56" t="s">
        <v>4873</v>
      </c>
      <c r="D2039" s="56" t="s">
        <v>4874</v>
      </c>
      <c r="E2039" s="56" t="s">
        <v>4875</v>
      </c>
      <c r="F2039" s="128" t="s">
        <v>4876</v>
      </c>
      <c r="G2039" s="128"/>
      <c r="H2039" s="52" t="s">
        <v>4877</v>
      </c>
      <c r="I2039" s="54">
        <v>41739</v>
      </c>
      <c r="J2039" s="54">
        <v>41892</v>
      </c>
      <c r="K2039" s="56" t="s">
        <v>4888</v>
      </c>
      <c r="L2039" s="56" t="s">
        <v>4889</v>
      </c>
      <c r="M2039" s="56" t="s">
        <v>695</v>
      </c>
      <c r="N2039" s="56" t="s">
        <v>3570</v>
      </c>
      <c r="P2039" s="56" t="s">
        <v>4880</v>
      </c>
      <c r="S2039" s="56" t="s">
        <v>4881</v>
      </c>
      <c r="T2039" s="56">
        <v>1</v>
      </c>
      <c r="U2039" s="56" t="s">
        <v>606</v>
      </c>
      <c r="W2039" s="56">
        <v>1.5</v>
      </c>
      <c r="X2039" s="56">
        <v>48</v>
      </c>
      <c r="Y2039" s="56">
        <v>127</v>
      </c>
      <c r="Z2039" s="128"/>
      <c r="AE2039" s="159"/>
      <c r="AF2039" s="159"/>
      <c r="AG2039" s="159"/>
      <c r="AH2039" s="159"/>
    </row>
    <row r="2040" spans="1:34" s="56" customFormat="1">
      <c r="A2040" s="156" t="s">
        <v>4872</v>
      </c>
      <c r="B2040" s="156" t="s">
        <v>1216</v>
      </c>
      <c r="C2040" s="56" t="s">
        <v>4873</v>
      </c>
      <c r="D2040" s="56" t="s">
        <v>4874</v>
      </c>
      <c r="E2040" s="56" t="s">
        <v>4875</v>
      </c>
      <c r="F2040" s="128" t="s">
        <v>4876</v>
      </c>
      <c r="G2040" s="128"/>
      <c r="H2040" s="52" t="s">
        <v>4877</v>
      </c>
      <c r="I2040" s="54">
        <v>41739</v>
      </c>
      <c r="J2040" s="54">
        <v>41892</v>
      </c>
      <c r="K2040" s="56" t="s">
        <v>4890</v>
      </c>
      <c r="L2040" s="56" t="s">
        <v>4891</v>
      </c>
      <c r="M2040" s="56" t="s">
        <v>695</v>
      </c>
      <c r="N2040" s="56" t="s">
        <v>3570</v>
      </c>
      <c r="P2040" s="56" t="s">
        <v>4880</v>
      </c>
      <c r="S2040" s="56" t="s">
        <v>4881</v>
      </c>
      <c r="T2040" s="56">
        <v>1</v>
      </c>
      <c r="U2040" s="56" t="s">
        <v>606</v>
      </c>
      <c r="W2040" s="56">
        <v>1.5</v>
      </c>
      <c r="X2040" s="56">
        <v>38</v>
      </c>
      <c r="Y2040" s="56">
        <v>60.2</v>
      </c>
      <c r="AE2040" s="159"/>
      <c r="AF2040" s="159"/>
      <c r="AG2040" s="159"/>
      <c r="AH2040" s="159"/>
    </row>
    <row r="2041" spans="1:34" s="56" customFormat="1">
      <c r="A2041" s="156" t="s">
        <v>4872</v>
      </c>
      <c r="B2041" s="156" t="s">
        <v>1216</v>
      </c>
      <c r="C2041" s="56" t="s">
        <v>4873</v>
      </c>
      <c r="D2041" s="56" t="s">
        <v>4874</v>
      </c>
      <c r="E2041" s="56" t="s">
        <v>4875</v>
      </c>
      <c r="F2041" s="128" t="s">
        <v>4876</v>
      </c>
      <c r="G2041" s="128"/>
      <c r="H2041" s="52" t="s">
        <v>4877</v>
      </c>
      <c r="I2041" s="54">
        <v>41739</v>
      </c>
      <c r="J2041" s="54">
        <v>41892</v>
      </c>
      <c r="K2041" s="56" t="s">
        <v>4892</v>
      </c>
      <c r="L2041" s="56" t="s">
        <v>4893</v>
      </c>
      <c r="M2041" s="56" t="s">
        <v>695</v>
      </c>
      <c r="N2041" s="56" t="s">
        <v>3570</v>
      </c>
      <c r="P2041" s="56" t="s">
        <v>4880</v>
      </c>
      <c r="S2041" s="56" t="s">
        <v>4881</v>
      </c>
      <c r="T2041" s="56">
        <v>1</v>
      </c>
      <c r="U2041" s="56" t="s">
        <v>606</v>
      </c>
      <c r="W2041" s="56">
        <v>1.5</v>
      </c>
      <c r="X2041" s="56">
        <v>43</v>
      </c>
      <c r="Y2041" s="56">
        <v>80</v>
      </c>
      <c r="AE2041" s="159"/>
      <c r="AF2041" s="159"/>
      <c r="AG2041" s="159"/>
      <c r="AH2041" s="159"/>
    </row>
    <row r="2042" spans="1:34" s="56" customFormat="1">
      <c r="A2042" s="156" t="s">
        <v>4872</v>
      </c>
      <c r="B2042" s="156" t="s">
        <v>1216</v>
      </c>
      <c r="C2042" s="56" t="s">
        <v>4873</v>
      </c>
      <c r="D2042" s="56" t="s">
        <v>4874</v>
      </c>
      <c r="E2042" s="56" t="s">
        <v>4875</v>
      </c>
      <c r="F2042" s="128" t="s">
        <v>4876</v>
      </c>
      <c r="G2042" s="128"/>
      <c r="H2042" s="52" t="s">
        <v>4877</v>
      </c>
      <c r="I2042" s="54">
        <v>41739</v>
      </c>
      <c r="J2042" s="54">
        <v>41892</v>
      </c>
      <c r="K2042" s="56" t="s">
        <v>4894</v>
      </c>
      <c r="L2042" s="56" t="s">
        <v>4895</v>
      </c>
      <c r="M2042" s="56" t="s">
        <v>695</v>
      </c>
      <c r="N2042" s="56" t="s">
        <v>3570</v>
      </c>
      <c r="P2042" s="56" t="s">
        <v>4880</v>
      </c>
      <c r="S2042" s="56" t="s">
        <v>4881</v>
      </c>
      <c r="T2042" s="56">
        <v>1</v>
      </c>
      <c r="U2042" s="56" t="s">
        <v>606</v>
      </c>
      <c r="W2042" s="56">
        <v>1.5</v>
      </c>
      <c r="X2042" s="56">
        <v>40</v>
      </c>
      <c r="Y2042" s="56">
        <v>166.3</v>
      </c>
      <c r="AE2042" s="159"/>
      <c r="AF2042" s="159"/>
      <c r="AG2042" s="159"/>
      <c r="AH2042" s="159"/>
    </row>
    <row r="2043" spans="1:34" s="56" customFormat="1">
      <c r="A2043" s="156" t="s">
        <v>4872</v>
      </c>
      <c r="B2043" s="156" t="s">
        <v>1216</v>
      </c>
      <c r="C2043" s="56" t="s">
        <v>4873</v>
      </c>
      <c r="D2043" s="56" t="s">
        <v>4874</v>
      </c>
      <c r="E2043" s="56" t="s">
        <v>4875</v>
      </c>
      <c r="F2043" s="128" t="s">
        <v>4876</v>
      </c>
      <c r="G2043" s="128"/>
      <c r="H2043" s="52" t="s">
        <v>4877</v>
      </c>
      <c r="I2043" s="54">
        <v>41739</v>
      </c>
      <c r="J2043" s="54">
        <v>41892</v>
      </c>
      <c r="K2043" s="56" t="s">
        <v>4896</v>
      </c>
      <c r="L2043" s="56" t="s">
        <v>4897</v>
      </c>
      <c r="M2043" s="56" t="s">
        <v>695</v>
      </c>
      <c r="N2043" s="56" t="s">
        <v>3570</v>
      </c>
      <c r="P2043" s="56" t="s">
        <v>4880</v>
      </c>
      <c r="S2043" s="56" t="s">
        <v>4881</v>
      </c>
      <c r="T2043" s="56">
        <v>1</v>
      </c>
      <c r="U2043" s="56" t="s">
        <v>606</v>
      </c>
      <c r="W2043" s="56">
        <v>1.5</v>
      </c>
      <c r="X2043" s="56">
        <v>32</v>
      </c>
      <c r="Y2043" s="56">
        <v>138.30000000000001</v>
      </c>
      <c r="Z2043" s="128"/>
      <c r="AE2043" s="159"/>
      <c r="AF2043" s="159"/>
      <c r="AG2043" s="159"/>
      <c r="AH2043" s="159"/>
    </row>
    <row r="2044" spans="1:34" s="56" customFormat="1">
      <c r="A2044" s="156" t="s">
        <v>4872</v>
      </c>
      <c r="B2044" s="156" t="s">
        <v>1216</v>
      </c>
      <c r="C2044" s="56" t="s">
        <v>4873</v>
      </c>
      <c r="D2044" s="56" t="s">
        <v>4874</v>
      </c>
      <c r="E2044" s="56" t="s">
        <v>4875</v>
      </c>
      <c r="F2044" s="128" t="s">
        <v>4876</v>
      </c>
      <c r="G2044" s="128"/>
      <c r="H2044" s="52" t="s">
        <v>4877</v>
      </c>
      <c r="I2044" s="54">
        <v>41739</v>
      </c>
      <c r="J2044" s="54">
        <v>41892</v>
      </c>
      <c r="K2044" s="56" t="s">
        <v>4898</v>
      </c>
      <c r="L2044" s="56" t="s">
        <v>4899</v>
      </c>
      <c r="M2044" s="56" t="s">
        <v>695</v>
      </c>
      <c r="N2044" s="56" t="s">
        <v>3570</v>
      </c>
      <c r="P2044" s="56" t="s">
        <v>4880</v>
      </c>
      <c r="S2044" s="56" t="s">
        <v>4881</v>
      </c>
      <c r="T2044" s="56">
        <v>1</v>
      </c>
      <c r="U2044" s="56" t="s">
        <v>606</v>
      </c>
      <c r="W2044" s="56">
        <v>1.5</v>
      </c>
      <c r="X2044" s="56">
        <v>42</v>
      </c>
      <c r="Y2044" s="56">
        <v>36</v>
      </c>
      <c r="AE2044" s="159"/>
      <c r="AF2044" s="159"/>
      <c r="AG2044" s="159"/>
      <c r="AH2044" s="159"/>
    </row>
    <row r="2045" spans="1:34" s="56" customFormat="1">
      <c r="A2045" s="156" t="s">
        <v>4872</v>
      </c>
      <c r="B2045" s="156" t="s">
        <v>1216</v>
      </c>
      <c r="C2045" s="56" t="s">
        <v>4873</v>
      </c>
      <c r="D2045" s="56" t="s">
        <v>4874</v>
      </c>
      <c r="E2045" s="56" t="s">
        <v>4875</v>
      </c>
      <c r="F2045" s="128" t="s">
        <v>4876</v>
      </c>
      <c r="G2045" s="128"/>
      <c r="H2045" s="52" t="s">
        <v>4877</v>
      </c>
      <c r="I2045" s="54">
        <v>41739</v>
      </c>
      <c r="J2045" s="54">
        <v>41892</v>
      </c>
      <c r="K2045" s="56" t="s">
        <v>4900</v>
      </c>
      <c r="L2045" s="56" t="s">
        <v>4901</v>
      </c>
      <c r="M2045" s="56" t="s">
        <v>695</v>
      </c>
      <c r="N2045" s="56" t="s">
        <v>3570</v>
      </c>
      <c r="P2045" s="56" t="s">
        <v>4880</v>
      </c>
      <c r="S2045" s="56" t="s">
        <v>4881</v>
      </c>
      <c r="T2045" s="56">
        <v>1</v>
      </c>
      <c r="U2045" s="56" t="s">
        <v>606</v>
      </c>
      <c r="W2045" s="56">
        <v>1.5</v>
      </c>
      <c r="X2045" s="56">
        <v>40</v>
      </c>
      <c r="Y2045" s="56">
        <v>69.400000000000006</v>
      </c>
      <c r="AE2045" s="159"/>
      <c r="AF2045" s="159"/>
      <c r="AG2045" s="159"/>
      <c r="AH2045" s="159"/>
    </row>
    <row r="2046" spans="1:34" s="56" customFormat="1">
      <c r="A2046" s="156" t="s">
        <v>4872</v>
      </c>
      <c r="B2046" s="156" t="s">
        <v>1216</v>
      </c>
      <c r="C2046" s="56" t="s">
        <v>4873</v>
      </c>
      <c r="D2046" s="56" t="s">
        <v>4874</v>
      </c>
      <c r="E2046" s="56" t="s">
        <v>4875</v>
      </c>
      <c r="F2046" s="128" t="s">
        <v>4876</v>
      </c>
      <c r="G2046" s="128"/>
      <c r="H2046" s="52" t="s">
        <v>4877</v>
      </c>
      <c r="I2046" s="54">
        <v>41739</v>
      </c>
      <c r="J2046" s="54">
        <v>41892</v>
      </c>
      <c r="K2046" s="56" t="s">
        <v>4902</v>
      </c>
      <c r="L2046" s="56" t="s">
        <v>4903</v>
      </c>
      <c r="M2046" s="56" t="s">
        <v>695</v>
      </c>
      <c r="N2046" s="56" t="s">
        <v>3570</v>
      </c>
      <c r="P2046" s="56" t="s">
        <v>4880</v>
      </c>
      <c r="S2046" s="56" t="s">
        <v>4881</v>
      </c>
      <c r="T2046" s="56">
        <v>1</v>
      </c>
      <c r="U2046" s="56" t="s">
        <v>606</v>
      </c>
      <c r="W2046" s="56">
        <v>1.5</v>
      </c>
      <c r="X2046" s="56">
        <v>45</v>
      </c>
      <c r="Y2046" s="56">
        <v>105.2</v>
      </c>
      <c r="AE2046" s="159"/>
      <c r="AF2046" s="159"/>
      <c r="AG2046" s="159"/>
      <c r="AH2046" s="159"/>
    </row>
    <row r="2047" spans="1:34" s="56" customFormat="1">
      <c r="A2047" s="156" t="s">
        <v>4872</v>
      </c>
      <c r="B2047" s="156" t="s">
        <v>1216</v>
      </c>
      <c r="C2047" s="56" t="s">
        <v>4873</v>
      </c>
      <c r="D2047" s="56" t="s">
        <v>4874</v>
      </c>
      <c r="E2047" s="56" t="s">
        <v>4875</v>
      </c>
      <c r="F2047" s="128" t="s">
        <v>4876</v>
      </c>
      <c r="G2047" s="128"/>
      <c r="H2047" s="52" t="s">
        <v>4877</v>
      </c>
      <c r="I2047" s="54">
        <v>41739</v>
      </c>
      <c r="J2047" s="54">
        <v>41892</v>
      </c>
      <c r="K2047" s="56" t="s">
        <v>4904</v>
      </c>
      <c r="L2047" s="56" t="s">
        <v>4905</v>
      </c>
      <c r="M2047" s="56" t="s">
        <v>695</v>
      </c>
      <c r="N2047" s="56" t="s">
        <v>3570</v>
      </c>
      <c r="P2047" s="56" t="s">
        <v>4880</v>
      </c>
      <c r="S2047" s="56" t="s">
        <v>4881</v>
      </c>
      <c r="T2047" s="56">
        <v>1</v>
      </c>
      <c r="U2047" s="56" t="s">
        <v>606</v>
      </c>
      <c r="W2047" s="56">
        <v>1.5</v>
      </c>
      <c r="X2047" s="56">
        <v>45</v>
      </c>
      <c r="Y2047" s="56">
        <v>91.2</v>
      </c>
      <c r="AE2047" s="159"/>
      <c r="AF2047" s="159"/>
      <c r="AG2047" s="159"/>
      <c r="AH2047" s="159"/>
    </row>
    <row r="2048" spans="1:34" s="56" customFormat="1">
      <c r="A2048" s="156" t="s">
        <v>4872</v>
      </c>
      <c r="B2048" s="156" t="s">
        <v>1216</v>
      </c>
      <c r="C2048" s="56" t="s">
        <v>4873</v>
      </c>
      <c r="D2048" s="56" t="s">
        <v>4874</v>
      </c>
      <c r="E2048" s="56" t="s">
        <v>4875</v>
      </c>
      <c r="F2048" s="128" t="s">
        <v>4876</v>
      </c>
      <c r="G2048" s="128"/>
      <c r="H2048" s="52" t="s">
        <v>4877</v>
      </c>
      <c r="I2048" s="54">
        <v>41739</v>
      </c>
      <c r="J2048" s="54">
        <v>41892</v>
      </c>
      <c r="K2048" s="56" t="s">
        <v>4906</v>
      </c>
      <c r="L2048" s="56" t="s">
        <v>4907</v>
      </c>
      <c r="M2048" s="56" t="s">
        <v>695</v>
      </c>
      <c r="N2048" s="56" t="s">
        <v>3570</v>
      </c>
      <c r="P2048" s="56" t="s">
        <v>4880</v>
      </c>
      <c r="S2048" s="56" t="s">
        <v>4881</v>
      </c>
      <c r="T2048" s="56">
        <v>1</v>
      </c>
      <c r="U2048" s="56" t="s">
        <v>606</v>
      </c>
      <c r="W2048" s="56">
        <v>1.5</v>
      </c>
      <c r="X2048" s="56">
        <v>40</v>
      </c>
      <c r="Y2048" s="56">
        <v>59.7</v>
      </c>
      <c r="AE2048" s="159"/>
      <c r="AF2048" s="159"/>
      <c r="AG2048" s="159"/>
      <c r="AH2048" s="159"/>
    </row>
    <row r="2049" spans="1:26" s="56" customFormat="1">
      <c r="A2049" s="156" t="s">
        <v>4872</v>
      </c>
      <c r="B2049" s="156" t="s">
        <v>1216</v>
      </c>
      <c r="C2049" s="56" t="s">
        <v>4873</v>
      </c>
      <c r="D2049" s="56" t="s">
        <v>4874</v>
      </c>
      <c r="E2049" s="56" t="s">
        <v>4875</v>
      </c>
      <c r="F2049" s="128" t="s">
        <v>4876</v>
      </c>
      <c r="G2049" s="128"/>
      <c r="H2049" s="52" t="s">
        <v>4877</v>
      </c>
      <c r="I2049" s="54">
        <v>41739</v>
      </c>
      <c r="J2049" s="54">
        <v>41892</v>
      </c>
      <c r="K2049" s="56" t="s">
        <v>4908</v>
      </c>
      <c r="L2049" s="56" t="s">
        <v>4909</v>
      </c>
      <c r="M2049" s="56" t="s">
        <v>695</v>
      </c>
      <c r="N2049" s="56" t="s">
        <v>3570</v>
      </c>
      <c r="P2049" s="56" t="s">
        <v>4880</v>
      </c>
      <c r="S2049" s="56" t="s">
        <v>4881</v>
      </c>
      <c r="T2049" s="56">
        <v>1</v>
      </c>
      <c r="U2049" s="56" t="s">
        <v>606</v>
      </c>
      <c r="W2049" s="56">
        <v>1.5</v>
      </c>
      <c r="X2049" s="56">
        <v>45</v>
      </c>
      <c r="Y2049" s="56">
        <v>36.6</v>
      </c>
    </row>
    <row r="2050" spans="1:26" s="56" customFormat="1">
      <c r="A2050" s="156" t="s">
        <v>4872</v>
      </c>
      <c r="B2050" s="156" t="s">
        <v>1216</v>
      </c>
      <c r="C2050" s="56" t="s">
        <v>4873</v>
      </c>
      <c r="D2050" s="56" t="s">
        <v>4874</v>
      </c>
      <c r="E2050" s="56" t="s">
        <v>4875</v>
      </c>
      <c r="F2050" s="128" t="s">
        <v>4876</v>
      </c>
      <c r="G2050" s="128"/>
      <c r="H2050" s="52" t="s">
        <v>4877</v>
      </c>
      <c r="I2050" s="54">
        <v>41739</v>
      </c>
      <c r="J2050" s="54">
        <v>41892</v>
      </c>
      <c r="K2050" s="56" t="s">
        <v>4910</v>
      </c>
      <c r="L2050" s="56" t="s">
        <v>4911</v>
      </c>
      <c r="M2050" s="56" t="s">
        <v>695</v>
      </c>
      <c r="N2050" s="56" t="s">
        <v>3570</v>
      </c>
      <c r="P2050" s="56" t="s">
        <v>4880</v>
      </c>
      <c r="S2050" s="56" t="s">
        <v>4881</v>
      </c>
      <c r="T2050" s="56">
        <v>1</v>
      </c>
      <c r="U2050" s="56" t="s">
        <v>606</v>
      </c>
      <c r="W2050" s="56">
        <v>1.5</v>
      </c>
      <c r="X2050" s="56">
        <v>75</v>
      </c>
      <c r="Y2050" s="56">
        <v>88.3</v>
      </c>
    </row>
    <row r="2051" spans="1:26" s="56" customFormat="1">
      <c r="A2051" s="156" t="s">
        <v>4872</v>
      </c>
      <c r="B2051" s="156" t="s">
        <v>1216</v>
      </c>
      <c r="C2051" s="56" t="s">
        <v>4873</v>
      </c>
      <c r="D2051" s="56" t="s">
        <v>4874</v>
      </c>
      <c r="E2051" s="56" t="s">
        <v>4875</v>
      </c>
      <c r="F2051" s="128" t="s">
        <v>4876</v>
      </c>
      <c r="G2051" s="128"/>
      <c r="H2051" s="52" t="s">
        <v>4877</v>
      </c>
      <c r="I2051" s="54">
        <v>41739</v>
      </c>
      <c r="J2051" s="54">
        <v>41892</v>
      </c>
      <c r="K2051" s="56" t="s">
        <v>4912</v>
      </c>
      <c r="L2051" s="56" t="s">
        <v>4913</v>
      </c>
      <c r="M2051" s="56" t="s">
        <v>695</v>
      </c>
      <c r="N2051" s="56" t="s">
        <v>3570</v>
      </c>
      <c r="P2051" s="56" t="s">
        <v>4880</v>
      </c>
      <c r="S2051" s="56" t="s">
        <v>4881</v>
      </c>
      <c r="T2051" s="56">
        <v>1</v>
      </c>
      <c r="U2051" s="56" t="s">
        <v>606</v>
      </c>
      <c r="W2051" s="56">
        <v>1.5</v>
      </c>
      <c r="X2051" s="56">
        <v>62</v>
      </c>
      <c r="Y2051" s="56">
        <v>141.1</v>
      </c>
    </row>
    <row r="2052" spans="1:26" s="56" customFormat="1">
      <c r="A2052" s="156" t="s">
        <v>4872</v>
      </c>
      <c r="B2052" s="156" t="s">
        <v>1216</v>
      </c>
      <c r="C2052" s="56" t="s">
        <v>4873</v>
      </c>
      <c r="D2052" s="56" t="s">
        <v>4874</v>
      </c>
      <c r="E2052" s="56" t="s">
        <v>4875</v>
      </c>
      <c r="F2052" s="128" t="s">
        <v>4876</v>
      </c>
      <c r="G2052" s="128"/>
      <c r="H2052" s="52" t="s">
        <v>4877</v>
      </c>
      <c r="I2052" s="54">
        <v>41739</v>
      </c>
      <c r="J2052" s="54">
        <v>41892</v>
      </c>
      <c r="K2052" s="56" t="s">
        <v>4914</v>
      </c>
      <c r="L2052" s="56" t="s">
        <v>4915</v>
      </c>
      <c r="M2052" s="56" t="s">
        <v>695</v>
      </c>
      <c r="N2052" s="56" t="s">
        <v>3570</v>
      </c>
      <c r="P2052" s="56" t="s">
        <v>4880</v>
      </c>
      <c r="S2052" s="56" t="s">
        <v>4881</v>
      </c>
      <c r="T2052" s="56">
        <v>1</v>
      </c>
      <c r="U2052" s="56" t="s">
        <v>606</v>
      </c>
      <c r="W2052" s="56">
        <v>1.5</v>
      </c>
      <c r="X2052" s="56">
        <v>75</v>
      </c>
      <c r="Y2052" s="56">
        <v>66.599999999999994</v>
      </c>
    </row>
    <row r="2053" spans="1:26" s="56" customFormat="1">
      <c r="A2053" s="156" t="s">
        <v>4872</v>
      </c>
      <c r="B2053" s="156" t="s">
        <v>1216</v>
      </c>
      <c r="C2053" s="56" t="s">
        <v>4873</v>
      </c>
      <c r="D2053" s="56" t="s">
        <v>4874</v>
      </c>
      <c r="E2053" s="56" t="s">
        <v>4875</v>
      </c>
      <c r="F2053" s="128" t="s">
        <v>4876</v>
      </c>
      <c r="G2053" s="128"/>
      <c r="H2053" s="52" t="s">
        <v>4877</v>
      </c>
      <c r="I2053" s="54">
        <v>41739</v>
      </c>
      <c r="J2053" s="54">
        <v>41892</v>
      </c>
      <c r="K2053" s="56" t="s">
        <v>4916</v>
      </c>
      <c r="L2053" s="56" t="s">
        <v>4917</v>
      </c>
      <c r="M2053" s="56" t="s">
        <v>695</v>
      </c>
      <c r="N2053" s="56" t="s">
        <v>3570</v>
      </c>
      <c r="P2053" s="56" t="s">
        <v>4880</v>
      </c>
      <c r="S2053" s="56" t="s">
        <v>4881</v>
      </c>
      <c r="T2053" s="56">
        <v>1</v>
      </c>
      <c r="U2053" s="56" t="s">
        <v>606</v>
      </c>
      <c r="W2053" s="56">
        <v>1.5</v>
      </c>
      <c r="X2053" s="56">
        <v>80</v>
      </c>
      <c r="Y2053" s="56">
        <v>63.5</v>
      </c>
    </row>
    <row r="2054" spans="1:26" s="56" customFormat="1">
      <c r="A2054" s="156" t="s">
        <v>4872</v>
      </c>
      <c r="B2054" s="156" t="s">
        <v>1216</v>
      </c>
      <c r="C2054" s="56" t="s">
        <v>4873</v>
      </c>
      <c r="D2054" s="56" t="s">
        <v>4874</v>
      </c>
      <c r="E2054" s="56" t="s">
        <v>4875</v>
      </c>
      <c r="F2054" s="128" t="s">
        <v>4876</v>
      </c>
      <c r="G2054" s="128"/>
      <c r="H2054" s="52" t="s">
        <v>4877</v>
      </c>
      <c r="I2054" s="54">
        <v>41739</v>
      </c>
      <c r="J2054" s="54">
        <v>41892</v>
      </c>
      <c r="K2054" s="56" t="s">
        <v>4918</v>
      </c>
      <c r="L2054" s="56" t="s">
        <v>4919</v>
      </c>
      <c r="M2054" s="56" t="s">
        <v>695</v>
      </c>
      <c r="N2054" s="56" t="s">
        <v>3570</v>
      </c>
      <c r="P2054" s="56" t="s">
        <v>4880</v>
      </c>
      <c r="S2054" s="56" t="s">
        <v>4881</v>
      </c>
      <c r="T2054" s="56">
        <v>1</v>
      </c>
      <c r="U2054" s="56" t="s">
        <v>606</v>
      </c>
      <c r="W2054" s="56">
        <v>1.5</v>
      </c>
      <c r="X2054" s="56">
        <v>45</v>
      </c>
      <c r="Y2054" s="56">
        <v>130.69999999999999</v>
      </c>
    </row>
    <row r="2055" spans="1:26" s="56" customFormat="1">
      <c r="A2055" s="156" t="s">
        <v>4872</v>
      </c>
      <c r="B2055" s="156" t="s">
        <v>1216</v>
      </c>
      <c r="C2055" s="56" t="s">
        <v>4873</v>
      </c>
      <c r="D2055" s="56" t="s">
        <v>4874</v>
      </c>
      <c r="E2055" s="56" t="s">
        <v>4875</v>
      </c>
      <c r="F2055" s="128" t="s">
        <v>4876</v>
      </c>
      <c r="G2055" s="128"/>
      <c r="H2055" s="52" t="s">
        <v>4877</v>
      </c>
      <c r="I2055" s="54">
        <v>41739</v>
      </c>
      <c r="J2055" s="54">
        <v>41892</v>
      </c>
      <c r="K2055" s="56" t="s">
        <v>4920</v>
      </c>
      <c r="L2055" s="56" t="s">
        <v>4921</v>
      </c>
      <c r="M2055" s="56" t="s">
        <v>695</v>
      </c>
      <c r="N2055" s="56" t="s">
        <v>3570</v>
      </c>
      <c r="P2055" s="56" t="s">
        <v>4880</v>
      </c>
      <c r="S2055" s="56" t="s">
        <v>4881</v>
      </c>
      <c r="T2055" s="56">
        <v>1</v>
      </c>
      <c r="U2055" s="56" t="s">
        <v>606</v>
      </c>
      <c r="W2055" s="56">
        <v>1.5</v>
      </c>
      <c r="X2055" s="56">
        <v>40</v>
      </c>
      <c r="Y2055" s="56">
        <v>67</v>
      </c>
    </row>
    <row r="2056" spans="1:26" s="56" customFormat="1">
      <c r="A2056" s="156" t="s">
        <v>4872</v>
      </c>
      <c r="B2056" s="156" t="s">
        <v>1216</v>
      </c>
      <c r="C2056" s="56" t="s">
        <v>4873</v>
      </c>
      <c r="D2056" s="56" t="s">
        <v>4874</v>
      </c>
      <c r="E2056" s="56" t="s">
        <v>4875</v>
      </c>
      <c r="F2056" s="128" t="s">
        <v>4876</v>
      </c>
      <c r="G2056" s="128"/>
      <c r="H2056" s="52" t="s">
        <v>4877</v>
      </c>
      <c r="I2056" s="54">
        <v>41739</v>
      </c>
      <c r="J2056" s="54">
        <v>41892</v>
      </c>
      <c r="K2056" s="56" t="s">
        <v>4922</v>
      </c>
      <c r="L2056" s="56" t="s">
        <v>4923</v>
      </c>
      <c r="M2056" s="56" t="s">
        <v>695</v>
      </c>
      <c r="N2056" s="56" t="s">
        <v>3570</v>
      </c>
      <c r="P2056" s="56" t="s">
        <v>4880</v>
      </c>
      <c r="S2056" s="56" t="s">
        <v>4881</v>
      </c>
      <c r="T2056" s="56">
        <v>1</v>
      </c>
      <c r="U2056" s="56" t="s">
        <v>606</v>
      </c>
      <c r="W2056" s="56">
        <v>1.5</v>
      </c>
      <c r="X2056" s="56">
        <v>48</v>
      </c>
      <c r="Y2056" s="56">
        <v>82.9</v>
      </c>
    </row>
    <row r="2057" spans="1:26" s="56" customFormat="1">
      <c r="A2057" s="156" t="s">
        <v>4872</v>
      </c>
      <c r="B2057" s="156" t="s">
        <v>1216</v>
      </c>
      <c r="C2057" s="56" t="s">
        <v>4873</v>
      </c>
      <c r="D2057" s="56" t="s">
        <v>4874</v>
      </c>
      <c r="E2057" s="56" t="s">
        <v>4875</v>
      </c>
      <c r="F2057" s="128" t="s">
        <v>4876</v>
      </c>
      <c r="G2057" s="128"/>
      <c r="H2057" s="52" t="s">
        <v>4877</v>
      </c>
      <c r="I2057" s="54">
        <v>41739</v>
      </c>
      <c r="J2057" s="54">
        <v>41892</v>
      </c>
      <c r="K2057" s="56" t="s">
        <v>4924</v>
      </c>
      <c r="L2057" s="56" t="s">
        <v>4925</v>
      </c>
      <c r="M2057" s="56" t="s">
        <v>695</v>
      </c>
      <c r="N2057" s="56" t="s">
        <v>3570</v>
      </c>
      <c r="P2057" s="56" t="s">
        <v>4880</v>
      </c>
      <c r="S2057" s="56" t="s">
        <v>4881</v>
      </c>
      <c r="T2057" s="56">
        <v>1</v>
      </c>
      <c r="U2057" s="56" t="s">
        <v>606</v>
      </c>
      <c r="W2057" s="56">
        <v>1.5</v>
      </c>
      <c r="X2057" s="56">
        <v>48</v>
      </c>
      <c r="Y2057" s="56">
        <v>111.5</v>
      </c>
    </row>
    <row r="2058" spans="1:26" s="56" customFormat="1">
      <c r="A2058" s="156" t="s">
        <v>4872</v>
      </c>
      <c r="B2058" s="156" t="s">
        <v>1216</v>
      </c>
      <c r="C2058" s="56" t="s">
        <v>4873</v>
      </c>
      <c r="D2058" s="56" t="s">
        <v>4874</v>
      </c>
      <c r="E2058" s="56" t="s">
        <v>4875</v>
      </c>
      <c r="F2058" s="128" t="s">
        <v>4876</v>
      </c>
      <c r="G2058" s="128"/>
      <c r="H2058" s="52" t="s">
        <v>4877</v>
      </c>
      <c r="I2058" s="54">
        <v>41739</v>
      </c>
      <c r="J2058" s="54">
        <v>41892</v>
      </c>
      <c r="K2058" s="56" t="s">
        <v>4926</v>
      </c>
      <c r="L2058" s="56" t="s">
        <v>4927</v>
      </c>
      <c r="M2058" s="56" t="s">
        <v>695</v>
      </c>
      <c r="N2058" s="56" t="s">
        <v>3570</v>
      </c>
      <c r="P2058" s="56" t="s">
        <v>4880</v>
      </c>
      <c r="S2058" s="56" t="s">
        <v>4881</v>
      </c>
      <c r="T2058" s="56">
        <v>1</v>
      </c>
      <c r="U2058" s="56" t="s">
        <v>606</v>
      </c>
      <c r="W2058" s="56">
        <v>1.5</v>
      </c>
      <c r="X2058" s="56">
        <v>45</v>
      </c>
      <c r="Y2058" s="56">
        <v>129.80000000000001</v>
      </c>
    </row>
    <row r="2059" spans="1:26" s="56" customFormat="1">
      <c r="A2059" s="156" t="s">
        <v>4872</v>
      </c>
      <c r="B2059" s="156" t="s">
        <v>1216</v>
      </c>
      <c r="C2059" s="56" t="s">
        <v>4873</v>
      </c>
      <c r="D2059" s="56" t="s">
        <v>4874</v>
      </c>
      <c r="E2059" s="56" t="s">
        <v>4875</v>
      </c>
      <c r="F2059" s="128" t="s">
        <v>4876</v>
      </c>
      <c r="G2059" s="128"/>
      <c r="H2059" s="52" t="s">
        <v>4877</v>
      </c>
      <c r="I2059" s="54">
        <v>41739</v>
      </c>
      <c r="J2059" s="54">
        <v>41892</v>
      </c>
      <c r="K2059" s="56" t="s">
        <v>4928</v>
      </c>
      <c r="L2059" s="56" t="s">
        <v>4929</v>
      </c>
      <c r="M2059" s="56" t="s">
        <v>695</v>
      </c>
      <c r="N2059" s="56" t="s">
        <v>3570</v>
      </c>
      <c r="P2059" s="56" t="s">
        <v>4880</v>
      </c>
      <c r="S2059" s="56" t="s">
        <v>4881</v>
      </c>
      <c r="T2059" s="56">
        <v>1</v>
      </c>
      <c r="U2059" s="56" t="s">
        <v>606</v>
      </c>
      <c r="W2059" s="56">
        <v>1.5</v>
      </c>
      <c r="X2059" s="56">
        <v>36</v>
      </c>
      <c r="Y2059" s="56">
        <v>209.5</v>
      </c>
      <c r="Z2059" s="128"/>
    </row>
    <row r="2060" spans="1:26" s="56" customFormat="1">
      <c r="A2060" s="156" t="s">
        <v>4872</v>
      </c>
      <c r="B2060" s="156" t="s">
        <v>1216</v>
      </c>
      <c r="C2060" s="56" t="s">
        <v>4873</v>
      </c>
      <c r="D2060" s="56" t="s">
        <v>4874</v>
      </c>
      <c r="E2060" s="56" t="s">
        <v>4875</v>
      </c>
      <c r="F2060" s="128" t="s">
        <v>4876</v>
      </c>
      <c r="G2060" s="128"/>
      <c r="H2060" s="52" t="s">
        <v>4877</v>
      </c>
      <c r="I2060" s="54">
        <v>41739</v>
      </c>
      <c r="J2060" s="54">
        <v>41892</v>
      </c>
      <c r="K2060" s="56" t="s">
        <v>2358</v>
      </c>
      <c r="L2060" s="56" t="s">
        <v>4930</v>
      </c>
      <c r="M2060" s="56" t="s">
        <v>695</v>
      </c>
      <c r="N2060" s="56" t="s">
        <v>3570</v>
      </c>
      <c r="P2060" s="56" t="s">
        <v>4880</v>
      </c>
      <c r="S2060" s="56" t="s">
        <v>4881</v>
      </c>
      <c r="T2060" s="56">
        <v>1</v>
      </c>
      <c r="U2060" s="56" t="s">
        <v>606</v>
      </c>
      <c r="W2060" s="56">
        <v>1.5</v>
      </c>
      <c r="X2060" s="56">
        <v>45</v>
      </c>
      <c r="Y2060" s="56">
        <v>219.9</v>
      </c>
    </row>
    <row r="2061" spans="1:26" s="56" customFormat="1">
      <c r="A2061" s="156" t="s">
        <v>4872</v>
      </c>
      <c r="B2061" s="156" t="s">
        <v>1216</v>
      </c>
      <c r="C2061" s="56" t="s">
        <v>4873</v>
      </c>
      <c r="D2061" s="56" t="s">
        <v>4874</v>
      </c>
      <c r="E2061" s="56" t="s">
        <v>4875</v>
      </c>
      <c r="F2061" s="128" t="s">
        <v>4876</v>
      </c>
      <c r="G2061" s="128"/>
      <c r="H2061" s="52" t="s">
        <v>4877</v>
      </c>
      <c r="I2061" s="54">
        <v>41739</v>
      </c>
      <c r="J2061" s="54">
        <v>41892</v>
      </c>
      <c r="K2061" s="56" t="s">
        <v>2359</v>
      </c>
      <c r="L2061" s="56" t="s">
        <v>4931</v>
      </c>
      <c r="M2061" s="56" t="s">
        <v>695</v>
      </c>
      <c r="N2061" s="56" t="s">
        <v>3570</v>
      </c>
      <c r="P2061" s="56" t="s">
        <v>4880</v>
      </c>
      <c r="S2061" s="56" t="s">
        <v>4881</v>
      </c>
      <c r="T2061" s="56">
        <v>1</v>
      </c>
      <c r="U2061" s="56" t="s">
        <v>606</v>
      </c>
      <c r="W2061" s="56">
        <v>1.5</v>
      </c>
      <c r="X2061" s="56">
        <v>48</v>
      </c>
      <c r="Y2061" s="56">
        <v>254.1</v>
      </c>
    </row>
    <row r="2062" spans="1:26" s="56" customFormat="1">
      <c r="A2062" s="156" t="s">
        <v>4872</v>
      </c>
      <c r="B2062" s="156" t="s">
        <v>1216</v>
      </c>
      <c r="C2062" s="56" t="s">
        <v>4873</v>
      </c>
      <c r="D2062" s="56" t="s">
        <v>4874</v>
      </c>
      <c r="E2062" s="56" t="s">
        <v>4875</v>
      </c>
      <c r="F2062" s="128" t="s">
        <v>4876</v>
      </c>
      <c r="G2062" s="128"/>
      <c r="H2062" s="52" t="s">
        <v>4877</v>
      </c>
      <c r="I2062" s="54">
        <v>41739</v>
      </c>
      <c r="J2062" s="54">
        <v>41892</v>
      </c>
      <c r="K2062" s="56" t="s">
        <v>2109</v>
      </c>
      <c r="L2062" s="56" t="s">
        <v>4932</v>
      </c>
      <c r="M2062" s="56" t="s">
        <v>695</v>
      </c>
      <c r="N2062" s="56" t="s">
        <v>3570</v>
      </c>
      <c r="P2062" s="56" t="s">
        <v>4880</v>
      </c>
      <c r="S2062" s="56" t="s">
        <v>4881</v>
      </c>
      <c r="T2062" s="56">
        <v>1</v>
      </c>
      <c r="U2062" s="56" t="s">
        <v>606</v>
      </c>
      <c r="W2062" s="56">
        <v>1.5</v>
      </c>
      <c r="X2062" s="56">
        <v>48</v>
      </c>
      <c r="Y2062" s="56">
        <v>197.5</v>
      </c>
    </row>
    <row r="2063" spans="1:26" s="56" customFormat="1">
      <c r="A2063" s="156" t="s">
        <v>4872</v>
      </c>
      <c r="B2063" s="156" t="s">
        <v>1216</v>
      </c>
      <c r="C2063" s="56" t="s">
        <v>4873</v>
      </c>
      <c r="D2063" s="56" t="s">
        <v>4874</v>
      </c>
      <c r="E2063" s="56" t="s">
        <v>4875</v>
      </c>
      <c r="F2063" s="128" t="s">
        <v>4876</v>
      </c>
      <c r="G2063" s="128"/>
      <c r="H2063" s="52" t="s">
        <v>4877</v>
      </c>
      <c r="I2063" s="54">
        <v>41739</v>
      </c>
      <c r="J2063" s="54">
        <v>41892</v>
      </c>
      <c r="K2063" s="56" t="s">
        <v>2360</v>
      </c>
      <c r="L2063" s="56" t="s">
        <v>4933</v>
      </c>
      <c r="M2063" s="56" t="s">
        <v>695</v>
      </c>
      <c r="N2063" s="56" t="s">
        <v>3570</v>
      </c>
      <c r="P2063" s="56" t="s">
        <v>4880</v>
      </c>
      <c r="S2063" s="56" t="s">
        <v>4881</v>
      </c>
      <c r="T2063" s="56">
        <v>1</v>
      </c>
      <c r="U2063" s="56" t="s">
        <v>606</v>
      </c>
      <c r="W2063" s="56">
        <v>1.5</v>
      </c>
      <c r="X2063" s="56">
        <v>42</v>
      </c>
      <c r="Y2063" s="56">
        <v>200.2</v>
      </c>
    </row>
    <row r="2064" spans="1:26" s="56" customFormat="1">
      <c r="A2064" s="156" t="s">
        <v>4872</v>
      </c>
      <c r="B2064" s="156" t="s">
        <v>1216</v>
      </c>
      <c r="C2064" s="56" t="s">
        <v>4873</v>
      </c>
      <c r="D2064" s="56" t="s">
        <v>4874</v>
      </c>
      <c r="E2064" s="56" t="s">
        <v>4875</v>
      </c>
      <c r="F2064" s="128" t="s">
        <v>4876</v>
      </c>
      <c r="G2064" s="128"/>
      <c r="H2064" s="52" t="s">
        <v>4877</v>
      </c>
      <c r="I2064" s="54">
        <v>41739</v>
      </c>
      <c r="J2064" s="54">
        <v>41892</v>
      </c>
      <c r="K2064" s="56" t="s">
        <v>4934</v>
      </c>
      <c r="L2064" s="56" t="s">
        <v>4935</v>
      </c>
      <c r="M2064" s="56" t="s">
        <v>695</v>
      </c>
      <c r="N2064" s="56" t="s">
        <v>3570</v>
      </c>
      <c r="P2064" s="56" t="s">
        <v>4880</v>
      </c>
      <c r="S2064" s="56" t="s">
        <v>4881</v>
      </c>
      <c r="T2064" s="56">
        <v>1</v>
      </c>
      <c r="U2064" s="56" t="s">
        <v>606</v>
      </c>
      <c r="W2064" s="56">
        <v>1.5</v>
      </c>
      <c r="X2064" s="56">
        <v>42</v>
      </c>
      <c r="Y2064" s="56">
        <v>144.80000000000001</v>
      </c>
    </row>
    <row r="2065" spans="1:25" s="56" customFormat="1">
      <c r="A2065" s="156" t="s">
        <v>4872</v>
      </c>
      <c r="B2065" s="156" t="s">
        <v>1216</v>
      </c>
      <c r="C2065" s="56" t="s">
        <v>4873</v>
      </c>
      <c r="D2065" s="56" t="s">
        <v>4874</v>
      </c>
      <c r="E2065" s="56" t="s">
        <v>4875</v>
      </c>
      <c r="F2065" s="128" t="s">
        <v>4876</v>
      </c>
      <c r="G2065" s="128"/>
      <c r="H2065" s="52" t="s">
        <v>4877</v>
      </c>
      <c r="I2065" s="54">
        <v>41739</v>
      </c>
      <c r="J2065" s="54">
        <v>41892</v>
      </c>
      <c r="K2065" s="56" t="s">
        <v>2361</v>
      </c>
      <c r="L2065" s="56" t="s">
        <v>4936</v>
      </c>
      <c r="M2065" s="56" t="s">
        <v>695</v>
      </c>
      <c r="N2065" s="56" t="s">
        <v>3570</v>
      </c>
      <c r="P2065" s="56" t="s">
        <v>4880</v>
      </c>
      <c r="S2065" s="56" t="s">
        <v>4881</v>
      </c>
      <c r="T2065" s="56">
        <v>1</v>
      </c>
      <c r="U2065" s="56" t="s">
        <v>606</v>
      </c>
      <c r="W2065" s="56">
        <v>1.5</v>
      </c>
      <c r="X2065" s="56">
        <v>48</v>
      </c>
      <c r="Y2065" s="56">
        <v>153.5</v>
      </c>
    </row>
    <row r="2066" spans="1:25" s="56" customFormat="1">
      <c r="A2066" s="156" t="s">
        <v>4872</v>
      </c>
      <c r="B2066" s="156" t="s">
        <v>1216</v>
      </c>
      <c r="C2066" s="56" t="s">
        <v>4873</v>
      </c>
      <c r="D2066" s="56" t="s">
        <v>4874</v>
      </c>
      <c r="E2066" s="56" t="s">
        <v>4875</v>
      </c>
      <c r="F2066" s="128" t="s">
        <v>4876</v>
      </c>
      <c r="G2066" s="128"/>
      <c r="H2066" s="52" t="s">
        <v>4877</v>
      </c>
      <c r="I2066" s="54">
        <v>41739</v>
      </c>
      <c r="J2066" s="54">
        <v>41892</v>
      </c>
      <c r="K2066" s="56" t="s">
        <v>2365</v>
      </c>
      <c r="L2066" s="56" t="s">
        <v>4937</v>
      </c>
      <c r="M2066" s="56" t="s">
        <v>695</v>
      </c>
      <c r="N2066" s="56" t="s">
        <v>3570</v>
      </c>
      <c r="P2066" s="56" t="s">
        <v>4880</v>
      </c>
      <c r="S2066" s="56" t="s">
        <v>4881</v>
      </c>
      <c r="T2066" s="56">
        <v>1</v>
      </c>
      <c r="U2066" s="56" t="s">
        <v>606</v>
      </c>
      <c r="W2066" s="56">
        <v>1.5</v>
      </c>
      <c r="X2066" s="56">
        <v>42</v>
      </c>
      <c r="Y2066" s="56">
        <v>129.6</v>
      </c>
    </row>
    <row r="2067" spans="1:25" s="56" customFormat="1">
      <c r="A2067" s="156" t="s">
        <v>4872</v>
      </c>
      <c r="B2067" s="156" t="s">
        <v>1216</v>
      </c>
      <c r="C2067" s="56" t="s">
        <v>4873</v>
      </c>
      <c r="D2067" s="56" t="s">
        <v>4874</v>
      </c>
      <c r="E2067" s="56" t="s">
        <v>4875</v>
      </c>
      <c r="F2067" s="128" t="s">
        <v>4876</v>
      </c>
      <c r="G2067" s="128"/>
      <c r="H2067" s="52" t="s">
        <v>4877</v>
      </c>
      <c r="I2067" s="54">
        <v>41739</v>
      </c>
      <c r="J2067" s="54">
        <v>41892</v>
      </c>
      <c r="K2067" s="56" t="s">
        <v>2366</v>
      </c>
      <c r="L2067" s="56" t="s">
        <v>4938</v>
      </c>
      <c r="M2067" s="56" t="s">
        <v>695</v>
      </c>
      <c r="N2067" s="56" t="s">
        <v>3570</v>
      </c>
      <c r="P2067" s="56" t="s">
        <v>4880</v>
      </c>
      <c r="S2067" s="56" t="s">
        <v>4881</v>
      </c>
      <c r="T2067" s="56">
        <v>1</v>
      </c>
      <c r="U2067" s="56" t="s">
        <v>606</v>
      </c>
      <c r="W2067" s="56">
        <v>1.5</v>
      </c>
      <c r="X2067" s="56">
        <v>45</v>
      </c>
      <c r="Y2067" s="56">
        <v>83.1</v>
      </c>
    </row>
    <row r="2068" spans="1:25" s="56" customFormat="1">
      <c r="A2068" s="156" t="s">
        <v>4872</v>
      </c>
      <c r="B2068" s="156" t="s">
        <v>1216</v>
      </c>
      <c r="C2068" s="56" t="s">
        <v>4873</v>
      </c>
      <c r="D2068" s="56" t="s">
        <v>4874</v>
      </c>
      <c r="E2068" s="56" t="s">
        <v>4875</v>
      </c>
      <c r="F2068" s="128" t="s">
        <v>4876</v>
      </c>
      <c r="G2068" s="128"/>
      <c r="H2068" s="52" t="s">
        <v>4877</v>
      </c>
      <c r="I2068" s="54">
        <v>41739</v>
      </c>
      <c r="J2068" s="54">
        <v>41892</v>
      </c>
      <c r="K2068" s="56" t="s">
        <v>2367</v>
      </c>
      <c r="L2068" s="56" t="s">
        <v>4939</v>
      </c>
      <c r="M2068" s="56" t="s">
        <v>695</v>
      </c>
      <c r="N2068" s="56" t="s">
        <v>3570</v>
      </c>
      <c r="P2068" s="56" t="s">
        <v>4880</v>
      </c>
      <c r="S2068" s="56" t="s">
        <v>4881</v>
      </c>
      <c r="T2068" s="56">
        <v>1</v>
      </c>
      <c r="U2068" s="56" t="s">
        <v>606</v>
      </c>
      <c r="W2068" s="56">
        <v>1.5</v>
      </c>
      <c r="X2068" s="56">
        <v>84</v>
      </c>
      <c r="Y2068" s="56">
        <v>83.5</v>
      </c>
    </row>
    <row r="2069" spans="1:25" s="56" customFormat="1">
      <c r="A2069" s="156" t="s">
        <v>4872</v>
      </c>
      <c r="B2069" s="156" t="s">
        <v>1216</v>
      </c>
      <c r="C2069" s="56" t="s">
        <v>4873</v>
      </c>
      <c r="D2069" s="56" t="s">
        <v>4874</v>
      </c>
      <c r="E2069" s="56" t="s">
        <v>4875</v>
      </c>
      <c r="F2069" s="128" t="s">
        <v>4876</v>
      </c>
      <c r="G2069" s="128"/>
      <c r="H2069" s="52" t="s">
        <v>4877</v>
      </c>
      <c r="I2069" s="54">
        <v>41739</v>
      </c>
      <c r="J2069" s="54">
        <v>41892</v>
      </c>
      <c r="K2069" s="56" t="s">
        <v>2368</v>
      </c>
      <c r="L2069" s="56" t="s">
        <v>4940</v>
      </c>
      <c r="M2069" s="56" t="s">
        <v>695</v>
      </c>
      <c r="N2069" s="56" t="s">
        <v>3570</v>
      </c>
      <c r="P2069" s="56" t="s">
        <v>4880</v>
      </c>
      <c r="S2069" s="56" t="s">
        <v>4881</v>
      </c>
      <c r="T2069" s="56">
        <v>1</v>
      </c>
      <c r="U2069" s="56" t="s">
        <v>606</v>
      </c>
      <c r="W2069" s="56">
        <v>1.5</v>
      </c>
      <c r="X2069" s="56">
        <v>40</v>
      </c>
      <c r="Y2069" s="56">
        <v>231.6</v>
      </c>
    </row>
    <row r="2070" spans="1:25" s="56" customFormat="1">
      <c r="A2070" s="156" t="s">
        <v>4872</v>
      </c>
      <c r="B2070" s="156" t="s">
        <v>1216</v>
      </c>
      <c r="C2070" s="56" t="s">
        <v>4873</v>
      </c>
      <c r="D2070" s="56" t="s">
        <v>4874</v>
      </c>
      <c r="E2070" s="56" t="s">
        <v>4875</v>
      </c>
      <c r="F2070" s="128" t="s">
        <v>4876</v>
      </c>
      <c r="G2070" s="128"/>
      <c r="H2070" s="52" t="s">
        <v>4877</v>
      </c>
      <c r="I2070" s="54">
        <v>41739</v>
      </c>
      <c r="J2070" s="54">
        <v>41892</v>
      </c>
      <c r="K2070" s="56" t="s">
        <v>2378</v>
      </c>
      <c r="L2070" s="56" t="s">
        <v>4941</v>
      </c>
      <c r="M2070" s="56" t="s">
        <v>695</v>
      </c>
      <c r="N2070" s="56" t="s">
        <v>3570</v>
      </c>
      <c r="P2070" s="56" t="s">
        <v>4880</v>
      </c>
      <c r="S2070" s="56" t="s">
        <v>4881</v>
      </c>
      <c r="T2070" s="56">
        <v>1</v>
      </c>
      <c r="U2070" s="56" t="s">
        <v>606</v>
      </c>
      <c r="W2070" s="56">
        <v>1.5</v>
      </c>
      <c r="X2070" s="56">
        <v>90</v>
      </c>
      <c r="Y2070" s="56">
        <v>107.7</v>
      </c>
    </row>
    <row r="2071" spans="1:25" s="56" customFormat="1">
      <c r="A2071" s="156" t="s">
        <v>4872</v>
      </c>
      <c r="B2071" s="156" t="s">
        <v>1216</v>
      </c>
      <c r="C2071" s="56" t="s">
        <v>4873</v>
      </c>
      <c r="D2071" s="56" t="s">
        <v>4874</v>
      </c>
      <c r="E2071" s="56" t="s">
        <v>4875</v>
      </c>
      <c r="F2071" s="128" t="s">
        <v>4876</v>
      </c>
      <c r="G2071" s="128"/>
      <c r="H2071" s="52" t="s">
        <v>4877</v>
      </c>
      <c r="I2071" s="54">
        <v>41739</v>
      </c>
      <c r="J2071" s="54">
        <v>41892</v>
      </c>
      <c r="K2071" s="56" t="s">
        <v>2382</v>
      </c>
      <c r="L2071" s="56" t="s">
        <v>4942</v>
      </c>
      <c r="M2071" s="56" t="s">
        <v>695</v>
      </c>
      <c r="N2071" s="56" t="s">
        <v>3570</v>
      </c>
      <c r="P2071" s="56" t="s">
        <v>4880</v>
      </c>
      <c r="S2071" s="56" t="s">
        <v>4881</v>
      </c>
      <c r="T2071" s="56">
        <v>1</v>
      </c>
      <c r="U2071" s="56" t="s">
        <v>606</v>
      </c>
      <c r="W2071" s="56">
        <v>1.5</v>
      </c>
      <c r="X2071" s="56">
        <v>86</v>
      </c>
      <c r="Y2071" s="56">
        <v>72.5</v>
      </c>
    </row>
    <row r="2072" spans="1:25" s="56" customFormat="1">
      <c r="A2072" s="156" t="s">
        <v>4872</v>
      </c>
      <c r="B2072" s="156" t="s">
        <v>1216</v>
      </c>
      <c r="C2072" s="56" t="s">
        <v>4873</v>
      </c>
      <c r="D2072" s="56" t="s">
        <v>4874</v>
      </c>
      <c r="E2072" s="56" t="s">
        <v>4875</v>
      </c>
      <c r="F2072" s="128" t="s">
        <v>4876</v>
      </c>
      <c r="G2072" s="128"/>
      <c r="H2072" s="52" t="s">
        <v>4877</v>
      </c>
      <c r="I2072" s="54">
        <v>41739</v>
      </c>
      <c r="J2072" s="54">
        <v>41892</v>
      </c>
      <c r="K2072" s="56" t="s">
        <v>2384</v>
      </c>
      <c r="L2072" s="56" t="s">
        <v>4943</v>
      </c>
      <c r="M2072" s="56" t="s">
        <v>695</v>
      </c>
      <c r="N2072" s="56" t="s">
        <v>3570</v>
      </c>
      <c r="P2072" s="56" t="s">
        <v>4880</v>
      </c>
      <c r="S2072" s="56" t="s">
        <v>4881</v>
      </c>
      <c r="T2072" s="56">
        <v>1</v>
      </c>
      <c r="U2072" s="56" t="s">
        <v>606</v>
      </c>
      <c r="W2072" s="56">
        <v>1.5</v>
      </c>
      <c r="X2072" s="56">
        <v>42</v>
      </c>
      <c r="Y2072" s="56">
        <v>117.1</v>
      </c>
    </row>
    <row r="2073" spans="1:25" s="56" customFormat="1">
      <c r="A2073" s="156" t="s">
        <v>4872</v>
      </c>
      <c r="B2073" s="156" t="s">
        <v>1216</v>
      </c>
      <c r="C2073" s="56" t="s">
        <v>4873</v>
      </c>
      <c r="D2073" s="56" t="s">
        <v>4874</v>
      </c>
      <c r="E2073" s="56" t="s">
        <v>4875</v>
      </c>
      <c r="F2073" s="128" t="s">
        <v>4876</v>
      </c>
      <c r="G2073" s="128"/>
      <c r="H2073" s="52" t="s">
        <v>4877</v>
      </c>
      <c r="I2073" s="54">
        <v>41739</v>
      </c>
      <c r="J2073" s="54">
        <v>41892</v>
      </c>
      <c r="K2073" s="56" t="s">
        <v>2385</v>
      </c>
      <c r="L2073" s="56" t="s">
        <v>4944</v>
      </c>
      <c r="M2073" s="56" t="s">
        <v>695</v>
      </c>
      <c r="N2073" s="56" t="s">
        <v>3570</v>
      </c>
      <c r="P2073" s="56" t="s">
        <v>4880</v>
      </c>
      <c r="S2073" s="56" t="s">
        <v>4881</v>
      </c>
      <c r="T2073" s="56">
        <v>1</v>
      </c>
      <c r="U2073" s="56" t="s">
        <v>606</v>
      </c>
      <c r="W2073" s="56">
        <v>1.5</v>
      </c>
      <c r="X2073" s="56">
        <v>42</v>
      </c>
      <c r="Y2073" s="56">
        <v>105.5</v>
      </c>
    </row>
    <row r="2074" spans="1:25" s="56" customFormat="1">
      <c r="A2074" s="156" t="s">
        <v>4872</v>
      </c>
      <c r="B2074" s="156" t="s">
        <v>1216</v>
      </c>
      <c r="C2074" s="56" t="s">
        <v>4873</v>
      </c>
      <c r="D2074" s="56" t="s">
        <v>4874</v>
      </c>
      <c r="E2074" s="56" t="s">
        <v>4875</v>
      </c>
      <c r="F2074" s="128" t="s">
        <v>4876</v>
      </c>
      <c r="G2074" s="128"/>
      <c r="H2074" s="52" t="s">
        <v>4877</v>
      </c>
      <c r="I2074" s="54">
        <v>41739</v>
      </c>
      <c r="J2074" s="54">
        <v>41892</v>
      </c>
      <c r="K2074" s="56" t="s">
        <v>4945</v>
      </c>
      <c r="L2074" s="56" t="s">
        <v>4946</v>
      </c>
      <c r="M2074" s="56" t="s">
        <v>695</v>
      </c>
      <c r="N2074" s="56" t="s">
        <v>3570</v>
      </c>
      <c r="P2074" s="56" t="s">
        <v>4880</v>
      </c>
      <c r="S2074" s="56" t="s">
        <v>4881</v>
      </c>
      <c r="T2074" s="56">
        <v>1</v>
      </c>
      <c r="U2074" s="56" t="s">
        <v>606</v>
      </c>
      <c r="W2074" s="56">
        <v>1.5</v>
      </c>
      <c r="X2074" s="56">
        <v>48</v>
      </c>
      <c r="Y2074" s="56">
        <v>85.4</v>
      </c>
    </row>
    <row r="2075" spans="1:25" s="56" customFormat="1">
      <c r="A2075" s="156" t="s">
        <v>4872</v>
      </c>
      <c r="B2075" s="156" t="s">
        <v>1216</v>
      </c>
      <c r="C2075" s="56" t="s">
        <v>4873</v>
      </c>
      <c r="D2075" s="56" t="s">
        <v>4874</v>
      </c>
      <c r="E2075" s="56" t="s">
        <v>4875</v>
      </c>
      <c r="F2075" s="128" t="s">
        <v>4876</v>
      </c>
      <c r="G2075" s="128"/>
      <c r="H2075" s="52" t="s">
        <v>4877</v>
      </c>
      <c r="I2075" s="54">
        <v>41739</v>
      </c>
      <c r="J2075" s="54">
        <v>41892</v>
      </c>
      <c r="K2075" s="56" t="s">
        <v>2387</v>
      </c>
      <c r="L2075" s="56" t="s">
        <v>4947</v>
      </c>
      <c r="M2075" s="56" t="s">
        <v>695</v>
      </c>
      <c r="N2075" s="56" t="s">
        <v>3570</v>
      </c>
      <c r="P2075" s="56" t="s">
        <v>4880</v>
      </c>
      <c r="S2075" s="56" t="s">
        <v>4881</v>
      </c>
      <c r="T2075" s="56">
        <v>1</v>
      </c>
      <c r="U2075" s="56" t="s">
        <v>606</v>
      </c>
      <c r="W2075" s="56">
        <v>1.5</v>
      </c>
      <c r="X2075" s="56">
        <v>43</v>
      </c>
      <c r="Y2075" s="56">
        <v>180.9</v>
      </c>
    </row>
    <row r="2076" spans="1:25" s="56" customFormat="1">
      <c r="A2076" s="156" t="s">
        <v>4872</v>
      </c>
      <c r="B2076" s="156" t="s">
        <v>1216</v>
      </c>
      <c r="C2076" s="56" t="s">
        <v>4873</v>
      </c>
      <c r="D2076" s="56" t="s">
        <v>4874</v>
      </c>
      <c r="E2076" s="56" t="s">
        <v>4875</v>
      </c>
      <c r="F2076" s="128" t="s">
        <v>4876</v>
      </c>
      <c r="G2076" s="128"/>
      <c r="H2076" s="52" t="s">
        <v>4877</v>
      </c>
      <c r="I2076" s="54">
        <v>41739</v>
      </c>
      <c r="J2076" s="54">
        <v>41892</v>
      </c>
      <c r="K2076" s="56" t="s">
        <v>4948</v>
      </c>
      <c r="L2076" s="56" t="s">
        <v>4949</v>
      </c>
      <c r="M2076" s="56" t="s">
        <v>695</v>
      </c>
      <c r="N2076" s="56" t="s">
        <v>3570</v>
      </c>
      <c r="P2076" s="56" t="s">
        <v>4880</v>
      </c>
      <c r="S2076" s="56" t="s">
        <v>4881</v>
      </c>
      <c r="T2076" s="56">
        <v>1</v>
      </c>
      <c r="U2076" s="56" t="s">
        <v>606</v>
      </c>
      <c r="W2076" s="56">
        <v>1.5</v>
      </c>
      <c r="X2076" s="56">
        <v>43</v>
      </c>
      <c r="Y2076" s="56">
        <v>144.9</v>
      </c>
    </row>
    <row r="2077" spans="1:25" s="56" customFormat="1">
      <c r="A2077" s="156" t="s">
        <v>4872</v>
      </c>
      <c r="B2077" s="156" t="s">
        <v>1216</v>
      </c>
      <c r="C2077" s="56" t="s">
        <v>4873</v>
      </c>
      <c r="D2077" s="56" t="s">
        <v>4874</v>
      </c>
      <c r="E2077" s="56" t="s">
        <v>4875</v>
      </c>
      <c r="F2077" s="128" t="s">
        <v>4876</v>
      </c>
      <c r="G2077" s="128"/>
      <c r="H2077" s="52" t="s">
        <v>4877</v>
      </c>
      <c r="I2077" s="54">
        <v>41739</v>
      </c>
      <c r="J2077" s="54">
        <v>41892</v>
      </c>
      <c r="K2077" s="56" t="s">
        <v>2388</v>
      </c>
      <c r="L2077" s="56" t="s">
        <v>4950</v>
      </c>
      <c r="M2077" s="56" t="s">
        <v>695</v>
      </c>
      <c r="N2077" s="56" t="s">
        <v>3570</v>
      </c>
      <c r="P2077" s="56" t="s">
        <v>4880</v>
      </c>
      <c r="S2077" s="56" t="s">
        <v>4881</v>
      </c>
      <c r="T2077" s="56">
        <v>1</v>
      </c>
      <c r="U2077" s="56" t="s">
        <v>606</v>
      </c>
      <c r="W2077" s="56">
        <v>1.5</v>
      </c>
      <c r="X2077" s="56">
        <v>43</v>
      </c>
      <c r="Y2077" s="56">
        <v>114.1</v>
      </c>
    </row>
    <row r="2078" spans="1:25" s="56" customFormat="1">
      <c r="A2078" s="156" t="s">
        <v>4872</v>
      </c>
      <c r="B2078" s="156" t="s">
        <v>1216</v>
      </c>
      <c r="C2078" s="56" t="s">
        <v>4873</v>
      </c>
      <c r="D2078" s="56" t="s">
        <v>4874</v>
      </c>
      <c r="E2078" s="56" t="s">
        <v>4875</v>
      </c>
      <c r="F2078" s="128" t="s">
        <v>4876</v>
      </c>
      <c r="G2078" s="128"/>
      <c r="H2078" s="52" t="s">
        <v>4877</v>
      </c>
      <c r="I2078" s="54">
        <v>41739</v>
      </c>
      <c r="J2078" s="54">
        <v>41892</v>
      </c>
      <c r="K2078" s="56" t="s">
        <v>2391</v>
      </c>
      <c r="L2078" s="56" t="s">
        <v>4951</v>
      </c>
      <c r="M2078" s="56" t="s">
        <v>695</v>
      </c>
      <c r="N2078" s="56" t="s">
        <v>3570</v>
      </c>
      <c r="P2078" s="56" t="s">
        <v>4880</v>
      </c>
      <c r="S2078" s="56" t="s">
        <v>4881</v>
      </c>
      <c r="T2078" s="56">
        <v>1</v>
      </c>
      <c r="U2078" s="56" t="s">
        <v>606</v>
      </c>
      <c r="W2078" s="56">
        <v>1.5</v>
      </c>
      <c r="X2078" s="56">
        <v>43</v>
      </c>
      <c r="Y2078" s="56">
        <v>126</v>
      </c>
    </row>
    <row r="2079" spans="1:25" s="56" customFormat="1">
      <c r="A2079" s="156" t="s">
        <v>4872</v>
      </c>
      <c r="B2079" s="156" t="s">
        <v>1216</v>
      </c>
      <c r="C2079" s="56" t="s">
        <v>4873</v>
      </c>
      <c r="D2079" s="56" t="s">
        <v>4874</v>
      </c>
      <c r="E2079" s="56" t="s">
        <v>4875</v>
      </c>
      <c r="F2079" s="128" t="s">
        <v>4876</v>
      </c>
      <c r="G2079" s="128"/>
      <c r="H2079" s="52" t="s">
        <v>4877</v>
      </c>
      <c r="I2079" s="54">
        <v>41739</v>
      </c>
      <c r="J2079" s="54">
        <v>41892</v>
      </c>
      <c r="K2079" s="56" t="s">
        <v>4952</v>
      </c>
      <c r="L2079" s="56" t="s">
        <v>4953</v>
      </c>
      <c r="M2079" s="56" t="s">
        <v>695</v>
      </c>
      <c r="N2079" s="56" t="s">
        <v>3570</v>
      </c>
      <c r="P2079" s="56" t="s">
        <v>4880</v>
      </c>
      <c r="S2079" s="56" t="s">
        <v>4881</v>
      </c>
      <c r="T2079" s="56">
        <v>1</v>
      </c>
      <c r="U2079" s="56" t="s">
        <v>606</v>
      </c>
      <c r="W2079" s="56">
        <v>1.5</v>
      </c>
      <c r="X2079" s="56">
        <v>43</v>
      </c>
      <c r="Y2079" s="56">
        <v>101.5</v>
      </c>
    </row>
    <row r="2080" spans="1:25" s="56" customFormat="1">
      <c r="A2080" s="156" t="s">
        <v>4872</v>
      </c>
      <c r="B2080" s="156" t="s">
        <v>1216</v>
      </c>
      <c r="C2080" s="56" t="s">
        <v>4873</v>
      </c>
      <c r="D2080" s="56" t="s">
        <v>4874</v>
      </c>
      <c r="E2080" s="56" t="s">
        <v>4875</v>
      </c>
      <c r="F2080" s="128" t="s">
        <v>4876</v>
      </c>
      <c r="G2080" s="128"/>
      <c r="H2080" s="52" t="s">
        <v>4877</v>
      </c>
      <c r="I2080" s="54">
        <v>41739</v>
      </c>
      <c r="J2080" s="54">
        <v>41892</v>
      </c>
      <c r="K2080" s="56" t="s">
        <v>2111</v>
      </c>
      <c r="L2080" s="56" t="s">
        <v>4954</v>
      </c>
      <c r="M2080" s="56" t="s">
        <v>695</v>
      </c>
      <c r="N2080" s="56" t="s">
        <v>3570</v>
      </c>
      <c r="P2080" s="56" t="s">
        <v>4880</v>
      </c>
      <c r="S2080" s="56" t="s">
        <v>4881</v>
      </c>
      <c r="T2080" s="56">
        <v>1</v>
      </c>
      <c r="U2080" s="56" t="s">
        <v>606</v>
      </c>
      <c r="W2080" s="56">
        <v>1.5</v>
      </c>
      <c r="X2080" s="56">
        <v>43</v>
      </c>
      <c r="Y2080" s="56">
        <v>217.6</v>
      </c>
    </row>
    <row r="2081" spans="1:26" s="56" customFormat="1">
      <c r="A2081" s="156" t="s">
        <v>4872</v>
      </c>
      <c r="B2081" s="156" t="s">
        <v>1216</v>
      </c>
      <c r="C2081" s="56" t="s">
        <v>4873</v>
      </c>
      <c r="D2081" s="56" t="s">
        <v>4874</v>
      </c>
      <c r="E2081" s="56" t="s">
        <v>4875</v>
      </c>
      <c r="F2081" s="128" t="s">
        <v>4876</v>
      </c>
      <c r="G2081" s="128"/>
      <c r="H2081" s="52" t="s">
        <v>4877</v>
      </c>
      <c r="I2081" s="54">
        <v>41739</v>
      </c>
      <c r="J2081" s="54">
        <v>41892</v>
      </c>
      <c r="K2081" s="56" t="s">
        <v>2392</v>
      </c>
      <c r="L2081" s="56" t="s">
        <v>4955</v>
      </c>
      <c r="M2081" s="56" t="s">
        <v>695</v>
      </c>
      <c r="N2081" s="56" t="s">
        <v>3570</v>
      </c>
      <c r="P2081" s="56" t="s">
        <v>4880</v>
      </c>
      <c r="S2081" s="56" t="s">
        <v>4881</v>
      </c>
      <c r="T2081" s="56">
        <v>1</v>
      </c>
      <c r="U2081" s="56" t="s">
        <v>606</v>
      </c>
      <c r="W2081" s="56">
        <v>1.5</v>
      </c>
      <c r="X2081" s="56">
        <v>90</v>
      </c>
      <c r="Y2081" s="56">
        <v>55</v>
      </c>
    </row>
    <row r="2082" spans="1:26" s="56" customFormat="1">
      <c r="A2082" s="156" t="s">
        <v>4872</v>
      </c>
      <c r="B2082" s="156" t="s">
        <v>1216</v>
      </c>
      <c r="C2082" s="56" t="s">
        <v>4873</v>
      </c>
      <c r="D2082" s="56" t="s">
        <v>4874</v>
      </c>
      <c r="E2082" s="56" t="s">
        <v>4875</v>
      </c>
      <c r="F2082" s="128" t="s">
        <v>4876</v>
      </c>
      <c r="G2082" s="128"/>
      <c r="H2082" s="52" t="s">
        <v>4877</v>
      </c>
      <c r="I2082" s="54">
        <v>41739</v>
      </c>
      <c r="J2082" s="54">
        <v>41892</v>
      </c>
      <c r="K2082" s="56" t="s">
        <v>2393</v>
      </c>
      <c r="L2082" s="56" t="s">
        <v>4956</v>
      </c>
      <c r="M2082" s="56" t="s">
        <v>695</v>
      </c>
      <c r="N2082" s="56" t="s">
        <v>3570</v>
      </c>
      <c r="P2082" s="56" t="s">
        <v>4880</v>
      </c>
      <c r="S2082" s="56" t="s">
        <v>4881</v>
      </c>
      <c r="T2082" s="56">
        <v>1</v>
      </c>
      <c r="U2082" s="56" t="s">
        <v>606</v>
      </c>
      <c r="W2082" s="56">
        <v>1.5</v>
      </c>
      <c r="X2082" s="56">
        <v>42</v>
      </c>
      <c r="Y2082" s="56">
        <v>105.4</v>
      </c>
    </row>
    <row r="2083" spans="1:26" s="56" customFormat="1">
      <c r="A2083" s="156" t="s">
        <v>4872</v>
      </c>
      <c r="B2083" s="156" t="s">
        <v>1216</v>
      </c>
      <c r="C2083" s="56" t="s">
        <v>4873</v>
      </c>
      <c r="D2083" s="56" t="s">
        <v>4874</v>
      </c>
      <c r="E2083" s="56" t="s">
        <v>4875</v>
      </c>
      <c r="F2083" s="128" t="s">
        <v>4876</v>
      </c>
      <c r="G2083" s="128"/>
      <c r="H2083" s="52" t="s">
        <v>4877</v>
      </c>
      <c r="I2083" s="54">
        <v>41739</v>
      </c>
      <c r="J2083" s="54">
        <v>41892</v>
      </c>
      <c r="K2083" s="56" t="s">
        <v>2394</v>
      </c>
      <c r="L2083" s="56" t="s">
        <v>4957</v>
      </c>
      <c r="M2083" s="56" t="s">
        <v>695</v>
      </c>
      <c r="N2083" s="56" t="s">
        <v>3570</v>
      </c>
      <c r="P2083" s="56" t="s">
        <v>4880</v>
      </c>
      <c r="S2083" s="56" t="s">
        <v>4881</v>
      </c>
      <c r="T2083" s="56">
        <v>1</v>
      </c>
      <c r="U2083" s="56" t="s">
        <v>606</v>
      </c>
      <c r="W2083" s="56">
        <v>1.5</v>
      </c>
      <c r="X2083" s="56">
        <v>95</v>
      </c>
      <c r="Y2083" s="56">
        <v>73.2</v>
      </c>
    </row>
    <row r="2084" spans="1:26" s="56" customFormat="1">
      <c r="A2084" s="156" t="s">
        <v>4872</v>
      </c>
      <c r="B2084" s="156" t="s">
        <v>1216</v>
      </c>
      <c r="C2084" s="56" t="s">
        <v>4873</v>
      </c>
      <c r="D2084" s="56" t="s">
        <v>4874</v>
      </c>
      <c r="E2084" s="56" t="s">
        <v>4875</v>
      </c>
      <c r="F2084" s="128" t="s">
        <v>4876</v>
      </c>
      <c r="G2084" s="128"/>
      <c r="H2084" s="52" t="s">
        <v>4877</v>
      </c>
      <c r="I2084" s="54">
        <v>41739</v>
      </c>
      <c r="J2084" s="54">
        <v>41892</v>
      </c>
      <c r="K2084" s="56" t="s">
        <v>2113</v>
      </c>
      <c r="L2084" s="56" t="s">
        <v>4958</v>
      </c>
      <c r="M2084" s="56" t="s">
        <v>695</v>
      </c>
      <c r="N2084" s="56" t="s">
        <v>3570</v>
      </c>
      <c r="P2084" s="56" t="s">
        <v>4880</v>
      </c>
      <c r="S2084" s="56" t="s">
        <v>4881</v>
      </c>
      <c r="T2084" s="56">
        <v>1</v>
      </c>
      <c r="U2084" s="56" t="s">
        <v>606</v>
      </c>
      <c r="W2084" s="56">
        <v>1.5</v>
      </c>
      <c r="X2084" s="56">
        <v>95</v>
      </c>
      <c r="Y2084" s="56">
        <v>110.6</v>
      </c>
    </row>
    <row r="2085" spans="1:26" s="56" customFormat="1">
      <c r="A2085" s="156" t="s">
        <v>4872</v>
      </c>
      <c r="B2085" s="156" t="s">
        <v>1216</v>
      </c>
      <c r="C2085" s="56" t="s">
        <v>4873</v>
      </c>
      <c r="D2085" s="56" t="s">
        <v>4874</v>
      </c>
      <c r="E2085" s="56" t="s">
        <v>4875</v>
      </c>
      <c r="F2085" s="128" t="s">
        <v>4876</v>
      </c>
      <c r="G2085" s="128"/>
      <c r="H2085" s="52" t="s">
        <v>4877</v>
      </c>
      <c r="I2085" s="54">
        <v>41739</v>
      </c>
      <c r="J2085" s="54">
        <v>41892</v>
      </c>
      <c r="K2085" s="56" t="s">
        <v>4959</v>
      </c>
      <c r="L2085" s="56" t="s">
        <v>4960</v>
      </c>
      <c r="M2085" s="56" t="s">
        <v>695</v>
      </c>
      <c r="N2085" s="56" t="s">
        <v>3570</v>
      </c>
      <c r="P2085" s="56" t="s">
        <v>4880</v>
      </c>
      <c r="S2085" s="56" t="s">
        <v>4881</v>
      </c>
      <c r="T2085" s="56">
        <v>1</v>
      </c>
      <c r="U2085" s="56" t="s">
        <v>606</v>
      </c>
      <c r="W2085" s="56">
        <v>1.5</v>
      </c>
      <c r="X2085" s="56">
        <v>42</v>
      </c>
      <c r="Y2085" s="56">
        <v>160.19999999999999</v>
      </c>
    </row>
    <row r="2086" spans="1:26" s="56" customFormat="1">
      <c r="A2086" s="156" t="s">
        <v>4872</v>
      </c>
      <c r="B2086" s="156" t="s">
        <v>1216</v>
      </c>
      <c r="C2086" s="56" t="s">
        <v>4873</v>
      </c>
      <c r="D2086" s="56" t="s">
        <v>4874</v>
      </c>
      <c r="E2086" s="56" t="s">
        <v>4875</v>
      </c>
      <c r="F2086" s="128" t="s">
        <v>4876</v>
      </c>
      <c r="G2086" s="128"/>
      <c r="H2086" s="52" t="s">
        <v>4877</v>
      </c>
      <c r="I2086" s="54">
        <v>41739</v>
      </c>
      <c r="J2086" s="54">
        <v>41892</v>
      </c>
      <c r="K2086" s="56" t="s">
        <v>2395</v>
      </c>
      <c r="L2086" s="56" t="s">
        <v>4961</v>
      </c>
      <c r="M2086" s="56" t="s">
        <v>695</v>
      </c>
      <c r="N2086" s="56" t="s">
        <v>3570</v>
      </c>
      <c r="P2086" s="56" t="s">
        <v>4880</v>
      </c>
      <c r="S2086" s="56" t="s">
        <v>4881</v>
      </c>
      <c r="T2086" s="56">
        <v>1</v>
      </c>
      <c r="U2086" s="56" t="s">
        <v>606</v>
      </c>
      <c r="W2086" s="56">
        <v>1.5</v>
      </c>
      <c r="X2086" s="56">
        <v>42</v>
      </c>
      <c r="Y2086" s="56">
        <v>183.3</v>
      </c>
    </row>
    <row r="2087" spans="1:26" s="56" customFormat="1">
      <c r="A2087" s="156" t="s">
        <v>4872</v>
      </c>
      <c r="B2087" s="156" t="s">
        <v>1216</v>
      </c>
      <c r="C2087" s="56" t="s">
        <v>4873</v>
      </c>
      <c r="D2087" s="56" t="s">
        <v>4874</v>
      </c>
      <c r="E2087" s="56" t="s">
        <v>4875</v>
      </c>
      <c r="F2087" s="128" t="s">
        <v>4876</v>
      </c>
      <c r="G2087" s="128"/>
      <c r="H2087" s="52" t="s">
        <v>4877</v>
      </c>
      <c r="I2087" s="54">
        <v>41739</v>
      </c>
      <c r="J2087" s="54">
        <v>41892</v>
      </c>
      <c r="K2087" s="56" t="s">
        <v>2397</v>
      </c>
      <c r="L2087" s="56" t="s">
        <v>4962</v>
      </c>
      <c r="M2087" s="56" t="s">
        <v>695</v>
      </c>
      <c r="N2087" s="56" t="s">
        <v>3570</v>
      </c>
      <c r="P2087" s="56" t="s">
        <v>4880</v>
      </c>
      <c r="S2087" s="56" t="s">
        <v>4881</v>
      </c>
      <c r="T2087" s="56">
        <v>1</v>
      </c>
      <c r="U2087" s="56" t="s">
        <v>606</v>
      </c>
      <c r="W2087" s="56">
        <v>1.5</v>
      </c>
      <c r="X2087" s="56">
        <v>42</v>
      </c>
      <c r="Y2087" s="56">
        <v>157.1</v>
      </c>
    </row>
    <row r="2088" spans="1:26" s="56" customFormat="1">
      <c r="A2088" s="156" t="s">
        <v>4872</v>
      </c>
      <c r="B2088" s="156" t="s">
        <v>1216</v>
      </c>
      <c r="C2088" s="56" t="s">
        <v>4873</v>
      </c>
      <c r="D2088" s="56" t="s">
        <v>4874</v>
      </c>
      <c r="E2088" s="56" t="s">
        <v>4875</v>
      </c>
      <c r="F2088" s="128" t="s">
        <v>4876</v>
      </c>
      <c r="G2088" s="128"/>
      <c r="H2088" s="52" t="s">
        <v>4877</v>
      </c>
      <c r="I2088" s="54">
        <v>41739</v>
      </c>
      <c r="J2088" s="54">
        <v>41892</v>
      </c>
      <c r="K2088" s="56" t="s">
        <v>2399</v>
      </c>
      <c r="L2088" s="56" t="s">
        <v>4963</v>
      </c>
      <c r="M2088" s="56" t="s">
        <v>695</v>
      </c>
      <c r="N2088" s="56" t="s">
        <v>3570</v>
      </c>
      <c r="P2088" s="56" t="s">
        <v>4880</v>
      </c>
      <c r="S2088" s="56" t="s">
        <v>4881</v>
      </c>
      <c r="T2088" s="56">
        <v>1</v>
      </c>
      <c r="U2088" s="56" t="s">
        <v>606</v>
      </c>
      <c r="W2088" s="56">
        <v>1.5</v>
      </c>
      <c r="X2088" s="56">
        <v>95</v>
      </c>
      <c r="Y2088" s="56">
        <v>85.6</v>
      </c>
    </row>
    <row r="2089" spans="1:26" s="56" customFormat="1">
      <c r="A2089" s="156" t="s">
        <v>4872</v>
      </c>
      <c r="B2089" s="156" t="s">
        <v>1216</v>
      </c>
      <c r="C2089" s="56" t="s">
        <v>4873</v>
      </c>
      <c r="D2089" s="56" t="s">
        <v>4874</v>
      </c>
      <c r="E2089" s="56" t="s">
        <v>4875</v>
      </c>
      <c r="F2089" s="128" t="s">
        <v>4876</v>
      </c>
      <c r="G2089" s="128"/>
      <c r="H2089" s="52" t="s">
        <v>4877</v>
      </c>
      <c r="I2089" s="54">
        <v>41739</v>
      </c>
      <c r="J2089" s="54">
        <v>41892</v>
      </c>
      <c r="K2089" s="56" t="s">
        <v>2400</v>
      </c>
      <c r="L2089" s="56" t="s">
        <v>4964</v>
      </c>
      <c r="M2089" s="56" t="s">
        <v>695</v>
      </c>
      <c r="N2089" s="56" t="s">
        <v>3570</v>
      </c>
      <c r="P2089" s="56" t="s">
        <v>4880</v>
      </c>
      <c r="S2089" s="56" t="s">
        <v>4881</v>
      </c>
      <c r="T2089" s="56">
        <v>1</v>
      </c>
      <c r="U2089" s="56" t="s">
        <v>606</v>
      </c>
      <c r="W2089" s="56">
        <v>1.5</v>
      </c>
      <c r="X2089" s="56">
        <v>40</v>
      </c>
      <c r="Y2089" s="56">
        <v>116.9</v>
      </c>
    </row>
    <row r="2090" spans="1:26" s="56" customFormat="1">
      <c r="A2090" s="156" t="s">
        <v>4872</v>
      </c>
      <c r="B2090" s="156" t="s">
        <v>1216</v>
      </c>
      <c r="C2090" s="56" t="s">
        <v>4873</v>
      </c>
      <c r="D2090" s="56" t="s">
        <v>4874</v>
      </c>
      <c r="E2090" s="56" t="s">
        <v>4875</v>
      </c>
      <c r="F2090" s="128" t="s">
        <v>4876</v>
      </c>
      <c r="G2090" s="128"/>
      <c r="H2090" s="52" t="s">
        <v>4877</v>
      </c>
      <c r="I2090" s="54">
        <v>41739</v>
      </c>
      <c r="J2090" s="54">
        <v>41892</v>
      </c>
      <c r="K2090" s="56" t="s">
        <v>2401</v>
      </c>
      <c r="L2090" s="56" t="s">
        <v>4965</v>
      </c>
      <c r="M2090" s="56" t="s">
        <v>695</v>
      </c>
      <c r="N2090" s="56" t="s">
        <v>3570</v>
      </c>
      <c r="P2090" s="56" t="s">
        <v>4880</v>
      </c>
      <c r="S2090" s="56" t="s">
        <v>4881</v>
      </c>
      <c r="T2090" s="56">
        <v>1</v>
      </c>
      <c r="U2090" s="56" t="s">
        <v>606</v>
      </c>
      <c r="W2090" s="56">
        <v>1.5</v>
      </c>
      <c r="X2090" s="56">
        <v>40</v>
      </c>
      <c r="Y2090" s="56">
        <v>188.8</v>
      </c>
    </row>
    <row r="2091" spans="1:26" s="56" customFormat="1">
      <c r="A2091" s="156" t="s">
        <v>4872</v>
      </c>
      <c r="B2091" s="156" t="s">
        <v>1216</v>
      </c>
      <c r="C2091" s="56" t="s">
        <v>4873</v>
      </c>
      <c r="D2091" s="56" t="s">
        <v>4874</v>
      </c>
      <c r="E2091" s="56" t="s">
        <v>4875</v>
      </c>
      <c r="F2091" s="128" t="s">
        <v>4876</v>
      </c>
      <c r="G2091" s="128"/>
      <c r="H2091" s="52" t="s">
        <v>4877</v>
      </c>
      <c r="I2091" s="54">
        <v>41739</v>
      </c>
      <c r="J2091" s="54">
        <v>41892</v>
      </c>
      <c r="K2091" s="56" t="s">
        <v>2115</v>
      </c>
      <c r="L2091" s="56" t="s">
        <v>4966</v>
      </c>
      <c r="M2091" s="56" t="s">
        <v>695</v>
      </c>
      <c r="N2091" s="56" t="s">
        <v>3570</v>
      </c>
      <c r="P2091" s="56" t="s">
        <v>4880</v>
      </c>
      <c r="S2091" s="56" t="s">
        <v>4881</v>
      </c>
      <c r="T2091" s="56">
        <v>1</v>
      </c>
      <c r="U2091" s="56" t="s">
        <v>606</v>
      </c>
      <c r="W2091" s="56">
        <v>1.5</v>
      </c>
      <c r="X2091" s="56">
        <v>94</v>
      </c>
      <c r="Y2091" s="56">
        <v>64.3</v>
      </c>
      <c r="Z2091" s="56" t="s">
        <v>4967</v>
      </c>
    </row>
    <row r="2092" spans="1:26" s="56" customFormat="1">
      <c r="A2092" s="156" t="s">
        <v>4872</v>
      </c>
      <c r="B2092" s="156" t="s">
        <v>1216</v>
      </c>
      <c r="C2092" s="56" t="s">
        <v>4873</v>
      </c>
      <c r="D2092" s="56" t="s">
        <v>4874</v>
      </c>
      <c r="E2092" s="56" t="s">
        <v>4875</v>
      </c>
      <c r="F2092" s="128" t="s">
        <v>4876</v>
      </c>
      <c r="G2092" s="128"/>
      <c r="H2092" s="52" t="s">
        <v>4877</v>
      </c>
      <c r="I2092" s="54">
        <v>41739</v>
      </c>
      <c r="J2092" s="54">
        <v>41892</v>
      </c>
      <c r="K2092" s="56" t="s">
        <v>2402</v>
      </c>
      <c r="L2092" s="56" t="s">
        <v>4968</v>
      </c>
      <c r="M2092" s="56" t="s">
        <v>695</v>
      </c>
      <c r="N2092" s="56" t="s">
        <v>3570</v>
      </c>
      <c r="P2092" s="56" t="s">
        <v>4880</v>
      </c>
      <c r="S2092" s="56" t="s">
        <v>4881</v>
      </c>
      <c r="T2092" s="56">
        <v>1</v>
      </c>
      <c r="U2092" s="56" t="s">
        <v>606</v>
      </c>
      <c r="W2092" s="56">
        <v>1.5</v>
      </c>
      <c r="X2092" s="56">
        <v>94</v>
      </c>
      <c r="Y2092" s="56">
        <v>96.1</v>
      </c>
      <c r="Z2092" s="56" t="s">
        <v>4967</v>
      </c>
    </row>
    <row r="2093" spans="1:26" s="56" customFormat="1">
      <c r="A2093" s="156" t="s">
        <v>4872</v>
      </c>
      <c r="B2093" s="156" t="s">
        <v>1216</v>
      </c>
      <c r="C2093" s="56" t="s">
        <v>4873</v>
      </c>
      <c r="D2093" s="56" t="s">
        <v>4874</v>
      </c>
      <c r="E2093" s="56" t="s">
        <v>4875</v>
      </c>
      <c r="F2093" s="128" t="s">
        <v>4876</v>
      </c>
      <c r="G2093" s="128"/>
      <c r="H2093" s="52" t="s">
        <v>4877</v>
      </c>
      <c r="I2093" s="54">
        <v>41739</v>
      </c>
      <c r="J2093" s="54">
        <v>41892</v>
      </c>
      <c r="K2093" s="56" t="s">
        <v>2403</v>
      </c>
      <c r="L2093" s="56" t="s">
        <v>4969</v>
      </c>
      <c r="M2093" s="56" t="s">
        <v>695</v>
      </c>
      <c r="N2093" s="56" t="s">
        <v>3570</v>
      </c>
      <c r="P2093" s="56" t="s">
        <v>4880</v>
      </c>
      <c r="S2093" s="56" t="s">
        <v>4881</v>
      </c>
      <c r="T2093" s="56">
        <v>1</v>
      </c>
      <c r="U2093" s="56" t="s">
        <v>606</v>
      </c>
      <c r="W2093" s="56">
        <v>1.5</v>
      </c>
      <c r="X2093" s="56">
        <v>40</v>
      </c>
      <c r="Y2093" s="56">
        <v>240.5</v>
      </c>
    </row>
    <row r="2094" spans="1:26" s="56" customFormat="1">
      <c r="A2094" s="156" t="s">
        <v>4872</v>
      </c>
      <c r="B2094" s="156" t="s">
        <v>1216</v>
      </c>
      <c r="C2094" s="56" t="s">
        <v>4873</v>
      </c>
      <c r="D2094" s="56" t="s">
        <v>4874</v>
      </c>
      <c r="E2094" s="56" t="s">
        <v>4875</v>
      </c>
      <c r="F2094" s="128" t="s">
        <v>4876</v>
      </c>
      <c r="G2094" s="128"/>
      <c r="H2094" s="52" t="s">
        <v>4877</v>
      </c>
      <c r="I2094" s="54">
        <v>41739</v>
      </c>
      <c r="J2094" s="54">
        <v>41892</v>
      </c>
      <c r="K2094" s="56" t="s">
        <v>2117</v>
      </c>
      <c r="L2094" s="56" t="s">
        <v>4970</v>
      </c>
      <c r="M2094" s="56" t="s">
        <v>695</v>
      </c>
      <c r="N2094" s="56" t="s">
        <v>3570</v>
      </c>
      <c r="P2094" s="56" t="s">
        <v>4880</v>
      </c>
      <c r="S2094" s="56" t="s">
        <v>4881</v>
      </c>
      <c r="T2094" s="56">
        <v>1</v>
      </c>
      <c r="U2094" s="56" t="s">
        <v>606</v>
      </c>
      <c r="W2094" s="56">
        <v>1.5</v>
      </c>
      <c r="X2094" s="56">
        <v>94</v>
      </c>
      <c r="Y2094" s="56">
        <v>77.3</v>
      </c>
    </row>
    <row r="2095" spans="1:26" s="56" customFormat="1">
      <c r="A2095" s="156" t="s">
        <v>4872</v>
      </c>
      <c r="B2095" s="156" t="s">
        <v>1216</v>
      </c>
      <c r="C2095" s="56" t="s">
        <v>4873</v>
      </c>
      <c r="D2095" s="56" t="s">
        <v>4874</v>
      </c>
      <c r="E2095" s="56" t="s">
        <v>4875</v>
      </c>
      <c r="F2095" s="128" t="s">
        <v>4876</v>
      </c>
      <c r="G2095" s="128"/>
      <c r="H2095" s="52" t="s">
        <v>4877</v>
      </c>
      <c r="I2095" s="54">
        <v>41739</v>
      </c>
      <c r="J2095" s="54">
        <v>41892</v>
      </c>
      <c r="K2095" s="56" t="s">
        <v>2404</v>
      </c>
      <c r="L2095" s="56" t="s">
        <v>4971</v>
      </c>
      <c r="M2095" s="56" t="s">
        <v>695</v>
      </c>
      <c r="N2095" s="56" t="s">
        <v>3570</v>
      </c>
      <c r="P2095" s="56" t="s">
        <v>4880</v>
      </c>
      <c r="S2095" s="56" t="s">
        <v>4881</v>
      </c>
      <c r="T2095" s="56">
        <v>1</v>
      </c>
      <c r="U2095" s="56" t="s">
        <v>606</v>
      </c>
      <c r="W2095" s="56">
        <v>1.5</v>
      </c>
      <c r="X2095" s="56">
        <v>40</v>
      </c>
      <c r="Y2095" s="56">
        <v>263</v>
      </c>
    </row>
    <row r="2096" spans="1:26" s="56" customFormat="1">
      <c r="A2096" s="156" t="s">
        <v>4872</v>
      </c>
      <c r="B2096" s="156" t="s">
        <v>1216</v>
      </c>
      <c r="C2096" s="56" t="s">
        <v>4873</v>
      </c>
      <c r="D2096" s="56" t="s">
        <v>4874</v>
      </c>
      <c r="E2096" s="56" t="s">
        <v>4875</v>
      </c>
      <c r="F2096" s="128" t="s">
        <v>4876</v>
      </c>
      <c r="G2096" s="128"/>
      <c r="H2096" s="52" t="s">
        <v>4877</v>
      </c>
      <c r="I2096" s="54">
        <v>41739</v>
      </c>
      <c r="J2096" s="54">
        <v>41892</v>
      </c>
      <c r="K2096" s="56" t="s">
        <v>2405</v>
      </c>
      <c r="L2096" s="56" t="s">
        <v>4972</v>
      </c>
      <c r="M2096" s="56" t="s">
        <v>695</v>
      </c>
      <c r="N2096" s="56" t="s">
        <v>3570</v>
      </c>
      <c r="P2096" s="56" t="s">
        <v>4880</v>
      </c>
      <c r="S2096" s="56" t="s">
        <v>4881</v>
      </c>
      <c r="T2096" s="56">
        <v>1</v>
      </c>
      <c r="U2096" s="56" t="s">
        <v>606</v>
      </c>
      <c r="W2096" s="56">
        <v>1.5</v>
      </c>
      <c r="X2096" s="56">
        <v>85</v>
      </c>
      <c r="Y2096" s="56">
        <v>68.7</v>
      </c>
    </row>
    <row r="2097" spans="1:26" s="56" customFormat="1">
      <c r="A2097" s="156" t="s">
        <v>4872</v>
      </c>
      <c r="B2097" s="156" t="s">
        <v>1216</v>
      </c>
      <c r="C2097" s="56" t="s">
        <v>4873</v>
      </c>
      <c r="D2097" s="56" t="s">
        <v>4874</v>
      </c>
      <c r="E2097" s="56" t="s">
        <v>4875</v>
      </c>
      <c r="F2097" s="128" t="s">
        <v>4876</v>
      </c>
      <c r="G2097" s="128"/>
      <c r="H2097" s="52" t="s">
        <v>4877</v>
      </c>
      <c r="I2097" s="54">
        <v>41739</v>
      </c>
      <c r="J2097" s="54">
        <v>41892</v>
      </c>
      <c r="K2097" s="56" t="s">
        <v>2406</v>
      </c>
      <c r="L2097" s="56" t="s">
        <v>4973</v>
      </c>
      <c r="M2097" s="56" t="s">
        <v>695</v>
      </c>
      <c r="N2097" s="56" t="s">
        <v>3570</v>
      </c>
      <c r="P2097" s="56" t="s">
        <v>4880</v>
      </c>
      <c r="S2097" s="56" t="s">
        <v>4881</v>
      </c>
      <c r="T2097" s="56">
        <v>1</v>
      </c>
      <c r="U2097" s="56" t="s">
        <v>606</v>
      </c>
      <c r="W2097" s="56">
        <v>1.5</v>
      </c>
      <c r="X2097" s="56">
        <v>42</v>
      </c>
      <c r="Y2097" s="56">
        <v>211</v>
      </c>
    </row>
    <row r="2098" spans="1:26" s="56" customFormat="1">
      <c r="A2098" s="156" t="s">
        <v>4872</v>
      </c>
      <c r="B2098" s="156" t="s">
        <v>1216</v>
      </c>
      <c r="C2098" s="56" t="s">
        <v>4873</v>
      </c>
      <c r="D2098" s="56" t="s">
        <v>4874</v>
      </c>
      <c r="E2098" s="56" t="s">
        <v>4875</v>
      </c>
      <c r="F2098" s="128" t="s">
        <v>4876</v>
      </c>
      <c r="G2098" s="128"/>
      <c r="H2098" s="52" t="s">
        <v>4877</v>
      </c>
      <c r="I2098" s="54">
        <v>41739</v>
      </c>
      <c r="J2098" s="54">
        <v>41892</v>
      </c>
      <c r="K2098" s="56" t="s">
        <v>4974</v>
      </c>
      <c r="L2098" s="56" t="s">
        <v>4975</v>
      </c>
      <c r="M2098" s="56" t="s">
        <v>695</v>
      </c>
      <c r="N2098" s="56" t="s">
        <v>3570</v>
      </c>
      <c r="P2098" s="56" t="s">
        <v>4880</v>
      </c>
      <c r="S2098" s="56" t="s">
        <v>4881</v>
      </c>
      <c r="T2098" s="56">
        <v>1</v>
      </c>
      <c r="U2098" s="56" t="s">
        <v>606</v>
      </c>
      <c r="W2098" s="56">
        <v>1.5</v>
      </c>
      <c r="X2098" s="56">
        <v>87</v>
      </c>
      <c r="Y2098" s="56">
        <v>57.9</v>
      </c>
    </row>
    <row r="2099" spans="1:26" s="56" customFormat="1">
      <c r="A2099" s="156" t="s">
        <v>4872</v>
      </c>
      <c r="B2099" s="156" t="s">
        <v>1216</v>
      </c>
      <c r="C2099" s="56" t="s">
        <v>4873</v>
      </c>
      <c r="D2099" s="56" t="s">
        <v>4874</v>
      </c>
      <c r="E2099" s="56" t="s">
        <v>4875</v>
      </c>
      <c r="F2099" s="128" t="s">
        <v>4876</v>
      </c>
      <c r="G2099" s="128"/>
      <c r="H2099" s="52" t="s">
        <v>4877</v>
      </c>
      <c r="I2099" s="54">
        <v>41739</v>
      </c>
      <c r="J2099" s="54">
        <v>41892</v>
      </c>
      <c r="K2099" s="56" t="s">
        <v>2408</v>
      </c>
      <c r="L2099" s="56" t="s">
        <v>4976</v>
      </c>
      <c r="M2099" s="56" t="s">
        <v>695</v>
      </c>
      <c r="N2099" s="56" t="s">
        <v>3570</v>
      </c>
      <c r="P2099" s="56" t="s">
        <v>4880</v>
      </c>
      <c r="S2099" s="56" t="s">
        <v>4881</v>
      </c>
      <c r="T2099" s="56">
        <v>1</v>
      </c>
      <c r="U2099" s="56" t="s">
        <v>606</v>
      </c>
      <c r="W2099" s="56">
        <v>1.5</v>
      </c>
      <c r="X2099" s="56">
        <v>90</v>
      </c>
      <c r="Y2099" s="56">
        <v>115</v>
      </c>
    </row>
    <row r="2100" spans="1:26" s="56" customFormat="1">
      <c r="A2100" s="156" t="s">
        <v>4872</v>
      </c>
      <c r="B2100" s="156" t="s">
        <v>1216</v>
      </c>
      <c r="C2100" s="56" t="s">
        <v>4873</v>
      </c>
      <c r="D2100" s="56" t="s">
        <v>4874</v>
      </c>
      <c r="E2100" s="56" t="s">
        <v>4875</v>
      </c>
      <c r="F2100" s="128" t="s">
        <v>4876</v>
      </c>
      <c r="G2100" s="128"/>
      <c r="H2100" s="52" t="s">
        <v>4877</v>
      </c>
      <c r="I2100" s="54">
        <v>41739</v>
      </c>
      <c r="J2100" s="54">
        <v>41892</v>
      </c>
      <c r="K2100" s="56" t="s">
        <v>2409</v>
      </c>
      <c r="L2100" s="56" t="s">
        <v>4977</v>
      </c>
      <c r="M2100" s="56" t="s">
        <v>695</v>
      </c>
      <c r="N2100" s="56" t="s">
        <v>3570</v>
      </c>
      <c r="P2100" s="56" t="s">
        <v>4880</v>
      </c>
      <c r="S2100" s="56" t="s">
        <v>4881</v>
      </c>
      <c r="T2100" s="56">
        <v>1</v>
      </c>
      <c r="U2100" s="56" t="s">
        <v>606</v>
      </c>
      <c r="W2100" s="56">
        <v>1.5</v>
      </c>
      <c r="X2100" s="56">
        <v>92</v>
      </c>
      <c r="Y2100" s="56">
        <v>33.5</v>
      </c>
      <c r="Z2100" s="56" t="s">
        <v>4967</v>
      </c>
    </row>
    <row r="2101" spans="1:26" s="56" customFormat="1">
      <c r="A2101" s="156" t="s">
        <v>4872</v>
      </c>
      <c r="B2101" s="156" t="s">
        <v>1216</v>
      </c>
      <c r="C2101" s="56" t="s">
        <v>4873</v>
      </c>
      <c r="D2101" s="56" t="s">
        <v>4874</v>
      </c>
      <c r="E2101" s="56" t="s">
        <v>4875</v>
      </c>
      <c r="F2101" s="128" t="s">
        <v>4876</v>
      </c>
      <c r="G2101" s="128"/>
      <c r="H2101" s="52" t="s">
        <v>4877</v>
      </c>
      <c r="I2101" s="54">
        <v>41739</v>
      </c>
      <c r="J2101" s="54">
        <v>41892</v>
      </c>
      <c r="K2101" s="56" t="s">
        <v>2410</v>
      </c>
      <c r="L2101" s="56" t="s">
        <v>4978</v>
      </c>
      <c r="M2101" s="56" t="s">
        <v>695</v>
      </c>
      <c r="N2101" s="56" t="s">
        <v>3570</v>
      </c>
      <c r="P2101" s="56" t="s">
        <v>4880</v>
      </c>
      <c r="S2101" s="56" t="s">
        <v>4881</v>
      </c>
      <c r="T2101" s="56">
        <v>1</v>
      </c>
      <c r="U2101" s="56" t="s">
        <v>606</v>
      </c>
      <c r="W2101" s="56">
        <v>1.5</v>
      </c>
      <c r="X2101" s="56">
        <v>92</v>
      </c>
      <c r="Y2101" s="56">
        <v>118</v>
      </c>
    </row>
    <row r="2102" spans="1:26" s="56" customFormat="1">
      <c r="A2102" s="156" t="s">
        <v>4872</v>
      </c>
      <c r="B2102" s="156" t="s">
        <v>1216</v>
      </c>
      <c r="C2102" s="56" t="s">
        <v>4873</v>
      </c>
      <c r="D2102" s="56" t="s">
        <v>4874</v>
      </c>
      <c r="E2102" s="56" t="s">
        <v>4875</v>
      </c>
      <c r="F2102" s="128" t="s">
        <v>4876</v>
      </c>
      <c r="G2102" s="128"/>
      <c r="H2102" s="52" t="s">
        <v>4877</v>
      </c>
      <c r="I2102" s="54">
        <v>41739</v>
      </c>
      <c r="J2102" s="54">
        <v>41892</v>
      </c>
      <c r="K2102" s="56" t="s">
        <v>2411</v>
      </c>
      <c r="L2102" s="56" t="s">
        <v>4979</v>
      </c>
      <c r="M2102" s="56" t="s">
        <v>695</v>
      </c>
      <c r="N2102" s="56" t="s">
        <v>3570</v>
      </c>
      <c r="P2102" s="56" t="s">
        <v>4880</v>
      </c>
      <c r="S2102" s="56" t="s">
        <v>4881</v>
      </c>
      <c r="T2102" s="56">
        <v>1</v>
      </c>
      <c r="U2102" s="56" t="s">
        <v>606</v>
      </c>
      <c r="W2102" s="56">
        <v>1.5</v>
      </c>
      <c r="X2102" s="56">
        <v>90</v>
      </c>
      <c r="Y2102" s="56">
        <v>102</v>
      </c>
    </row>
    <row r="2103" spans="1:26" s="56" customFormat="1">
      <c r="A2103" s="156" t="s">
        <v>4872</v>
      </c>
      <c r="B2103" s="156" t="s">
        <v>1216</v>
      </c>
      <c r="C2103" s="56" t="s">
        <v>4873</v>
      </c>
      <c r="D2103" s="56" t="s">
        <v>4874</v>
      </c>
      <c r="E2103" s="56" t="s">
        <v>4875</v>
      </c>
      <c r="F2103" s="128" t="s">
        <v>4876</v>
      </c>
      <c r="G2103" s="128"/>
      <c r="H2103" s="52" t="s">
        <v>4877</v>
      </c>
      <c r="I2103" s="54">
        <v>41739</v>
      </c>
      <c r="J2103" s="54">
        <v>41892</v>
      </c>
      <c r="K2103" s="56" t="s">
        <v>2412</v>
      </c>
      <c r="L2103" s="56" t="s">
        <v>4980</v>
      </c>
      <c r="M2103" s="56" t="s">
        <v>695</v>
      </c>
      <c r="N2103" s="56" t="s">
        <v>3570</v>
      </c>
      <c r="P2103" s="56" t="s">
        <v>4880</v>
      </c>
      <c r="S2103" s="56" t="s">
        <v>4881</v>
      </c>
      <c r="T2103" s="56">
        <v>1</v>
      </c>
      <c r="U2103" s="56" t="s">
        <v>606</v>
      </c>
      <c r="W2103" s="56">
        <v>1.5</v>
      </c>
      <c r="X2103" s="56">
        <v>90</v>
      </c>
      <c r="Y2103" s="56">
        <v>192.4</v>
      </c>
    </row>
    <row r="2104" spans="1:26" s="56" customFormat="1">
      <c r="A2104" s="156" t="s">
        <v>4872</v>
      </c>
      <c r="B2104" s="156" t="s">
        <v>1216</v>
      </c>
      <c r="C2104" s="56" t="s">
        <v>4873</v>
      </c>
      <c r="D2104" s="56" t="s">
        <v>4874</v>
      </c>
      <c r="E2104" s="56" t="s">
        <v>4875</v>
      </c>
      <c r="F2104" s="128" t="s">
        <v>4876</v>
      </c>
      <c r="G2104" s="128"/>
      <c r="H2104" s="52" t="s">
        <v>4877</v>
      </c>
      <c r="I2104" s="54">
        <v>41739</v>
      </c>
      <c r="J2104" s="54">
        <v>41892</v>
      </c>
      <c r="K2104" s="56" t="s">
        <v>2414</v>
      </c>
      <c r="L2104" s="56" t="s">
        <v>4981</v>
      </c>
      <c r="M2104" s="56" t="s">
        <v>695</v>
      </c>
      <c r="N2104" s="56" t="s">
        <v>3570</v>
      </c>
      <c r="P2104" s="56" t="s">
        <v>4880</v>
      </c>
      <c r="S2104" s="56" t="s">
        <v>4881</v>
      </c>
      <c r="T2104" s="56">
        <v>1</v>
      </c>
      <c r="U2104" s="56" t="s">
        <v>606</v>
      </c>
      <c r="W2104" s="56">
        <v>1.5</v>
      </c>
      <c r="X2104" s="56">
        <v>92</v>
      </c>
      <c r="Y2104" s="56">
        <v>41</v>
      </c>
    </row>
    <row r="2105" spans="1:26" s="56" customFormat="1">
      <c r="A2105" s="156" t="s">
        <v>4872</v>
      </c>
      <c r="B2105" s="156" t="s">
        <v>1216</v>
      </c>
      <c r="C2105" s="56" t="s">
        <v>4873</v>
      </c>
      <c r="D2105" s="56" t="s">
        <v>4874</v>
      </c>
      <c r="E2105" s="56" t="s">
        <v>4875</v>
      </c>
      <c r="F2105" s="128" t="s">
        <v>4876</v>
      </c>
      <c r="G2105" s="128"/>
      <c r="H2105" s="52" t="s">
        <v>4877</v>
      </c>
      <c r="I2105" s="54">
        <v>41739</v>
      </c>
      <c r="J2105" s="54">
        <v>41892</v>
      </c>
      <c r="K2105" s="56" t="s">
        <v>2415</v>
      </c>
      <c r="L2105" s="56" t="s">
        <v>4982</v>
      </c>
      <c r="M2105" s="56" t="s">
        <v>695</v>
      </c>
      <c r="N2105" s="56" t="s">
        <v>3570</v>
      </c>
      <c r="P2105" s="56" t="s">
        <v>4880</v>
      </c>
      <c r="S2105" s="56" t="s">
        <v>4881</v>
      </c>
      <c r="T2105" s="56">
        <v>1</v>
      </c>
      <c r="U2105" s="56" t="s">
        <v>606</v>
      </c>
      <c r="W2105" s="56">
        <v>1.5</v>
      </c>
      <c r="X2105" s="56">
        <v>40</v>
      </c>
      <c r="Y2105" s="56">
        <v>251.8</v>
      </c>
    </row>
    <row r="2106" spans="1:26" s="56" customFormat="1">
      <c r="A2106" s="156" t="s">
        <v>4872</v>
      </c>
      <c r="B2106" s="156" t="s">
        <v>1216</v>
      </c>
      <c r="C2106" s="56" t="s">
        <v>4873</v>
      </c>
      <c r="D2106" s="56" t="s">
        <v>4874</v>
      </c>
      <c r="E2106" s="56" t="s">
        <v>4875</v>
      </c>
      <c r="F2106" s="128" t="s">
        <v>4876</v>
      </c>
      <c r="G2106" s="128"/>
      <c r="H2106" s="52" t="s">
        <v>4877</v>
      </c>
      <c r="I2106" s="54">
        <v>41739</v>
      </c>
      <c r="J2106" s="54">
        <v>41892</v>
      </c>
      <c r="K2106" s="56" t="s">
        <v>2417</v>
      </c>
      <c r="L2106" s="56" t="s">
        <v>4983</v>
      </c>
      <c r="M2106" s="56" t="s">
        <v>695</v>
      </c>
      <c r="N2106" s="56" t="s">
        <v>3570</v>
      </c>
      <c r="P2106" s="56" t="s">
        <v>4880</v>
      </c>
      <c r="S2106" s="56" t="s">
        <v>4881</v>
      </c>
      <c r="T2106" s="56">
        <v>1</v>
      </c>
      <c r="U2106" s="56" t="s">
        <v>606</v>
      </c>
      <c r="W2106" s="56">
        <v>1.5</v>
      </c>
      <c r="X2106" s="56">
        <v>92</v>
      </c>
      <c r="Y2106" s="56">
        <v>60.9</v>
      </c>
    </row>
    <row r="2107" spans="1:26" s="56" customFormat="1">
      <c r="A2107" s="156" t="s">
        <v>4872</v>
      </c>
      <c r="B2107" s="156" t="s">
        <v>1216</v>
      </c>
      <c r="C2107" s="56" t="s">
        <v>4873</v>
      </c>
      <c r="D2107" s="56" t="s">
        <v>4874</v>
      </c>
      <c r="E2107" s="56" t="s">
        <v>4875</v>
      </c>
      <c r="F2107" s="128" t="s">
        <v>4876</v>
      </c>
      <c r="G2107" s="128"/>
      <c r="H2107" s="52" t="s">
        <v>4877</v>
      </c>
      <c r="I2107" s="54">
        <v>41739</v>
      </c>
      <c r="J2107" s="54">
        <v>41892</v>
      </c>
      <c r="K2107" s="56" t="s">
        <v>2418</v>
      </c>
      <c r="L2107" s="56" t="s">
        <v>4984</v>
      </c>
      <c r="M2107" s="56" t="s">
        <v>695</v>
      </c>
      <c r="N2107" s="56" t="s">
        <v>3570</v>
      </c>
      <c r="P2107" s="56" t="s">
        <v>4880</v>
      </c>
      <c r="S2107" s="56" t="s">
        <v>4881</v>
      </c>
      <c r="T2107" s="56">
        <v>1</v>
      </c>
      <c r="U2107" s="56" t="s">
        <v>606</v>
      </c>
      <c r="W2107" s="56">
        <v>1.5</v>
      </c>
      <c r="X2107" s="56">
        <v>42</v>
      </c>
      <c r="Y2107" s="56">
        <v>62.3</v>
      </c>
    </row>
    <row r="2108" spans="1:26" s="56" customFormat="1">
      <c r="A2108" s="156" t="s">
        <v>4872</v>
      </c>
      <c r="B2108" s="156" t="s">
        <v>1216</v>
      </c>
      <c r="C2108" s="56" t="s">
        <v>4873</v>
      </c>
      <c r="D2108" s="56" t="s">
        <v>4874</v>
      </c>
      <c r="E2108" s="56" t="s">
        <v>4875</v>
      </c>
      <c r="F2108" s="128" t="s">
        <v>4876</v>
      </c>
      <c r="G2108" s="128"/>
      <c r="H2108" s="52" t="s">
        <v>4877</v>
      </c>
      <c r="I2108" s="54">
        <v>41739</v>
      </c>
      <c r="J2108" s="54">
        <v>41892</v>
      </c>
      <c r="K2108" s="56" t="s">
        <v>2419</v>
      </c>
      <c r="L2108" s="56" t="s">
        <v>4985</v>
      </c>
      <c r="M2108" s="56" t="s">
        <v>695</v>
      </c>
      <c r="N2108" s="56" t="s">
        <v>3570</v>
      </c>
      <c r="P2108" s="56" t="s">
        <v>4880</v>
      </c>
      <c r="S2108" s="56" t="s">
        <v>4881</v>
      </c>
      <c r="T2108" s="56">
        <v>1</v>
      </c>
      <c r="U2108" s="56" t="s">
        <v>606</v>
      </c>
      <c r="W2108" s="56">
        <v>1.5</v>
      </c>
      <c r="X2108" s="56">
        <v>36</v>
      </c>
      <c r="Y2108" s="56">
        <v>328</v>
      </c>
    </row>
    <row r="2109" spans="1:26" s="56" customFormat="1">
      <c r="A2109" s="156" t="s">
        <v>4872</v>
      </c>
      <c r="B2109" s="156" t="s">
        <v>1216</v>
      </c>
      <c r="C2109" s="56" t="s">
        <v>4873</v>
      </c>
      <c r="D2109" s="56" t="s">
        <v>4874</v>
      </c>
      <c r="E2109" s="56" t="s">
        <v>4875</v>
      </c>
      <c r="F2109" s="128" t="s">
        <v>4876</v>
      </c>
      <c r="G2109" s="128"/>
      <c r="H2109" s="52" t="s">
        <v>4877</v>
      </c>
      <c r="I2109" s="54">
        <v>41739</v>
      </c>
      <c r="J2109" s="54">
        <v>41892</v>
      </c>
      <c r="K2109" s="56" t="s">
        <v>2420</v>
      </c>
      <c r="L2109" s="56" t="s">
        <v>4986</v>
      </c>
      <c r="M2109" s="56" t="s">
        <v>695</v>
      </c>
      <c r="N2109" s="56" t="s">
        <v>3570</v>
      </c>
      <c r="P2109" s="56" t="s">
        <v>4880</v>
      </c>
      <c r="S2109" s="56" t="s">
        <v>4881</v>
      </c>
      <c r="T2109" s="56">
        <v>1</v>
      </c>
      <c r="U2109" s="56" t="s">
        <v>606</v>
      </c>
      <c r="W2109" s="56">
        <v>1.5</v>
      </c>
      <c r="X2109" s="56">
        <v>92</v>
      </c>
      <c r="Y2109" s="56">
        <v>35.299999999999997</v>
      </c>
    </row>
    <row r="2110" spans="1:26" s="56" customFormat="1">
      <c r="A2110" s="156" t="s">
        <v>4872</v>
      </c>
      <c r="B2110" s="156" t="s">
        <v>1216</v>
      </c>
      <c r="C2110" s="56" t="s">
        <v>4873</v>
      </c>
      <c r="D2110" s="56" t="s">
        <v>4874</v>
      </c>
      <c r="E2110" s="56" t="s">
        <v>4875</v>
      </c>
      <c r="F2110" s="128" t="s">
        <v>4876</v>
      </c>
      <c r="G2110" s="128"/>
      <c r="H2110" s="52" t="s">
        <v>4877</v>
      </c>
      <c r="I2110" s="54">
        <v>41739</v>
      </c>
      <c r="J2110" s="54">
        <v>41892</v>
      </c>
      <c r="K2110" s="56" t="s">
        <v>2422</v>
      </c>
      <c r="L2110" s="56" t="s">
        <v>4987</v>
      </c>
      <c r="M2110" s="56" t="s">
        <v>695</v>
      </c>
      <c r="N2110" s="56" t="s">
        <v>3570</v>
      </c>
      <c r="P2110" s="56" t="s">
        <v>4880</v>
      </c>
      <c r="S2110" s="56" t="s">
        <v>4881</v>
      </c>
      <c r="T2110" s="56">
        <v>1</v>
      </c>
      <c r="U2110" s="56" t="s">
        <v>606</v>
      </c>
      <c r="W2110" s="56">
        <v>1.5</v>
      </c>
      <c r="X2110" s="56">
        <v>40</v>
      </c>
      <c r="Y2110" s="56">
        <v>79.5</v>
      </c>
    </row>
    <row r="2111" spans="1:26" s="56" customFormat="1">
      <c r="A2111" s="156" t="s">
        <v>4872</v>
      </c>
      <c r="B2111" s="156" t="s">
        <v>1216</v>
      </c>
      <c r="C2111" s="56" t="s">
        <v>4873</v>
      </c>
      <c r="D2111" s="56" t="s">
        <v>4874</v>
      </c>
      <c r="E2111" s="56" t="s">
        <v>4875</v>
      </c>
      <c r="F2111" s="128" t="s">
        <v>4876</v>
      </c>
      <c r="G2111" s="128"/>
      <c r="H2111" s="52" t="s">
        <v>4877</v>
      </c>
      <c r="I2111" s="54">
        <v>41739</v>
      </c>
      <c r="J2111" s="54">
        <v>41892</v>
      </c>
      <c r="K2111" s="56" t="s">
        <v>2423</v>
      </c>
      <c r="L2111" s="56" t="s">
        <v>4988</v>
      </c>
      <c r="M2111" s="56" t="s">
        <v>695</v>
      </c>
      <c r="N2111" s="56" t="s">
        <v>3570</v>
      </c>
      <c r="P2111" s="56" t="s">
        <v>4880</v>
      </c>
      <c r="S2111" s="56" t="s">
        <v>4881</v>
      </c>
      <c r="T2111" s="56">
        <v>1</v>
      </c>
      <c r="U2111" s="56" t="s">
        <v>606</v>
      </c>
      <c r="W2111" s="56">
        <v>1.5</v>
      </c>
      <c r="X2111" s="56">
        <v>40</v>
      </c>
      <c r="Y2111" s="56">
        <v>155.5</v>
      </c>
    </row>
    <row r="2112" spans="1:26" s="56" customFormat="1">
      <c r="A2112" s="156" t="s">
        <v>4872</v>
      </c>
      <c r="B2112" s="156" t="s">
        <v>1216</v>
      </c>
      <c r="C2112" s="56" t="s">
        <v>4873</v>
      </c>
      <c r="D2112" s="56" t="s">
        <v>4874</v>
      </c>
      <c r="E2112" s="56" t="s">
        <v>4875</v>
      </c>
      <c r="F2112" s="128" t="s">
        <v>4876</v>
      </c>
      <c r="G2112" s="128"/>
      <c r="H2112" s="52" t="s">
        <v>4877</v>
      </c>
      <c r="I2112" s="54">
        <v>41739</v>
      </c>
      <c r="J2112" s="54">
        <v>41892</v>
      </c>
      <c r="K2112" s="56" t="s">
        <v>2424</v>
      </c>
      <c r="L2112" s="56" t="s">
        <v>4989</v>
      </c>
      <c r="M2112" s="56" t="s">
        <v>695</v>
      </c>
      <c r="N2112" s="56" t="s">
        <v>3570</v>
      </c>
      <c r="P2112" s="56" t="s">
        <v>4880</v>
      </c>
      <c r="S2112" s="56" t="s">
        <v>4881</v>
      </c>
      <c r="T2112" s="56">
        <v>1</v>
      </c>
      <c r="U2112" s="56" t="s">
        <v>606</v>
      </c>
      <c r="W2112" s="56">
        <v>1.5</v>
      </c>
      <c r="X2112" s="56">
        <v>42</v>
      </c>
      <c r="Y2112" s="56">
        <v>112.2</v>
      </c>
    </row>
    <row r="2113" spans="1:26" s="56" customFormat="1">
      <c r="A2113" s="156" t="s">
        <v>4872</v>
      </c>
      <c r="B2113" s="156" t="s">
        <v>1216</v>
      </c>
      <c r="C2113" s="56" t="s">
        <v>4873</v>
      </c>
      <c r="D2113" s="56" t="s">
        <v>4874</v>
      </c>
      <c r="E2113" s="56" t="s">
        <v>4875</v>
      </c>
      <c r="F2113" s="128" t="s">
        <v>4876</v>
      </c>
      <c r="G2113" s="128"/>
      <c r="H2113" s="52" t="s">
        <v>4877</v>
      </c>
      <c r="I2113" s="54">
        <v>41739</v>
      </c>
      <c r="J2113" s="54">
        <v>41892</v>
      </c>
      <c r="K2113" s="56" t="s">
        <v>2426</v>
      </c>
      <c r="L2113" s="56" t="s">
        <v>4990</v>
      </c>
      <c r="M2113" s="56" t="s">
        <v>695</v>
      </c>
      <c r="N2113" s="56" t="s">
        <v>3570</v>
      </c>
      <c r="P2113" s="56" t="s">
        <v>4880</v>
      </c>
      <c r="S2113" s="56" t="s">
        <v>4881</v>
      </c>
      <c r="T2113" s="56">
        <v>1</v>
      </c>
      <c r="U2113" s="56" t="s">
        <v>606</v>
      </c>
      <c r="W2113" s="56">
        <v>1.5</v>
      </c>
      <c r="X2113" s="56">
        <v>66</v>
      </c>
      <c r="Y2113" s="56">
        <v>93.7</v>
      </c>
    </row>
    <row r="2114" spans="1:26" s="56" customFormat="1">
      <c r="A2114" s="156" t="s">
        <v>4872</v>
      </c>
      <c r="B2114" s="156" t="s">
        <v>1216</v>
      </c>
      <c r="C2114" s="56" t="s">
        <v>4873</v>
      </c>
      <c r="D2114" s="56" t="s">
        <v>4874</v>
      </c>
      <c r="E2114" s="56" t="s">
        <v>4875</v>
      </c>
      <c r="F2114" s="128" t="s">
        <v>4876</v>
      </c>
      <c r="G2114" s="128"/>
      <c r="H2114" s="52" t="s">
        <v>4877</v>
      </c>
      <c r="I2114" s="54">
        <v>41739</v>
      </c>
      <c r="J2114" s="54">
        <v>41892</v>
      </c>
      <c r="K2114" s="56" t="s">
        <v>4991</v>
      </c>
      <c r="L2114" s="56" t="s">
        <v>4992</v>
      </c>
      <c r="M2114" s="56" t="s">
        <v>695</v>
      </c>
      <c r="N2114" s="56" t="s">
        <v>3570</v>
      </c>
      <c r="P2114" s="56" t="s">
        <v>4880</v>
      </c>
      <c r="S2114" s="56" t="s">
        <v>4881</v>
      </c>
      <c r="T2114" s="56">
        <v>1</v>
      </c>
      <c r="U2114" s="56" t="s">
        <v>606</v>
      </c>
      <c r="W2114" s="56">
        <v>1.5</v>
      </c>
      <c r="X2114" s="56">
        <v>80</v>
      </c>
      <c r="Y2114" s="56">
        <v>75</v>
      </c>
    </row>
    <row r="2115" spans="1:26" s="56" customFormat="1">
      <c r="A2115" s="156" t="s">
        <v>4872</v>
      </c>
      <c r="B2115" s="156" t="s">
        <v>1216</v>
      </c>
      <c r="C2115" s="56" t="s">
        <v>4873</v>
      </c>
      <c r="D2115" s="56" t="s">
        <v>4874</v>
      </c>
      <c r="E2115" s="56" t="s">
        <v>4875</v>
      </c>
      <c r="F2115" s="128" t="s">
        <v>4876</v>
      </c>
      <c r="G2115" s="128"/>
      <c r="H2115" s="52" t="s">
        <v>4877</v>
      </c>
      <c r="I2115" s="54">
        <v>41739</v>
      </c>
      <c r="J2115" s="54">
        <v>41892</v>
      </c>
      <c r="K2115" s="56" t="s">
        <v>4993</v>
      </c>
      <c r="L2115" s="56" t="s">
        <v>4994</v>
      </c>
      <c r="M2115" s="56" t="s">
        <v>695</v>
      </c>
      <c r="N2115" s="56" t="s">
        <v>3570</v>
      </c>
      <c r="P2115" s="56" t="s">
        <v>4880</v>
      </c>
      <c r="S2115" s="56" t="s">
        <v>4881</v>
      </c>
      <c r="T2115" s="56">
        <v>1</v>
      </c>
      <c r="U2115" s="56" t="s">
        <v>606</v>
      </c>
      <c r="W2115" s="56">
        <v>1.5</v>
      </c>
      <c r="X2115" s="56">
        <v>80</v>
      </c>
      <c r="Y2115" s="56">
        <v>26.5</v>
      </c>
    </row>
    <row r="2116" spans="1:26" s="56" customFormat="1">
      <c r="A2116" s="156" t="s">
        <v>4872</v>
      </c>
      <c r="B2116" s="156" t="s">
        <v>1216</v>
      </c>
      <c r="C2116" s="56" t="s">
        <v>4873</v>
      </c>
      <c r="D2116" s="56" t="s">
        <v>4874</v>
      </c>
      <c r="E2116" s="56" t="s">
        <v>4875</v>
      </c>
      <c r="F2116" s="128" t="s">
        <v>4876</v>
      </c>
      <c r="G2116" s="128"/>
      <c r="H2116" s="52" t="s">
        <v>4877</v>
      </c>
      <c r="I2116" s="54">
        <v>41739</v>
      </c>
      <c r="J2116" s="54">
        <v>41892</v>
      </c>
      <c r="K2116" s="56" t="s">
        <v>4995</v>
      </c>
      <c r="L2116" s="56" t="s">
        <v>4996</v>
      </c>
      <c r="M2116" s="56" t="s">
        <v>695</v>
      </c>
      <c r="N2116" s="56" t="s">
        <v>3570</v>
      </c>
      <c r="P2116" s="56" t="s">
        <v>4880</v>
      </c>
      <c r="S2116" s="56" t="s">
        <v>4881</v>
      </c>
      <c r="T2116" s="56">
        <v>1</v>
      </c>
      <c r="U2116" s="56" t="s">
        <v>606</v>
      </c>
      <c r="W2116" s="56">
        <v>1.5</v>
      </c>
      <c r="X2116" s="56">
        <v>80</v>
      </c>
      <c r="Y2116" s="56">
        <v>103.1</v>
      </c>
      <c r="Z2116" s="56" t="s">
        <v>4967</v>
      </c>
    </row>
    <row r="2117" spans="1:26" s="56" customFormat="1">
      <c r="A2117" s="156" t="s">
        <v>4872</v>
      </c>
      <c r="B2117" s="156" t="s">
        <v>1216</v>
      </c>
      <c r="C2117" s="56" t="s">
        <v>4873</v>
      </c>
      <c r="D2117" s="56" t="s">
        <v>4874</v>
      </c>
      <c r="E2117" s="56" t="s">
        <v>4875</v>
      </c>
      <c r="F2117" s="128" t="s">
        <v>4876</v>
      </c>
      <c r="G2117" s="128"/>
      <c r="H2117" s="52" t="s">
        <v>4877</v>
      </c>
      <c r="I2117" s="54">
        <v>41739</v>
      </c>
      <c r="J2117" s="54">
        <v>41892</v>
      </c>
      <c r="K2117" s="56" t="s">
        <v>4997</v>
      </c>
      <c r="L2117" s="56" t="s">
        <v>4998</v>
      </c>
      <c r="M2117" s="56" t="s">
        <v>695</v>
      </c>
      <c r="N2117" s="56" t="s">
        <v>3570</v>
      </c>
      <c r="P2117" s="56" t="s">
        <v>4880</v>
      </c>
      <c r="S2117" s="56" t="s">
        <v>4881</v>
      </c>
      <c r="T2117" s="56">
        <v>1</v>
      </c>
      <c r="U2117" s="56" t="s">
        <v>606</v>
      </c>
      <c r="W2117" s="56">
        <v>1.5</v>
      </c>
      <c r="X2117" s="56">
        <v>85</v>
      </c>
      <c r="Y2117" s="56">
        <v>126.6</v>
      </c>
    </row>
    <row r="2118" spans="1:26" s="56" customFormat="1">
      <c r="A2118" s="156" t="s">
        <v>4872</v>
      </c>
      <c r="B2118" s="156" t="s">
        <v>1216</v>
      </c>
      <c r="C2118" s="56" t="s">
        <v>4873</v>
      </c>
      <c r="D2118" s="56" t="s">
        <v>4874</v>
      </c>
      <c r="E2118" s="56" t="s">
        <v>4875</v>
      </c>
      <c r="F2118" s="128" t="s">
        <v>4876</v>
      </c>
      <c r="G2118" s="128"/>
      <c r="H2118" s="52" t="s">
        <v>4877</v>
      </c>
      <c r="I2118" s="54">
        <v>41739</v>
      </c>
      <c r="J2118" s="54">
        <v>41892</v>
      </c>
      <c r="K2118" s="56" t="s">
        <v>4999</v>
      </c>
      <c r="L2118" s="56" t="s">
        <v>5000</v>
      </c>
      <c r="M2118" s="56" t="s">
        <v>695</v>
      </c>
      <c r="N2118" s="56" t="s">
        <v>3570</v>
      </c>
      <c r="P2118" s="56" t="s">
        <v>4880</v>
      </c>
      <c r="S2118" s="56" t="s">
        <v>4881</v>
      </c>
      <c r="T2118" s="56">
        <v>1</v>
      </c>
      <c r="U2118" s="56" t="s">
        <v>606</v>
      </c>
      <c r="W2118" s="56">
        <v>1.5</v>
      </c>
      <c r="X2118" s="56">
        <v>81</v>
      </c>
      <c r="Y2118" s="56">
        <v>62.4</v>
      </c>
    </row>
    <row r="2119" spans="1:26" s="56" customFormat="1">
      <c r="A2119" s="156" t="s">
        <v>4872</v>
      </c>
      <c r="B2119" s="156" t="s">
        <v>1216</v>
      </c>
      <c r="C2119" s="56" t="s">
        <v>4873</v>
      </c>
      <c r="D2119" s="56" t="s">
        <v>4874</v>
      </c>
      <c r="E2119" s="56" t="s">
        <v>4875</v>
      </c>
      <c r="F2119" s="128" t="s">
        <v>4876</v>
      </c>
      <c r="G2119" s="128"/>
      <c r="H2119" s="52" t="s">
        <v>4877</v>
      </c>
      <c r="I2119" s="54">
        <v>41739</v>
      </c>
      <c r="J2119" s="54">
        <v>41892</v>
      </c>
      <c r="K2119" s="56" t="s">
        <v>5001</v>
      </c>
      <c r="L2119" s="56" t="s">
        <v>5002</v>
      </c>
      <c r="M2119" s="56" t="s">
        <v>695</v>
      </c>
      <c r="N2119" s="56" t="s">
        <v>3570</v>
      </c>
      <c r="P2119" s="56" t="s">
        <v>4880</v>
      </c>
      <c r="S2119" s="56" t="s">
        <v>4881</v>
      </c>
      <c r="T2119" s="56">
        <v>1</v>
      </c>
      <c r="U2119" s="56" t="s">
        <v>606</v>
      </c>
      <c r="W2119" s="56">
        <v>1.5</v>
      </c>
      <c r="X2119" s="56">
        <v>76</v>
      </c>
      <c r="Y2119" s="56">
        <v>83.1</v>
      </c>
      <c r="Z2119" s="56" t="s">
        <v>4967</v>
      </c>
    </row>
    <row r="2120" spans="1:26" s="56" customFormat="1">
      <c r="A2120" s="156" t="s">
        <v>4872</v>
      </c>
      <c r="B2120" s="156" t="s">
        <v>1216</v>
      </c>
      <c r="C2120" s="56" t="s">
        <v>4873</v>
      </c>
      <c r="D2120" s="56" t="s">
        <v>4874</v>
      </c>
      <c r="E2120" s="56" t="s">
        <v>4875</v>
      </c>
      <c r="F2120" s="128" t="s">
        <v>4876</v>
      </c>
      <c r="G2120" s="128"/>
      <c r="H2120" s="52" t="s">
        <v>4877</v>
      </c>
      <c r="I2120" s="54">
        <v>41739</v>
      </c>
      <c r="J2120" s="54">
        <v>41892</v>
      </c>
      <c r="K2120" s="56" t="s">
        <v>5003</v>
      </c>
      <c r="L2120" s="56" t="s">
        <v>5004</v>
      </c>
      <c r="M2120" s="56" t="s">
        <v>695</v>
      </c>
      <c r="N2120" s="56" t="s">
        <v>3570</v>
      </c>
      <c r="P2120" s="56" t="s">
        <v>4880</v>
      </c>
      <c r="S2120" s="56" t="s">
        <v>4881</v>
      </c>
      <c r="T2120" s="56">
        <v>1</v>
      </c>
      <c r="U2120" s="56" t="s">
        <v>606</v>
      </c>
      <c r="W2120" s="56">
        <v>1.5</v>
      </c>
      <c r="X2120" s="56">
        <v>80</v>
      </c>
      <c r="Y2120" s="56">
        <v>92.1</v>
      </c>
    </row>
    <row r="2121" spans="1:26" s="56" customFormat="1">
      <c r="A2121" s="156" t="s">
        <v>4872</v>
      </c>
      <c r="B2121" s="156" t="s">
        <v>1216</v>
      </c>
      <c r="C2121" s="56" t="s">
        <v>4873</v>
      </c>
      <c r="D2121" s="56" t="s">
        <v>4874</v>
      </c>
      <c r="E2121" s="56" t="s">
        <v>4875</v>
      </c>
      <c r="F2121" s="128" t="s">
        <v>4876</v>
      </c>
      <c r="G2121" s="128"/>
      <c r="H2121" s="52" t="s">
        <v>4877</v>
      </c>
      <c r="I2121" s="54">
        <v>41739</v>
      </c>
      <c r="J2121" s="54">
        <v>41892</v>
      </c>
      <c r="K2121" s="56" t="s">
        <v>5005</v>
      </c>
      <c r="L2121" s="56" t="s">
        <v>5006</v>
      </c>
      <c r="M2121" s="56" t="s">
        <v>695</v>
      </c>
      <c r="N2121" s="56" t="s">
        <v>3570</v>
      </c>
      <c r="P2121" s="56" t="s">
        <v>4880</v>
      </c>
      <c r="S2121" s="56" t="s">
        <v>4881</v>
      </c>
      <c r="T2121" s="56">
        <v>1</v>
      </c>
      <c r="U2121" s="56" t="s">
        <v>606</v>
      </c>
      <c r="W2121" s="56">
        <v>1.5</v>
      </c>
      <c r="X2121" s="56">
        <v>88</v>
      </c>
      <c r="Y2121" s="56">
        <v>47.3</v>
      </c>
    </row>
    <row r="2122" spans="1:26" s="56" customFormat="1">
      <c r="A2122" s="156" t="s">
        <v>4872</v>
      </c>
      <c r="B2122" s="156" t="s">
        <v>1216</v>
      </c>
      <c r="C2122" s="56" t="s">
        <v>4873</v>
      </c>
      <c r="D2122" s="56" t="s">
        <v>4874</v>
      </c>
      <c r="E2122" s="56" t="s">
        <v>4875</v>
      </c>
      <c r="F2122" s="128" t="s">
        <v>4876</v>
      </c>
      <c r="G2122" s="128"/>
      <c r="H2122" s="52" t="s">
        <v>4877</v>
      </c>
      <c r="I2122" s="54">
        <v>41739</v>
      </c>
      <c r="J2122" s="54">
        <v>41892</v>
      </c>
      <c r="K2122" s="56" t="s">
        <v>5007</v>
      </c>
      <c r="L2122" s="56" t="s">
        <v>5008</v>
      </c>
      <c r="M2122" s="56" t="s">
        <v>695</v>
      </c>
      <c r="N2122" s="56" t="s">
        <v>3570</v>
      </c>
      <c r="P2122" s="56" t="s">
        <v>4880</v>
      </c>
      <c r="S2122" s="56" t="s">
        <v>4881</v>
      </c>
      <c r="T2122" s="56">
        <v>1</v>
      </c>
      <c r="U2122" s="56" t="s">
        <v>606</v>
      </c>
      <c r="W2122" s="56">
        <v>1.5</v>
      </c>
      <c r="X2122" s="56">
        <v>80</v>
      </c>
      <c r="Y2122" s="56">
        <v>125.3</v>
      </c>
    </row>
    <row r="2123" spans="1:26" s="56" customFormat="1">
      <c r="A2123" s="156" t="s">
        <v>4872</v>
      </c>
      <c r="B2123" s="156" t="s">
        <v>1216</v>
      </c>
      <c r="C2123" s="56" t="s">
        <v>4873</v>
      </c>
      <c r="D2123" s="56" t="s">
        <v>4874</v>
      </c>
      <c r="E2123" s="56" t="s">
        <v>4875</v>
      </c>
      <c r="F2123" s="128" t="s">
        <v>4876</v>
      </c>
      <c r="G2123" s="128"/>
      <c r="H2123" s="52" t="s">
        <v>4877</v>
      </c>
      <c r="I2123" s="54">
        <v>41739</v>
      </c>
      <c r="J2123" s="54">
        <v>41892</v>
      </c>
      <c r="K2123" s="56" t="s">
        <v>5009</v>
      </c>
      <c r="L2123" s="56" t="s">
        <v>5010</v>
      </c>
      <c r="M2123" s="56" t="s">
        <v>695</v>
      </c>
      <c r="N2123" s="56" t="s">
        <v>3570</v>
      </c>
      <c r="P2123" s="56" t="s">
        <v>4880</v>
      </c>
      <c r="S2123" s="56" t="s">
        <v>4881</v>
      </c>
      <c r="T2123" s="56">
        <v>1</v>
      </c>
      <c r="U2123" s="56" t="s">
        <v>606</v>
      </c>
      <c r="W2123" s="56">
        <v>1.5</v>
      </c>
      <c r="X2123" s="56">
        <v>85</v>
      </c>
      <c r="Y2123" s="56">
        <v>88.6</v>
      </c>
    </row>
    <row r="2124" spans="1:26" s="56" customFormat="1">
      <c r="A2124" s="156" t="s">
        <v>4872</v>
      </c>
      <c r="B2124" s="156" t="s">
        <v>1216</v>
      </c>
      <c r="C2124" s="56" t="s">
        <v>4873</v>
      </c>
      <c r="D2124" s="56" t="s">
        <v>4874</v>
      </c>
      <c r="E2124" s="56" t="s">
        <v>4875</v>
      </c>
      <c r="F2124" s="128" t="s">
        <v>4876</v>
      </c>
      <c r="G2124" s="128"/>
      <c r="H2124" s="52" t="s">
        <v>4877</v>
      </c>
      <c r="I2124" s="54">
        <v>41739</v>
      </c>
      <c r="J2124" s="54">
        <v>41892</v>
      </c>
      <c r="K2124" s="56" t="s">
        <v>5011</v>
      </c>
      <c r="L2124" s="56" t="s">
        <v>5012</v>
      </c>
      <c r="M2124" s="56" t="s">
        <v>695</v>
      </c>
      <c r="N2124" s="56" t="s">
        <v>3570</v>
      </c>
      <c r="P2124" s="56" t="s">
        <v>4880</v>
      </c>
      <c r="S2124" s="56" t="s">
        <v>4881</v>
      </c>
      <c r="T2124" s="56">
        <v>1</v>
      </c>
      <c r="U2124" s="56" t="s">
        <v>606</v>
      </c>
      <c r="W2124" s="56">
        <v>1.5</v>
      </c>
      <c r="X2124" s="56">
        <v>70</v>
      </c>
      <c r="Y2124" s="56">
        <v>111.5</v>
      </c>
    </row>
    <row r="2125" spans="1:26" s="56" customFormat="1">
      <c r="A2125" s="156" t="s">
        <v>4872</v>
      </c>
      <c r="B2125" s="156" t="s">
        <v>1216</v>
      </c>
      <c r="C2125" s="56" t="s">
        <v>4873</v>
      </c>
      <c r="D2125" s="56" t="s">
        <v>4874</v>
      </c>
      <c r="E2125" s="56" t="s">
        <v>4875</v>
      </c>
      <c r="F2125" s="128" t="s">
        <v>4876</v>
      </c>
      <c r="G2125" s="128"/>
      <c r="H2125" s="52" t="s">
        <v>4877</v>
      </c>
      <c r="I2125" s="54">
        <v>41739</v>
      </c>
      <c r="J2125" s="54">
        <v>41892</v>
      </c>
      <c r="K2125" s="56" t="s">
        <v>5013</v>
      </c>
      <c r="L2125" s="56" t="s">
        <v>5014</v>
      </c>
      <c r="M2125" s="56" t="s">
        <v>695</v>
      </c>
      <c r="N2125" s="56" t="s">
        <v>3570</v>
      </c>
      <c r="P2125" s="56" t="s">
        <v>4880</v>
      </c>
      <c r="S2125" s="56" t="s">
        <v>4881</v>
      </c>
      <c r="T2125" s="56">
        <v>1</v>
      </c>
      <c r="U2125" s="56" t="s">
        <v>606</v>
      </c>
      <c r="W2125" s="56">
        <v>1.5</v>
      </c>
      <c r="X2125" s="56">
        <v>70</v>
      </c>
      <c r="Y2125" s="56">
        <v>114</v>
      </c>
    </row>
    <row r="2126" spans="1:26" s="56" customFormat="1">
      <c r="A2126" s="156" t="s">
        <v>4872</v>
      </c>
      <c r="B2126" s="156" t="s">
        <v>1216</v>
      </c>
      <c r="C2126" s="56" t="s">
        <v>4873</v>
      </c>
      <c r="D2126" s="56" t="s">
        <v>4874</v>
      </c>
      <c r="E2126" s="56" t="s">
        <v>4875</v>
      </c>
      <c r="F2126" s="128" t="s">
        <v>4876</v>
      </c>
      <c r="G2126" s="128"/>
      <c r="H2126" s="52" t="s">
        <v>4877</v>
      </c>
      <c r="I2126" s="54">
        <v>41739</v>
      </c>
      <c r="J2126" s="54">
        <v>41892</v>
      </c>
      <c r="K2126" s="56" t="s">
        <v>5015</v>
      </c>
      <c r="L2126" s="56" t="s">
        <v>5016</v>
      </c>
      <c r="M2126" s="56" t="s">
        <v>695</v>
      </c>
      <c r="N2126" s="56" t="s">
        <v>3570</v>
      </c>
      <c r="P2126" s="56" t="s">
        <v>4880</v>
      </c>
      <c r="S2126" s="56" t="s">
        <v>4881</v>
      </c>
      <c r="T2126" s="56">
        <v>1</v>
      </c>
      <c r="U2126" s="56" t="s">
        <v>606</v>
      </c>
      <c r="W2126" s="56">
        <v>1.5</v>
      </c>
      <c r="X2126" s="56">
        <v>74</v>
      </c>
      <c r="Y2126" s="56">
        <v>100.2</v>
      </c>
    </row>
    <row r="2127" spans="1:26" s="56" customFormat="1">
      <c r="A2127" s="156" t="s">
        <v>4872</v>
      </c>
      <c r="B2127" s="156" t="s">
        <v>1216</v>
      </c>
      <c r="C2127" s="56" t="s">
        <v>4873</v>
      </c>
      <c r="D2127" s="56" t="s">
        <v>4874</v>
      </c>
      <c r="E2127" s="56" t="s">
        <v>4875</v>
      </c>
      <c r="F2127" s="128" t="s">
        <v>4876</v>
      </c>
      <c r="G2127" s="128"/>
      <c r="H2127" s="52" t="s">
        <v>4877</v>
      </c>
      <c r="I2127" s="54">
        <v>41739</v>
      </c>
      <c r="J2127" s="54">
        <v>41892</v>
      </c>
      <c r="K2127" s="56" t="s">
        <v>5017</v>
      </c>
      <c r="L2127" s="56" t="s">
        <v>5018</v>
      </c>
      <c r="M2127" s="56" t="s">
        <v>695</v>
      </c>
      <c r="N2127" s="56" t="s">
        <v>3570</v>
      </c>
      <c r="P2127" s="56" t="s">
        <v>4880</v>
      </c>
      <c r="S2127" s="56" t="s">
        <v>4881</v>
      </c>
      <c r="T2127" s="56">
        <v>1</v>
      </c>
      <c r="U2127" s="56" t="s">
        <v>606</v>
      </c>
      <c r="W2127" s="56">
        <v>1.5</v>
      </c>
      <c r="X2127" s="56">
        <v>75</v>
      </c>
      <c r="Y2127" s="56">
        <v>85.5</v>
      </c>
      <c r="Z2127" s="56" t="s">
        <v>4967</v>
      </c>
    </row>
    <row r="2128" spans="1:26" s="56" customFormat="1">
      <c r="A2128" s="156" t="s">
        <v>4872</v>
      </c>
      <c r="B2128" s="156" t="s">
        <v>1216</v>
      </c>
      <c r="C2128" s="56" t="s">
        <v>4873</v>
      </c>
      <c r="D2128" s="56" t="s">
        <v>4874</v>
      </c>
      <c r="E2128" s="56" t="s">
        <v>4875</v>
      </c>
      <c r="F2128" s="128" t="s">
        <v>4876</v>
      </c>
      <c r="G2128" s="128"/>
      <c r="H2128" s="52" t="s">
        <v>4877</v>
      </c>
      <c r="I2128" s="54">
        <v>41739</v>
      </c>
      <c r="J2128" s="54">
        <v>41892</v>
      </c>
      <c r="K2128" s="56" t="s">
        <v>5019</v>
      </c>
      <c r="L2128" s="56" t="s">
        <v>5020</v>
      </c>
      <c r="M2128" s="56" t="s">
        <v>695</v>
      </c>
      <c r="N2128" s="56" t="s">
        <v>3570</v>
      </c>
      <c r="P2128" s="56" t="s">
        <v>4880</v>
      </c>
      <c r="S2128" s="56" t="s">
        <v>4881</v>
      </c>
      <c r="T2128" s="56">
        <v>1</v>
      </c>
      <c r="U2128" s="56" t="s">
        <v>606</v>
      </c>
      <c r="W2128" s="56">
        <v>1.5</v>
      </c>
      <c r="X2128" s="56">
        <v>85</v>
      </c>
      <c r="Y2128" s="56">
        <v>33.4</v>
      </c>
      <c r="Z2128" s="56" t="s">
        <v>4967</v>
      </c>
    </row>
    <row r="2129" spans="1:26" s="56" customFormat="1">
      <c r="A2129" s="156" t="s">
        <v>4872</v>
      </c>
      <c r="B2129" s="156" t="s">
        <v>1216</v>
      </c>
      <c r="C2129" s="56" t="s">
        <v>4873</v>
      </c>
      <c r="D2129" s="56" t="s">
        <v>4874</v>
      </c>
      <c r="E2129" s="56" t="s">
        <v>4875</v>
      </c>
      <c r="F2129" s="128" t="s">
        <v>4876</v>
      </c>
      <c r="G2129" s="128"/>
      <c r="H2129" s="52" t="s">
        <v>4877</v>
      </c>
      <c r="I2129" s="54">
        <v>41739</v>
      </c>
      <c r="J2129" s="54">
        <v>41892</v>
      </c>
      <c r="K2129" s="56" t="s">
        <v>5021</v>
      </c>
      <c r="L2129" s="56" t="s">
        <v>5022</v>
      </c>
      <c r="M2129" s="56" t="s">
        <v>695</v>
      </c>
      <c r="N2129" s="56" t="s">
        <v>3570</v>
      </c>
      <c r="P2129" s="56" t="s">
        <v>4880</v>
      </c>
      <c r="S2129" s="56" t="s">
        <v>4881</v>
      </c>
      <c r="T2129" s="56">
        <v>1</v>
      </c>
      <c r="U2129" s="56" t="s">
        <v>606</v>
      </c>
      <c r="W2129" s="56">
        <v>1.5</v>
      </c>
      <c r="X2129" s="56">
        <v>84</v>
      </c>
      <c r="Y2129" s="56">
        <v>19.5</v>
      </c>
    </row>
    <row r="2130" spans="1:26" s="56" customFormat="1">
      <c r="A2130" s="156" t="s">
        <v>4872</v>
      </c>
      <c r="B2130" s="156" t="s">
        <v>1216</v>
      </c>
      <c r="C2130" s="56" t="s">
        <v>4873</v>
      </c>
      <c r="D2130" s="56" t="s">
        <v>4874</v>
      </c>
      <c r="E2130" s="56" t="s">
        <v>4875</v>
      </c>
      <c r="F2130" s="128" t="s">
        <v>4876</v>
      </c>
      <c r="G2130" s="128"/>
      <c r="H2130" s="52" t="s">
        <v>4877</v>
      </c>
      <c r="I2130" s="54">
        <v>41739</v>
      </c>
      <c r="J2130" s="54">
        <v>41892</v>
      </c>
      <c r="K2130" s="56" t="s">
        <v>5023</v>
      </c>
      <c r="L2130" s="56" t="s">
        <v>5024</v>
      </c>
      <c r="M2130" s="56" t="s">
        <v>695</v>
      </c>
      <c r="N2130" s="56" t="s">
        <v>3570</v>
      </c>
      <c r="P2130" s="56" t="s">
        <v>4880</v>
      </c>
      <c r="S2130" s="56" t="s">
        <v>4881</v>
      </c>
      <c r="T2130" s="56">
        <v>1</v>
      </c>
      <c r="U2130" s="56" t="s">
        <v>606</v>
      </c>
      <c r="W2130" s="56">
        <v>1.5</v>
      </c>
      <c r="X2130" s="56">
        <v>31</v>
      </c>
      <c r="Y2130" s="56">
        <v>98.5</v>
      </c>
    </row>
    <row r="2131" spans="1:26" s="56" customFormat="1">
      <c r="A2131" s="156" t="s">
        <v>4872</v>
      </c>
      <c r="B2131" s="156" t="s">
        <v>1216</v>
      </c>
      <c r="C2131" s="56" t="s">
        <v>4873</v>
      </c>
      <c r="D2131" s="56" t="s">
        <v>4874</v>
      </c>
      <c r="E2131" s="56" t="s">
        <v>4875</v>
      </c>
      <c r="F2131" s="128" t="s">
        <v>4876</v>
      </c>
      <c r="G2131" s="128"/>
      <c r="H2131" s="52" t="s">
        <v>4877</v>
      </c>
      <c r="I2131" s="54">
        <v>41739</v>
      </c>
      <c r="J2131" s="54">
        <v>41892</v>
      </c>
      <c r="K2131" s="56" t="s">
        <v>5025</v>
      </c>
      <c r="L2131" s="56" t="s">
        <v>5026</v>
      </c>
      <c r="M2131" s="56" t="s">
        <v>695</v>
      </c>
      <c r="N2131" s="56" t="s">
        <v>3570</v>
      </c>
      <c r="P2131" s="56" t="s">
        <v>4880</v>
      </c>
      <c r="S2131" s="56" t="s">
        <v>4881</v>
      </c>
      <c r="T2131" s="56">
        <v>1</v>
      </c>
      <c r="U2131" s="56" t="s">
        <v>606</v>
      </c>
      <c r="W2131" s="56">
        <v>1.5</v>
      </c>
      <c r="X2131" s="56">
        <v>83</v>
      </c>
      <c r="Y2131" s="56">
        <v>32.9</v>
      </c>
    </row>
    <row r="2132" spans="1:26" s="56" customFormat="1">
      <c r="A2132" s="156" t="s">
        <v>4872</v>
      </c>
      <c r="B2132" s="156" t="s">
        <v>1216</v>
      </c>
      <c r="C2132" s="56" t="s">
        <v>4873</v>
      </c>
      <c r="D2132" s="56" t="s">
        <v>4874</v>
      </c>
      <c r="E2132" s="56" t="s">
        <v>4875</v>
      </c>
      <c r="F2132" s="128" t="s">
        <v>4876</v>
      </c>
      <c r="G2132" s="128"/>
      <c r="H2132" s="52" t="s">
        <v>4877</v>
      </c>
      <c r="I2132" s="54">
        <v>41739</v>
      </c>
      <c r="J2132" s="54">
        <v>41892</v>
      </c>
      <c r="K2132" s="56" t="s">
        <v>5027</v>
      </c>
      <c r="L2132" s="56" t="s">
        <v>5028</v>
      </c>
      <c r="M2132" s="56" t="s">
        <v>695</v>
      </c>
      <c r="N2132" s="56" t="s">
        <v>3570</v>
      </c>
      <c r="P2132" s="56" t="s">
        <v>4880</v>
      </c>
      <c r="S2132" s="56" t="s">
        <v>4881</v>
      </c>
      <c r="T2132" s="56">
        <v>1</v>
      </c>
      <c r="U2132" s="56" t="s">
        <v>606</v>
      </c>
      <c r="W2132" s="56">
        <v>1.5</v>
      </c>
      <c r="X2132" s="56">
        <v>87</v>
      </c>
      <c r="Y2132" s="56">
        <v>47.1</v>
      </c>
      <c r="Z2132" s="56" t="s">
        <v>4967</v>
      </c>
    </row>
    <row r="2133" spans="1:26" s="56" customFormat="1">
      <c r="A2133" s="156" t="s">
        <v>4872</v>
      </c>
      <c r="B2133" s="156" t="s">
        <v>1216</v>
      </c>
      <c r="C2133" s="56" t="s">
        <v>4873</v>
      </c>
      <c r="D2133" s="56" t="s">
        <v>4874</v>
      </c>
      <c r="E2133" s="56" t="s">
        <v>4875</v>
      </c>
      <c r="F2133" s="128" t="s">
        <v>4876</v>
      </c>
      <c r="G2133" s="128"/>
      <c r="H2133" s="52" t="s">
        <v>4877</v>
      </c>
      <c r="I2133" s="54">
        <v>41739</v>
      </c>
      <c r="J2133" s="54">
        <v>41892</v>
      </c>
      <c r="K2133" s="56" t="s">
        <v>5029</v>
      </c>
      <c r="L2133" s="56" t="s">
        <v>5030</v>
      </c>
      <c r="M2133" s="56" t="s">
        <v>695</v>
      </c>
      <c r="N2133" s="56" t="s">
        <v>3570</v>
      </c>
      <c r="P2133" s="56" t="s">
        <v>4880</v>
      </c>
      <c r="S2133" s="56" t="s">
        <v>4881</v>
      </c>
      <c r="T2133" s="56">
        <v>1</v>
      </c>
      <c r="U2133" s="56" t="s">
        <v>606</v>
      </c>
      <c r="W2133" s="56">
        <v>1.5</v>
      </c>
      <c r="X2133" s="56">
        <v>88</v>
      </c>
      <c r="Y2133" s="56">
        <v>98</v>
      </c>
    </row>
    <row r="2134" spans="1:26" s="56" customFormat="1">
      <c r="A2134" s="156" t="s">
        <v>4872</v>
      </c>
      <c r="B2134" s="156" t="s">
        <v>1216</v>
      </c>
      <c r="C2134" s="56" t="s">
        <v>4873</v>
      </c>
      <c r="D2134" s="56" t="s">
        <v>4874</v>
      </c>
      <c r="E2134" s="56" t="s">
        <v>4875</v>
      </c>
      <c r="F2134" s="128" t="s">
        <v>4876</v>
      </c>
      <c r="G2134" s="128"/>
      <c r="H2134" s="52" t="s">
        <v>4877</v>
      </c>
      <c r="I2134" s="54">
        <v>41739</v>
      </c>
      <c r="J2134" s="54">
        <v>41892</v>
      </c>
      <c r="K2134" s="56" t="s">
        <v>5031</v>
      </c>
      <c r="L2134" s="56" t="s">
        <v>5032</v>
      </c>
      <c r="M2134" s="56" t="s">
        <v>695</v>
      </c>
      <c r="N2134" s="56" t="s">
        <v>3570</v>
      </c>
      <c r="P2134" s="56" t="s">
        <v>4880</v>
      </c>
      <c r="S2134" s="56" t="s">
        <v>4881</v>
      </c>
      <c r="T2134" s="56">
        <v>1</v>
      </c>
      <c r="U2134" s="56" t="s">
        <v>606</v>
      </c>
      <c r="W2134" s="56">
        <v>1.5</v>
      </c>
      <c r="X2134" s="56">
        <v>35</v>
      </c>
      <c r="Y2134" s="56">
        <v>101.4</v>
      </c>
    </row>
    <row r="2135" spans="1:26" s="56" customFormat="1">
      <c r="A2135" s="156" t="s">
        <v>4872</v>
      </c>
      <c r="B2135" s="156" t="s">
        <v>1216</v>
      </c>
      <c r="C2135" s="56" t="s">
        <v>4873</v>
      </c>
      <c r="D2135" s="56" t="s">
        <v>4874</v>
      </c>
      <c r="E2135" s="56" t="s">
        <v>4875</v>
      </c>
      <c r="F2135" s="128" t="s">
        <v>4876</v>
      </c>
      <c r="G2135" s="128"/>
      <c r="H2135" s="52" t="s">
        <v>4877</v>
      </c>
      <c r="I2135" s="54">
        <v>41739</v>
      </c>
      <c r="J2135" s="54">
        <v>41892</v>
      </c>
      <c r="K2135" s="56" t="s">
        <v>5033</v>
      </c>
      <c r="L2135" s="56" t="s">
        <v>5034</v>
      </c>
      <c r="M2135" s="56" t="s">
        <v>695</v>
      </c>
      <c r="N2135" s="56" t="s">
        <v>3570</v>
      </c>
      <c r="P2135" s="56" t="s">
        <v>4880</v>
      </c>
      <c r="S2135" s="56" t="s">
        <v>4881</v>
      </c>
      <c r="T2135" s="56">
        <v>1</v>
      </c>
      <c r="U2135" s="56" t="s">
        <v>606</v>
      </c>
      <c r="W2135" s="56">
        <v>1.5</v>
      </c>
      <c r="X2135" s="56">
        <v>100</v>
      </c>
      <c r="Y2135" s="56">
        <v>18.899999999999999</v>
      </c>
    </row>
    <row r="2136" spans="1:26" s="56" customFormat="1">
      <c r="A2136" s="156" t="s">
        <v>4872</v>
      </c>
      <c r="B2136" s="156" t="s">
        <v>1216</v>
      </c>
      <c r="C2136" s="56" t="s">
        <v>4873</v>
      </c>
      <c r="D2136" s="56" t="s">
        <v>4874</v>
      </c>
      <c r="E2136" s="56" t="s">
        <v>4875</v>
      </c>
      <c r="F2136" s="128" t="s">
        <v>4876</v>
      </c>
      <c r="G2136" s="128"/>
      <c r="H2136" s="52" t="s">
        <v>4877</v>
      </c>
      <c r="I2136" s="54">
        <v>41739</v>
      </c>
      <c r="J2136" s="54">
        <v>41892</v>
      </c>
      <c r="K2136" s="56" t="s">
        <v>5035</v>
      </c>
      <c r="L2136" s="56" t="s">
        <v>5036</v>
      </c>
      <c r="M2136" s="56" t="s">
        <v>695</v>
      </c>
      <c r="N2136" s="56" t="s">
        <v>3570</v>
      </c>
      <c r="P2136" s="56" t="s">
        <v>4880</v>
      </c>
      <c r="S2136" s="56" t="s">
        <v>4881</v>
      </c>
      <c r="T2136" s="56">
        <v>1</v>
      </c>
      <c r="U2136" s="56" t="s">
        <v>606</v>
      </c>
      <c r="W2136" s="56">
        <v>1.5</v>
      </c>
      <c r="X2136" s="56">
        <v>75</v>
      </c>
      <c r="Y2136" s="56">
        <v>22.1</v>
      </c>
    </row>
    <row r="2137" spans="1:26" s="56" customFormat="1">
      <c r="A2137" s="156" t="s">
        <v>4872</v>
      </c>
      <c r="B2137" s="156" t="s">
        <v>1216</v>
      </c>
      <c r="C2137" s="56" t="s">
        <v>4873</v>
      </c>
      <c r="D2137" s="56" t="s">
        <v>4874</v>
      </c>
      <c r="E2137" s="56" t="s">
        <v>4875</v>
      </c>
      <c r="F2137" s="128" t="s">
        <v>4876</v>
      </c>
      <c r="G2137" s="128"/>
      <c r="H2137" s="52" t="s">
        <v>4877</v>
      </c>
      <c r="I2137" s="54">
        <v>41739</v>
      </c>
      <c r="J2137" s="54">
        <v>41892</v>
      </c>
      <c r="K2137" s="56" t="s">
        <v>5037</v>
      </c>
      <c r="L2137" s="56" t="s">
        <v>5038</v>
      </c>
      <c r="M2137" s="56" t="s">
        <v>695</v>
      </c>
      <c r="N2137" s="56" t="s">
        <v>3570</v>
      </c>
      <c r="P2137" s="56" t="s">
        <v>4880</v>
      </c>
      <c r="S2137" s="56" t="s">
        <v>4881</v>
      </c>
      <c r="T2137" s="56">
        <v>1</v>
      </c>
      <c r="U2137" s="56" t="s">
        <v>606</v>
      </c>
      <c r="W2137" s="56">
        <v>1.5</v>
      </c>
      <c r="X2137" s="56">
        <v>95</v>
      </c>
      <c r="Y2137" s="56">
        <v>28</v>
      </c>
    </row>
    <row r="2138" spans="1:26" s="56" customFormat="1">
      <c r="A2138" s="156" t="s">
        <v>4872</v>
      </c>
      <c r="B2138" s="156" t="s">
        <v>1216</v>
      </c>
      <c r="C2138" s="56" t="s">
        <v>4873</v>
      </c>
      <c r="D2138" s="56" t="s">
        <v>4874</v>
      </c>
      <c r="E2138" s="56" t="s">
        <v>4875</v>
      </c>
      <c r="F2138" s="128" t="s">
        <v>4876</v>
      </c>
      <c r="G2138" s="128"/>
      <c r="H2138" s="52" t="s">
        <v>4877</v>
      </c>
      <c r="I2138" s="54">
        <v>41739</v>
      </c>
      <c r="J2138" s="54">
        <v>41892</v>
      </c>
      <c r="K2138" s="56" t="s">
        <v>5039</v>
      </c>
      <c r="L2138" s="56" t="s">
        <v>5040</v>
      </c>
      <c r="M2138" s="56" t="s">
        <v>695</v>
      </c>
      <c r="N2138" s="56" t="s">
        <v>3570</v>
      </c>
      <c r="P2138" s="56" t="s">
        <v>4880</v>
      </c>
      <c r="S2138" s="56" t="s">
        <v>4881</v>
      </c>
      <c r="T2138" s="56">
        <v>1</v>
      </c>
      <c r="U2138" s="56" t="s">
        <v>606</v>
      </c>
      <c r="W2138" s="56">
        <v>1.5</v>
      </c>
      <c r="X2138" s="56">
        <v>94</v>
      </c>
      <c r="Y2138" s="56">
        <v>23.7</v>
      </c>
    </row>
    <row r="2139" spans="1:26" s="56" customFormat="1">
      <c r="A2139" s="156" t="s">
        <v>4872</v>
      </c>
      <c r="B2139" s="156" t="s">
        <v>1216</v>
      </c>
      <c r="C2139" s="56" t="s">
        <v>4873</v>
      </c>
      <c r="D2139" s="56" t="s">
        <v>4874</v>
      </c>
      <c r="E2139" s="56" t="s">
        <v>4875</v>
      </c>
      <c r="F2139" s="128" t="s">
        <v>4876</v>
      </c>
      <c r="G2139" s="128"/>
      <c r="H2139" s="52" t="s">
        <v>4877</v>
      </c>
      <c r="I2139" s="54">
        <v>41739</v>
      </c>
      <c r="J2139" s="54">
        <v>41892</v>
      </c>
      <c r="K2139" s="56" t="s">
        <v>5041</v>
      </c>
      <c r="L2139" s="56" t="s">
        <v>5042</v>
      </c>
      <c r="M2139" s="56" t="s">
        <v>695</v>
      </c>
      <c r="N2139" s="56" t="s">
        <v>3570</v>
      </c>
      <c r="P2139" s="56" t="s">
        <v>4880</v>
      </c>
      <c r="S2139" s="56" t="s">
        <v>4881</v>
      </c>
      <c r="T2139" s="56">
        <v>1</v>
      </c>
      <c r="U2139" s="56" t="s">
        <v>606</v>
      </c>
      <c r="W2139" s="56">
        <v>1.5</v>
      </c>
      <c r="X2139" s="56">
        <v>94</v>
      </c>
      <c r="Y2139" s="56">
        <v>29.6</v>
      </c>
    </row>
    <row r="2140" spans="1:26" s="56" customFormat="1">
      <c r="A2140" s="156" t="s">
        <v>4872</v>
      </c>
      <c r="B2140" s="156" t="s">
        <v>1216</v>
      </c>
      <c r="C2140" s="56" t="s">
        <v>4873</v>
      </c>
      <c r="D2140" s="56" t="s">
        <v>4874</v>
      </c>
      <c r="E2140" s="56" t="s">
        <v>4875</v>
      </c>
      <c r="F2140" s="128" t="s">
        <v>4876</v>
      </c>
      <c r="G2140" s="128"/>
      <c r="H2140" s="52" t="s">
        <v>4877</v>
      </c>
      <c r="I2140" s="54">
        <v>41739</v>
      </c>
      <c r="J2140" s="54">
        <v>41892</v>
      </c>
      <c r="K2140" s="56" t="s">
        <v>5043</v>
      </c>
      <c r="L2140" s="56" t="s">
        <v>5044</v>
      </c>
      <c r="M2140" s="56" t="s">
        <v>695</v>
      </c>
      <c r="N2140" s="56" t="s">
        <v>3570</v>
      </c>
      <c r="P2140" s="56" t="s">
        <v>4880</v>
      </c>
      <c r="S2140" s="56" t="s">
        <v>4881</v>
      </c>
      <c r="T2140" s="56">
        <v>1</v>
      </c>
      <c r="U2140" s="56" t="s">
        <v>606</v>
      </c>
      <c r="W2140" s="56">
        <v>1.5</v>
      </c>
      <c r="X2140" s="56">
        <v>94</v>
      </c>
      <c r="Y2140" s="56">
        <v>61.2</v>
      </c>
      <c r="Z2140" s="56" t="s">
        <v>4967</v>
      </c>
    </row>
    <row r="2141" spans="1:26" s="56" customFormat="1">
      <c r="A2141" s="156" t="s">
        <v>4872</v>
      </c>
      <c r="B2141" s="156" t="s">
        <v>1216</v>
      </c>
      <c r="C2141" s="56" t="s">
        <v>4873</v>
      </c>
      <c r="D2141" s="56" t="s">
        <v>4874</v>
      </c>
      <c r="E2141" s="56" t="s">
        <v>4875</v>
      </c>
      <c r="F2141" s="128" t="s">
        <v>4876</v>
      </c>
      <c r="G2141" s="128"/>
      <c r="H2141" s="52" t="s">
        <v>4877</v>
      </c>
      <c r="I2141" s="54">
        <v>41739</v>
      </c>
      <c r="J2141" s="54">
        <v>41892</v>
      </c>
      <c r="K2141" s="56" t="s">
        <v>5045</v>
      </c>
      <c r="L2141" s="56" t="s">
        <v>5046</v>
      </c>
      <c r="M2141" s="56" t="s">
        <v>695</v>
      </c>
      <c r="N2141" s="56" t="s">
        <v>3570</v>
      </c>
      <c r="P2141" s="56" t="s">
        <v>4880</v>
      </c>
      <c r="S2141" s="56" t="s">
        <v>4881</v>
      </c>
      <c r="T2141" s="56">
        <v>1</v>
      </c>
      <c r="U2141" s="56" t="s">
        <v>606</v>
      </c>
      <c r="W2141" s="56">
        <v>1.5</v>
      </c>
      <c r="X2141" s="56">
        <v>94</v>
      </c>
      <c r="Y2141" s="56">
        <v>46.6</v>
      </c>
    </row>
    <row r="2142" spans="1:26" s="56" customFormat="1">
      <c r="A2142" s="156" t="s">
        <v>4872</v>
      </c>
      <c r="B2142" s="156" t="s">
        <v>1216</v>
      </c>
      <c r="C2142" s="56" t="s">
        <v>4873</v>
      </c>
      <c r="D2142" s="56" t="s">
        <v>4874</v>
      </c>
      <c r="E2142" s="56" t="s">
        <v>4875</v>
      </c>
      <c r="F2142" s="128" t="s">
        <v>4876</v>
      </c>
      <c r="G2142" s="128"/>
      <c r="H2142" s="52" t="s">
        <v>4877</v>
      </c>
      <c r="I2142" s="54">
        <v>41739</v>
      </c>
      <c r="J2142" s="54">
        <v>41892</v>
      </c>
      <c r="K2142" s="56" t="s">
        <v>5047</v>
      </c>
      <c r="L2142" s="56" t="s">
        <v>5048</v>
      </c>
      <c r="M2142" s="56" t="s">
        <v>695</v>
      </c>
      <c r="N2142" s="56" t="s">
        <v>3570</v>
      </c>
      <c r="P2142" s="56" t="s">
        <v>4880</v>
      </c>
      <c r="S2142" s="56" t="s">
        <v>4881</v>
      </c>
      <c r="T2142" s="56">
        <v>1</v>
      </c>
      <c r="U2142" s="56" t="s">
        <v>606</v>
      </c>
      <c r="W2142" s="56">
        <v>1.5</v>
      </c>
      <c r="X2142" s="56">
        <v>60</v>
      </c>
      <c r="Y2142" s="56">
        <v>121.1</v>
      </c>
    </row>
    <row r="2143" spans="1:26" s="56" customFormat="1">
      <c r="A2143" s="156" t="s">
        <v>4872</v>
      </c>
      <c r="B2143" s="156" t="s">
        <v>1216</v>
      </c>
      <c r="C2143" s="56" t="s">
        <v>4873</v>
      </c>
      <c r="D2143" s="56" t="s">
        <v>4874</v>
      </c>
      <c r="E2143" s="56" t="s">
        <v>4875</v>
      </c>
      <c r="F2143" s="128" t="s">
        <v>4876</v>
      </c>
      <c r="G2143" s="128"/>
      <c r="H2143" s="52" t="s">
        <v>4877</v>
      </c>
      <c r="I2143" s="54">
        <v>41739</v>
      </c>
      <c r="J2143" s="54">
        <v>41892</v>
      </c>
      <c r="K2143" s="56" t="s">
        <v>5049</v>
      </c>
      <c r="L2143" s="56" t="s">
        <v>5050</v>
      </c>
      <c r="M2143" s="56" t="s">
        <v>695</v>
      </c>
      <c r="N2143" s="56" t="s">
        <v>3570</v>
      </c>
      <c r="P2143" s="56" t="s">
        <v>4880</v>
      </c>
      <c r="S2143" s="56" t="s">
        <v>4881</v>
      </c>
      <c r="T2143" s="56">
        <v>1</v>
      </c>
      <c r="U2143" s="56" t="s">
        <v>606</v>
      </c>
      <c r="W2143" s="56">
        <v>1.5</v>
      </c>
      <c r="X2143" s="56">
        <v>94</v>
      </c>
      <c r="Y2143" s="56">
        <v>17.8</v>
      </c>
    </row>
    <row r="2144" spans="1:26" s="56" customFormat="1">
      <c r="A2144" s="156" t="s">
        <v>4872</v>
      </c>
      <c r="B2144" s="156" t="s">
        <v>1216</v>
      </c>
      <c r="C2144" s="56" t="s">
        <v>4873</v>
      </c>
      <c r="D2144" s="56" t="s">
        <v>4874</v>
      </c>
      <c r="E2144" s="56" t="s">
        <v>4875</v>
      </c>
      <c r="F2144" s="128" t="s">
        <v>4876</v>
      </c>
      <c r="G2144" s="128"/>
      <c r="H2144" s="52" t="s">
        <v>4877</v>
      </c>
      <c r="I2144" s="54">
        <v>41739</v>
      </c>
      <c r="J2144" s="54">
        <v>41892</v>
      </c>
      <c r="K2144" s="56" t="s">
        <v>5051</v>
      </c>
      <c r="L2144" s="56" t="s">
        <v>5052</v>
      </c>
      <c r="M2144" s="56" t="s">
        <v>695</v>
      </c>
      <c r="N2144" s="56" t="s">
        <v>3570</v>
      </c>
      <c r="P2144" s="56" t="s">
        <v>4880</v>
      </c>
      <c r="S2144" s="56" t="s">
        <v>4881</v>
      </c>
      <c r="T2144" s="56">
        <v>1</v>
      </c>
      <c r="U2144" s="56" t="s">
        <v>606</v>
      </c>
      <c r="W2144" s="56">
        <v>1.5</v>
      </c>
      <c r="X2144" s="56">
        <v>94</v>
      </c>
      <c r="Y2144" s="56">
        <v>111.6</v>
      </c>
      <c r="Z2144" s="56" t="s">
        <v>4967</v>
      </c>
    </row>
    <row r="2145" spans="1:26" s="56" customFormat="1">
      <c r="A2145" s="156" t="s">
        <v>4872</v>
      </c>
      <c r="B2145" s="156" t="s">
        <v>1216</v>
      </c>
      <c r="C2145" s="56" t="s">
        <v>4873</v>
      </c>
      <c r="D2145" s="56" t="s">
        <v>4874</v>
      </c>
      <c r="E2145" s="56" t="s">
        <v>4875</v>
      </c>
      <c r="F2145" s="128" t="s">
        <v>4876</v>
      </c>
      <c r="G2145" s="128"/>
      <c r="H2145" s="52" t="s">
        <v>4877</v>
      </c>
      <c r="I2145" s="54">
        <v>41739</v>
      </c>
      <c r="J2145" s="54">
        <v>41892</v>
      </c>
      <c r="K2145" s="56" t="s">
        <v>5053</v>
      </c>
      <c r="L2145" s="56" t="s">
        <v>5054</v>
      </c>
      <c r="M2145" s="56" t="s">
        <v>695</v>
      </c>
      <c r="N2145" s="56" t="s">
        <v>3570</v>
      </c>
      <c r="P2145" s="56" t="s">
        <v>4880</v>
      </c>
      <c r="S2145" s="56" t="s">
        <v>4881</v>
      </c>
      <c r="T2145" s="56">
        <v>1</v>
      </c>
      <c r="U2145" s="56" t="s">
        <v>606</v>
      </c>
      <c r="W2145" s="56">
        <v>1.5</v>
      </c>
      <c r="X2145" s="56">
        <v>94</v>
      </c>
      <c r="Y2145" s="56">
        <v>45.4</v>
      </c>
    </row>
    <row r="2146" spans="1:26" s="56" customFormat="1">
      <c r="A2146" s="156" t="s">
        <v>4872</v>
      </c>
      <c r="B2146" s="156" t="s">
        <v>1216</v>
      </c>
      <c r="C2146" s="56" t="s">
        <v>4873</v>
      </c>
      <c r="D2146" s="56" t="s">
        <v>4874</v>
      </c>
      <c r="E2146" s="56" t="s">
        <v>4875</v>
      </c>
      <c r="F2146" s="128" t="s">
        <v>4876</v>
      </c>
      <c r="G2146" s="128"/>
      <c r="H2146" s="52" t="s">
        <v>4877</v>
      </c>
      <c r="I2146" s="54">
        <v>41739</v>
      </c>
      <c r="J2146" s="54">
        <v>41892</v>
      </c>
      <c r="K2146" s="56" t="s">
        <v>5055</v>
      </c>
      <c r="L2146" s="56" t="s">
        <v>5056</v>
      </c>
      <c r="M2146" s="56" t="s">
        <v>695</v>
      </c>
      <c r="N2146" s="56" t="s">
        <v>3570</v>
      </c>
      <c r="P2146" s="56" t="s">
        <v>4880</v>
      </c>
      <c r="S2146" s="56" t="s">
        <v>4881</v>
      </c>
      <c r="T2146" s="56">
        <v>1</v>
      </c>
      <c r="U2146" s="56" t="s">
        <v>606</v>
      </c>
      <c r="W2146" s="56">
        <v>1.5</v>
      </c>
      <c r="X2146" s="56">
        <v>94</v>
      </c>
      <c r="Y2146" s="56">
        <v>20.2</v>
      </c>
      <c r="Z2146" s="56" t="s">
        <v>4967</v>
      </c>
    </row>
    <row r="2147" spans="1:26" s="56" customFormat="1">
      <c r="A2147" s="156" t="s">
        <v>4872</v>
      </c>
      <c r="B2147" s="156" t="s">
        <v>1216</v>
      </c>
      <c r="C2147" s="56" t="s">
        <v>4873</v>
      </c>
      <c r="D2147" s="56" t="s">
        <v>4874</v>
      </c>
      <c r="E2147" s="56" t="s">
        <v>4875</v>
      </c>
      <c r="F2147" s="128" t="s">
        <v>4876</v>
      </c>
      <c r="G2147" s="128"/>
      <c r="H2147" s="52" t="s">
        <v>4877</v>
      </c>
      <c r="I2147" s="54">
        <v>41739</v>
      </c>
      <c r="J2147" s="54">
        <v>41892</v>
      </c>
      <c r="K2147" s="56" t="s">
        <v>5057</v>
      </c>
      <c r="L2147" s="56" t="s">
        <v>5058</v>
      </c>
      <c r="M2147" s="56" t="s">
        <v>695</v>
      </c>
      <c r="N2147" s="56" t="s">
        <v>3570</v>
      </c>
      <c r="P2147" s="56" t="s">
        <v>4880</v>
      </c>
      <c r="S2147" s="56" t="s">
        <v>4881</v>
      </c>
      <c r="T2147" s="56">
        <v>1</v>
      </c>
      <c r="U2147" s="56" t="s">
        <v>606</v>
      </c>
      <c r="W2147" s="56">
        <v>1.5</v>
      </c>
      <c r="X2147" s="56">
        <v>94</v>
      </c>
      <c r="Y2147" s="56">
        <v>52.9</v>
      </c>
    </row>
    <row r="2148" spans="1:26" s="56" customFormat="1">
      <c r="A2148" s="156" t="s">
        <v>4872</v>
      </c>
      <c r="B2148" s="156" t="s">
        <v>1216</v>
      </c>
      <c r="C2148" s="56" t="s">
        <v>4873</v>
      </c>
      <c r="D2148" s="56" t="s">
        <v>4874</v>
      </c>
      <c r="E2148" s="56" t="s">
        <v>4875</v>
      </c>
      <c r="F2148" s="128" t="s">
        <v>4876</v>
      </c>
      <c r="G2148" s="128"/>
      <c r="H2148" s="52" t="s">
        <v>4877</v>
      </c>
      <c r="I2148" s="54">
        <v>41739</v>
      </c>
      <c r="J2148" s="54">
        <v>41892</v>
      </c>
      <c r="K2148" s="56" t="s">
        <v>5059</v>
      </c>
      <c r="L2148" s="56" t="s">
        <v>5060</v>
      </c>
      <c r="M2148" s="56" t="s">
        <v>695</v>
      </c>
      <c r="N2148" s="56" t="s">
        <v>3570</v>
      </c>
      <c r="P2148" s="56" t="s">
        <v>4880</v>
      </c>
      <c r="S2148" s="56" t="s">
        <v>4881</v>
      </c>
      <c r="T2148" s="56">
        <v>1</v>
      </c>
      <c r="U2148" s="56" t="s">
        <v>606</v>
      </c>
      <c r="W2148" s="56">
        <v>1.5</v>
      </c>
      <c r="X2148" s="56">
        <v>94</v>
      </c>
      <c r="Y2148" s="56">
        <v>37.1</v>
      </c>
      <c r="Z2148" s="56" t="s">
        <v>4967</v>
      </c>
    </row>
    <row r="2149" spans="1:26" s="56" customFormat="1">
      <c r="A2149" s="156" t="s">
        <v>4872</v>
      </c>
      <c r="B2149" s="156" t="s">
        <v>1216</v>
      </c>
      <c r="C2149" s="56" t="s">
        <v>4873</v>
      </c>
      <c r="D2149" s="56" t="s">
        <v>4874</v>
      </c>
      <c r="E2149" s="56" t="s">
        <v>4875</v>
      </c>
      <c r="F2149" s="128" t="s">
        <v>4876</v>
      </c>
      <c r="G2149" s="128"/>
      <c r="H2149" s="52" t="s">
        <v>4877</v>
      </c>
      <c r="I2149" s="54">
        <v>41739</v>
      </c>
      <c r="J2149" s="54">
        <v>41892</v>
      </c>
      <c r="K2149" s="56" t="s">
        <v>5061</v>
      </c>
      <c r="L2149" s="56" t="s">
        <v>5062</v>
      </c>
      <c r="M2149" s="56" t="s">
        <v>695</v>
      </c>
      <c r="N2149" s="56" t="s">
        <v>3570</v>
      </c>
      <c r="P2149" s="56" t="s">
        <v>4880</v>
      </c>
      <c r="S2149" s="56" t="s">
        <v>4881</v>
      </c>
      <c r="T2149" s="56">
        <v>1</v>
      </c>
      <c r="U2149" s="56" t="s">
        <v>606</v>
      </c>
      <c r="W2149" s="56">
        <v>1.5</v>
      </c>
      <c r="X2149" s="56">
        <v>94</v>
      </c>
      <c r="Y2149" s="56">
        <v>24.1</v>
      </c>
    </row>
    <row r="2150" spans="1:26" s="56" customFormat="1">
      <c r="A2150" s="156" t="s">
        <v>4872</v>
      </c>
      <c r="B2150" s="156" t="s">
        <v>1216</v>
      </c>
      <c r="C2150" s="56" t="s">
        <v>4873</v>
      </c>
      <c r="D2150" s="56" t="s">
        <v>4874</v>
      </c>
      <c r="E2150" s="56" t="s">
        <v>4875</v>
      </c>
      <c r="F2150" s="128" t="s">
        <v>4876</v>
      </c>
      <c r="G2150" s="128"/>
      <c r="H2150" s="52" t="s">
        <v>4877</v>
      </c>
      <c r="I2150" s="54">
        <v>41739</v>
      </c>
      <c r="J2150" s="54">
        <v>41892</v>
      </c>
      <c r="K2150" s="56" t="s">
        <v>5063</v>
      </c>
      <c r="L2150" s="56" t="s">
        <v>5064</v>
      </c>
      <c r="M2150" s="56" t="s">
        <v>695</v>
      </c>
      <c r="N2150" s="56" t="s">
        <v>3570</v>
      </c>
      <c r="P2150" s="56" t="s">
        <v>4880</v>
      </c>
      <c r="S2150" s="56" t="s">
        <v>4881</v>
      </c>
      <c r="T2150" s="56">
        <v>1</v>
      </c>
      <c r="U2150" s="56" t="s">
        <v>606</v>
      </c>
      <c r="W2150" s="56">
        <v>1.5</v>
      </c>
      <c r="X2150" s="56">
        <v>87</v>
      </c>
      <c r="Y2150" s="56">
        <v>35.5</v>
      </c>
    </row>
    <row r="2151" spans="1:26" s="56" customFormat="1">
      <c r="A2151" s="156" t="s">
        <v>4872</v>
      </c>
      <c r="B2151" s="156" t="s">
        <v>1216</v>
      </c>
      <c r="C2151" s="56" t="s">
        <v>4873</v>
      </c>
      <c r="D2151" s="56" t="s">
        <v>4874</v>
      </c>
      <c r="E2151" s="56" t="s">
        <v>4875</v>
      </c>
      <c r="F2151" s="128" t="s">
        <v>4876</v>
      </c>
      <c r="G2151" s="128"/>
      <c r="H2151" s="52" t="s">
        <v>4877</v>
      </c>
      <c r="I2151" s="54">
        <v>41739</v>
      </c>
      <c r="J2151" s="54">
        <v>41892</v>
      </c>
      <c r="K2151" s="56" t="s">
        <v>5065</v>
      </c>
      <c r="L2151" s="56" t="s">
        <v>5066</v>
      </c>
      <c r="M2151" s="56" t="s">
        <v>695</v>
      </c>
      <c r="N2151" s="56" t="s">
        <v>3570</v>
      </c>
      <c r="P2151" s="56" t="s">
        <v>4880</v>
      </c>
      <c r="S2151" s="56" t="s">
        <v>4881</v>
      </c>
      <c r="T2151" s="56">
        <v>1</v>
      </c>
      <c r="U2151" s="56" t="s">
        <v>606</v>
      </c>
      <c r="W2151" s="56">
        <v>1.5</v>
      </c>
      <c r="X2151" s="56">
        <v>94</v>
      </c>
      <c r="Y2151" s="56">
        <v>26.1</v>
      </c>
    </row>
    <row r="2152" spans="1:26" s="56" customFormat="1">
      <c r="A2152" s="156" t="s">
        <v>4872</v>
      </c>
      <c r="B2152" s="156" t="s">
        <v>1216</v>
      </c>
      <c r="C2152" s="56" t="s">
        <v>4873</v>
      </c>
      <c r="D2152" s="56" t="s">
        <v>4874</v>
      </c>
      <c r="E2152" s="56" t="s">
        <v>4875</v>
      </c>
      <c r="F2152" s="128" t="s">
        <v>4876</v>
      </c>
      <c r="G2152" s="128"/>
      <c r="H2152" s="52" t="s">
        <v>4877</v>
      </c>
      <c r="I2152" s="54">
        <v>41739</v>
      </c>
      <c r="J2152" s="54">
        <v>41892</v>
      </c>
      <c r="K2152" s="56" t="s">
        <v>5067</v>
      </c>
      <c r="L2152" s="56" t="s">
        <v>5068</v>
      </c>
      <c r="M2152" s="56" t="s">
        <v>695</v>
      </c>
      <c r="N2152" s="56" t="s">
        <v>3570</v>
      </c>
      <c r="P2152" s="56" t="s">
        <v>4880</v>
      </c>
      <c r="S2152" s="56" t="s">
        <v>4881</v>
      </c>
      <c r="T2152" s="56">
        <v>1</v>
      </c>
      <c r="U2152" s="56" t="s">
        <v>606</v>
      </c>
      <c r="W2152" s="56">
        <v>1.5</v>
      </c>
      <c r="X2152" s="56">
        <v>94</v>
      </c>
      <c r="Y2152" s="56">
        <v>29.2</v>
      </c>
    </row>
    <row r="2153" spans="1:26" s="56" customFormat="1">
      <c r="A2153" s="156" t="s">
        <v>4872</v>
      </c>
      <c r="B2153" s="156" t="s">
        <v>1216</v>
      </c>
      <c r="C2153" s="56" t="s">
        <v>4873</v>
      </c>
      <c r="D2153" s="56" t="s">
        <v>4874</v>
      </c>
      <c r="E2153" s="56" t="s">
        <v>4875</v>
      </c>
      <c r="F2153" s="128" t="s">
        <v>4876</v>
      </c>
      <c r="G2153" s="128"/>
      <c r="H2153" s="52" t="s">
        <v>4877</v>
      </c>
      <c r="I2153" s="54">
        <v>41739</v>
      </c>
      <c r="J2153" s="54">
        <v>41892</v>
      </c>
      <c r="K2153" s="56" t="s">
        <v>5069</v>
      </c>
      <c r="L2153" s="56" t="s">
        <v>5070</v>
      </c>
      <c r="M2153" s="56" t="s">
        <v>695</v>
      </c>
      <c r="N2153" s="56" t="s">
        <v>3570</v>
      </c>
      <c r="P2153" s="56" t="s">
        <v>4880</v>
      </c>
      <c r="S2153" s="56" t="s">
        <v>4881</v>
      </c>
      <c r="T2153" s="56">
        <v>1</v>
      </c>
      <c r="U2153" s="56" t="s">
        <v>606</v>
      </c>
      <c r="W2153" s="56">
        <v>1.5</v>
      </c>
      <c r="X2153" s="56">
        <v>94</v>
      </c>
      <c r="Y2153" s="56">
        <v>44.6</v>
      </c>
    </row>
    <row r="2154" spans="1:26" s="56" customFormat="1">
      <c r="A2154" s="156" t="s">
        <v>4872</v>
      </c>
      <c r="B2154" s="156" t="s">
        <v>1216</v>
      </c>
      <c r="C2154" s="56" t="s">
        <v>4873</v>
      </c>
      <c r="D2154" s="56" t="s">
        <v>4874</v>
      </c>
      <c r="E2154" s="56" t="s">
        <v>4875</v>
      </c>
      <c r="F2154" s="128" t="s">
        <v>4876</v>
      </c>
      <c r="G2154" s="128"/>
      <c r="H2154" s="52" t="s">
        <v>4877</v>
      </c>
      <c r="I2154" s="54">
        <v>41739</v>
      </c>
      <c r="J2154" s="54">
        <v>41892</v>
      </c>
      <c r="K2154" s="56" t="s">
        <v>5071</v>
      </c>
      <c r="L2154" s="56" t="s">
        <v>5072</v>
      </c>
      <c r="M2154" s="56" t="s">
        <v>695</v>
      </c>
      <c r="N2154" s="56" t="s">
        <v>3570</v>
      </c>
      <c r="P2154" s="56" t="s">
        <v>4880</v>
      </c>
      <c r="S2154" s="56" t="s">
        <v>4881</v>
      </c>
      <c r="T2154" s="56">
        <v>1</v>
      </c>
      <c r="U2154" s="56" t="s">
        <v>606</v>
      </c>
      <c r="W2154" s="56">
        <v>1.5</v>
      </c>
      <c r="X2154" s="56">
        <v>84</v>
      </c>
      <c r="Y2154" s="56">
        <v>19</v>
      </c>
    </row>
    <row r="2155" spans="1:26" s="56" customFormat="1">
      <c r="A2155" s="156" t="s">
        <v>4872</v>
      </c>
      <c r="B2155" s="156" t="s">
        <v>1216</v>
      </c>
      <c r="C2155" s="56" t="s">
        <v>4873</v>
      </c>
      <c r="D2155" s="56" t="s">
        <v>4874</v>
      </c>
      <c r="E2155" s="56" t="s">
        <v>4875</v>
      </c>
      <c r="F2155" s="128" t="s">
        <v>4876</v>
      </c>
      <c r="G2155" s="128"/>
      <c r="H2155" s="52" t="s">
        <v>4877</v>
      </c>
      <c r="I2155" s="54">
        <v>41739</v>
      </c>
      <c r="J2155" s="54">
        <v>41892</v>
      </c>
      <c r="K2155" s="56" t="s">
        <v>5073</v>
      </c>
      <c r="L2155" s="56" t="s">
        <v>5074</v>
      </c>
      <c r="M2155" s="56" t="s">
        <v>695</v>
      </c>
      <c r="N2155" s="56" t="s">
        <v>3570</v>
      </c>
      <c r="P2155" s="56" t="s">
        <v>4880</v>
      </c>
      <c r="S2155" s="56" t="s">
        <v>4881</v>
      </c>
      <c r="T2155" s="56">
        <v>1</v>
      </c>
      <c r="U2155" s="56" t="s">
        <v>606</v>
      </c>
      <c r="W2155" s="56">
        <v>1.5</v>
      </c>
      <c r="X2155" s="56">
        <v>94</v>
      </c>
      <c r="Y2155" s="56">
        <v>170.7</v>
      </c>
    </row>
    <row r="2156" spans="1:26" s="56" customFormat="1">
      <c r="A2156" s="156" t="s">
        <v>4872</v>
      </c>
      <c r="B2156" s="156" t="s">
        <v>1216</v>
      </c>
      <c r="C2156" s="56" t="s">
        <v>4873</v>
      </c>
      <c r="D2156" s="56" t="s">
        <v>4874</v>
      </c>
      <c r="E2156" s="56" t="s">
        <v>4875</v>
      </c>
      <c r="F2156" s="128" t="s">
        <v>4876</v>
      </c>
      <c r="G2156" s="128"/>
      <c r="H2156" s="52" t="s">
        <v>4877</v>
      </c>
      <c r="I2156" s="54">
        <v>41739</v>
      </c>
      <c r="J2156" s="54">
        <v>41892</v>
      </c>
      <c r="K2156" s="56" t="s">
        <v>5075</v>
      </c>
      <c r="L2156" s="56" t="s">
        <v>5076</v>
      </c>
      <c r="M2156" s="56" t="s">
        <v>695</v>
      </c>
      <c r="N2156" s="56" t="s">
        <v>3570</v>
      </c>
      <c r="P2156" s="56" t="s">
        <v>4880</v>
      </c>
      <c r="S2156" s="56" t="s">
        <v>4881</v>
      </c>
      <c r="T2156" s="56">
        <v>1</v>
      </c>
      <c r="U2156" s="56" t="s">
        <v>606</v>
      </c>
      <c r="W2156" s="56">
        <v>1.5</v>
      </c>
      <c r="X2156" s="56">
        <v>90</v>
      </c>
      <c r="Y2156" s="56">
        <v>40.299999999999997</v>
      </c>
      <c r="Z2156" s="56" t="s">
        <v>4967</v>
      </c>
    </row>
    <row r="2157" spans="1:26" s="56" customFormat="1">
      <c r="A2157" s="156" t="s">
        <v>4872</v>
      </c>
      <c r="B2157" s="156" t="s">
        <v>1216</v>
      </c>
      <c r="C2157" s="56" t="s">
        <v>4873</v>
      </c>
      <c r="D2157" s="56" t="s">
        <v>4874</v>
      </c>
      <c r="E2157" s="56" t="s">
        <v>4875</v>
      </c>
      <c r="F2157" s="128" t="s">
        <v>4876</v>
      </c>
      <c r="G2157" s="128"/>
      <c r="H2157" s="52" t="s">
        <v>4877</v>
      </c>
      <c r="I2157" s="54">
        <v>41739</v>
      </c>
      <c r="J2157" s="54">
        <v>41892</v>
      </c>
      <c r="K2157" s="56" t="s">
        <v>5077</v>
      </c>
      <c r="L2157" s="56" t="s">
        <v>5078</v>
      </c>
      <c r="M2157" s="56" t="s">
        <v>695</v>
      </c>
      <c r="N2157" s="56" t="s">
        <v>3570</v>
      </c>
      <c r="P2157" s="56" t="s">
        <v>4880</v>
      </c>
      <c r="S2157" s="56" t="s">
        <v>4881</v>
      </c>
      <c r="T2157" s="56">
        <v>1</v>
      </c>
      <c r="U2157" s="56" t="s">
        <v>606</v>
      </c>
      <c r="W2157" s="56">
        <v>1.5</v>
      </c>
      <c r="X2157" s="56">
        <v>85</v>
      </c>
      <c r="Y2157" s="56">
        <v>27.7</v>
      </c>
    </row>
    <row r="2158" spans="1:26" s="56" customFormat="1">
      <c r="A2158" s="156" t="s">
        <v>4872</v>
      </c>
      <c r="B2158" s="156" t="s">
        <v>1216</v>
      </c>
      <c r="C2158" s="56" t="s">
        <v>4873</v>
      </c>
      <c r="D2158" s="56" t="s">
        <v>4874</v>
      </c>
      <c r="E2158" s="56" t="s">
        <v>4875</v>
      </c>
      <c r="F2158" s="128" t="s">
        <v>4876</v>
      </c>
      <c r="G2158" s="128"/>
      <c r="H2158" s="52" t="s">
        <v>4877</v>
      </c>
      <c r="I2158" s="54">
        <v>41739</v>
      </c>
      <c r="J2158" s="54">
        <v>41892</v>
      </c>
      <c r="K2158" s="56" t="s">
        <v>5079</v>
      </c>
      <c r="L2158" s="56" t="s">
        <v>5080</v>
      </c>
      <c r="M2158" s="56" t="s">
        <v>695</v>
      </c>
      <c r="N2158" s="56" t="s">
        <v>3570</v>
      </c>
      <c r="P2158" s="56" t="s">
        <v>4880</v>
      </c>
      <c r="S2158" s="56" t="s">
        <v>4881</v>
      </c>
      <c r="T2158" s="56">
        <v>1</v>
      </c>
      <c r="U2158" s="56" t="s">
        <v>606</v>
      </c>
      <c r="W2158" s="56">
        <v>1.5</v>
      </c>
      <c r="X2158" s="56">
        <v>90</v>
      </c>
      <c r="Y2158" s="56">
        <v>30.4</v>
      </c>
    </row>
    <row r="2159" spans="1:26" s="56" customFormat="1">
      <c r="A2159" s="156" t="s">
        <v>4872</v>
      </c>
      <c r="B2159" s="156" t="s">
        <v>1216</v>
      </c>
      <c r="C2159" s="56" t="s">
        <v>4873</v>
      </c>
      <c r="D2159" s="56" t="s">
        <v>4874</v>
      </c>
      <c r="E2159" s="56" t="s">
        <v>4875</v>
      </c>
      <c r="F2159" s="128" t="s">
        <v>4876</v>
      </c>
      <c r="G2159" s="128"/>
      <c r="H2159" s="52" t="s">
        <v>4877</v>
      </c>
      <c r="I2159" s="54">
        <v>41739</v>
      </c>
      <c r="J2159" s="54">
        <v>41892</v>
      </c>
      <c r="K2159" s="56" t="s">
        <v>5081</v>
      </c>
      <c r="L2159" s="56" t="s">
        <v>5082</v>
      </c>
      <c r="M2159" s="56" t="s">
        <v>695</v>
      </c>
      <c r="N2159" s="56" t="s">
        <v>3570</v>
      </c>
      <c r="P2159" s="56" t="s">
        <v>4880</v>
      </c>
      <c r="S2159" s="56" t="s">
        <v>4881</v>
      </c>
      <c r="T2159" s="56">
        <v>1</v>
      </c>
      <c r="U2159" s="56" t="s">
        <v>606</v>
      </c>
      <c r="W2159" s="56">
        <v>1.5</v>
      </c>
      <c r="X2159" s="56">
        <v>98</v>
      </c>
      <c r="Y2159" s="56">
        <v>58.1</v>
      </c>
    </row>
    <row r="2160" spans="1:26" s="56" customFormat="1">
      <c r="A2160" s="156" t="s">
        <v>4872</v>
      </c>
      <c r="B2160" s="156" t="s">
        <v>1216</v>
      </c>
      <c r="C2160" s="56" t="s">
        <v>4873</v>
      </c>
      <c r="D2160" s="56" t="s">
        <v>4874</v>
      </c>
      <c r="E2160" s="56" t="s">
        <v>4875</v>
      </c>
      <c r="F2160" s="128" t="s">
        <v>4876</v>
      </c>
      <c r="G2160" s="128"/>
      <c r="H2160" s="52" t="s">
        <v>4877</v>
      </c>
      <c r="I2160" s="54">
        <v>41739</v>
      </c>
      <c r="J2160" s="54">
        <v>41892</v>
      </c>
      <c r="K2160" s="56" t="s">
        <v>5083</v>
      </c>
      <c r="L2160" s="56" t="s">
        <v>5084</v>
      </c>
      <c r="M2160" s="56" t="s">
        <v>695</v>
      </c>
      <c r="N2160" s="56" t="s">
        <v>3570</v>
      </c>
      <c r="P2160" s="56" t="s">
        <v>4880</v>
      </c>
      <c r="S2160" s="56" t="s">
        <v>4881</v>
      </c>
      <c r="T2160" s="56">
        <v>1</v>
      </c>
      <c r="U2160" s="56" t="s">
        <v>606</v>
      </c>
      <c r="W2160" s="56">
        <v>1.5</v>
      </c>
      <c r="X2160" s="56">
        <v>92</v>
      </c>
      <c r="Y2160" s="56">
        <v>56.8</v>
      </c>
    </row>
    <row r="2161" spans="1:26" s="56" customFormat="1">
      <c r="A2161" s="156" t="s">
        <v>4872</v>
      </c>
      <c r="B2161" s="156" t="s">
        <v>1216</v>
      </c>
      <c r="C2161" s="56" t="s">
        <v>4873</v>
      </c>
      <c r="D2161" s="56" t="s">
        <v>4874</v>
      </c>
      <c r="E2161" s="56" t="s">
        <v>4875</v>
      </c>
      <c r="F2161" s="128" t="s">
        <v>4876</v>
      </c>
      <c r="G2161" s="128"/>
      <c r="H2161" s="52" t="s">
        <v>4877</v>
      </c>
      <c r="I2161" s="54">
        <v>41739</v>
      </c>
      <c r="J2161" s="54">
        <v>41892</v>
      </c>
      <c r="K2161" s="56" t="s">
        <v>5085</v>
      </c>
      <c r="L2161" s="56" t="s">
        <v>5086</v>
      </c>
      <c r="M2161" s="56" t="s">
        <v>695</v>
      </c>
      <c r="N2161" s="56" t="s">
        <v>3570</v>
      </c>
      <c r="P2161" s="56" t="s">
        <v>4880</v>
      </c>
      <c r="S2161" s="56" t="s">
        <v>4881</v>
      </c>
      <c r="T2161" s="56">
        <v>1</v>
      </c>
      <c r="U2161" s="56" t="s">
        <v>606</v>
      </c>
      <c r="W2161" s="56">
        <v>1.5</v>
      </c>
      <c r="X2161" s="56">
        <v>90</v>
      </c>
      <c r="Y2161" s="56">
        <v>133</v>
      </c>
      <c r="Z2161" s="56" t="s">
        <v>4967</v>
      </c>
    </row>
    <row r="2162" spans="1:26" s="56" customFormat="1">
      <c r="A2162" s="156" t="s">
        <v>4872</v>
      </c>
      <c r="B2162" s="156" t="s">
        <v>1216</v>
      </c>
      <c r="C2162" s="56" t="s">
        <v>4873</v>
      </c>
      <c r="D2162" s="56" t="s">
        <v>4874</v>
      </c>
      <c r="E2162" s="56" t="s">
        <v>4875</v>
      </c>
      <c r="F2162" s="128" t="s">
        <v>4876</v>
      </c>
      <c r="G2162" s="128"/>
      <c r="H2162" s="52" t="s">
        <v>4877</v>
      </c>
      <c r="I2162" s="54">
        <v>41739</v>
      </c>
      <c r="J2162" s="54">
        <v>41892</v>
      </c>
      <c r="K2162" s="56" t="s">
        <v>5087</v>
      </c>
      <c r="L2162" s="56" t="s">
        <v>5088</v>
      </c>
      <c r="M2162" s="56" t="s">
        <v>695</v>
      </c>
      <c r="N2162" s="56" t="s">
        <v>3570</v>
      </c>
      <c r="P2162" s="56" t="s">
        <v>4880</v>
      </c>
      <c r="S2162" s="56" t="s">
        <v>4881</v>
      </c>
      <c r="T2162" s="56">
        <v>1</v>
      </c>
      <c r="U2162" s="56" t="s">
        <v>606</v>
      </c>
      <c r="W2162" s="56">
        <v>1.5</v>
      </c>
      <c r="X2162" s="56">
        <v>89</v>
      </c>
      <c r="Y2162" s="56">
        <v>27.6</v>
      </c>
    </row>
    <row r="2163" spans="1:26" s="56" customFormat="1">
      <c r="A2163" s="156" t="s">
        <v>4872</v>
      </c>
      <c r="B2163" s="156" t="s">
        <v>1216</v>
      </c>
      <c r="C2163" s="56" t="s">
        <v>4873</v>
      </c>
      <c r="D2163" s="56" t="s">
        <v>4874</v>
      </c>
      <c r="E2163" s="56" t="s">
        <v>4875</v>
      </c>
      <c r="F2163" s="128" t="s">
        <v>4876</v>
      </c>
      <c r="G2163" s="128"/>
      <c r="H2163" s="52" t="s">
        <v>4877</v>
      </c>
      <c r="I2163" s="54">
        <v>41739</v>
      </c>
      <c r="J2163" s="54">
        <v>41892</v>
      </c>
      <c r="K2163" s="56" t="s">
        <v>5089</v>
      </c>
      <c r="L2163" s="56" t="s">
        <v>5090</v>
      </c>
      <c r="M2163" s="56" t="s">
        <v>695</v>
      </c>
      <c r="N2163" s="56" t="s">
        <v>3570</v>
      </c>
      <c r="P2163" s="56" t="s">
        <v>4880</v>
      </c>
      <c r="S2163" s="56" t="s">
        <v>4881</v>
      </c>
      <c r="T2163" s="56">
        <v>1</v>
      </c>
      <c r="U2163" s="56" t="s">
        <v>606</v>
      </c>
      <c r="W2163" s="56">
        <v>1.5</v>
      </c>
      <c r="X2163" s="56">
        <v>94</v>
      </c>
      <c r="Y2163" s="56">
        <v>43.2</v>
      </c>
    </row>
    <row r="2164" spans="1:26" s="56" customFormat="1">
      <c r="A2164" s="156" t="s">
        <v>4872</v>
      </c>
      <c r="B2164" s="156" t="s">
        <v>1216</v>
      </c>
      <c r="C2164" s="56" t="s">
        <v>4873</v>
      </c>
      <c r="D2164" s="56" t="s">
        <v>4874</v>
      </c>
      <c r="E2164" s="56" t="s">
        <v>4875</v>
      </c>
      <c r="F2164" s="128" t="s">
        <v>4876</v>
      </c>
      <c r="G2164" s="128"/>
      <c r="H2164" s="52" t="s">
        <v>4877</v>
      </c>
      <c r="I2164" s="54">
        <v>41739</v>
      </c>
      <c r="J2164" s="54">
        <v>41892</v>
      </c>
      <c r="K2164" s="56" t="s">
        <v>5091</v>
      </c>
      <c r="L2164" s="56" t="s">
        <v>5092</v>
      </c>
      <c r="M2164" s="56" t="s">
        <v>695</v>
      </c>
      <c r="N2164" s="56" t="s">
        <v>3570</v>
      </c>
      <c r="P2164" s="56" t="s">
        <v>4880</v>
      </c>
      <c r="S2164" s="56" t="s">
        <v>4881</v>
      </c>
      <c r="T2164" s="56">
        <v>1</v>
      </c>
      <c r="U2164" s="56" t="s">
        <v>606</v>
      </c>
      <c r="W2164" s="56">
        <v>1.5</v>
      </c>
      <c r="X2164" s="56">
        <v>87</v>
      </c>
      <c r="Y2164" s="56">
        <v>79.5</v>
      </c>
      <c r="Z2164" s="56" t="s">
        <v>4967</v>
      </c>
    </row>
    <row r="2165" spans="1:26" s="56" customFormat="1">
      <c r="A2165" s="156" t="s">
        <v>4872</v>
      </c>
      <c r="B2165" s="156" t="s">
        <v>1216</v>
      </c>
      <c r="C2165" s="56" t="s">
        <v>4873</v>
      </c>
      <c r="D2165" s="56" t="s">
        <v>4874</v>
      </c>
      <c r="E2165" s="56" t="s">
        <v>4875</v>
      </c>
      <c r="F2165" s="128" t="s">
        <v>4876</v>
      </c>
      <c r="G2165" s="128"/>
      <c r="H2165" s="52" t="s">
        <v>4877</v>
      </c>
      <c r="I2165" s="54">
        <v>41739</v>
      </c>
      <c r="J2165" s="54">
        <v>41892</v>
      </c>
      <c r="K2165" s="56" t="s">
        <v>5093</v>
      </c>
      <c r="L2165" s="56" t="s">
        <v>5094</v>
      </c>
      <c r="M2165" s="56" t="s">
        <v>695</v>
      </c>
      <c r="N2165" s="56" t="s">
        <v>3570</v>
      </c>
      <c r="P2165" s="56" t="s">
        <v>4880</v>
      </c>
      <c r="S2165" s="56" t="s">
        <v>4881</v>
      </c>
      <c r="T2165" s="56">
        <v>1</v>
      </c>
      <c r="U2165" s="56" t="s">
        <v>606</v>
      </c>
      <c r="W2165" s="56">
        <v>1.5</v>
      </c>
      <c r="X2165" s="56">
        <v>86</v>
      </c>
      <c r="Y2165" s="56">
        <v>74.3</v>
      </c>
    </row>
    <row r="2166" spans="1:26" s="56" customFormat="1">
      <c r="A2166" s="156" t="s">
        <v>4872</v>
      </c>
      <c r="B2166" s="156" t="s">
        <v>1216</v>
      </c>
      <c r="C2166" s="56" t="s">
        <v>4873</v>
      </c>
      <c r="D2166" s="56" t="s">
        <v>4874</v>
      </c>
      <c r="E2166" s="56" t="s">
        <v>4875</v>
      </c>
      <c r="F2166" s="128" t="s">
        <v>4876</v>
      </c>
      <c r="G2166" s="128"/>
      <c r="H2166" s="52" t="s">
        <v>4877</v>
      </c>
      <c r="I2166" s="54">
        <v>41739</v>
      </c>
      <c r="J2166" s="54">
        <v>41892</v>
      </c>
      <c r="K2166" s="56" t="s">
        <v>5095</v>
      </c>
      <c r="L2166" s="56" t="s">
        <v>5096</v>
      </c>
      <c r="M2166" s="56" t="s">
        <v>695</v>
      </c>
      <c r="N2166" s="56" t="s">
        <v>3570</v>
      </c>
      <c r="P2166" s="56" t="s">
        <v>4880</v>
      </c>
      <c r="S2166" s="56" t="s">
        <v>4881</v>
      </c>
      <c r="T2166" s="56">
        <v>1</v>
      </c>
      <c r="U2166" s="56" t="s">
        <v>606</v>
      </c>
      <c r="W2166" s="56">
        <v>1.5</v>
      </c>
      <c r="X2166" s="56">
        <v>94</v>
      </c>
      <c r="Y2166" s="56">
        <v>46.6</v>
      </c>
    </row>
    <row r="2167" spans="1:26" s="56" customFormat="1">
      <c r="A2167" s="156" t="s">
        <v>4872</v>
      </c>
      <c r="B2167" s="156" t="s">
        <v>1216</v>
      </c>
      <c r="C2167" s="56" t="s">
        <v>4873</v>
      </c>
      <c r="D2167" s="56" t="s">
        <v>4874</v>
      </c>
      <c r="E2167" s="56" t="s">
        <v>4875</v>
      </c>
      <c r="F2167" s="128" t="s">
        <v>4876</v>
      </c>
      <c r="G2167" s="128"/>
      <c r="H2167" s="52" t="s">
        <v>4877</v>
      </c>
      <c r="I2167" s="54">
        <v>41739</v>
      </c>
      <c r="J2167" s="54">
        <v>41892</v>
      </c>
      <c r="K2167" s="56" t="s">
        <v>5097</v>
      </c>
      <c r="L2167" s="56" t="s">
        <v>5098</v>
      </c>
      <c r="M2167" s="56" t="s">
        <v>695</v>
      </c>
      <c r="N2167" s="56" t="s">
        <v>3570</v>
      </c>
      <c r="P2167" s="56" t="s">
        <v>4880</v>
      </c>
      <c r="S2167" s="56" t="s">
        <v>4881</v>
      </c>
      <c r="T2167" s="56">
        <v>1</v>
      </c>
      <c r="U2167" s="56" t="s">
        <v>606</v>
      </c>
      <c r="W2167" s="56">
        <v>1.5</v>
      </c>
      <c r="X2167" s="56">
        <v>94</v>
      </c>
      <c r="Y2167" s="56">
        <v>76.599999999999994</v>
      </c>
    </row>
    <row r="2168" spans="1:26" s="56" customFormat="1">
      <c r="A2168" s="156" t="s">
        <v>4872</v>
      </c>
      <c r="B2168" s="156" t="s">
        <v>1216</v>
      </c>
      <c r="C2168" s="56" t="s">
        <v>4873</v>
      </c>
      <c r="D2168" s="56" t="s">
        <v>4874</v>
      </c>
      <c r="E2168" s="56" t="s">
        <v>4875</v>
      </c>
      <c r="F2168" s="128" t="s">
        <v>4876</v>
      </c>
      <c r="G2168" s="128"/>
      <c r="H2168" s="52" t="s">
        <v>4877</v>
      </c>
      <c r="I2168" s="54">
        <v>41739</v>
      </c>
      <c r="J2168" s="54">
        <v>41892</v>
      </c>
      <c r="K2168" s="56" t="s">
        <v>5099</v>
      </c>
      <c r="L2168" s="56" t="s">
        <v>5100</v>
      </c>
      <c r="M2168" s="56" t="s">
        <v>695</v>
      </c>
      <c r="N2168" s="56" t="s">
        <v>3570</v>
      </c>
      <c r="P2168" s="56" t="s">
        <v>4880</v>
      </c>
      <c r="S2168" s="56" t="s">
        <v>4881</v>
      </c>
      <c r="T2168" s="56">
        <v>1</v>
      </c>
      <c r="U2168" s="56" t="s">
        <v>606</v>
      </c>
      <c r="W2168" s="56">
        <v>1.5</v>
      </c>
      <c r="X2168" s="56">
        <v>94</v>
      </c>
      <c r="Y2168" s="56">
        <v>71.2</v>
      </c>
    </row>
    <row r="2169" spans="1:26" s="56" customFormat="1">
      <c r="A2169" s="156" t="s">
        <v>4872</v>
      </c>
      <c r="B2169" s="156" t="s">
        <v>1216</v>
      </c>
      <c r="C2169" s="56" t="s">
        <v>4873</v>
      </c>
      <c r="D2169" s="56" t="s">
        <v>4874</v>
      </c>
      <c r="E2169" s="56" t="s">
        <v>4875</v>
      </c>
      <c r="F2169" s="128" t="s">
        <v>4876</v>
      </c>
      <c r="G2169" s="128"/>
      <c r="H2169" s="52" t="s">
        <v>4877</v>
      </c>
      <c r="I2169" s="54">
        <v>41739</v>
      </c>
      <c r="J2169" s="54">
        <v>41892</v>
      </c>
      <c r="K2169" s="56" t="s">
        <v>5101</v>
      </c>
      <c r="L2169" s="56" t="s">
        <v>5102</v>
      </c>
      <c r="M2169" s="56" t="s">
        <v>695</v>
      </c>
      <c r="N2169" s="56" t="s">
        <v>3570</v>
      </c>
      <c r="P2169" s="56" t="s">
        <v>4880</v>
      </c>
      <c r="S2169" s="56" t="s">
        <v>4881</v>
      </c>
      <c r="T2169" s="56">
        <v>1</v>
      </c>
      <c r="U2169" s="56" t="s">
        <v>606</v>
      </c>
      <c r="W2169" s="56">
        <v>1.5</v>
      </c>
      <c r="X2169" s="56">
        <v>89</v>
      </c>
      <c r="Y2169" s="56">
        <v>139.1</v>
      </c>
    </row>
    <row r="2170" spans="1:26" s="56" customFormat="1">
      <c r="A2170" s="156" t="s">
        <v>4872</v>
      </c>
      <c r="B2170" s="156" t="s">
        <v>1216</v>
      </c>
      <c r="C2170" s="56" t="s">
        <v>4873</v>
      </c>
      <c r="D2170" s="56" t="s">
        <v>4874</v>
      </c>
      <c r="E2170" s="56" t="s">
        <v>4875</v>
      </c>
      <c r="F2170" s="128" t="s">
        <v>4876</v>
      </c>
      <c r="G2170" s="128"/>
      <c r="H2170" s="52" t="s">
        <v>4877</v>
      </c>
      <c r="I2170" s="54">
        <v>41739</v>
      </c>
      <c r="J2170" s="54">
        <v>41892</v>
      </c>
      <c r="K2170" s="56" t="s">
        <v>5103</v>
      </c>
      <c r="L2170" s="56" t="s">
        <v>5104</v>
      </c>
      <c r="M2170" s="56" t="s">
        <v>695</v>
      </c>
      <c r="N2170" s="56" t="s">
        <v>3570</v>
      </c>
      <c r="P2170" s="56" t="s">
        <v>4880</v>
      </c>
      <c r="S2170" s="56" t="s">
        <v>4881</v>
      </c>
      <c r="T2170" s="56">
        <v>1</v>
      </c>
      <c r="U2170" s="56" t="s">
        <v>606</v>
      </c>
      <c r="W2170" s="56">
        <v>1.5</v>
      </c>
      <c r="X2170" s="56">
        <v>89</v>
      </c>
      <c r="Y2170" s="56">
        <v>27</v>
      </c>
    </row>
    <row r="2171" spans="1:26" s="56" customFormat="1">
      <c r="A2171" s="156" t="s">
        <v>4872</v>
      </c>
      <c r="B2171" s="156" t="s">
        <v>1216</v>
      </c>
      <c r="C2171" s="56" t="s">
        <v>4873</v>
      </c>
      <c r="D2171" s="56" t="s">
        <v>4874</v>
      </c>
      <c r="E2171" s="56" t="s">
        <v>4875</v>
      </c>
      <c r="F2171" s="128" t="s">
        <v>4876</v>
      </c>
      <c r="G2171" s="128"/>
      <c r="H2171" s="52" t="s">
        <v>4877</v>
      </c>
      <c r="I2171" s="54">
        <v>41739</v>
      </c>
      <c r="J2171" s="54">
        <v>41892</v>
      </c>
      <c r="K2171" s="56" t="s">
        <v>5105</v>
      </c>
      <c r="L2171" s="56" t="s">
        <v>5106</v>
      </c>
      <c r="M2171" s="56" t="s">
        <v>695</v>
      </c>
      <c r="N2171" s="56" t="s">
        <v>3570</v>
      </c>
      <c r="P2171" s="56" t="s">
        <v>4880</v>
      </c>
      <c r="S2171" s="56" t="s">
        <v>4881</v>
      </c>
      <c r="T2171" s="56">
        <v>1</v>
      </c>
      <c r="U2171" s="56" t="s">
        <v>606</v>
      </c>
      <c r="W2171" s="56">
        <v>1.5</v>
      </c>
      <c r="X2171" s="56">
        <v>91</v>
      </c>
      <c r="Y2171" s="56">
        <v>21.8</v>
      </c>
    </row>
    <row r="2172" spans="1:26" s="56" customFormat="1">
      <c r="A2172" s="156" t="s">
        <v>4872</v>
      </c>
      <c r="B2172" s="156" t="s">
        <v>1216</v>
      </c>
      <c r="C2172" s="56" t="s">
        <v>4873</v>
      </c>
      <c r="D2172" s="56" t="s">
        <v>4874</v>
      </c>
      <c r="E2172" s="56" t="s">
        <v>4875</v>
      </c>
      <c r="F2172" s="128" t="s">
        <v>4876</v>
      </c>
      <c r="G2172" s="128"/>
      <c r="H2172" s="52" t="s">
        <v>4877</v>
      </c>
      <c r="I2172" s="54">
        <v>41739</v>
      </c>
      <c r="J2172" s="54">
        <v>41892</v>
      </c>
      <c r="K2172" s="56" t="s">
        <v>5107</v>
      </c>
      <c r="L2172" s="56" t="s">
        <v>5108</v>
      </c>
      <c r="M2172" s="56" t="s">
        <v>695</v>
      </c>
      <c r="N2172" s="56" t="s">
        <v>3570</v>
      </c>
      <c r="P2172" s="56" t="s">
        <v>4880</v>
      </c>
      <c r="S2172" s="56" t="s">
        <v>4881</v>
      </c>
      <c r="T2172" s="56">
        <v>1</v>
      </c>
      <c r="U2172" s="56" t="s">
        <v>606</v>
      </c>
      <c r="W2172" s="56">
        <v>1.5</v>
      </c>
      <c r="X2172" s="56">
        <v>92</v>
      </c>
      <c r="Y2172" s="56">
        <v>45.1</v>
      </c>
      <c r="Z2172" s="56" t="s">
        <v>4967</v>
      </c>
    </row>
    <row r="2173" spans="1:26" s="56" customFormat="1">
      <c r="A2173" s="156" t="s">
        <v>4872</v>
      </c>
      <c r="B2173" s="156" t="s">
        <v>1216</v>
      </c>
      <c r="C2173" s="56" t="s">
        <v>4873</v>
      </c>
      <c r="D2173" s="56" t="s">
        <v>4874</v>
      </c>
      <c r="E2173" s="56" t="s">
        <v>4875</v>
      </c>
      <c r="F2173" s="128" t="s">
        <v>4876</v>
      </c>
      <c r="G2173" s="128"/>
      <c r="H2173" s="52" t="s">
        <v>4877</v>
      </c>
      <c r="I2173" s="54">
        <v>41739</v>
      </c>
      <c r="J2173" s="54">
        <v>41892</v>
      </c>
      <c r="K2173" s="56" t="s">
        <v>5109</v>
      </c>
      <c r="L2173" s="56" t="s">
        <v>5110</v>
      </c>
      <c r="M2173" s="56" t="s">
        <v>695</v>
      </c>
      <c r="N2173" s="56" t="s">
        <v>3570</v>
      </c>
      <c r="P2173" s="56" t="s">
        <v>4880</v>
      </c>
      <c r="S2173" s="56" t="s">
        <v>4881</v>
      </c>
      <c r="T2173" s="56">
        <v>1</v>
      </c>
      <c r="U2173" s="56" t="s">
        <v>606</v>
      </c>
      <c r="W2173" s="56">
        <v>1.5</v>
      </c>
      <c r="X2173" s="56">
        <v>89</v>
      </c>
      <c r="Y2173" s="56">
        <v>33.799999999999997</v>
      </c>
    </row>
    <row r="2174" spans="1:26" s="56" customFormat="1">
      <c r="A2174" s="156" t="s">
        <v>4872</v>
      </c>
      <c r="B2174" s="156" t="s">
        <v>1216</v>
      </c>
      <c r="C2174" s="56" t="s">
        <v>4873</v>
      </c>
      <c r="D2174" s="56" t="s">
        <v>4874</v>
      </c>
      <c r="E2174" s="56" t="s">
        <v>4875</v>
      </c>
      <c r="F2174" s="128" t="s">
        <v>4876</v>
      </c>
      <c r="G2174" s="128"/>
      <c r="H2174" s="52" t="s">
        <v>4877</v>
      </c>
      <c r="I2174" s="54">
        <v>41739</v>
      </c>
      <c r="J2174" s="54">
        <v>41892</v>
      </c>
      <c r="K2174" s="56" t="s">
        <v>5111</v>
      </c>
      <c r="L2174" s="56" t="s">
        <v>5112</v>
      </c>
      <c r="M2174" s="56" t="s">
        <v>695</v>
      </c>
      <c r="N2174" s="56" t="s">
        <v>3570</v>
      </c>
      <c r="P2174" s="56" t="s">
        <v>4880</v>
      </c>
      <c r="S2174" s="56" t="s">
        <v>4881</v>
      </c>
      <c r="T2174" s="56">
        <v>1</v>
      </c>
      <c r="U2174" s="56" t="s">
        <v>606</v>
      </c>
      <c r="W2174" s="56">
        <v>1.5</v>
      </c>
      <c r="X2174" s="56">
        <v>100</v>
      </c>
      <c r="Y2174" s="56">
        <v>28.9</v>
      </c>
    </row>
    <row r="2175" spans="1:26" s="56" customFormat="1">
      <c r="A2175" s="156" t="s">
        <v>4872</v>
      </c>
      <c r="B2175" s="156" t="s">
        <v>1216</v>
      </c>
      <c r="C2175" s="56" t="s">
        <v>4873</v>
      </c>
      <c r="D2175" s="56" t="s">
        <v>4874</v>
      </c>
      <c r="E2175" s="56" t="s">
        <v>4875</v>
      </c>
      <c r="F2175" s="128" t="s">
        <v>4876</v>
      </c>
      <c r="G2175" s="128"/>
      <c r="H2175" s="52" t="s">
        <v>4877</v>
      </c>
      <c r="I2175" s="54">
        <v>41739</v>
      </c>
      <c r="J2175" s="54">
        <v>41892</v>
      </c>
      <c r="K2175" s="56" t="s">
        <v>5113</v>
      </c>
      <c r="L2175" s="56" t="s">
        <v>5114</v>
      </c>
      <c r="M2175" s="56" t="s">
        <v>695</v>
      </c>
      <c r="N2175" s="56" t="s">
        <v>3570</v>
      </c>
      <c r="P2175" s="56" t="s">
        <v>4880</v>
      </c>
      <c r="S2175" s="56" t="s">
        <v>4881</v>
      </c>
      <c r="T2175" s="56">
        <v>1</v>
      </c>
      <c r="U2175" s="56" t="s">
        <v>606</v>
      </c>
      <c r="W2175" s="56">
        <v>1.5</v>
      </c>
      <c r="X2175" s="56">
        <v>87</v>
      </c>
      <c r="Y2175" s="56">
        <v>87.3</v>
      </c>
    </row>
    <row r="2176" spans="1:26" s="56" customFormat="1">
      <c r="A2176" s="156" t="s">
        <v>4872</v>
      </c>
      <c r="B2176" s="156" t="s">
        <v>1216</v>
      </c>
      <c r="C2176" s="56" t="s">
        <v>4873</v>
      </c>
      <c r="D2176" s="56" t="s">
        <v>4874</v>
      </c>
      <c r="E2176" s="56" t="s">
        <v>4875</v>
      </c>
      <c r="F2176" s="128" t="s">
        <v>4876</v>
      </c>
      <c r="G2176" s="128"/>
      <c r="H2176" s="52" t="s">
        <v>4877</v>
      </c>
      <c r="I2176" s="54">
        <v>41739</v>
      </c>
      <c r="J2176" s="54">
        <v>41892</v>
      </c>
      <c r="K2176" s="56" t="s">
        <v>5115</v>
      </c>
      <c r="L2176" s="56" t="s">
        <v>5116</v>
      </c>
      <c r="M2176" s="56" t="s">
        <v>695</v>
      </c>
      <c r="N2176" s="56" t="s">
        <v>3570</v>
      </c>
      <c r="P2176" s="56" t="s">
        <v>4880</v>
      </c>
      <c r="S2176" s="56" t="s">
        <v>4881</v>
      </c>
      <c r="T2176" s="56">
        <v>1</v>
      </c>
      <c r="U2176" s="56" t="s">
        <v>606</v>
      </c>
      <c r="W2176" s="56">
        <v>1.5</v>
      </c>
      <c r="X2176" s="56">
        <v>98</v>
      </c>
      <c r="Y2176" s="56">
        <v>56.6</v>
      </c>
    </row>
    <row r="2177" spans="1:26" s="56" customFormat="1">
      <c r="A2177" s="156" t="s">
        <v>4872</v>
      </c>
      <c r="B2177" s="156" t="s">
        <v>1216</v>
      </c>
      <c r="C2177" s="56" t="s">
        <v>4873</v>
      </c>
      <c r="D2177" s="56" t="s">
        <v>4874</v>
      </c>
      <c r="E2177" s="56" t="s">
        <v>4875</v>
      </c>
      <c r="F2177" s="128" t="s">
        <v>4876</v>
      </c>
      <c r="G2177" s="128"/>
      <c r="H2177" s="52" t="s">
        <v>4877</v>
      </c>
      <c r="I2177" s="54">
        <v>41739</v>
      </c>
      <c r="J2177" s="54">
        <v>41892</v>
      </c>
      <c r="K2177" s="56" t="s">
        <v>5117</v>
      </c>
      <c r="L2177" s="56" t="s">
        <v>5118</v>
      </c>
      <c r="M2177" s="56" t="s">
        <v>695</v>
      </c>
      <c r="N2177" s="56" t="s">
        <v>3570</v>
      </c>
      <c r="P2177" s="56" t="s">
        <v>4880</v>
      </c>
      <c r="S2177" s="56" t="s">
        <v>4881</v>
      </c>
      <c r="T2177" s="56">
        <v>1</v>
      </c>
      <c r="U2177" s="56" t="s">
        <v>606</v>
      </c>
      <c r="W2177" s="56">
        <v>1.5</v>
      </c>
      <c r="X2177" s="56">
        <v>91</v>
      </c>
      <c r="Y2177" s="56">
        <v>50.5</v>
      </c>
    </row>
    <row r="2178" spans="1:26" s="56" customFormat="1">
      <c r="A2178" s="156" t="s">
        <v>4872</v>
      </c>
      <c r="B2178" s="156" t="s">
        <v>1216</v>
      </c>
      <c r="C2178" s="56" t="s">
        <v>4873</v>
      </c>
      <c r="D2178" s="56" t="s">
        <v>4874</v>
      </c>
      <c r="E2178" s="56" t="s">
        <v>4875</v>
      </c>
      <c r="F2178" s="128" t="s">
        <v>4876</v>
      </c>
      <c r="G2178" s="128"/>
      <c r="H2178" s="52" t="s">
        <v>4877</v>
      </c>
      <c r="I2178" s="54">
        <v>41739</v>
      </c>
      <c r="J2178" s="54">
        <v>41892</v>
      </c>
      <c r="K2178" s="56" t="s">
        <v>5119</v>
      </c>
      <c r="L2178" s="56" t="s">
        <v>5120</v>
      </c>
      <c r="M2178" s="56" t="s">
        <v>695</v>
      </c>
      <c r="N2178" s="56" t="s">
        <v>3570</v>
      </c>
      <c r="P2178" s="56" t="s">
        <v>4880</v>
      </c>
      <c r="S2178" s="56" t="s">
        <v>4881</v>
      </c>
      <c r="T2178" s="56">
        <v>1</v>
      </c>
      <c r="U2178" s="56" t="s">
        <v>606</v>
      </c>
      <c r="W2178" s="56">
        <v>1.5</v>
      </c>
      <c r="X2178" s="56">
        <v>92</v>
      </c>
      <c r="Y2178" s="56">
        <v>52.3</v>
      </c>
      <c r="Z2178" s="56" t="s">
        <v>4967</v>
      </c>
    </row>
    <row r="2179" spans="1:26" s="56" customFormat="1">
      <c r="A2179" s="156" t="s">
        <v>4872</v>
      </c>
      <c r="B2179" s="156" t="s">
        <v>1216</v>
      </c>
      <c r="C2179" s="56" t="s">
        <v>4873</v>
      </c>
      <c r="D2179" s="56" t="s">
        <v>4874</v>
      </c>
      <c r="E2179" s="56" t="s">
        <v>4875</v>
      </c>
      <c r="F2179" s="128" t="s">
        <v>4876</v>
      </c>
      <c r="G2179" s="128"/>
      <c r="H2179" s="52" t="s">
        <v>4877</v>
      </c>
      <c r="I2179" s="54">
        <v>41739</v>
      </c>
      <c r="J2179" s="54">
        <v>41892</v>
      </c>
      <c r="K2179" s="56" t="s">
        <v>5121</v>
      </c>
      <c r="L2179" s="56" t="s">
        <v>5122</v>
      </c>
      <c r="M2179" s="56" t="s">
        <v>695</v>
      </c>
      <c r="N2179" s="56" t="s">
        <v>3570</v>
      </c>
      <c r="P2179" s="56" t="s">
        <v>4880</v>
      </c>
      <c r="S2179" s="56" t="s">
        <v>4881</v>
      </c>
      <c r="T2179" s="56">
        <v>1</v>
      </c>
      <c r="U2179" s="56" t="s">
        <v>606</v>
      </c>
      <c r="W2179" s="56">
        <v>1.5</v>
      </c>
      <c r="X2179" s="56">
        <v>90</v>
      </c>
      <c r="Y2179" s="56">
        <v>37</v>
      </c>
      <c r="Z2179" s="56" t="s">
        <v>4967</v>
      </c>
    </row>
    <row r="2180" spans="1:26" s="56" customFormat="1">
      <c r="A2180" s="156" t="s">
        <v>4872</v>
      </c>
      <c r="B2180" s="156" t="s">
        <v>1216</v>
      </c>
      <c r="C2180" s="56" t="s">
        <v>4873</v>
      </c>
      <c r="D2180" s="56" t="s">
        <v>4874</v>
      </c>
      <c r="E2180" s="56" t="s">
        <v>4875</v>
      </c>
      <c r="F2180" s="128" t="s">
        <v>4876</v>
      </c>
      <c r="G2180" s="128"/>
      <c r="H2180" s="52" t="s">
        <v>4877</v>
      </c>
      <c r="I2180" s="54">
        <v>41739</v>
      </c>
      <c r="J2180" s="54">
        <v>41892</v>
      </c>
      <c r="K2180" s="56" t="s">
        <v>5123</v>
      </c>
      <c r="L2180" s="56" t="s">
        <v>5124</v>
      </c>
      <c r="M2180" s="56" t="s">
        <v>695</v>
      </c>
      <c r="N2180" s="56" t="s">
        <v>3570</v>
      </c>
      <c r="P2180" s="56" t="s">
        <v>4880</v>
      </c>
      <c r="S2180" s="56" t="s">
        <v>4881</v>
      </c>
      <c r="T2180" s="56">
        <v>1</v>
      </c>
      <c r="U2180" s="56" t="s">
        <v>606</v>
      </c>
      <c r="W2180" s="56">
        <v>1.5</v>
      </c>
      <c r="X2180" s="56">
        <v>93</v>
      </c>
      <c r="Y2180" s="56">
        <v>65</v>
      </c>
    </row>
    <row r="2181" spans="1:26" s="56" customFormat="1">
      <c r="A2181" s="156" t="s">
        <v>4872</v>
      </c>
      <c r="B2181" s="156" t="s">
        <v>1216</v>
      </c>
      <c r="C2181" s="56" t="s">
        <v>4873</v>
      </c>
      <c r="D2181" s="56" t="s">
        <v>4874</v>
      </c>
      <c r="E2181" s="56" t="s">
        <v>4875</v>
      </c>
      <c r="F2181" s="128" t="s">
        <v>4876</v>
      </c>
      <c r="G2181" s="128"/>
      <c r="H2181" s="52" t="s">
        <v>4877</v>
      </c>
      <c r="I2181" s="54">
        <v>41739</v>
      </c>
      <c r="J2181" s="54">
        <v>41892</v>
      </c>
      <c r="K2181" s="56" t="s">
        <v>5125</v>
      </c>
      <c r="L2181" s="56" t="s">
        <v>5126</v>
      </c>
      <c r="M2181" s="56" t="s">
        <v>695</v>
      </c>
      <c r="N2181" s="56" t="s">
        <v>3570</v>
      </c>
      <c r="P2181" s="56" t="s">
        <v>4880</v>
      </c>
      <c r="S2181" s="56" t="s">
        <v>4881</v>
      </c>
      <c r="T2181" s="56">
        <v>1</v>
      </c>
      <c r="U2181" s="56" t="s">
        <v>606</v>
      </c>
      <c r="W2181" s="56">
        <v>1.5</v>
      </c>
      <c r="X2181" s="56">
        <v>89</v>
      </c>
      <c r="Y2181" s="56">
        <v>54.4</v>
      </c>
    </row>
    <row r="2182" spans="1:26" s="56" customFormat="1">
      <c r="A2182" s="156" t="s">
        <v>4872</v>
      </c>
      <c r="B2182" s="156" t="s">
        <v>1216</v>
      </c>
      <c r="C2182" s="56" t="s">
        <v>4873</v>
      </c>
      <c r="D2182" s="56" t="s">
        <v>4874</v>
      </c>
      <c r="E2182" s="56" t="s">
        <v>4875</v>
      </c>
      <c r="F2182" s="128" t="s">
        <v>4876</v>
      </c>
      <c r="G2182" s="128"/>
      <c r="H2182" s="52" t="s">
        <v>4877</v>
      </c>
      <c r="I2182" s="54">
        <v>41739</v>
      </c>
      <c r="J2182" s="54">
        <v>41892</v>
      </c>
      <c r="K2182" s="56" t="s">
        <v>5127</v>
      </c>
      <c r="L2182" s="56" t="s">
        <v>5128</v>
      </c>
      <c r="M2182" s="56" t="s">
        <v>695</v>
      </c>
      <c r="N2182" s="56" t="s">
        <v>3570</v>
      </c>
      <c r="P2182" s="56" t="s">
        <v>4880</v>
      </c>
      <c r="S2182" s="56" t="s">
        <v>4881</v>
      </c>
      <c r="T2182" s="56">
        <v>1</v>
      </c>
      <c r="U2182" s="56" t="s">
        <v>606</v>
      </c>
      <c r="W2182" s="56">
        <v>1.5</v>
      </c>
      <c r="X2182" s="56">
        <v>89</v>
      </c>
      <c r="Y2182" s="56">
        <v>64.099999999999994</v>
      </c>
    </row>
    <row r="2183" spans="1:26" s="56" customFormat="1">
      <c r="A2183" s="156" t="s">
        <v>4872</v>
      </c>
      <c r="B2183" s="156" t="s">
        <v>1216</v>
      </c>
      <c r="C2183" s="56" t="s">
        <v>4873</v>
      </c>
      <c r="D2183" s="56" t="s">
        <v>4874</v>
      </c>
      <c r="E2183" s="56" t="s">
        <v>4875</v>
      </c>
      <c r="F2183" s="128" t="s">
        <v>4876</v>
      </c>
      <c r="G2183" s="128"/>
      <c r="H2183" s="52" t="s">
        <v>4877</v>
      </c>
      <c r="I2183" s="54">
        <v>41739</v>
      </c>
      <c r="J2183" s="54">
        <v>41892</v>
      </c>
      <c r="K2183" s="56" t="s">
        <v>5129</v>
      </c>
      <c r="L2183" s="56" t="s">
        <v>5130</v>
      </c>
      <c r="M2183" s="56" t="s">
        <v>695</v>
      </c>
      <c r="N2183" s="56" t="s">
        <v>3570</v>
      </c>
      <c r="P2183" s="56" t="s">
        <v>4880</v>
      </c>
      <c r="S2183" s="56" t="s">
        <v>4881</v>
      </c>
      <c r="T2183" s="56">
        <v>1</v>
      </c>
      <c r="U2183" s="56" t="s">
        <v>606</v>
      </c>
      <c r="W2183" s="56">
        <v>1.5</v>
      </c>
      <c r="X2183" s="56">
        <v>89</v>
      </c>
      <c r="Y2183" s="56">
        <v>37.9</v>
      </c>
    </row>
    <row r="2184" spans="1:26" s="56" customFormat="1">
      <c r="A2184" s="156" t="s">
        <v>4872</v>
      </c>
      <c r="B2184" s="156" t="s">
        <v>1216</v>
      </c>
      <c r="C2184" s="56" t="s">
        <v>4873</v>
      </c>
      <c r="D2184" s="56" t="s">
        <v>4874</v>
      </c>
      <c r="E2184" s="56" t="s">
        <v>4875</v>
      </c>
      <c r="F2184" s="128" t="s">
        <v>4876</v>
      </c>
      <c r="G2184" s="128"/>
      <c r="H2184" s="52" t="s">
        <v>4877</v>
      </c>
      <c r="I2184" s="54">
        <v>41739</v>
      </c>
      <c r="J2184" s="54">
        <v>41892</v>
      </c>
      <c r="K2184" s="56" t="s">
        <v>5131</v>
      </c>
      <c r="L2184" s="56" t="s">
        <v>5132</v>
      </c>
      <c r="M2184" s="56" t="s">
        <v>695</v>
      </c>
      <c r="N2184" s="56" t="s">
        <v>3570</v>
      </c>
      <c r="P2184" s="56" t="s">
        <v>4880</v>
      </c>
      <c r="S2184" s="56" t="s">
        <v>4881</v>
      </c>
      <c r="T2184" s="56">
        <v>1</v>
      </c>
      <c r="U2184" s="56" t="s">
        <v>606</v>
      </c>
      <c r="W2184" s="56">
        <v>1.5</v>
      </c>
      <c r="X2184" s="56">
        <v>89</v>
      </c>
      <c r="Y2184" s="56">
        <v>89.3</v>
      </c>
      <c r="Z2184" s="56" t="s">
        <v>4967</v>
      </c>
    </row>
    <row r="2185" spans="1:26" s="56" customFormat="1">
      <c r="A2185" s="156" t="s">
        <v>4872</v>
      </c>
      <c r="B2185" s="156" t="s">
        <v>1216</v>
      </c>
      <c r="C2185" s="56" t="s">
        <v>4873</v>
      </c>
      <c r="D2185" s="56" t="s">
        <v>4874</v>
      </c>
      <c r="E2185" s="56" t="s">
        <v>4875</v>
      </c>
      <c r="F2185" s="128" t="s">
        <v>4876</v>
      </c>
      <c r="G2185" s="128"/>
      <c r="H2185" s="52" t="s">
        <v>4877</v>
      </c>
      <c r="I2185" s="54">
        <v>41739</v>
      </c>
      <c r="J2185" s="54">
        <v>41892</v>
      </c>
      <c r="K2185" s="56" t="s">
        <v>5133</v>
      </c>
      <c r="L2185" s="56" t="s">
        <v>5134</v>
      </c>
      <c r="M2185" s="56" t="s">
        <v>695</v>
      </c>
      <c r="N2185" s="56" t="s">
        <v>3570</v>
      </c>
      <c r="P2185" s="56" t="s">
        <v>4880</v>
      </c>
      <c r="S2185" s="56" t="s">
        <v>4881</v>
      </c>
      <c r="T2185" s="56">
        <v>1</v>
      </c>
      <c r="U2185" s="56" t="s">
        <v>606</v>
      </c>
      <c r="W2185" s="56">
        <v>1.5</v>
      </c>
      <c r="X2185" s="56">
        <v>96</v>
      </c>
      <c r="Y2185" s="56">
        <v>27.9</v>
      </c>
    </row>
    <row r="2186" spans="1:26" s="56" customFormat="1">
      <c r="A2186" s="156" t="s">
        <v>4872</v>
      </c>
      <c r="B2186" s="156" t="s">
        <v>1216</v>
      </c>
      <c r="C2186" s="56" t="s">
        <v>4873</v>
      </c>
      <c r="D2186" s="56" t="s">
        <v>4874</v>
      </c>
      <c r="E2186" s="56" t="s">
        <v>4875</v>
      </c>
      <c r="F2186" s="128" t="s">
        <v>4876</v>
      </c>
      <c r="G2186" s="128"/>
      <c r="H2186" s="52" t="s">
        <v>4877</v>
      </c>
      <c r="I2186" s="54">
        <v>41739</v>
      </c>
      <c r="J2186" s="54">
        <v>41892</v>
      </c>
      <c r="K2186" s="56" t="s">
        <v>5135</v>
      </c>
      <c r="L2186" s="56" t="s">
        <v>5136</v>
      </c>
      <c r="M2186" s="56" t="s">
        <v>695</v>
      </c>
      <c r="N2186" s="56" t="s">
        <v>3570</v>
      </c>
      <c r="P2186" s="56" t="s">
        <v>4880</v>
      </c>
      <c r="S2186" s="56" t="s">
        <v>4881</v>
      </c>
      <c r="T2186" s="56">
        <v>1</v>
      </c>
      <c r="U2186" s="56" t="s">
        <v>606</v>
      </c>
      <c r="W2186" s="56">
        <v>1.5</v>
      </c>
      <c r="X2186" s="56">
        <v>96</v>
      </c>
      <c r="Y2186" s="56">
        <v>17.7</v>
      </c>
    </row>
    <row r="2187" spans="1:26" s="56" customFormat="1">
      <c r="A2187" s="156" t="s">
        <v>4872</v>
      </c>
      <c r="B2187" s="156" t="s">
        <v>1216</v>
      </c>
      <c r="C2187" s="56" t="s">
        <v>4873</v>
      </c>
      <c r="D2187" s="56" t="s">
        <v>4874</v>
      </c>
      <c r="E2187" s="56" t="s">
        <v>4875</v>
      </c>
      <c r="F2187" s="128" t="s">
        <v>4876</v>
      </c>
      <c r="G2187" s="128"/>
      <c r="H2187" s="52" t="s">
        <v>4877</v>
      </c>
      <c r="I2187" s="54">
        <v>41739</v>
      </c>
      <c r="J2187" s="54">
        <v>41892</v>
      </c>
      <c r="K2187" s="56" t="s">
        <v>5137</v>
      </c>
      <c r="L2187" s="56" t="s">
        <v>5138</v>
      </c>
      <c r="M2187" s="56" t="s">
        <v>695</v>
      </c>
      <c r="N2187" s="56" t="s">
        <v>3570</v>
      </c>
      <c r="P2187" s="56" t="s">
        <v>4880</v>
      </c>
      <c r="S2187" s="56" t="s">
        <v>4881</v>
      </c>
      <c r="T2187" s="56">
        <v>1</v>
      </c>
      <c r="U2187" s="56" t="s">
        <v>606</v>
      </c>
      <c r="W2187" s="56">
        <v>1.5</v>
      </c>
      <c r="X2187" s="56">
        <v>96</v>
      </c>
      <c r="Y2187" s="56">
        <v>43.7</v>
      </c>
      <c r="Z2187" s="56" t="s">
        <v>4967</v>
      </c>
    </row>
    <row r="2188" spans="1:26" s="56" customFormat="1">
      <c r="A2188" s="156" t="s">
        <v>4872</v>
      </c>
      <c r="B2188" s="156" t="s">
        <v>1216</v>
      </c>
      <c r="C2188" s="56" t="s">
        <v>4873</v>
      </c>
      <c r="D2188" s="56" t="s">
        <v>4874</v>
      </c>
      <c r="E2188" s="56" t="s">
        <v>4875</v>
      </c>
      <c r="F2188" s="128" t="s">
        <v>4876</v>
      </c>
      <c r="G2188" s="128"/>
      <c r="H2188" s="52" t="s">
        <v>4877</v>
      </c>
      <c r="I2188" s="54">
        <v>41739</v>
      </c>
      <c r="J2188" s="54">
        <v>41892</v>
      </c>
      <c r="K2188" s="56" t="s">
        <v>5139</v>
      </c>
      <c r="L2188" s="56" t="s">
        <v>5140</v>
      </c>
      <c r="M2188" s="56" t="s">
        <v>695</v>
      </c>
      <c r="N2188" s="56" t="s">
        <v>3570</v>
      </c>
      <c r="P2188" s="56" t="s">
        <v>4880</v>
      </c>
      <c r="S2188" s="56" t="s">
        <v>4881</v>
      </c>
      <c r="T2188" s="56">
        <v>1</v>
      </c>
      <c r="U2188" s="56" t="s">
        <v>606</v>
      </c>
      <c r="W2188" s="56">
        <v>1.5</v>
      </c>
      <c r="X2188" s="56">
        <v>96</v>
      </c>
      <c r="Y2188" s="56">
        <v>21</v>
      </c>
    </row>
    <row r="2189" spans="1:26" s="56" customFormat="1">
      <c r="A2189" s="156" t="s">
        <v>4872</v>
      </c>
      <c r="B2189" s="156" t="s">
        <v>1216</v>
      </c>
      <c r="C2189" s="56" t="s">
        <v>4873</v>
      </c>
      <c r="D2189" s="56" t="s">
        <v>4874</v>
      </c>
      <c r="E2189" s="56" t="s">
        <v>4875</v>
      </c>
      <c r="F2189" s="128" t="s">
        <v>4876</v>
      </c>
      <c r="G2189" s="128"/>
      <c r="H2189" s="52" t="s">
        <v>4877</v>
      </c>
      <c r="I2189" s="54">
        <v>41739</v>
      </c>
      <c r="J2189" s="54">
        <v>41892</v>
      </c>
      <c r="K2189" s="56" t="s">
        <v>5141</v>
      </c>
      <c r="L2189" s="56" t="s">
        <v>5142</v>
      </c>
      <c r="M2189" s="56" t="s">
        <v>695</v>
      </c>
      <c r="N2189" s="56" t="s">
        <v>3570</v>
      </c>
      <c r="P2189" s="56" t="s">
        <v>4880</v>
      </c>
      <c r="S2189" s="56" t="s">
        <v>4881</v>
      </c>
      <c r="T2189" s="56">
        <v>1</v>
      </c>
      <c r="U2189" s="56" t="s">
        <v>606</v>
      </c>
      <c r="W2189" s="56">
        <v>1.5</v>
      </c>
      <c r="X2189" s="56">
        <v>96</v>
      </c>
      <c r="Y2189" s="56">
        <v>30</v>
      </c>
    </row>
    <row r="2190" spans="1:26" s="56" customFormat="1">
      <c r="A2190" s="156" t="s">
        <v>4872</v>
      </c>
      <c r="B2190" s="156" t="s">
        <v>1216</v>
      </c>
      <c r="C2190" s="56" t="s">
        <v>4873</v>
      </c>
      <c r="D2190" s="56" t="s">
        <v>4874</v>
      </c>
      <c r="E2190" s="56" t="s">
        <v>4875</v>
      </c>
      <c r="F2190" s="128" t="s">
        <v>4876</v>
      </c>
      <c r="G2190" s="128"/>
      <c r="H2190" s="52" t="s">
        <v>4877</v>
      </c>
      <c r="I2190" s="54">
        <v>41739</v>
      </c>
      <c r="J2190" s="54">
        <v>41892</v>
      </c>
      <c r="K2190" s="56" t="s">
        <v>5143</v>
      </c>
      <c r="L2190" s="56" t="s">
        <v>5144</v>
      </c>
      <c r="M2190" s="56" t="s">
        <v>695</v>
      </c>
      <c r="N2190" s="56" t="s">
        <v>3570</v>
      </c>
      <c r="P2190" s="56" t="s">
        <v>4880</v>
      </c>
      <c r="S2190" s="56" t="s">
        <v>4881</v>
      </c>
      <c r="T2190" s="56">
        <v>1</v>
      </c>
      <c r="U2190" s="56" t="s">
        <v>606</v>
      </c>
      <c r="W2190" s="56">
        <v>1.5</v>
      </c>
      <c r="X2190" s="56">
        <v>96</v>
      </c>
      <c r="Y2190" s="56">
        <v>35.9</v>
      </c>
      <c r="Z2190" s="56" t="s">
        <v>4967</v>
      </c>
    </row>
    <row r="2191" spans="1:26" s="56" customFormat="1">
      <c r="A2191" s="156" t="s">
        <v>4872</v>
      </c>
      <c r="B2191" s="156" t="s">
        <v>1216</v>
      </c>
      <c r="C2191" s="56" t="s">
        <v>4873</v>
      </c>
      <c r="D2191" s="56" t="s">
        <v>4874</v>
      </c>
      <c r="E2191" s="56" t="s">
        <v>4875</v>
      </c>
      <c r="F2191" s="128" t="s">
        <v>4876</v>
      </c>
      <c r="G2191" s="128"/>
      <c r="H2191" s="52" t="s">
        <v>4877</v>
      </c>
      <c r="I2191" s="54">
        <v>41739</v>
      </c>
      <c r="J2191" s="54">
        <v>41892</v>
      </c>
      <c r="K2191" s="56" t="s">
        <v>5145</v>
      </c>
      <c r="L2191" s="56" t="s">
        <v>5146</v>
      </c>
      <c r="M2191" s="56" t="s">
        <v>695</v>
      </c>
      <c r="N2191" s="56" t="s">
        <v>3570</v>
      </c>
      <c r="P2191" s="56" t="s">
        <v>4880</v>
      </c>
      <c r="S2191" s="56" t="s">
        <v>4881</v>
      </c>
      <c r="T2191" s="56">
        <v>1</v>
      </c>
      <c r="U2191" s="56" t="s">
        <v>606</v>
      </c>
      <c r="W2191" s="56">
        <v>1.5</v>
      </c>
      <c r="X2191" s="56">
        <v>96</v>
      </c>
      <c r="Y2191" s="56">
        <v>38.700000000000003</v>
      </c>
    </row>
    <row r="2192" spans="1:26" s="56" customFormat="1">
      <c r="A2192" s="156" t="s">
        <v>4872</v>
      </c>
      <c r="B2192" s="156" t="s">
        <v>1216</v>
      </c>
      <c r="C2192" s="56" t="s">
        <v>4873</v>
      </c>
      <c r="D2192" s="56" t="s">
        <v>4874</v>
      </c>
      <c r="E2192" s="56" t="s">
        <v>4875</v>
      </c>
      <c r="F2192" s="128" t="s">
        <v>4876</v>
      </c>
      <c r="G2192" s="128"/>
      <c r="H2192" s="52" t="s">
        <v>4877</v>
      </c>
      <c r="I2192" s="54">
        <v>41739</v>
      </c>
      <c r="J2192" s="54">
        <v>41892</v>
      </c>
      <c r="K2192" s="56" t="s">
        <v>5147</v>
      </c>
      <c r="L2192" s="56" t="s">
        <v>5148</v>
      </c>
      <c r="M2192" s="56" t="s">
        <v>695</v>
      </c>
      <c r="N2192" s="56" t="s">
        <v>3570</v>
      </c>
      <c r="P2192" s="56" t="s">
        <v>4880</v>
      </c>
      <c r="S2192" s="56" t="s">
        <v>4881</v>
      </c>
      <c r="T2192" s="56">
        <v>1</v>
      </c>
      <c r="U2192" s="56" t="s">
        <v>606</v>
      </c>
      <c r="W2192" s="56">
        <v>1.5</v>
      </c>
      <c r="X2192" s="56">
        <v>96</v>
      </c>
      <c r="Y2192" s="56">
        <v>53.2</v>
      </c>
      <c r="Z2192" s="56" t="s">
        <v>4967</v>
      </c>
    </row>
    <row r="2193" spans="1:26" s="56" customFormat="1">
      <c r="A2193" s="156" t="s">
        <v>4872</v>
      </c>
      <c r="B2193" s="156" t="s">
        <v>1216</v>
      </c>
      <c r="C2193" s="56" t="s">
        <v>4873</v>
      </c>
      <c r="D2193" s="56" t="s">
        <v>4874</v>
      </c>
      <c r="E2193" s="56" t="s">
        <v>4875</v>
      </c>
      <c r="F2193" s="128" t="s">
        <v>4876</v>
      </c>
      <c r="G2193" s="128"/>
      <c r="H2193" s="52" t="s">
        <v>4877</v>
      </c>
      <c r="I2193" s="54">
        <v>41739</v>
      </c>
      <c r="J2193" s="54">
        <v>41892</v>
      </c>
      <c r="K2193" s="56" t="s">
        <v>5149</v>
      </c>
      <c r="L2193" s="56" t="s">
        <v>5150</v>
      </c>
      <c r="M2193" s="56" t="s">
        <v>695</v>
      </c>
      <c r="N2193" s="56" t="s">
        <v>3570</v>
      </c>
      <c r="P2193" s="56" t="s">
        <v>4880</v>
      </c>
      <c r="S2193" s="56" t="s">
        <v>4881</v>
      </c>
      <c r="T2193" s="56">
        <v>1</v>
      </c>
      <c r="U2193" s="56" t="s">
        <v>606</v>
      </c>
      <c r="W2193" s="56">
        <v>1.5</v>
      </c>
      <c r="X2193" s="56">
        <v>95</v>
      </c>
      <c r="Y2193" s="56">
        <v>67.900000000000006</v>
      </c>
    </row>
    <row r="2194" spans="1:26" s="56" customFormat="1">
      <c r="A2194" s="156" t="s">
        <v>4872</v>
      </c>
      <c r="B2194" s="156" t="s">
        <v>1216</v>
      </c>
      <c r="C2194" s="56" t="s">
        <v>4873</v>
      </c>
      <c r="D2194" s="56" t="s">
        <v>4874</v>
      </c>
      <c r="E2194" s="56" t="s">
        <v>4875</v>
      </c>
      <c r="F2194" s="128" t="s">
        <v>4876</v>
      </c>
      <c r="G2194" s="128"/>
      <c r="H2194" s="52" t="s">
        <v>4877</v>
      </c>
      <c r="I2194" s="54">
        <v>41739</v>
      </c>
      <c r="J2194" s="54">
        <v>41892</v>
      </c>
      <c r="K2194" s="56" t="s">
        <v>5151</v>
      </c>
      <c r="L2194" s="56" t="s">
        <v>5152</v>
      </c>
      <c r="M2194" s="56" t="s">
        <v>695</v>
      </c>
      <c r="N2194" s="56" t="s">
        <v>3570</v>
      </c>
      <c r="P2194" s="56" t="s">
        <v>4880</v>
      </c>
      <c r="S2194" s="56" t="s">
        <v>4881</v>
      </c>
      <c r="T2194" s="56">
        <v>1</v>
      </c>
      <c r="U2194" s="56" t="s">
        <v>606</v>
      </c>
      <c r="W2194" s="56">
        <v>1.5</v>
      </c>
      <c r="X2194" s="56">
        <v>95</v>
      </c>
      <c r="Y2194" s="56">
        <v>65.3</v>
      </c>
      <c r="Z2194" s="56" t="s">
        <v>4967</v>
      </c>
    </row>
    <row r="2195" spans="1:26" s="56" customFormat="1">
      <c r="A2195" s="156" t="s">
        <v>4872</v>
      </c>
      <c r="B2195" s="156" t="s">
        <v>1216</v>
      </c>
      <c r="C2195" s="56" t="s">
        <v>4873</v>
      </c>
      <c r="D2195" s="56" t="s">
        <v>4874</v>
      </c>
      <c r="E2195" s="56" t="s">
        <v>4875</v>
      </c>
      <c r="F2195" s="128" t="s">
        <v>4876</v>
      </c>
      <c r="G2195" s="128"/>
      <c r="H2195" s="52" t="s">
        <v>4877</v>
      </c>
      <c r="I2195" s="54">
        <v>41739</v>
      </c>
      <c r="J2195" s="54">
        <v>41892</v>
      </c>
      <c r="K2195" s="56" t="s">
        <v>5153</v>
      </c>
      <c r="L2195" s="56" t="s">
        <v>5154</v>
      </c>
      <c r="M2195" s="56" t="s">
        <v>695</v>
      </c>
      <c r="N2195" s="56" t="s">
        <v>3570</v>
      </c>
      <c r="P2195" s="56" t="s">
        <v>4880</v>
      </c>
      <c r="S2195" s="56" t="s">
        <v>4881</v>
      </c>
      <c r="T2195" s="56">
        <v>1</v>
      </c>
      <c r="U2195" s="56" t="s">
        <v>606</v>
      </c>
      <c r="W2195" s="56">
        <v>1.5</v>
      </c>
      <c r="X2195" s="56">
        <v>95</v>
      </c>
      <c r="Y2195" s="56">
        <v>73</v>
      </c>
    </row>
    <row r="2196" spans="1:26" s="56" customFormat="1">
      <c r="A2196" s="156" t="s">
        <v>4872</v>
      </c>
      <c r="B2196" s="156" t="s">
        <v>1216</v>
      </c>
      <c r="C2196" s="56" t="s">
        <v>4873</v>
      </c>
      <c r="D2196" s="56" t="s">
        <v>4874</v>
      </c>
      <c r="E2196" s="56" t="s">
        <v>4875</v>
      </c>
      <c r="F2196" s="128" t="s">
        <v>4876</v>
      </c>
      <c r="G2196" s="128"/>
      <c r="H2196" s="52" t="s">
        <v>4877</v>
      </c>
      <c r="I2196" s="54">
        <v>41739</v>
      </c>
      <c r="J2196" s="54">
        <v>41892</v>
      </c>
      <c r="K2196" s="56" t="s">
        <v>5155</v>
      </c>
      <c r="L2196" s="56" t="s">
        <v>5156</v>
      </c>
      <c r="M2196" s="56" t="s">
        <v>695</v>
      </c>
      <c r="N2196" s="56" t="s">
        <v>3570</v>
      </c>
      <c r="P2196" s="56" t="s">
        <v>4880</v>
      </c>
      <c r="S2196" s="56" t="s">
        <v>4881</v>
      </c>
      <c r="T2196" s="56">
        <v>1</v>
      </c>
      <c r="U2196" s="56" t="s">
        <v>606</v>
      </c>
      <c r="W2196" s="56">
        <v>1.5</v>
      </c>
      <c r="X2196" s="56">
        <v>95</v>
      </c>
      <c r="Y2196" s="56">
        <v>92.9</v>
      </c>
      <c r="Z2196" s="56" t="s">
        <v>4967</v>
      </c>
    </row>
    <row r="2197" spans="1:26" s="56" customFormat="1">
      <c r="A2197" s="156" t="s">
        <v>4872</v>
      </c>
      <c r="B2197" s="156" t="s">
        <v>1216</v>
      </c>
      <c r="C2197" s="56" t="s">
        <v>4873</v>
      </c>
      <c r="D2197" s="56" t="s">
        <v>4874</v>
      </c>
      <c r="E2197" s="56" t="s">
        <v>4875</v>
      </c>
      <c r="F2197" s="128" t="s">
        <v>4876</v>
      </c>
      <c r="G2197" s="128"/>
      <c r="H2197" s="52" t="s">
        <v>4877</v>
      </c>
      <c r="I2197" s="54">
        <v>41739</v>
      </c>
      <c r="J2197" s="54">
        <v>41892</v>
      </c>
      <c r="K2197" s="56" t="s">
        <v>5157</v>
      </c>
      <c r="L2197" s="56" t="s">
        <v>5158</v>
      </c>
      <c r="M2197" s="56" t="s">
        <v>695</v>
      </c>
      <c r="N2197" s="56" t="s">
        <v>3570</v>
      </c>
      <c r="P2197" s="56" t="s">
        <v>4880</v>
      </c>
      <c r="S2197" s="56" t="s">
        <v>4881</v>
      </c>
      <c r="T2197" s="56">
        <v>1</v>
      </c>
      <c r="U2197" s="56" t="s">
        <v>606</v>
      </c>
      <c r="W2197" s="56">
        <v>1.5</v>
      </c>
      <c r="X2197" s="56">
        <v>95</v>
      </c>
      <c r="Y2197" s="56">
        <v>79.099999999999994</v>
      </c>
    </row>
    <row r="2198" spans="1:26" s="56" customFormat="1">
      <c r="A2198" s="156" t="s">
        <v>4872</v>
      </c>
      <c r="B2198" s="156" t="s">
        <v>1216</v>
      </c>
      <c r="C2198" s="56" t="s">
        <v>4873</v>
      </c>
      <c r="D2198" s="56" t="s">
        <v>4874</v>
      </c>
      <c r="E2198" s="56" t="s">
        <v>4875</v>
      </c>
      <c r="F2198" s="128" t="s">
        <v>4876</v>
      </c>
      <c r="G2198" s="128"/>
      <c r="H2198" s="52" t="s">
        <v>4877</v>
      </c>
      <c r="I2198" s="54">
        <v>41739</v>
      </c>
      <c r="J2198" s="54">
        <v>41892</v>
      </c>
      <c r="K2198" s="56" t="s">
        <v>5159</v>
      </c>
      <c r="L2198" s="56" t="s">
        <v>5160</v>
      </c>
      <c r="M2198" s="56" t="s">
        <v>695</v>
      </c>
      <c r="N2198" s="56" t="s">
        <v>3570</v>
      </c>
      <c r="P2198" s="56" t="s">
        <v>4880</v>
      </c>
      <c r="S2198" s="56" t="s">
        <v>4881</v>
      </c>
      <c r="T2198" s="56">
        <v>1</v>
      </c>
      <c r="U2198" s="56" t="s">
        <v>606</v>
      </c>
      <c r="W2198" s="56">
        <v>1.5</v>
      </c>
      <c r="X2198" s="56">
        <v>95</v>
      </c>
      <c r="Y2198" s="56">
        <v>27.4</v>
      </c>
      <c r="Z2198" s="56" t="s">
        <v>4967</v>
      </c>
    </row>
    <row r="2199" spans="1:26" s="56" customFormat="1">
      <c r="A2199" s="156" t="s">
        <v>4872</v>
      </c>
      <c r="B2199" s="156" t="s">
        <v>1216</v>
      </c>
      <c r="C2199" s="56" t="s">
        <v>4873</v>
      </c>
      <c r="D2199" s="56" t="s">
        <v>4874</v>
      </c>
      <c r="E2199" s="56" t="s">
        <v>4875</v>
      </c>
      <c r="F2199" s="128" t="s">
        <v>4876</v>
      </c>
      <c r="G2199" s="128"/>
      <c r="H2199" s="52" t="s">
        <v>4877</v>
      </c>
      <c r="I2199" s="54">
        <v>41739</v>
      </c>
      <c r="J2199" s="54">
        <v>41892</v>
      </c>
      <c r="K2199" s="56" t="s">
        <v>5161</v>
      </c>
      <c r="L2199" s="56" t="s">
        <v>5162</v>
      </c>
      <c r="M2199" s="56" t="s">
        <v>695</v>
      </c>
      <c r="N2199" s="56" t="s">
        <v>3570</v>
      </c>
      <c r="P2199" s="56" t="s">
        <v>4880</v>
      </c>
      <c r="S2199" s="56" t="s">
        <v>4881</v>
      </c>
      <c r="T2199" s="56">
        <v>1</v>
      </c>
      <c r="U2199" s="56" t="s">
        <v>606</v>
      </c>
      <c r="W2199" s="56">
        <v>1.5</v>
      </c>
      <c r="X2199" s="56">
        <v>91</v>
      </c>
      <c r="Y2199" s="56">
        <v>56.5</v>
      </c>
    </row>
    <row r="2200" spans="1:26" s="56" customFormat="1">
      <c r="A2200" s="156" t="s">
        <v>4872</v>
      </c>
      <c r="B2200" s="156" t="s">
        <v>1216</v>
      </c>
      <c r="C2200" s="56" t="s">
        <v>4873</v>
      </c>
      <c r="D2200" s="56" t="s">
        <v>4874</v>
      </c>
      <c r="E2200" s="56" t="s">
        <v>4875</v>
      </c>
      <c r="F2200" s="128" t="s">
        <v>4876</v>
      </c>
      <c r="G2200" s="128"/>
      <c r="H2200" s="52" t="s">
        <v>4877</v>
      </c>
      <c r="I2200" s="54">
        <v>41739</v>
      </c>
      <c r="J2200" s="54">
        <v>41892</v>
      </c>
      <c r="K2200" s="56" t="s">
        <v>5163</v>
      </c>
      <c r="L2200" s="56" t="s">
        <v>5164</v>
      </c>
      <c r="M2200" s="56" t="s">
        <v>695</v>
      </c>
      <c r="N2200" s="56" t="s">
        <v>3570</v>
      </c>
      <c r="P2200" s="56" t="s">
        <v>4880</v>
      </c>
      <c r="S2200" s="56" t="s">
        <v>4881</v>
      </c>
      <c r="T2200" s="56">
        <v>1</v>
      </c>
      <c r="U2200" s="56" t="s">
        <v>606</v>
      </c>
      <c r="W2200" s="56">
        <v>1.5</v>
      </c>
      <c r="X2200" s="56">
        <v>91</v>
      </c>
      <c r="Y2200" s="56">
        <v>39.1</v>
      </c>
    </row>
    <row r="2201" spans="1:26" s="56" customFormat="1">
      <c r="A2201" s="156" t="s">
        <v>4872</v>
      </c>
      <c r="B2201" s="156" t="s">
        <v>1216</v>
      </c>
      <c r="C2201" s="56" t="s">
        <v>4873</v>
      </c>
      <c r="D2201" s="56" t="s">
        <v>4874</v>
      </c>
      <c r="E2201" s="56" t="s">
        <v>4875</v>
      </c>
      <c r="F2201" s="128" t="s">
        <v>4876</v>
      </c>
      <c r="G2201" s="128"/>
      <c r="H2201" s="52" t="s">
        <v>4877</v>
      </c>
      <c r="I2201" s="54">
        <v>41739</v>
      </c>
      <c r="J2201" s="54">
        <v>41892</v>
      </c>
      <c r="K2201" s="56" t="s">
        <v>5165</v>
      </c>
      <c r="L2201" s="56" t="s">
        <v>5166</v>
      </c>
      <c r="M2201" s="56" t="s">
        <v>695</v>
      </c>
      <c r="N2201" s="56" t="s">
        <v>3570</v>
      </c>
      <c r="P2201" s="56" t="s">
        <v>4880</v>
      </c>
      <c r="S2201" s="56" t="s">
        <v>4881</v>
      </c>
      <c r="T2201" s="56">
        <v>1</v>
      </c>
      <c r="U2201" s="56" t="s">
        <v>606</v>
      </c>
      <c r="W2201" s="56">
        <v>1.5</v>
      </c>
      <c r="X2201" s="56">
        <v>91</v>
      </c>
      <c r="Y2201" s="56">
        <v>25.6</v>
      </c>
    </row>
    <row r="2202" spans="1:26" s="56" customFormat="1">
      <c r="A2202" s="156" t="s">
        <v>4872</v>
      </c>
      <c r="B2202" s="156" t="s">
        <v>1216</v>
      </c>
      <c r="C2202" s="56" t="s">
        <v>4873</v>
      </c>
      <c r="D2202" s="56" t="s">
        <v>4874</v>
      </c>
      <c r="E2202" s="56" t="s">
        <v>4875</v>
      </c>
      <c r="F2202" s="128" t="s">
        <v>4876</v>
      </c>
      <c r="G2202" s="128"/>
      <c r="H2202" s="52" t="s">
        <v>4877</v>
      </c>
      <c r="I2202" s="54">
        <v>41739</v>
      </c>
      <c r="J2202" s="54">
        <v>41892</v>
      </c>
      <c r="K2202" s="56" t="s">
        <v>5167</v>
      </c>
      <c r="L2202" s="56" t="s">
        <v>5168</v>
      </c>
      <c r="M2202" s="56" t="s">
        <v>695</v>
      </c>
      <c r="N2202" s="56" t="s">
        <v>3570</v>
      </c>
      <c r="P2202" s="56" t="s">
        <v>4880</v>
      </c>
      <c r="S2202" s="56" t="s">
        <v>4881</v>
      </c>
      <c r="T2202" s="56">
        <v>1</v>
      </c>
      <c r="U2202" s="56" t="s">
        <v>606</v>
      </c>
      <c r="W2202" s="56">
        <v>1.5</v>
      </c>
      <c r="X2202" s="56">
        <v>91</v>
      </c>
      <c r="Y2202" s="56">
        <v>57.6</v>
      </c>
    </row>
    <row r="2203" spans="1:26" s="56" customFormat="1">
      <c r="A2203" s="156" t="s">
        <v>4872</v>
      </c>
      <c r="B2203" s="156" t="s">
        <v>1216</v>
      </c>
      <c r="C2203" s="56" t="s">
        <v>4873</v>
      </c>
      <c r="D2203" s="56" t="s">
        <v>4874</v>
      </c>
      <c r="E2203" s="56" t="s">
        <v>4875</v>
      </c>
      <c r="F2203" s="128" t="s">
        <v>4876</v>
      </c>
      <c r="G2203" s="128"/>
      <c r="H2203" s="52" t="s">
        <v>4877</v>
      </c>
      <c r="I2203" s="54">
        <v>41739</v>
      </c>
      <c r="J2203" s="54">
        <v>41892</v>
      </c>
      <c r="K2203" s="56" t="s">
        <v>5169</v>
      </c>
      <c r="L2203" s="56" t="s">
        <v>5170</v>
      </c>
      <c r="M2203" s="56" t="s">
        <v>695</v>
      </c>
      <c r="N2203" s="56" t="s">
        <v>3570</v>
      </c>
      <c r="P2203" s="56" t="s">
        <v>4880</v>
      </c>
      <c r="S2203" s="56" t="s">
        <v>4881</v>
      </c>
      <c r="T2203" s="56">
        <v>1</v>
      </c>
      <c r="U2203" s="56" t="s">
        <v>606</v>
      </c>
      <c r="W2203" s="56">
        <v>1.5</v>
      </c>
      <c r="X2203" s="56">
        <v>90</v>
      </c>
      <c r="Y2203" s="56">
        <v>22.9</v>
      </c>
    </row>
    <row r="2204" spans="1:26" s="56" customFormat="1">
      <c r="A2204" s="156" t="s">
        <v>4872</v>
      </c>
      <c r="B2204" s="156" t="s">
        <v>1216</v>
      </c>
      <c r="C2204" s="56" t="s">
        <v>4873</v>
      </c>
      <c r="D2204" s="56" t="s">
        <v>4874</v>
      </c>
      <c r="E2204" s="56" t="s">
        <v>4875</v>
      </c>
      <c r="F2204" s="128" t="s">
        <v>4876</v>
      </c>
      <c r="G2204" s="128"/>
      <c r="H2204" s="52" t="s">
        <v>4877</v>
      </c>
      <c r="I2204" s="54">
        <v>41739</v>
      </c>
      <c r="J2204" s="54">
        <v>41892</v>
      </c>
      <c r="K2204" s="56" t="s">
        <v>5171</v>
      </c>
      <c r="L2204" s="56" t="s">
        <v>5172</v>
      </c>
      <c r="M2204" s="56" t="s">
        <v>695</v>
      </c>
      <c r="N2204" s="56" t="s">
        <v>3570</v>
      </c>
      <c r="P2204" s="56" t="s">
        <v>4880</v>
      </c>
      <c r="S2204" s="56" t="s">
        <v>4881</v>
      </c>
      <c r="T2204" s="56">
        <v>1</v>
      </c>
      <c r="U2204" s="56" t="s">
        <v>606</v>
      </c>
      <c r="W2204" s="56">
        <v>1.5</v>
      </c>
      <c r="X2204" s="56">
        <v>83</v>
      </c>
      <c r="Y2204" s="56">
        <v>119.9</v>
      </c>
    </row>
    <row r="2205" spans="1:26" s="56" customFormat="1">
      <c r="A2205" s="156" t="s">
        <v>4872</v>
      </c>
      <c r="B2205" s="156" t="s">
        <v>1216</v>
      </c>
      <c r="C2205" s="56" t="s">
        <v>4873</v>
      </c>
      <c r="D2205" s="56" t="s">
        <v>4874</v>
      </c>
      <c r="E2205" s="56" t="s">
        <v>4875</v>
      </c>
      <c r="F2205" s="128" t="s">
        <v>4876</v>
      </c>
      <c r="G2205" s="128"/>
      <c r="H2205" s="52" t="s">
        <v>4877</v>
      </c>
      <c r="I2205" s="54">
        <v>41739</v>
      </c>
      <c r="J2205" s="54">
        <v>41892</v>
      </c>
      <c r="K2205" s="56" t="s">
        <v>5173</v>
      </c>
      <c r="L2205" s="56" t="s">
        <v>5174</v>
      </c>
      <c r="M2205" s="56" t="s">
        <v>695</v>
      </c>
      <c r="N2205" s="56" t="s">
        <v>3570</v>
      </c>
      <c r="P2205" s="56" t="s">
        <v>4880</v>
      </c>
      <c r="S2205" s="56" t="s">
        <v>4881</v>
      </c>
      <c r="T2205" s="56">
        <v>1</v>
      </c>
      <c r="U2205" s="56" t="s">
        <v>606</v>
      </c>
      <c r="W2205" s="56">
        <v>1.5</v>
      </c>
      <c r="X2205" s="56">
        <v>90</v>
      </c>
      <c r="Y2205" s="56">
        <v>38.1</v>
      </c>
      <c r="Z2205" s="56" t="s">
        <v>4967</v>
      </c>
    </row>
    <row r="2206" spans="1:26" s="56" customFormat="1">
      <c r="A2206" s="156" t="s">
        <v>4872</v>
      </c>
      <c r="B2206" s="156" t="s">
        <v>1216</v>
      </c>
      <c r="C2206" s="56" t="s">
        <v>4873</v>
      </c>
      <c r="D2206" s="56" t="s">
        <v>4874</v>
      </c>
      <c r="E2206" s="56" t="s">
        <v>4875</v>
      </c>
      <c r="F2206" s="128" t="s">
        <v>4876</v>
      </c>
      <c r="G2206" s="128"/>
      <c r="H2206" s="52" t="s">
        <v>4877</v>
      </c>
      <c r="I2206" s="54">
        <v>41739</v>
      </c>
      <c r="J2206" s="54">
        <v>41892</v>
      </c>
      <c r="K2206" s="56" t="s">
        <v>5175</v>
      </c>
      <c r="L2206" s="56" t="s">
        <v>5176</v>
      </c>
      <c r="M2206" s="56" t="s">
        <v>695</v>
      </c>
      <c r="N2206" s="56" t="s">
        <v>3570</v>
      </c>
      <c r="P2206" s="56" t="s">
        <v>4880</v>
      </c>
      <c r="S2206" s="56" t="s">
        <v>4881</v>
      </c>
      <c r="T2206" s="56">
        <v>1</v>
      </c>
      <c r="U2206" s="56" t="s">
        <v>606</v>
      </c>
      <c r="W2206" s="56">
        <v>1.5</v>
      </c>
      <c r="X2206" s="56">
        <v>84</v>
      </c>
      <c r="Y2206" s="56">
        <v>61.4</v>
      </c>
    </row>
    <row r="2207" spans="1:26" s="56" customFormat="1">
      <c r="A2207" s="156" t="s">
        <v>4872</v>
      </c>
      <c r="B2207" s="156" t="s">
        <v>1216</v>
      </c>
      <c r="C2207" s="56" t="s">
        <v>4873</v>
      </c>
      <c r="D2207" s="56" t="s">
        <v>4874</v>
      </c>
      <c r="E2207" s="56" t="s">
        <v>4875</v>
      </c>
      <c r="F2207" s="128" t="s">
        <v>4876</v>
      </c>
      <c r="G2207" s="128"/>
      <c r="H2207" s="52" t="s">
        <v>4877</v>
      </c>
      <c r="I2207" s="54">
        <v>41739</v>
      </c>
      <c r="J2207" s="54">
        <v>41892</v>
      </c>
      <c r="K2207" s="56" t="s">
        <v>5177</v>
      </c>
      <c r="L2207" s="56" t="s">
        <v>5178</v>
      </c>
      <c r="M2207" s="56" t="s">
        <v>695</v>
      </c>
      <c r="N2207" s="56" t="s">
        <v>3570</v>
      </c>
      <c r="P2207" s="56" t="s">
        <v>4880</v>
      </c>
      <c r="S2207" s="56" t="s">
        <v>4881</v>
      </c>
      <c r="T2207" s="56">
        <v>1</v>
      </c>
      <c r="U2207" s="56" t="s">
        <v>606</v>
      </c>
      <c r="W2207" s="56">
        <v>1.5</v>
      </c>
      <c r="X2207" s="56">
        <v>84</v>
      </c>
      <c r="Y2207" s="56">
        <v>24.5</v>
      </c>
      <c r="Z2207" s="56" t="s">
        <v>4967</v>
      </c>
    </row>
    <row r="2208" spans="1:26" s="56" customFormat="1">
      <c r="A2208" s="156" t="s">
        <v>4872</v>
      </c>
      <c r="B2208" s="156" t="s">
        <v>1216</v>
      </c>
      <c r="C2208" s="56" t="s">
        <v>4873</v>
      </c>
      <c r="D2208" s="56" t="s">
        <v>4874</v>
      </c>
      <c r="E2208" s="56" t="s">
        <v>4875</v>
      </c>
      <c r="F2208" s="128" t="s">
        <v>4876</v>
      </c>
      <c r="G2208" s="128"/>
      <c r="H2208" s="52" t="s">
        <v>4877</v>
      </c>
      <c r="I2208" s="54">
        <v>41739</v>
      </c>
      <c r="J2208" s="54">
        <v>41892</v>
      </c>
      <c r="K2208" s="56" t="s">
        <v>5179</v>
      </c>
      <c r="L2208" s="56" t="s">
        <v>5180</v>
      </c>
      <c r="M2208" s="56" t="s">
        <v>695</v>
      </c>
      <c r="N2208" s="56" t="s">
        <v>3570</v>
      </c>
      <c r="P2208" s="56" t="s">
        <v>4880</v>
      </c>
      <c r="S2208" s="56" t="s">
        <v>4881</v>
      </c>
      <c r="T2208" s="56">
        <v>1</v>
      </c>
      <c r="U2208" s="56" t="s">
        <v>606</v>
      </c>
      <c r="W2208" s="56">
        <v>1.5</v>
      </c>
      <c r="X2208" s="56">
        <v>84</v>
      </c>
      <c r="Y2208" s="56">
        <v>56.5</v>
      </c>
    </row>
    <row r="2209" spans="1:26" s="56" customFormat="1">
      <c r="A2209" s="156" t="s">
        <v>4872</v>
      </c>
      <c r="B2209" s="156" t="s">
        <v>1216</v>
      </c>
      <c r="C2209" s="56" t="s">
        <v>4873</v>
      </c>
      <c r="D2209" s="56" t="s">
        <v>4874</v>
      </c>
      <c r="E2209" s="56" t="s">
        <v>4875</v>
      </c>
      <c r="F2209" s="128" t="s">
        <v>4876</v>
      </c>
      <c r="G2209" s="128"/>
      <c r="H2209" s="52" t="s">
        <v>4877</v>
      </c>
      <c r="I2209" s="54">
        <v>41739</v>
      </c>
      <c r="J2209" s="54">
        <v>41892</v>
      </c>
      <c r="K2209" s="56" t="s">
        <v>5181</v>
      </c>
      <c r="L2209" s="56" t="s">
        <v>5182</v>
      </c>
      <c r="M2209" s="56" t="s">
        <v>695</v>
      </c>
      <c r="N2209" s="56" t="s">
        <v>3570</v>
      </c>
      <c r="P2209" s="56" t="s">
        <v>4880</v>
      </c>
      <c r="S2209" s="56" t="s">
        <v>4881</v>
      </c>
      <c r="T2209" s="56">
        <v>1</v>
      </c>
      <c r="U2209" s="56" t="s">
        <v>606</v>
      </c>
      <c r="W2209" s="56">
        <v>1.5</v>
      </c>
      <c r="X2209" s="56">
        <v>84</v>
      </c>
      <c r="Y2209" s="56">
        <v>117.1</v>
      </c>
    </row>
    <row r="2210" spans="1:26" s="56" customFormat="1">
      <c r="A2210" s="156" t="s">
        <v>4872</v>
      </c>
      <c r="B2210" s="156" t="s">
        <v>1216</v>
      </c>
      <c r="C2210" s="56" t="s">
        <v>4873</v>
      </c>
      <c r="D2210" s="56" t="s">
        <v>4874</v>
      </c>
      <c r="E2210" s="56" t="s">
        <v>4875</v>
      </c>
      <c r="F2210" s="128" t="s">
        <v>4876</v>
      </c>
      <c r="G2210" s="128"/>
      <c r="H2210" s="52" t="s">
        <v>4877</v>
      </c>
      <c r="I2210" s="54">
        <v>41739</v>
      </c>
      <c r="J2210" s="54">
        <v>41892</v>
      </c>
      <c r="K2210" s="56" t="s">
        <v>5183</v>
      </c>
      <c r="L2210" s="56" t="s">
        <v>5184</v>
      </c>
      <c r="M2210" s="56" t="s">
        <v>695</v>
      </c>
      <c r="N2210" s="56" t="s">
        <v>3570</v>
      </c>
      <c r="P2210" s="56" t="s">
        <v>4880</v>
      </c>
      <c r="S2210" s="56" t="s">
        <v>4881</v>
      </c>
      <c r="T2210" s="56">
        <v>1</v>
      </c>
      <c r="U2210" s="56" t="s">
        <v>606</v>
      </c>
      <c r="W2210" s="56">
        <v>1.5</v>
      </c>
      <c r="X2210" s="56">
        <v>84</v>
      </c>
      <c r="Y2210" s="56">
        <v>18.600000000000001</v>
      </c>
    </row>
    <row r="2211" spans="1:26" s="56" customFormat="1">
      <c r="A2211" s="156" t="s">
        <v>4872</v>
      </c>
      <c r="B2211" s="156" t="s">
        <v>1216</v>
      </c>
      <c r="C2211" s="56" t="s">
        <v>4873</v>
      </c>
      <c r="D2211" s="56" t="s">
        <v>4874</v>
      </c>
      <c r="E2211" s="56" t="s">
        <v>4875</v>
      </c>
      <c r="F2211" s="128" t="s">
        <v>4876</v>
      </c>
      <c r="G2211" s="128"/>
      <c r="H2211" s="52" t="s">
        <v>4877</v>
      </c>
      <c r="I2211" s="54">
        <v>41739</v>
      </c>
      <c r="J2211" s="54">
        <v>41892</v>
      </c>
      <c r="K2211" s="56" t="s">
        <v>5185</v>
      </c>
      <c r="L2211" s="56" t="s">
        <v>5186</v>
      </c>
      <c r="M2211" s="56" t="s">
        <v>695</v>
      </c>
      <c r="N2211" s="56" t="s">
        <v>3570</v>
      </c>
      <c r="P2211" s="56" t="s">
        <v>4880</v>
      </c>
      <c r="S2211" s="56" t="s">
        <v>4881</v>
      </c>
      <c r="T2211" s="56">
        <v>1</v>
      </c>
      <c r="U2211" s="56" t="s">
        <v>606</v>
      </c>
      <c r="W2211" s="56">
        <v>1.5</v>
      </c>
      <c r="X2211" s="56">
        <v>84</v>
      </c>
      <c r="Y2211" s="56">
        <v>72.400000000000006</v>
      </c>
      <c r="Z2211" s="56" t="s">
        <v>4967</v>
      </c>
    </row>
    <row r="2212" spans="1:26" s="56" customFormat="1">
      <c r="A2212" s="156" t="s">
        <v>4872</v>
      </c>
      <c r="B2212" s="156" t="s">
        <v>1216</v>
      </c>
      <c r="C2212" s="56" t="s">
        <v>4873</v>
      </c>
      <c r="D2212" s="56" t="s">
        <v>4874</v>
      </c>
      <c r="E2212" s="56" t="s">
        <v>4875</v>
      </c>
      <c r="F2212" s="128" t="s">
        <v>4876</v>
      </c>
      <c r="G2212" s="128"/>
      <c r="H2212" s="52" t="s">
        <v>4877</v>
      </c>
      <c r="I2212" s="54">
        <v>41739</v>
      </c>
      <c r="J2212" s="54">
        <v>41892</v>
      </c>
      <c r="K2212" s="56" t="s">
        <v>5187</v>
      </c>
      <c r="L2212" s="56" t="s">
        <v>5188</v>
      </c>
      <c r="M2212" s="56" t="s">
        <v>695</v>
      </c>
      <c r="N2212" s="56" t="s">
        <v>3570</v>
      </c>
      <c r="P2212" s="56" t="s">
        <v>4880</v>
      </c>
      <c r="S2212" s="56" t="s">
        <v>4881</v>
      </c>
      <c r="T2212" s="56">
        <v>1</v>
      </c>
      <c r="U2212" s="56" t="s">
        <v>606</v>
      </c>
      <c r="W2212" s="56">
        <v>1.5</v>
      </c>
      <c r="X2212" s="56">
        <v>84</v>
      </c>
      <c r="Y2212" s="56">
        <v>55.4</v>
      </c>
    </row>
    <row r="2213" spans="1:26" s="56" customFormat="1">
      <c r="A2213" s="156" t="s">
        <v>4872</v>
      </c>
      <c r="B2213" s="156" t="s">
        <v>1216</v>
      </c>
      <c r="C2213" s="56" t="s">
        <v>4873</v>
      </c>
      <c r="D2213" s="56" t="s">
        <v>4874</v>
      </c>
      <c r="E2213" s="56" t="s">
        <v>4875</v>
      </c>
      <c r="F2213" s="128" t="s">
        <v>4876</v>
      </c>
      <c r="G2213" s="128"/>
      <c r="H2213" s="52" t="s">
        <v>4877</v>
      </c>
      <c r="I2213" s="54">
        <v>41739</v>
      </c>
      <c r="J2213" s="54">
        <v>41892</v>
      </c>
      <c r="K2213" s="56" t="s">
        <v>5189</v>
      </c>
      <c r="L2213" s="56" t="s">
        <v>5190</v>
      </c>
      <c r="M2213" s="56" t="s">
        <v>695</v>
      </c>
      <c r="N2213" s="56" t="s">
        <v>3570</v>
      </c>
      <c r="P2213" s="56" t="s">
        <v>4880</v>
      </c>
      <c r="S2213" s="56" t="s">
        <v>4881</v>
      </c>
      <c r="T2213" s="56">
        <v>1</v>
      </c>
      <c r="U2213" s="56" t="s">
        <v>606</v>
      </c>
      <c r="W2213" s="56">
        <v>1.5</v>
      </c>
      <c r="X2213" s="56">
        <v>88</v>
      </c>
      <c r="Y2213" s="56">
        <v>24.2</v>
      </c>
      <c r="Z2213" s="56" t="s">
        <v>4967</v>
      </c>
    </row>
    <row r="2214" spans="1:26" s="56" customFormat="1">
      <c r="A2214" s="156" t="s">
        <v>4872</v>
      </c>
      <c r="B2214" s="156" t="s">
        <v>1216</v>
      </c>
      <c r="C2214" s="56" t="s">
        <v>4873</v>
      </c>
      <c r="D2214" s="56" t="s">
        <v>4874</v>
      </c>
      <c r="E2214" s="56" t="s">
        <v>4875</v>
      </c>
      <c r="F2214" s="128" t="s">
        <v>4876</v>
      </c>
      <c r="G2214" s="128"/>
      <c r="H2214" s="52" t="s">
        <v>4877</v>
      </c>
      <c r="I2214" s="54">
        <v>41739</v>
      </c>
      <c r="J2214" s="54">
        <v>41892</v>
      </c>
      <c r="K2214" s="56" t="s">
        <v>5191</v>
      </c>
      <c r="L2214" s="56" t="s">
        <v>5192</v>
      </c>
      <c r="M2214" s="56" t="s">
        <v>695</v>
      </c>
      <c r="N2214" s="56" t="s">
        <v>3570</v>
      </c>
      <c r="P2214" s="56" t="s">
        <v>4880</v>
      </c>
      <c r="S2214" s="56" t="s">
        <v>4881</v>
      </c>
      <c r="T2214" s="56">
        <v>1</v>
      </c>
      <c r="U2214" s="56" t="s">
        <v>606</v>
      </c>
      <c r="W2214" s="56">
        <v>1.5</v>
      </c>
      <c r="X2214" s="56">
        <v>88</v>
      </c>
      <c r="Y2214" s="56">
        <v>98.9</v>
      </c>
    </row>
    <row r="2215" spans="1:26" s="56" customFormat="1">
      <c r="A2215" s="156" t="s">
        <v>4872</v>
      </c>
      <c r="B2215" s="156" t="s">
        <v>1216</v>
      </c>
      <c r="C2215" s="56" t="s">
        <v>4873</v>
      </c>
      <c r="D2215" s="56" t="s">
        <v>4874</v>
      </c>
      <c r="E2215" s="56" t="s">
        <v>4875</v>
      </c>
      <c r="F2215" s="128" t="s">
        <v>4876</v>
      </c>
      <c r="G2215" s="128"/>
      <c r="H2215" s="52" t="s">
        <v>4877</v>
      </c>
      <c r="I2215" s="54">
        <v>41739</v>
      </c>
      <c r="J2215" s="54">
        <v>41892</v>
      </c>
      <c r="K2215" s="56" t="s">
        <v>5193</v>
      </c>
      <c r="L2215" s="56" t="s">
        <v>5194</v>
      </c>
      <c r="M2215" s="56" t="s">
        <v>695</v>
      </c>
      <c r="N2215" s="56" t="s">
        <v>3570</v>
      </c>
      <c r="P2215" s="56" t="s">
        <v>4880</v>
      </c>
      <c r="S2215" s="56" t="s">
        <v>4881</v>
      </c>
      <c r="T2215" s="56">
        <v>1</v>
      </c>
      <c r="U2215" s="56" t="s">
        <v>606</v>
      </c>
      <c r="W2215" s="56">
        <v>1.5</v>
      </c>
      <c r="X2215" s="56">
        <v>88</v>
      </c>
      <c r="Y2215" s="56">
        <v>44.7</v>
      </c>
      <c r="Z2215" s="56" t="s">
        <v>4967</v>
      </c>
    </row>
    <row r="2216" spans="1:26" s="56" customFormat="1">
      <c r="A2216" s="156" t="s">
        <v>4872</v>
      </c>
      <c r="B2216" s="156" t="s">
        <v>1216</v>
      </c>
      <c r="C2216" s="56" t="s">
        <v>4873</v>
      </c>
      <c r="D2216" s="56" t="s">
        <v>4874</v>
      </c>
      <c r="E2216" s="56" t="s">
        <v>4875</v>
      </c>
      <c r="F2216" s="128" t="s">
        <v>4876</v>
      </c>
      <c r="G2216" s="128"/>
      <c r="H2216" s="52" t="s">
        <v>4877</v>
      </c>
      <c r="I2216" s="54">
        <v>41739</v>
      </c>
      <c r="J2216" s="54">
        <v>41892</v>
      </c>
      <c r="K2216" s="56" t="s">
        <v>5195</v>
      </c>
      <c r="L2216" s="56" t="s">
        <v>5196</v>
      </c>
      <c r="M2216" s="56" t="s">
        <v>695</v>
      </c>
      <c r="N2216" s="56" t="s">
        <v>3570</v>
      </c>
      <c r="P2216" s="56" t="s">
        <v>4880</v>
      </c>
      <c r="S2216" s="56" t="s">
        <v>4881</v>
      </c>
      <c r="T2216" s="56">
        <v>1</v>
      </c>
      <c r="U2216" s="56" t="s">
        <v>606</v>
      </c>
      <c r="W2216" s="56">
        <v>1.5</v>
      </c>
      <c r="X2216" s="56">
        <v>88</v>
      </c>
      <c r="Y2216" s="56">
        <v>28.7</v>
      </c>
    </row>
    <row r="2217" spans="1:26" s="56" customFormat="1">
      <c r="A2217" s="156" t="s">
        <v>4872</v>
      </c>
      <c r="B2217" s="156" t="s">
        <v>1216</v>
      </c>
      <c r="C2217" s="56" t="s">
        <v>4873</v>
      </c>
      <c r="D2217" s="56" t="s">
        <v>4874</v>
      </c>
      <c r="E2217" s="56" t="s">
        <v>4875</v>
      </c>
      <c r="F2217" s="128" t="s">
        <v>4876</v>
      </c>
      <c r="G2217" s="128"/>
      <c r="H2217" s="52" t="s">
        <v>4877</v>
      </c>
      <c r="I2217" s="54">
        <v>41739</v>
      </c>
      <c r="J2217" s="54">
        <v>41892</v>
      </c>
      <c r="K2217" s="56" t="s">
        <v>5197</v>
      </c>
      <c r="L2217" s="56" t="s">
        <v>5198</v>
      </c>
      <c r="M2217" s="56" t="s">
        <v>695</v>
      </c>
      <c r="N2217" s="56" t="s">
        <v>3570</v>
      </c>
      <c r="P2217" s="56" t="s">
        <v>4880</v>
      </c>
      <c r="S2217" s="56" t="s">
        <v>4881</v>
      </c>
      <c r="T2217" s="56">
        <v>1</v>
      </c>
      <c r="U2217" s="56" t="s">
        <v>606</v>
      </c>
      <c r="W2217" s="56">
        <v>1.5</v>
      </c>
      <c r="X2217" s="56">
        <v>88</v>
      </c>
      <c r="Y2217" s="56">
        <v>34.9</v>
      </c>
      <c r="Z2217" s="56" t="s">
        <v>4967</v>
      </c>
    </row>
    <row r="2218" spans="1:26" s="56" customFormat="1">
      <c r="A2218" s="156" t="s">
        <v>4872</v>
      </c>
      <c r="B2218" s="156" t="s">
        <v>1216</v>
      </c>
      <c r="C2218" s="56" t="s">
        <v>4873</v>
      </c>
      <c r="D2218" s="56" t="s">
        <v>4874</v>
      </c>
      <c r="E2218" s="56" t="s">
        <v>4875</v>
      </c>
      <c r="F2218" s="128" t="s">
        <v>4876</v>
      </c>
      <c r="G2218" s="128"/>
      <c r="H2218" s="52" t="s">
        <v>4877</v>
      </c>
      <c r="I2218" s="54">
        <v>41739</v>
      </c>
      <c r="J2218" s="54">
        <v>41892</v>
      </c>
      <c r="K2218" s="56" t="s">
        <v>5199</v>
      </c>
      <c r="L2218" s="56" t="s">
        <v>5200</v>
      </c>
      <c r="M2218" s="56" t="s">
        <v>695</v>
      </c>
      <c r="N2218" s="56" t="s">
        <v>3570</v>
      </c>
      <c r="P2218" s="56" t="s">
        <v>4880</v>
      </c>
      <c r="S2218" s="56" t="s">
        <v>4881</v>
      </c>
      <c r="T2218" s="56">
        <v>1</v>
      </c>
      <c r="U2218" s="56" t="s">
        <v>606</v>
      </c>
      <c r="W2218" s="56">
        <v>1.5</v>
      </c>
      <c r="X2218" s="56">
        <v>89</v>
      </c>
      <c r="Y2218" s="56">
        <v>19</v>
      </c>
    </row>
    <row r="2219" spans="1:26" s="56" customFormat="1">
      <c r="A2219" s="156" t="s">
        <v>4872</v>
      </c>
      <c r="B2219" s="156" t="s">
        <v>1216</v>
      </c>
      <c r="C2219" s="56" t="s">
        <v>4873</v>
      </c>
      <c r="D2219" s="56" t="s">
        <v>4874</v>
      </c>
      <c r="E2219" s="56" t="s">
        <v>4875</v>
      </c>
      <c r="F2219" s="128" t="s">
        <v>4876</v>
      </c>
      <c r="G2219" s="128"/>
      <c r="H2219" s="52" t="s">
        <v>4877</v>
      </c>
      <c r="I2219" s="54">
        <v>41739</v>
      </c>
      <c r="J2219" s="54">
        <v>41892</v>
      </c>
      <c r="K2219" s="56" t="s">
        <v>5201</v>
      </c>
      <c r="L2219" s="56" t="s">
        <v>5202</v>
      </c>
      <c r="M2219" s="56" t="s">
        <v>695</v>
      </c>
      <c r="N2219" s="56" t="s">
        <v>3570</v>
      </c>
      <c r="P2219" s="56" t="s">
        <v>4880</v>
      </c>
      <c r="S2219" s="56" t="s">
        <v>4881</v>
      </c>
      <c r="T2219" s="56">
        <v>1</v>
      </c>
      <c r="U2219" s="56" t="s">
        <v>606</v>
      </c>
      <c r="W2219" s="56">
        <v>1.5</v>
      </c>
      <c r="X2219" s="56">
        <v>89</v>
      </c>
      <c r="Y2219" s="56">
        <v>20.6</v>
      </c>
    </row>
    <row r="2220" spans="1:26" s="56" customFormat="1">
      <c r="A2220" s="156" t="s">
        <v>4872</v>
      </c>
      <c r="B2220" s="156" t="s">
        <v>1216</v>
      </c>
      <c r="C2220" s="56" t="s">
        <v>4873</v>
      </c>
      <c r="D2220" s="56" t="s">
        <v>4874</v>
      </c>
      <c r="E2220" s="56" t="s">
        <v>4875</v>
      </c>
      <c r="F2220" s="128" t="s">
        <v>4876</v>
      </c>
      <c r="G2220" s="128"/>
      <c r="H2220" s="52" t="s">
        <v>4877</v>
      </c>
      <c r="I2220" s="54">
        <v>41739</v>
      </c>
      <c r="J2220" s="54">
        <v>41892</v>
      </c>
      <c r="K2220" s="56" t="s">
        <v>5203</v>
      </c>
      <c r="L2220" s="56" t="s">
        <v>5204</v>
      </c>
      <c r="M2220" s="56" t="s">
        <v>695</v>
      </c>
      <c r="N2220" s="56" t="s">
        <v>3570</v>
      </c>
      <c r="P2220" s="56" t="s">
        <v>4880</v>
      </c>
      <c r="S2220" s="56" t="s">
        <v>4881</v>
      </c>
      <c r="T2220" s="56">
        <v>1</v>
      </c>
      <c r="U2220" s="56" t="s">
        <v>606</v>
      </c>
      <c r="W2220" s="56">
        <v>1.5</v>
      </c>
      <c r="X2220" s="56">
        <v>89</v>
      </c>
      <c r="Y2220" s="56">
        <v>26.2</v>
      </c>
    </row>
    <row r="2221" spans="1:26" s="56" customFormat="1">
      <c r="A2221" s="156" t="s">
        <v>4872</v>
      </c>
      <c r="B2221" s="156" t="s">
        <v>1216</v>
      </c>
      <c r="C2221" s="56" t="s">
        <v>4873</v>
      </c>
      <c r="D2221" s="56" t="s">
        <v>4874</v>
      </c>
      <c r="E2221" s="56" t="s">
        <v>4875</v>
      </c>
      <c r="F2221" s="128" t="s">
        <v>4876</v>
      </c>
      <c r="G2221" s="128"/>
      <c r="H2221" s="52" t="s">
        <v>4877</v>
      </c>
      <c r="I2221" s="54">
        <v>41739</v>
      </c>
      <c r="J2221" s="54">
        <v>41892</v>
      </c>
      <c r="K2221" s="56" t="s">
        <v>5205</v>
      </c>
      <c r="L2221" s="56" t="s">
        <v>5206</v>
      </c>
      <c r="M2221" s="56" t="s">
        <v>695</v>
      </c>
      <c r="N2221" s="56" t="s">
        <v>3570</v>
      </c>
      <c r="P2221" s="56" t="s">
        <v>4880</v>
      </c>
      <c r="S2221" s="56" t="s">
        <v>4881</v>
      </c>
      <c r="T2221" s="56">
        <v>1</v>
      </c>
      <c r="U2221" s="56" t="s">
        <v>606</v>
      </c>
      <c r="W2221" s="56">
        <v>1.5</v>
      </c>
      <c r="X2221" s="56">
        <v>89</v>
      </c>
      <c r="Y2221" s="56">
        <v>27.4</v>
      </c>
    </row>
    <row r="2222" spans="1:26" s="56" customFormat="1">
      <c r="A2222" s="156" t="s">
        <v>4872</v>
      </c>
      <c r="B2222" s="156" t="s">
        <v>1216</v>
      </c>
      <c r="C2222" s="56" t="s">
        <v>4873</v>
      </c>
      <c r="D2222" s="56" t="s">
        <v>4874</v>
      </c>
      <c r="E2222" s="56" t="s">
        <v>4875</v>
      </c>
      <c r="F2222" s="128" t="s">
        <v>4876</v>
      </c>
      <c r="G2222" s="128"/>
      <c r="H2222" s="52" t="s">
        <v>4877</v>
      </c>
      <c r="I2222" s="54">
        <v>41739</v>
      </c>
      <c r="J2222" s="54">
        <v>41892</v>
      </c>
      <c r="K2222" s="56" t="s">
        <v>5207</v>
      </c>
      <c r="L2222" s="56" t="s">
        <v>5208</v>
      </c>
      <c r="M2222" s="56" t="s">
        <v>695</v>
      </c>
      <c r="N2222" s="56" t="s">
        <v>3570</v>
      </c>
      <c r="P2222" s="56" t="s">
        <v>4880</v>
      </c>
      <c r="S2222" s="56" t="s">
        <v>4881</v>
      </c>
      <c r="T2222" s="56">
        <v>1</v>
      </c>
      <c r="U2222" s="56" t="s">
        <v>606</v>
      </c>
      <c r="W2222" s="56">
        <v>1.5</v>
      </c>
      <c r="X2222" s="56">
        <v>93</v>
      </c>
      <c r="Y2222" s="56">
        <v>25.1</v>
      </c>
    </row>
    <row r="2223" spans="1:26" s="56" customFormat="1">
      <c r="A2223" s="156" t="s">
        <v>4872</v>
      </c>
      <c r="B2223" s="156" t="s">
        <v>1216</v>
      </c>
      <c r="C2223" s="56" t="s">
        <v>4873</v>
      </c>
      <c r="D2223" s="56" t="s">
        <v>4874</v>
      </c>
      <c r="E2223" s="56" t="s">
        <v>4875</v>
      </c>
      <c r="F2223" s="128" t="s">
        <v>4876</v>
      </c>
      <c r="G2223" s="128"/>
      <c r="H2223" s="52" t="s">
        <v>4877</v>
      </c>
      <c r="I2223" s="54">
        <v>41739</v>
      </c>
      <c r="J2223" s="54">
        <v>41892</v>
      </c>
      <c r="K2223" s="56" t="s">
        <v>5209</v>
      </c>
      <c r="L2223" s="56" t="s">
        <v>5210</v>
      </c>
      <c r="M2223" s="56" t="s">
        <v>695</v>
      </c>
      <c r="N2223" s="56" t="s">
        <v>3570</v>
      </c>
      <c r="P2223" s="56" t="s">
        <v>4880</v>
      </c>
      <c r="S2223" s="56" t="s">
        <v>4881</v>
      </c>
      <c r="T2223" s="56">
        <v>1</v>
      </c>
      <c r="U2223" s="56" t="s">
        <v>606</v>
      </c>
      <c r="W2223" s="56">
        <v>1.5</v>
      </c>
      <c r="X2223" s="56">
        <v>87</v>
      </c>
      <c r="Y2223" s="56">
        <v>54.4</v>
      </c>
    </row>
    <row r="2224" spans="1:26" s="56" customFormat="1">
      <c r="A2224" s="156" t="s">
        <v>4872</v>
      </c>
      <c r="B2224" s="156" t="s">
        <v>1216</v>
      </c>
      <c r="C2224" s="56" t="s">
        <v>4873</v>
      </c>
      <c r="D2224" s="56" t="s">
        <v>4874</v>
      </c>
      <c r="E2224" s="56" t="s">
        <v>4875</v>
      </c>
      <c r="F2224" s="128" t="s">
        <v>4876</v>
      </c>
      <c r="G2224" s="128"/>
      <c r="H2224" s="52" t="s">
        <v>4877</v>
      </c>
      <c r="I2224" s="54">
        <v>41739</v>
      </c>
      <c r="J2224" s="54">
        <v>41892</v>
      </c>
      <c r="K2224" s="56" t="s">
        <v>5211</v>
      </c>
      <c r="L2224" s="56" t="s">
        <v>5212</v>
      </c>
      <c r="M2224" s="56" t="s">
        <v>695</v>
      </c>
      <c r="N2224" s="56" t="s">
        <v>3570</v>
      </c>
      <c r="P2224" s="56" t="s">
        <v>4880</v>
      </c>
      <c r="S2224" s="56" t="s">
        <v>4881</v>
      </c>
      <c r="T2224" s="56">
        <v>1</v>
      </c>
      <c r="U2224" s="56" t="s">
        <v>606</v>
      </c>
      <c r="W2224" s="56">
        <v>1.5</v>
      </c>
      <c r="X2224" s="56">
        <v>89</v>
      </c>
      <c r="Y2224" s="56">
        <v>51.9</v>
      </c>
    </row>
    <row r="2225" spans="1:26" s="56" customFormat="1">
      <c r="A2225" s="156" t="s">
        <v>4872</v>
      </c>
      <c r="B2225" s="156" t="s">
        <v>1216</v>
      </c>
      <c r="C2225" s="56" t="s">
        <v>4873</v>
      </c>
      <c r="D2225" s="56" t="s">
        <v>4874</v>
      </c>
      <c r="E2225" s="56" t="s">
        <v>4875</v>
      </c>
      <c r="F2225" s="128" t="s">
        <v>4876</v>
      </c>
      <c r="G2225" s="128"/>
      <c r="H2225" s="52" t="s">
        <v>4877</v>
      </c>
      <c r="I2225" s="54">
        <v>41739</v>
      </c>
      <c r="J2225" s="54">
        <v>41892</v>
      </c>
      <c r="K2225" s="56" t="s">
        <v>5213</v>
      </c>
      <c r="L2225" s="56" t="s">
        <v>5214</v>
      </c>
      <c r="M2225" s="56" t="s">
        <v>695</v>
      </c>
      <c r="N2225" s="56" t="s">
        <v>3570</v>
      </c>
      <c r="P2225" s="56" t="s">
        <v>4880</v>
      </c>
      <c r="S2225" s="56" t="s">
        <v>4881</v>
      </c>
      <c r="T2225" s="56">
        <v>1</v>
      </c>
      <c r="U2225" s="56" t="s">
        <v>606</v>
      </c>
      <c r="W2225" s="56">
        <v>1.5</v>
      </c>
      <c r="X2225" s="56">
        <v>95</v>
      </c>
      <c r="Y2225" s="56">
        <v>54.8</v>
      </c>
      <c r="Z2225" s="56" t="s">
        <v>4967</v>
      </c>
    </row>
    <row r="2226" spans="1:26" s="56" customFormat="1">
      <c r="A2226" s="156" t="s">
        <v>4872</v>
      </c>
      <c r="B2226" s="156" t="s">
        <v>1216</v>
      </c>
      <c r="C2226" s="56" t="s">
        <v>4873</v>
      </c>
      <c r="D2226" s="56" t="s">
        <v>4874</v>
      </c>
      <c r="E2226" s="56" t="s">
        <v>4875</v>
      </c>
      <c r="F2226" s="128" t="s">
        <v>4876</v>
      </c>
      <c r="G2226" s="128"/>
      <c r="H2226" s="52" t="s">
        <v>4877</v>
      </c>
      <c r="I2226" s="54">
        <v>41739</v>
      </c>
      <c r="J2226" s="54">
        <v>41892</v>
      </c>
      <c r="K2226" s="56" t="s">
        <v>5215</v>
      </c>
      <c r="L2226" s="56" t="s">
        <v>5216</v>
      </c>
      <c r="M2226" s="56" t="s">
        <v>695</v>
      </c>
      <c r="N2226" s="56" t="s">
        <v>3570</v>
      </c>
      <c r="P2226" s="56" t="s">
        <v>4880</v>
      </c>
      <c r="S2226" s="56" t="s">
        <v>4881</v>
      </c>
      <c r="T2226" s="56">
        <v>1</v>
      </c>
      <c r="U2226" s="56" t="s">
        <v>606</v>
      </c>
      <c r="W2226" s="56">
        <v>1.5</v>
      </c>
      <c r="X2226" s="56">
        <v>89</v>
      </c>
      <c r="Y2226" s="56">
        <v>37.200000000000003</v>
      </c>
      <c r="Z2226" s="56" t="s">
        <v>4967</v>
      </c>
    </row>
    <row r="2227" spans="1:26" s="56" customFormat="1">
      <c r="A2227" s="156" t="s">
        <v>4872</v>
      </c>
      <c r="B2227" s="156" t="s">
        <v>1216</v>
      </c>
      <c r="C2227" s="56" t="s">
        <v>4873</v>
      </c>
      <c r="D2227" s="56" t="s">
        <v>4874</v>
      </c>
      <c r="E2227" s="56" t="s">
        <v>4875</v>
      </c>
      <c r="F2227" s="128" t="s">
        <v>4876</v>
      </c>
      <c r="G2227" s="128"/>
      <c r="H2227" s="52" t="s">
        <v>4877</v>
      </c>
      <c r="I2227" s="54">
        <v>41739</v>
      </c>
      <c r="J2227" s="54">
        <v>41892</v>
      </c>
      <c r="K2227" s="56" t="s">
        <v>5217</v>
      </c>
      <c r="L2227" s="56" t="s">
        <v>5218</v>
      </c>
      <c r="M2227" s="56" t="s">
        <v>695</v>
      </c>
      <c r="N2227" s="56" t="s">
        <v>3570</v>
      </c>
      <c r="P2227" s="56" t="s">
        <v>4880</v>
      </c>
      <c r="S2227" s="56" t="s">
        <v>4881</v>
      </c>
      <c r="T2227" s="56">
        <v>1</v>
      </c>
      <c r="U2227" s="56" t="s">
        <v>606</v>
      </c>
      <c r="W2227" s="56">
        <v>1.5</v>
      </c>
      <c r="X2227" s="56">
        <v>86</v>
      </c>
      <c r="Y2227" s="56">
        <v>43.8</v>
      </c>
      <c r="Z2227" s="56" t="s">
        <v>4967</v>
      </c>
    </row>
    <row r="2228" spans="1:26" s="56" customFormat="1">
      <c r="A2228" s="156" t="s">
        <v>4872</v>
      </c>
      <c r="B2228" s="156" t="s">
        <v>1216</v>
      </c>
      <c r="C2228" s="56" t="s">
        <v>4873</v>
      </c>
      <c r="D2228" s="56" t="s">
        <v>4874</v>
      </c>
      <c r="E2228" s="56" t="s">
        <v>4875</v>
      </c>
      <c r="F2228" s="128" t="s">
        <v>4876</v>
      </c>
      <c r="G2228" s="128"/>
      <c r="H2228" s="52" t="s">
        <v>4877</v>
      </c>
      <c r="I2228" s="54">
        <v>41739</v>
      </c>
      <c r="J2228" s="54">
        <v>41892</v>
      </c>
      <c r="K2228" s="56" t="s">
        <v>5219</v>
      </c>
      <c r="L2228" s="56" t="s">
        <v>5220</v>
      </c>
      <c r="M2228" s="56" t="s">
        <v>695</v>
      </c>
      <c r="N2228" s="56" t="s">
        <v>3570</v>
      </c>
      <c r="P2228" s="56" t="s">
        <v>4880</v>
      </c>
      <c r="S2228" s="56" t="s">
        <v>4881</v>
      </c>
      <c r="T2228" s="56">
        <v>1</v>
      </c>
      <c r="U2228" s="56" t="s">
        <v>606</v>
      </c>
      <c r="W2228" s="56">
        <v>1.5</v>
      </c>
      <c r="X2228" s="56">
        <v>86</v>
      </c>
      <c r="Y2228" s="56">
        <v>34</v>
      </c>
    </row>
    <row r="2229" spans="1:26" s="56" customFormat="1">
      <c r="A2229" s="156" t="s">
        <v>4872</v>
      </c>
      <c r="B2229" s="156" t="s">
        <v>1216</v>
      </c>
      <c r="C2229" s="56" t="s">
        <v>4873</v>
      </c>
      <c r="D2229" s="56" t="s">
        <v>4874</v>
      </c>
      <c r="E2229" s="56" t="s">
        <v>4875</v>
      </c>
      <c r="F2229" s="128" t="s">
        <v>4876</v>
      </c>
      <c r="G2229" s="128"/>
      <c r="H2229" s="52" t="s">
        <v>4877</v>
      </c>
      <c r="I2229" s="54">
        <v>41739</v>
      </c>
      <c r="J2229" s="54">
        <v>41892</v>
      </c>
      <c r="K2229" s="56" t="s">
        <v>5221</v>
      </c>
      <c r="L2229" s="56" t="s">
        <v>5222</v>
      </c>
      <c r="M2229" s="56" t="s">
        <v>695</v>
      </c>
      <c r="N2229" s="56" t="s">
        <v>3570</v>
      </c>
      <c r="P2229" s="56" t="s">
        <v>4880</v>
      </c>
      <c r="S2229" s="56" t="s">
        <v>4881</v>
      </c>
      <c r="T2229" s="56">
        <v>1</v>
      </c>
      <c r="U2229" s="56" t="s">
        <v>606</v>
      </c>
      <c r="W2229" s="56">
        <v>1.5</v>
      </c>
      <c r="X2229" s="56">
        <v>90</v>
      </c>
      <c r="Y2229" s="56">
        <v>21.7</v>
      </c>
    </row>
    <row r="2230" spans="1:26" s="56" customFormat="1">
      <c r="A2230" s="156" t="s">
        <v>4872</v>
      </c>
      <c r="B2230" s="156" t="s">
        <v>1216</v>
      </c>
      <c r="C2230" s="56" t="s">
        <v>4873</v>
      </c>
      <c r="D2230" s="56" t="s">
        <v>4874</v>
      </c>
      <c r="E2230" s="56" t="s">
        <v>4875</v>
      </c>
      <c r="F2230" s="128" t="s">
        <v>4876</v>
      </c>
      <c r="G2230" s="128"/>
      <c r="H2230" s="52" t="s">
        <v>4877</v>
      </c>
      <c r="I2230" s="54">
        <v>41739</v>
      </c>
      <c r="J2230" s="54">
        <v>41892</v>
      </c>
      <c r="K2230" s="56" t="s">
        <v>5223</v>
      </c>
      <c r="L2230" s="56" t="s">
        <v>5224</v>
      </c>
      <c r="M2230" s="56" t="s">
        <v>695</v>
      </c>
      <c r="N2230" s="56" t="s">
        <v>3570</v>
      </c>
      <c r="P2230" s="56" t="s">
        <v>4880</v>
      </c>
      <c r="S2230" s="56" t="s">
        <v>4881</v>
      </c>
      <c r="T2230" s="56">
        <v>1</v>
      </c>
      <c r="U2230" s="56" t="s">
        <v>606</v>
      </c>
      <c r="W2230" s="56">
        <v>1.5</v>
      </c>
      <c r="X2230" s="56">
        <v>90</v>
      </c>
      <c r="Y2230" s="56">
        <v>41.9</v>
      </c>
    </row>
    <row r="2231" spans="1:26" s="56" customFormat="1">
      <c r="A2231" s="156" t="s">
        <v>4872</v>
      </c>
      <c r="B2231" s="156" t="s">
        <v>1216</v>
      </c>
      <c r="C2231" s="56" t="s">
        <v>4873</v>
      </c>
      <c r="D2231" s="56" t="s">
        <v>4874</v>
      </c>
      <c r="E2231" s="56" t="s">
        <v>4875</v>
      </c>
      <c r="F2231" s="128" t="s">
        <v>4876</v>
      </c>
      <c r="G2231" s="128"/>
      <c r="H2231" s="52" t="s">
        <v>4877</v>
      </c>
      <c r="I2231" s="54">
        <v>41739</v>
      </c>
      <c r="J2231" s="54">
        <v>41892</v>
      </c>
      <c r="K2231" s="56" t="s">
        <v>5225</v>
      </c>
      <c r="L2231" s="56" t="s">
        <v>5226</v>
      </c>
      <c r="M2231" s="56" t="s">
        <v>695</v>
      </c>
      <c r="N2231" s="56" t="s">
        <v>3570</v>
      </c>
      <c r="P2231" s="56" t="s">
        <v>4880</v>
      </c>
      <c r="S2231" s="56" t="s">
        <v>4881</v>
      </c>
      <c r="T2231" s="56">
        <v>1</v>
      </c>
      <c r="U2231" s="56" t="s">
        <v>606</v>
      </c>
      <c r="W2231" s="56">
        <v>1.5</v>
      </c>
      <c r="X2231" s="56">
        <v>90</v>
      </c>
      <c r="Y2231" s="56">
        <v>77.3</v>
      </c>
      <c r="Z2231" s="56" t="s">
        <v>4967</v>
      </c>
    </row>
    <row r="2232" spans="1:26" s="56" customFormat="1">
      <c r="A2232" s="156" t="s">
        <v>4872</v>
      </c>
      <c r="B2232" s="156" t="s">
        <v>1216</v>
      </c>
      <c r="C2232" s="56" t="s">
        <v>4873</v>
      </c>
      <c r="D2232" s="56" t="s">
        <v>4874</v>
      </c>
      <c r="E2232" s="56" t="s">
        <v>4875</v>
      </c>
      <c r="F2232" s="128" t="s">
        <v>4876</v>
      </c>
      <c r="G2232" s="128"/>
      <c r="H2232" s="52" t="s">
        <v>4877</v>
      </c>
      <c r="I2232" s="54">
        <v>41739</v>
      </c>
      <c r="J2232" s="54">
        <v>41892</v>
      </c>
      <c r="K2232" s="56" t="s">
        <v>5227</v>
      </c>
      <c r="L2232" s="56" t="s">
        <v>5228</v>
      </c>
      <c r="M2232" s="56" t="s">
        <v>695</v>
      </c>
      <c r="N2232" s="56" t="s">
        <v>3570</v>
      </c>
      <c r="P2232" s="56" t="s">
        <v>4880</v>
      </c>
      <c r="S2232" s="56" t="s">
        <v>4881</v>
      </c>
      <c r="T2232" s="56">
        <v>1</v>
      </c>
      <c r="U2232" s="56" t="s">
        <v>606</v>
      </c>
      <c r="W2232" s="56">
        <v>1.5</v>
      </c>
      <c r="X2232" s="56">
        <v>85</v>
      </c>
      <c r="Y2232" s="56">
        <v>21.1</v>
      </c>
      <c r="Z2232" s="56" t="s">
        <v>4967</v>
      </c>
    </row>
    <row r="2233" spans="1:26" s="56" customFormat="1">
      <c r="A2233" s="156" t="s">
        <v>4872</v>
      </c>
      <c r="B2233" s="156" t="s">
        <v>1216</v>
      </c>
      <c r="C2233" s="56" t="s">
        <v>4873</v>
      </c>
      <c r="D2233" s="56" t="s">
        <v>4874</v>
      </c>
      <c r="E2233" s="56" t="s">
        <v>4875</v>
      </c>
      <c r="F2233" s="128" t="s">
        <v>4876</v>
      </c>
      <c r="G2233" s="128"/>
      <c r="H2233" s="52" t="s">
        <v>4877</v>
      </c>
      <c r="I2233" s="54">
        <v>41739</v>
      </c>
      <c r="J2233" s="54">
        <v>41892</v>
      </c>
      <c r="K2233" s="56" t="s">
        <v>5229</v>
      </c>
      <c r="L2233" s="56" t="s">
        <v>5230</v>
      </c>
      <c r="M2233" s="56" t="s">
        <v>695</v>
      </c>
      <c r="N2233" s="56" t="s">
        <v>3570</v>
      </c>
      <c r="P2233" s="56" t="s">
        <v>4880</v>
      </c>
      <c r="S2233" s="56" t="s">
        <v>4881</v>
      </c>
      <c r="T2233" s="56">
        <v>1</v>
      </c>
      <c r="U2233" s="56" t="s">
        <v>606</v>
      </c>
      <c r="W2233" s="56">
        <v>1.5</v>
      </c>
      <c r="X2233" s="56">
        <v>89</v>
      </c>
      <c r="Y2233" s="56">
        <v>34.1</v>
      </c>
      <c r="Z2233" s="56" t="s">
        <v>4967</v>
      </c>
    </row>
    <row r="2234" spans="1:26" s="56" customFormat="1">
      <c r="A2234" s="156" t="s">
        <v>4872</v>
      </c>
      <c r="B2234" s="156" t="s">
        <v>1216</v>
      </c>
      <c r="C2234" s="56" t="s">
        <v>4873</v>
      </c>
      <c r="D2234" s="56" t="s">
        <v>4874</v>
      </c>
      <c r="E2234" s="56" t="s">
        <v>4875</v>
      </c>
      <c r="F2234" s="128" t="s">
        <v>4876</v>
      </c>
      <c r="G2234" s="128"/>
      <c r="H2234" s="52" t="s">
        <v>4877</v>
      </c>
      <c r="I2234" s="54">
        <v>41739</v>
      </c>
      <c r="J2234" s="54">
        <v>41892</v>
      </c>
      <c r="K2234" s="56" t="s">
        <v>5231</v>
      </c>
      <c r="L2234" s="56" t="s">
        <v>5232</v>
      </c>
      <c r="M2234" s="56" t="s">
        <v>695</v>
      </c>
      <c r="N2234" s="56" t="s">
        <v>3570</v>
      </c>
      <c r="P2234" s="56" t="s">
        <v>4880</v>
      </c>
      <c r="S2234" s="56" t="s">
        <v>4881</v>
      </c>
      <c r="T2234" s="56">
        <v>1</v>
      </c>
      <c r="U2234" s="56" t="s">
        <v>606</v>
      </c>
      <c r="W2234" s="56">
        <v>1.5</v>
      </c>
      <c r="X2234" s="56">
        <v>91</v>
      </c>
      <c r="Y2234" s="56">
        <v>33</v>
      </c>
    </row>
    <row r="2235" spans="1:26" s="56" customFormat="1">
      <c r="A2235" s="156" t="s">
        <v>4872</v>
      </c>
      <c r="B2235" s="156" t="s">
        <v>1216</v>
      </c>
      <c r="C2235" s="56" t="s">
        <v>4873</v>
      </c>
      <c r="D2235" s="56" t="s">
        <v>4874</v>
      </c>
      <c r="E2235" s="56" t="s">
        <v>4875</v>
      </c>
      <c r="F2235" s="128" t="s">
        <v>4876</v>
      </c>
      <c r="G2235" s="128"/>
      <c r="H2235" s="52" t="s">
        <v>4877</v>
      </c>
      <c r="I2235" s="54">
        <v>41739</v>
      </c>
      <c r="J2235" s="54">
        <v>41892</v>
      </c>
      <c r="K2235" s="56" t="s">
        <v>5233</v>
      </c>
      <c r="L2235" s="56" t="s">
        <v>5234</v>
      </c>
      <c r="M2235" s="56" t="s">
        <v>695</v>
      </c>
      <c r="N2235" s="56" t="s">
        <v>3570</v>
      </c>
      <c r="P2235" s="56" t="s">
        <v>4880</v>
      </c>
      <c r="S2235" s="56" t="s">
        <v>4881</v>
      </c>
      <c r="T2235" s="56">
        <v>1</v>
      </c>
      <c r="U2235" s="56" t="s">
        <v>606</v>
      </c>
      <c r="W2235" s="56">
        <v>1.5</v>
      </c>
      <c r="X2235" s="56">
        <v>92</v>
      </c>
      <c r="Y2235" s="56">
        <v>39.299999999999997</v>
      </c>
    </row>
    <row r="2236" spans="1:26" s="56" customFormat="1">
      <c r="A2236" s="156" t="s">
        <v>4872</v>
      </c>
      <c r="B2236" s="156" t="s">
        <v>1216</v>
      </c>
      <c r="C2236" s="56" t="s">
        <v>4873</v>
      </c>
      <c r="D2236" s="56" t="s">
        <v>4874</v>
      </c>
      <c r="E2236" s="56" t="s">
        <v>4875</v>
      </c>
      <c r="F2236" s="128" t="s">
        <v>4876</v>
      </c>
      <c r="G2236" s="128"/>
      <c r="H2236" s="52" t="s">
        <v>4877</v>
      </c>
      <c r="I2236" s="54">
        <v>41739</v>
      </c>
      <c r="J2236" s="54">
        <v>41892</v>
      </c>
      <c r="K2236" s="56" t="s">
        <v>5235</v>
      </c>
      <c r="L2236" s="56" t="s">
        <v>5236</v>
      </c>
      <c r="M2236" s="56" t="s">
        <v>695</v>
      </c>
      <c r="N2236" s="56" t="s">
        <v>3570</v>
      </c>
      <c r="P2236" s="56" t="s">
        <v>4880</v>
      </c>
      <c r="S2236" s="56" t="s">
        <v>4881</v>
      </c>
      <c r="T2236" s="56">
        <v>1</v>
      </c>
      <c r="U2236" s="56" t="s">
        <v>606</v>
      </c>
      <c r="W2236" s="56">
        <v>1.5</v>
      </c>
      <c r="X2236" s="56">
        <v>91</v>
      </c>
      <c r="Y2236" s="56">
        <v>19.3</v>
      </c>
    </row>
    <row r="2237" spans="1:26" s="56" customFormat="1">
      <c r="A2237" s="156" t="s">
        <v>4872</v>
      </c>
      <c r="B2237" s="156" t="s">
        <v>1216</v>
      </c>
      <c r="C2237" s="56" t="s">
        <v>4873</v>
      </c>
      <c r="D2237" s="56" t="s">
        <v>4874</v>
      </c>
      <c r="E2237" s="56" t="s">
        <v>4875</v>
      </c>
      <c r="F2237" s="128" t="s">
        <v>4876</v>
      </c>
      <c r="G2237" s="128"/>
      <c r="H2237" s="52" t="s">
        <v>4877</v>
      </c>
      <c r="I2237" s="54">
        <v>41739</v>
      </c>
      <c r="J2237" s="54">
        <v>41892</v>
      </c>
      <c r="K2237" s="56" t="s">
        <v>5237</v>
      </c>
      <c r="L2237" s="56" t="s">
        <v>5238</v>
      </c>
      <c r="M2237" s="56" t="s">
        <v>695</v>
      </c>
      <c r="N2237" s="56" t="s">
        <v>3570</v>
      </c>
      <c r="P2237" s="56" t="s">
        <v>4880</v>
      </c>
      <c r="S2237" s="56" t="s">
        <v>4881</v>
      </c>
      <c r="T2237" s="56">
        <v>1</v>
      </c>
      <c r="U2237" s="56" t="s">
        <v>606</v>
      </c>
      <c r="W2237" s="56">
        <v>1.5</v>
      </c>
      <c r="X2237" s="56">
        <v>91</v>
      </c>
      <c r="Y2237" s="56">
        <v>40.299999999999997</v>
      </c>
      <c r="Z2237" s="56" t="s">
        <v>4967</v>
      </c>
    </row>
    <row r="2238" spans="1:26" s="56" customFormat="1">
      <c r="A2238" s="156" t="s">
        <v>4872</v>
      </c>
      <c r="B2238" s="156" t="s">
        <v>1216</v>
      </c>
      <c r="C2238" s="56" t="s">
        <v>4873</v>
      </c>
      <c r="D2238" s="56" t="s">
        <v>4874</v>
      </c>
      <c r="E2238" s="56" t="s">
        <v>4875</v>
      </c>
      <c r="F2238" s="128" t="s">
        <v>4876</v>
      </c>
      <c r="G2238" s="128"/>
      <c r="H2238" s="52" t="s">
        <v>4877</v>
      </c>
      <c r="I2238" s="54">
        <v>41739</v>
      </c>
      <c r="J2238" s="54">
        <v>41892</v>
      </c>
      <c r="K2238" s="56" t="s">
        <v>5239</v>
      </c>
      <c r="L2238" s="56" t="s">
        <v>5240</v>
      </c>
      <c r="M2238" s="56" t="s">
        <v>695</v>
      </c>
      <c r="N2238" s="56" t="s">
        <v>3570</v>
      </c>
      <c r="P2238" s="56" t="s">
        <v>4880</v>
      </c>
      <c r="S2238" s="56" t="s">
        <v>4881</v>
      </c>
      <c r="T2238" s="56">
        <v>1</v>
      </c>
      <c r="U2238" s="56" t="s">
        <v>606</v>
      </c>
      <c r="W2238" s="56">
        <v>1.5</v>
      </c>
      <c r="X2238" s="56">
        <v>91</v>
      </c>
      <c r="Y2238" s="56">
        <v>31.4</v>
      </c>
      <c r="Z2238" s="56" t="s">
        <v>4967</v>
      </c>
    </row>
    <row r="2239" spans="1:26" s="56" customFormat="1">
      <c r="A2239" s="156" t="s">
        <v>4872</v>
      </c>
      <c r="B2239" s="156" t="s">
        <v>1216</v>
      </c>
      <c r="C2239" s="56" t="s">
        <v>4873</v>
      </c>
      <c r="D2239" s="56" t="s">
        <v>4874</v>
      </c>
      <c r="E2239" s="56" t="s">
        <v>4875</v>
      </c>
      <c r="F2239" s="128" t="s">
        <v>4876</v>
      </c>
      <c r="G2239" s="128"/>
      <c r="H2239" s="52" t="s">
        <v>4877</v>
      </c>
      <c r="I2239" s="54">
        <v>41739</v>
      </c>
      <c r="J2239" s="54">
        <v>41892</v>
      </c>
      <c r="K2239" s="56" t="s">
        <v>5241</v>
      </c>
      <c r="L2239" s="56" t="s">
        <v>5242</v>
      </c>
      <c r="M2239" s="56" t="s">
        <v>695</v>
      </c>
      <c r="N2239" s="56" t="s">
        <v>3570</v>
      </c>
      <c r="P2239" s="56" t="s">
        <v>4880</v>
      </c>
      <c r="S2239" s="56" t="s">
        <v>4881</v>
      </c>
      <c r="T2239" s="56">
        <v>1</v>
      </c>
      <c r="U2239" s="56" t="s">
        <v>606</v>
      </c>
      <c r="W2239" s="56">
        <v>1.5</v>
      </c>
      <c r="X2239" s="56">
        <v>91</v>
      </c>
      <c r="Y2239" s="56">
        <v>16.600000000000001</v>
      </c>
      <c r="Z2239" s="56" t="s">
        <v>4967</v>
      </c>
    </row>
    <row r="2240" spans="1:26" s="56" customFormat="1">
      <c r="A2240" s="156" t="s">
        <v>4872</v>
      </c>
      <c r="B2240" s="156" t="s">
        <v>1216</v>
      </c>
      <c r="C2240" s="56" t="s">
        <v>4873</v>
      </c>
      <c r="D2240" s="56" t="s">
        <v>4874</v>
      </c>
      <c r="E2240" s="56" t="s">
        <v>4875</v>
      </c>
      <c r="F2240" s="128" t="s">
        <v>4876</v>
      </c>
      <c r="G2240" s="128"/>
      <c r="H2240" s="52" t="s">
        <v>4877</v>
      </c>
      <c r="I2240" s="54">
        <v>41739</v>
      </c>
      <c r="J2240" s="54">
        <v>41892</v>
      </c>
      <c r="K2240" s="56" t="s">
        <v>5243</v>
      </c>
      <c r="L2240" s="56" t="s">
        <v>5244</v>
      </c>
      <c r="M2240" s="56" t="s">
        <v>695</v>
      </c>
      <c r="N2240" s="56" t="s">
        <v>3570</v>
      </c>
      <c r="P2240" s="56" t="s">
        <v>4880</v>
      </c>
      <c r="S2240" s="56" t="s">
        <v>4881</v>
      </c>
      <c r="T2240" s="56">
        <v>1</v>
      </c>
      <c r="U2240" s="56" t="s">
        <v>606</v>
      </c>
      <c r="W2240" s="56">
        <v>1.5</v>
      </c>
      <c r="X2240" s="56">
        <v>91</v>
      </c>
      <c r="Y2240" s="56">
        <v>25.2</v>
      </c>
      <c r="Z2240" s="56" t="s">
        <v>4967</v>
      </c>
    </row>
    <row r="2241" spans="1:26" s="56" customFormat="1">
      <c r="A2241" s="156" t="s">
        <v>4872</v>
      </c>
      <c r="B2241" s="156" t="s">
        <v>1216</v>
      </c>
      <c r="C2241" s="56" t="s">
        <v>4873</v>
      </c>
      <c r="D2241" s="56" t="s">
        <v>4874</v>
      </c>
      <c r="E2241" s="56" t="s">
        <v>4875</v>
      </c>
      <c r="F2241" s="128" t="s">
        <v>4876</v>
      </c>
      <c r="G2241" s="128"/>
      <c r="H2241" s="52" t="s">
        <v>4877</v>
      </c>
      <c r="I2241" s="54">
        <v>41739</v>
      </c>
      <c r="J2241" s="54">
        <v>41892</v>
      </c>
      <c r="K2241" s="56" t="s">
        <v>5245</v>
      </c>
      <c r="L2241" s="56" t="s">
        <v>5246</v>
      </c>
      <c r="M2241" s="56" t="s">
        <v>695</v>
      </c>
      <c r="N2241" s="56" t="s">
        <v>3570</v>
      </c>
      <c r="P2241" s="56" t="s">
        <v>4880</v>
      </c>
      <c r="S2241" s="56" t="s">
        <v>4881</v>
      </c>
      <c r="T2241" s="56">
        <v>1</v>
      </c>
      <c r="U2241" s="56" t="s">
        <v>606</v>
      </c>
      <c r="W2241" s="56">
        <v>1.5</v>
      </c>
      <c r="X2241" s="56">
        <v>89</v>
      </c>
      <c r="Y2241" s="56">
        <v>24.1</v>
      </c>
    </row>
    <row r="2242" spans="1:26" s="56" customFormat="1">
      <c r="A2242" s="156" t="s">
        <v>4872</v>
      </c>
      <c r="B2242" s="156" t="s">
        <v>1216</v>
      </c>
      <c r="C2242" s="56" t="s">
        <v>4873</v>
      </c>
      <c r="D2242" s="56" t="s">
        <v>4874</v>
      </c>
      <c r="E2242" s="56" t="s">
        <v>4875</v>
      </c>
      <c r="F2242" s="128" t="s">
        <v>4876</v>
      </c>
      <c r="G2242" s="128"/>
      <c r="H2242" s="52" t="s">
        <v>4877</v>
      </c>
      <c r="I2242" s="54">
        <v>41739</v>
      </c>
      <c r="J2242" s="54">
        <v>41892</v>
      </c>
      <c r="K2242" s="56" t="s">
        <v>5247</v>
      </c>
      <c r="L2242" s="56" t="s">
        <v>5248</v>
      </c>
      <c r="M2242" s="56" t="s">
        <v>695</v>
      </c>
      <c r="N2242" s="56" t="s">
        <v>3570</v>
      </c>
      <c r="P2242" s="56" t="s">
        <v>4880</v>
      </c>
      <c r="S2242" s="56" t="s">
        <v>4881</v>
      </c>
      <c r="T2242" s="56">
        <v>1</v>
      </c>
      <c r="U2242" s="56" t="s">
        <v>606</v>
      </c>
      <c r="W2242" s="56">
        <v>1.5</v>
      </c>
      <c r="X2242" s="56">
        <v>89</v>
      </c>
      <c r="Y2242" s="56">
        <v>20.7</v>
      </c>
    </row>
    <row r="2243" spans="1:26" s="56" customFormat="1">
      <c r="A2243" s="156" t="s">
        <v>4872</v>
      </c>
      <c r="B2243" s="156" t="s">
        <v>1216</v>
      </c>
      <c r="C2243" s="56" t="s">
        <v>4873</v>
      </c>
      <c r="D2243" s="56" t="s">
        <v>4874</v>
      </c>
      <c r="E2243" s="56" t="s">
        <v>4875</v>
      </c>
      <c r="F2243" s="128" t="s">
        <v>4876</v>
      </c>
      <c r="G2243" s="128"/>
      <c r="H2243" s="52" t="s">
        <v>4877</v>
      </c>
      <c r="I2243" s="54">
        <v>41739</v>
      </c>
      <c r="J2243" s="54">
        <v>41892</v>
      </c>
      <c r="K2243" s="56" t="s">
        <v>5249</v>
      </c>
      <c r="L2243" s="56" t="s">
        <v>5250</v>
      </c>
      <c r="M2243" s="56" t="s">
        <v>695</v>
      </c>
      <c r="N2243" s="56" t="s">
        <v>3570</v>
      </c>
      <c r="P2243" s="56" t="s">
        <v>4880</v>
      </c>
      <c r="S2243" s="56" t="s">
        <v>4881</v>
      </c>
      <c r="T2243" s="56">
        <v>1</v>
      </c>
      <c r="U2243" s="56" t="s">
        <v>606</v>
      </c>
      <c r="W2243" s="56">
        <v>1.5</v>
      </c>
      <c r="X2243" s="56">
        <v>87</v>
      </c>
      <c r="Y2243" s="56">
        <v>64.900000000000006</v>
      </c>
    </row>
    <row r="2244" spans="1:26" s="56" customFormat="1">
      <c r="A2244" s="156" t="s">
        <v>4872</v>
      </c>
      <c r="B2244" s="156" t="s">
        <v>1216</v>
      </c>
      <c r="C2244" s="56" t="s">
        <v>4873</v>
      </c>
      <c r="D2244" s="56" t="s">
        <v>4874</v>
      </c>
      <c r="E2244" s="56" t="s">
        <v>4875</v>
      </c>
      <c r="F2244" s="128" t="s">
        <v>4876</v>
      </c>
      <c r="G2244" s="128"/>
      <c r="H2244" s="52" t="s">
        <v>4877</v>
      </c>
      <c r="I2244" s="54">
        <v>41739</v>
      </c>
      <c r="J2244" s="54">
        <v>41892</v>
      </c>
      <c r="K2244" s="56" t="s">
        <v>5251</v>
      </c>
      <c r="L2244" s="56" t="s">
        <v>5252</v>
      </c>
      <c r="M2244" s="56" t="s">
        <v>695</v>
      </c>
      <c r="N2244" s="56" t="s">
        <v>3570</v>
      </c>
      <c r="P2244" s="56" t="s">
        <v>4880</v>
      </c>
      <c r="S2244" s="56" t="s">
        <v>4881</v>
      </c>
      <c r="T2244" s="56">
        <v>1</v>
      </c>
      <c r="U2244" s="56" t="s">
        <v>606</v>
      </c>
      <c r="W2244" s="56">
        <v>1.5</v>
      </c>
      <c r="X2244" s="56">
        <v>89</v>
      </c>
      <c r="Y2244" s="56">
        <v>33.799999999999997</v>
      </c>
    </row>
    <row r="2245" spans="1:26" s="56" customFormat="1">
      <c r="A2245" s="156" t="s">
        <v>4872</v>
      </c>
      <c r="B2245" s="156" t="s">
        <v>1216</v>
      </c>
      <c r="C2245" s="56" t="s">
        <v>4873</v>
      </c>
      <c r="D2245" s="56" t="s">
        <v>4874</v>
      </c>
      <c r="E2245" s="56" t="s">
        <v>4875</v>
      </c>
      <c r="F2245" s="128" t="s">
        <v>4876</v>
      </c>
      <c r="G2245" s="128"/>
      <c r="H2245" s="52" t="s">
        <v>4877</v>
      </c>
      <c r="I2245" s="54">
        <v>41739</v>
      </c>
      <c r="J2245" s="54">
        <v>41892</v>
      </c>
      <c r="K2245" s="56" t="s">
        <v>5253</v>
      </c>
      <c r="L2245" s="56" t="s">
        <v>5254</v>
      </c>
      <c r="M2245" s="56" t="s">
        <v>695</v>
      </c>
      <c r="N2245" s="56" t="s">
        <v>3570</v>
      </c>
      <c r="P2245" s="56" t="s">
        <v>4880</v>
      </c>
      <c r="S2245" s="56" t="s">
        <v>4881</v>
      </c>
      <c r="T2245" s="56">
        <v>1</v>
      </c>
      <c r="U2245" s="56" t="s">
        <v>606</v>
      </c>
      <c r="W2245" s="56">
        <v>1.5</v>
      </c>
      <c r="X2245" s="56">
        <v>89</v>
      </c>
      <c r="Y2245" s="56">
        <v>41.2</v>
      </c>
    </row>
    <row r="2246" spans="1:26" s="56" customFormat="1">
      <c r="A2246" s="156" t="s">
        <v>4872</v>
      </c>
      <c r="B2246" s="156" t="s">
        <v>1216</v>
      </c>
      <c r="C2246" s="56" t="s">
        <v>4873</v>
      </c>
      <c r="D2246" s="56" t="s">
        <v>4874</v>
      </c>
      <c r="E2246" s="56" t="s">
        <v>4875</v>
      </c>
      <c r="F2246" s="128" t="s">
        <v>4876</v>
      </c>
      <c r="G2246" s="128"/>
      <c r="H2246" s="52" t="s">
        <v>4877</v>
      </c>
      <c r="I2246" s="54">
        <v>41739</v>
      </c>
      <c r="J2246" s="54">
        <v>41892</v>
      </c>
      <c r="K2246" s="56" t="s">
        <v>5255</v>
      </c>
      <c r="L2246" s="56" t="s">
        <v>5256</v>
      </c>
      <c r="M2246" s="56" t="s">
        <v>695</v>
      </c>
      <c r="N2246" s="56" t="s">
        <v>3570</v>
      </c>
      <c r="P2246" s="56" t="s">
        <v>4880</v>
      </c>
      <c r="S2246" s="56" t="s">
        <v>4881</v>
      </c>
      <c r="T2246" s="56">
        <v>1</v>
      </c>
      <c r="U2246" s="56" t="s">
        <v>606</v>
      </c>
      <c r="W2246" s="56">
        <v>1.5</v>
      </c>
      <c r="X2246" s="56">
        <v>89</v>
      </c>
      <c r="Y2246" s="56">
        <v>42.6</v>
      </c>
    </row>
    <row r="2247" spans="1:26" s="56" customFormat="1">
      <c r="A2247" s="156" t="s">
        <v>4872</v>
      </c>
      <c r="B2247" s="156" t="s">
        <v>1216</v>
      </c>
      <c r="C2247" s="56" t="s">
        <v>4873</v>
      </c>
      <c r="D2247" s="56" t="s">
        <v>4874</v>
      </c>
      <c r="E2247" s="56" t="s">
        <v>4875</v>
      </c>
      <c r="F2247" s="128" t="s">
        <v>4876</v>
      </c>
      <c r="G2247" s="128"/>
      <c r="H2247" s="52" t="s">
        <v>4877</v>
      </c>
      <c r="I2247" s="54">
        <v>41739</v>
      </c>
      <c r="J2247" s="54">
        <v>41892</v>
      </c>
      <c r="K2247" s="56" t="s">
        <v>5257</v>
      </c>
      <c r="L2247" s="56" t="s">
        <v>5258</v>
      </c>
      <c r="M2247" s="56" t="s">
        <v>695</v>
      </c>
      <c r="N2247" s="56" t="s">
        <v>3570</v>
      </c>
      <c r="P2247" s="56" t="s">
        <v>4880</v>
      </c>
      <c r="S2247" s="56" t="s">
        <v>4881</v>
      </c>
      <c r="T2247" s="56">
        <v>1</v>
      </c>
      <c r="U2247" s="56" t="s">
        <v>606</v>
      </c>
      <c r="W2247" s="56">
        <v>1.5</v>
      </c>
      <c r="X2247" s="56">
        <v>89</v>
      </c>
      <c r="Y2247" s="56">
        <v>41</v>
      </c>
      <c r="Z2247" s="56" t="s">
        <v>4967</v>
      </c>
    </row>
    <row r="2248" spans="1:26" s="56" customFormat="1">
      <c r="A2248" s="156" t="s">
        <v>4872</v>
      </c>
      <c r="B2248" s="156" t="s">
        <v>1216</v>
      </c>
      <c r="C2248" s="56" t="s">
        <v>4873</v>
      </c>
      <c r="D2248" s="56" t="s">
        <v>4874</v>
      </c>
      <c r="E2248" s="56" t="s">
        <v>4875</v>
      </c>
      <c r="F2248" s="128" t="s">
        <v>4876</v>
      </c>
      <c r="G2248" s="128"/>
      <c r="H2248" s="52" t="s">
        <v>4877</v>
      </c>
      <c r="I2248" s="54">
        <v>41739</v>
      </c>
      <c r="J2248" s="54">
        <v>41892</v>
      </c>
      <c r="K2248" s="56" t="s">
        <v>5259</v>
      </c>
      <c r="L2248" s="56" t="s">
        <v>5260</v>
      </c>
      <c r="M2248" s="56" t="s">
        <v>695</v>
      </c>
      <c r="N2248" s="56" t="s">
        <v>3570</v>
      </c>
      <c r="P2248" s="56" t="s">
        <v>4880</v>
      </c>
      <c r="S2248" s="56" t="s">
        <v>4881</v>
      </c>
      <c r="T2248" s="56">
        <v>1</v>
      </c>
      <c r="U2248" s="56" t="s">
        <v>606</v>
      </c>
      <c r="W2248" s="56">
        <v>1.5</v>
      </c>
      <c r="X2248" s="56">
        <v>89</v>
      </c>
      <c r="Y2248" s="56">
        <v>17.5</v>
      </c>
    </row>
    <row r="2249" spans="1:26" s="56" customFormat="1">
      <c r="A2249" s="156" t="s">
        <v>4872</v>
      </c>
      <c r="B2249" s="156" t="s">
        <v>1216</v>
      </c>
      <c r="C2249" s="56" t="s">
        <v>4873</v>
      </c>
      <c r="D2249" s="56" t="s">
        <v>4874</v>
      </c>
      <c r="E2249" s="56" t="s">
        <v>4875</v>
      </c>
      <c r="F2249" s="128" t="s">
        <v>4876</v>
      </c>
      <c r="G2249" s="128"/>
      <c r="H2249" s="52" t="s">
        <v>4877</v>
      </c>
      <c r="I2249" s="54">
        <v>41739</v>
      </c>
      <c r="J2249" s="54">
        <v>41892</v>
      </c>
      <c r="K2249" s="56" t="s">
        <v>5261</v>
      </c>
      <c r="L2249" s="56" t="s">
        <v>5262</v>
      </c>
      <c r="M2249" s="56" t="s">
        <v>695</v>
      </c>
      <c r="N2249" s="56" t="s">
        <v>3570</v>
      </c>
      <c r="P2249" s="56" t="s">
        <v>4880</v>
      </c>
      <c r="S2249" s="56" t="s">
        <v>4881</v>
      </c>
      <c r="T2249" s="56">
        <v>1</v>
      </c>
      <c r="U2249" s="56" t="s">
        <v>606</v>
      </c>
      <c r="W2249" s="56">
        <v>1.5</v>
      </c>
      <c r="X2249" s="56">
        <v>89</v>
      </c>
      <c r="Y2249" s="56">
        <v>81.8</v>
      </c>
    </row>
    <row r="2250" spans="1:26" s="56" customFormat="1">
      <c r="A2250" s="156" t="s">
        <v>4872</v>
      </c>
      <c r="B2250" s="156" t="s">
        <v>1216</v>
      </c>
      <c r="C2250" s="56" t="s">
        <v>4873</v>
      </c>
      <c r="D2250" s="56" t="s">
        <v>4874</v>
      </c>
      <c r="E2250" s="56" t="s">
        <v>4875</v>
      </c>
      <c r="F2250" s="128" t="s">
        <v>4876</v>
      </c>
      <c r="G2250" s="128"/>
      <c r="H2250" s="52" t="s">
        <v>4877</v>
      </c>
      <c r="I2250" s="54">
        <v>41739</v>
      </c>
      <c r="J2250" s="54">
        <v>41892</v>
      </c>
      <c r="K2250" s="56" t="s">
        <v>5263</v>
      </c>
      <c r="L2250" s="56" t="s">
        <v>5264</v>
      </c>
      <c r="M2250" s="56" t="s">
        <v>695</v>
      </c>
      <c r="N2250" s="56" t="s">
        <v>3570</v>
      </c>
      <c r="P2250" s="56" t="s">
        <v>4880</v>
      </c>
      <c r="S2250" s="56" t="s">
        <v>4881</v>
      </c>
      <c r="T2250" s="56">
        <v>1</v>
      </c>
      <c r="U2250" s="56" t="s">
        <v>606</v>
      </c>
      <c r="W2250" s="56">
        <v>1.5</v>
      </c>
      <c r="X2250" s="56">
        <v>89</v>
      </c>
      <c r="Y2250" s="56">
        <v>63.6</v>
      </c>
      <c r="Z2250" s="56" t="s">
        <v>4967</v>
      </c>
    </row>
    <row r="2251" spans="1:26" s="56" customFormat="1">
      <c r="A2251" s="156" t="s">
        <v>4872</v>
      </c>
      <c r="B2251" s="156" t="s">
        <v>1216</v>
      </c>
      <c r="C2251" s="56" t="s">
        <v>4873</v>
      </c>
      <c r="D2251" s="56" t="s">
        <v>4874</v>
      </c>
      <c r="E2251" s="56" t="s">
        <v>4875</v>
      </c>
      <c r="F2251" s="128" t="s">
        <v>4876</v>
      </c>
      <c r="G2251" s="128"/>
      <c r="H2251" s="52" t="s">
        <v>4877</v>
      </c>
      <c r="I2251" s="54">
        <v>41739</v>
      </c>
      <c r="J2251" s="54">
        <v>41892</v>
      </c>
      <c r="K2251" s="56" t="s">
        <v>5265</v>
      </c>
      <c r="L2251" s="56" t="s">
        <v>5266</v>
      </c>
      <c r="M2251" s="56" t="s">
        <v>695</v>
      </c>
      <c r="N2251" s="56" t="s">
        <v>3570</v>
      </c>
      <c r="P2251" s="56" t="s">
        <v>4880</v>
      </c>
      <c r="S2251" s="56" t="s">
        <v>4881</v>
      </c>
      <c r="T2251" s="56">
        <v>1</v>
      </c>
      <c r="U2251" s="56" t="s">
        <v>606</v>
      </c>
      <c r="W2251" s="56">
        <v>1.5</v>
      </c>
      <c r="X2251" s="56">
        <v>89</v>
      </c>
      <c r="Y2251" s="56">
        <v>133</v>
      </c>
      <c r="Z2251" s="56" t="s">
        <v>4967</v>
      </c>
    </row>
    <row r="2252" spans="1:26" s="56" customFormat="1">
      <c r="A2252" s="156" t="s">
        <v>4872</v>
      </c>
      <c r="B2252" s="156" t="s">
        <v>1216</v>
      </c>
      <c r="C2252" s="56" t="s">
        <v>4873</v>
      </c>
      <c r="D2252" s="56" t="s">
        <v>4874</v>
      </c>
      <c r="E2252" s="56" t="s">
        <v>4875</v>
      </c>
      <c r="F2252" s="128" t="s">
        <v>4876</v>
      </c>
      <c r="G2252" s="128"/>
      <c r="H2252" s="52" t="s">
        <v>4877</v>
      </c>
      <c r="I2252" s="54">
        <v>41739</v>
      </c>
      <c r="J2252" s="54">
        <v>41892</v>
      </c>
      <c r="K2252" s="56" t="s">
        <v>5267</v>
      </c>
      <c r="L2252" s="56" t="s">
        <v>5268</v>
      </c>
      <c r="M2252" s="56" t="s">
        <v>695</v>
      </c>
      <c r="N2252" s="56" t="s">
        <v>3570</v>
      </c>
      <c r="P2252" s="56" t="s">
        <v>4880</v>
      </c>
      <c r="S2252" s="56" t="s">
        <v>4881</v>
      </c>
      <c r="T2252" s="56">
        <v>1</v>
      </c>
      <c r="U2252" s="56" t="s">
        <v>606</v>
      </c>
      <c r="W2252" s="56">
        <v>1.5</v>
      </c>
      <c r="X2252" s="56">
        <v>89</v>
      </c>
      <c r="Y2252" s="56">
        <v>52.6</v>
      </c>
    </row>
    <row r="2253" spans="1:26" s="56" customFormat="1">
      <c r="A2253" s="156" t="s">
        <v>4872</v>
      </c>
      <c r="B2253" s="156" t="s">
        <v>1216</v>
      </c>
      <c r="C2253" s="56" t="s">
        <v>4873</v>
      </c>
      <c r="D2253" s="56" t="s">
        <v>4874</v>
      </c>
      <c r="E2253" s="56" t="s">
        <v>4875</v>
      </c>
      <c r="F2253" s="128" t="s">
        <v>4876</v>
      </c>
      <c r="G2253" s="128"/>
      <c r="H2253" s="52" t="s">
        <v>4877</v>
      </c>
      <c r="I2253" s="54">
        <v>41739</v>
      </c>
      <c r="J2253" s="54">
        <v>41892</v>
      </c>
      <c r="K2253" s="56" t="s">
        <v>5269</v>
      </c>
      <c r="L2253" s="56" t="s">
        <v>5270</v>
      </c>
      <c r="M2253" s="56" t="s">
        <v>695</v>
      </c>
      <c r="N2253" s="56" t="s">
        <v>3570</v>
      </c>
      <c r="P2253" s="56" t="s">
        <v>4880</v>
      </c>
      <c r="S2253" s="56" t="s">
        <v>4881</v>
      </c>
      <c r="T2253" s="56">
        <v>1</v>
      </c>
      <c r="U2253" s="56" t="s">
        <v>606</v>
      </c>
      <c r="W2253" s="56">
        <v>1.5</v>
      </c>
      <c r="X2253" s="56">
        <v>90</v>
      </c>
      <c r="Y2253" s="56">
        <v>33.1</v>
      </c>
      <c r="Z2253" s="56" t="s">
        <v>4967</v>
      </c>
    </row>
    <row r="2254" spans="1:26" s="56" customFormat="1">
      <c r="A2254" s="156" t="s">
        <v>4872</v>
      </c>
      <c r="B2254" s="156" t="s">
        <v>1216</v>
      </c>
      <c r="C2254" s="56" t="s">
        <v>4873</v>
      </c>
      <c r="D2254" s="56" t="s">
        <v>4874</v>
      </c>
      <c r="E2254" s="56" t="s">
        <v>4875</v>
      </c>
      <c r="F2254" s="128" t="s">
        <v>4876</v>
      </c>
      <c r="G2254" s="128"/>
      <c r="H2254" s="52" t="s">
        <v>4877</v>
      </c>
      <c r="I2254" s="54">
        <v>41739</v>
      </c>
      <c r="J2254" s="54">
        <v>41892</v>
      </c>
      <c r="K2254" s="56" t="s">
        <v>5271</v>
      </c>
      <c r="L2254" s="56" t="s">
        <v>5272</v>
      </c>
      <c r="M2254" s="56" t="s">
        <v>695</v>
      </c>
      <c r="N2254" s="56" t="s">
        <v>3570</v>
      </c>
      <c r="P2254" s="56" t="s">
        <v>4880</v>
      </c>
      <c r="S2254" s="56" t="s">
        <v>4881</v>
      </c>
      <c r="T2254" s="56">
        <v>1</v>
      </c>
      <c r="U2254" s="56" t="s">
        <v>606</v>
      </c>
      <c r="W2254" s="56">
        <v>1.5</v>
      </c>
      <c r="X2254" s="56">
        <v>90</v>
      </c>
      <c r="Y2254" s="56">
        <v>21.4</v>
      </c>
    </row>
    <row r="2255" spans="1:26" s="56" customFormat="1">
      <c r="A2255" s="156" t="s">
        <v>4872</v>
      </c>
      <c r="B2255" s="156" t="s">
        <v>1216</v>
      </c>
      <c r="C2255" s="56" t="s">
        <v>4873</v>
      </c>
      <c r="D2255" s="56" t="s">
        <v>4874</v>
      </c>
      <c r="E2255" s="56" t="s">
        <v>4875</v>
      </c>
      <c r="F2255" s="128" t="s">
        <v>4876</v>
      </c>
      <c r="G2255" s="128"/>
      <c r="H2255" s="52" t="s">
        <v>4877</v>
      </c>
      <c r="I2255" s="54">
        <v>41739</v>
      </c>
      <c r="J2255" s="54">
        <v>41892</v>
      </c>
      <c r="K2255" s="56" t="s">
        <v>5273</v>
      </c>
      <c r="L2255" s="56" t="s">
        <v>5274</v>
      </c>
      <c r="M2255" s="56" t="s">
        <v>695</v>
      </c>
      <c r="N2255" s="56" t="s">
        <v>3570</v>
      </c>
      <c r="P2255" s="56" t="s">
        <v>4880</v>
      </c>
      <c r="S2255" s="56" t="s">
        <v>4881</v>
      </c>
      <c r="T2255" s="56">
        <v>1</v>
      </c>
      <c r="U2255" s="56" t="s">
        <v>606</v>
      </c>
      <c r="W2255" s="56">
        <v>1.5</v>
      </c>
      <c r="X2255" s="56">
        <v>90</v>
      </c>
      <c r="Y2255" s="56">
        <v>18.399999999999999</v>
      </c>
    </row>
    <row r="2256" spans="1:26" s="56" customFormat="1">
      <c r="A2256" s="156" t="s">
        <v>4872</v>
      </c>
      <c r="B2256" s="156" t="s">
        <v>1216</v>
      </c>
      <c r="C2256" s="56" t="s">
        <v>4873</v>
      </c>
      <c r="D2256" s="56" t="s">
        <v>4874</v>
      </c>
      <c r="E2256" s="56" t="s">
        <v>4875</v>
      </c>
      <c r="F2256" s="128" t="s">
        <v>4876</v>
      </c>
      <c r="G2256" s="128"/>
      <c r="H2256" s="52" t="s">
        <v>4877</v>
      </c>
      <c r="I2256" s="54">
        <v>41739</v>
      </c>
      <c r="J2256" s="54">
        <v>41892</v>
      </c>
      <c r="K2256" s="56" t="s">
        <v>5275</v>
      </c>
      <c r="L2256" s="56" t="s">
        <v>5276</v>
      </c>
      <c r="M2256" s="56" t="s">
        <v>695</v>
      </c>
      <c r="N2256" s="56" t="s">
        <v>3570</v>
      </c>
      <c r="P2256" s="56" t="s">
        <v>4880</v>
      </c>
      <c r="S2256" s="56" t="s">
        <v>4881</v>
      </c>
      <c r="T2256" s="56">
        <v>1</v>
      </c>
      <c r="U2256" s="56" t="s">
        <v>606</v>
      </c>
      <c r="W2256" s="56">
        <v>1.5</v>
      </c>
      <c r="X2256" s="56">
        <v>89</v>
      </c>
      <c r="Y2256" s="56">
        <v>18</v>
      </c>
    </row>
    <row r="2257" spans="1:26" s="56" customFormat="1">
      <c r="A2257" s="156" t="s">
        <v>4872</v>
      </c>
      <c r="B2257" s="156" t="s">
        <v>1216</v>
      </c>
      <c r="C2257" s="56" t="s">
        <v>4873</v>
      </c>
      <c r="D2257" s="56" t="s">
        <v>4874</v>
      </c>
      <c r="E2257" s="56" t="s">
        <v>4875</v>
      </c>
      <c r="F2257" s="128" t="s">
        <v>4876</v>
      </c>
      <c r="G2257" s="128"/>
      <c r="H2257" s="52" t="s">
        <v>4877</v>
      </c>
      <c r="I2257" s="54">
        <v>41739</v>
      </c>
      <c r="J2257" s="54">
        <v>41892</v>
      </c>
      <c r="K2257" s="56" t="s">
        <v>5277</v>
      </c>
      <c r="L2257" s="56" t="s">
        <v>5278</v>
      </c>
      <c r="M2257" s="56" t="s">
        <v>695</v>
      </c>
      <c r="N2257" s="56" t="s">
        <v>3570</v>
      </c>
      <c r="P2257" s="56" t="s">
        <v>4880</v>
      </c>
      <c r="S2257" s="56" t="s">
        <v>4881</v>
      </c>
      <c r="T2257" s="56">
        <v>1</v>
      </c>
      <c r="U2257" s="56" t="s">
        <v>606</v>
      </c>
      <c r="W2257" s="56">
        <v>1.5</v>
      </c>
      <c r="X2257" s="56">
        <v>88</v>
      </c>
      <c r="Y2257" s="56">
        <v>24.9</v>
      </c>
    </row>
    <row r="2258" spans="1:26" s="56" customFormat="1">
      <c r="A2258" s="156" t="s">
        <v>4872</v>
      </c>
      <c r="B2258" s="156" t="s">
        <v>1216</v>
      </c>
      <c r="C2258" s="56" t="s">
        <v>4873</v>
      </c>
      <c r="D2258" s="56" t="s">
        <v>4874</v>
      </c>
      <c r="E2258" s="56" t="s">
        <v>4875</v>
      </c>
      <c r="F2258" s="128" t="s">
        <v>4876</v>
      </c>
      <c r="G2258" s="128"/>
      <c r="H2258" s="52" t="s">
        <v>4877</v>
      </c>
      <c r="I2258" s="54">
        <v>41739</v>
      </c>
      <c r="J2258" s="54">
        <v>41892</v>
      </c>
      <c r="K2258" s="56" t="s">
        <v>5279</v>
      </c>
      <c r="L2258" s="56" t="s">
        <v>5280</v>
      </c>
      <c r="M2258" s="56" t="s">
        <v>695</v>
      </c>
      <c r="N2258" s="56" t="s">
        <v>3570</v>
      </c>
      <c r="P2258" s="56" t="s">
        <v>4880</v>
      </c>
      <c r="S2258" s="56" t="s">
        <v>4881</v>
      </c>
      <c r="T2258" s="56">
        <v>1</v>
      </c>
      <c r="U2258" s="56" t="s">
        <v>606</v>
      </c>
      <c r="W2258" s="56">
        <v>1.5</v>
      </c>
      <c r="X2258" s="56">
        <v>88</v>
      </c>
      <c r="Y2258" s="56">
        <v>17</v>
      </c>
    </row>
    <row r="2259" spans="1:26" s="56" customFormat="1">
      <c r="A2259" s="156" t="s">
        <v>4872</v>
      </c>
      <c r="B2259" s="156" t="s">
        <v>1216</v>
      </c>
      <c r="C2259" s="56" t="s">
        <v>4873</v>
      </c>
      <c r="D2259" s="56" t="s">
        <v>4874</v>
      </c>
      <c r="E2259" s="56" t="s">
        <v>4875</v>
      </c>
      <c r="F2259" s="128" t="s">
        <v>4876</v>
      </c>
      <c r="G2259" s="128"/>
      <c r="H2259" s="52" t="s">
        <v>4877</v>
      </c>
      <c r="I2259" s="54">
        <v>41739</v>
      </c>
      <c r="J2259" s="54">
        <v>41892</v>
      </c>
      <c r="K2259" s="56" t="s">
        <v>5281</v>
      </c>
      <c r="L2259" s="56" t="s">
        <v>5282</v>
      </c>
      <c r="M2259" s="56" t="s">
        <v>695</v>
      </c>
      <c r="N2259" s="56" t="s">
        <v>3570</v>
      </c>
      <c r="P2259" s="56" t="s">
        <v>4880</v>
      </c>
      <c r="S2259" s="56" t="s">
        <v>4881</v>
      </c>
      <c r="T2259" s="56">
        <v>1</v>
      </c>
      <c r="U2259" s="56" t="s">
        <v>606</v>
      </c>
      <c r="W2259" s="56">
        <v>1.5</v>
      </c>
      <c r="X2259" s="56">
        <v>88</v>
      </c>
      <c r="Y2259" s="56">
        <v>25.3</v>
      </c>
    </row>
    <row r="2260" spans="1:26" s="56" customFormat="1">
      <c r="A2260" s="156" t="s">
        <v>4872</v>
      </c>
      <c r="B2260" s="156" t="s">
        <v>1216</v>
      </c>
      <c r="C2260" s="56" t="s">
        <v>4873</v>
      </c>
      <c r="D2260" s="56" t="s">
        <v>4874</v>
      </c>
      <c r="E2260" s="56" t="s">
        <v>4875</v>
      </c>
      <c r="F2260" s="128" t="s">
        <v>4876</v>
      </c>
      <c r="G2260" s="128"/>
      <c r="H2260" s="52" t="s">
        <v>4877</v>
      </c>
      <c r="I2260" s="54">
        <v>41739</v>
      </c>
      <c r="J2260" s="54">
        <v>41892</v>
      </c>
      <c r="K2260" s="56" t="s">
        <v>5283</v>
      </c>
      <c r="L2260" s="56" t="s">
        <v>5284</v>
      </c>
      <c r="M2260" s="56" t="s">
        <v>695</v>
      </c>
      <c r="N2260" s="56" t="s">
        <v>3570</v>
      </c>
      <c r="P2260" s="56" t="s">
        <v>4880</v>
      </c>
      <c r="S2260" s="56" t="s">
        <v>4881</v>
      </c>
      <c r="T2260" s="56">
        <v>1</v>
      </c>
      <c r="U2260" s="56" t="s">
        <v>606</v>
      </c>
      <c r="W2260" s="56">
        <v>1.5</v>
      </c>
      <c r="X2260" s="56">
        <v>88</v>
      </c>
      <c r="Y2260" s="56">
        <v>18.2</v>
      </c>
    </row>
    <row r="2261" spans="1:26" s="56" customFormat="1">
      <c r="A2261" s="156" t="s">
        <v>4872</v>
      </c>
      <c r="B2261" s="156" t="s">
        <v>1216</v>
      </c>
      <c r="C2261" s="56" t="s">
        <v>4873</v>
      </c>
      <c r="D2261" s="56" t="s">
        <v>4874</v>
      </c>
      <c r="E2261" s="56" t="s">
        <v>4875</v>
      </c>
      <c r="F2261" s="128" t="s">
        <v>4876</v>
      </c>
      <c r="G2261" s="128"/>
      <c r="H2261" s="52" t="s">
        <v>4877</v>
      </c>
      <c r="I2261" s="54">
        <v>41739</v>
      </c>
      <c r="J2261" s="54">
        <v>41892</v>
      </c>
      <c r="K2261" s="56" t="s">
        <v>5285</v>
      </c>
      <c r="L2261" s="56" t="s">
        <v>5286</v>
      </c>
      <c r="M2261" s="56" t="s">
        <v>695</v>
      </c>
      <c r="N2261" s="56" t="s">
        <v>3570</v>
      </c>
      <c r="P2261" s="56" t="s">
        <v>4880</v>
      </c>
      <c r="S2261" s="56" t="s">
        <v>4881</v>
      </c>
      <c r="T2261" s="56">
        <v>1</v>
      </c>
      <c r="U2261" s="56" t="s">
        <v>606</v>
      </c>
      <c r="W2261" s="56">
        <v>1.5</v>
      </c>
      <c r="X2261" s="56">
        <v>88</v>
      </c>
      <c r="Y2261" s="56">
        <v>53.2</v>
      </c>
      <c r="Z2261" s="56" t="s">
        <v>4967</v>
      </c>
    </row>
    <row r="2262" spans="1:26" s="56" customFormat="1">
      <c r="A2262" s="156" t="s">
        <v>4872</v>
      </c>
      <c r="B2262" s="156" t="s">
        <v>1216</v>
      </c>
      <c r="C2262" s="56" t="s">
        <v>4873</v>
      </c>
      <c r="D2262" s="56" t="s">
        <v>4874</v>
      </c>
      <c r="E2262" s="56" t="s">
        <v>4875</v>
      </c>
      <c r="F2262" s="128" t="s">
        <v>4876</v>
      </c>
      <c r="G2262" s="128"/>
      <c r="H2262" s="52" t="s">
        <v>4877</v>
      </c>
      <c r="I2262" s="54">
        <v>41739</v>
      </c>
      <c r="J2262" s="54">
        <v>41892</v>
      </c>
      <c r="K2262" s="56" t="s">
        <v>5287</v>
      </c>
      <c r="L2262" s="56" t="s">
        <v>5288</v>
      </c>
      <c r="M2262" s="56" t="s">
        <v>695</v>
      </c>
      <c r="N2262" s="56" t="s">
        <v>3570</v>
      </c>
      <c r="P2262" s="56" t="s">
        <v>4880</v>
      </c>
      <c r="S2262" s="56" t="s">
        <v>4881</v>
      </c>
      <c r="T2262" s="56">
        <v>1</v>
      </c>
      <c r="U2262" s="56" t="s">
        <v>606</v>
      </c>
      <c r="W2262" s="56">
        <v>1.5</v>
      </c>
      <c r="X2262" s="56">
        <v>90</v>
      </c>
      <c r="Y2262" s="56">
        <v>101.1</v>
      </c>
    </row>
    <row r="2263" spans="1:26" s="56" customFormat="1">
      <c r="A2263" s="156" t="s">
        <v>4872</v>
      </c>
      <c r="B2263" s="156" t="s">
        <v>1216</v>
      </c>
      <c r="C2263" s="56" t="s">
        <v>4873</v>
      </c>
      <c r="D2263" s="56" t="s">
        <v>4874</v>
      </c>
      <c r="E2263" s="56" t="s">
        <v>4875</v>
      </c>
      <c r="F2263" s="128" t="s">
        <v>4876</v>
      </c>
      <c r="G2263" s="128"/>
      <c r="H2263" s="52" t="s">
        <v>4877</v>
      </c>
      <c r="I2263" s="54">
        <v>41739</v>
      </c>
      <c r="J2263" s="54">
        <v>41892</v>
      </c>
      <c r="K2263" s="56" t="s">
        <v>5289</v>
      </c>
      <c r="L2263" s="56" t="s">
        <v>5290</v>
      </c>
      <c r="M2263" s="56" t="s">
        <v>695</v>
      </c>
      <c r="N2263" s="56" t="s">
        <v>3570</v>
      </c>
      <c r="P2263" s="56" t="s">
        <v>4880</v>
      </c>
      <c r="S2263" s="56" t="s">
        <v>4881</v>
      </c>
      <c r="T2263" s="56">
        <v>1</v>
      </c>
      <c r="U2263" s="56" t="s">
        <v>606</v>
      </c>
      <c r="W2263" s="56">
        <v>1.5</v>
      </c>
      <c r="X2263" s="56">
        <v>90</v>
      </c>
      <c r="Y2263" s="56">
        <v>33.799999999999997</v>
      </c>
    </row>
    <row r="2264" spans="1:26" s="56" customFormat="1">
      <c r="A2264" s="156" t="s">
        <v>4872</v>
      </c>
      <c r="B2264" s="156" t="s">
        <v>1216</v>
      </c>
      <c r="C2264" s="56" t="s">
        <v>4873</v>
      </c>
      <c r="D2264" s="56" t="s">
        <v>4874</v>
      </c>
      <c r="E2264" s="56" t="s">
        <v>4875</v>
      </c>
      <c r="F2264" s="128" t="s">
        <v>4876</v>
      </c>
      <c r="G2264" s="128"/>
      <c r="H2264" s="52" t="s">
        <v>4877</v>
      </c>
      <c r="I2264" s="54">
        <v>41739</v>
      </c>
      <c r="J2264" s="54">
        <v>41892</v>
      </c>
      <c r="K2264" s="56" t="s">
        <v>5291</v>
      </c>
      <c r="L2264" s="56" t="s">
        <v>5292</v>
      </c>
      <c r="M2264" s="56" t="s">
        <v>695</v>
      </c>
      <c r="N2264" s="56" t="s">
        <v>3570</v>
      </c>
      <c r="P2264" s="56" t="s">
        <v>4880</v>
      </c>
      <c r="S2264" s="56" t="s">
        <v>4881</v>
      </c>
      <c r="T2264" s="56">
        <v>1</v>
      </c>
      <c r="U2264" s="56" t="s">
        <v>606</v>
      </c>
      <c r="W2264" s="56">
        <v>1.5</v>
      </c>
      <c r="X2264" s="56">
        <v>90</v>
      </c>
      <c r="Y2264" s="56">
        <v>114.9</v>
      </c>
    </row>
    <row r="2265" spans="1:26" s="56" customFormat="1">
      <c r="A2265" s="156" t="s">
        <v>4872</v>
      </c>
      <c r="B2265" s="156" t="s">
        <v>1216</v>
      </c>
      <c r="C2265" s="56" t="s">
        <v>4873</v>
      </c>
      <c r="D2265" s="56" t="s">
        <v>4874</v>
      </c>
      <c r="E2265" s="56" t="s">
        <v>4875</v>
      </c>
      <c r="F2265" s="128" t="s">
        <v>4876</v>
      </c>
      <c r="G2265" s="128"/>
      <c r="H2265" s="52" t="s">
        <v>4877</v>
      </c>
      <c r="I2265" s="54">
        <v>41739</v>
      </c>
      <c r="J2265" s="54">
        <v>41892</v>
      </c>
      <c r="K2265" s="56" t="s">
        <v>5293</v>
      </c>
      <c r="L2265" s="56" t="s">
        <v>5294</v>
      </c>
      <c r="M2265" s="56" t="s">
        <v>695</v>
      </c>
      <c r="N2265" s="56" t="s">
        <v>3570</v>
      </c>
      <c r="P2265" s="56" t="s">
        <v>4880</v>
      </c>
      <c r="S2265" s="56" t="s">
        <v>4881</v>
      </c>
      <c r="T2265" s="56">
        <v>1</v>
      </c>
      <c r="U2265" s="56" t="s">
        <v>606</v>
      </c>
      <c r="W2265" s="56">
        <v>1.5</v>
      </c>
      <c r="X2265" s="56">
        <v>88</v>
      </c>
      <c r="Y2265" s="56">
        <v>40.9</v>
      </c>
    </row>
    <row r="2266" spans="1:26" s="56" customFormat="1">
      <c r="A2266" s="156" t="s">
        <v>4872</v>
      </c>
      <c r="B2266" s="156" t="s">
        <v>1216</v>
      </c>
      <c r="C2266" s="56" t="s">
        <v>4873</v>
      </c>
      <c r="D2266" s="56" t="s">
        <v>4874</v>
      </c>
      <c r="E2266" s="56" t="s">
        <v>4875</v>
      </c>
      <c r="F2266" s="128" t="s">
        <v>4876</v>
      </c>
      <c r="G2266" s="128"/>
      <c r="H2266" s="52" t="s">
        <v>4877</v>
      </c>
      <c r="I2266" s="54">
        <v>41739</v>
      </c>
      <c r="J2266" s="54">
        <v>41892</v>
      </c>
      <c r="K2266" s="56" t="s">
        <v>5295</v>
      </c>
      <c r="L2266" s="56" t="s">
        <v>5296</v>
      </c>
      <c r="M2266" s="56" t="s">
        <v>695</v>
      </c>
      <c r="N2266" s="56" t="s">
        <v>3570</v>
      </c>
      <c r="P2266" s="56" t="s">
        <v>4880</v>
      </c>
      <c r="S2266" s="56" t="s">
        <v>4881</v>
      </c>
      <c r="T2266" s="56">
        <v>1</v>
      </c>
      <c r="U2266" s="56" t="s">
        <v>606</v>
      </c>
      <c r="W2266" s="56">
        <v>1.5</v>
      </c>
      <c r="X2266" s="56">
        <v>80</v>
      </c>
      <c r="Y2266" s="56">
        <v>76.8</v>
      </c>
    </row>
    <row r="2267" spans="1:26" s="56" customFormat="1">
      <c r="A2267" s="156" t="s">
        <v>4872</v>
      </c>
      <c r="B2267" s="156" t="s">
        <v>1216</v>
      </c>
      <c r="C2267" s="56" t="s">
        <v>4873</v>
      </c>
      <c r="D2267" s="56" t="s">
        <v>4874</v>
      </c>
      <c r="E2267" s="56" t="s">
        <v>4875</v>
      </c>
      <c r="F2267" s="128" t="s">
        <v>4876</v>
      </c>
      <c r="G2267" s="128"/>
      <c r="H2267" s="52" t="s">
        <v>4877</v>
      </c>
      <c r="I2267" s="54">
        <v>41739</v>
      </c>
      <c r="J2267" s="54">
        <v>41892</v>
      </c>
      <c r="K2267" s="56" t="s">
        <v>5297</v>
      </c>
      <c r="L2267" s="56" t="s">
        <v>5298</v>
      </c>
      <c r="M2267" s="56" t="s">
        <v>695</v>
      </c>
      <c r="N2267" s="56" t="s">
        <v>3570</v>
      </c>
      <c r="P2267" s="56" t="s">
        <v>4880</v>
      </c>
      <c r="S2267" s="56" t="s">
        <v>4881</v>
      </c>
      <c r="T2267" s="56">
        <v>1</v>
      </c>
      <c r="U2267" s="56" t="s">
        <v>606</v>
      </c>
      <c r="W2267" s="56">
        <v>1.5</v>
      </c>
      <c r="X2267" s="56">
        <v>80</v>
      </c>
      <c r="Y2267" s="56">
        <v>72.400000000000006</v>
      </c>
    </row>
    <row r="2268" spans="1:26" s="56" customFormat="1">
      <c r="A2268" s="156" t="s">
        <v>4872</v>
      </c>
      <c r="B2268" s="156" t="s">
        <v>1216</v>
      </c>
      <c r="C2268" s="56" t="s">
        <v>4873</v>
      </c>
      <c r="D2268" s="56" t="s">
        <v>4874</v>
      </c>
      <c r="E2268" s="56" t="s">
        <v>4875</v>
      </c>
      <c r="F2268" s="128" t="s">
        <v>4876</v>
      </c>
      <c r="G2268" s="128"/>
      <c r="H2268" s="52" t="s">
        <v>4877</v>
      </c>
      <c r="I2268" s="54">
        <v>41739</v>
      </c>
      <c r="J2268" s="54">
        <v>41892</v>
      </c>
      <c r="K2268" s="56" t="s">
        <v>5299</v>
      </c>
      <c r="L2268" s="56" t="s">
        <v>5300</v>
      </c>
      <c r="M2268" s="56" t="s">
        <v>695</v>
      </c>
      <c r="N2268" s="56" t="s">
        <v>3570</v>
      </c>
      <c r="P2268" s="56" t="s">
        <v>4880</v>
      </c>
      <c r="S2268" s="56" t="s">
        <v>4881</v>
      </c>
      <c r="T2268" s="56">
        <v>1</v>
      </c>
      <c r="U2268" s="56" t="s">
        <v>606</v>
      </c>
      <c r="W2268" s="56">
        <v>1.5</v>
      </c>
      <c r="X2268" s="56">
        <v>90</v>
      </c>
      <c r="Y2268" s="56">
        <v>92.1</v>
      </c>
      <c r="Z2268" s="56" t="s">
        <v>4967</v>
      </c>
    </row>
    <row r="2269" spans="1:26" s="56" customFormat="1">
      <c r="A2269" s="156" t="s">
        <v>4872</v>
      </c>
      <c r="B2269" s="156" t="s">
        <v>1216</v>
      </c>
      <c r="C2269" s="56" t="s">
        <v>4873</v>
      </c>
      <c r="D2269" s="56" t="s">
        <v>4874</v>
      </c>
      <c r="E2269" s="56" t="s">
        <v>4875</v>
      </c>
      <c r="F2269" s="128" t="s">
        <v>4876</v>
      </c>
      <c r="G2269" s="128"/>
      <c r="H2269" s="52" t="s">
        <v>4877</v>
      </c>
      <c r="I2269" s="54">
        <v>41739</v>
      </c>
      <c r="J2269" s="54">
        <v>41892</v>
      </c>
      <c r="K2269" s="56" t="s">
        <v>5301</v>
      </c>
      <c r="L2269" s="56" t="s">
        <v>5302</v>
      </c>
      <c r="M2269" s="56" t="s">
        <v>695</v>
      </c>
      <c r="N2269" s="56" t="s">
        <v>3570</v>
      </c>
      <c r="P2269" s="56" t="s">
        <v>4880</v>
      </c>
      <c r="S2269" s="56" t="s">
        <v>4881</v>
      </c>
      <c r="T2269" s="56">
        <v>1</v>
      </c>
      <c r="U2269" s="56" t="s">
        <v>606</v>
      </c>
      <c r="W2269" s="56">
        <v>1.5</v>
      </c>
      <c r="X2269" s="56">
        <v>90</v>
      </c>
      <c r="Y2269" s="56">
        <v>25.3</v>
      </c>
    </row>
    <row r="2270" spans="1:26" s="56" customFormat="1">
      <c r="A2270" s="156" t="s">
        <v>4872</v>
      </c>
      <c r="B2270" s="156" t="s">
        <v>1216</v>
      </c>
      <c r="C2270" s="56" t="s">
        <v>4873</v>
      </c>
      <c r="D2270" s="56" t="s">
        <v>4874</v>
      </c>
      <c r="E2270" s="56" t="s">
        <v>4875</v>
      </c>
      <c r="F2270" s="128" t="s">
        <v>4876</v>
      </c>
      <c r="G2270" s="128"/>
      <c r="H2270" s="52" t="s">
        <v>4877</v>
      </c>
      <c r="I2270" s="54">
        <v>41739</v>
      </c>
      <c r="J2270" s="54">
        <v>41892</v>
      </c>
      <c r="K2270" s="56" t="s">
        <v>5303</v>
      </c>
      <c r="L2270" s="56" t="s">
        <v>5304</v>
      </c>
      <c r="M2270" s="56" t="s">
        <v>695</v>
      </c>
      <c r="N2270" s="56" t="s">
        <v>3570</v>
      </c>
      <c r="P2270" s="56" t="s">
        <v>4880</v>
      </c>
      <c r="S2270" s="56" t="s">
        <v>4881</v>
      </c>
      <c r="T2270" s="56">
        <v>1</v>
      </c>
      <c r="U2270" s="56" t="s">
        <v>606</v>
      </c>
      <c r="W2270" s="56">
        <v>1.5</v>
      </c>
      <c r="X2270" s="56">
        <v>80</v>
      </c>
      <c r="Y2270" s="56">
        <v>45.4</v>
      </c>
    </row>
    <row r="2271" spans="1:26" s="56" customFormat="1">
      <c r="A2271" s="156" t="s">
        <v>4872</v>
      </c>
      <c r="B2271" s="156" t="s">
        <v>1216</v>
      </c>
      <c r="C2271" s="56" t="s">
        <v>4873</v>
      </c>
      <c r="D2271" s="56" t="s">
        <v>4874</v>
      </c>
      <c r="E2271" s="56" t="s">
        <v>4875</v>
      </c>
      <c r="F2271" s="128" t="s">
        <v>4876</v>
      </c>
      <c r="G2271" s="128"/>
      <c r="H2271" s="52" t="s">
        <v>4877</v>
      </c>
      <c r="I2271" s="54">
        <v>41739</v>
      </c>
      <c r="J2271" s="54">
        <v>41892</v>
      </c>
      <c r="K2271" s="56" t="s">
        <v>5305</v>
      </c>
      <c r="L2271" s="56" t="s">
        <v>5306</v>
      </c>
      <c r="M2271" s="56" t="s">
        <v>695</v>
      </c>
      <c r="N2271" s="56" t="s">
        <v>3570</v>
      </c>
      <c r="P2271" s="56" t="s">
        <v>4880</v>
      </c>
      <c r="S2271" s="56" t="s">
        <v>4881</v>
      </c>
      <c r="T2271" s="56">
        <v>1</v>
      </c>
      <c r="U2271" s="56" t="s">
        <v>606</v>
      </c>
      <c r="W2271" s="56">
        <v>1.5</v>
      </c>
      <c r="X2271" s="56">
        <v>86</v>
      </c>
      <c r="Y2271" s="56">
        <v>74</v>
      </c>
    </row>
    <row r="2272" spans="1:26" s="56" customFormat="1">
      <c r="A2272" s="156" t="s">
        <v>4872</v>
      </c>
      <c r="B2272" s="156" t="s">
        <v>1216</v>
      </c>
      <c r="C2272" s="56" t="s">
        <v>4873</v>
      </c>
      <c r="D2272" s="56" t="s">
        <v>4874</v>
      </c>
      <c r="E2272" s="56" t="s">
        <v>4875</v>
      </c>
      <c r="F2272" s="128" t="s">
        <v>4876</v>
      </c>
      <c r="G2272" s="128"/>
      <c r="H2272" s="52" t="s">
        <v>4877</v>
      </c>
      <c r="I2272" s="54">
        <v>41739</v>
      </c>
      <c r="J2272" s="54">
        <v>41892</v>
      </c>
      <c r="K2272" s="56" t="s">
        <v>5307</v>
      </c>
      <c r="L2272" s="56" t="s">
        <v>5308</v>
      </c>
      <c r="M2272" s="56" t="s">
        <v>695</v>
      </c>
      <c r="N2272" s="56" t="s">
        <v>3570</v>
      </c>
      <c r="P2272" s="56" t="s">
        <v>4880</v>
      </c>
      <c r="S2272" s="56" t="s">
        <v>4881</v>
      </c>
      <c r="T2272" s="56">
        <v>1</v>
      </c>
      <c r="U2272" s="56" t="s">
        <v>606</v>
      </c>
      <c r="W2272" s="56">
        <v>1.5</v>
      </c>
      <c r="X2272" s="56">
        <v>86</v>
      </c>
      <c r="Y2272" s="56">
        <v>60.3</v>
      </c>
      <c r="Z2272" s="56" t="s">
        <v>4967</v>
      </c>
    </row>
    <row r="2273" spans="1:26" s="56" customFormat="1">
      <c r="A2273" s="156" t="s">
        <v>4872</v>
      </c>
      <c r="B2273" s="156" t="s">
        <v>1216</v>
      </c>
      <c r="C2273" s="56" t="s">
        <v>4873</v>
      </c>
      <c r="D2273" s="56" t="s">
        <v>4874</v>
      </c>
      <c r="E2273" s="56" t="s">
        <v>4875</v>
      </c>
      <c r="F2273" s="128" t="s">
        <v>4876</v>
      </c>
      <c r="G2273" s="128"/>
      <c r="H2273" s="52" t="s">
        <v>4877</v>
      </c>
      <c r="I2273" s="54">
        <v>41739</v>
      </c>
      <c r="J2273" s="54">
        <v>41892</v>
      </c>
      <c r="K2273" s="56" t="s">
        <v>5309</v>
      </c>
      <c r="L2273" s="56" t="s">
        <v>5310</v>
      </c>
      <c r="M2273" s="56" t="s">
        <v>695</v>
      </c>
      <c r="N2273" s="56" t="s">
        <v>3570</v>
      </c>
      <c r="P2273" s="56" t="s">
        <v>4880</v>
      </c>
      <c r="S2273" s="56" t="s">
        <v>4881</v>
      </c>
      <c r="T2273" s="56">
        <v>1</v>
      </c>
      <c r="U2273" s="56" t="s">
        <v>606</v>
      </c>
      <c r="W2273" s="56">
        <v>1.5</v>
      </c>
      <c r="X2273" s="56">
        <v>80</v>
      </c>
      <c r="Y2273" s="56">
        <v>71.599999999999994</v>
      </c>
      <c r="Z2273" s="56" t="s">
        <v>4967</v>
      </c>
    </row>
    <row r="2274" spans="1:26" s="56" customFormat="1">
      <c r="A2274" s="156" t="s">
        <v>4872</v>
      </c>
      <c r="B2274" s="156" t="s">
        <v>1216</v>
      </c>
      <c r="C2274" s="56" t="s">
        <v>4873</v>
      </c>
      <c r="D2274" s="56" t="s">
        <v>4874</v>
      </c>
      <c r="E2274" s="56" t="s">
        <v>4875</v>
      </c>
      <c r="F2274" s="128" t="s">
        <v>4876</v>
      </c>
      <c r="G2274" s="128"/>
      <c r="H2274" s="52" t="s">
        <v>4877</v>
      </c>
      <c r="I2274" s="54">
        <v>41739</v>
      </c>
      <c r="J2274" s="54">
        <v>41892</v>
      </c>
      <c r="K2274" s="56" t="s">
        <v>5311</v>
      </c>
      <c r="L2274" s="56" t="s">
        <v>5312</v>
      </c>
      <c r="M2274" s="56" t="s">
        <v>695</v>
      </c>
      <c r="N2274" s="56" t="s">
        <v>3570</v>
      </c>
      <c r="P2274" s="56" t="s">
        <v>4880</v>
      </c>
      <c r="S2274" s="56" t="s">
        <v>4881</v>
      </c>
      <c r="T2274" s="56">
        <v>1</v>
      </c>
      <c r="U2274" s="56" t="s">
        <v>606</v>
      </c>
      <c r="W2274" s="56">
        <v>1.5</v>
      </c>
      <c r="X2274" s="56">
        <v>66</v>
      </c>
      <c r="Y2274" s="56">
        <v>31.2</v>
      </c>
    </row>
    <row r="2275" spans="1:26" s="56" customFormat="1">
      <c r="A2275" s="156" t="s">
        <v>4872</v>
      </c>
      <c r="B2275" s="156" t="s">
        <v>1216</v>
      </c>
      <c r="C2275" s="56" t="s">
        <v>4873</v>
      </c>
      <c r="D2275" s="56" t="s">
        <v>4874</v>
      </c>
      <c r="E2275" s="56" t="s">
        <v>4875</v>
      </c>
      <c r="F2275" s="128" t="s">
        <v>4876</v>
      </c>
      <c r="G2275" s="128"/>
      <c r="H2275" s="52" t="s">
        <v>4877</v>
      </c>
      <c r="I2275" s="54">
        <v>41739</v>
      </c>
      <c r="J2275" s="54">
        <v>41892</v>
      </c>
      <c r="K2275" s="56" t="s">
        <v>5313</v>
      </c>
      <c r="L2275" s="56" t="s">
        <v>5314</v>
      </c>
      <c r="M2275" s="56" t="s">
        <v>695</v>
      </c>
      <c r="N2275" s="56" t="s">
        <v>3570</v>
      </c>
      <c r="P2275" s="56" t="s">
        <v>4880</v>
      </c>
      <c r="S2275" s="56" t="s">
        <v>4881</v>
      </c>
      <c r="T2275" s="56">
        <v>1</v>
      </c>
      <c r="U2275" s="56" t="s">
        <v>606</v>
      </c>
      <c r="W2275" s="56">
        <v>1.5</v>
      </c>
      <c r="X2275" s="56">
        <v>85</v>
      </c>
      <c r="Y2275" s="56">
        <v>22.3</v>
      </c>
    </row>
    <row r="2276" spans="1:26" s="56" customFormat="1">
      <c r="A2276" s="156" t="s">
        <v>4872</v>
      </c>
      <c r="B2276" s="156" t="s">
        <v>1216</v>
      </c>
      <c r="C2276" s="56" t="s">
        <v>4873</v>
      </c>
      <c r="D2276" s="56" t="s">
        <v>4874</v>
      </c>
      <c r="E2276" s="56" t="s">
        <v>4875</v>
      </c>
      <c r="F2276" s="128" t="s">
        <v>4876</v>
      </c>
      <c r="G2276" s="128"/>
      <c r="H2276" s="52" t="s">
        <v>4877</v>
      </c>
      <c r="I2276" s="54">
        <v>41739</v>
      </c>
      <c r="J2276" s="54">
        <v>41892</v>
      </c>
      <c r="K2276" s="56" t="s">
        <v>5315</v>
      </c>
      <c r="L2276" s="56" t="s">
        <v>5316</v>
      </c>
      <c r="M2276" s="56" t="s">
        <v>695</v>
      </c>
      <c r="N2276" s="56" t="s">
        <v>3570</v>
      </c>
      <c r="P2276" s="56" t="s">
        <v>4880</v>
      </c>
      <c r="S2276" s="56" t="s">
        <v>4881</v>
      </c>
      <c r="T2276" s="56">
        <v>1</v>
      </c>
      <c r="U2276" s="56" t="s">
        <v>606</v>
      </c>
      <c r="W2276" s="56">
        <v>1.5</v>
      </c>
      <c r="X2276" s="56">
        <v>80</v>
      </c>
      <c r="Y2276" s="56">
        <v>78.8</v>
      </c>
    </row>
    <row r="2277" spans="1:26" s="56" customFormat="1">
      <c r="A2277" s="156" t="s">
        <v>4872</v>
      </c>
      <c r="B2277" s="156" t="s">
        <v>1216</v>
      </c>
      <c r="C2277" s="56" t="s">
        <v>4873</v>
      </c>
      <c r="D2277" s="56" t="s">
        <v>4874</v>
      </c>
      <c r="E2277" s="56" t="s">
        <v>4875</v>
      </c>
      <c r="F2277" s="128" t="s">
        <v>4876</v>
      </c>
      <c r="G2277" s="128"/>
      <c r="H2277" s="52" t="s">
        <v>4877</v>
      </c>
      <c r="I2277" s="54">
        <v>41739</v>
      </c>
      <c r="J2277" s="54">
        <v>41892</v>
      </c>
      <c r="K2277" s="56" t="s">
        <v>5317</v>
      </c>
      <c r="L2277" s="56" t="s">
        <v>5318</v>
      </c>
      <c r="M2277" s="56" t="s">
        <v>695</v>
      </c>
      <c r="N2277" s="56" t="s">
        <v>3570</v>
      </c>
      <c r="P2277" s="56" t="s">
        <v>4880</v>
      </c>
      <c r="S2277" s="56" t="s">
        <v>4881</v>
      </c>
      <c r="T2277" s="56">
        <v>1</v>
      </c>
      <c r="U2277" s="56" t="s">
        <v>606</v>
      </c>
      <c r="W2277" s="56">
        <v>1.5</v>
      </c>
      <c r="X2277" s="56">
        <v>85</v>
      </c>
      <c r="Y2277" s="56">
        <v>99.6</v>
      </c>
    </row>
    <row r="2278" spans="1:26" s="56" customFormat="1">
      <c r="A2278" s="156" t="s">
        <v>4872</v>
      </c>
      <c r="B2278" s="156" t="s">
        <v>1216</v>
      </c>
      <c r="C2278" s="56" t="s">
        <v>4873</v>
      </c>
      <c r="D2278" s="56" t="s">
        <v>4874</v>
      </c>
      <c r="E2278" s="56" t="s">
        <v>4875</v>
      </c>
      <c r="F2278" s="128" t="s">
        <v>4876</v>
      </c>
      <c r="G2278" s="128"/>
      <c r="H2278" s="52" t="s">
        <v>4877</v>
      </c>
      <c r="I2278" s="54">
        <v>41739</v>
      </c>
      <c r="J2278" s="54">
        <v>41892</v>
      </c>
      <c r="K2278" s="56" t="s">
        <v>5319</v>
      </c>
      <c r="L2278" s="56" t="s">
        <v>5320</v>
      </c>
      <c r="M2278" s="56" t="s">
        <v>695</v>
      </c>
      <c r="N2278" s="56" t="s">
        <v>3570</v>
      </c>
      <c r="P2278" s="56" t="s">
        <v>4880</v>
      </c>
      <c r="S2278" s="56" t="s">
        <v>4881</v>
      </c>
      <c r="T2278" s="56">
        <v>1</v>
      </c>
      <c r="U2278" s="56" t="s">
        <v>606</v>
      </c>
      <c r="W2278" s="56">
        <v>1.5</v>
      </c>
      <c r="X2278" s="56">
        <v>85</v>
      </c>
      <c r="Y2278" s="56">
        <v>90</v>
      </c>
    </row>
    <row r="2279" spans="1:26" s="56" customFormat="1">
      <c r="A2279" s="156" t="s">
        <v>4872</v>
      </c>
      <c r="B2279" s="156" t="s">
        <v>1216</v>
      </c>
      <c r="C2279" s="56" t="s">
        <v>4873</v>
      </c>
      <c r="D2279" s="56" t="s">
        <v>4874</v>
      </c>
      <c r="E2279" s="56" t="s">
        <v>4875</v>
      </c>
      <c r="F2279" s="128" t="s">
        <v>4876</v>
      </c>
      <c r="G2279" s="128"/>
      <c r="H2279" s="52" t="s">
        <v>4877</v>
      </c>
      <c r="I2279" s="54">
        <v>41739</v>
      </c>
      <c r="J2279" s="54">
        <v>41892</v>
      </c>
      <c r="K2279" s="56" t="s">
        <v>5321</v>
      </c>
      <c r="L2279" s="56" t="s">
        <v>5322</v>
      </c>
      <c r="M2279" s="56" t="s">
        <v>695</v>
      </c>
      <c r="N2279" s="56" t="s">
        <v>3570</v>
      </c>
      <c r="P2279" s="56" t="s">
        <v>4880</v>
      </c>
      <c r="S2279" s="56" t="s">
        <v>4881</v>
      </c>
      <c r="T2279" s="56">
        <v>1</v>
      </c>
      <c r="U2279" s="56" t="s">
        <v>606</v>
      </c>
      <c r="W2279" s="56">
        <v>1.5</v>
      </c>
      <c r="X2279" s="56">
        <v>85</v>
      </c>
      <c r="Y2279" s="56">
        <v>81.400000000000006</v>
      </c>
    </row>
    <row r="2280" spans="1:26" s="56" customFormat="1">
      <c r="A2280" s="156" t="s">
        <v>4872</v>
      </c>
      <c r="B2280" s="156" t="s">
        <v>1216</v>
      </c>
      <c r="C2280" s="56" t="s">
        <v>4873</v>
      </c>
      <c r="D2280" s="56" t="s">
        <v>4874</v>
      </c>
      <c r="E2280" s="56" t="s">
        <v>4875</v>
      </c>
      <c r="F2280" s="128" t="s">
        <v>4876</v>
      </c>
      <c r="G2280" s="128"/>
      <c r="H2280" s="52" t="s">
        <v>4877</v>
      </c>
      <c r="I2280" s="54">
        <v>41739</v>
      </c>
      <c r="J2280" s="54">
        <v>41892</v>
      </c>
      <c r="K2280" s="56" t="s">
        <v>5323</v>
      </c>
      <c r="L2280" s="56" t="s">
        <v>5324</v>
      </c>
      <c r="M2280" s="56" t="s">
        <v>695</v>
      </c>
      <c r="N2280" s="56" t="s">
        <v>3570</v>
      </c>
      <c r="P2280" s="56" t="s">
        <v>4880</v>
      </c>
      <c r="S2280" s="56" t="s">
        <v>4881</v>
      </c>
      <c r="T2280" s="56">
        <v>1</v>
      </c>
      <c r="U2280" s="56" t="s">
        <v>606</v>
      </c>
      <c r="W2280" s="56">
        <v>1.5</v>
      </c>
      <c r="X2280" s="56">
        <v>80</v>
      </c>
      <c r="Y2280" s="56">
        <v>94.5</v>
      </c>
    </row>
    <row r="2281" spans="1:26" s="56" customFormat="1">
      <c r="A2281" s="156" t="s">
        <v>4872</v>
      </c>
      <c r="B2281" s="156" t="s">
        <v>1216</v>
      </c>
      <c r="C2281" s="56" t="s">
        <v>4873</v>
      </c>
      <c r="D2281" s="56" t="s">
        <v>4874</v>
      </c>
      <c r="E2281" s="56" t="s">
        <v>4875</v>
      </c>
      <c r="F2281" s="128" t="s">
        <v>4876</v>
      </c>
      <c r="G2281" s="128"/>
      <c r="H2281" s="52" t="s">
        <v>4877</v>
      </c>
      <c r="I2281" s="54">
        <v>41739</v>
      </c>
      <c r="J2281" s="54">
        <v>41892</v>
      </c>
      <c r="K2281" s="56" t="s">
        <v>5325</v>
      </c>
      <c r="L2281" s="56" t="s">
        <v>5326</v>
      </c>
      <c r="M2281" s="56" t="s">
        <v>695</v>
      </c>
      <c r="N2281" s="56" t="s">
        <v>3570</v>
      </c>
      <c r="P2281" s="56" t="s">
        <v>4880</v>
      </c>
      <c r="S2281" s="56" t="s">
        <v>4881</v>
      </c>
      <c r="T2281" s="56">
        <v>1</v>
      </c>
      <c r="U2281" s="56" t="s">
        <v>606</v>
      </c>
      <c r="W2281" s="56">
        <v>1.5</v>
      </c>
      <c r="X2281" s="56">
        <v>75</v>
      </c>
      <c r="Y2281" s="56">
        <v>165.3</v>
      </c>
    </row>
    <row r="2282" spans="1:26" s="56" customFormat="1">
      <c r="A2282" s="156" t="s">
        <v>4872</v>
      </c>
      <c r="B2282" s="156" t="s">
        <v>1216</v>
      </c>
      <c r="C2282" s="56" t="s">
        <v>4873</v>
      </c>
      <c r="D2282" s="56" t="s">
        <v>4874</v>
      </c>
      <c r="E2282" s="56" t="s">
        <v>4875</v>
      </c>
      <c r="F2282" s="128" t="s">
        <v>4876</v>
      </c>
      <c r="G2282" s="128"/>
      <c r="H2282" s="52" t="s">
        <v>4877</v>
      </c>
      <c r="I2282" s="54">
        <v>41739</v>
      </c>
      <c r="J2282" s="54">
        <v>41892</v>
      </c>
      <c r="K2282" s="56" t="s">
        <v>5327</v>
      </c>
      <c r="L2282" s="56" t="s">
        <v>5328</v>
      </c>
      <c r="M2282" s="56" t="s">
        <v>695</v>
      </c>
      <c r="N2282" s="56" t="s">
        <v>3570</v>
      </c>
      <c r="P2282" s="56" t="s">
        <v>4880</v>
      </c>
      <c r="S2282" s="56" t="s">
        <v>4881</v>
      </c>
      <c r="T2282" s="56">
        <v>1</v>
      </c>
      <c r="U2282" s="56" t="s">
        <v>606</v>
      </c>
      <c r="W2282" s="56">
        <v>1.5</v>
      </c>
      <c r="X2282" s="56">
        <v>80</v>
      </c>
      <c r="Y2282" s="56">
        <v>186.8</v>
      </c>
    </row>
    <row r="2283" spans="1:26" s="56" customFormat="1">
      <c r="A2283" s="156" t="s">
        <v>4872</v>
      </c>
      <c r="B2283" s="156" t="s">
        <v>1216</v>
      </c>
      <c r="C2283" s="56" t="s">
        <v>4873</v>
      </c>
      <c r="D2283" s="56" t="s">
        <v>4874</v>
      </c>
      <c r="E2283" s="56" t="s">
        <v>4875</v>
      </c>
      <c r="F2283" s="128" t="s">
        <v>4876</v>
      </c>
      <c r="G2283" s="128"/>
      <c r="H2283" s="52" t="s">
        <v>4877</v>
      </c>
      <c r="I2283" s="54">
        <v>41739</v>
      </c>
      <c r="J2283" s="54">
        <v>41892</v>
      </c>
      <c r="K2283" s="56" t="s">
        <v>5329</v>
      </c>
      <c r="L2283" s="56" t="s">
        <v>5330</v>
      </c>
      <c r="M2283" s="56" t="s">
        <v>695</v>
      </c>
      <c r="N2283" s="56" t="s">
        <v>3570</v>
      </c>
      <c r="P2283" s="56" t="s">
        <v>4880</v>
      </c>
      <c r="S2283" s="56" t="s">
        <v>4881</v>
      </c>
      <c r="T2283" s="56">
        <v>1</v>
      </c>
      <c r="U2283" s="56" t="s">
        <v>606</v>
      </c>
      <c r="W2283" s="56">
        <v>1.5</v>
      </c>
      <c r="X2283" s="56">
        <v>65</v>
      </c>
      <c r="Y2283" s="56">
        <v>39</v>
      </c>
    </row>
    <row r="2284" spans="1:26" s="56" customFormat="1">
      <c r="A2284" s="156" t="s">
        <v>4872</v>
      </c>
      <c r="B2284" s="156" t="s">
        <v>1216</v>
      </c>
      <c r="C2284" s="56" t="s">
        <v>4873</v>
      </c>
      <c r="D2284" s="56" t="s">
        <v>4874</v>
      </c>
      <c r="E2284" s="56" t="s">
        <v>4875</v>
      </c>
      <c r="F2284" s="128" t="s">
        <v>4876</v>
      </c>
      <c r="G2284" s="128"/>
      <c r="H2284" s="52" t="s">
        <v>4877</v>
      </c>
      <c r="I2284" s="54">
        <v>41739</v>
      </c>
      <c r="J2284" s="54">
        <v>41892</v>
      </c>
      <c r="K2284" s="56" t="s">
        <v>5331</v>
      </c>
      <c r="L2284" s="56" t="s">
        <v>5332</v>
      </c>
      <c r="M2284" s="56" t="s">
        <v>695</v>
      </c>
      <c r="N2284" s="56" t="s">
        <v>3570</v>
      </c>
      <c r="P2284" s="56" t="s">
        <v>4880</v>
      </c>
      <c r="S2284" s="56" t="s">
        <v>4881</v>
      </c>
      <c r="T2284" s="56">
        <v>1</v>
      </c>
      <c r="U2284" s="56" t="s">
        <v>606</v>
      </c>
      <c r="W2284" s="56">
        <v>1.5</v>
      </c>
      <c r="X2284" s="56">
        <v>80</v>
      </c>
      <c r="Y2284" s="56">
        <v>147.30000000000001</v>
      </c>
    </row>
    <row r="2285" spans="1:26" s="56" customFormat="1">
      <c r="A2285" s="156" t="s">
        <v>4872</v>
      </c>
      <c r="B2285" s="156" t="s">
        <v>1216</v>
      </c>
      <c r="C2285" s="56" t="s">
        <v>4873</v>
      </c>
      <c r="D2285" s="56" t="s">
        <v>4874</v>
      </c>
      <c r="E2285" s="56" t="s">
        <v>4875</v>
      </c>
      <c r="F2285" s="128" t="s">
        <v>4876</v>
      </c>
      <c r="G2285" s="128"/>
      <c r="H2285" s="52" t="s">
        <v>4877</v>
      </c>
      <c r="I2285" s="54">
        <v>41739</v>
      </c>
      <c r="J2285" s="54">
        <v>41892</v>
      </c>
      <c r="K2285" s="56" t="s">
        <v>5333</v>
      </c>
      <c r="L2285" s="56" t="s">
        <v>5334</v>
      </c>
      <c r="M2285" s="56" t="s">
        <v>695</v>
      </c>
      <c r="N2285" s="56" t="s">
        <v>3570</v>
      </c>
      <c r="P2285" s="56" t="s">
        <v>4880</v>
      </c>
      <c r="S2285" s="56" t="s">
        <v>4881</v>
      </c>
      <c r="T2285" s="56">
        <v>1</v>
      </c>
      <c r="U2285" s="56" t="s">
        <v>606</v>
      </c>
      <c r="W2285" s="56">
        <v>1.5</v>
      </c>
      <c r="X2285" s="56">
        <v>80</v>
      </c>
      <c r="Y2285" s="56">
        <v>50.7</v>
      </c>
    </row>
    <row r="2286" spans="1:26" s="56" customFormat="1">
      <c r="A2286" s="156" t="s">
        <v>4872</v>
      </c>
      <c r="B2286" s="156" t="s">
        <v>1216</v>
      </c>
      <c r="C2286" s="56" t="s">
        <v>4873</v>
      </c>
      <c r="D2286" s="56" t="s">
        <v>4874</v>
      </c>
      <c r="E2286" s="56" t="s">
        <v>4875</v>
      </c>
      <c r="F2286" s="128" t="s">
        <v>4876</v>
      </c>
      <c r="G2286" s="128"/>
      <c r="H2286" s="52" t="s">
        <v>4877</v>
      </c>
      <c r="I2286" s="54">
        <v>41739</v>
      </c>
      <c r="J2286" s="54">
        <v>41892</v>
      </c>
      <c r="K2286" s="56" t="s">
        <v>5335</v>
      </c>
      <c r="L2286" s="56" t="s">
        <v>5336</v>
      </c>
      <c r="M2286" s="56" t="s">
        <v>695</v>
      </c>
      <c r="N2286" s="56" t="s">
        <v>3570</v>
      </c>
      <c r="P2286" s="56" t="s">
        <v>4880</v>
      </c>
      <c r="S2286" s="56" t="s">
        <v>4881</v>
      </c>
      <c r="T2286" s="56">
        <v>1</v>
      </c>
      <c r="U2286" s="56" t="s">
        <v>606</v>
      </c>
      <c r="W2286" s="56">
        <v>1.5</v>
      </c>
      <c r="X2286" s="56">
        <v>85</v>
      </c>
      <c r="Y2286" s="56">
        <v>120.5</v>
      </c>
    </row>
    <row r="2287" spans="1:26" s="56" customFormat="1">
      <c r="A2287" s="156" t="s">
        <v>4872</v>
      </c>
      <c r="B2287" s="156" t="s">
        <v>1216</v>
      </c>
      <c r="C2287" s="56" t="s">
        <v>4873</v>
      </c>
      <c r="D2287" s="56" t="s">
        <v>4874</v>
      </c>
      <c r="E2287" s="56" t="s">
        <v>4875</v>
      </c>
      <c r="F2287" s="128" t="s">
        <v>4876</v>
      </c>
      <c r="G2287" s="128"/>
      <c r="H2287" s="52" t="s">
        <v>4877</v>
      </c>
      <c r="I2287" s="54">
        <v>41739</v>
      </c>
      <c r="J2287" s="54">
        <v>41892</v>
      </c>
      <c r="K2287" s="56" t="s">
        <v>5337</v>
      </c>
      <c r="L2287" s="56" t="s">
        <v>5338</v>
      </c>
      <c r="M2287" s="56" t="s">
        <v>695</v>
      </c>
      <c r="N2287" s="56" t="s">
        <v>3570</v>
      </c>
      <c r="P2287" s="56" t="s">
        <v>4880</v>
      </c>
      <c r="S2287" s="56" t="s">
        <v>4881</v>
      </c>
      <c r="T2287" s="56">
        <v>1</v>
      </c>
      <c r="U2287" s="56" t="s">
        <v>606</v>
      </c>
      <c r="W2287" s="56">
        <v>1.5</v>
      </c>
      <c r="X2287" s="56">
        <v>75</v>
      </c>
      <c r="Y2287" s="56">
        <v>122.3</v>
      </c>
    </row>
    <row r="2288" spans="1:26" s="56" customFormat="1">
      <c r="A2288" s="156" t="s">
        <v>4872</v>
      </c>
      <c r="B2288" s="156" t="s">
        <v>1216</v>
      </c>
      <c r="C2288" s="56" t="s">
        <v>4873</v>
      </c>
      <c r="D2288" s="56" t="s">
        <v>4874</v>
      </c>
      <c r="E2288" s="56" t="s">
        <v>4875</v>
      </c>
      <c r="F2288" s="128" t="s">
        <v>4876</v>
      </c>
      <c r="G2288" s="128"/>
      <c r="H2288" s="52" t="s">
        <v>4877</v>
      </c>
      <c r="I2288" s="54">
        <v>41739</v>
      </c>
      <c r="J2288" s="54">
        <v>41892</v>
      </c>
      <c r="K2288" s="56" t="s">
        <v>5339</v>
      </c>
      <c r="L2288" s="56" t="s">
        <v>5340</v>
      </c>
      <c r="M2288" s="56" t="s">
        <v>695</v>
      </c>
      <c r="N2288" s="56" t="s">
        <v>3570</v>
      </c>
      <c r="P2288" s="56" t="s">
        <v>4880</v>
      </c>
      <c r="S2288" s="56" t="s">
        <v>4881</v>
      </c>
      <c r="T2288" s="56">
        <v>1</v>
      </c>
      <c r="U2288" s="56" t="s">
        <v>606</v>
      </c>
      <c r="W2288" s="56">
        <v>1.5</v>
      </c>
      <c r="X2288" s="56">
        <v>75</v>
      </c>
      <c r="Y2288" s="56">
        <v>107.7</v>
      </c>
    </row>
    <row r="2289" spans="1:25" s="56" customFormat="1">
      <c r="A2289" s="156" t="s">
        <v>4872</v>
      </c>
      <c r="B2289" s="156" t="s">
        <v>1216</v>
      </c>
      <c r="C2289" s="56" t="s">
        <v>4873</v>
      </c>
      <c r="D2289" s="56" t="s">
        <v>4874</v>
      </c>
      <c r="E2289" s="56" t="s">
        <v>4875</v>
      </c>
      <c r="F2289" s="128" t="s">
        <v>4876</v>
      </c>
      <c r="G2289" s="128"/>
      <c r="H2289" s="52" t="s">
        <v>4877</v>
      </c>
      <c r="I2289" s="54">
        <v>41739</v>
      </c>
      <c r="J2289" s="54">
        <v>41892</v>
      </c>
      <c r="K2289" s="56" t="s">
        <v>5341</v>
      </c>
      <c r="L2289" s="56" t="s">
        <v>5342</v>
      </c>
      <c r="M2289" s="56" t="s">
        <v>695</v>
      </c>
      <c r="N2289" s="56" t="s">
        <v>3570</v>
      </c>
      <c r="P2289" s="56" t="s">
        <v>4880</v>
      </c>
      <c r="S2289" s="56" t="s">
        <v>4881</v>
      </c>
      <c r="T2289" s="56">
        <v>1</v>
      </c>
      <c r="U2289" s="56" t="s">
        <v>606</v>
      </c>
      <c r="W2289" s="56">
        <v>1.5</v>
      </c>
      <c r="X2289" s="56">
        <v>75</v>
      </c>
      <c r="Y2289" s="56">
        <v>109.1</v>
      </c>
    </row>
    <row r="2290" spans="1:25" s="56" customFormat="1">
      <c r="A2290" s="156" t="s">
        <v>4872</v>
      </c>
      <c r="B2290" s="156" t="s">
        <v>1216</v>
      </c>
      <c r="C2290" s="56" t="s">
        <v>4873</v>
      </c>
      <c r="D2290" s="56" t="s">
        <v>4874</v>
      </c>
      <c r="E2290" s="56" t="s">
        <v>4875</v>
      </c>
      <c r="F2290" s="128" t="s">
        <v>4876</v>
      </c>
      <c r="G2290" s="128"/>
      <c r="H2290" s="52" t="s">
        <v>4877</v>
      </c>
      <c r="I2290" s="54">
        <v>41739</v>
      </c>
      <c r="J2290" s="54">
        <v>41892</v>
      </c>
      <c r="K2290" s="56" t="s">
        <v>5343</v>
      </c>
      <c r="L2290" s="56" t="s">
        <v>5344</v>
      </c>
      <c r="M2290" s="56" t="s">
        <v>695</v>
      </c>
      <c r="N2290" s="56" t="s">
        <v>3570</v>
      </c>
      <c r="P2290" s="56" t="s">
        <v>4880</v>
      </c>
      <c r="S2290" s="56" t="s">
        <v>4881</v>
      </c>
      <c r="T2290" s="56">
        <v>1</v>
      </c>
      <c r="U2290" s="56" t="s">
        <v>606</v>
      </c>
      <c r="W2290" s="56">
        <v>1.5</v>
      </c>
      <c r="X2290" s="56">
        <v>85</v>
      </c>
      <c r="Y2290" s="56">
        <v>153.9</v>
      </c>
    </row>
    <row r="2291" spans="1:25" s="56" customFormat="1">
      <c r="A2291" s="156" t="s">
        <v>4872</v>
      </c>
      <c r="B2291" s="156" t="s">
        <v>1216</v>
      </c>
      <c r="C2291" s="56" t="s">
        <v>4873</v>
      </c>
      <c r="D2291" s="56" t="s">
        <v>4874</v>
      </c>
      <c r="E2291" s="56" t="s">
        <v>4875</v>
      </c>
      <c r="F2291" s="128" t="s">
        <v>4876</v>
      </c>
      <c r="G2291" s="128"/>
      <c r="H2291" s="52" t="s">
        <v>4877</v>
      </c>
      <c r="I2291" s="54">
        <v>41739</v>
      </c>
      <c r="J2291" s="54">
        <v>41892</v>
      </c>
      <c r="K2291" s="56" t="s">
        <v>5345</v>
      </c>
      <c r="L2291" s="56" t="s">
        <v>5346</v>
      </c>
      <c r="M2291" s="56" t="s">
        <v>695</v>
      </c>
      <c r="N2291" s="56" t="s">
        <v>3570</v>
      </c>
      <c r="P2291" s="56" t="s">
        <v>4880</v>
      </c>
      <c r="S2291" s="56" t="s">
        <v>4881</v>
      </c>
      <c r="T2291" s="56">
        <v>1</v>
      </c>
      <c r="U2291" s="56" t="s">
        <v>606</v>
      </c>
      <c r="W2291" s="56">
        <v>1.5</v>
      </c>
      <c r="X2291" s="56">
        <v>75</v>
      </c>
      <c r="Y2291" s="56">
        <v>68.099999999999994</v>
      </c>
    </row>
    <row r="2292" spans="1:25" s="56" customFormat="1">
      <c r="A2292" s="156" t="s">
        <v>4872</v>
      </c>
      <c r="B2292" s="156" t="s">
        <v>1216</v>
      </c>
      <c r="C2292" s="56" t="s">
        <v>4873</v>
      </c>
      <c r="D2292" s="56" t="s">
        <v>4874</v>
      </c>
      <c r="E2292" s="56" t="s">
        <v>4875</v>
      </c>
      <c r="F2292" s="128" t="s">
        <v>4876</v>
      </c>
      <c r="G2292" s="128"/>
      <c r="H2292" s="52" t="s">
        <v>4877</v>
      </c>
      <c r="I2292" s="54">
        <v>41739</v>
      </c>
      <c r="J2292" s="54">
        <v>41892</v>
      </c>
      <c r="K2292" s="56" t="s">
        <v>5347</v>
      </c>
      <c r="L2292" s="56" t="s">
        <v>5348</v>
      </c>
      <c r="M2292" s="56" t="s">
        <v>695</v>
      </c>
      <c r="N2292" s="56" t="s">
        <v>3570</v>
      </c>
      <c r="P2292" s="56" t="s">
        <v>4880</v>
      </c>
      <c r="S2292" s="56" t="s">
        <v>4881</v>
      </c>
      <c r="T2292" s="56">
        <v>1</v>
      </c>
      <c r="U2292" s="56" t="s">
        <v>606</v>
      </c>
      <c r="W2292" s="56">
        <v>1.5</v>
      </c>
      <c r="X2292" s="56">
        <v>85</v>
      </c>
      <c r="Y2292" s="56">
        <v>25.7</v>
      </c>
    </row>
    <row r="2293" spans="1:25" s="56" customFormat="1">
      <c r="A2293" s="156" t="s">
        <v>4872</v>
      </c>
      <c r="B2293" s="156" t="s">
        <v>1216</v>
      </c>
      <c r="C2293" s="56" t="s">
        <v>4873</v>
      </c>
      <c r="D2293" s="56" t="s">
        <v>4874</v>
      </c>
      <c r="E2293" s="56" t="s">
        <v>4875</v>
      </c>
      <c r="F2293" s="128" t="s">
        <v>4876</v>
      </c>
      <c r="G2293" s="128"/>
      <c r="H2293" s="52" t="s">
        <v>4877</v>
      </c>
      <c r="I2293" s="54">
        <v>41739</v>
      </c>
      <c r="J2293" s="54">
        <v>41892</v>
      </c>
      <c r="K2293" s="56" t="s">
        <v>5349</v>
      </c>
      <c r="L2293" s="56" t="s">
        <v>5350</v>
      </c>
      <c r="M2293" s="56" t="s">
        <v>695</v>
      </c>
      <c r="N2293" s="56" t="s">
        <v>3570</v>
      </c>
      <c r="P2293" s="56" t="s">
        <v>4880</v>
      </c>
      <c r="S2293" s="56" t="s">
        <v>4881</v>
      </c>
      <c r="T2293" s="56">
        <v>1</v>
      </c>
      <c r="U2293" s="56" t="s">
        <v>606</v>
      </c>
      <c r="W2293" s="56">
        <v>1.5</v>
      </c>
      <c r="X2293" s="56">
        <v>75</v>
      </c>
      <c r="Y2293" s="56">
        <v>128.30000000000001</v>
      </c>
    </row>
    <row r="2294" spans="1:25" s="56" customFormat="1">
      <c r="A2294" s="156" t="s">
        <v>4872</v>
      </c>
      <c r="B2294" s="156" t="s">
        <v>1216</v>
      </c>
      <c r="C2294" s="56" t="s">
        <v>4873</v>
      </c>
      <c r="D2294" s="56" t="s">
        <v>4874</v>
      </c>
      <c r="E2294" s="56" t="s">
        <v>4875</v>
      </c>
      <c r="F2294" s="128" t="s">
        <v>4876</v>
      </c>
      <c r="G2294" s="128"/>
      <c r="H2294" s="52" t="s">
        <v>4877</v>
      </c>
      <c r="I2294" s="54">
        <v>41739</v>
      </c>
      <c r="J2294" s="54">
        <v>41892</v>
      </c>
      <c r="K2294" s="56" t="s">
        <v>5351</v>
      </c>
      <c r="L2294" s="56" t="s">
        <v>5352</v>
      </c>
      <c r="M2294" s="56" t="s">
        <v>695</v>
      </c>
      <c r="N2294" s="56" t="s">
        <v>3570</v>
      </c>
      <c r="P2294" s="56" t="s">
        <v>4880</v>
      </c>
      <c r="S2294" s="56" t="s">
        <v>4881</v>
      </c>
      <c r="T2294" s="56">
        <v>1</v>
      </c>
      <c r="U2294" s="56" t="s">
        <v>606</v>
      </c>
      <c r="W2294" s="56">
        <v>1.5</v>
      </c>
      <c r="X2294" s="56">
        <v>75</v>
      </c>
      <c r="Y2294" s="56">
        <v>77.099999999999994</v>
      </c>
    </row>
    <row r="2295" spans="1:25" s="56" customFormat="1">
      <c r="A2295" s="156" t="s">
        <v>4872</v>
      </c>
      <c r="B2295" s="156" t="s">
        <v>1216</v>
      </c>
      <c r="C2295" s="56" t="s">
        <v>4873</v>
      </c>
      <c r="D2295" s="56" t="s">
        <v>4874</v>
      </c>
      <c r="E2295" s="56" t="s">
        <v>4875</v>
      </c>
      <c r="F2295" s="128" t="s">
        <v>4876</v>
      </c>
      <c r="G2295" s="128"/>
      <c r="H2295" s="52" t="s">
        <v>4877</v>
      </c>
      <c r="I2295" s="54">
        <v>41739</v>
      </c>
      <c r="J2295" s="54">
        <v>41892</v>
      </c>
      <c r="K2295" s="56" t="s">
        <v>5353</v>
      </c>
      <c r="L2295" s="56" t="s">
        <v>5354</v>
      </c>
      <c r="M2295" s="56" t="s">
        <v>695</v>
      </c>
      <c r="N2295" s="56" t="s">
        <v>3570</v>
      </c>
      <c r="P2295" s="56" t="s">
        <v>4880</v>
      </c>
      <c r="S2295" s="56" t="s">
        <v>4881</v>
      </c>
      <c r="T2295" s="56">
        <v>1</v>
      </c>
      <c r="U2295" s="56" t="s">
        <v>606</v>
      </c>
      <c r="W2295" s="56">
        <v>1.5</v>
      </c>
      <c r="X2295" s="56">
        <v>75</v>
      </c>
      <c r="Y2295" s="56">
        <v>68.900000000000006</v>
      </c>
    </row>
    <row r="2296" spans="1:25" s="56" customFormat="1">
      <c r="A2296" s="156" t="s">
        <v>4872</v>
      </c>
      <c r="B2296" s="156" t="s">
        <v>1216</v>
      </c>
      <c r="C2296" s="56" t="s">
        <v>4873</v>
      </c>
      <c r="D2296" s="56" t="s">
        <v>4874</v>
      </c>
      <c r="E2296" s="56" t="s">
        <v>4875</v>
      </c>
      <c r="F2296" s="128" t="s">
        <v>4876</v>
      </c>
      <c r="G2296" s="128"/>
      <c r="H2296" s="52" t="s">
        <v>4877</v>
      </c>
      <c r="I2296" s="54">
        <v>41739</v>
      </c>
      <c r="J2296" s="54">
        <v>41892</v>
      </c>
      <c r="K2296" s="56" t="s">
        <v>5355</v>
      </c>
      <c r="L2296" s="56" t="s">
        <v>5356</v>
      </c>
      <c r="M2296" s="56" t="s">
        <v>695</v>
      </c>
      <c r="N2296" s="56" t="s">
        <v>3570</v>
      </c>
      <c r="P2296" s="56" t="s">
        <v>4880</v>
      </c>
      <c r="S2296" s="56" t="s">
        <v>4881</v>
      </c>
      <c r="T2296" s="56">
        <v>1</v>
      </c>
      <c r="U2296" s="56" t="s">
        <v>606</v>
      </c>
      <c r="W2296" s="56">
        <v>1.5</v>
      </c>
      <c r="X2296" s="56">
        <v>85</v>
      </c>
      <c r="Y2296" s="56">
        <v>41</v>
      </c>
    </row>
    <row r="2297" spans="1:25" s="56" customFormat="1">
      <c r="A2297" s="156" t="s">
        <v>4872</v>
      </c>
      <c r="B2297" s="156" t="s">
        <v>1216</v>
      </c>
      <c r="C2297" s="56" t="s">
        <v>4873</v>
      </c>
      <c r="D2297" s="56" t="s">
        <v>4874</v>
      </c>
      <c r="E2297" s="56" t="s">
        <v>4875</v>
      </c>
      <c r="F2297" s="128" t="s">
        <v>4876</v>
      </c>
      <c r="G2297" s="128"/>
      <c r="H2297" s="52" t="s">
        <v>4877</v>
      </c>
      <c r="I2297" s="54">
        <v>41739</v>
      </c>
      <c r="J2297" s="54">
        <v>41892</v>
      </c>
      <c r="K2297" s="56" t="s">
        <v>5357</v>
      </c>
      <c r="L2297" s="56" t="s">
        <v>5358</v>
      </c>
      <c r="M2297" s="56" t="s">
        <v>695</v>
      </c>
      <c r="N2297" s="56" t="s">
        <v>3570</v>
      </c>
      <c r="P2297" s="56" t="s">
        <v>4880</v>
      </c>
      <c r="S2297" s="56" t="s">
        <v>4881</v>
      </c>
      <c r="T2297" s="56">
        <v>1</v>
      </c>
      <c r="U2297" s="56" t="s">
        <v>606</v>
      </c>
      <c r="W2297" s="56">
        <v>1.5</v>
      </c>
      <c r="X2297" s="56">
        <v>75</v>
      </c>
      <c r="Y2297" s="56">
        <v>34.9</v>
      </c>
    </row>
    <row r="2298" spans="1:25" s="56" customFormat="1">
      <c r="A2298" s="156" t="s">
        <v>4872</v>
      </c>
      <c r="B2298" s="156" t="s">
        <v>1216</v>
      </c>
      <c r="C2298" s="56" t="s">
        <v>4873</v>
      </c>
      <c r="D2298" s="56" t="s">
        <v>4874</v>
      </c>
      <c r="E2298" s="56" t="s">
        <v>4875</v>
      </c>
      <c r="F2298" s="128" t="s">
        <v>4876</v>
      </c>
      <c r="G2298" s="128"/>
      <c r="H2298" s="52" t="s">
        <v>4877</v>
      </c>
      <c r="I2298" s="54">
        <v>41739</v>
      </c>
      <c r="J2298" s="54">
        <v>41892</v>
      </c>
      <c r="K2298" s="56" t="s">
        <v>5359</v>
      </c>
      <c r="L2298" s="56" t="s">
        <v>5360</v>
      </c>
      <c r="M2298" s="56" t="s">
        <v>695</v>
      </c>
      <c r="N2298" s="56" t="s">
        <v>3570</v>
      </c>
      <c r="P2298" s="56" t="s">
        <v>4880</v>
      </c>
      <c r="S2298" s="56" t="s">
        <v>4881</v>
      </c>
      <c r="T2298" s="56">
        <v>1</v>
      </c>
      <c r="U2298" s="56" t="s">
        <v>606</v>
      </c>
      <c r="W2298" s="56">
        <v>1.5</v>
      </c>
      <c r="X2298" s="56">
        <v>48</v>
      </c>
      <c r="Y2298" s="56">
        <v>53</v>
      </c>
    </row>
    <row r="2299" spans="1:25" s="56" customFormat="1">
      <c r="A2299" s="156" t="s">
        <v>4872</v>
      </c>
      <c r="B2299" s="156" t="s">
        <v>1216</v>
      </c>
      <c r="C2299" s="56" t="s">
        <v>4873</v>
      </c>
      <c r="D2299" s="56" t="s">
        <v>4874</v>
      </c>
      <c r="E2299" s="56" t="s">
        <v>4875</v>
      </c>
      <c r="F2299" s="128" t="s">
        <v>4876</v>
      </c>
      <c r="G2299" s="128"/>
      <c r="H2299" s="52" t="s">
        <v>4877</v>
      </c>
      <c r="I2299" s="54">
        <v>41739</v>
      </c>
      <c r="J2299" s="54">
        <v>41892</v>
      </c>
      <c r="K2299" s="56" t="s">
        <v>5361</v>
      </c>
      <c r="L2299" s="56" t="s">
        <v>5362</v>
      </c>
      <c r="M2299" s="56" t="s">
        <v>695</v>
      </c>
      <c r="N2299" s="56" t="s">
        <v>3570</v>
      </c>
      <c r="P2299" s="56" t="s">
        <v>4880</v>
      </c>
      <c r="S2299" s="56" t="s">
        <v>4881</v>
      </c>
      <c r="T2299" s="56">
        <v>1</v>
      </c>
      <c r="U2299" s="56" t="s">
        <v>606</v>
      </c>
      <c r="W2299" s="56">
        <v>1.5</v>
      </c>
      <c r="X2299" s="56">
        <v>85</v>
      </c>
      <c r="Y2299" s="56">
        <v>104</v>
      </c>
    </row>
    <row r="2300" spans="1:25" s="56" customFormat="1">
      <c r="A2300" s="156" t="s">
        <v>4872</v>
      </c>
      <c r="B2300" s="156" t="s">
        <v>1216</v>
      </c>
      <c r="C2300" s="56" t="s">
        <v>4873</v>
      </c>
      <c r="D2300" s="56" t="s">
        <v>4874</v>
      </c>
      <c r="E2300" s="56" t="s">
        <v>4875</v>
      </c>
      <c r="F2300" s="128" t="s">
        <v>4876</v>
      </c>
      <c r="G2300" s="128"/>
      <c r="H2300" s="52" t="s">
        <v>4877</v>
      </c>
      <c r="I2300" s="54">
        <v>41739</v>
      </c>
      <c r="J2300" s="54">
        <v>41892</v>
      </c>
      <c r="K2300" s="56" t="s">
        <v>5363</v>
      </c>
      <c r="L2300" s="56" t="s">
        <v>5364</v>
      </c>
      <c r="M2300" s="56" t="s">
        <v>695</v>
      </c>
      <c r="N2300" s="56" t="s">
        <v>3570</v>
      </c>
      <c r="P2300" s="56" t="s">
        <v>4880</v>
      </c>
      <c r="S2300" s="56" t="s">
        <v>4881</v>
      </c>
      <c r="T2300" s="56">
        <v>1</v>
      </c>
      <c r="U2300" s="56" t="s">
        <v>606</v>
      </c>
      <c r="W2300" s="56">
        <v>1.5</v>
      </c>
      <c r="X2300" s="56">
        <v>85</v>
      </c>
      <c r="Y2300" s="56">
        <v>92.5</v>
      </c>
    </row>
    <row r="2301" spans="1:25" s="56" customFormat="1">
      <c r="A2301" s="156" t="s">
        <v>4872</v>
      </c>
      <c r="B2301" s="156" t="s">
        <v>1216</v>
      </c>
      <c r="C2301" s="56" t="s">
        <v>4873</v>
      </c>
      <c r="D2301" s="56" t="s">
        <v>4874</v>
      </c>
      <c r="E2301" s="56" t="s">
        <v>4875</v>
      </c>
      <c r="F2301" s="128" t="s">
        <v>4876</v>
      </c>
      <c r="G2301" s="128"/>
      <c r="H2301" s="52" t="s">
        <v>4877</v>
      </c>
      <c r="I2301" s="54">
        <v>41739</v>
      </c>
      <c r="J2301" s="54">
        <v>41892</v>
      </c>
      <c r="K2301" s="56" t="s">
        <v>5365</v>
      </c>
      <c r="L2301" s="56" t="s">
        <v>5366</v>
      </c>
      <c r="M2301" s="56" t="s">
        <v>695</v>
      </c>
      <c r="N2301" s="56" t="s">
        <v>3570</v>
      </c>
      <c r="P2301" s="56" t="s">
        <v>4880</v>
      </c>
      <c r="S2301" s="56" t="s">
        <v>4881</v>
      </c>
      <c r="T2301" s="56">
        <v>1</v>
      </c>
      <c r="U2301" s="56" t="s">
        <v>606</v>
      </c>
      <c r="W2301" s="56">
        <v>1.5</v>
      </c>
      <c r="X2301" s="56">
        <v>58</v>
      </c>
      <c r="Y2301" s="56">
        <v>33.5</v>
      </c>
    </row>
    <row r="2302" spans="1:25" s="56" customFormat="1">
      <c r="A2302" s="156" t="s">
        <v>4872</v>
      </c>
      <c r="B2302" s="156" t="s">
        <v>1216</v>
      </c>
      <c r="C2302" s="56" t="s">
        <v>4873</v>
      </c>
      <c r="D2302" s="56" t="s">
        <v>4874</v>
      </c>
      <c r="E2302" s="56" t="s">
        <v>4875</v>
      </c>
      <c r="F2302" s="128" t="s">
        <v>4876</v>
      </c>
      <c r="G2302" s="128"/>
      <c r="H2302" s="52" t="s">
        <v>4877</v>
      </c>
      <c r="I2302" s="54">
        <v>41739</v>
      </c>
      <c r="J2302" s="54">
        <v>41892</v>
      </c>
      <c r="K2302" s="56" t="s">
        <v>5367</v>
      </c>
      <c r="L2302" s="56" t="s">
        <v>5368</v>
      </c>
      <c r="M2302" s="56" t="s">
        <v>695</v>
      </c>
      <c r="N2302" s="56" t="s">
        <v>3570</v>
      </c>
      <c r="P2302" s="56" t="s">
        <v>4880</v>
      </c>
      <c r="S2302" s="56" t="s">
        <v>4881</v>
      </c>
      <c r="T2302" s="56">
        <v>1</v>
      </c>
      <c r="U2302" s="56" t="s">
        <v>606</v>
      </c>
      <c r="W2302" s="56">
        <v>1.5</v>
      </c>
      <c r="X2302" s="56">
        <v>55</v>
      </c>
      <c r="Y2302" s="56">
        <v>29.4</v>
      </c>
    </row>
    <row r="2303" spans="1:25" s="56" customFormat="1">
      <c r="A2303" s="156" t="s">
        <v>4872</v>
      </c>
      <c r="B2303" s="156" t="s">
        <v>1216</v>
      </c>
      <c r="C2303" s="56" t="s">
        <v>4873</v>
      </c>
      <c r="D2303" s="56" t="s">
        <v>4874</v>
      </c>
      <c r="E2303" s="56" t="s">
        <v>4875</v>
      </c>
      <c r="F2303" s="128" t="s">
        <v>4876</v>
      </c>
      <c r="G2303" s="128"/>
      <c r="H2303" s="52" t="s">
        <v>4877</v>
      </c>
      <c r="I2303" s="54">
        <v>41739</v>
      </c>
      <c r="J2303" s="54">
        <v>41892</v>
      </c>
      <c r="K2303" s="56" t="s">
        <v>5369</v>
      </c>
      <c r="L2303" s="56" t="s">
        <v>5370</v>
      </c>
      <c r="M2303" s="56" t="s">
        <v>695</v>
      </c>
      <c r="N2303" s="56" t="s">
        <v>3570</v>
      </c>
      <c r="P2303" s="56" t="s">
        <v>4880</v>
      </c>
      <c r="S2303" s="56" t="s">
        <v>4881</v>
      </c>
      <c r="T2303" s="56">
        <v>1</v>
      </c>
      <c r="U2303" s="56" t="s">
        <v>606</v>
      </c>
      <c r="W2303" s="56">
        <v>1.5</v>
      </c>
      <c r="X2303" s="56">
        <v>82</v>
      </c>
      <c r="Y2303" s="56">
        <v>80.599999999999994</v>
      </c>
    </row>
    <row r="2304" spans="1:25" s="56" customFormat="1">
      <c r="A2304" s="156" t="s">
        <v>4872</v>
      </c>
      <c r="B2304" s="156" t="s">
        <v>1216</v>
      </c>
      <c r="C2304" s="56" t="s">
        <v>4873</v>
      </c>
      <c r="D2304" s="56" t="s">
        <v>4874</v>
      </c>
      <c r="E2304" s="56" t="s">
        <v>4875</v>
      </c>
      <c r="F2304" s="128" t="s">
        <v>4876</v>
      </c>
      <c r="G2304" s="128"/>
      <c r="H2304" s="52" t="s">
        <v>4877</v>
      </c>
      <c r="I2304" s="54">
        <v>41739</v>
      </c>
      <c r="J2304" s="54">
        <v>41892</v>
      </c>
      <c r="K2304" s="56" t="s">
        <v>5371</v>
      </c>
      <c r="L2304" s="56" t="s">
        <v>5372</v>
      </c>
      <c r="M2304" s="56" t="s">
        <v>695</v>
      </c>
      <c r="N2304" s="56" t="s">
        <v>3570</v>
      </c>
      <c r="P2304" s="56" t="s">
        <v>4880</v>
      </c>
      <c r="S2304" s="56" t="s">
        <v>4881</v>
      </c>
      <c r="T2304" s="56">
        <v>1</v>
      </c>
      <c r="U2304" s="56" t="s">
        <v>606</v>
      </c>
      <c r="W2304" s="56">
        <v>1.5</v>
      </c>
      <c r="X2304" s="56">
        <v>82</v>
      </c>
      <c r="Y2304" s="56">
        <v>95.2</v>
      </c>
    </row>
    <row r="2305" spans="1:25" s="56" customFormat="1">
      <c r="A2305" s="156" t="s">
        <v>4872</v>
      </c>
      <c r="B2305" s="156" t="s">
        <v>1216</v>
      </c>
      <c r="C2305" s="56" t="s">
        <v>4873</v>
      </c>
      <c r="D2305" s="56" t="s">
        <v>4874</v>
      </c>
      <c r="E2305" s="56" t="s">
        <v>4875</v>
      </c>
      <c r="F2305" s="128" t="s">
        <v>4876</v>
      </c>
      <c r="G2305" s="128"/>
      <c r="H2305" s="52" t="s">
        <v>4877</v>
      </c>
      <c r="I2305" s="54">
        <v>41739</v>
      </c>
      <c r="J2305" s="54">
        <v>41892</v>
      </c>
      <c r="K2305" s="56" t="s">
        <v>5373</v>
      </c>
      <c r="L2305" s="56" t="s">
        <v>5374</v>
      </c>
      <c r="M2305" s="56" t="s">
        <v>695</v>
      </c>
      <c r="N2305" s="56" t="s">
        <v>3570</v>
      </c>
      <c r="P2305" s="56" t="s">
        <v>4880</v>
      </c>
      <c r="S2305" s="56" t="s">
        <v>4881</v>
      </c>
      <c r="T2305" s="56">
        <v>1</v>
      </c>
      <c r="U2305" s="56" t="s">
        <v>606</v>
      </c>
      <c r="W2305" s="56">
        <v>1.5</v>
      </c>
      <c r="X2305" s="56">
        <v>42</v>
      </c>
      <c r="Y2305" s="56">
        <v>41.4</v>
      </c>
    </row>
    <row r="2306" spans="1:25" s="56" customFormat="1">
      <c r="A2306" s="156" t="s">
        <v>4872</v>
      </c>
      <c r="B2306" s="156" t="s">
        <v>1216</v>
      </c>
      <c r="C2306" s="56" t="s">
        <v>4873</v>
      </c>
      <c r="D2306" s="56" t="s">
        <v>4874</v>
      </c>
      <c r="E2306" s="56" t="s">
        <v>4875</v>
      </c>
      <c r="F2306" s="128" t="s">
        <v>4876</v>
      </c>
      <c r="G2306" s="128"/>
      <c r="H2306" s="52" t="s">
        <v>4877</v>
      </c>
      <c r="I2306" s="54">
        <v>41739</v>
      </c>
      <c r="J2306" s="54">
        <v>41892</v>
      </c>
      <c r="K2306" s="56" t="s">
        <v>5375</v>
      </c>
      <c r="L2306" s="56" t="s">
        <v>5376</v>
      </c>
      <c r="M2306" s="56" t="s">
        <v>695</v>
      </c>
      <c r="N2306" s="56" t="s">
        <v>3570</v>
      </c>
      <c r="P2306" s="56" t="s">
        <v>4880</v>
      </c>
      <c r="S2306" s="56" t="s">
        <v>4881</v>
      </c>
      <c r="T2306" s="56">
        <v>1</v>
      </c>
      <c r="U2306" s="56" t="s">
        <v>606</v>
      </c>
      <c r="W2306" s="56">
        <v>1.5</v>
      </c>
      <c r="X2306" s="56">
        <v>60</v>
      </c>
      <c r="Y2306" s="56">
        <v>114.4</v>
      </c>
    </row>
    <row r="2307" spans="1:25" s="56" customFormat="1">
      <c r="A2307" s="156" t="s">
        <v>4872</v>
      </c>
      <c r="B2307" s="156" t="s">
        <v>1216</v>
      </c>
      <c r="C2307" s="56" t="s">
        <v>4873</v>
      </c>
      <c r="D2307" s="56" t="s">
        <v>4874</v>
      </c>
      <c r="E2307" s="56" t="s">
        <v>4875</v>
      </c>
      <c r="F2307" s="128" t="s">
        <v>4876</v>
      </c>
      <c r="G2307" s="128"/>
      <c r="H2307" s="52" t="s">
        <v>4877</v>
      </c>
      <c r="I2307" s="54">
        <v>41739</v>
      </c>
      <c r="J2307" s="54">
        <v>41892</v>
      </c>
      <c r="K2307" s="56" t="s">
        <v>5377</v>
      </c>
      <c r="L2307" s="56" t="s">
        <v>5378</v>
      </c>
      <c r="M2307" s="56" t="s">
        <v>695</v>
      </c>
      <c r="N2307" s="56" t="s">
        <v>3570</v>
      </c>
      <c r="P2307" s="56" t="s">
        <v>4880</v>
      </c>
      <c r="S2307" s="56" t="s">
        <v>4881</v>
      </c>
      <c r="T2307" s="56">
        <v>1</v>
      </c>
      <c r="U2307" s="56" t="s">
        <v>606</v>
      </c>
      <c r="W2307" s="56">
        <v>1.5</v>
      </c>
      <c r="X2307" s="56">
        <v>58</v>
      </c>
      <c r="Y2307" s="56">
        <v>99.4</v>
      </c>
    </row>
    <row r="2308" spans="1:25" s="56" customFormat="1">
      <c r="A2308" s="156" t="s">
        <v>4872</v>
      </c>
      <c r="B2308" s="156" t="s">
        <v>1216</v>
      </c>
      <c r="C2308" s="56" t="s">
        <v>4873</v>
      </c>
      <c r="D2308" s="56" t="s">
        <v>4874</v>
      </c>
      <c r="E2308" s="56" t="s">
        <v>4875</v>
      </c>
      <c r="F2308" s="128" t="s">
        <v>4876</v>
      </c>
      <c r="G2308" s="128"/>
      <c r="H2308" s="52" t="s">
        <v>4877</v>
      </c>
      <c r="I2308" s="54">
        <v>41739</v>
      </c>
      <c r="J2308" s="54">
        <v>41892</v>
      </c>
      <c r="K2308" s="56" t="s">
        <v>5379</v>
      </c>
      <c r="L2308" s="56" t="s">
        <v>5380</v>
      </c>
      <c r="M2308" s="56" t="s">
        <v>695</v>
      </c>
      <c r="N2308" s="56" t="s">
        <v>3570</v>
      </c>
      <c r="P2308" s="56" t="s">
        <v>4880</v>
      </c>
      <c r="S2308" s="56" t="s">
        <v>4881</v>
      </c>
      <c r="T2308" s="56">
        <v>1</v>
      </c>
      <c r="U2308" s="56" t="s">
        <v>606</v>
      </c>
      <c r="W2308" s="56">
        <v>1.5</v>
      </c>
      <c r="X2308" s="56">
        <v>90</v>
      </c>
      <c r="Y2308" s="56">
        <v>55</v>
      </c>
    </row>
    <row r="2309" spans="1:25" s="56" customFormat="1">
      <c r="A2309" s="156" t="s">
        <v>4872</v>
      </c>
      <c r="B2309" s="156" t="s">
        <v>1216</v>
      </c>
      <c r="C2309" s="56" t="s">
        <v>4873</v>
      </c>
      <c r="D2309" s="56" t="s">
        <v>4874</v>
      </c>
      <c r="E2309" s="56" t="s">
        <v>4875</v>
      </c>
      <c r="F2309" s="128" t="s">
        <v>4876</v>
      </c>
      <c r="G2309" s="128"/>
      <c r="H2309" s="52" t="s">
        <v>4877</v>
      </c>
      <c r="I2309" s="54">
        <v>41739</v>
      </c>
      <c r="J2309" s="54">
        <v>41892</v>
      </c>
      <c r="K2309" s="56" t="s">
        <v>5381</v>
      </c>
      <c r="L2309" s="56" t="s">
        <v>5382</v>
      </c>
      <c r="M2309" s="56" t="s">
        <v>695</v>
      </c>
      <c r="N2309" s="56" t="s">
        <v>3570</v>
      </c>
      <c r="P2309" s="56" t="s">
        <v>4880</v>
      </c>
      <c r="S2309" s="56" t="s">
        <v>4881</v>
      </c>
      <c r="T2309" s="56">
        <v>1</v>
      </c>
      <c r="U2309" s="56" t="s">
        <v>606</v>
      </c>
      <c r="W2309" s="56">
        <v>1.5</v>
      </c>
      <c r="X2309" s="56">
        <v>90</v>
      </c>
      <c r="Y2309" s="56">
        <v>55.9</v>
      </c>
    </row>
    <row r="2310" spans="1:25" s="56" customFormat="1">
      <c r="A2310" s="156" t="s">
        <v>4872</v>
      </c>
      <c r="B2310" s="156" t="s">
        <v>1216</v>
      </c>
      <c r="C2310" s="56" t="s">
        <v>4873</v>
      </c>
      <c r="D2310" s="56" t="s">
        <v>4874</v>
      </c>
      <c r="E2310" s="56" t="s">
        <v>4875</v>
      </c>
      <c r="F2310" s="128" t="s">
        <v>4876</v>
      </c>
      <c r="G2310" s="128"/>
      <c r="H2310" s="52" t="s">
        <v>4877</v>
      </c>
      <c r="I2310" s="54">
        <v>41739</v>
      </c>
      <c r="J2310" s="54">
        <v>41892</v>
      </c>
      <c r="K2310" s="56" t="s">
        <v>5383</v>
      </c>
      <c r="L2310" s="56" t="s">
        <v>5384</v>
      </c>
      <c r="M2310" s="56" t="s">
        <v>695</v>
      </c>
      <c r="N2310" s="56" t="s">
        <v>3570</v>
      </c>
      <c r="P2310" s="56" t="s">
        <v>4880</v>
      </c>
      <c r="S2310" s="56" t="s">
        <v>4881</v>
      </c>
      <c r="T2310" s="56">
        <v>1</v>
      </c>
      <c r="U2310" s="56" t="s">
        <v>606</v>
      </c>
      <c r="W2310" s="56">
        <v>1.5</v>
      </c>
      <c r="X2310" s="56">
        <v>90</v>
      </c>
      <c r="Y2310" s="56">
        <v>33.200000000000003</v>
      </c>
    </row>
    <row r="2311" spans="1:25" s="56" customFormat="1">
      <c r="A2311" s="156" t="s">
        <v>4872</v>
      </c>
      <c r="B2311" s="156" t="s">
        <v>1216</v>
      </c>
      <c r="C2311" s="56" t="s">
        <v>4873</v>
      </c>
      <c r="D2311" s="56" t="s">
        <v>4874</v>
      </c>
      <c r="E2311" s="56" t="s">
        <v>4875</v>
      </c>
      <c r="F2311" s="128" t="s">
        <v>4876</v>
      </c>
      <c r="G2311" s="128"/>
      <c r="H2311" s="52" t="s">
        <v>4877</v>
      </c>
      <c r="I2311" s="54">
        <v>41739</v>
      </c>
      <c r="J2311" s="54">
        <v>41892</v>
      </c>
      <c r="K2311" s="56" t="s">
        <v>5385</v>
      </c>
      <c r="L2311" s="56" t="s">
        <v>5386</v>
      </c>
      <c r="M2311" s="56" t="s">
        <v>695</v>
      </c>
      <c r="N2311" s="56" t="s">
        <v>3570</v>
      </c>
      <c r="P2311" s="56" t="s">
        <v>4880</v>
      </c>
      <c r="S2311" s="56" t="s">
        <v>4881</v>
      </c>
      <c r="T2311" s="56">
        <v>1</v>
      </c>
      <c r="U2311" s="56" t="s">
        <v>606</v>
      </c>
      <c r="W2311" s="56">
        <v>1.5</v>
      </c>
      <c r="X2311" s="56">
        <v>90</v>
      </c>
      <c r="Y2311" s="56">
        <v>60.4</v>
      </c>
    </row>
    <row r="2312" spans="1:25" s="56" customFormat="1">
      <c r="A2312" s="156" t="s">
        <v>4872</v>
      </c>
      <c r="B2312" s="156" t="s">
        <v>1216</v>
      </c>
      <c r="C2312" s="56" t="s">
        <v>4873</v>
      </c>
      <c r="D2312" s="56" t="s">
        <v>4874</v>
      </c>
      <c r="E2312" s="56" t="s">
        <v>4875</v>
      </c>
      <c r="F2312" s="128" t="s">
        <v>4876</v>
      </c>
      <c r="G2312" s="128"/>
      <c r="H2312" s="52" t="s">
        <v>4877</v>
      </c>
      <c r="I2312" s="54">
        <v>41739</v>
      </c>
      <c r="J2312" s="54">
        <v>41892</v>
      </c>
      <c r="K2312" s="56" t="s">
        <v>5387</v>
      </c>
      <c r="L2312" s="56" t="s">
        <v>5388</v>
      </c>
      <c r="M2312" s="56" t="s">
        <v>695</v>
      </c>
      <c r="N2312" s="56" t="s">
        <v>3570</v>
      </c>
      <c r="P2312" s="56" t="s">
        <v>4880</v>
      </c>
      <c r="S2312" s="56" t="s">
        <v>4881</v>
      </c>
      <c r="T2312" s="56">
        <v>1</v>
      </c>
      <c r="U2312" s="56" t="s">
        <v>606</v>
      </c>
      <c r="W2312" s="56">
        <v>1.5</v>
      </c>
      <c r="X2312" s="56">
        <v>90</v>
      </c>
      <c r="Y2312" s="56">
        <v>25.8</v>
      </c>
    </row>
    <row r="2313" spans="1:25" s="56" customFormat="1">
      <c r="A2313" s="156" t="s">
        <v>4872</v>
      </c>
      <c r="B2313" s="156" t="s">
        <v>1216</v>
      </c>
      <c r="C2313" s="56" t="s">
        <v>4873</v>
      </c>
      <c r="D2313" s="56" t="s">
        <v>4874</v>
      </c>
      <c r="E2313" s="56" t="s">
        <v>4875</v>
      </c>
      <c r="F2313" s="128" t="s">
        <v>4876</v>
      </c>
      <c r="G2313" s="128"/>
      <c r="H2313" s="52" t="s">
        <v>4877</v>
      </c>
      <c r="I2313" s="54">
        <v>41739</v>
      </c>
      <c r="J2313" s="54">
        <v>41892</v>
      </c>
      <c r="K2313" s="56" t="s">
        <v>5389</v>
      </c>
      <c r="L2313" s="56" t="s">
        <v>5390</v>
      </c>
      <c r="M2313" s="56" t="s">
        <v>695</v>
      </c>
      <c r="N2313" s="56" t="s">
        <v>3570</v>
      </c>
      <c r="P2313" s="56" t="s">
        <v>4880</v>
      </c>
      <c r="S2313" s="56" t="s">
        <v>4881</v>
      </c>
      <c r="T2313" s="56">
        <v>1</v>
      </c>
      <c r="U2313" s="56" t="s">
        <v>606</v>
      </c>
      <c r="W2313" s="56">
        <v>1.5</v>
      </c>
      <c r="X2313" s="56">
        <v>90</v>
      </c>
      <c r="Y2313" s="56">
        <v>68.7</v>
      </c>
    </row>
    <row r="2314" spans="1:25" s="56" customFormat="1">
      <c r="A2314" s="156" t="s">
        <v>4872</v>
      </c>
      <c r="B2314" s="156" t="s">
        <v>1216</v>
      </c>
      <c r="C2314" s="56" t="s">
        <v>4873</v>
      </c>
      <c r="D2314" s="56" t="s">
        <v>4874</v>
      </c>
      <c r="E2314" s="56" t="s">
        <v>4875</v>
      </c>
      <c r="F2314" s="128" t="s">
        <v>4876</v>
      </c>
      <c r="G2314" s="128"/>
      <c r="H2314" s="52" t="s">
        <v>4877</v>
      </c>
      <c r="I2314" s="54">
        <v>41739</v>
      </c>
      <c r="J2314" s="54">
        <v>41892</v>
      </c>
      <c r="K2314" s="56" t="s">
        <v>5391</v>
      </c>
      <c r="L2314" s="56" t="s">
        <v>5392</v>
      </c>
      <c r="M2314" s="56" t="s">
        <v>695</v>
      </c>
      <c r="N2314" s="56" t="s">
        <v>3570</v>
      </c>
      <c r="P2314" s="56" t="s">
        <v>4880</v>
      </c>
      <c r="S2314" s="56" t="s">
        <v>4881</v>
      </c>
      <c r="T2314" s="56">
        <v>1</v>
      </c>
      <c r="U2314" s="56" t="s">
        <v>606</v>
      </c>
      <c r="W2314" s="56">
        <v>1.5</v>
      </c>
      <c r="X2314" s="56">
        <v>95</v>
      </c>
      <c r="Y2314" s="56">
        <v>65.400000000000006</v>
      </c>
    </row>
    <row r="2315" spans="1:25" s="56" customFormat="1">
      <c r="A2315" s="156" t="s">
        <v>4872</v>
      </c>
      <c r="B2315" s="156" t="s">
        <v>1216</v>
      </c>
      <c r="C2315" s="56" t="s">
        <v>4873</v>
      </c>
      <c r="D2315" s="56" t="s">
        <v>4874</v>
      </c>
      <c r="E2315" s="56" t="s">
        <v>4875</v>
      </c>
      <c r="F2315" s="128" t="s">
        <v>4876</v>
      </c>
      <c r="G2315" s="128"/>
      <c r="H2315" s="52" t="s">
        <v>4877</v>
      </c>
      <c r="I2315" s="54">
        <v>41739</v>
      </c>
      <c r="J2315" s="54">
        <v>41892</v>
      </c>
      <c r="K2315" s="56" t="s">
        <v>5393</v>
      </c>
      <c r="L2315" s="56" t="s">
        <v>5394</v>
      </c>
      <c r="M2315" s="56" t="s">
        <v>994</v>
      </c>
      <c r="N2315" s="56" t="s">
        <v>3570</v>
      </c>
      <c r="P2315" s="56" t="s">
        <v>4880</v>
      </c>
      <c r="S2315" s="56" t="s">
        <v>4881</v>
      </c>
      <c r="T2315" s="56">
        <v>1</v>
      </c>
      <c r="U2315" s="56" t="s">
        <v>606</v>
      </c>
      <c r="W2315" s="56">
        <v>1.5</v>
      </c>
      <c r="X2315" s="56">
        <v>90</v>
      </c>
      <c r="Y2315" s="56">
        <v>34.200000000000003</v>
      </c>
    </row>
    <row r="2316" spans="1:25" s="56" customFormat="1">
      <c r="A2316" s="156" t="s">
        <v>4872</v>
      </c>
      <c r="B2316" s="156" t="s">
        <v>1216</v>
      </c>
      <c r="C2316" s="56" t="s">
        <v>4873</v>
      </c>
      <c r="D2316" s="56" t="s">
        <v>4874</v>
      </c>
      <c r="E2316" s="56" t="s">
        <v>4875</v>
      </c>
      <c r="F2316" s="128" t="s">
        <v>4876</v>
      </c>
      <c r="G2316" s="128"/>
      <c r="H2316" s="52" t="s">
        <v>4877</v>
      </c>
      <c r="I2316" s="54">
        <v>41739</v>
      </c>
      <c r="J2316" s="54">
        <v>41892</v>
      </c>
      <c r="K2316" s="56" t="s">
        <v>5395</v>
      </c>
      <c r="L2316" s="56" t="s">
        <v>5396</v>
      </c>
      <c r="M2316" s="56" t="s">
        <v>695</v>
      </c>
      <c r="N2316" s="56" t="s">
        <v>3570</v>
      </c>
      <c r="P2316" s="56" t="s">
        <v>4880</v>
      </c>
      <c r="S2316" s="56" t="s">
        <v>4881</v>
      </c>
      <c r="T2316" s="56">
        <v>1</v>
      </c>
      <c r="U2316" s="56" t="s">
        <v>606</v>
      </c>
      <c r="W2316" s="56">
        <v>1.5</v>
      </c>
      <c r="X2316" s="56">
        <v>90</v>
      </c>
      <c r="Y2316" s="56">
        <v>34.6</v>
      </c>
    </row>
    <row r="2317" spans="1:25" s="56" customFormat="1">
      <c r="A2317" s="156" t="s">
        <v>4872</v>
      </c>
      <c r="B2317" s="156" t="s">
        <v>1216</v>
      </c>
      <c r="C2317" s="56" t="s">
        <v>4873</v>
      </c>
      <c r="D2317" s="56" t="s">
        <v>4874</v>
      </c>
      <c r="E2317" s="56" t="s">
        <v>4875</v>
      </c>
      <c r="F2317" s="128" t="s">
        <v>4876</v>
      </c>
      <c r="G2317" s="128"/>
      <c r="H2317" s="52" t="s">
        <v>4877</v>
      </c>
      <c r="I2317" s="54">
        <v>41739</v>
      </c>
      <c r="J2317" s="54">
        <v>41892</v>
      </c>
      <c r="K2317" s="56" t="s">
        <v>5397</v>
      </c>
      <c r="L2317" s="56" t="s">
        <v>5398</v>
      </c>
      <c r="M2317" s="56" t="s">
        <v>695</v>
      </c>
      <c r="N2317" s="56" t="s">
        <v>3570</v>
      </c>
      <c r="P2317" s="56" t="s">
        <v>4880</v>
      </c>
      <c r="S2317" s="56" t="s">
        <v>4881</v>
      </c>
      <c r="T2317" s="56">
        <v>1</v>
      </c>
      <c r="U2317" s="56" t="s">
        <v>606</v>
      </c>
      <c r="W2317" s="56">
        <v>1.5</v>
      </c>
      <c r="X2317" s="56">
        <v>90</v>
      </c>
      <c r="Y2317" s="56">
        <v>58.3</v>
      </c>
    </row>
    <row r="2318" spans="1:25" s="56" customFormat="1">
      <c r="A2318" s="156" t="s">
        <v>4872</v>
      </c>
      <c r="B2318" s="156" t="s">
        <v>1216</v>
      </c>
      <c r="C2318" s="56" t="s">
        <v>4873</v>
      </c>
      <c r="D2318" s="56" t="s">
        <v>4874</v>
      </c>
      <c r="E2318" s="56" t="s">
        <v>4875</v>
      </c>
      <c r="F2318" s="128" t="s">
        <v>4876</v>
      </c>
      <c r="G2318" s="128"/>
      <c r="H2318" s="52" t="s">
        <v>4877</v>
      </c>
      <c r="I2318" s="54">
        <v>41739</v>
      </c>
      <c r="J2318" s="54">
        <v>41892</v>
      </c>
      <c r="K2318" s="56" t="s">
        <v>5399</v>
      </c>
      <c r="L2318" s="56" t="s">
        <v>5400</v>
      </c>
      <c r="M2318" s="56" t="s">
        <v>695</v>
      </c>
      <c r="N2318" s="56" t="s">
        <v>3570</v>
      </c>
      <c r="P2318" s="56" t="s">
        <v>4880</v>
      </c>
      <c r="S2318" s="56" t="s">
        <v>4881</v>
      </c>
      <c r="T2318" s="56">
        <v>1</v>
      </c>
      <c r="U2318" s="56" t="s">
        <v>606</v>
      </c>
      <c r="W2318" s="56">
        <v>1.5</v>
      </c>
      <c r="X2318" s="56">
        <v>90</v>
      </c>
      <c r="Y2318" s="56">
        <v>38.200000000000003</v>
      </c>
    </row>
    <row r="2319" spans="1:25" s="56" customFormat="1">
      <c r="A2319" s="156" t="s">
        <v>4872</v>
      </c>
      <c r="B2319" s="156" t="s">
        <v>1216</v>
      </c>
      <c r="C2319" s="56" t="s">
        <v>4873</v>
      </c>
      <c r="D2319" s="56" t="s">
        <v>4874</v>
      </c>
      <c r="E2319" s="56" t="s">
        <v>4875</v>
      </c>
      <c r="F2319" s="128" t="s">
        <v>4876</v>
      </c>
      <c r="G2319" s="128"/>
      <c r="H2319" s="52" t="s">
        <v>4877</v>
      </c>
      <c r="I2319" s="54">
        <v>41739</v>
      </c>
      <c r="J2319" s="54">
        <v>41892</v>
      </c>
      <c r="K2319" s="56" t="s">
        <v>5401</v>
      </c>
      <c r="L2319" s="56" t="s">
        <v>5402</v>
      </c>
      <c r="M2319" s="56" t="s">
        <v>695</v>
      </c>
      <c r="N2319" s="56" t="s">
        <v>3570</v>
      </c>
      <c r="P2319" s="56" t="s">
        <v>4880</v>
      </c>
      <c r="S2319" s="56" t="s">
        <v>4881</v>
      </c>
      <c r="T2319" s="56">
        <v>1</v>
      </c>
      <c r="U2319" s="56" t="s">
        <v>606</v>
      </c>
      <c r="W2319" s="56">
        <v>1.5</v>
      </c>
      <c r="X2319" s="56">
        <v>40</v>
      </c>
      <c r="Y2319" s="56">
        <v>57.3</v>
      </c>
    </row>
    <row r="2320" spans="1:25" s="56" customFormat="1">
      <c r="A2320" s="156" t="s">
        <v>4872</v>
      </c>
      <c r="B2320" s="156" t="s">
        <v>1216</v>
      </c>
      <c r="C2320" s="56" t="s">
        <v>4873</v>
      </c>
      <c r="D2320" s="56" t="s">
        <v>4874</v>
      </c>
      <c r="E2320" s="56" t="s">
        <v>4875</v>
      </c>
      <c r="F2320" s="128" t="s">
        <v>4876</v>
      </c>
      <c r="G2320" s="128"/>
      <c r="H2320" s="52" t="s">
        <v>4877</v>
      </c>
      <c r="I2320" s="54">
        <v>41739</v>
      </c>
      <c r="J2320" s="54">
        <v>41892</v>
      </c>
      <c r="K2320" s="56" t="s">
        <v>5403</v>
      </c>
      <c r="L2320" s="56" t="s">
        <v>5404</v>
      </c>
      <c r="M2320" s="56" t="s">
        <v>695</v>
      </c>
      <c r="N2320" s="56" t="s">
        <v>3570</v>
      </c>
      <c r="P2320" s="56" t="s">
        <v>4880</v>
      </c>
      <c r="S2320" s="56" t="s">
        <v>4881</v>
      </c>
      <c r="T2320" s="56">
        <v>1</v>
      </c>
      <c r="U2320" s="56" t="s">
        <v>606</v>
      </c>
      <c r="W2320" s="56">
        <v>1.5</v>
      </c>
      <c r="X2320" s="56">
        <v>72</v>
      </c>
      <c r="Y2320" s="56">
        <v>24.9</v>
      </c>
    </row>
    <row r="2321" spans="1:25" s="56" customFormat="1">
      <c r="A2321" s="156" t="s">
        <v>4872</v>
      </c>
      <c r="B2321" s="156" t="s">
        <v>1216</v>
      </c>
      <c r="C2321" s="56" t="s">
        <v>4873</v>
      </c>
      <c r="D2321" s="56" t="s">
        <v>4874</v>
      </c>
      <c r="E2321" s="56" t="s">
        <v>4875</v>
      </c>
      <c r="F2321" s="128" t="s">
        <v>4876</v>
      </c>
      <c r="G2321" s="128"/>
      <c r="H2321" s="52" t="s">
        <v>4877</v>
      </c>
      <c r="I2321" s="54">
        <v>41739</v>
      </c>
      <c r="J2321" s="54">
        <v>41892</v>
      </c>
      <c r="K2321" s="56" t="s">
        <v>5405</v>
      </c>
      <c r="L2321" s="56" t="s">
        <v>5406</v>
      </c>
      <c r="M2321" s="56" t="s">
        <v>695</v>
      </c>
      <c r="N2321" s="56" t="s">
        <v>3570</v>
      </c>
      <c r="P2321" s="56" t="s">
        <v>4880</v>
      </c>
      <c r="S2321" s="56" t="s">
        <v>4881</v>
      </c>
      <c r="T2321" s="56">
        <v>1</v>
      </c>
      <c r="U2321" s="56" t="s">
        <v>606</v>
      </c>
      <c r="W2321" s="56">
        <v>1.5</v>
      </c>
      <c r="X2321" s="56">
        <v>85</v>
      </c>
      <c r="Y2321" s="56">
        <v>44.3</v>
      </c>
    </row>
    <row r="2322" spans="1:25" s="56" customFormat="1">
      <c r="A2322" s="156" t="s">
        <v>4872</v>
      </c>
      <c r="B2322" s="156" t="s">
        <v>1216</v>
      </c>
      <c r="C2322" s="56" t="s">
        <v>4873</v>
      </c>
      <c r="D2322" s="56" t="s">
        <v>4874</v>
      </c>
      <c r="E2322" s="56" t="s">
        <v>4875</v>
      </c>
      <c r="F2322" s="128" t="s">
        <v>4876</v>
      </c>
      <c r="G2322" s="128"/>
      <c r="H2322" s="52" t="s">
        <v>4877</v>
      </c>
      <c r="I2322" s="54">
        <v>41739</v>
      </c>
      <c r="J2322" s="54">
        <v>41892</v>
      </c>
      <c r="K2322" s="56" t="s">
        <v>5407</v>
      </c>
      <c r="L2322" s="56" t="s">
        <v>5408</v>
      </c>
      <c r="M2322" s="56" t="s">
        <v>695</v>
      </c>
      <c r="N2322" s="56" t="s">
        <v>3570</v>
      </c>
      <c r="P2322" s="56" t="s">
        <v>4880</v>
      </c>
      <c r="S2322" s="56" t="s">
        <v>4881</v>
      </c>
      <c r="T2322" s="56">
        <v>1</v>
      </c>
      <c r="U2322" s="56" t="s">
        <v>606</v>
      </c>
      <c r="W2322" s="56">
        <v>1.5</v>
      </c>
      <c r="X2322" s="56">
        <v>61</v>
      </c>
      <c r="Y2322" s="56">
        <v>26.1</v>
      </c>
    </row>
    <row r="2323" spans="1:25" s="56" customFormat="1">
      <c r="A2323" s="156" t="s">
        <v>4872</v>
      </c>
      <c r="B2323" s="156" t="s">
        <v>1216</v>
      </c>
      <c r="C2323" s="56" t="s">
        <v>4873</v>
      </c>
      <c r="D2323" s="56" t="s">
        <v>4874</v>
      </c>
      <c r="E2323" s="56" t="s">
        <v>4875</v>
      </c>
      <c r="F2323" s="128" t="s">
        <v>4876</v>
      </c>
      <c r="G2323" s="128"/>
      <c r="H2323" s="52" t="s">
        <v>4877</v>
      </c>
      <c r="I2323" s="54">
        <v>41739</v>
      </c>
      <c r="J2323" s="54">
        <v>41892</v>
      </c>
      <c r="K2323" s="56" t="s">
        <v>5409</v>
      </c>
      <c r="L2323" s="56" t="s">
        <v>5410</v>
      </c>
      <c r="M2323" s="56" t="s">
        <v>695</v>
      </c>
      <c r="N2323" s="56" t="s">
        <v>3570</v>
      </c>
      <c r="P2323" s="56" t="s">
        <v>4880</v>
      </c>
      <c r="S2323" s="56" t="s">
        <v>4881</v>
      </c>
      <c r="T2323" s="56">
        <v>1</v>
      </c>
      <c r="U2323" s="56" t="s">
        <v>606</v>
      </c>
      <c r="W2323" s="56">
        <v>1.5</v>
      </c>
      <c r="X2323" s="56">
        <v>60</v>
      </c>
      <c r="Y2323" s="56">
        <v>45.3</v>
      </c>
    </row>
    <row r="2324" spans="1:25" s="56" customFormat="1">
      <c r="A2324" s="156" t="s">
        <v>4872</v>
      </c>
      <c r="B2324" s="156" t="s">
        <v>1216</v>
      </c>
      <c r="C2324" s="56" t="s">
        <v>4873</v>
      </c>
      <c r="D2324" s="56" t="s">
        <v>4874</v>
      </c>
      <c r="E2324" s="56" t="s">
        <v>4875</v>
      </c>
      <c r="F2324" s="128" t="s">
        <v>4876</v>
      </c>
      <c r="G2324" s="128"/>
      <c r="H2324" s="52" t="s">
        <v>4877</v>
      </c>
      <c r="I2324" s="54">
        <v>41739</v>
      </c>
      <c r="J2324" s="54">
        <v>41892</v>
      </c>
      <c r="K2324" s="56" t="s">
        <v>5411</v>
      </c>
      <c r="L2324" s="56" t="s">
        <v>5412</v>
      </c>
      <c r="M2324" s="56" t="s">
        <v>695</v>
      </c>
      <c r="N2324" s="56" t="s">
        <v>3570</v>
      </c>
      <c r="P2324" s="56" t="s">
        <v>4880</v>
      </c>
      <c r="S2324" s="56" t="s">
        <v>4881</v>
      </c>
      <c r="T2324" s="56">
        <v>1</v>
      </c>
      <c r="U2324" s="56" t="s">
        <v>606</v>
      </c>
      <c r="W2324" s="56">
        <v>1.5</v>
      </c>
      <c r="X2324" s="56">
        <v>85</v>
      </c>
      <c r="Y2324" s="56">
        <v>29</v>
      </c>
    </row>
    <row r="2325" spans="1:25" s="56" customFormat="1">
      <c r="A2325" s="156" t="s">
        <v>4872</v>
      </c>
      <c r="B2325" s="156" t="s">
        <v>1216</v>
      </c>
      <c r="C2325" s="56" t="s">
        <v>4873</v>
      </c>
      <c r="D2325" s="56" t="s">
        <v>4874</v>
      </c>
      <c r="E2325" s="56" t="s">
        <v>4875</v>
      </c>
      <c r="F2325" s="128" t="s">
        <v>4876</v>
      </c>
      <c r="G2325" s="128"/>
      <c r="H2325" s="52" t="s">
        <v>4877</v>
      </c>
      <c r="I2325" s="54">
        <v>41739</v>
      </c>
      <c r="J2325" s="54">
        <v>41892</v>
      </c>
      <c r="K2325" s="56" t="s">
        <v>5413</v>
      </c>
      <c r="L2325" s="56" t="s">
        <v>5414</v>
      </c>
      <c r="M2325" s="56" t="s">
        <v>695</v>
      </c>
      <c r="N2325" s="56" t="s">
        <v>3570</v>
      </c>
      <c r="P2325" s="56" t="s">
        <v>4880</v>
      </c>
      <c r="S2325" s="56" t="s">
        <v>4881</v>
      </c>
      <c r="T2325" s="56">
        <v>1</v>
      </c>
      <c r="U2325" s="56" t="s">
        <v>606</v>
      </c>
      <c r="W2325" s="56">
        <v>1.5</v>
      </c>
      <c r="X2325" s="56">
        <v>84</v>
      </c>
      <c r="Y2325" s="56">
        <v>30.6</v>
      </c>
    </row>
    <row r="2326" spans="1:25" s="56" customFormat="1">
      <c r="A2326" s="156" t="s">
        <v>4872</v>
      </c>
      <c r="B2326" s="156" t="s">
        <v>1216</v>
      </c>
      <c r="C2326" s="56" t="s">
        <v>4873</v>
      </c>
      <c r="D2326" s="56" t="s">
        <v>4874</v>
      </c>
      <c r="E2326" s="56" t="s">
        <v>4875</v>
      </c>
      <c r="F2326" s="128" t="s">
        <v>4876</v>
      </c>
      <c r="G2326" s="128"/>
      <c r="H2326" s="52" t="s">
        <v>4877</v>
      </c>
      <c r="I2326" s="54">
        <v>41739</v>
      </c>
      <c r="J2326" s="54">
        <v>41892</v>
      </c>
      <c r="K2326" s="56" t="s">
        <v>5415</v>
      </c>
      <c r="L2326" s="56" t="s">
        <v>5416</v>
      </c>
      <c r="M2326" s="56" t="s">
        <v>695</v>
      </c>
      <c r="N2326" s="56" t="s">
        <v>3570</v>
      </c>
      <c r="P2326" s="56" t="s">
        <v>4880</v>
      </c>
      <c r="S2326" s="56" t="s">
        <v>4881</v>
      </c>
      <c r="T2326" s="56">
        <v>1</v>
      </c>
      <c r="U2326" s="56" t="s">
        <v>606</v>
      </c>
      <c r="W2326" s="56">
        <v>1.5</v>
      </c>
      <c r="X2326" s="56">
        <v>84</v>
      </c>
      <c r="Y2326" s="56">
        <v>40.299999999999997</v>
      </c>
    </row>
    <row r="2327" spans="1:25" s="56" customFormat="1">
      <c r="A2327" s="156" t="s">
        <v>4872</v>
      </c>
      <c r="B2327" s="156" t="s">
        <v>1216</v>
      </c>
      <c r="C2327" s="56" t="s">
        <v>4873</v>
      </c>
      <c r="D2327" s="56" t="s">
        <v>4874</v>
      </c>
      <c r="E2327" s="56" t="s">
        <v>4875</v>
      </c>
      <c r="F2327" s="128" t="s">
        <v>4876</v>
      </c>
      <c r="G2327" s="128"/>
      <c r="H2327" s="52" t="s">
        <v>4877</v>
      </c>
      <c r="I2327" s="54">
        <v>41739</v>
      </c>
      <c r="J2327" s="54">
        <v>41892</v>
      </c>
      <c r="K2327" s="56" t="s">
        <v>5417</v>
      </c>
      <c r="L2327" s="56" t="s">
        <v>5418</v>
      </c>
      <c r="M2327" s="56" t="s">
        <v>695</v>
      </c>
      <c r="N2327" s="56" t="s">
        <v>3570</v>
      </c>
      <c r="P2327" s="56" t="s">
        <v>4880</v>
      </c>
      <c r="S2327" s="56" t="s">
        <v>4881</v>
      </c>
      <c r="T2327" s="56">
        <v>1</v>
      </c>
      <c r="U2327" s="56" t="s">
        <v>606</v>
      </c>
      <c r="W2327" s="56">
        <v>1.5</v>
      </c>
      <c r="X2327" s="56">
        <v>84</v>
      </c>
      <c r="Y2327" s="56">
        <v>27.9</v>
      </c>
    </row>
    <row r="2328" spans="1:25" s="56" customFormat="1">
      <c r="A2328" s="156" t="s">
        <v>4872</v>
      </c>
      <c r="B2328" s="156" t="s">
        <v>1216</v>
      </c>
      <c r="C2328" s="56" t="s">
        <v>4873</v>
      </c>
      <c r="D2328" s="56" t="s">
        <v>4874</v>
      </c>
      <c r="E2328" s="56" t="s">
        <v>4875</v>
      </c>
      <c r="F2328" s="128" t="s">
        <v>4876</v>
      </c>
      <c r="G2328" s="128"/>
      <c r="H2328" s="52" t="s">
        <v>4877</v>
      </c>
      <c r="I2328" s="54">
        <v>41739</v>
      </c>
      <c r="J2328" s="54">
        <v>41892</v>
      </c>
      <c r="K2328" s="56" t="s">
        <v>5419</v>
      </c>
      <c r="L2328" s="56" t="s">
        <v>5420</v>
      </c>
      <c r="M2328" s="56" t="s">
        <v>695</v>
      </c>
      <c r="N2328" s="56" t="s">
        <v>3570</v>
      </c>
      <c r="P2328" s="56" t="s">
        <v>4880</v>
      </c>
      <c r="S2328" s="56" t="s">
        <v>4881</v>
      </c>
      <c r="T2328" s="56">
        <v>1</v>
      </c>
      <c r="U2328" s="56" t="s">
        <v>606</v>
      </c>
      <c r="W2328" s="56">
        <v>1.5</v>
      </c>
      <c r="X2328" s="56">
        <v>62</v>
      </c>
      <c r="Y2328" s="56">
        <v>32.799999999999997</v>
      </c>
    </row>
    <row r="2329" spans="1:25" s="56" customFormat="1">
      <c r="A2329" s="156" t="s">
        <v>4872</v>
      </c>
      <c r="B2329" s="156" t="s">
        <v>1216</v>
      </c>
      <c r="C2329" s="56" t="s">
        <v>4873</v>
      </c>
      <c r="D2329" s="56" t="s">
        <v>4874</v>
      </c>
      <c r="E2329" s="56" t="s">
        <v>4875</v>
      </c>
      <c r="F2329" s="128" t="s">
        <v>4876</v>
      </c>
      <c r="G2329" s="128"/>
      <c r="H2329" s="52" t="s">
        <v>4877</v>
      </c>
      <c r="I2329" s="54">
        <v>41739</v>
      </c>
      <c r="J2329" s="54">
        <v>41892</v>
      </c>
      <c r="K2329" s="56" t="s">
        <v>5421</v>
      </c>
      <c r="L2329" s="56" t="s">
        <v>5422</v>
      </c>
      <c r="M2329" s="56" t="s">
        <v>695</v>
      </c>
      <c r="N2329" s="56" t="s">
        <v>3570</v>
      </c>
      <c r="P2329" s="56" t="s">
        <v>4880</v>
      </c>
      <c r="S2329" s="56" t="s">
        <v>4881</v>
      </c>
      <c r="T2329" s="56">
        <v>1</v>
      </c>
      <c r="U2329" s="56" t="s">
        <v>606</v>
      </c>
      <c r="W2329" s="56">
        <v>1.5</v>
      </c>
      <c r="X2329" s="56">
        <v>62</v>
      </c>
      <c r="Y2329" s="56">
        <v>42.9</v>
      </c>
    </row>
    <row r="2330" spans="1:25" s="56" customFormat="1">
      <c r="A2330" s="156" t="s">
        <v>4872</v>
      </c>
      <c r="B2330" s="156" t="s">
        <v>1216</v>
      </c>
      <c r="C2330" s="56" t="s">
        <v>4873</v>
      </c>
      <c r="D2330" s="56" t="s">
        <v>4874</v>
      </c>
      <c r="E2330" s="56" t="s">
        <v>4875</v>
      </c>
      <c r="F2330" s="128" t="s">
        <v>4876</v>
      </c>
      <c r="G2330" s="128"/>
      <c r="H2330" s="52" t="s">
        <v>4877</v>
      </c>
      <c r="I2330" s="54">
        <v>41739</v>
      </c>
      <c r="J2330" s="54">
        <v>41892</v>
      </c>
      <c r="K2330" s="56" t="s">
        <v>5423</v>
      </c>
      <c r="L2330" s="56" t="s">
        <v>5424</v>
      </c>
      <c r="M2330" s="56" t="s">
        <v>695</v>
      </c>
      <c r="N2330" s="56" t="s">
        <v>3570</v>
      </c>
      <c r="P2330" s="56" t="s">
        <v>4880</v>
      </c>
      <c r="S2330" s="56" t="s">
        <v>4881</v>
      </c>
      <c r="T2330" s="56">
        <v>1</v>
      </c>
      <c r="U2330" s="56" t="s">
        <v>606</v>
      </c>
      <c r="W2330" s="56">
        <v>1.5</v>
      </c>
      <c r="X2330" s="56">
        <v>82</v>
      </c>
      <c r="Y2330" s="56">
        <v>48.9</v>
      </c>
    </row>
    <row r="2331" spans="1:25" s="56" customFormat="1">
      <c r="A2331" s="156" t="s">
        <v>4872</v>
      </c>
      <c r="B2331" s="156" t="s">
        <v>1216</v>
      </c>
      <c r="C2331" s="56" t="s">
        <v>4873</v>
      </c>
      <c r="D2331" s="56" t="s">
        <v>4874</v>
      </c>
      <c r="E2331" s="56" t="s">
        <v>4875</v>
      </c>
      <c r="F2331" s="128" t="s">
        <v>4876</v>
      </c>
      <c r="G2331" s="128"/>
      <c r="H2331" s="52" t="s">
        <v>4877</v>
      </c>
      <c r="I2331" s="54">
        <v>41739</v>
      </c>
      <c r="J2331" s="54">
        <v>41892</v>
      </c>
      <c r="K2331" s="56" t="s">
        <v>5425</v>
      </c>
      <c r="L2331" s="56" t="s">
        <v>5426</v>
      </c>
      <c r="M2331" s="56" t="s">
        <v>695</v>
      </c>
      <c r="N2331" s="56" t="s">
        <v>3570</v>
      </c>
      <c r="P2331" s="56" t="s">
        <v>4880</v>
      </c>
      <c r="S2331" s="56" t="s">
        <v>4881</v>
      </c>
      <c r="T2331" s="56">
        <v>1</v>
      </c>
      <c r="U2331" s="56" t="s">
        <v>606</v>
      </c>
      <c r="W2331" s="56">
        <v>1.5</v>
      </c>
      <c r="X2331" s="56">
        <v>52</v>
      </c>
      <c r="Y2331" s="56">
        <v>36.5</v>
      </c>
    </row>
    <row r="2332" spans="1:25" s="56" customFormat="1">
      <c r="A2332" s="156" t="s">
        <v>4872</v>
      </c>
      <c r="B2332" s="156" t="s">
        <v>1216</v>
      </c>
      <c r="C2332" s="56" t="s">
        <v>4873</v>
      </c>
      <c r="D2332" s="56" t="s">
        <v>4874</v>
      </c>
      <c r="E2332" s="56" t="s">
        <v>4875</v>
      </c>
      <c r="F2332" s="128" t="s">
        <v>4876</v>
      </c>
      <c r="G2332" s="128"/>
      <c r="H2332" s="52" t="s">
        <v>4877</v>
      </c>
      <c r="I2332" s="54">
        <v>41739</v>
      </c>
      <c r="J2332" s="54">
        <v>41892</v>
      </c>
      <c r="K2332" s="56" t="s">
        <v>5427</v>
      </c>
      <c r="L2332" s="56" t="s">
        <v>5428</v>
      </c>
      <c r="M2332" s="56" t="s">
        <v>695</v>
      </c>
      <c r="N2332" s="56" t="s">
        <v>3570</v>
      </c>
      <c r="P2332" s="56" t="s">
        <v>4880</v>
      </c>
      <c r="S2332" s="56" t="s">
        <v>4881</v>
      </c>
      <c r="T2332" s="56">
        <v>1</v>
      </c>
      <c r="U2332" s="56" t="s">
        <v>606</v>
      </c>
      <c r="W2332" s="56">
        <v>1.5</v>
      </c>
      <c r="X2332" s="56">
        <v>83</v>
      </c>
      <c r="Y2332" s="56">
        <v>25.8</v>
      </c>
    </row>
    <row r="2333" spans="1:25" s="56" customFormat="1">
      <c r="A2333" s="156" t="s">
        <v>4872</v>
      </c>
      <c r="B2333" s="156" t="s">
        <v>1216</v>
      </c>
      <c r="C2333" s="56" t="s">
        <v>4873</v>
      </c>
      <c r="D2333" s="56" t="s">
        <v>4874</v>
      </c>
      <c r="E2333" s="56" t="s">
        <v>4875</v>
      </c>
      <c r="F2333" s="128" t="s">
        <v>4876</v>
      </c>
      <c r="G2333" s="128"/>
      <c r="H2333" s="52" t="s">
        <v>4877</v>
      </c>
      <c r="I2333" s="54">
        <v>41739</v>
      </c>
      <c r="J2333" s="54">
        <v>41892</v>
      </c>
      <c r="K2333" s="56" t="s">
        <v>5429</v>
      </c>
      <c r="L2333" s="56" t="s">
        <v>5430</v>
      </c>
      <c r="M2333" s="56" t="s">
        <v>695</v>
      </c>
      <c r="N2333" s="56" t="s">
        <v>3570</v>
      </c>
      <c r="P2333" s="56" t="s">
        <v>4880</v>
      </c>
      <c r="S2333" s="56" t="s">
        <v>4881</v>
      </c>
      <c r="T2333" s="56">
        <v>1</v>
      </c>
      <c r="U2333" s="56" t="s">
        <v>606</v>
      </c>
      <c r="W2333" s="56">
        <v>1.5</v>
      </c>
      <c r="X2333" s="56">
        <v>75</v>
      </c>
      <c r="Y2333" s="56">
        <v>40.700000000000003</v>
      </c>
    </row>
    <row r="2334" spans="1:25" s="56" customFormat="1">
      <c r="A2334" s="156" t="s">
        <v>4872</v>
      </c>
      <c r="B2334" s="156" t="s">
        <v>1216</v>
      </c>
      <c r="C2334" s="56" t="s">
        <v>4873</v>
      </c>
      <c r="D2334" s="56" t="s">
        <v>4874</v>
      </c>
      <c r="E2334" s="56" t="s">
        <v>4875</v>
      </c>
      <c r="F2334" s="128" t="s">
        <v>4876</v>
      </c>
      <c r="G2334" s="128"/>
      <c r="H2334" s="52" t="s">
        <v>4877</v>
      </c>
      <c r="I2334" s="54">
        <v>41739</v>
      </c>
      <c r="J2334" s="54">
        <v>41892</v>
      </c>
      <c r="K2334" s="56" t="s">
        <v>5431</v>
      </c>
      <c r="L2334" s="56" t="s">
        <v>5432</v>
      </c>
      <c r="M2334" s="56" t="s">
        <v>695</v>
      </c>
      <c r="N2334" s="56" t="s">
        <v>3570</v>
      </c>
      <c r="P2334" s="56" t="s">
        <v>4880</v>
      </c>
      <c r="S2334" s="56" t="s">
        <v>4881</v>
      </c>
      <c r="T2334" s="56">
        <v>1</v>
      </c>
      <c r="U2334" s="56" t="s">
        <v>606</v>
      </c>
      <c r="W2334" s="56">
        <v>1.5</v>
      </c>
      <c r="X2334" s="56">
        <v>75</v>
      </c>
      <c r="Y2334" s="56">
        <v>41</v>
      </c>
    </row>
    <row r="2335" spans="1:25" s="56" customFormat="1">
      <c r="A2335" s="156" t="s">
        <v>4872</v>
      </c>
      <c r="B2335" s="156" t="s">
        <v>1216</v>
      </c>
      <c r="C2335" s="56" t="s">
        <v>4873</v>
      </c>
      <c r="D2335" s="56" t="s">
        <v>4874</v>
      </c>
      <c r="E2335" s="56" t="s">
        <v>4875</v>
      </c>
      <c r="F2335" s="128" t="s">
        <v>4876</v>
      </c>
      <c r="G2335" s="128"/>
      <c r="H2335" s="52" t="s">
        <v>4877</v>
      </c>
      <c r="I2335" s="54">
        <v>41739</v>
      </c>
      <c r="J2335" s="54">
        <v>41892</v>
      </c>
      <c r="K2335" s="56" t="s">
        <v>5433</v>
      </c>
      <c r="L2335" s="56" t="s">
        <v>5434</v>
      </c>
      <c r="M2335" s="56" t="s">
        <v>695</v>
      </c>
      <c r="N2335" s="56" t="s">
        <v>3570</v>
      </c>
      <c r="P2335" s="56" t="s">
        <v>4880</v>
      </c>
      <c r="S2335" s="56" t="s">
        <v>4881</v>
      </c>
      <c r="T2335" s="56">
        <v>1</v>
      </c>
      <c r="U2335" s="56" t="s">
        <v>606</v>
      </c>
      <c r="W2335" s="56">
        <v>1.5</v>
      </c>
      <c r="X2335" s="56">
        <v>91</v>
      </c>
      <c r="Y2335" s="56">
        <v>41.4</v>
      </c>
    </row>
    <row r="2336" spans="1:25" s="56" customFormat="1">
      <c r="A2336" s="156" t="s">
        <v>4872</v>
      </c>
      <c r="B2336" s="156" t="s">
        <v>1216</v>
      </c>
      <c r="C2336" s="56" t="s">
        <v>4873</v>
      </c>
      <c r="D2336" s="56" t="s">
        <v>4874</v>
      </c>
      <c r="E2336" s="56" t="s">
        <v>4875</v>
      </c>
      <c r="F2336" s="128" t="s">
        <v>4876</v>
      </c>
      <c r="G2336" s="128"/>
      <c r="H2336" s="52" t="s">
        <v>4877</v>
      </c>
      <c r="I2336" s="54">
        <v>41739</v>
      </c>
      <c r="J2336" s="54">
        <v>41892</v>
      </c>
      <c r="K2336" s="56" t="s">
        <v>5435</v>
      </c>
      <c r="L2336" s="56" t="s">
        <v>5436</v>
      </c>
      <c r="M2336" s="56" t="s">
        <v>695</v>
      </c>
      <c r="N2336" s="56" t="s">
        <v>3570</v>
      </c>
      <c r="P2336" s="56" t="s">
        <v>4880</v>
      </c>
      <c r="S2336" s="56" t="s">
        <v>4881</v>
      </c>
      <c r="T2336" s="56">
        <v>1</v>
      </c>
      <c r="U2336" s="56" t="s">
        <v>606</v>
      </c>
      <c r="W2336" s="56">
        <v>1.5</v>
      </c>
      <c r="X2336" s="56">
        <v>84</v>
      </c>
      <c r="Y2336" s="56">
        <v>64.7</v>
      </c>
    </row>
    <row r="2337" spans="1:25" s="56" customFormat="1">
      <c r="A2337" s="156" t="s">
        <v>4872</v>
      </c>
      <c r="B2337" s="156" t="s">
        <v>1216</v>
      </c>
      <c r="C2337" s="56" t="s">
        <v>4873</v>
      </c>
      <c r="D2337" s="56" t="s">
        <v>4874</v>
      </c>
      <c r="E2337" s="56" t="s">
        <v>4875</v>
      </c>
      <c r="F2337" s="128" t="s">
        <v>4876</v>
      </c>
      <c r="G2337" s="128"/>
      <c r="H2337" s="52" t="s">
        <v>4877</v>
      </c>
      <c r="I2337" s="54">
        <v>41739</v>
      </c>
      <c r="J2337" s="54">
        <v>41892</v>
      </c>
      <c r="K2337" s="56" t="s">
        <v>5437</v>
      </c>
      <c r="L2337" s="56" t="s">
        <v>5438</v>
      </c>
      <c r="M2337" s="56" t="s">
        <v>695</v>
      </c>
      <c r="N2337" s="56" t="s">
        <v>3570</v>
      </c>
      <c r="P2337" s="56" t="s">
        <v>4880</v>
      </c>
      <c r="S2337" s="56" t="s">
        <v>4881</v>
      </c>
      <c r="T2337" s="56">
        <v>1</v>
      </c>
      <c r="U2337" s="56" t="s">
        <v>606</v>
      </c>
      <c r="W2337" s="56">
        <v>1.5</v>
      </c>
      <c r="X2337" s="56">
        <v>64</v>
      </c>
      <c r="Y2337" s="56">
        <v>27.7</v>
      </c>
    </row>
    <row r="2338" spans="1:25" s="56" customFormat="1">
      <c r="A2338" s="156" t="s">
        <v>4872</v>
      </c>
      <c r="B2338" s="156" t="s">
        <v>1216</v>
      </c>
      <c r="C2338" s="56" t="s">
        <v>4873</v>
      </c>
      <c r="D2338" s="56" t="s">
        <v>4874</v>
      </c>
      <c r="E2338" s="56" t="s">
        <v>4875</v>
      </c>
      <c r="F2338" s="128" t="s">
        <v>4876</v>
      </c>
      <c r="G2338" s="128"/>
      <c r="H2338" s="52" t="s">
        <v>4877</v>
      </c>
      <c r="I2338" s="54">
        <v>41739</v>
      </c>
      <c r="J2338" s="54">
        <v>41892</v>
      </c>
      <c r="K2338" s="56" t="s">
        <v>5439</v>
      </c>
      <c r="L2338" s="56" t="s">
        <v>5440</v>
      </c>
      <c r="M2338" s="56" t="s">
        <v>695</v>
      </c>
      <c r="N2338" s="56" t="s">
        <v>3570</v>
      </c>
      <c r="P2338" s="56" t="s">
        <v>4880</v>
      </c>
      <c r="S2338" s="56" t="s">
        <v>4881</v>
      </c>
      <c r="T2338" s="56">
        <v>1</v>
      </c>
      <c r="U2338" s="56" t="s">
        <v>606</v>
      </c>
      <c r="W2338" s="56">
        <v>1.5</v>
      </c>
      <c r="X2338" s="56">
        <v>80</v>
      </c>
      <c r="Y2338" s="56">
        <v>24.3</v>
      </c>
    </row>
    <row r="2339" spans="1:25" s="56" customFormat="1">
      <c r="A2339" s="156" t="s">
        <v>4872</v>
      </c>
      <c r="B2339" s="156" t="s">
        <v>1216</v>
      </c>
      <c r="C2339" s="56" t="s">
        <v>4873</v>
      </c>
      <c r="D2339" s="56" t="s">
        <v>4874</v>
      </c>
      <c r="E2339" s="56" t="s">
        <v>4875</v>
      </c>
      <c r="F2339" s="128" t="s">
        <v>4876</v>
      </c>
      <c r="G2339" s="128"/>
      <c r="H2339" s="52" t="s">
        <v>4877</v>
      </c>
      <c r="I2339" s="54">
        <v>41739</v>
      </c>
      <c r="J2339" s="54">
        <v>41892</v>
      </c>
      <c r="K2339" s="56" t="s">
        <v>5441</v>
      </c>
      <c r="L2339" s="56" t="s">
        <v>5442</v>
      </c>
      <c r="M2339" s="56" t="s">
        <v>695</v>
      </c>
      <c r="N2339" s="56" t="s">
        <v>3570</v>
      </c>
      <c r="P2339" s="56" t="s">
        <v>4880</v>
      </c>
      <c r="S2339" s="56" t="s">
        <v>4881</v>
      </c>
      <c r="T2339" s="56">
        <v>1</v>
      </c>
      <c r="U2339" s="56" t="s">
        <v>606</v>
      </c>
      <c r="W2339" s="56">
        <v>1.5</v>
      </c>
      <c r="X2339" s="56">
        <v>84</v>
      </c>
      <c r="Y2339" s="56">
        <v>22.5</v>
      </c>
    </row>
    <row r="2340" spans="1:25" s="56" customFormat="1">
      <c r="A2340" s="156" t="s">
        <v>4872</v>
      </c>
      <c r="B2340" s="156" t="s">
        <v>1216</v>
      </c>
      <c r="C2340" s="56" t="s">
        <v>4873</v>
      </c>
      <c r="D2340" s="56" t="s">
        <v>4874</v>
      </c>
      <c r="E2340" s="56" t="s">
        <v>4875</v>
      </c>
      <c r="F2340" s="128" t="s">
        <v>4876</v>
      </c>
      <c r="G2340" s="128"/>
      <c r="H2340" s="52" t="s">
        <v>4877</v>
      </c>
      <c r="I2340" s="54">
        <v>41739</v>
      </c>
      <c r="J2340" s="54">
        <v>41892</v>
      </c>
      <c r="K2340" s="56" t="s">
        <v>5443</v>
      </c>
      <c r="L2340" s="56" t="s">
        <v>5444</v>
      </c>
      <c r="M2340" s="56" t="s">
        <v>695</v>
      </c>
      <c r="N2340" s="56" t="s">
        <v>3570</v>
      </c>
      <c r="P2340" s="56" t="s">
        <v>4880</v>
      </c>
      <c r="S2340" s="56" t="s">
        <v>4881</v>
      </c>
      <c r="T2340" s="56">
        <v>1</v>
      </c>
      <c r="U2340" s="56" t="s">
        <v>606</v>
      </c>
      <c r="W2340" s="56">
        <v>1.5</v>
      </c>
      <c r="X2340" s="56">
        <v>84</v>
      </c>
      <c r="Y2340" s="56">
        <v>62.6</v>
      </c>
    </row>
    <row r="2341" spans="1:25" s="56" customFormat="1">
      <c r="A2341" s="156" t="s">
        <v>4872</v>
      </c>
      <c r="B2341" s="156" t="s">
        <v>1216</v>
      </c>
      <c r="C2341" s="56" t="s">
        <v>4873</v>
      </c>
      <c r="D2341" s="56" t="s">
        <v>4874</v>
      </c>
      <c r="E2341" s="56" t="s">
        <v>4875</v>
      </c>
      <c r="F2341" s="128" t="s">
        <v>4876</v>
      </c>
      <c r="G2341" s="128"/>
      <c r="H2341" s="52" t="s">
        <v>4877</v>
      </c>
      <c r="I2341" s="54">
        <v>41739</v>
      </c>
      <c r="J2341" s="54">
        <v>41892</v>
      </c>
      <c r="K2341" s="56" t="s">
        <v>5445</v>
      </c>
      <c r="L2341" s="56" t="s">
        <v>5446</v>
      </c>
      <c r="M2341" s="56" t="s">
        <v>695</v>
      </c>
      <c r="N2341" s="56" t="s">
        <v>3570</v>
      </c>
      <c r="P2341" s="56" t="s">
        <v>4880</v>
      </c>
      <c r="S2341" s="56" t="s">
        <v>4881</v>
      </c>
      <c r="T2341" s="56">
        <v>1</v>
      </c>
      <c r="U2341" s="56" t="s">
        <v>606</v>
      </c>
      <c r="W2341" s="56">
        <v>1.5</v>
      </c>
      <c r="X2341" s="56">
        <v>84</v>
      </c>
      <c r="Y2341" s="56">
        <v>19.899999999999999</v>
      </c>
    </row>
    <row r="2342" spans="1:25" s="56" customFormat="1">
      <c r="A2342" s="156" t="s">
        <v>4872</v>
      </c>
      <c r="B2342" s="156" t="s">
        <v>1216</v>
      </c>
      <c r="C2342" s="56" t="s">
        <v>4873</v>
      </c>
      <c r="D2342" s="56" t="s">
        <v>4874</v>
      </c>
      <c r="E2342" s="56" t="s">
        <v>4875</v>
      </c>
      <c r="F2342" s="128" t="s">
        <v>4876</v>
      </c>
      <c r="G2342" s="128"/>
      <c r="H2342" s="52" t="s">
        <v>4877</v>
      </c>
      <c r="I2342" s="54">
        <v>41739</v>
      </c>
      <c r="J2342" s="54">
        <v>41892</v>
      </c>
      <c r="K2342" s="56" t="s">
        <v>5447</v>
      </c>
      <c r="L2342" s="56" t="s">
        <v>5448</v>
      </c>
      <c r="M2342" s="56" t="s">
        <v>695</v>
      </c>
      <c r="N2342" s="56" t="s">
        <v>3570</v>
      </c>
      <c r="P2342" s="56" t="s">
        <v>4880</v>
      </c>
      <c r="S2342" s="56" t="s">
        <v>4881</v>
      </c>
      <c r="T2342" s="56">
        <v>1</v>
      </c>
      <c r="U2342" s="56" t="s">
        <v>606</v>
      </c>
      <c r="W2342" s="56">
        <v>1.5</v>
      </c>
      <c r="X2342" s="56">
        <v>84</v>
      </c>
      <c r="Y2342" s="56">
        <v>86.8</v>
      </c>
    </row>
    <row r="2343" spans="1:25" s="56" customFormat="1">
      <c r="A2343" s="156" t="s">
        <v>4872</v>
      </c>
      <c r="B2343" s="156" t="s">
        <v>1216</v>
      </c>
      <c r="C2343" s="56" t="s">
        <v>4873</v>
      </c>
      <c r="D2343" s="56" t="s">
        <v>4874</v>
      </c>
      <c r="E2343" s="56" t="s">
        <v>4875</v>
      </c>
      <c r="F2343" s="128" t="s">
        <v>4876</v>
      </c>
      <c r="G2343" s="128"/>
      <c r="H2343" s="52" t="s">
        <v>4877</v>
      </c>
      <c r="I2343" s="54">
        <v>41739</v>
      </c>
      <c r="J2343" s="54">
        <v>41892</v>
      </c>
      <c r="K2343" s="56" t="s">
        <v>5449</v>
      </c>
      <c r="L2343" s="56" t="s">
        <v>5450</v>
      </c>
      <c r="M2343" s="56" t="s">
        <v>695</v>
      </c>
      <c r="N2343" s="56" t="s">
        <v>3570</v>
      </c>
      <c r="P2343" s="56" t="s">
        <v>4880</v>
      </c>
      <c r="S2343" s="56" t="s">
        <v>4881</v>
      </c>
      <c r="T2343" s="56">
        <v>1</v>
      </c>
      <c r="U2343" s="56" t="s">
        <v>606</v>
      </c>
      <c r="W2343" s="56">
        <v>1.5</v>
      </c>
      <c r="X2343" s="56">
        <v>84</v>
      </c>
      <c r="Y2343" s="56">
        <v>73.099999999999994</v>
      </c>
    </row>
    <row r="2344" spans="1:25" s="56" customFormat="1">
      <c r="A2344" s="156" t="s">
        <v>4872</v>
      </c>
      <c r="B2344" s="156" t="s">
        <v>1216</v>
      </c>
      <c r="C2344" s="56" t="s">
        <v>4873</v>
      </c>
      <c r="D2344" s="56" t="s">
        <v>4874</v>
      </c>
      <c r="E2344" s="56" t="s">
        <v>4875</v>
      </c>
      <c r="F2344" s="128" t="s">
        <v>4876</v>
      </c>
      <c r="G2344" s="128"/>
      <c r="H2344" s="52" t="s">
        <v>4877</v>
      </c>
      <c r="I2344" s="54">
        <v>41739</v>
      </c>
      <c r="J2344" s="54">
        <v>41892</v>
      </c>
      <c r="K2344" s="56" t="s">
        <v>5451</v>
      </c>
      <c r="L2344" s="56" t="s">
        <v>5452</v>
      </c>
      <c r="M2344" s="56" t="s">
        <v>695</v>
      </c>
      <c r="N2344" s="56" t="s">
        <v>3570</v>
      </c>
      <c r="P2344" s="56" t="s">
        <v>4880</v>
      </c>
      <c r="S2344" s="56" t="s">
        <v>4881</v>
      </c>
      <c r="T2344" s="56">
        <v>1</v>
      </c>
      <c r="U2344" s="56" t="s">
        <v>606</v>
      </c>
      <c r="W2344" s="56">
        <v>1.5</v>
      </c>
      <c r="X2344" s="56">
        <v>84</v>
      </c>
      <c r="Y2344" s="56">
        <v>64.599999999999994</v>
      </c>
    </row>
    <row r="2345" spans="1:25" s="56" customFormat="1">
      <c r="A2345" s="156" t="s">
        <v>4872</v>
      </c>
      <c r="B2345" s="156" t="s">
        <v>1216</v>
      </c>
      <c r="C2345" s="56" t="s">
        <v>4873</v>
      </c>
      <c r="D2345" s="56" t="s">
        <v>4874</v>
      </c>
      <c r="E2345" s="56" t="s">
        <v>4875</v>
      </c>
      <c r="F2345" s="128" t="s">
        <v>4876</v>
      </c>
      <c r="G2345" s="128"/>
      <c r="H2345" s="52" t="s">
        <v>4877</v>
      </c>
      <c r="I2345" s="54">
        <v>41739</v>
      </c>
      <c r="J2345" s="54">
        <v>41892</v>
      </c>
      <c r="K2345" s="56" t="s">
        <v>5453</v>
      </c>
      <c r="L2345" s="56" t="s">
        <v>5454</v>
      </c>
      <c r="M2345" s="56" t="s">
        <v>695</v>
      </c>
      <c r="N2345" s="56" t="s">
        <v>3570</v>
      </c>
      <c r="P2345" s="56" t="s">
        <v>4880</v>
      </c>
      <c r="S2345" s="56" t="s">
        <v>4881</v>
      </c>
      <c r="T2345" s="56">
        <v>1</v>
      </c>
      <c r="U2345" s="56" t="s">
        <v>606</v>
      </c>
      <c r="W2345" s="56">
        <v>1.5</v>
      </c>
      <c r="X2345" s="56">
        <v>86</v>
      </c>
      <c r="Y2345" s="56">
        <v>50.3</v>
      </c>
    </row>
    <row r="2346" spans="1:25" s="56" customFormat="1">
      <c r="A2346" s="156" t="s">
        <v>4872</v>
      </c>
      <c r="B2346" s="156" t="s">
        <v>1216</v>
      </c>
      <c r="C2346" s="56" t="s">
        <v>4873</v>
      </c>
      <c r="D2346" s="56" t="s">
        <v>4874</v>
      </c>
      <c r="E2346" s="56" t="s">
        <v>4875</v>
      </c>
      <c r="F2346" s="128" t="s">
        <v>4876</v>
      </c>
      <c r="G2346" s="128"/>
      <c r="H2346" s="52" t="s">
        <v>4877</v>
      </c>
      <c r="I2346" s="54">
        <v>41739</v>
      </c>
      <c r="J2346" s="54">
        <v>41892</v>
      </c>
      <c r="K2346" s="56" t="s">
        <v>5455</v>
      </c>
      <c r="L2346" s="56" t="s">
        <v>5456</v>
      </c>
      <c r="M2346" s="56" t="s">
        <v>695</v>
      </c>
      <c r="N2346" s="56" t="s">
        <v>3570</v>
      </c>
      <c r="P2346" s="56" t="s">
        <v>4880</v>
      </c>
      <c r="S2346" s="56" t="s">
        <v>4881</v>
      </c>
      <c r="T2346" s="56">
        <v>1</v>
      </c>
      <c r="U2346" s="56" t="s">
        <v>606</v>
      </c>
      <c r="W2346" s="56">
        <v>1.5</v>
      </c>
      <c r="X2346" s="56">
        <v>85</v>
      </c>
      <c r="Y2346" s="56">
        <v>76.2</v>
      </c>
    </row>
    <row r="2347" spans="1:25" s="56" customFormat="1">
      <c r="A2347" s="156" t="s">
        <v>4872</v>
      </c>
      <c r="B2347" s="156" t="s">
        <v>1216</v>
      </c>
      <c r="C2347" s="56" t="s">
        <v>4873</v>
      </c>
      <c r="D2347" s="56" t="s">
        <v>4874</v>
      </c>
      <c r="E2347" s="56" t="s">
        <v>4875</v>
      </c>
      <c r="F2347" s="128" t="s">
        <v>4876</v>
      </c>
      <c r="G2347" s="128"/>
      <c r="H2347" s="52" t="s">
        <v>4877</v>
      </c>
      <c r="I2347" s="54">
        <v>41739</v>
      </c>
      <c r="J2347" s="54">
        <v>41892</v>
      </c>
      <c r="K2347" s="56" t="s">
        <v>5457</v>
      </c>
      <c r="L2347" s="56" t="s">
        <v>5458</v>
      </c>
      <c r="M2347" s="56" t="s">
        <v>695</v>
      </c>
      <c r="N2347" s="56" t="s">
        <v>3570</v>
      </c>
      <c r="P2347" s="56" t="s">
        <v>4880</v>
      </c>
      <c r="S2347" s="56" t="s">
        <v>4881</v>
      </c>
      <c r="T2347" s="56">
        <v>1</v>
      </c>
      <c r="U2347" s="56" t="s">
        <v>606</v>
      </c>
      <c r="W2347" s="56">
        <v>1.5</v>
      </c>
      <c r="X2347" s="56">
        <v>85</v>
      </c>
      <c r="Y2347" s="56">
        <v>55.6</v>
      </c>
    </row>
    <row r="2348" spans="1:25" s="56" customFormat="1">
      <c r="A2348" s="156" t="s">
        <v>4872</v>
      </c>
      <c r="B2348" s="156" t="s">
        <v>1216</v>
      </c>
      <c r="C2348" s="56" t="s">
        <v>4873</v>
      </c>
      <c r="D2348" s="56" t="s">
        <v>4874</v>
      </c>
      <c r="E2348" s="56" t="s">
        <v>4875</v>
      </c>
      <c r="F2348" s="128" t="s">
        <v>4876</v>
      </c>
      <c r="G2348" s="128"/>
      <c r="H2348" s="52" t="s">
        <v>4877</v>
      </c>
      <c r="I2348" s="54">
        <v>41739</v>
      </c>
      <c r="J2348" s="54">
        <v>41892</v>
      </c>
      <c r="K2348" s="56" t="s">
        <v>5459</v>
      </c>
      <c r="L2348" s="56" t="s">
        <v>5460</v>
      </c>
      <c r="M2348" s="56" t="s">
        <v>695</v>
      </c>
      <c r="N2348" s="56" t="s">
        <v>3570</v>
      </c>
      <c r="P2348" s="56" t="s">
        <v>4880</v>
      </c>
      <c r="S2348" s="56" t="s">
        <v>4881</v>
      </c>
      <c r="T2348" s="56">
        <v>1</v>
      </c>
      <c r="U2348" s="56" t="s">
        <v>606</v>
      </c>
      <c r="W2348" s="56">
        <v>1.5</v>
      </c>
      <c r="X2348" s="56">
        <v>85</v>
      </c>
      <c r="Y2348" s="56">
        <v>62.2</v>
      </c>
    </row>
    <row r="2349" spans="1:25" s="56" customFormat="1">
      <c r="A2349" s="156" t="s">
        <v>4872</v>
      </c>
      <c r="B2349" s="156" t="s">
        <v>1216</v>
      </c>
      <c r="C2349" s="56" t="s">
        <v>4873</v>
      </c>
      <c r="D2349" s="56" t="s">
        <v>4874</v>
      </c>
      <c r="E2349" s="56" t="s">
        <v>4875</v>
      </c>
      <c r="F2349" s="128" t="s">
        <v>4876</v>
      </c>
      <c r="G2349" s="128"/>
      <c r="H2349" s="52" t="s">
        <v>4877</v>
      </c>
      <c r="I2349" s="54">
        <v>41739</v>
      </c>
      <c r="J2349" s="54">
        <v>41892</v>
      </c>
      <c r="K2349" s="56" t="s">
        <v>5461</v>
      </c>
      <c r="L2349" s="56" t="s">
        <v>5462</v>
      </c>
      <c r="M2349" s="56" t="s">
        <v>695</v>
      </c>
      <c r="N2349" s="56" t="s">
        <v>3570</v>
      </c>
      <c r="P2349" s="56" t="s">
        <v>4880</v>
      </c>
      <c r="S2349" s="56" t="s">
        <v>4881</v>
      </c>
      <c r="T2349" s="56">
        <v>1</v>
      </c>
      <c r="U2349" s="56" t="s">
        <v>606</v>
      </c>
      <c r="W2349" s="56">
        <v>1.5</v>
      </c>
      <c r="X2349" s="56">
        <v>85</v>
      </c>
      <c r="Y2349" s="56">
        <v>55.2</v>
      </c>
    </row>
    <row r="2350" spans="1:25" s="56" customFormat="1">
      <c r="A2350" s="156" t="s">
        <v>4872</v>
      </c>
      <c r="B2350" s="156" t="s">
        <v>1216</v>
      </c>
      <c r="C2350" s="56" t="s">
        <v>4873</v>
      </c>
      <c r="D2350" s="56" t="s">
        <v>4874</v>
      </c>
      <c r="E2350" s="56" t="s">
        <v>4875</v>
      </c>
      <c r="F2350" s="128" t="s">
        <v>4876</v>
      </c>
      <c r="G2350" s="128"/>
      <c r="H2350" s="52" t="s">
        <v>4877</v>
      </c>
      <c r="I2350" s="54">
        <v>41739</v>
      </c>
      <c r="J2350" s="54">
        <v>41892</v>
      </c>
      <c r="K2350" s="56" t="s">
        <v>5463</v>
      </c>
      <c r="L2350" s="56" t="s">
        <v>5464</v>
      </c>
      <c r="M2350" s="56" t="s">
        <v>695</v>
      </c>
      <c r="N2350" s="56" t="s">
        <v>3570</v>
      </c>
      <c r="P2350" s="56" t="s">
        <v>4880</v>
      </c>
      <c r="S2350" s="56" t="s">
        <v>4881</v>
      </c>
      <c r="T2350" s="56">
        <v>1</v>
      </c>
      <c r="U2350" s="56" t="s">
        <v>606</v>
      </c>
      <c r="W2350" s="56">
        <v>1.5</v>
      </c>
      <c r="X2350" s="56">
        <v>60</v>
      </c>
      <c r="Y2350" s="56">
        <v>28.6</v>
      </c>
    </row>
    <row r="2351" spans="1:25" s="56" customFormat="1">
      <c r="A2351" s="156" t="s">
        <v>4872</v>
      </c>
      <c r="B2351" s="156" t="s">
        <v>1216</v>
      </c>
      <c r="C2351" s="56" t="s">
        <v>4873</v>
      </c>
      <c r="D2351" s="56" t="s">
        <v>4874</v>
      </c>
      <c r="E2351" s="56" t="s">
        <v>4875</v>
      </c>
      <c r="F2351" s="128" t="s">
        <v>4876</v>
      </c>
      <c r="G2351" s="128"/>
      <c r="H2351" s="52" t="s">
        <v>4877</v>
      </c>
      <c r="I2351" s="54">
        <v>41739</v>
      </c>
      <c r="J2351" s="54">
        <v>41892</v>
      </c>
      <c r="K2351" s="56" t="s">
        <v>5465</v>
      </c>
      <c r="L2351" s="56" t="s">
        <v>5466</v>
      </c>
      <c r="M2351" s="56" t="s">
        <v>695</v>
      </c>
      <c r="N2351" s="56" t="s">
        <v>3570</v>
      </c>
      <c r="P2351" s="56" t="s">
        <v>4880</v>
      </c>
      <c r="S2351" s="56" t="s">
        <v>4881</v>
      </c>
      <c r="T2351" s="56">
        <v>1</v>
      </c>
      <c r="U2351" s="56" t="s">
        <v>606</v>
      </c>
      <c r="W2351" s="56">
        <v>1.5</v>
      </c>
      <c r="X2351" s="56">
        <v>85</v>
      </c>
      <c r="Y2351" s="56">
        <v>28</v>
      </c>
    </row>
    <row r="2352" spans="1:25" s="56" customFormat="1">
      <c r="A2352" s="156" t="s">
        <v>4872</v>
      </c>
      <c r="B2352" s="156" t="s">
        <v>1216</v>
      </c>
      <c r="C2352" s="56" t="s">
        <v>4873</v>
      </c>
      <c r="D2352" s="56" t="s">
        <v>4874</v>
      </c>
      <c r="E2352" s="56" t="s">
        <v>4875</v>
      </c>
      <c r="F2352" s="128" t="s">
        <v>4876</v>
      </c>
      <c r="G2352" s="128"/>
      <c r="H2352" s="52" t="s">
        <v>4877</v>
      </c>
      <c r="I2352" s="54">
        <v>41739</v>
      </c>
      <c r="J2352" s="54">
        <v>41892</v>
      </c>
      <c r="K2352" s="56" t="s">
        <v>5467</v>
      </c>
      <c r="L2352" s="56" t="s">
        <v>5468</v>
      </c>
      <c r="M2352" s="56" t="s">
        <v>695</v>
      </c>
      <c r="N2352" s="56" t="s">
        <v>3570</v>
      </c>
      <c r="P2352" s="56" t="s">
        <v>4880</v>
      </c>
      <c r="S2352" s="56" t="s">
        <v>4881</v>
      </c>
      <c r="T2352" s="56">
        <v>1</v>
      </c>
      <c r="U2352" s="56" t="s">
        <v>606</v>
      </c>
      <c r="W2352" s="56">
        <v>1.5</v>
      </c>
      <c r="X2352" s="56">
        <v>85</v>
      </c>
      <c r="Y2352" s="56">
        <v>19.100000000000001</v>
      </c>
    </row>
    <row r="2353" spans="1:34" s="56" customFormat="1">
      <c r="A2353" s="156" t="s">
        <v>4872</v>
      </c>
      <c r="B2353" s="156" t="s">
        <v>1216</v>
      </c>
      <c r="C2353" s="56" t="s">
        <v>4873</v>
      </c>
      <c r="D2353" s="56" t="s">
        <v>4874</v>
      </c>
      <c r="E2353" s="56" t="s">
        <v>4875</v>
      </c>
      <c r="F2353" s="128" t="s">
        <v>4876</v>
      </c>
      <c r="G2353" s="128"/>
      <c r="H2353" s="52" t="s">
        <v>4877</v>
      </c>
      <c r="I2353" s="54">
        <v>41739</v>
      </c>
      <c r="J2353" s="54">
        <v>41892</v>
      </c>
      <c r="K2353" s="56" t="s">
        <v>5469</v>
      </c>
      <c r="L2353" s="56" t="s">
        <v>5470</v>
      </c>
      <c r="M2353" s="56" t="s">
        <v>695</v>
      </c>
      <c r="N2353" s="56" t="s">
        <v>3570</v>
      </c>
      <c r="P2353" s="56" t="s">
        <v>4880</v>
      </c>
      <c r="S2353" s="56" t="s">
        <v>4881</v>
      </c>
      <c r="T2353" s="56">
        <v>1</v>
      </c>
      <c r="U2353" s="56" t="s">
        <v>606</v>
      </c>
      <c r="W2353" s="56">
        <v>1.5</v>
      </c>
      <c r="X2353" s="56">
        <v>82</v>
      </c>
      <c r="Y2353" s="56">
        <v>29.5</v>
      </c>
      <c r="AE2353" s="159"/>
      <c r="AF2353" s="159"/>
      <c r="AG2353" s="159"/>
      <c r="AH2353" s="159"/>
    </row>
    <row r="2354" spans="1:34" s="56" customFormat="1">
      <c r="A2354" s="156" t="s">
        <v>4872</v>
      </c>
      <c r="B2354" s="156" t="s">
        <v>1216</v>
      </c>
      <c r="C2354" s="56" t="s">
        <v>4873</v>
      </c>
      <c r="D2354" s="56" t="s">
        <v>4874</v>
      </c>
      <c r="E2354" s="56" t="s">
        <v>4875</v>
      </c>
      <c r="F2354" s="128" t="s">
        <v>4876</v>
      </c>
      <c r="G2354" s="128"/>
      <c r="H2354" s="52" t="s">
        <v>4877</v>
      </c>
      <c r="I2354" s="54">
        <v>41739</v>
      </c>
      <c r="J2354" s="54">
        <v>41892</v>
      </c>
      <c r="K2354" s="56" t="s">
        <v>5471</v>
      </c>
      <c r="L2354" s="56" t="s">
        <v>5472</v>
      </c>
      <c r="M2354" s="56" t="s">
        <v>695</v>
      </c>
      <c r="N2354" s="56" t="s">
        <v>3570</v>
      </c>
      <c r="P2354" s="56" t="s">
        <v>4880</v>
      </c>
      <c r="S2354" s="56" t="s">
        <v>4881</v>
      </c>
      <c r="T2354" s="56">
        <v>1</v>
      </c>
      <c r="U2354" s="56" t="s">
        <v>606</v>
      </c>
      <c r="W2354" s="56">
        <v>1.5</v>
      </c>
      <c r="X2354" s="56">
        <v>85</v>
      </c>
      <c r="Y2354" s="56">
        <v>52.5</v>
      </c>
      <c r="AE2354" s="159"/>
      <c r="AF2354" s="159"/>
      <c r="AG2354" s="159"/>
      <c r="AH2354" s="159"/>
    </row>
    <row r="2355" spans="1:34" s="56" customFormat="1">
      <c r="A2355" s="156" t="s">
        <v>4872</v>
      </c>
      <c r="B2355" s="156" t="s">
        <v>1216</v>
      </c>
      <c r="C2355" s="56" t="s">
        <v>4873</v>
      </c>
      <c r="D2355" s="56" t="s">
        <v>4874</v>
      </c>
      <c r="E2355" s="56" t="s">
        <v>4875</v>
      </c>
      <c r="F2355" s="128" t="s">
        <v>4876</v>
      </c>
      <c r="G2355" s="128"/>
      <c r="H2355" s="52" t="s">
        <v>4877</v>
      </c>
      <c r="I2355" s="54">
        <v>41739</v>
      </c>
      <c r="J2355" s="54">
        <v>41892</v>
      </c>
      <c r="K2355" s="56" t="s">
        <v>5473</v>
      </c>
      <c r="L2355" s="56" t="s">
        <v>5474</v>
      </c>
      <c r="M2355" s="56" t="s">
        <v>695</v>
      </c>
      <c r="N2355" s="56" t="s">
        <v>3570</v>
      </c>
      <c r="P2355" s="56" t="s">
        <v>4880</v>
      </c>
      <c r="S2355" s="56" t="s">
        <v>4881</v>
      </c>
      <c r="T2355" s="56">
        <v>1</v>
      </c>
      <c r="U2355" s="56" t="s">
        <v>606</v>
      </c>
      <c r="W2355" s="56">
        <v>1.5</v>
      </c>
      <c r="X2355" s="56">
        <v>90</v>
      </c>
      <c r="Y2355" s="56">
        <v>50.1</v>
      </c>
      <c r="AE2355" s="159"/>
      <c r="AF2355" s="159"/>
      <c r="AG2355" s="159"/>
      <c r="AH2355" s="159"/>
    </row>
    <row r="2356" spans="1:34" s="56" customFormat="1">
      <c r="A2356" s="156" t="s">
        <v>4872</v>
      </c>
      <c r="B2356" s="156" t="s">
        <v>1216</v>
      </c>
      <c r="C2356" s="56" t="s">
        <v>4873</v>
      </c>
      <c r="D2356" s="56" t="s">
        <v>4874</v>
      </c>
      <c r="E2356" s="56" t="s">
        <v>4875</v>
      </c>
      <c r="F2356" s="128" t="s">
        <v>4876</v>
      </c>
      <c r="G2356" s="128"/>
      <c r="H2356" s="52" t="s">
        <v>4877</v>
      </c>
      <c r="I2356" s="54">
        <v>41739</v>
      </c>
      <c r="J2356" s="54">
        <v>41892</v>
      </c>
      <c r="K2356" s="56" t="s">
        <v>5475</v>
      </c>
      <c r="L2356" s="56" t="s">
        <v>5476</v>
      </c>
      <c r="M2356" s="56" t="s">
        <v>695</v>
      </c>
      <c r="N2356" s="56" t="s">
        <v>3570</v>
      </c>
      <c r="P2356" s="56" t="s">
        <v>4880</v>
      </c>
      <c r="S2356" s="56" t="s">
        <v>4881</v>
      </c>
      <c r="T2356" s="56">
        <v>1</v>
      </c>
      <c r="U2356" s="56" t="s">
        <v>606</v>
      </c>
      <c r="W2356" s="56">
        <v>1.5</v>
      </c>
      <c r="X2356" s="56">
        <v>85</v>
      </c>
      <c r="Y2356" s="56">
        <v>75.8</v>
      </c>
      <c r="AE2356" s="159"/>
      <c r="AF2356" s="159"/>
      <c r="AG2356" s="159"/>
      <c r="AH2356" s="159"/>
    </row>
    <row r="2357" spans="1:34" s="56" customFormat="1">
      <c r="A2357" s="156" t="s">
        <v>4872</v>
      </c>
      <c r="B2357" s="156" t="s">
        <v>1216</v>
      </c>
      <c r="C2357" s="56" t="s">
        <v>4873</v>
      </c>
      <c r="D2357" s="56" t="s">
        <v>4874</v>
      </c>
      <c r="E2357" s="56" t="s">
        <v>4875</v>
      </c>
      <c r="F2357" s="128" t="s">
        <v>4876</v>
      </c>
      <c r="G2357" s="128"/>
      <c r="H2357" s="52" t="s">
        <v>4877</v>
      </c>
      <c r="I2357" s="54">
        <v>41739</v>
      </c>
      <c r="J2357" s="54">
        <v>41892</v>
      </c>
      <c r="K2357" s="56" t="s">
        <v>5477</v>
      </c>
      <c r="L2357" s="56" t="s">
        <v>5478</v>
      </c>
      <c r="M2357" s="56" t="s">
        <v>695</v>
      </c>
      <c r="N2357" s="56" t="s">
        <v>3570</v>
      </c>
      <c r="P2357" s="56" t="s">
        <v>4880</v>
      </c>
      <c r="S2357" s="56" t="s">
        <v>4881</v>
      </c>
      <c r="T2357" s="56">
        <v>1</v>
      </c>
      <c r="U2357" s="56" t="s">
        <v>606</v>
      </c>
      <c r="W2357" s="56">
        <v>1.5</v>
      </c>
      <c r="X2357" s="56">
        <v>85</v>
      </c>
      <c r="Y2357" s="56">
        <v>54.4</v>
      </c>
      <c r="AE2357" s="159"/>
      <c r="AF2357" s="159"/>
      <c r="AG2357" s="159"/>
      <c r="AH2357" s="159"/>
    </row>
    <row r="2358" spans="1:34" s="56" customFormat="1">
      <c r="A2358" s="156" t="s">
        <v>4872</v>
      </c>
      <c r="B2358" s="156" t="s">
        <v>1216</v>
      </c>
      <c r="C2358" s="56" t="s">
        <v>4873</v>
      </c>
      <c r="D2358" s="56" t="s">
        <v>4874</v>
      </c>
      <c r="E2358" s="56" t="s">
        <v>4875</v>
      </c>
      <c r="F2358" s="128" t="s">
        <v>4876</v>
      </c>
      <c r="G2358" s="128"/>
      <c r="H2358" s="52" t="s">
        <v>4877</v>
      </c>
      <c r="I2358" s="54">
        <v>41739</v>
      </c>
      <c r="J2358" s="54">
        <v>41892</v>
      </c>
      <c r="K2358" s="56" t="s">
        <v>5479</v>
      </c>
      <c r="L2358" s="56" t="s">
        <v>5480</v>
      </c>
      <c r="M2358" s="56" t="s">
        <v>695</v>
      </c>
      <c r="N2358" s="56" t="s">
        <v>3570</v>
      </c>
      <c r="P2358" s="56" t="s">
        <v>4880</v>
      </c>
      <c r="S2358" s="56" t="s">
        <v>4881</v>
      </c>
      <c r="T2358" s="56">
        <v>1</v>
      </c>
      <c r="U2358" s="56" t="s">
        <v>606</v>
      </c>
      <c r="W2358" s="56">
        <v>1.5</v>
      </c>
      <c r="X2358" s="56">
        <v>85</v>
      </c>
      <c r="Y2358" s="56">
        <v>19.8</v>
      </c>
      <c r="AE2358" s="159"/>
      <c r="AF2358" s="159"/>
      <c r="AG2358" s="159"/>
      <c r="AH2358" s="159"/>
    </row>
    <row r="2359" spans="1:34" s="56" customFormat="1">
      <c r="A2359" s="156" t="s">
        <v>4872</v>
      </c>
      <c r="B2359" s="156" t="s">
        <v>1216</v>
      </c>
      <c r="C2359" s="56" t="s">
        <v>4873</v>
      </c>
      <c r="D2359" s="56" t="s">
        <v>4874</v>
      </c>
      <c r="E2359" s="56" t="s">
        <v>4875</v>
      </c>
      <c r="F2359" s="128" t="s">
        <v>4876</v>
      </c>
      <c r="G2359" s="128"/>
      <c r="H2359" s="52" t="s">
        <v>4877</v>
      </c>
      <c r="I2359" s="54">
        <v>41739</v>
      </c>
      <c r="J2359" s="54">
        <v>41892</v>
      </c>
      <c r="K2359" s="56" t="s">
        <v>5481</v>
      </c>
      <c r="L2359" s="56" t="s">
        <v>5482</v>
      </c>
      <c r="M2359" s="56" t="s">
        <v>695</v>
      </c>
      <c r="N2359" s="56" t="s">
        <v>3570</v>
      </c>
      <c r="P2359" s="56" t="s">
        <v>4880</v>
      </c>
      <c r="S2359" s="56" t="s">
        <v>4881</v>
      </c>
      <c r="T2359" s="56">
        <v>1</v>
      </c>
      <c r="U2359" s="56" t="s">
        <v>606</v>
      </c>
      <c r="W2359" s="56">
        <v>1.5</v>
      </c>
      <c r="X2359" s="56">
        <v>75</v>
      </c>
      <c r="Y2359" s="56">
        <v>62.3</v>
      </c>
      <c r="AE2359" s="159"/>
      <c r="AF2359" s="159"/>
      <c r="AG2359" s="159"/>
      <c r="AH2359" s="159"/>
    </row>
    <row r="2360" spans="1:34" s="56" customFormat="1">
      <c r="A2360" s="156" t="s">
        <v>4872</v>
      </c>
      <c r="B2360" s="156" t="s">
        <v>1216</v>
      </c>
      <c r="C2360" s="56" t="s">
        <v>4873</v>
      </c>
      <c r="D2360" s="56" t="s">
        <v>4874</v>
      </c>
      <c r="E2360" s="56" t="s">
        <v>4875</v>
      </c>
      <c r="F2360" s="128" t="s">
        <v>4876</v>
      </c>
      <c r="G2360" s="128"/>
      <c r="H2360" s="52" t="s">
        <v>4877</v>
      </c>
      <c r="I2360" s="54">
        <v>41739</v>
      </c>
      <c r="J2360" s="54">
        <v>41892</v>
      </c>
      <c r="K2360" s="56" t="s">
        <v>5483</v>
      </c>
      <c r="L2360" s="56" t="s">
        <v>5484</v>
      </c>
      <c r="M2360" s="56" t="s">
        <v>695</v>
      </c>
      <c r="N2360" s="56" t="s">
        <v>3570</v>
      </c>
      <c r="P2360" s="56" t="s">
        <v>4880</v>
      </c>
      <c r="S2360" s="56" t="s">
        <v>4881</v>
      </c>
      <c r="T2360" s="56">
        <v>1</v>
      </c>
      <c r="U2360" s="56" t="s">
        <v>606</v>
      </c>
      <c r="W2360" s="56">
        <v>1.5</v>
      </c>
      <c r="X2360" s="56">
        <v>65</v>
      </c>
      <c r="Y2360" s="56">
        <v>73.599999999999994</v>
      </c>
      <c r="AE2360" s="159"/>
      <c r="AF2360" s="159"/>
      <c r="AG2360" s="159"/>
      <c r="AH2360" s="159"/>
    </row>
    <row r="2361" spans="1:34" s="56" customFormat="1">
      <c r="A2361" s="156" t="s">
        <v>4872</v>
      </c>
      <c r="B2361" s="156" t="s">
        <v>1216</v>
      </c>
      <c r="C2361" s="56" t="s">
        <v>4873</v>
      </c>
      <c r="D2361" s="56" t="s">
        <v>4874</v>
      </c>
      <c r="E2361" s="56" t="s">
        <v>4875</v>
      </c>
      <c r="F2361" s="128" t="s">
        <v>4876</v>
      </c>
      <c r="G2361" s="128"/>
      <c r="H2361" s="52" t="s">
        <v>4877</v>
      </c>
      <c r="I2361" s="54">
        <v>41739</v>
      </c>
      <c r="J2361" s="54">
        <v>41892</v>
      </c>
      <c r="K2361" s="56" t="s">
        <v>5485</v>
      </c>
      <c r="L2361" s="56" t="s">
        <v>5486</v>
      </c>
      <c r="M2361" s="56" t="s">
        <v>695</v>
      </c>
      <c r="N2361" s="56" t="s">
        <v>3570</v>
      </c>
      <c r="P2361" s="56" t="s">
        <v>4880</v>
      </c>
      <c r="S2361" s="56" t="s">
        <v>4881</v>
      </c>
      <c r="T2361" s="56">
        <v>1</v>
      </c>
      <c r="U2361" s="56" t="s">
        <v>606</v>
      </c>
      <c r="W2361" s="56">
        <v>1.5</v>
      </c>
      <c r="X2361" s="56">
        <v>80</v>
      </c>
      <c r="Y2361" s="56">
        <v>104.2</v>
      </c>
      <c r="AE2361" s="159"/>
      <c r="AF2361" s="159"/>
      <c r="AG2361" s="159"/>
      <c r="AH2361" s="159"/>
    </row>
    <row r="2362" spans="1:34" s="109" customFormat="1">
      <c r="A2362" s="108" t="s">
        <v>4872</v>
      </c>
      <c r="B2362" s="108" t="s">
        <v>1216</v>
      </c>
      <c r="C2362" s="109" t="s">
        <v>4873</v>
      </c>
      <c r="D2362" s="109" t="s">
        <v>4874</v>
      </c>
      <c r="E2362" s="109" t="s">
        <v>4875</v>
      </c>
      <c r="F2362" s="110" t="s">
        <v>4876</v>
      </c>
      <c r="G2362" s="110"/>
      <c r="H2362" s="111" t="s">
        <v>4877</v>
      </c>
      <c r="I2362" s="112">
        <v>41739</v>
      </c>
      <c r="J2362" s="112">
        <v>41892</v>
      </c>
      <c r="K2362" s="109" t="s">
        <v>5487</v>
      </c>
      <c r="L2362" s="109" t="s">
        <v>5488</v>
      </c>
      <c r="M2362" s="109" t="s">
        <v>695</v>
      </c>
      <c r="N2362" s="109" t="s">
        <v>3570</v>
      </c>
      <c r="P2362" s="109" t="s">
        <v>4880</v>
      </c>
      <c r="S2362" s="109" t="s">
        <v>4881</v>
      </c>
      <c r="T2362" s="109">
        <v>1</v>
      </c>
      <c r="U2362" s="109" t="s">
        <v>606</v>
      </c>
      <c r="W2362" s="109">
        <v>1.5</v>
      </c>
      <c r="X2362" s="109">
        <v>880</v>
      </c>
      <c r="Y2362" s="109">
        <v>6.8</v>
      </c>
      <c r="AE2362" s="113"/>
      <c r="AF2362" s="113"/>
      <c r="AG2362" s="113"/>
      <c r="AH2362" s="113"/>
    </row>
    <row r="2363" spans="1:34" s="56" customFormat="1">
      <c r="A2363" s="156" t="s">
        <v>4872</v>
      </c>
      <c r="B2363" s="156" t="s">
        <v>1216</v>
      </c>
      <c r="C2363" s="56" t="s">
        <v>4873</v>
      </c>
      <c r="D2363" s="56" t="s">
        <v>4874</v>
      </c>
      <c r="E2363" s="56" t="s">
        <v>4875</v>
      </c>
      <c r="F2363" s="128" t="s">
        <v>4876</v>
      </c>
      <c r="G2363" s="128"/>
      <c r="H2363" s="52" t="s">
        <v>4877</v>
      </c>
      <c r="I2363" s="54">
        <v>41739</v>
      </c>
      <c r="J2363" s="54">
        <v>41892</v>
      </c>
      <c r="K2363" s="56" t="s">
        <v>5489</v>
      </c>
      <c r="L2363" s="56" t="s">
        <v>5490</v>
      </c>
      <c r="M2363" s="56" t="s">
        <v>695</v>
      </c>
      <c r="N2363" s="56" t="s">
        <v>3570</v>
      </c>
      <c r="P2363" s="56" t="s">
        <v>4880</v>
      </c>
      <c r="S2363" s="56" t="s">
        <v>4881</v>
      </c>
      <c r="T2363" s="56">
        <v>1</v>
      </c>
      <c r="U2363" s="56" t="s">
        <v>606</v>
      </c>
      <c r="W2363" s="56">
        <v>1.5</v>
      </c>
      <c r="X2363" s="56">
        <v>85</v>
      </c>
      <c r="Y2363" s="56">
        <v>41.9</v>
      </c>
      <c r="AE2363" s="159"/>
      <c r="AF2363" s="159"/>
      <c r="AG2363" s="159"/>
      <c r="AH2363" s="159"/>
    </row>
    <row r="2364" spans="1:34" s="56" customFormat="1">
      <c r="A2364" s="156" t="s">
        <v>4872</v>
      </c>
      <c r="B2364" s="156" t="s">
        <v>1216</v>
      </c>
      <c r="C2364" s="56" t="s">
        <v>4873</v>
      </c>
      <c r="D2364" s="56" t="s">
        <v>4874</v>
      </c>
      <c r="E2364" s="56" t="s">
        <v>4875</v>
      </c>
      <c r="F2364" s="128" t="s">
        <v>4876</v>
      </c>
      <c r="G2364" s="128"/>
      <c r="H2364" s="52" t="s">
        <v>4877</v>
      </c>
      <c r="I2364" s="54">
        <v>41739</v>
      </c>
      <c r="J2364" s="54">
        <v>41892</v>
      </c>
      <c r="K2364" s="56" t="s">
        <v>5491</v>
      </c>
      <c r="L2364" s="56" t="s">
        <v>5492</v>
      </c>
      <c r="M2364" s="56" t="s">
        <v>695</v>
      </c>
      <c r="N2364" s="56" t="s">
        <v>3570</v>
      </c>
      <c r="P2364" s="56" t="s">
        <v>4880</v>
      </c>
      <c r="S2364" s="56" t="s">
        <v>4881</v>
      </c>
      <c r="T2364" s="56">
        <v>1</v>
      </c>
      <c r="U2364" s="56" t="s">
        <v>606</v>
      </c>
      <c r="W2364" s="56">
        <v>1.5</v>
      </c>
      <c r="X2364" s="56">
        <v>85</v>
      </c>
      <c r="Y2364" s="56">
        <v>19.100000000000001</v>
      </c>
      <c r="AE2364" s="159"/>
      <c r="AF2364" s="159"/>
      <c r="AG2364" s="159"/>
      <c r="AH2364" s="159"/>
    </row>
    <row r="2365" spans="1:34" s="56" customFormat="1">
      <c r="A2365" s="156" t="s">
        <v>4872</v>
      </c>
      <c r="B2365" s="156" t="s">
        <v>1216</v>
      </c>
      <c r="C2365" s="56" t="s">
        <v>4873</v>
      </c>
      <c r="D2365" s="56" t="s">
        <v>4874</v>
      </c>
      <c r="E2365" s="56" t="s">
        <v>4875</v>
      </c>
      <c r="F2365" s="128" t="s">
        <v>4876</v>
      </c>
      <c r="G2365" s="128"/>
      <c r="H2365" s="52" t="s">
        <v>4877</v>
      </c>
      <c r="I2365" s="54">
        <v>41739</v>
      </c>
      <c r="J2365" s="54">
        <v>41892</v>
      </c>
      <c r="K2365" s="56" t="s">
        <v>5493</v>
      </c>
      <c r="L2365" s="56" t="s">
        <v>5494</v>
      </c>
      <c r="M2365" s="56" t="s">
        <v>695</v>
      </c>
      <c r="N2365" s="56" t="s">
        <v>3570</v>
      </c>
      <c r="P2365" s="56" t="s">
        <v>4880</v>
      </c>
      <c r="S2365" s="56" t="s">
        <v>4881</v>
      </c>
      <c r="T2365" s="56">
        <v>1</v>
      </c>
      <c r="U2365" s="56" t="s">
        <v>606</v>
      </c>
      <c r="W2365" s="56">
        <v>1.5</v>
      </c>
      <c r="X2365" s="56">
        <v>85</v>
      </c>
      <c r="Y2365" s="56">
        <v>26.3</v>
      </c>
      <c r="AE2365" s="159"/>
      <c r="AF2365" s="159"/>
      <c r="AG2365" s="159"/>
      <c r="AH2365" s="159"/>
    </row>
    <row r="2366" spans="1:34" s="56" customFormat="1">
      <c r="A2366" s="156" t="s">
        <v>4872</v>
      </c>
      <c r="B2366" s="156" t="s">
        <v>1216</v>
      </c>
      <c r="C2366" s="56" t="s">
        <v>4873</v>
      </c>
      <c r="D2366" s="56" t="s">
        <v>4874</v>
      </c>
      <c r="E2366" s="56" t="s">
        <v>4875</v>
      </c>
      <c r="F2366" s="128" t="s">
        <v>4876</v>
      </c>
      <c r="G2366" s="128"/>
      <c r="H2366" s="52" t="s">
        <v>4877</v>
      </c>
      <c r="I2366" s="54">
        <v>41739</v>
      </c>
      <c r="J2366" s="54">
        <v>41892</v>
      </c>
      <c r="K2366" s="56" t="s">
        <v>5495</v>
      </c>
      <c r="L2366" s="56" t="s">
        <v>5496</v>
      </c>
      <c r="M2366" s="56" t="s">
        <v>695</v>
      </c>
      <c r="N2366" s="56" t="s">
        <v>3570</v>
      </c>
      <c r="P2366" s="56" t="s">
        <v>4880</v>
      </c>
      <c r="S2366" s="56" t="s">
        <v>4881</v>
      </c>
      <c r="T2366" s="56">
        <v>1</v>
      </c>
      <c r="U2366" s="56" t="s">
        <v>606</v>
      </c>
      <c r="W2366" s="56">
        <v>1.5</v>
      </c>
      <c r="X2366" s="56">
        <v>85</v>
      </c>
      <c r="Y2366" s="56">
        <v>18.5</v>
      </c>
      <c r="AE2366" s="159"/>
      <c r="AF2366" s="159"/>
      <c r="AG2366" s="159"/>
      <c r="AH2366" s="159"/>
    </row>
    <row r="2367" spans="1:34" s="56" customFormat="1">
      <c r="A2367" s="156" t="s">
        <v>4872</v>
      </c>
      <c r="B2367" s="156" t="s">
        <v>1216</v>
      </c>
      <c r="C2367" s="56" t="s">
        <v>4873</v>
      </c>
      <c r="D2367" s="56" t="s">
        <v>4874</v>
      </c>
      <c r="E2367" s="56" t="s">
        <v>4875</v>
      </c>
      <c r="F2367" s="128" t="s">
        <v>4876</v>
      </c>
      <c r="G2367" s="128"/>
      <c r="H2367" s="52" t="s">
        <v>4877</v>
      </c>
      <c r="I2367" s="54">
        <v>41739</v>
      </c>
      <c r="J2367" s="54">
        <v>41892</v>
      </c>
      <c r="K2367" s="56" t="s">
        <v>5497</v>
      </c>
      <c r="L2367" s="56" t="s">
        <v>5498</v>
      </c>
      <c r="M2367" s="56" t="s">
        <v>695</v>
      </c>
      <c r="N2367" s="56" t="s">
        <v>3570</v>
      </c>
      <c r="P2367" s="56" t="s">
        <v>4880</v>
      </c>
      <c r="S2367" s="56" t="s">
        <v>4881</v>
      </c>
      <c r="T2367" s="56">
        <v>1</v>
      </c>
      <c r="U2367" s="56" t="s">
        <v>606</v>
      </c>
      <c r="W2367" s="56">
        <v>1.5</v>
      </c>
      <c r="X2367" s="56">
        <v>85</v>
      </c>
      <c r="Y2367" s="56">
        <v>72.099999999999994</v>
      </c>
      <c r="AE2367" s="159"/>
      <c r="AF2367" s="159"/>
      <c r="AG2367" s="159"/>
      <c r="AH2367" s="159"/>
    </row>
    <row r="2368" spans="1:34" s="56" customFormat="1">
      <c r="A2368" s="156" t="s">
        <v>4872</v>
      </c>
      <c r="B2368" s="156" t="s">
        <v>1216</v>
      </c>
      <c r="C2368" s="56" t="s">
        <v>4873</v>
      </c>
      <c r="D2368" s="56" t="s">
        <v>4874</v>
      </c>
      <c r="E2368" s="56" t="s">
        <v>4875</v>
      </c>
      <c r="F2368" s="128" t="s">
        <v>4876</v>
      </c>
      <c r="G2368" s="128"/>
      <c r="H2368" s="52" t="s">
        <v>4877</v>
      </c>
      <c r="I2368" s="54">
        <v>41739</v>
      </c>
      <c r="J2368" s="54">
        <v>41892</v>
      </c>
      <c r="K2368" s="56" t="s">
        <v>5499</v>
      </c>
      <c r="L2368" s="56" t="s">
        <v>5500</v>
      </c>
      <c r="M2368" s="56" t="s">
        <v>695</v>
      </c>
      <c r="N2368" s="56" t="s">
        <v>3570</v>
      </c>
      <c r="P2368" s="56" t="s">
        <v>4880</v>
      </c>
      <c r="S2368" s="56" t="s">
        <v>4881</v>
      </c>
      <c r="T2368" s="56">
        <v>1</v>
      </c>
      <c r="U2368" s="56" t="s">
        <v>606</v>
      </c>
      <c r="W2368" s="56">
        <v>1.5</v>
      </c>
      <c r="X2368" s="56">
        <v>85</v>
      </c>
      <c r="Y2368" s="56">
        <v>32.5</v>
      </c>
      <c r="AE2368" s="159"/>
      <c r="AF2368" s="159"/>
      <c r="AG2368" s="159"/>
      <c r="AH2368" s="159"/>
    </row>
    <row r="2369" spans="1:25" s="56" customFormat="1">
      <c r="A2369" s="156" t="s">
        <v>4872</v>
      </c>
      <c r="B2369" s="156" t="s">
        <v>1216</v>
      </c>
      <c r="C2369" s="56" t="s">
        <v>4873</v>
      </c>
      <c r="D2369" s="56" t="s">
        <v>4874</v>
      </c>
      <c r="E2369" s="56" t="s">
        <v>4875</v>
      </c>
      <c r="F2369" s="128" t="s">
        <v>4876</v>
      </c>
      <c r="G2369" s="128"/>
      <c r="H2369" s="52" t="s">
        <v>4877</v>
      </c>
      <c r="I2369" s="54">
        <v>41739</v>
      </c>
      <c r="J2369" s="54">
        <v>41892</v>
      </c>
      <c r="K2369" s="56" t="s">
        <v>5501</v>
      </c>
      <c r="L2369" s="56" t="s">
        <v>5502</v>
      </c>
      <c r="M2369" s="56" t="s">
        <v>695</v>
      </c>
      <c r="N2369" s="56" t="s">
        <v>3570</v>
      </c>
      <c r="P2369" s="56" t="s">
        <v>4880</v>
      </c>
      <c r="S2369" s="56" t="s">
        <v>4881</v>
      </c>
      <c r="T2369" s="56">
        <v>1</v>
      </c>
      <c r="U2369" s="56" t="s">
        <v>606</v>
      </c>
      <c r="W2369" s="56">
        <v>1.5</v>
      </c>
      <c r="X2369" s="56">
        <v>85</v>
      </c>
      <c r="Y2369" s="56">
        <v>44.4</v>
      </c>
    </row>
    <row r="2370" spans="1:25" s="56" customFormat="1">
      <c r="A2370" s="156" t="s">
        <v>4872</v>
      </c>
      <c r="B2370" s="156" t="s">
        <v>1216</v>
      </c>
      <c r="C2370" s="56" t="s">
        <v>4873</v>
      </c>
      <c r="D2370" s="56" t="s">
        <v>4874</v>
      </c>
      <c r="E2370" s="56" t="s">
        <v>4875</v>
      </c>
      <c r="F2370" s="128" t="s">
        <v>4876</v>
      </c>
      <c r="G2370" s="128"/>
      <c r="H2370" s="52" t="s">
        <v>4877</v>
      </c>
      <c r="I2370" s="54">
        <v>41739</v>
      </c>
      <c r="J2370" s="54">
        <v>41892</v>
      </c>
      <c r="K2370" s="56" t="s">
        <v>5503</v>
      </c>
      <c r="L2370" s="56" t="s">
        <v>5504</v>
      </c>
      <c r="M2370" s="56" t="s">
        <v>695</v>
      </c>
      <c r="N2370" s="56" t="s">
        <v>3570</v>
      </c>
      <c r="P2370" s="56" t="s">
        <v>4880</v>
      </c>
      <c r="S2370" s="56" t="s">
        <v>4881</v>
      </c>
      <c r="T2370" s="56">
        <v>1</v>
      </c>
      <c r="U2370" s="56" t="s">
        <v>606</v>
      </c>
      <c r="W2370" s="56">
        <v>1.5</v>
      </c>
      <c r="X2370" s="56">
        <v>85</v>
      </c>
      <c r="Y2370" s="56">
        <v>44.8</v>
      </c>
    </row>
    <row r="2371" spans="1:25" s="56" customFormat="1">
      <c r="A2371" s="156" t="s">
        <v>4872</v>
      </c>
      <c r="B2371" s="156" t="s">
        <v>1216</v>
      </c>
      <c r="C2371" s="56" t="s">
        <v>4873</v>
      </c>
      <c r="D2371" s="56" t="s">
        <v>4874</v>
      </c>
      <c r="E2371" s="56" t="s">
        <v>4875</v>
      </c>
      <c r="F2371" s="128" t="s">
        <v>4876</v>
      </c>
      <c r="G2371" s="128"/>
      <c r="H2371" s="52" t="s">
        <v>4877</v>
      </c>
      <c r="I2371" s="54">
        <v>41739</v>
      </c>
      <c r="J2371" s="54">
        <v>41892</v>
      </c>
      <c r="K2371" s="56" t="s">
        <v>5505</v>
      </c>
      <c r="L2371" s="56" t="s">
        <v>5506</v>
      </c>
      <c r="M2371" s="56" t="s">
        <v>695</v>
      </c>
      <c r="N2371" s="56" t="s">
        <v>3570</v>
      </c>
      <c r="P2371" s="56" t="s">
        <v>4880</v>
      </c>
      <c r="S2371" s="56" t="s">
        <v>4881</v>
      </c>
      <c r="T2371" s="56">
        <v>1</v>
      </c>
      <c r="U2371" s="56" t="s">
        <v>606</v>
      </c>
      <c r="W2371" s="56">
        <v>1.5</v>
      </c>
      <c r="X2371" s="56">
        <v>85</v>
      </c>
      <c r="Y2371" s="56">
        <v>36.1</v>
      </c>
    </row>
    <row r="2372" spans="1:25" s="56" customFormat="1">
      <c r="A2372" s="156" t="s">
        <v>4872</v>
      </c>
      <c r="B2372" s="156" t="s">
        <v>1216</v>
      </c>
      <c r="C2372" s="56" t="s">
        <v>4873</v>
      </c>
      <c r="D2372" s="56" t="s">
        <v>4874</v>
      </c>
      <c r="E2372" s="56" t="s">
        <v>4875</v>
      </c>
      <c r="F2372" s="128" t="s">
        <v>4876</v>
      </c>
      <c r="G2372" s="128"/>
      <c r="H2372" s="52" t="s">
        <v>4877</v>
      </c>
      <c r="I2372" s="54">
        <v>41739</v>
      </c>
      <c r="J2372" s="54">
        <v>41892</v>
      </c>
      <c r="K2372" s="56" t="s">
        <v>5507</v>
      </c>
      <c r="L2372" s="56" t="s">
        <v>5508</v>
      </c>
      <c r="M2372" s="56" t="s">
        <v>695</v>
      </c>
      <c r="N2372" s="56" t="s">
        <v>3570</v>
      </c>
      <c r="P2372" s="56" t="s">
        <v>4880</v>
      </c>
      <c r="S2372" s="56" t="s">
        <v>4881</v>
      </c>
      <c r="T2372" s="56">
        <v>1</v>
      </c>
      <c r="U2372" s="56" t="s">
        <v>606</v>
      </c>
      <c r="W2372" s="56">
        <v>1.5</v>
      </c>
      <c r="X2372" s="56">
        <v>85</v>
      </c>
      <c r="Y2372" s="56">
        <v>29.2</v>
      </c>
    </row>
    <row r="2373" spans="1:25" s="56" customFormat="1">
      <c r="A2373" s="156" t="s">
        <v>4872</v>
      </c>
      <c r="B2373" s="156" t="s">
        <v>1216</v>
      </c>
      <c r="C2373" s="56" t="s">
        <v>4873</v>
      </c>
      <c r="D2373" s="56" t="s">
        <v>4874</v>
      </c>
      <c r="E2373" s="56" t="s">
        <v>4875</v>
      </c>
      <c r="F2373" s="128" t="s">
        <v>4876</v>
      </c>
      <c r="G2373" s="128"/>
      <c r="H2373" s="52" t="s">
        <v>4877</v>
      </c>
      <c r="I2373" s="54">
        <v>41739</v>
      </c>
      <c r="J2373" s="54">
        <v>41892</v>
      </c>
      <c r="K2373" s="56" t="s">
        <v>5509</v>
      </c>
      <c r="L2373" s="56" t="s">
        <v>5510</v>
      </c>
      <c r="M2373" s="56" t="s">
        <v>695</v>
      </c>
      <c r="N2373" s="56" t="s">
        <v>3570</v>
      </c>
      <c r="P2373" s="56" t="s">
        <v>4880</v>
      </c>
      <c r="S2373" s="56" t="s">
        <v>4881</v>
      </c>
      <c r="T2373" s="56">
        <v>1</v>
      </c>
      <c r="U2373" s="56" t="s">
        <v>606</v>
      </c>
      <c r="W2373" s="56">
        <v>1.5</v>
      </c>
      <c r="X2373" s="56">
        <v>85</v>
      </c>
      <c r="Y2373" s="56">
        <v>32.5</v>
      </c>
    </row>
    <row r="2374" spans="1:25" s="56" customFormat="1">
      <c r="A2374" s="156" t="s">
        <v>4872</v>
      </c>
      <c r="B2374" s="156" t="s">
        <v>1216</v>
      </c>
      <c r="C2374" s="56" t="s">
        <v>4873</v>
      </c>
      <c r="D2374" s="56" t="s">
        <v>4874</v>
      </c>
      <c r="E2374" s="56" t="s">
        <v>4875</v>
      </c>
      <c r="F2374" s="128" t="s">
        <v>4876</v>
      </c>
      <c r="G2374" s="128"/>
      <c r="H2374" s="52" t="s">
        <v>4877</v>
      </c>
      <c r="I2374" s="54">
        <v>41739</v>
      </c>
      <c r="J2374" s="54">
        <v>41892</v>
      </c>
      <c r="K2374" s="56" t="s">
        <v>5511</v>
      </c>
      <c r="L2374" s="56" t="s">
        <v>5512</v>
      </c>
      <c r="M2374" s="56" t="s">
        <v>695</v>
      </c>
      <c r="N2374" s="56" t="s">
        <v>3570</v>
      </c>
      <c r="P2374" s="56" t="s">
        <v>4880</v>
      </c>
      <c r="S2374" s="56" t="s">
        <v>4881</v>
      </c>
      <c r="T2374" s="56">
        <v>1</v>
      </c>
      <c r="U2374" s="56" t="s">
        <v>606</v>
      </c>
      <c r="W2374" s="56">
        <v>1.5</v>
      </c>
      <c r="X2374" s="56">
        <v>85</v>
      </c>
      <c r="Y2374" s="56">
        <v>45.2</v>
      </c>
    </row>
    <row r="2375" spans="1:25" s="56" customFormat="1">
      <c r="A2375" s="156" t="s">
        <v>4872</v>
      </c>
      <c r="B2375" s="156" t="s">
        <v>1216</v>
      </c>
      <c r="C2375" s="56" t="s">
        <v>4873</v>
      </c>
      <c r="D2375" s="56" t="s">
        <v>4874</v>
      </c>
      <c r="E2375" s="56" t="s">
        <v>4875</v>
      </c>
      <c r="F2375" s="128" t="s">
        <v>4876</v>
      </c>
      <c r="G2375" s="128"/>
      <c r="H2375" s="52" t="s">
        <v>4877</v>
      </c>
      <c r="I2375" s="54">
        <v>41739</v>
      </c>
      <c r="J2375" s="54">
        <v>41892</v>
      </c>
      <c r="K2375" s="56" t="s">
        <v>5513</v>
      </c>
      <c r="L2375" s="56" t="s">
        <v>5514</v>
      </c>
      <c r="M2375" s="56" t="s">
        <v>695</v>
      </c>
      <c r="N2375" s="56" t="s">
        <v>3570</v>
      </c>
      <c r="P2375" s="56" t="s">
        <v>4880</v>
      </c>
      <c r="S2375" s="56" t="s">
        <v>4881</v>
      </c>
      <c r="T2375" s="56">
        <v>1</v>
      </c>
      <c r="U2375" s="56" t="s">
        <v>606</v>
      </c>
      <c r="W2375" s="56">
        <v>1.5</v>
      </c>
      <c r="X2375" s="56">
        <v>85</v>
      </c>
      <c r="Y2375" s="56">
        <v>33.6</v>
      </c>
    </row>
    <row r="2376" spans="1:25" s="56" customFormat="1">
      <c r="A2376" s="156" t="s">
        <v>4872</v>
      </c>
      <c r="B2376" s="156" t="s">
        <v>1216</v>
      </c>
      <c r="C2376" s="56" t="s">
        <v>4873</v>
      </c>
      <c r="D2376" s="56" t="s">
        <v>4874</v>
      </c>
      <c r="E2376" s="56" t="s">
        <v>4875</v>
      </c>
      <c r="F2376" s="128" t="s">
        <v>4876</v>
      </c>
      <c r="G2376" s="128"/>
      <c r="H2376" s="52" t="s">
        <v>4877</v>
      </c>
      <c r="I2376" s="54">
        <v>41739</v>
      </c>
      <c r="J2376" s="54">
        <v>41892</v>
      </c>
      <c r="K2376" s="56" t="s">
        <v>5515</v>
      </c>
      <c r="L2376" s="56" t="s">
        <v>5516</v>
      </c>
      <c r="M2376" s="56" t="s">
        <v>695</v>
      </c>
      <c r="N2376" s="56" t="s">
        <v>3570</v>
      </c>
      <c r="P2376" s="56" t="s">
        <v>4880</v>
      </c>
      <c r="S2376" s="56" t="s">
        <v>4881</v>
      </c>
      <c r="T2376" s="56">
        <v>1</v>
      </c>
      <c r="U2376" s="56" t="s">
        <v>606</v>
      </c>
      <c r="W2376" s="56">
        <v>1.5</v>
      </c>
      <c r="X2376" s="56">
        <v>85</v>
      </c>
      <c r="Y2376" s="56">
        <v>53.4</v>
      </c>
    </row>
    <row r="2377" spans="1:25" s="56" customFormat="1">
      <c r="A2377" s="156" t="s">
        <v>4872</v>
      </c>
      <c r="B2377" s="156" t="s">
        <v>1216</v>
      </c>
      <c r="C2377" s="56" t="s">
        <v>4873</v>
      </c>
      <c r="D2377" s="56" t="s">
        <v>4874</v>
      </c>
      <c r="E2377" s="56" t="s">
        <v>4875</v>
      </c>
      <c r="F2377" s="128" t="s">
        <v>4876</v>
      </c>
      <c r="G2377" s="128"/>
      <c r="H2377" s="52" t="s">
        <v>4877</v>
      </c>
      <c r="I2377" s="54">
        <v>41739</v>
      </c>
      <c r="J2377" s="54">
        <v>41892</v>
      </c>
      <c r="K2377" s="56" t="s">
        <v>5517</v>
      </c>
      <c r="L2377" s="56" t="s">
        <v>5518</v>
      </c>
      <c r="M2377" s="56" t="s">
        <v>695</v>
      </c>
      <c r="N2377" s="56" t="s">
        <v>3570</v>
      </c>
      <c r="P2377" s="56" t="s">
        <v>4880</v>
      </c>
      <c r="S2377" s="56" t="s">
        <v>4881</v>
      </c>
      <c r="T2377" s="56">
        <v>1</v>
      </c>
      <c r="U2377" s="56" t="s">
        <v>606</v>
      </c>
      <c r="W2377" s="56">
        <v>1.5</v>
      </c>
      <c r="X2377" s="56">
        <v>85</v>
      </c>
      <c r="Y2377" s="56">
        <v>27.5</v>
      </c>
    </row>
    <row r="2378" spans="1:25" s="56" customFormat="1">
      <c r="A2378" s="156" t="s">
        <v>4872</v>
      </c>
      <c r="B2378" s="156" t="s">
        <v>1216</v>
      </c>
      <c r="C2378" s="56" t="s">
        <v>4873</v>
      </c>
      <c r="D2378" s="56" t="s">
        <v>4874</v>
      </c>
      <c r="E2378" s="56" t="s">
        <v>4875</v>
      </c>
      <c r="F2378" s="128" t="s">
        <v>4876</v>
      </c>
      <c r="G2378" s="128"/>
      <c r="H2378" s="52" t="s">
        <v>4877</v>
      </c>
      <c r="I2378" s="54">
        <v>41739</v>
      </c>
      <c r="J2378" s="54">
        <v>41892</v>
      </c>
      <c r="K2378" s="56" t="s">
        <v>5519</v>
      </c>
      <c r="L2378" s="56" t="s">
        <v>5520</v>
      </c>
      <c r="M2378" s="56" t="s">
        <v>695</v>
      </c>
      <c r="N2378" s="56" t="s">
        <v>3570</v>
      </c>
      <c r="P2378" s="56" t="s">
        <v>4880</v>
      </c>
      <c r="S2378" s="56" t="s">
        <v>4881</v>
      </c>
      <c r="T2378" s="56">
        <v>1</v>
      </c>
      <c r="U2378" s="56" t="s">
        <v>606</v>
      </c>
      <c r="W2378" s="56">
        <v>1.5</v>
      </c>
      <c r="X2378" s="56">
        <v>85</v>
      </c>
      <c r="Y2378" s="56">
        <v>30.5</v>
      </c>
    </row>
    <row r="2379" spans="1:25" s="56" customFormat="1">
      <c r="A2379" s="156" t="s">
        <v>4872</v>
      </c>
      <c r="B2379" s="156" t="s">
        <v>1216</v>
      </c>
      <c r="C2379" s="56" t="s">
        <v>4873</v>
      </c>
      <c r="D2379" s="56" t="s">
        <v>4874</v>
      </c>
      <c r="E2379" s="56" t="s">
        <v>4875</v>
      </c>
      <c r="F2379" s="128" t="s">
        <v>4876</v>
      </c>
      <c r="G2379" s="128"/>
      <c r="H2379" s="52" t="s">
        <v>4877</v>
      </c>
      <c r="I2379" s="54">
        <v>41739</v>
      </c>
      <c r="J2379" s="54">
        <v>41892</v>
      </c>
      <c r="K2379" s="56" t="s">
        <v>5521</v>
      </c>
      <c r="L2379" s="56" t="s">
        <v>5522</v>
      </c>
      <c r="M2379" s="56" t="s">
        <v>695</v>
      </c>
      <c r="N2379" s="56" t="s">
        <v>3570</v>
      </c>
      <c r="P2379" s="56" t="s">
        <v>4880</v>
      </c>
      <c r="S2379" s="56" t="s">
        <v>4881</v>
      </c>
      <c r="T2379" s="56">
        <v>1</v>
      </c>
      <c r="U2379" s="56" t="s">
        <v>606</v>
      </c>
      <c r="W2379" s="56">
        <v>1.5</v>
      </c>
      <c r="X2379" s="56">
        <v>85</v>
      </c>
      <c r="Y2379" s="56">
        <v>39</v>
      </c>
    </row>
    <row r="2380" spans="1:25" s="56" customFormat="1">
      <c r="A2380" s="156" t="s">
        <v>4872</v>
      </c>
      <c r="B2380" s="156" t="s">
        <v>1216</v>
      </c>
      <c r="C2380" s="56" t="s">
        <v>4873</v>
      </c>
      <c r="D2380" s="56" t="s">
        <v>4874</v>
      </c>
      <c r="E2380" s="56" t="s">
        <v>4875</v>
      </c>
      <c r="F2380" s="128" t="s">
        <v>4876</v>
      </c>
      <c r="G2380" s="128"/>
      <c r="H2380" s="52" t="s">
        <v>4877</v>
      </c>
      <c r="I2380" s="54">
        <v>41739</v>
      </c>
      <c r="J2380" s="54">
        <v>41892</v>
      </c>
      <c r="K2380" s="56" t="s">
        <v>5523</v>
      </c>
      <c r="L2380" s="56" t="s">
        <v>5524</v>
      </c>
      <c r="M2380" s="56" t="s">
        <v>695</v>
      </c>
      <c r="N2380" s="56" t="s">
        <v>3570</v>
      </c>
      <c r="P2380" s="56" t="s">
        <v>4880</v>
      </c>
      <c r="S2380" s="56" t="s">
        <v>4881</v>
      </c>
      <c r="T2380" s="56">
        <v>1</v>
      </c>
      <c r="U2380" s="56" t="s">
        <v>606</v>
      </c>
      <c r="W2380" s="56">
        <v>1.5</v>
      </c>
      <c r="X2380" s="56">
        <v>85</v>
      </c>
      <c r="Y2380" s="56">
        <v>26.6</v>
      </c>
    </row>
    <row r="2381" spans="1:25" s="56" customFormat="1">
      <c r="A2381" s="156" t="s">
        <v>4872</v>
      </c>
      <c r="B2381" s="156" t="s">
        <v>1216</v>
      </c>
      <c r="C2381" s="56" t="s">
        <v>4873</v>
      </c>
      <c r="D2381" s="56" t="s">
        <v>4874</v>
      </c>
      <c r="E2381" s="56" t="s">
        <v>4875</v>
      </c>
      <c r="F2381" s="128" t="s">
        <v>4876</v>
      </c>
      <c r="G2381" s="128"/>
      <c r="H2381" s="52" t="s">
        <v>4877</v>
      </c>
      <c r="I2381" s="54">
        <v>41739</v>
      </c>
      <c r="J2381" s="54">
        <v>41892</v>
      </c>
      <c r="K2381" s="56" t="s">
        <v>5525</v>
      </c>
      <c r="L2381" s="56" t="s">
        <v>5526</v>
      </c>
      <c r="M2381" s="56" t="s">
        <v>695</v>
      </c>
      <c r="N2381" s="56" t="s">
        <v>3570</v>
      </c>
      <c r="P2381" s="56" t="s">
        <v>4880</v>
      </c>
      <c r="S2381" s="56" t="s">
        <v>4881</v>
      </c>
      <c r="T2381" s="56">
        <v>1</v>
      </c>
      <c r="U2381" s="56" t="s">
        <v>606</v>
      </c>
      <c r="W2381" s="56">
        <v>1.5</v>
      </c>
      <c r="X2381" s="56">
        <v>85</v>
      </c>
      <c r="Y2381" s="56">
        <v>64.400000000000006</v>
      </c>
    </row>
    <row r="2382" spans="1:25" s="56" customFormat="1">
      <c r="A2382" s="156" t="s">
        <v>4872</v>
      </c>
      <c r="B2382" s="156" t="s">
        <v>1216</v>
      </c>
      <c r="C2382" s="56" t="s">
        <v>4873</v>
      </c>
      <c r="D2382" s="56" t="s">
        <v>4874</v>
      </c>
      <c r="E2382" s="56" t="s">
        <v>4875</v>
      </c>
      <c r="F2382" s="128" t="s">
        <v>4876</v>
      </c>
      <c r="G2382" s="128"/>
      <c r="H2382" s="52" t="s">
        <v>4877</v>
      </c>
      <c r="I2382" s="54">
        <v>41739</v>
      </c>
      <c r="J2382" s="54">
        <v>41892</v>
      </c>
      <c r="K2382" s="56" t="s">
        <v>5527</v>
      </c>
      <c r="L2382" s="56" t="s">
        <v>5528</v>
      </c>
      <c r="M2382" s="56" t="s">
        <v>695</v>
      </c>
      <c r="N2382" s="56" t="s">
        <v>3570</v>
      </c>
      <c r="P2382" s="56" t="s">
        <v>4880</v>
      </c>
      <c r="S2382" s="56" t="s">
        <v>4881</v>
      </c>
      <c r="T2382" s="56">
        <v>1</v>
      </c>
      <c r="U2382" s="56" t="s">
        <v>606</v>
      </c>
      <c r="W2382" s="56">
        <v>1.5</v>
      </c>
      <c r="X2382" s="56">
        <v>85</v>
      </c>
      <c r="Y2382" s="56">
        <v>58.8</v>
      </c>
    </row>
    <row r="2383" spans="1:25" s="56" customFormat="1">
      <c r="A2383" s="156" t="s">
        <v>4872</v>
      </c>
      <c r="B2383" s="156" t="s">
        <v>1216</v>
      </c>
      <c r="C2383" s="56" t="s">
        <v>4873</v>
      </c>
      <c r="D2383" s="56" t="s">
        <v>4874</v>
      </c>
      <c r="E2383" s="56" t="s">
        <v>4875</v>
      </c>
      <c r="F2383" s="128" t="s">
        <v>4876</v>
      </c>
      <c r="G2383" s="128"/>
      <c r="H2383" s="52" t="s">
        <v>4877</v>
      </c>
      <c r="I2383" s="54">
        <v>41739</v>
      </c>
      <c r="J2383" s="54">
        <v>41892</v>
      </c>
      <c r="K2383" s="56" t="s">
        <v>5529</v>
      </c>
      <c r="L2383" s="56" t="s">
        <v>5530</v>
      </c>
      <c r="M2383" s="56" t="s">
        <v>695</v>
      </c>
      <c r="N2383" s="56" t="s">
        <v>3570</v>
      </c>
      <c r="P2383" s="56" t="s">
        <v>4880</v>
      </c>
      <c r="S2383" s="56" t="s">
        <v>4881</v>
      </c>
      <c r="T2383" s="56">
        <v>1</v>
      </c>
      <c r="U2383" s="56" t="s">
        <v>606</v>
      </c>
      <c r="W2383" s="56">
        <v>1.5</v>
      </c>
      <c r="X2383" s="56">
        <v>75</v>
      </c>
      <c r="Y2383" s="56">
        <v>27.9</v>
      </c>
    </row>
    <row r="2384" spans="1:25" s="56" customFormat="1">
      <c r="A2384" s="156" t="s">
        <v>4872</v>
      </c>
      <c r="B2384" s="156" t="s">
        <v>1216</v>
      </c>
      <c r="C2384" s="56" t="s">
        <v>4873</v>
      </c>
      <c r="D2384" s="56" t="s">
        <v>4874</v>
      </c>
      <c r="E2384" s="56" t="s">
        <v>4875</v>
      </c>
      <c r="F2384" s="128" t="s">
        <v>4876</v>
      </c>
      <c r="G2384" s="128"/>
      <c r="H2384" s="52" t="s">
        <v>4877</v>
      </c>
      <c r="I2384" s="54">
        <v>41739</v>
      </c>
      <c r="J2384" s="54">
        <v>41892</v>
      </c>
      <c r="K2384" s="56" t="s">
        <v>5531</v>
      </c>
      <c r="L2384" s="56" t="s">
        <v>5532</v>
      </c>
      <c r="M2384" s="56" t="s">
        <v>695</v>
      </c>
      <c r="N2384" s="56" t="s">
        <v>3570</v>
      </c>
      <c r="P2384" s="56" t="s">
        <v>4880</v>
      </c>
      <c r="S2384" s="56" t="s">
        <v>4881</v>
      </c>
      <c r="T2384" s="56">
        <v>1</v>
      </c>
      <c r="U2384" s="56" t="s">
        <v>606</v>
      </c>
      <c r="W2384" s="56">
        <v>1.5</v>
      </c>
      <c r="X2384" s="56">
        <v>85</v>
      </c>
      <c r="Y2384" s="56">
        <v>19.100000000000001</v>
      </c>
    </row>
    <row r="2385" spans="1:25" s="56" customFormat="1">
      <c r="A2385" s="156" t="s">
        <v>4872</v>
      </c>
      <c r="B2385" s="156" t="s">
        <v>1216</v>
      </c>
      <c r="C2385" s="56" t="s">
        <v>4873</v>
      </c>
      <c r="D2385" s="56" t="s">
        <v>4874</v>
      </c>
      <c r="E2385" s="56" t="s">
        <v>4875</v>
      </c>
      <c r="F2385" s="128" t="s">
        <v>4876</v>
      </c>
      <c r="G2385" s="128"/>
      <c r="H2385" s="52" t="s">
        <v>4877</v>
      </c>
      <c r="I2385" s="54">
        <v>41739</v>
      </c>
      <c r="J2385" s="54">
        <v>41892</v>
      </c>
      <c r="K2385" s="56" t="s">
        <v>5533</v>
      </c>
      <c r="L2385" s="56" t="s">
        <v>5534</v>
      </c>
      <c r="M2385" s="56" t="s">
        <v>695</v>
      </c>
      <c r="N2385" s="56" t="s">
        <v>3570</v>
      </c>
      <c r="P2385" s="56" t="s">
        <v>4880</v>
      </c>
      <c r="S2385" s="56" t="s">
        <v>4881</v>
      </c>
      <c r="T2385" s="56">
        <v>1</v>
      </c>
      <c r="U2385" s="56" t="s">
        <v>606</v>
      </c>
      <c r="W2385" s="56">
        <v>1.5</v>
      </c>
      <c r="X2385" s="56">
        <v>85</v>
      </c>
      <c r="Y2385" s="56">
        <v>23.5</v>
      </c>
    </row>
    <row r="2386" spans="1:25" s="56" customFormat="1">
      <c r="A2386" s="156" t="s">
        <v>4872</v>
      </c>
      <c r="B2386" s="156" t="s">
        <v>1216</v>
      </c>
      <c r="C2386" s="56" t="s">
        <v>4873</v>
      </c>
      <c r="D2386" s="56" t="s">
        <v>4874</v>
      </c>
      <c r="E2386" s="56" t="s">
        <v>4875</v>
      </c>
      <c r="F2386" s="128" t="s">
        <v>4876</v>
      </c>
      <c r="G2386" s="128"/>
      <c r="H2386" s="52" t="s">
        <v>4877</v>
      </c>
      <c r="I2386" s="54">
        <v>41739</v>
      </c>
      <c r="J2386" s="54">
        <v>41892</v>
      </c>
      <c r="K2386" s="56" t="s">
        <v>5535</v>
      </c>
      <c r="L2386" s="56" t="s">
        <v>5536</v>
      </c>
      <c r="M2386" s="56" t="s">
        <v>695</v>
      </c>
      <c r="N2386" s="56" t="s">
        <v>3570</v>
      </c>
      <c r="P2386" s="56" t="s">
        <v>4880</v>
      </c>
      <c r="S2386" s="56" t="s">
        <v>4881</v>
      </c>
      <c r="T2386" s="56">
        <v>1</v>
      </c>
      <c r="U2386" s="56" t="s">
        <v>606</v>
      </c>
      <c r="W2386" s="56">
        <v>1.5</v>
      </c>
      <c r="X2386" s="56">
        <v>75</v>
      </c>
      <c r="Y2386" s="56">
        <v>68.7</v>
      </c>
    </row>
    <row r="2387" spans="1:25" s="56" customFormat="1">
      <c r="A2387" s="156" t="s">
        <v>4872</v>
      </c>
      <c r="B2387" s="156" t="s">
        <v>1216</v>
      </c>
      <c r="C2387" s="56" t="s">
        <v>4873</v>
      </c>
      <c r="D2387" s="56" t="s">
        <v>4874</v>
      </c>
      <c r="E2387" s="56" t="s">
        <v>4875</v>
      </c>
      <c r="F2387" s="128" t="s">
        <v>4876</v>
      </c>
      <c r="G2387" s="128"/>
      <c r="H2387" s="52" t="s">
        <v>4877</v>
      </c>
      <c r="I2387" s="54">
        <v>41739</v>
      </c>
      <c r="J2387" s="54">
        <v>41892</v>
      </c>
      <c r="K2387" s="56" t="s">
        <v>5537</v>
      </c>
      <c r="L2387" s="56" t="s">
        <v>5538</v>
      </c>
      <c r="M2387" s="56" t="s">
        <v>695</v>
      </c>
      <c r="N2387" s="56" t="s">
        <v>3570</v>
      </c>
      <c r="P2387" s="56" t="s">
        <v>4880</v>
      </c>
      <c r="S2387" s="56" t="s">
        <v>4881</v>
      </c>
      <c r="T2387" s="56">
        <v>1</v>
      </c>
      <c r="U2387" s="56" t="s">
        <v>606</v>
      </c>
      <c r="W2387" s="56">
        <v>1.5</v>
      </c>
      <c r="X2387" s="56">
        <v>85</v>
      </c>
      <c r="Y2387" s="56">
        <v>51.3</v>
      </c>
    </row>
    <row r="2388" spans="1:25" s="56" customFormat="1">
      <c r="A2388" s="156" t="s">
        <v>4872</v>
      </c>
      <c r="B2388" s="156" t="s">
        <v>1216</v>
      </c>
      <c r="C2388" s="56" t="s">
        <v>4873</v>
      </c>
      <c r="D2388" s="56" t="s">
        <v>4874</v>
      </c>
      <c r="E2388" s="56" t="s">
        <v>4875</v>
      </c>
      <c r="F2388" s="128" t="s">
        <v>4876</v>
      </c>
      <c r="G2388" s="128"/>
      <c r="H2388" s="52" t="s">
        <v>4877</v>
      </c>
      <c r="I2388" s="54">
        <v>41739</v>
      </c>
      <c r="J2388" s="54">
        <v>41892</v>
      </c>
      <c r="K2388" s="56" t="s">
        <v>5539</v>
      </c>
      <c r="L2388" s="56" t="s">
        <v>5540</v>
      </c>
      <c r="M2388" s="56" t="s">
        <v>695</v>
      </c>
      <c r="N2388" s="56" t="s">
        <v>3570</v>
      </c>
      <c r="P2388" s="56" t="s">
        <v>4880</v>
      </c>
      <c r="S2388" s="56" t="s">
        <v>4881</v>
      </c>
      <c r="T2388" s="56">
        <v>1</v>
      </c>
      <c r="U2388" s="56" t="s">
        <v>606</v>
      </c>
      <c r="W2388" s="56">
        <v>1.5</v>
      </c>
      <c r="X2388" s="56">
        <v>80</v>
      </c>
      <c r="Y2388" s="56">
        <v>22</v>
      </c>
    </row>
    <row r="2389" spans="1:25" s="56" customFormat="1">
      <c r="A2389" s="156" t="s">
        <v>4872</v>
      </c>
      <c r="B2389" s="156" t="s">
        <v>1216</v>
      </c>
      <c r="C2389" s="56" t="s">
        <v>4873</v>
      </c>
      <c r="D2389" s="56" t="s">
        <v>4874</v>
      </c>
      <c r="E2389" s="56" t="s">
        <v>4875</v>
      </c>
      <c r="F2389" s="128" t="s">
        <v>4876</v>
      </c>
      <c r="G2389" s="128"/>
      <c r="H2389" s="52" t="s">
        <v>4877</v>
      </c>
      <c r="I2389" s="54">
        <v>41739</v>
      </c>
      <c r="J2389" s="54">
        <v>41892</v>
      </c>
      <c r="K2389" s="56" t="s">
        <v>5541</v>
      </c>
      <c r="L2389" s="56" t="s">
        <v>5542</v>
      </c>
      <c r="M2389" s="56" t="s">
        <v>695</v>
      </c>
      <c r="N2389" s="56" t="s">
        <v>3570</v>
      </c>
      <c r="P2389" s="56" t="s">
        <v>4880</v>
      </c>
      <c r="S2389" s="56" t="s">
        <v>4881</v>
      </c>
      <c r="T2389" s="56">
        <v>1</v>
      </c>
      <c r="U2389" s="56" t="s">
        <v>606</v>
      </c>
      <c r="W2389" s="56">
        <v>1.5</v>
      </c>
      <c r="X2389" s="56">
        <v>80</v>
      </c>
      <c r="Y2389" s="56">
        <v>49.1</v>
      </c>
    </row>
    <row r="2390" spans="1:25" s="56" customFormat="1">
      <c r="A2390" s="156" t="s">
        <v>4872</v>
      </c>
      <c r="B2390" s="156" t="s">
        <v>1216</v>
      </c>
      <c r="C2390" s="56" t="s">
        <v>4873</v>
      </c>
      <c r="D2390" s="56" t="s">
        <v>4874</v>
      </c>
      <c r="E2390" s="56" t="s">
        <v>4875</v>
      </c>
      <c r="F2390" s="128" t="s">
        <v>4876</v>
      </c>
      <c r="G2390" s="128"/>
      <c r="H2390" s="52" t="s">
        <v>4877</v>
      </c>
      <c r="I2390" s="54">
        <v>41739</v>
      </c>
      <c r="J2390" s="54">
        <v>41892</v>
      </c>
      <c r="K2390" s="56" t="s">
        <v>5543</v>
      </c>
      <c r="L2390" s="56" t="s">
        <v>5544</v>
      </c>
      <c r="M2390" s="56" t="s">
        <v>695</v>
      </c>
      <c r="N2390" s="56" t="s">
        <v>3570</v>
      </c>
      <c r="P2390" s="56" t="s">
        <v>4880</v>
      </c>
      <c r="S2390" s="56" t="s">
        <v>4881</v>
      </c>
      <c r="T2390" s="56">
        <v>1</v>
      </c>
      <c r="U2390" s="56" t="s">
        <v>606</v>
      </c>
      <c r="W2390" s="56">
        <v>1.5</v>
      </c>
      <c r="X2390" s="56">
        <v>85</v>
      </c>
      <c r="Y2390" s="56">
        <v>36.700000000000003</v>
      </c>
    </row>
    <row r="2391" spans="1:25" s="56" customFormat="1">
      <c r="A2391" s="156" t="s">
        <v>4872</v>
      </c>
      <c r="B2391" s="156" t="s">
        <v>1216</v>
      </c>
      <c r="C2391" s="56" t="s">
        <v>4873</v>
      </c>
      <c r="D2391" s="56" t="s">
        <v>4874</v>
      </c>
      <c r="E2391" s="56" t="s">
        <v>4875</v>
      </c>
      <c r="F2391" s="128" t="s">
        <v>4876</v>
      </c>
      <c r="G2391" s="128"/>
      <c r="H2391" s="52" t="s">
        <v>4877</v>
      </c>
      <c r="I2391" s="54">
        <v>41739</v>
      </c>
      <c r="J2391" s="54">
        <v>41892</v>
      </c>
      <c r="K2391" s="56" t="s">
        <v>5545</v>
      </c>
      <c r="L2391" s="56" t="s">
        <v>5546</v>
      </c>
      <c r="M2391" s="56" t="s">
        <v>695</v>
      </c>
      <c r="N2391" s="56" t="s">
        <v>3570</v>
      </c>
      <c r="P2391" s="56" t="s">
        <v>4880</v>
      </c>
      <c r="S2391" s="56" t="s">
        <v>4881</v>
      </c>
      <c r="T2391" s="56">
        <v>1</v>
      </c>
      <c r="U2391" s="56" t="s">
        <v>606</v>
      </c>
      <c r="W2391" s="56">
        <v>1.5</v>
      </c>
      <c r="X2391" s="56">
        <v>85</v>
      </c>
      <c r="Y2391" s="56">
        <v>23</v>
      </c>
    </row>
    <row r="2392" spans="1:25" s="56" customFormat="1">
      <c r="A2392" s="156" t="s">
        <v>4872</v>
      </c>
      <c r="B2392" s="156" t="s">
        <v>1216</v>
      </c>
      <c r="C2392" s="56" t="s">
        <v>4873</v>
      </c>
      <c r="D2392" s="56" t="s">
        <v>4874</v>
      </c>
      <c r="E2392" s="56" t="s">
        <v>4875</v>
      </c>
      <c r="F2392" s="128" t="s">
        <v>4876</v>
      </c>
      <c r="G2392" s="128"/>
      <c r="H2392" s="52" t="s">
        <v>4877</v>
      </c>
      <c r="I2392" s="54">
        <v>41739</v>
      </c>
      <c r="J2392" s="54">
        <v>41892</v>
      </c>
      <c r="K2392" s="56" t="s">
        <v>5547</v>
      </c>
      <c r="L2392" s="56" t="s">
        <v>5548</v>
      </c>
      <c r="M2392" s="56" t="s">
        <v>695</v>
      </c>
      <c r="N2392" s="56" t="s">
        <v>3570</v>
      </c>
      <c r="P2392" s="56" t="s">
        <v>4880</v>
      </c>
      <c r="S2392" s="56" t="s">
        <v>4881</v>
      </c>
      <c r="T2392" s="56">
        <v>1</v>
      </c>
      <c r="U2392" s="56" t="s">
        <v>606</v>
      </c>
      <c r="W2392" s="56">
        <v>1.5</v>
      </c>
      <c r="X2392" s="56">
        <v>85</v>
      </c>
      <c r="Y2392" s="56">
        <v>54.9</v>
      </c>
    </row>
    <row r="2393" spans="1:25" s="56" customFormat="1">
      <c r="A2393" s="156" t="s">
        <v>4872</v>
      </c>
      <c r="B2393" s="156" t="s">
        <v>1216</v>
      </c>
      <c r="C2393" s="56" t="s">
        <v>4873</v>
      </c>
      <c r="D2393" s="56" t="s">
        <v>4874</v>
      </c>
      <c r="E2393" s="56" t="s">
        <v>4875</v>
      </c>
      <c r="F2393" s="128" t="s">
        <v>4876</v>
      </c>
      <c r="G2393" s="128"/>
      <c r="H2393" s="52" t="s">
        <v>4877</v>
      </c>
      <c r="I2393" s="54">
        <v>41739</v>
      </c>
      <c r="J2393" s="54">
        <v>41892</v>
      </c>
      <c r="K2393" s="56" t="s">
        <v>5549</v>
      </c>
      <c r="L2393" s="56" t="s">
        <v>5550</v>
      </c>
      <c r="M2393" s="56" t="s">
        <v>695</v>
      </c>
      <c r="N2393" s="56" t="s">
        <v>3570</v>
      </c>
      <c r="P2393" s="56" t="s">
        <v>4880</v>
      </c>
      <c r="S2393" s="56" t="s">
        <v>4881</v>
      </c>
      <c r="T2393" s="56">
        <v>1</v>
      </c>
      <c r="U2393" s="56" t="s">
        <v>606</v>
      </c>
      <c r="W2393" s="56">
        <v>1.5</v>
      </c>
      <c r="X2393" s="56">
        <v>85</v>
      </c>
      <c r="Y2393" s="56">
        <v>78</v>
      </c>
    </row>
    <row r="2394" spans="1:25" s="56" customFormat="1">
      <c r="A2394" s="156" t="s">
        <v>4872</v>
      </c>
      <c r="B2394" s="156" t="s">
        <v>1216</v>
      </c>
      <c r="C2394" s="56" t="s">
        <v>4873</v>
      </c>
      <c r="D2394" s="56" t="s">
        <v>4874</v>
      </c>
      <c r="E2394" s="56" t="s">
        <v>4875</v>
      </c>
      <c r="F2394" s="128" t="s">
        <v>4876</v>
      </c>
      <c r="G2394" s="128"/>
      <c r="H2394" s="52" t="s">
        <v>4877</v>
      </c>
      <c r="I2394" s="54">
        <v>41739</v>
      </c>
      <c r="J2394" s="54">
        <v>41892</v>
      </c>
      <c r="K2394" s="56" t="s">
        <v>5551</v>
      </c>
      <c r="L2394" s="56" t="s">
        <v>5552</v>
      </c>
      <c r="M2394" s="56" t="s">
        <v>695</v>
      </c>
      <c r="N2394" s="56" t="s">
        <v>3570</v>
      </c>
      <c r="P2394" s="56" t="s">
        <v>4880</v>
      </c>
      <c r="S2394" s="56" t="s">
        <v>4881</v>
      </c>
      <c r="T2394" s="56">
        <v>1</v>
      </c>
      <c r="U2394" s="56" t="s">
        <v>606</v>
      </c>
      <c r="W2394" s="56">
        <v>1.5</v>
      </c>
      <c r="X2394" s="56">
        <v>85</v>
      </c>
      <c r="Y2394" s="56">
        <v>92.1</v>
      </c>
    </row>
    <row r="2395" spans="1:25" s="56" customFormat="1">
      <c r="A2395" s="156" t="s">
        <v>4872</v>
      </c>
      <c r="B2395" s="156" t="s">
        <v>1216</v>
      </c>
      <c r="C2395" s="56" t="s">
        <v>4873</v>
      </c>
      <c r="D2395" s="56" t="s">
        <v>4874</v>
      </c>
      <c r="E2395" s="56" t="s">
        <v>4875</v>
      </c>
      <c r="F2395" s="128" t="s">
        <v>4876</v>
      </c>
      <c r="G2395" s="128"/>
      <c r="H2395" s="52" t="s">
        <v>4877</v>
      </c>
      <c r="I2395" s="54">
        <v>41739</v>
      </c>
      <c r="J2395" s="54">
        <v>41892</v>
      </c>
      <c r="K2395" s="56" t="s">
        <v>5553</v>
      </c>
      <c r="L2395" s="56" t="s">
        <v>5554</v>
      </c>
      <c r="M2395" s="56" t="s">
        <v>695</v>
      </c>
      <c r="N2395" s="56" t="s">
        <v>3570</v>
      </c>
      <c r="P2395" s="56" t="s">
        <v>4880</v>
      </c>
      <c r="S2395" s="56" t="s">
        <v>4881</v>
      </c>
      <c r="T2395" s="56">
        <v>1</v>
      </c>
      <c r="U2395" s="56" t="s">
        <v>606</v>
      </c>
      <c r="W2395" s="56">
        <v>1.5</v>
      </c>
      <c r="X2395" s="56">
        <v>85</v>
      </c>
      <c r="Y2395" s="56">
        <v>108.6</v>
      </c>
    </row>
    <row r="2396" spans="1:25" s="56" customFormat="1">
      <c r="A2396" s="156" t="s">
        <v>4872</v>
      </c>
      <c r="B2396" s="156" t="s">
        <v>1216</v>
      </c>
      <c r="C2396" s="56" t="s">
        <v>4873</v>
      </c>
      <c r="D2396" s="56" t="s">
        <v>4874</v>
      </c>
      <c r="E2396" s="56" t="s">
        <v>4875</v>
      </c>
      <c r="F2396" s="128" t="s">
        <v>4876</v>
      </c>
      <c r="G2396" s="128"/>
      <c r="H2396" s="52" t="s">
        <v>4877</v>
      </c>
      <c r="I2396" s="54">
        <v>41739</v>
      </c>
      <c r="J2396" s="54">
        <v>41892</v>
      </c>
      <c r="K2396" s="56" t="s">
        <v>5555</v>
      </c>
      <c r="L2396" s="56" t="s">
        <v>5556</v>
      </c>
      <c r="M2396" s="56" t="s">
        <v>695</v>
      </c>
      <c r="N2396" s="56" t="s">
        <v>3570</v>
      </c>
      <c r="P2396" s="56" t="s">
        <v>4880</v>
      </c>
      <c r="S2396" s="56" t="s">
        <v>4881</v>
      </c>
      <c r="T2396" s="56">
        <v>1</v>
      </c>
      <c r="U2396" s="56" t="s">
        <v>606</v>
      </c>
      <c r="W2396" s="56">
        <v>1.5</v>
      </c>
      <c r="X2396" s="56">
        <v>85</v>
      </c>
      <c r="Y2396" s="56">
        <v>226.5</v>
      </c>
    </row>
    <row r="2397" spans="1:25" s="56" customFormat="1">
      <c r="A2397" s="156" t="s">
        <v>4872</v>
      </c>
      <c r="B2397" s="156" t="s">
        <v>1216</v>
      </c>
      <c r="C2397" s="56" t="s">
        <v>4873</v>
      </c>
      <c r="D2397" s="56" t="s">
        <v>4874</v>
      </c>
      <c r="E2397" s="56" t="s">
        <v>4875</v>
      </c>
      <c r="F2397" s="128" t="s">
        <v>4876</v>
      </c>
      <c r="G2397" s="128"/>
      <c r="H2397" s="52" t="s">
        <v>4877</v>
      </c>
      <c r="I2397" s="54">
        <v>41739</v>
      </c>
      <c r="J2397" s="54">
        <v>41892</v>
      </c>
      <c r="K2397" s="56" t="s">
        <v>5557</v>
      </c>
      <c r="L2397" s="56" t="s">
        <v>5558</v>
      </c>
      <c r="M2397" s="56" t="s">
        <v>695</v>
      </c>
      <c r="N2397" s="56" t="s">
        <v>3570</v>
      </c>
      <c r="P2397" s="56" t="s">
        <v>4880</v>
      </c>
      <c r="S2397" s="56" t="s">
        <v>4881</v>
      </c>
      <c r="T2397" s="56">
        <v>1</v>
      </c>
      <c r="U2397" s="56" t="s">
        <v>606</v>
      </c>
      <c r="W2397" s="56">
        <v>1.5</v>
      </c>
      <c r="X2397" s="56">
        <v>85</v>
      </c>
      <c r="Y2397" s="56">
        <v>59.9</v>
      </c>
    </row>
    <row r="2398" spans="1:25" s="56" customFormat="1">
      <c r="A2398" s="156" t="s">
        <v>4872</v>
      </c>
      <c r="B2398" s="156" t="s">
        <v>1216</v>
      </c>
      <c r="C2398" s="56" t="s">
        <v>4873</v>
      </c>
      <c r="D2398" s="56" t="s">
        <v>4874</v>
      </c>
      <c r="E2398" s="56" t="s">
        <v>4875</v>
      </c>
      <c r="F2398" s="128" t="s">
        <v>4876</v>
      </c>
      <c r="G2398" s="128"/>
      <c r="H2398" s="52" t="s">
        <v>4877</v>
      </c>
      <c r="I2398" s="54">
        <v>41739</v>
      </c>
      <c r="J2398" s="54">
        <v>41892</v>
      </c>
      <c r="K2398" s="56" t="s">
        <v>5559</v>
      </c>
      <c r="L2398" s="56" t="s">
        <v>5560</v>
      </c>
      <c r="M2398" s="56" t="s">
        <v>695</v>
      </c>
      <c r="N2398" s="56" t="s">
        <v>3570</v>
      </c>
      <c r="P2398" s="56" t="s">
        <v>4880</v>
      </c>
      <c r="S2398" s="56" t="s">
        <v>4881</v>
      </c>
      <c r="T2398" s="56">
        <v>1</v>
      </c>
      <c r="U2398" s="56" t="s">
        <v>606</v>
      </c>
      <c r="W2398" s="56">
        <v>1.5</v>
      </c>
      <c r="X2398" s="56">
        <v>85</v>
      </c>
      <c r="Y2398" s="56">
        <v>51.6</v>
      </c>
    </row>
    <row r="2399" spans="1:25" s="56" customFormat="1">
      <c r="A2399" s="156" t="s">
        <v>4872</v>
      </c>
      <c r="B2399" s="156" t="s">
        <v>1216</v>
      </c>
      <c r="C2399" s="56" t="s">
        <v>4873</v>
      </c>
      <c r="D2399" s="56" t="s">
        <v>4874</v>
      </c>
      <c r="E2399" s="56" t="s">
        <v>4875</v>
      </c>
      <c r="F2399" s="128" t="s">
        <v>4876</v>
      </c>
      <c r="G2399" s="128"/>
      <c r="H2399" s="52" t="s">
        <v>4877</v>
      </c>
      <c r="I2399" s="54">
        <v>41739</v>
      </c>
      <c r="J2399" s="54">
        <v>41892</v>
      </c>
      <c r="K2399" s="56" t="s">
        <v>5561</v>
      </c>
      <c r="L2399" s="56" t="s">
        <v>5562</v>
      </c>
      <c r="M2399" s="56" t="s">
        <v>695</v>
      </c>
      <c r="N2399" s="56" t="s">
        <v>3570</v>
      </c>
      <c r="P2399" s="56" t="s">
        <v>4880</v>
      </c>
      <c r="S2399" s="56" t="s">
        <v>4881</v>
      </c>
      <c r="T2399" s="56">
        <v>1</v>
      </c>
      <c r="U2399" s="56" t="s">
        <v>606</v>
      </c>
      <c r="W2399" s="56">
        <v>1.5</v>
      </c>
      <c r="X2399" s="56">
        <v>85</v>
      </c>
      <c r="Y2399" s="56">
        <v>60.4</v>
      </c>
    </row>
    <row r="2400" spans="1:25" s="56" customFormat="1">
      <c r="A2400" s="156" t="s">
        <v>4872</v>
      </c>
      <c r="B2400" s="156" t="s">
        <v>1216</v>
      </c>
      <c r="C2400" s="56" t="s">
        <v>4873</v>
      </c>
      <c r="D2400" s="56" t="s">
        <v>4874</v>
      </c>
      <c r="E2400" s="56" t="s">
        <v>4875</v>
      </c>
      <c r="F2400" s="128" t="s">
        <v>4876</v>
      </c>
      <c r="G2400" s="128"/>
      <c r="H2400" s="52" t="s">
        <v>4877</v>
      </c>
      <c r="I2400" s="54">
        <v>41739</v>
      </c>
      <c r="J2400" s="54">
        <v>41892</v>
      </c>
      <c r="K2400" s="56" t="s">
        <v>5563</v>
      </c>
      <c r="L2400" s="56" t="s">
        <v>5564</v>
      </c>
      <c r="M2400" s="56" t="s">
        <v>695</v>
      </c>
      <c r="N2400" s="56" t="s">
        <v>3570</v>
      </c>
      <c r="P2400" s="56" t="s">
        <v>4880</v>
      </c>
      <c r="S2400" s="56" t="s">
        <v>4881</v>
      </c>
      <c r="T2400" s="56">
        <v>1</v>
      </c>
      <c r="U2400" s="56" t="s">
        <v>606</v>
      </c>
      <c r="W2400" s="56">
        <v>1.5</v>
      </c>
      <c r="X2400" s="56">
        <v>85</v>
      </c>
      <c r="Y2400" s="56">
        <v>57.6</v>
      </c>
    </row>
    <row r="2401" spans="1:25" s="56" customFormat="1">
      <c r="A2401" s="156" t="s">
        <v>4872</v>
      </c>
      <c r="B2401" s="156" t="s">
        <v>1216</v>
      </c>
      <c r="C2401" s="56" t="s">
        <v>4873</v>
      </c>
      <c r="D2401" s="56" t="s">
        <v>4874</v>
      </c>
      <c r="E2401" s="56" t="s">
        <v>4875</v>
      </c>
      <c r="F2401" s="128" t="s">
        <v>4876</v>
      </c>
      <c r="G2401" s="128"/>
      <c r="H2401" s="52" t="s">
        <v>4877</v>
      </c>
      <c r="I2401" s="54">
        <v>41739</v>
      </c>
      <c r="J2401" s="54">
        <v>41892</v>
      </c>
      <c r="K2401" s="56" t="s">
        <v>5565</v>
      </c>
      <c r="L2401" s="56" t="s">
        <v>5566</v>
      </c>
      <c r="M2401" s="56" t="s">
        <v>695</v>
      </c>
      <c r="N2401" s="56" t="s">
        <v>3570</v>
      </c>
      <c r="P2401" s="56" t="s">
        <v>4880</v>
      </c>
      <c r="S2401" s="56" t="s">
        <v>4881</v>
      </c>
      <c r="T2401" s="56">
        <v>1</v>
      </c>
      <c r="U2401" s="56" t="s">
        <v>606</v>
      </c>
      <c r="W2401" s="56">
        <v>1.5</v>
      </c>
      <c r="X2401" s="56">
        <v>85</v>
      </c>
      <c r="Y2401" s="56">
        <v>32.1</v>
      </c>
    </row>
    <row r="2402" spans="1:25" s="56" customFormat="1">
      <c r="A2402" s="156" t="s">
        <v>4872</v>
      </c>
      <c r="B2402" s="156" t="s">
        <v>1216</v>
      </c>
      <c r="C2402" s="56" t="s">
        <v>4873</v>
      </c>
      <c r="D2402" s="56" t="s">
        <v>4874</v>
      </c>
      <c r="E2402" s="56" t="s">
        <v>4875</v>
      </c>
      <c r="F2402" s="128" t="s">
        <v>4876</v>
      </c>
      <c r="G2402" s="128"/>
      <c r="H2402" s="52" t="s">
        <v>4877</v>
      </c>
      <c r="I2402" s="54">
        <v>41739</v>
      </c>
      <c r="J2402" s="54">
        <v>41892</v>
      </c>
      <c r="K2402" s="56" t="s">
        <v>5567</v>
      </c>
      <c r="L2402" s="56" t="s">
        <v>5568</v>
      </c>
      <c r="M2402" s="56" t="s">
        <v>695</v>
      </c>
      <c r="N2402" s="56" t="s">
        <v>3570</v>
      </c>
      <c r="P2402" s="56" t="s">
        <v>4880</v>
      </c>
      <c r="S2402" s="56" t="s">
        <v>4881</v>
      </c>
      <c r="T2402" s="56">
        <v>1</v>
      </c>
      <c r="U2402" s="56" t="s">
        <v>606</v>
      </c>
      <c r="W2402" s="56">
        <v>1.5</v>
      </c>
      <c r="X2402" s="56">
        <v>85</v>
      </c>
      <c r="Y2402" s="56">
        <v>57.8</v>
      </c>
    </row>
    <row r="2403" spans="1:25" s="56" customFormat="1">
      <c r="A2403" s="156" t="s">
        <v>4872</v>
      </c>
      <c r="B2403" s="156" t="s">
        <v>1216</v>
      </c>
      <c r="C2403" s="56" t="s">
        <v>4873</v>
      </c>
      <c r="D2403" s="56" t="s">
        <v>4874</v>
      </c>
      <c r="E2403" s="56" t="s">
        <v>4875</v>
      </c>
      <c r="F2403" s="128" t="s">
        <v>4876</v>
      </c>
      <c r="G2403" s="128"/>
      <c r="H2403" s="52" t="s">
        <v>4877</v>
      </c>
      <c r="I2403" s="54">
        <v>41739</v>
      </c>
      <c r="J2403" s="54">
        <v>41892</v>
      </c>
      <c r="K2403" s="56" t="s">
        <v>5569</v>
      </c>
      <c r="L2403" s="56" t="s">
        <v>5570</v>
      </c>
      <c r="M2403" s="56" t="s">
        <v>695</v>
      </c>
      <c r="N2403" s="56" t="s">
        <v>3570</v>
      </c>
      <c r="P2403" s="56" t="s">
        <v>4880</v>
      </c>
      <c r="S2403" s="56" t="s">
        <v>4881</v>
      </c>
      <c r="T2403" s="56">
        <v>1</v>
      </c>
      <c r="U2403" s="56" t="s">
        <v>606</v>
      </c>
      <c r="W2403" s="56">
        <v>1.5</v>
      </c>
      <c r="X2403" s="56">
        <v>85</v>
      </c>
      <c r="Y2403" s="56">
        <v>82.2</v>
      </c>
    </row>
    <row r="2404" spans="1:25" s="56" customFormat="1">
      <c r="A2404" s="156" t="s">
        <v>4872</v>
      </c>
      <c r="B2404" s="156" t="s">
        <v>1216</v>
      </c>
      <c r="C2404" s="56" t="s">
        <v>4873</v>
      </c>
      <c r="D2404" s="56" t="s">
        <v>4874</v>
      </c>
      <c r="E2404" s="56" t="s">
        <v>4875</v>
      </c>
      <c r="F2404" s="128" t="s">
        <v>4876</v>
      </c>
      <c r="G2404" s="128"/>
      <c r="H2404" s="52" t="s">
        <v>4877</v>
      </c>
      <c r="I2404" s="54">
        <v>41739</v>
      </c>
      <c r="J2404" s="54">
        <v>41892</v>
      </c>
      <c r="K2404" s="56" t="s">
        <v>5571</v>
      </c>
      <c r="L2404" s="56" t="s">
        <v>5572</v>
      </c>
      <c r="M2404" s="56" t="s">
        <v>695</v>
      </c>
      <c r="N2404" s="56" t="s">
        <v>3570</v>
      </c>
      <c r="P2404" s="56" t="s">
        <v>4880</v>
      </c>
      <c r="S2404" s="56" t="s">
        <v>4881</v>
      </c>
      <c r="T2404" s="56">
        <v>1</v>
      </c>
      <c r="U2404" s="56" t="s">
        <v>606</v>
      </c>
      <c r="W2404" s="56">
        <v>1.5</v>
      </c>
      <c r="X2404" s="56">
        <v>85</v>
      </c>
      <c r="Y2404" s="56">
        <v>58</v>
      </c>
    </row>
    <row r="2405" spans="1:25" s="56" customFormat="1">
      <c r="A2405" s="156" t="s">
        <v>4872</v>
      </c>
      <c r="B2405" s="156" t="s">
        <v>1216</v>
      </c>
      <c r="C2405" s="56" t="s">
        <v>4873</v>
      </c>
      <c r="D2405" s="56" t="s">
        <v>4874</v>
      </c>
      <c r="E2405" s="56" t="s">
        <v>4875</v>
      </c>
      <c r="F2405" s="128" t="s">
        <v>4876</v>
      </c>
      <c r="G2405" s="128"/>
      <c r="H2405" s="52" t="s">
        <v>4877</v>
      </c>
      <c r="I2405" s="54">
        <v>41739</v>
      </c>
      <c r="J2405" s="54">
        <v>41892</v>
      </c>
      <c r="K2405" s="56" t="s">
        <v>5573</v>
      </c>
      <c r="L2405" s="56" t="s">
        <v>5574</v>
      </c>
      <c r="M2405" s="56" t="s">
        <v>695</v>
      </c>
      <c r="N2405" s="56" t="s">
        <v>3570</v>
      </c>
      <c r="P2405" s="56" t="s">
        <v>4880</v>
      </c>
      <c r="S2405" s="56" t="s">
        <v>4881</v>
      </c>
      <c r="T2405" s="56">
        <v>1</v>
      </c>
      <c r="U2405" s="56" t="s">
        <v>606</v>
      </c>
      <c r="W2405" s="56">
        <v>1.5</v>
      </c>
      <c r="X2405" s="56">
        <v>75</v>
      </c>
      <c r="Y2405" s="56">
        <v>72.3</v>
      </c>
    </row>
    <row r="2406" spans="1:25" s="56" customFormat="1">
      <c r="A2406" s="156" t="s">
        <v>4872</v>
      </c>
      <c r="B2406" s="156" t="s">
        <v>1216</v>
      </c>
      <c r="C2406" s="56" t="s">
        <v>4873</v>
      </c>
      <c r="D2406" s="56" t="s">
        <v>4874</v>
      </c>
      <c r="E2406" s="56" t="s">
        <v>4875</v>
      </c>
      <c r="F2406" s="128" t="s">
        <v>4876</v>
      </c>
      <c r="G2406" s="128"/>
      <c r="H2406" s="52" t="s">
        <v>4877</v>
      </c>
      <c r="I2406" s="54">
        <v>41739</v>
      </c>
      <c r="J2406" s="54">
        <v>41892</v>
      </c>
      <c r="K2406" s="56" t="s">
        <v>5575</v>
      </c>
      <c r="L2406" s="56" t="s">
        <v>5576</v>
      </c>
      <c r="M2406" s="56" t="s">
        <v>695</v>
      </c>
      <c r="N2406" s="56" t="s">
        <v>3570</v>
      </c>
      <c r="P2406" s="56" t="s">
        <v>4880</v>
      </c>
      <c r="S2406" s="56" t="s">
        <v>4881</v>
      </c>
      <c r="T2406" s="56">
        <v>1</v>
      </c>
      <c r="U2406" s="56" t="s">
        <v>606</v>
      </c>
      <c r="W2406" s="56">
        <v>1.5</v>
      </c>
      <c r="X2406" s="56">
        <v>85</v>
      </c>
      <c r="Y2406" s="56">
        <v>26.7</v>
      </c>
    </row>
    <row r="2407" spans="1:25" s="56" customFormat="1">
      <c r="A2407" s="156" t="s">
        <v>4872</v>
      </c>
      <c r="B2407" s="156" t="s">
        <v>1216</v>
      </c>
      <c r="C2407" s="56" t="s">
        <v>4873</v>
      </c>
      <c r="D2407" s="56" t="s">
        <v>4874</v>
      </c>
      <c r="E2407" s="56" t="s">
        <v>4875</v>
      </c>
      <c r="F2407" s="128" t="s">
        <v>4876</v>
      </c>
      <c r="G2407" s="128"/>
      <c r="H2407" s="52" t="s">
        <v>4877</v>
      </c>
      <c r="I2407" s="54">
        <v>41739</v>
      </c>
      <c r="J2407" s="54">
        <v>41892</v>
      </c>
      <c r="K2407" s="56" t="s">
        <v>5577</v>
      </c>
      <c r="L2407" s="56" t="s">
        <v>5578</v>
      </c>
      <c r="M2407" s="56" t="s">
        <v>695</v>
      </c>
      <c r="N2407" s="56" t="s">
        <v>3570</v>
      </c>
      <c r="P2407" s="56" t="s">
        <v>4880</v>
      </c>
      <c r="S2407" s="56" t="s">
        <v>4881</v>
      </c>
      <c r="T2407" s="56">
        <v>1</v>
      </c>
      <c r="U2407" s="56" t="s">
        <v>606</v>
      </c>
      <c r="W2407" s="56">
        <v>1.5</v>
      </c>
      <c r="X2407" s="56">
        <v>80</v>
      </c>
      <c r="Y2407" s="56">
        <v>38.6</v>
      </c>
    </row>
    <row r="2408" spans="1:25" s="56" customFormat="1">
      <c r="A2408" s="156" t="s">
        <v>4872</v>
      </c>
      <c r="B2408" s="156" t="s">
        <v>1216</v>
      </c>
      <c r="C2408" s="56" t="s">
        <v>4873</v>
      </c>
      <c r="D2408" s="56" t="s">
        <v>4874</v>
      </c>
      <c r="E2408" s="56" t="s">
        <v>4875</v>
      </c>
      <c r="F2408" s="128" t="s">
        <v>4876</v>
      </c>
      <c r="G2408" s="128"/>
      <c r="H2408" s="52" t="s">
        <v>4877</v>
      </c>
      <c r="I2408" s="54">
        <v>41739</v>
      </c>
      <c r="J2408" s="54">
        <v>41892</v>
      </c>
      <c r="K2408" s="56" t="s">
        <v>5579</v>
      </c>
      <c r="L2408" s="56" t="s">
        <v>5580</v>
      </c>
      <c r="M2408" s="56" t="s">
        <v>695</v>
      </c>
      <c r="N2408" s="56" t="s">
        <v>3570</v>
      </c>
      <c r="P2408" s="56" t="s">
        <v>4880</v>
      </c>
      <c r="S2408" s="56" t="s">
        <v>4881</v>
      </c>
      <c r="T2408" s="56">
        <v>1</v>
      </c>
      <c r="U2408" s="56" t="s">
        <v>606</v>
      </c>
      <c r="W2408" s="56">
        <v>1.5</v>
      </c>
      <c r="X2408" s="56">
        <v>90</v>
      </c>
      <c r="Y2408" s="56">
        <v>33.299999999999997</v>
      </c>
    </row>
    <row r="2409" spans="1:25" s="56" customFormat="1">
      <c r="A2409" s="156" t="s">
        <v>4872</v>
      </c>
      <c r="B2409" s="156" t="s">
        <v>1216</v>
      </c>
      <c r="C2409" s="56" t="s">
        <v>4873</v>
      </c>
      <c r="D2409" s="56" t="s">
        <v>4874</v>
      </c>
      <c r="E2409" s="56" t="s">
        <v>4875</v>
      </c>
      <c r="F2409" s="128" t="s">
        <v>4876</v>
      </c>
      <c r="G2409" s="128"/>
      <c r="H2409" s="52" t="s">
        <v>4877</v>
      </c>
      <c r="I2409" s="54">
        <v>41739</v>
      </c>
      <c r="J2409" s="54">
        <v>41892</v>
      </c>
      <c r="K2409" s="56" t="s">
        <v>5581</v>
      </c>
      <c r="L2409" s="56" t="s">
        <v>5582</v>
      </c>
      <c r="M2409" s="56" t="s">
        <v>695</v>
      </c>
      <c r="N2409" s="56" t="s">
        <v>3570</v>
      </c>
      <c r="P2409" s="56" t="s">
        <v>4880</v>
      </c>
      <c r="S2409" s="56" t="s">
        <v>4881</v>
      </c>
      <c r="T2409" s="56">
        <v>1</v>
      </c>
      <c r="U2409" s="56" t="s">
        <v>606</v>
      </c>
      <c r="W2409" s="56">
        <v>1.5</v>
      </c>
      <c r="X2409" s="56">
        <v>85</v>
      </c>
      <c r="Y2409" s="56">
        <v>25.2</v>
      </c>
    </row>
    <row r="2410" spans="1:25" s="56" customFormat="1">
      <c r="A2410" s="156" t="s">
        <v>4872</v>
      </c>
      <c r="B2410" s="156" t="s">
        <v>1216</v>
      </c>
      <c r="C2410" s="56" t="s">
        <v>4873</v>
      </c>
      <c r="D2410" s="56" t="s">
        <v>4874</v>
      </c>
      <c r="E2410" s="56" t="s">
        <v>4875</v>
      </c>
      <c r="F2410" s="128" t="s">
        <v>4876</v>
      </c>
      <c r="G2410" s="128"/>
      <c r="H2410" s="52" t="s">
        <v>4877</v>
      </c>
      <c r="I2410" s="54">
        <v>41739</v>
      </c>
      <c r="J2410" s="54">
        <v>41892</v>
      </c>
      <c r="K2410" s="56" t="s">
        <v>5583</v>
      </c>
      <c r="L2410" s="56" t="s">
        <v>5584</v>
      </c>
      <c r="M2410" s="56" t="s">
        <v>695</v>
      </c>
      <c r="N2410" s="56" t="s">
        <v>3570</v>
      </c>
      <c r="P2410" s="56" t="s">
        <v>4880</v>
      </c>
      <c r="S2410" s="56" t="s">
        <v>4881</v>
      </c>
      <c r="T2410" s="56">
        <v>1</v>
      </c>
      <c r="U2410" s="56" t="s">
        <v>606</v>
      </c>
      <c r="W2410" s="56">
        <v>1.5</v>
      </c>
      <c r="X2410" s="56">
        <v>75</v>
      </c>
      <c r="Y2410" s="56">
        <v>84.9</v>
      </c>
    </row>
    <row r="2411" spans="1:25" s="56" customFormat="1">
      <c r="A2411" s="156" t="s">
        <v>4872</v>
      </c>
      <c r="B2411" s="156" t="s">
        <v>1216</v>
      </c>
      <c r="C2411" s="56" t="s">
        <v>4873</v>
      </c>
      <c r="D2411" s="56" t="s">
        <v>4874</v>
      </c>
      <c r="E2411" s="56" t="s">
        <v>4875</v>
      </c>
      <c r="F2411" s="128" t="s">
        <v>4876</v>
      </c>
      <c r="G2411" s="128"/>
      <c r="H2411" s="52" t="s">
        <v>4877</v>
      </c>
      <c r="I2411" s="54">
        <v>41739</v>
      </c>
      <c r="J2411" s="54">
        <v>41892</v>
      </c>
      <c r="K2411" s="56" t="s">
        <v>5585</v>
      </c>
      <c r="L2411" s="56" t="s">
        <v>5586</v>
      </c>
      <c r="M2411" s="56" t="s">
        <v>695</v>
      </c>
      <c r="N2411" s="56" t="s">
        <v>3570</v>
      </c>
      <c r="P2411" s="56" t="s">
        <v>4880</v>
      </c>
      <c r="S2411" s="56" t="s">
        <v>4881</v>
      </c>
      <c r="T2411" s="56">
        <v>1</v>
      </c>
      <c r="U2411" s="56" t="s">
        <v>606</v>
      </c>
      <c r="W2411" s="56">
        <v>1.5</v>
      </c>
      <c r="X2411" s="56">
        <v>85</v>
      </c>
      <c r="Y2411" s="56">
        <v>33.4</v>
      </c>
    </row>
    <row r="2412" spans="1:25" s="56" customFormat="1">
      <c r="A2412" s="156" t="s">
        <v>4872</v>
      </c>
      <c r="B2412" s="156" t="s">
        <v>1216</v>
      </c>
      <c r="C2412" s="56" t="s">
        <v>4873</v>
      </c>
      <c r="D2412" s="56" t="s">
        <v>4874</v>
      </c>
      <c r="E2412" s="56" t="s">
        <v>4875</v>
      </c>
      <c r="F2412" s="128" t="s">
        <v>4876</v>
      </c>
      <c r="G2412" s="128"/>
      <c r="H2412" s="52" t="s">
        <v>4877</v>
      </c>
      <c r="I2412" s="54">
        <v>41739</v>
      </c>
      <c r="J2412" s="54">
        <v>41892</v>
      </c>
      <c r="K2412" s="56" t="s">
        <v>5587</v>
      </c>
      <c r="L2412" s="56" t="s">
        <v>5588</v>
      </c>
      <c r="M2412" s="56" t="s">
        <v>695</v>
      </c>
      <c r="N2412" s="56" t="s">
        <v>3570</v>
      </c>
      <c r="P2412" s="56" t="s">
        <v>4880</v>
      </c>
      <c r="S2412" s="56" t="s">
        <v>4881</v>
      </c>
      <c r="T2412" s="56">
        <v>1</v>
      </c>
      <c r="U2412" s="56" t="s">
        <v>606</v>
      </c>
      <c r="W2412" s="56">
        <v>1.5</v>
      </c>
      <c r="X2412" s="56">
        <v>85</v>
      </c>
      <c r="Y2412" s="56">
        <v>115.9</v>
      </c>
    </row>
    <row r="2413" spans="1:25" s="56" customFormat="1">
      <c r="A2413" s="156" t="s">
        <v>4872</v>
      </c>
      <c r="B2413" s="156" t="s">
        <v>1216</v>
      </c>
      <c r="C2413" s="56" t="s">
        <v>4873</v>
      </c>
      <c r="D2413" s="56" t="s">
        <v>4874</v>
      </c>
      <c r="E2413" s="56" t="s">
        <v>4875</v>
      </c>
      <c r="F2413" s="128" t="s">
        <v>4876</v>
      </c>
      <c r="G2413" s="128"/>
      <c r="H2413" s="52" t="s">
        <v>4877</v>
      </c>
      <c r="I2413" s="54">
        <v>41739</v>
      </c>
      <c r="J2413" s="54">
        <v>41892</v>
      </c>
      <c r="K2413" s="56" t="s">
        <v>5589</v>
      </c>
      <c r="L2413" s="56" t="s">
        <v>5590</v>
      </c>
      <c r="M2413" s="56" t="s">
        <v>695</v>
      </c>
      <c r="N2413" s="56" t="s">
        <v>3570</v>
      </c>
      <c r="P2413" s="56" t="s">
        <v>4880</v>
      </c>
      <c r="S2413" s="56" t="s">
        <v>4881</v>
      </c>
      <c r="T2413" s="56">
        <v>1</v>
      </c>
      <c r="U2413" s="56" t="s">
        <v>606</v>
      </c>
      <c r="W2413" s="56">
        <v>1.5</v>
      </c>
      <c r="X2413" s="56">
        <v>85</v>
      </c>
      <c r="Y2413" s="56">
        <v>117.1</v>
      </c>
    </row>
    <row r="2414" spans="1:25" s="56" customFormat="1">
      <c r="A2414" s="156" t="s">
        <v>4872</v>
      </c>
      <c r="B2414" s="156" t="s">
        <v>1216</v>
      </c>
      <c r="C2414" s="56" t="s">
        <v>4873</v>
      </c>
      <c r="D2414" s="56" t="s">
        <v>4874</v>
      </c>
      <c r="E2414" s="56" t="s">
        <v>4875</v>
      </c>
      <c r="F2414" s="128" t="s">
        <v>4876</v>
      </c>
      <c r="G2414" s="128"/>
      <c r="H2414" s="52" t="s">
        <v>4877</v>
      </c>
      <c r="I2414" s="54">
        <v>41739</v>
      </c>
      <c r="J2414" s="54">
        <v>41892</v>
      </c>
      <c r="K2414" s="56" t="s">
        <v>5591</v>
      </c>
      <c r="L2414" s="56" t="s">
        <v>5592</v>
      </c>
      <c r="M2414" s="56" t="s">
        <v>695</v>
      </c>
      <c r="N2414" s="56" t="s">
        <v>3570</v>
      </c>
      <c r="P2414" s="56" t="s">
        <v>4880</v>
      </c>
      <c r="S2414" s="56" t="s">
        <v>4881</v>
      </c>
      <c r="T2414" s="56">
        <v>1</v>
      </c>
      <c r="U2414" s="56" t="s">
        <v>606</v>
      </c>
      <c r="W2414" s="56">
        <v>1.5</v>
      </c>
      <c r="X2414" s="56">
        <v>85</v>
      </c>
      <c r="Y2414" s="56">
        <v>66</v>
      </c>
    </row>
    <row r="2415" spans="1:25" s="56" customFormat="1">
      <c r="A2415" s="156" t="s">
        <v>4872</v>
      </c>
      <c r="B2415" s="156" t="s">
        <v>1216</v>
      </c>
      <c r="C2415" s="56" t="s">
        <v>4873</v>
      </c>
      <c r="D2415" s="56" t="s">
        <v>4874</v>
      </c>
      <c r="E2415" s="56" t="s">
        <v>4875</v>
      </c>
      <c r="F2415" s="128" t="s">
        <v>4876</v>
      </c>
      <c r="G2415" s="128"/>
      <c r="H2415" s="52" t="s">
        <v>4877</v>
      </c>
      <c r="I2415" s="54">
        <v>41739</v>
      </c>
      <c r="J2415" s="54">
        <v>41892</v>
      </c>
      <c r="K2415" s="56" t="s">
        <v>5593</v>
      </c>
      <c r="L2415" s="56" t="s">
        <v>5594</v>
      </c>
      <c r="M2415" s="56" t="s">
        <v>695</v>
      </c>
      <c r="N2415" s="56" t="s">
        <v>3570</v>
      </c>
      <c r="P2415" s="56" t="s">
        <v>4880</v>
      </c>
      <c r="S2415" s="56" t="s">
        <v>4881</v>
      </c>
      <c r="T2415" s="56">
        <v>1</v>
      </c>
      <c r="U2415" s="56" t="s">
        <v>606</v>
      </c>
      <c r="W2415" s="56">
        <v>1.5</v>
      </c>
      <c r="X2415" s="56">
        <v>89</v>
      </c>
      <c r="Y2415" s="56">
        <v>132</v>
      </c>
    </row>
    <row r="2416" spans="1:25" s="56" customFormat="1">
      <c r="A2416" s="156" t="s">
        <v>4872</v>
      </c>
      <c r="B2416" s="156" t="s">
        <v>1216</v>
      </c>
      <c r="C2416" s="56" t="s">
        <v>4873</v>
      </c>
      <c r="D2416" s="56" t="s">
        <v>4874</v>
      </c>
      <c r="E2416" s="56" t="s">
        <v>4875</v>
      </c>
      <c r="F2416" s="128" t="s">
        <v>4876</v>
      </c>
      <c r="G2416" s="128"/>
      <c r="H2416" s="52" t="s">
        <v>4877</v>
      </c>
      <c r="I2416" s="54">
        <v>41739</v>
      </c>
      <c r="J2416" s="54">
        <v>41892</v>
      </c>
      <c r="K2416" s="56" t="s">
        <v>5595</v>
      </c>
      <c r="L2416" s="56" t="s">
        <v>5596</v>
      </c>
      <c r="M2416" s="56" t="s">
        <v>695</v>
      </c>
      <c r="N2416" s="56" t="s">
        <v>3570</v>
      </c>
      <c r="P2416" s="56" t="s">
        <v>4880</v>
      </c>
      <c r="S2416" s="56" t="s">
        <v>4881</v>
      </c>
      <c r="T2416" s="56">
        <v>1</v>
      </c>
      <c r="U2416" s="56" t="s">
        <v>606</v>
      </c>
      <c r="W2416" s="56">
        <v>1.5</v>
      </c>
      <c r="X2416" s="56">
        <v>90</v>
      </c>
      <c r="Y2416" s="56">
        <v>102</v>
      </c>
    </row>
    <row r="2417" spans="1:25" s="56" customFormat="1">
      <c r="A2417" s="156" t="s">
        <v>4872</v>
      </c>
      <c r="B2417" s="156" t="s">
        <v>1216</v>
      </c>
      <c r="C2417" s="56" t="s">
        <v>4873</v>
      </c>
      <c r="D2417" s="56" t="s">
        <v>4874</v>
      </c>
      <c r="E2417" s="56" t="s">
        <v>4875</v>
      </c>
      <c r="F2417" s="128" t="s">
        <v>4876</v>
      </c>
      <c r="G2417" s="128"/>
      <c r="H2417" s="52" t="s">
        <v>4877</v>
      </c>
      <c r="I2417" s="54">
        <v>41739</v>
      </c>
      <c r="J2417" s="54">
        <v>41892</v>
      </c>
      <c r="K2417" s="56" t="s">
        <v>5597</v>
      </c>
      <c r="L2417" s="56" t="s">
        <v>5598</v>
      </c>
      <c r="M2417" s="56" t="s">
        <v>695</v>
      </c>
      <c r="N2417" s="56" t="s">
        <v>3570</v>
      </c>
      <c r="P2417" s="56" t="s">
        <v>4880</v>
      </c>
      <c r="S2417" s="56" t="s">
        <v>4881</v>
      </c>
      <c r="T2417" s="56">
        <v>1</v>
      </c>
      <c r="U2417" s="56" t="s">
        <v>606</v>
      </c>
      <c r="W2417" s="56">
        <v>1.5</v>
      </c>
      <c r="X2417" s="56">
        <v>90</v>
      </c>
      <c r="Y2417" s="56">
        <v>111</v>
      </c>
    </row>
    <row r="2418" spans="1:25" s="56" customFormat="1">
      <c r="A2418" s="156" t="s">
        <v>4872</v>
      </c>
      <c r="B2418" s="156" t="s">
        <v>1216</v>
      </c>
      <c r="C2418" s="56" t="s">
        <v>4873</v>
      </c>
      <c r="D2418" s="56" t="s">
        <v>4874</v>
      </c>
      <c r="E2418" s="56" t="s">
        <v>4875</v>
      </c>
      <c r="F2418" s="128" t="s">
        <v>4876</v>
      </c>
      <c r="G2418" s="128"/>
      <c r="H2418" s="52" t="s">
        <v>4877</v>
      </c>
      <c r="I2418" s="54">
        <v>41739</v>
      </c>
      <c r="J2418" s="54">
        <v>41892</v>
      </c>
      <c r="K2418" s="56" t="s">
        <v>5599</v>
      </c>
      <c r="L2418" s="56" t="s">
        <v>5600</v>
      </c>
      <c r="M2418" s="56" t="s">
        <v>695</v>
      </c>
      <c r="N2418" s="56" t="s">
        <v>3570</v>
      </c>
      <c r="P2418" s="56" t="s">
        <v>4880</v>
      </c>
      <c r="S2418" s="56" t="s">
        <v>4881</v>
      </c>
      <c r="T2418" s="56">
        <v>1</v>
      </c>
      <c r="U2418" s="56" t="s">
        <v>606</v>
      </c>
      <c r="W2418" s="56">
        <v>1.5</v>
      </c>
      <c r="X2418" s="56">
        <v>90</v>
      </c>
      <c r="Y2418" s="56">
        <v>64.599999999999994</v>
      </c>
    </row>
    <row r="2419" spans="1:25" s="56" customFormat="1">
      <c r="A2419" s="156" t="s">
        <v>4872</v>
      </c>
      <c r="B2419" s="156" t="s">
        <v>1216</v>
      </c>
      <c r="C2419" s="56" t="s">
        <v>4873</v>
      </c>
      <c r="D2419" s="56" t="s">
        <v>4874</v>
      </c>
      <c r="E2419" s="56" t="s">
        <v>4875</v>
      </c>
      <c r="F2419" s="128" t="s">
        <v>4876</v>
      </c>
      <c r="G2419" s="128"/>
      <c r="H2419" s="52" t="s">
        <v>4877</v>
      </c>
      <c r="I2419" s="54">
        <v>41739</v>
      </c>
      <c r="J2419" s="54">
        <v>41892</v>
      </c>
      <c r="K2419" s="56" t="s">
        <v>5601</v>
      </c>
      <c r="L2419" s="56" t="s">
        <v>5602</v>
      </c>
      <c r="M2419" s="56" t="s">
        <v>695</v>
      </c>
      <c r="N2419" s="56" t="s">
        <v>3570</v>
      </c>
      <c r="P2419" s="56" t="s">
        <v>4880</v>
      </c>
      <c r="S2419" s="56" t="s">
        <v>4881</v>
      </c>
      <c r="T2419" s="56">
        <v>1</v>
      </c>
      <c r="U2419" s="56" t="s">
        <v>606</v>
      </c>
      <c r="W2419" s="56">
        <v>1.5</v>
      </c>
      <c r="X2419" s="56">
        <v>85</v>
      </c>
      <c r="Y2419" s="56">
        <v>71.400000000000006</v>
      </c>
    </row>
    <row r="2420" spans="1:25" s="56" customFormat="1">
      <c r="A2420" s="156" t="s">
        <v>4872</v>
      </c>
      <c r="B2420" s="156" t="s">
        <v>1216</v>
      </c>
      <c r="C2420" s="56" t="s">
        <v>4873</v>
      </c>
      <c r="D2420" s="56" t="s">
        <v>4874</v>
      </c>
      <c r="E2420" s="56" t="s">
        <v>4875</v>
      </c>
      <c r="F2420" s="128" t="s">
        <v>4876</v>
      </c>
      <c r="G2420" s="128"/>
      <c r="H2420" s="52" t="s">
        <v>4877</v>
      </c>
      <c r="I2420" s="54">
        <v>41739</v>
      </c>
      <c r="J2420" s="54">
        <v>41892</v>
      </c>
      <c r="K2420" s="56" t="s">
        <v>5603</v>
      </c>
      <c r="L2420" s="56" t="s">
        <v>5604</v>
      </c>
      <c r="M2420" s="56" t="s">
        <v>695</v>
      </c>
      <c r="N2420" s="56" t="s">
        <v>3570</v>
      </c>
      <c r="P2420" s="56" t="s">
        <v>4880</v>
      </c>
      <c r="S2420" s="56" t="s">
        <v>4881</v>
      </c>
      <c r="T2420" s="56">
        <v>1</v>
      </c>
      <c r="U2420" s="56" t="s">
        <v>606</v>
      </c>
      <c r="W2420" s="56">
        <v>1.5</v>
      </c>
      <c r="X2420" s="56">
        <v>85</v>
      </c>
      <c r="Y2420" s="56">
        <v>108.4</v>
      </c>
    </row>
    <row r="2421" spans="1:25" s="56" customFormat="1">
      <c r="A2421" s="156" t="s">
        <v>4872</v>
      </c>
      <c r="B2421" s="156" t="s">
        <v>1216</v>
      </c>
      <c r="C2421" s="56" t="s">
        <v>4873</v>
      </c>
      <c r="D2421" s="56" t="s">
        <v>4874</v>
      </c>
      <c r="E2421" s="56" t="s">
        <v>4875</v>
      </c>
      <c r="F2421" s="128" t="s">
        <v>4876</v>
      </c>
      <c r="G2421" s="128"/>
      <c r="H2421" s="52" t="s">
        <v>4877</v>
      </c>
      <c r="I2421" s="54">
        <v>41739</v>
      </c>
      <c r="J2421" s="54">
        <v>41892</v>
      </c>
      <c r="K2421" s="56" t="s">
        <v>5605</v>
      </c>
      <c r="L2421" s="56" t="s">
        <v>5606</v>
      </c>
      <c r="M2421" s="56" t="s">
        <v>695</v>
      </c>
      <c r="N2421" s="56" t="s">
        <v>3570</v>
      </c>
      <c r="P2421" s="56" t="s">
        <v>4880</v>
      </c>
      <c r="S2421" s="56" t="s">
        <v>4881</v>
      </c>
      <c r="T2421" s="56">
        <v>1</v>
      </c>
      <c r="U2421" s="56" t="s">
        <v>606</v>
      </c>
      <c r="W2421" s="56">
        <v>1.5</v>
      </c>
      <c r="X2421" s="56">
        <v>85</v>
      </c>
      <c r="Y2421" s="56">
        <v>128.30000000000001</v>
      </c>
    </row>
    <row r="2422" spans="1:25" s="56" customFormat="1">
      <c r="A2422" s="156" t="s">
        <v>4872</v>
      </c>
      <c r="B2422" s="156" t="s">
        <v>1216</v>
      </c>
      <c r="C2422" s="56" t="s">
        <v>4873</v>
      </c>
      <c r="D2422" s="56" t="s">
        <v>4874</v>
      </c>
      <c r="E2422" s="56" t="s">
        <v>4875</v>
      </c>
      <c r="F2422" s="128" t="s">
        <v>4876</v>
      </c>
      <c r="G2422" s="128"/>
      <c r="H2422" s="52" t="s">
        <v>4877</v>
      </c>
      <c r="I2422" s="54">
        <v>41739</v>
      </c>
      <c r="J2422" s="54">
        <v>41892</v>
      </c>
      <c r="K2422" s="56" t="s">
        <v>5607</v>
      </c>
      <c r="L2422" s="56" t="s">
        <v>5608</v>
      </c>
      <c r="M2422" s="56" t="s">
        <v>695</v>
      </c>
      <c r="N2422" s="56" t="s">
        <v>3570</v>
      </c>
      <c r="P2422" s="56" t="s">
        <v>4880</v>
      </c>
      <c r="S2422" s="56" t="s">
        <v>4881</v>
      </c>
      <c r="T2422" s="56">
        <v>1</v>
      </c>
      <c r="U2422" s="56" t="s">
        <v>606</v>
      </c>
      <c r="W2422" s="56">
        <v>1.5</v>
      </c>
      <c r="X2422" s="56">
        <v>80</v>
      </c>
      <c r="Y2422" s="56">
        <v>62.3</v>
      </c>
    </row>
    <row r="2423" spans="1:25" s="56" customFormat="1">
      <c r="A2423" s="156" t="s">
        <v>4872</v>
      </c>
      <c r="B2423" s="156" t="s">
        <v>1216</v>
      </c>
      <c r="C2423" s="56" t="s">
        <v>4873</v>
      </c>
      <c r="D2423" s="56" t="s">
        <v>4874</v>
      </c>
      <c r="E2423" s="56" t="s">
        <v>4875</v>
      </c>
      <c r="F2423" s="128" t="s">
        <v>4876</v>
      </c>
      <c r="G2423" s="128"/>
      <c r="H2423" s="52" t="s">
        <v>4877</v>
      </c>
      <c r="I2423" s="54">
        <v>41739</v>
      </c>
      <c r="J2423" s="54">
        <v>41892</v>
      </c>
      <c r="K2423" s="56" t="s">
        <v>5609</v>
      </c>
      <c r="L2423" s="56" t="s">
        <v>5610</v>
      </c>
      <c r="M2423" s="56" t="s">
        <v>695</v>
      </c>
      <c r="N2423" s="56" t="s">
        <v>3570</v>
      </c>
      <c r="P2423" s="56" t="s">
        <v>4880</v>
      </c>
      <c r="S2423" s="56" t="s">
        <v>4881</v>
      </c>
      <c r="T2423" s="56">
        <v>1</v>
      </c>
      <c r="U2423" s="56" t="s">
        <v>606</v>
      </c>
      <c r="W2423" s="56">
        <v>1.5</v>
      </c>
      <c r="X2423" s="56">
        <v>90</v>
      </c>
      <c r="Y2423" s="56">
        <v>85.2</v>
      </c>
    </row>
    <row r="2424" spans="1:25" s="56" customFormat="1">
      <c r="A2424" s="156" t="s">
        <v>4872</v>
      </c>
      <c r="B2424" s="156" t="s">
        <v>1216</v>
      </c>
      <c r="C2424" s="56" t="s">
        <v>4873</v>
      </c>
      <c r="D2424" s="56" t="s">
        <v>4874</v>
      </c>
      <c r="E2424" s="56" t="s">
        <v>4875</v>
      </c>
      <c r="F2424" s="128" t="s">
        <v>4876</v>
      </c>
      <c r="G2424" s="128"/>
      <c r="H2424" s="52" t="s">
        <v>4877</v>
      </c>
      <c r="I2424" s="54">
        <v>41739</v>
      </c>
      <c r="J2424" s="54">
        <v>41892</v>
      </c>
      <c r="K2424" s="56" t="s">
        <v>5611</v>
      </c>
      <c r="L2424" s="56" t="s">
        <v>5612</v>
      </c>
      <c r="M2424" s="56" t="s">
        <v>695</v>
      </c>
      <c r="N2424" s="56" t="s">
        <v>3570</v>
      </c>
      <c r="P2424" s="56" t="s">
        <v>4880</v>
      </c>
      <c r="S2424" s="56" t="s">
        <v>4881</v>
      </c>
      <c r="T2424" s="56">
        <v>1</v>
      </c>
      <c r="U2424" s="56" t="s">
        <v>606</v>
      </c>
      <c r="W2424" s="56">
        <v>1.5</v>
      </c>
      <c r="X2424" s="56">
        <v>90</v>
      </c>
      <c r="Y2424" s="56">
        <v>118.3</v>
      </c>
    </row>
    <row r="2425" spans="1:25" s="56" customFormat="1">
      <c r="A2425" s="156" t="s">
        <v>4872</v>
      </c>
      <c r="B2425" s="156" t="s">
        <v>1216</v>
      </c>
      <c r="C2425" s="56" t="s">
        <v>4873</v>
      </c>
      <c r="D2425" s="56" t="s">
        <v>4874</v>
      </c>
      <c r="E2425" s="56" t="s">
        <v>4875</v>
      </c>
      <c r="F2425" s="128" t="s">
        <v>4876</v>
      </c>
      <c r="G2425" s="128"/>
      <c r="H2425" s="52" t="s">
        <v>4877</v>
      </c>
      <c r="I2425" s="54">
        <v>41739</v>
      </c>
      <c r="J2425" s="54">
        <v>41892</v>
      </c>
      <c r="K2425" s="56" t="s">
        <v>5613</v>
      </c>
      <c r="L2425" s="56" t="s">
        <v>5614</v>
      </c>
      <c r="M2425" s="56" t="s">
        <v>695</v>
      </c>
      <c r="N2425" s="56" t="s">
        <v>3570</v>
      </c>
      <c r="P2425" s="56" t="s">
        <v>4880</v>
      </c>
      <c r="S2425" s="56" t="s">
        <v>4881</v>
      </c>
      <c r="T2425" s="56">
        <v>1</v>
      </c>
      <c r="U2425" s="56" t="s">
        <v>606</v>
      </c>
      <c r="W2425" s="56">
        <v>1.5</v>
      </c>
      <c r="X2425" s="56">
        <v>85</v>
      </c>
      <c r="Y2425" s="56">
        <v>112.9</v>
      </c>
    </row>
    <row r="2426" spans="1:25" s="56" customFormat="1">
      <c r="A2426" s="156" t="s">
        <v>4872</v>
      </c>
      <c r="B2426" s="156" t="s">
        <v>1216</v>
      </c>
      <c r="C2426" s="56" t="s">
        <v>4873</v>
      </c>
      <c r="D2426" s="56" t="s">
        <v>4874</v>
      </c>
      <c r="E2426" s="56" t="s">
        <v>4875</v>
      </c>
      <c r="F2426" s="128" t="s">
        <v>4876</v>
      </c>
      <c r="G2426" s="128"/>
      <c r="H2426" s="52" t="s">
        <v>4877</v>
      </c>
      <c r="I2426" s="54">
        <v>41739</v>
      </c>
      <c r="J2426" s="54">
        <v>41892</v>
      </c>
      <c r="K2426" s="56" t="s">
        <v>5615</v>
      </c>
      <c r="L2426" s="56" t="s">
        <v>5616</v>
      </c>
      <c r="M2426" s="56" t="s">
        <v>695</v>
      </c>
      <c r="N2426" s="56" t="s">
        <v>3570</v>
      </c>
      <c r="P2426" s="56" t="s">
        <v>4880</v>
      </c>
      <c r="S2426" s="56" t="s">
        <v>4881</v>
      </c>
      <c r="T2426" s="56">
        <v>1</v>
      </c>
      <c r="U2426" s="56" t="s">
        <v>606</v>
      </c>
      <c r="W2426" s="56">
        <v>1.5</v>
      </c>
      <c r="X2426" s="56">
        <v>70</v>
      </c>
      <c r="Y2426" s="56">
        <v>64.7</v>
      </c>
    </row>
    <row r="2427" spans="1:25" s="56" customFormat="1">
      <c r="A2427" s="156" t="s">
        <v>4872</v>
      </c>
      <c r="B2427" s="156" t="s">
        <v>1216</v>
      </c>
      <c r="C2427" s="56" t="s">
        <v>4873</v>
      </c>
      <c r="D2427" s="56" t="s">
        <v>4874</v>
      </c>
      <c r="E2427" s="56" t="s">
        <v>4875</v>
      </c>
      <c r="F2427" s="128" t="s">
        <v>4876</v>
      </c>
      <c r="G2427" s="128"/>
      <c r="H2427" s="52" t="s">
        <v>4877</v>
      </c>
      <c r="I2427" s="54">
        <v>41739</v>
      </c>
      <c r="J2427" s="54">
        <v>41892</v>
      </c>
      <c r="K2427" s="56" t="s">
        <v>5617</v>
      </c>
      <c r="L2427" s="56" t="s">
        <v>5618</v>
      </c>
      <c r="M2427" s="56" t="s">
        <v>695</v>
      </c>
      <c r="N2427" s="56" t="s">
        <v>3570</v>
      </c>
      <c r="P2427" s="56" t="s">
        <v>4880</v>
      </c>
      <c r="S2427" s="56" t="s">
        <v>4881</v>
      </c>
      <c r="T2427" s="56">
        <v>1</v>
      </c>
      <c r="U2427" s="56" t="s">
        <v>606</v>
      </c>
      <c r="W2427" s="56">
        <v>1.5</v>
      </c>
      <c r="X2427" s="56">
        <v>70</v>
      </c>
      <c r="Y2427" s="56">
        <v>51.1</v>
      </c>
    </row>
    <row r="2428" spans="1:25" s="56" customFormat="1">
      <c r="A2428" s="156" t="s">
        <v>4872</v>
      </c>
      <c r="B2428" s="156" t="s">
        <v>1216</v>
      </c>
      <c r="C2428" s="56" t="s">
        <v>4873</v>
      </c>
      <c r="D2428" s="56" t="s">
        <v>4874</v>
      </c>
      <c r="E2428" s="56" t="s">
        <v>4875</v>
      </c>
      <c r="F2428" s="128" t="s">
        <v>4876</v>
      </c>
      <c r="G2428" s="128"/>
      <c r="H2428" s="52" t="s">
        <v>4877</v>
      </c>
      <c r="I2428" s="54">
        <v>41739</v>
      </c>
      <c r="J2428" s="54">
        <v>41892</v>
      </c>
      <c r="K2428" s="56" t="s">
        <v>5619</v>
      </c>
      <c r="L2428" s="56" t="s">
        <v>5620</v>
      </c>
      <c r="M2428" s="56" t="s">
        <v>695</v>
      </c>
      <c r="N2428" s="56" t="s">
        <v>3570</v>
      </c>
      <c r="P2428" s="56" t="s">
        <v>4880</v>
      </c>
      <c r="S2428" s="56" t="s">
        <v>4881</v>
      </c>
      <c r="T2428" s="56">
        <v>1</v>
      </c>
      <c r="U2428" s="56" t="s">
        <v>606</v>
      </c>
      <c r="W2428" s="56">
        <v>1.5</v>
      </c>
      <c r="X2428" s="56">
        <v>80</v>
      </c>
      <c r="Y2428" s="56">
        <v>26.7</v>
      </c>
    </row>
    <row r="2429" spans="1:25" s="56" customFormat="1">
      <c r="A2429" s="156" t="s">
        <v>4872</v>
      </c>
      <c r="B2429" s="156" t="s">
        <v>1216</v>
      </c>
      <c r="C2429" s="56" t="s">
        <v>4873</v>
      </c>
      <c r="D2429" s="56" t="s">
        <v>4874</v>
      </c>
      <c r="E2429" s="56" t="s">
        <v>4875</v>
      </c>
      <c r="F2429" s="128" t="s">
        <v>4876</v>
      </c>
      <c r="G2429" s="128"/>
      <c r="H2429" s="52" t="s">
        <v>4877</v>
      </c>
      <c r="I2429" s="54">
        <v>41739</v>
      </c>
      <c r="J2429" s="54">
        <v>41892</v>
      </c>
      <c r="K2429" s="56" t="s">
        <v>5621</v>
      </c>
      <c r="L2429" s="56" t="s">
        <v>5622</v>
      </c>
      <c r="M2429" s="56" t="s">
        <v>695</v>
      </c>
      <c r="N2429" s="56" t="s">
        <v>3570</v>
      </c>
      <c r="P2429" s="56" t="s">
        <v>4880</v>
      </c>
      <c r="S2429" s="56" t="s">
        <v>4881</v>
      </c>
      <c r="T2429" s="56">
        <v>1</v>
      </c>
      <c r="U2429" s="56" t="s">
        <v>606</v>
      </c>
      <c r="W2429" s="56">
        <v>1.5</v>
      </c>
      <c r="X2429" s="56">
        <v>80</v>
      </c>
      <c r="Y2429" s="56">
        <v>22.5</v>
      </c>
    </row>
    <row r="2430" spans="1:25" s="56" customFormat="1">
      <c r="A2430" s="156" t="s">
        <v>4872</v>
      </c>
      <c r="B2430" s="156" t="s">
        <v>1216</v>
      </c>
      <c r="C2430" s="56" t="s">
        <v>4873</v>
      </c>
      <c r="D2430" s="56" t="s">
        <v>4874</v>
      </c>
      <c r="E2430" s="56" t="s">
        <v>4875</v>
      </c>
      <c r="F2430" s="128" t="s">
        <v>4876</v>
      </c>
      <c r="G2430" s="128"/>
      <c r="H2430" s="52" t="s">
        <v>4877</v>
      </c>
      <c r="I2430" s="54">
        <v>41739</v>
      </c>
      <c r="J2430" s="54">
        <v>41892</v>
      </c>
      <c r="K2430" s="56" t="s">
        <v>5623</v>
      </c>
      <c r="L2430" s="56" t="s">
        <v>5624</v>
      </c>
      <c r="M2430" s="56" t="s">
        <v>695</v>
      </c>
      <c r="N2430" s="56" t="s">
        <v>3570</v>
      </c>
      <c r="P2430" s="56" t="s">
        <v>4880</v>
      </c>
      <c r="S2430" s="56" t="s">
        <v>4881</v>
      </c>
      <c r="T2430" s="56">
        <v>1</v>
      </c>
      <c r="U2430" s="56" t="s">
        <v>606</v>
      </c>
      <c r="W2430" s="56">
        <v>1.5</v>
      </c>
      <c r="X2430" s="56">
        <v>80</v>
      </c>
      <c r="Y2430" s="56">
        <v>58.1</v>
      </c>
    </row>
    <row r="2431" spans="1:25" s="56" customFormat="1">
      <c r="A2431" s="156" t="s">
        <v>4872</v>
      </c>
      <c r="B2431" s="156" t="s">
        <v>1216</v>
      </c>
      <c r="C2431" s="56" t="s">
        <v>4873</v>
      </c>
      <c r="D2431" s="56" t="s">
        <v>4874</v>
      </c>
      <c r="E2431" s="56" t="s">
        <v>4875</v>
      </c>
      <c r="F2431" s="128" t="s">
        <v>4876</v>
      </c>
      <c r="G2431" s="128"/>
      <c r="H2431" s="52" t="s">
        <v>4877</v>
      </c>
      <c r="I2431" s="54">
        <v>41739</v>
      </c>
      <c r="J2431" s="54">
        <v>41892</v>
      </c>
      <c r="K2431" s="56" t="s">
        <v>5625</v>
      </c>
      <c r="L2431" s="56" t="s">
        <v>5626</v>
      </c>
      <c r="M2431" s="56" t="s">
        <v>695</v>
      </c>
      <c r="N2431" s="56" t="s">
        <v>3570</v>
      </c>
      <c r="P2431" s="56" t="s">
        <v>4880</v>
      </c>
      <c r="S2431" s="56" t="s">
        <v>4881</v>
      </c>
      <c r="T2431" s="56">
        <v>1</v>
      </c>
      <c r="U2431" s="56" t="s">
        <v>606</v>
      </c>
      <c r="W2431" s="56">
        <v>1.5</v>
      </c>
      <c r="X2431" s="56">
        <v>80</v>
      </c>
      <c r="Y2431" s="56">
        <v>64.8</v>
      </c>
    </row>
    <row r="2432" spans="1:25" s="56" customFormat="1">
      <c r="A2432" s="156" t="s">
        <v>4872</v>
      </c>
      <c r="B2432" s="156" t="s">
        <v>1216</v>
      </c>
      <c r="C2432" s="56" t="s">
        <v>4873</v>
      </c>
      <c r="D2432" s="56" t="s">
        <v>4874</v>
      </c>
      <c r="E2432" s="56" t="s">
        <v>4875</v>
      </c>
      <c r="F2432" s="128" t="s">
        <v>4876</v>
      </c>
      <c r="G2432" s="128"/>
      <c r="H2432" s="52" t="s">
        <v>4877</v>
      </c>
      <c r="I2432" s="54">
        <v>41739</v>
      </c>
      <c r="J2432" s="54">
        <v>41892</v>
      </c>
      <c r="K2432" s="56" t="s">
        <v>5627</v>
      </c>
      <c r="L2432" s="56" t="s">
        <v>5628</v>
      </c>
      <c r="M2432" s="56" t="s">
        <v>695</v>
      </c>
      <c r="N2432" s="56" t="s">
        <v>3570</v>
      </c>
      <c r="P2432" s="56" t="s">
        <v>4880</v>
      </c>
      <c r="S2432" s="56" t="s">
        <v>4881</v>
      </c>
      <c r="T2432" s="56">
        <v>1</v>
      </c>
      <c r="U2432" s="56" t="s">
        <v>606</v>
      </c>
      <c r="W2432" s="56">
        <v>1.5</v>
      </c>
      <c r="X2432" s="56">
        <v>80</v>
      </c>
      <c r="Y2432" s="56">
        <v>53</v>
      </c>
    </row>
    <row r="2433" spans="1:25" s="56" customFormat="1">
      <c r="A2433" s="156" t="s">
        <v>4872</v>
      </c>
      <c r="B2433" s="156" t="s">
        <v>1216</v>
      </c>
      <c r="C2433" s="56" t="s">
        <v>4873</v>
      </c>
      <c r="D2433" s="56" t="s">
        <v>4874</v>
      </c>
      <c r="E2433" s="56" t="s">
        <v>4875</v>
      </c>
      <c r="F2433" s="128" t="s">
        <v>4876</v>
      </c>
      <c r="G2433" s="128"/>
      <c r="H2433" s="52" t="s">
        <v>4877</v>
      </c>
      <c r="I2433" s="54">
        <v>41739</v>
      </c>
      <c r="J2433" s="54">
        <v>41892</v>
      </c>
      <c r="K2433" s="56" t="s">
        <v>5629</v>
      </c>
      <c r="L2433" s="56" t="s">
        <v>5630</v>
      </c>
      <c r="M2433" s="56" t="s">
        <v>695</v>
      </c>
      <c r="N2433" s="56" t="s">
        <v>3570</v>
      </c>
      <c r="P2433" s="56" t="s">
        <v>4880</v>
      </c>
      <c r="S2433" s="56" t="s">
        <v>4881</v>
      </c>
      <c r="T2433" s="56">
        <v>1</v>
      </c>
      <c r="U2433" s="56" t="s">
        <v>606</v>
      </c>
      <c r="W2433" s="56">
        <v>1.5</v>
      </c>
      <c r="X2433" s="56">
        <v>80</v>
      </c>
      <c r="Y2433" s="56">
        <v>63.7</v>
      </c>
    </row>
    <row r="2434" spans="1:25" s="56" customFormat="1">
      <c r="A2434" s="156" t="s">
        <v>4872</v>
      </c>
      <c r="B2434" s="156" t="s">
        <v>1216</v>
      </c>
      <c r="C2434" s="56" t="s">
        <v>4873</v>
      </c>
      <c r="D2434" s="56" t="s">
        <v>4874</v>
      </c>
      <c r="E2434" s="56" t="s">
        <v>4875</v>
      </c>
      <c r="F2434" s="128" t="s">
        <v>4876</v>
      </c>
      <c r="G2434" s="128"/>
      <c r="H2434" s="52" t="s">
        <v>4877</v>
      </c>
      <c r="I2434" s="54">
        <v>41739</v>
      </c>
      <c r="J2434" s="54">
        <v>41892</v>
      </c>
      <c r="K2434" s="56" t="s">
        <v>5631</v>
      </c>
      <c r="L2434" s="56" t="s">
        <v>5632</v>
      </c>
      <c r="M2434" s="56" t="s">
        <v>695</v>
      </c>
      <c r="N2434" s="56" t="s">
        <v>3570</v>
      </c>
      <c r="P2434" s="56" t="s">
        <v>4880</v>
      </c>
      <c r="S2434" s="56" t="s">
        <v>4881</v>
      </c>
      <c r="T2434" s="56">
        <v>1</v>
      </c>
      <c r="U2434" s="56" t="s">
        <v>606</v>
      </c>
      <c r="W2434" s="56">
        <v>1.5</v>
      </c>
      <c r="X2434" s="56">
        <v>80</v>
      </c>
      <c r="Y2434" s="56">
        <v>86.7</v>
      </c>
    </row>
    <row r="2435" spans="1:25" s="56" customFormat="1">
      <c r="A2435" s="156" t="s">
        <v>4872</v>
      </c>
      <c r="B2435" s="156" t="s">
        <v>1216</v>
      </c>
      <c r="C2435" s="56" t="s">
        <v>4873</v>
      </c>
      <c r="D2435" s="56" t="s">
        <v>4874</v>
      </c>
      <c r="E2435" s="56" t="s">
        <v>4875</v>
      </c>
      <c r="F2435" s="128" t="s">
        <v>4876</v>
      </c>
      <c r="G2435" s="128"/>
      <c r="H2435" s="52" t="s">
        <v>4877</v>
      </c>
      <c r="I2435" s="54">
        <v>41739</v>
      </c>
      <c r="J2435" s="54">
        <v>41892</v>
      </c>
      <c r="K2435" s="56" t="s">
        <v>5633</v>
      </c>
      <c r="L2435" s="56" t="s">
        <v>5634</v>
      </c>
      <c r="M2435" s="56" t="s">
        <v>695</v>
      </c>
      <c r="N2435" s="56" t="s">
        <v>3570</v>
      </c>
      <c r="P2435" s="56" t="s">
        <v>4880</v>
      </c>
      <c r="S2435" s="56" t="s">
        <v>4881</v>
      </c>
      <c r="T2435" s="56">
        <v>1</v>
      </c>
      <c r="U2435" s="56" t="s">
        <v>606</v>
      </c>
      <c r="W2435" s="56">
        <v>1.5</v>
      </c>
      <c r="X2435" s="56">
        <v>80</v>
      </c>
      <c r="Y2435" s="56">
        <v>111.8</v>
      </c>
    </row>
    <row r="2436" spans="1:25" s="56" customFormat="1">
      <c r="A2436" s="156" t="s">
        <v>4872</v>
      </c>
      <c r="B2436" s="156" t="s">
        <v>1216</v>
      </c>
      <c r="C2436" s="56" t="s">
        <v>4873</v>
      </c>
      <c r="D2436" s="56" t="s">
        <v>4874</v>
      </c>
      <c r="E2436" s="56" t="s">
        <v>4875</v>
      </c>
      <c r="F2436" s="128" t="s">
        <v>4876</v>
      </c>
      <c r="G2436" s="128"/>
      <c r="H2436" s="52" t="s">
        <v>4877</v>
      </c>
      <c r="I2436" s="54">
        <v>41739</v>
      </c>
      <c r="J2436" s="54">
        <v>41892</v>
      </c>
      <c r="K2436" s="56" t="s">
        <v>5635</v>
      </c>
      <c r="L2436" s="56" t="s">
        <v>5636</v>
      </c>
      <c r="M2436" s="56" t="s">
        <v>695</v>
      </c>
      <c r="N2436" s="56" t="s">
        <v>3570</v>
      </c>
      <c r="P2436" s="56" t="s">
        <v>4880</v>
      </c>
      <c r="S2436" s="56" t="s">
        <v>4881</v>
      </c>
      <c r="T2436" s="56">
        <v>1</v>
      </c>
      <c r="U2436" s="56" t="s">
        <v>606</v>
      </c>
      <c r="W2436" s="56">
        <v>1.5</v>
      </c>
      <c r="X2436" s="56">
        <v>80</v>
      </c>
      <c r="Y2436" s="56">
        <v>67.2</v>
      </c>
    </row>
    <row r="2437" spans="1:25" s="56" customFormat="1">
      <c r="A2437" s="156" t="s">
        <v>4872</v>
      </c>
      <c r="B2437" s="156" t="s">
        <v>1216</v>
      </c>
      <c r="C2437" s="56" t="s">
        <v>4873</v>
      </c>
      <c r="D2437" s="56" t="s">
        <v>4874</v>
      </c>
      <c r="E2437" s="56" t="s">
        <v>4875</v>
      </c>
      <c r="F2437" s="128" t="s">
        <v>4876</v>
      </c>
      <c r="G2437" s="128"/>
      <c r="H2437" s="52" t="s">
        <v>4877</v>
      </c>
      <c r="I2437" s="54">
        <v>41739</v>
      </c>
      <c r="J2437" s="54">
        <v>41892</v>
      </c>
      <c r="K2437" s="56" t="s">
        <v>5637</v>
      </c>
      <c r="L2437" s="56" t="s">
        <v>5638</v>
      </c>
      <c r="M2437" s="56" t="s">
        <v>695</v>
      </c>
      <c r="N2437" s="56" t="s">
        <v>3570</v>
      </c>
      <c r="P2437" s="56" t="s">
        <v>4880</v>
      </c>
      <c r="S2437" s="56" t="s">
        <v>4881</v>
      </c>
      <c r="T2437" s="56">
        <v>1</v>
      </c>
      <c r="U2437" s="56" t="s">
        <v>606</v>
      </c>
      <c r="W2437" s="56">
        <v>1.5</v>
      </c>
      <c r="X2437" s="56">
        <v>80</v>
      </c>
      <c r="Y2437" s="56">
        <v>87.4</v>
      </c>
    </row>
    <row r="2438" spans="1:25" s="56" customFormat="1">
      <c r="A2438" s="156" t="s">
        <v>4872</v>
      </c>
      <c r="B2438" s="156" t="s">
        <v>1216</v>
      </c>
      <c r="C2438" s="56" t="s">
        <v>4873</v>
      </c>
      <c r="D2438" s="56" t="s">
        <v>4874</v>
      </c>
      <c r="E2438" s="56" t="s">
        <v>4875</v>
      </c>
      <c r="F2438" s="128" t="s">
        <v>4876</v>
      </c>
      <c r="G2438" s="128"/>
      <c r="H2438" s="52" t="s">
        <v>4877</v>
      </c>
      <c r="I2438" s="54">
        <v>41739</v>
      </c>
      <c r="J2438" s="54">
        <v>41892</v>
      </c>
      <c r="K2438" s="56" t="s">
        <v>5639</v>
      </c>
      <c r="L2438" s="56" t="s">
        <v>5640</v>
      </c>
      <c r="M2438" s="56" t="s">
        <v>695</v>
      </c>
      <c r="N2438" s="56" t="s">
        <v>3570</v>
      </c>
      <c r="P2438" s="56" t="s">
        <v>4880</v>
      </c>
      <c r="S2438" s="56" t="s">
        <v>4881</v>
      </c>
      <c r="T2438" s="56">
        <v>1</v>
      </c>
      <c r="U2438" s="56" t="s">
        <v>606</v>
      </c>
      <c r="W2438" s="56">
        <v>1.5</v>
      </c>
      <c r="X2438" s="56">
        <v>80</v>
      </c>
      <c r="Y2438" s="56">
        <v>69</v>
      </c>
    </row>
    <row r="2439" spans="1:25" s="56" customFormat="1">
      <c r="A2439" s="156" t="s">
        <v>4872</v>
      </c>
      <c r="B2439" s="156" t="s">
        <v>1216</v>
      </c>
      <c r="C2439" s="56" t="s">
        <v>4873</v>
      </c>
      <c r="D2439" s="56" t="s">
        <v>4874</v>
      </c>
      <c r="E2439" s="56" t="s">
        <v>4875</v>
      </c>
      <c r="F2439" s="128" t="s">
        <v>4876</v>
      </c>
      <c r="G2439" s="128"/>
      <c r="H2439" s="52" t="s">
        <v>4877</v>
      </c>
      <c r="I2439" s="54">
        <v>41739</v>
      </c>
      <c r="J2439" s="54">
        <v>41892</v>
      </c>
      <c r="K2439" s="56" t="s">
        <v>5641</v>
      </c>
      <c r="L2439" s="56" t="s">
        <v>5642</v>
      </c>
      <c r="M2439" s="56" t="s">
        <v>695</v>
      </c>
      <c r="N2439" s="56" t="s">
        <v>3570</v>
      </c>
      <c r="P2439" s="56" t="s">
        <v>4880</v>
      </c>
      <c r="S2439" s="56" t="s">
        <v>4881</v>
      </c>
      <c r="T2439" s="56">
        <v>1</v>
      </c>
      <c r="U2439" s="56" t="s">
        <v>606</v>
      </c>
      <c r="W2439" s="56">
        <v>1.5</v>
      </c>
      <c r="X2439" s="56">
        <v>90</v>
      </c>
      <c r="Y2439" s="56">
        <v>87.1</v>
      </c>
    </row>
    <row r="2440" spans="1:25" s="56" customFormat="1">
      <c r="A2440" s="156" t="s">
        <v>4872</v>
      </c>
      <c r="B2440" s="156" t="s">
        <v>1216</v>
      </c>
      <c r="C2440" s="56" t="s">
        <v>4873</v>
      </c>
      <c r="D2440" s="56" t="s">
        <v>4874</v>
      </c>
      <c r="E2440" s="56" t="s">
        <v>4875</v>
      </c>
      <c r="F2440" s="128" t="s">
        <v>4876</v>
      </c>
      <c r="G2440" s="128"/>
      <c r="H2440" s="52" t="s">
        <v>4877</v>
      </c>
      <c r="I2440" s="54">
        <v>41739</v>
      </c>
      <c r="J2440" s="54">
        <v>41892</v>
      </c>
      <c r="K2440" s="56" t="s">
        <v>5643</v>
      </c>
      <c r="L2440" s="56" t="s">
        <v>5644</v>
      </c>
      <c r="M2440" s="56" t="s">
        <v>695</v>
      </c>
      <c r="N2440" s="56" t="s">
        <v>3570</v>
      </c>
      <c r="P2440" s="56" t="s">
        <v>4880</v>
      </c>
      <c r="S2440" s="56" t="s">
        <v>4881</v>
      </c>
      <c r="T2440" s="56">
        <v>1</v>
      </c>
      <c r="U2440" s="56" t="s">
        <v>606</v>
      </c>
      <c r="W2440" s="56">
        <v>1.5</v>
      </c>
      <c r="X2440" s="56">
        <v>95</v>
      </c>
      <c r="Y2440" s="56">
        <v>150.1</v>
      </c>
    </row>
    <row r="2441" spans="1:25" s="56" customFormat="1">
      <c r="A2441" s="156" t="s">
        <v>4872</v>
      </c>
      <c r="B2441" s="156" t="s">
        <v>1216</v>
      </c>
      <c r="C2441" s="56" t="s">
        <v>4873</v>
      </c>
      <c r="D2441" s="56" t="s">
        <v>4874</v>
      </c>
      <c r="E2441" s="56" t="s">
        <v>4875</v>
      </c>
      <c r="F2441" s="128" t="s">
        <v>4876</v>
      </c>
      <c r="G2441" s="128"/>
      <c r="H2441" s="52" t="s">
        <v>4877</v>
      </c>
      <c r="I2441" s="54">
        <v>41739</v>
      </c>
      <c r="J2441" s="54">
        <v>41892</v>
      </c>
      <c r="K2441" s="56" t="s">
        <v>5645</v>
      </c>
      <c r="L2441" s="56" t="s">
        <v>5646</v>
      </c>
      <c r="M2441" s="56" t="s">
        <v>695</v>
      </c>
      <c r="N2441" s="56" t="s">
        <v>3570</v>
      </c>
      <c r="P2441" s="56" t="s">
        <v>4880</v>
      </c>
      <c r="S2441" s="56" t="s">
        <v>4881</v>
      </c>
      <c r="T2441" s="56">
        <v>1</v>
      </c>
      <c r="U2441" s="56" t="s">
        <v>606</v>
      </c>
      <c r="W2441" s="56">
        <v>1.5</v>
      </c>
      <c r="X2441" s="56">
        <v>90</v>
      </c>
      <c r="Y2441" s="56">
        <v>160.80000000000001</v>
      </c>
    </row>
    <row r="2442" spans="1:25" s="56" customFormat="1">
      <c r="A2442" s="156" t="s">
        <v>4872</v>
      </c>
      <c r="B2442" s="156" t="s">
        <v>1216</v>
      </c>
      <c r="C2442" s="56" t="s">
        <v>4873</v>
      </c>
      <c r="D2442" s="56" t="s">
        <v>4874</v>
      </c>
      <c r="E2442" s="56" t="s">
        <v>4875</v>
      </c>
      <c r="F2442" s="128" t="s">
        <v>4876</v>
      </c>
      <c r="G2442" s="128"/>
      <c r="H2442" s="52" t="s">
        <v>4877</v>
      </c>
      <c r="I2442" s="54">
        <v>41739</v>
      </c>
      <c r="J2442" s="54">
        <v>41892</v>
      </c>
      <c r="K2442" s="56" t="s">
        <v>5647</v>
      </c>
      <c r="L2442" s="56" t="s">
        <v>5648</v>
      </c>
      <c r="M2442" s="56" t="s">
        <v>695</v>
      </c>
      <c r="N2442" s="56" t="s">
        <v>3570</v>
      </c>
      <c r="P2442" s="56" t="s">
        <v>4880</v>
      </c>
      <c r="S2442" s="56" t="s">
        <v>4881</v>
      </c>
      <c r="T2442" s="56">
        <v>1</v>
      </c>
      <c r="U2442" s="56" t="s">
        <v>606</v>
      </c>
      <c r="W2442" s="56">
        <v>1.5</v>
      </c>
      <c r="X2442" s="56">
        <v>90</v>
      </c>
      <c r="Y2442" s="56">
        <v>30.5</v>
      </c>
    </row>
    <row r="2443" spans="1:25" s="56" customFormat="1">
      <c r="A2443" s="156" t="s">
        <v>4872</v>
      </c>
      <c r="B2443" s="156" t="s">
        <v>1216</v>
      </c>
      <c r="C2443" s="56" t="s">
        <v>4873</v>
      </c>
      <c r="D2443" s="56" t="s">
        <v>4874</v>
      </c>
      <c r="E2443" s="56" t="s">
        <v>4875</v>
      </c>
      <c r="F2443" s="128" t="s">
        <v>4876</v>
      </c>
      <c r="G2443" s="128"/>
      <c r="H2443" s="52" t="s">
        <v>4877</v>
      </c>
      <c r="I2443" s="54">
        <v>41739</v>
      </c>
      <c r="J2443" s="54">
        <v>41892</v>
      </c>
      <c r="K2443" s="56" t="s">
        <v>5649</v>
      </c>
      <c r="L2443" s="56" t="s">
        <v>5650</v>
      </c>
      <c r="M2443" s="56" t="s">
        <v>695</v>
      </c>
      <c r="N2443" s="56" t="s">
        <v>3570</v>
      </c>
      <c r="P2443" s="56" t="s">
        <v>4880</v>
      </c>
      <c r="S2443" s="56" t="s">
        <v>4881</v>
      </c>
      <c r="T2443" s="56">
        <v>1</v>
      </c>
      <c r="U2443" s="56" t="s">
        <v>606</v>
      </c>
      <c r="W2443" s="56">
        <v>1.5</v>
      </c>
      <c r="X2443" s="56">
        <v>84</v>
      </c>
      <c r="Y2443" s="56">
        <v>120.2</v>
      </c>
    </row>
    <row r="2444" spans="1:25" s="56" customFormat="1">
      <c r="A2444" s="156" t="s">
        <v>4872</v>
      </c>
      <c r="B2444" s="156" t="s">
        <v>1216</v>
      </c>
      <c r="C2444" s="56" t="s">
        <v>4873</v>
      </c>
      <c r="D2444" s="56" t="s">
        <v>4874</v>
      </c>
      <c r="E2444" s="56" t="s">
        <v>4875</v>
      </c>
      <c r="F2444" s="128" t="s">
        <v>4876</v>
      </c>
      <c r="G2444" s="128"/>
      <c r="H2444" s="52" t="s">
        <v>4877</v>
      </c>
      <c r="I2444" s="54">
        <v>41739</v>
      </c>
      <c r="J2444" s="54">
        <v>41892</v>
      </c>
      <c r="K2444" s="56" t="s">
        <v>5651</v>
      </c>
      <c r="L2444" s="56" t="s">
        <v>5652</v>
      </c>
      <c r="M2444" s="56" t="s">
        <v>695</v>
      </c>
      <c r="N2444" s="56" t="s">
        <v>3570</v>
      </c>
      <c r="P2444" s="56" t="s">
        <v>4880</v>
      </c>
      <c r="S2444" s="56" t="s">
        <v>4881</v>
      </c>
      <c r="T2444" s="56">
        <v>1</v>
      </c>
      <c r="U2444" s="56" t="s">
        <v>606</v>
      </c>
      <c r="W2444" s="56">
        <v>1.5</v>
      </c>
      <c r="X2444" s="56">
        <v>84</v>
      </c>
      <c r="Y2444" s="56">
        <v>88.6</v>
      </c>
    </row>
    <row r="2445" spans="1:25" s="56" customFormat="1">
      <c r="A2445" s="156" t="s">
        <v>4872</v>
      </c>
      <c r="B2445" s="156" t="s">
        <v>1216</v>
      </c>
      <c r="C2445" s="56" t="s">
        <v>4873</v>
      </c>
      <c r="D2445" s="56" t="s">
        <v>4874</v>
      </c>
      <c r="E2445" s="56" t="s">
        <v>4875</v>
      </c>
      <c r="F2445" s="128" t="s">
        <v>4876</v>
      </c>
      <c r="G2445" s="128"/>
      <c r="H2445" s="52" t="s">
        <v>4877</v>
      </c>
      <c r="I2445" s="54">
        <v>41739</v>
      </c>
      <c r="J2445" s="54">
        <v>41892</v>
      </c>
      <c r="K2445" s="56" t="s">
        <v>5653</v>
      </c>
      <c r="L2445" s="56" t="s">
        <v>5654</v>
      </c>
      <c r="M2445" s="56" t="s">
        <v>695</v>
      </c>
      <c r="N2445" s="56" t="s">
        <v>3570</v>
      </c>
      <c r="P2445" s="56" t="s">
        <v>4880</v>
      </c>
      <c r="S2445" s="56" t="s">
        <v>4881</v>
      </c>
      <c r="T2445" s="56">
        <v>1</v>
      </c>
      <c r="U2445" s="56" t="s">
        <v>606</v>
      </c>
      <c r="W2445" s="56">
        <v>1.5</v>
      </c>
      <c r="X2445" s="56">
        <v>84</v>
      </c>
      <c r="Y2445" s="56">
        <v>136.6</v>
      </c>
    </row>
    <row r="2446" spans="1:25" s="56" customFormat="1">
      <c r="A2446" s="156" t="s">
        <v>4872</v>
      </c>
      <c r="B2446" s="156" t="s">
        <v>1216</v>
      </c>
      <c r="C2446" s="56" t="s">
        <v>4873</v>
      </c>
      <c r="D2446" s="56" t="s">
        <v>4874</v>
      </c>
      <c r="E2446" s="56" t="s">
        <v>4875</v>
      </c>
      <c r="F2446" s="128" t="s">
        <v>4876</v>
      </c>
      <c r="G2446" s="128"/>
      <c r="H2446" s="52" t="s">
        <v>4877</v>
      </c>
      <c r="I2446" s="54">
        <v>41739</v>
      </c>
      <c r="J2446" s="54">
        <v>41892</v>
      </c>
      <c r="K2446" s="56" t="s">
        <v>5655</v>
      </c>
      <c r="L2446" s="56" t="s">
        <v>5656</v>
      </c>
      <c r="M2446" s="56" t="s">
        <v>695</v>
      </c>
      <c r="N2446" s="56" t="s">
        <v>3570</v>
      </c>
      <c r="P2446" s="56" t="s">
        <v>4880</v>
      </c>
      <c r="S2446" s="56" t="s">
        <v>4881</v>
      </c>
      <c r="T2446" s="56">
        <v>1</v>
      </c>
      <c r="U2446" s="56" t="s">
        <v>606</v>
      </c>
      <c r="W2446" s="56">
        <v>1.5</v>
      </c>
      <c r="X2446" s="56">
        <v>84</v>
      </c>
      <c r="Y2446" s="56">
        <v>100.5</v>
      </c>
    </row>
    <row r="2447" spans="1:25" s="56" customFormat="1">
      <c r="A2447" s="156" t="s">
        <v>4872</v>
      </c>
      <c r="B2447" s="156" t="s">
        <v>1216</v>
      </c>
      <c r="C2447" s="56" t="s">
        <v>4873</v>
      </c>
      <c r="D2447" s="56" t="s">
        <v>4874</v>
      </c>
      <c r="E2447" s="56" t="s">
        <v>4875</v>
      </c>
      <c r="F2447" s="128" t="s">
        <v>4876</v>
      </c>
      <c r="G2447" s="128"/>
      <c r="H2447" s="52" t="s">
        <v>4877</v>
      </c>
      <c r="I2447" s="54">
        <v>41739</v>
      </c>
      <c r="J2447" s="54">
        <v>41892</v>
      </c>
      <c r="K2447" s="56" t="s">
        <v>5657</v>
      </c>
      <c r="L2447" s="56" t="s">
        <v>5658</v>
      </c>
      <c r="M2447" s="56" t="s">
        <v>695</v>
      </c>
      <c r="N2447" s="56" t="s">
        <v>3570</v>
      </c>
      <c r="P2447" s="56" t="s">
        <v>4880</v>
      </c>
      <c r="S2447" s="56" t="s">
        <v>4881</v>
      </c>
      <c r="T2447" s="56">
        <v>1</v>
      </c>
      <c r="U2447" s="56" t="s">
        <v>606</v>
      </c>
      <c r="W2447" s="56">
        <v>1.5</v>
      </c>
      <c r="X2447" s="56">
        <v>84</v>
      </c>
      <c r="Y2447" s="56">
        <v>29.6</v>
      </c>
    </row>
    <row r="2448" spans="1:25" s="56" customFormat="1">
      <c r="A2448" s="156" t="s">
        <v>4872</v>
      </c>
      <c r="B2448" s="156" t="s">
        <v>1216</v>
      </c>
      <c r="C2448" s="56" t="s">
        <v>4873</v>
      </c>
      <c r="D2448" s="56" t="s">
        <v>4874</v>
      </c>
      <c r="E2448" s="56" t="s">
        <v>4875</v>
      </c>
      <c r="F2448" s="128" t="s">
        <v>4876</v>
      </c>
      <c r="G2448" s="128"/>
      <c r="H2448" s="52" t="s">
        <v>4877</v>
      </c>
      <c r="I2448" s="54">
        <v>41739</v>
      </c>
      <c r="J2448" s="54">
        <v>41892</v>
      </c>
      <c r="K2448" s="56" t="s">
        <v>5659</v>
      </c>
      <c r="L2448" s="56" t="s">
        <v>5660</v>
      </c>
      <c r="M2448" s="56" t="s">
        <v>695</v>
      </c>
      <c r="N2448" s="56" t="s">
        <v>3570</v>
      </c>
      <c r="P2448" s="56" t="s">
        <v>4880</v>
      </c>
      <c r="S2448" s="56" t="s">
        <v>4881</v>
      </c>
      <c r="T2448" s="56">
        <v>1</v>
      </c>
      <c r="U2448" s="56" t="s">
        <v>606</v>
      </c>
      <c r="W2448" s="56">
        <v>1.5</v>
      </c>
      <c r="X2448" s="56">
        <v>75</v>
      </c>
      <c r="Y2448" s="56">
        <v>39.700000000000003</v>
      </c>
    </row>
    <row r="2449" spans="1:25" s="56" customFormat="1">
      <c r="A2449" s="156" t="s">
        <v>4872</v>
      </c>
      <c r="B2449" s="156" t="s">
        <v>1216</v>
      </c>
      <c r="C2449" s="56" t="s">
        <v>4873</v>
      </c>
      <c r="D2449" s="56" t="s">
        <v>4874</v>
      </c>
      <c r="E2449" s="56" t="s">
        <v>4875</v>
      </c>
      <c r="F2449" s="128" t="s">
        <v>4876</v>
      </c>
      <c r="G2449" s="128"/>
      <c r="H2449" s="52" t="s">
        <v>4877</v>
      </c>
      <c r="I2449" s="54">
        <v>41739</v>
      </c>
      <c r="J2449" s="54">
        <v>41892</v>
      </c>
      <c r="K2449" s="56" t="s">
        <v>5661</v>
      </c>
      <c r="L2449" s="56" t="s">
        <v>5662</v>
      </c>
      <c r="M2449" s="56" t="s">
        <v>695</v>
      </c>
      <c r="N2449" s="56" t="s">
        <v>3570</v>
      </c>
      <c r="P2449" s="56" t="s">
        <v>4880</v>
      </c>
      <c r="S2449" s="56" t="s">
        <v>4881</v>
      </c>
      <c r="T2449" s="56">
        <v>1</v>
      </c>
      <c r="U2449" s="56" t="s">
        <v>606</v>
      </c>
      <c r="W2449" s="56">
        <v>1.5</v>
      </c>
      <c r="X2449" s="56">
        <v>75</v>
      </c>
      <c r="Y2449" s="56">
        <v>23.9</v>
      </c>
    </row>
    <row r="2450" spans="1:25" s="56" customFormat="1">
      <c r="A2450" s="156" t="s">
        <v>4872</v>
      </c>
      <c r="B2450" s="156" t="s">
        <v>1216</v>
      </c>
      <c r="C2450" s="56" t="s">
        <v>4873</v>
      </c>
      <c r="D2450" s="56" t="s">
        <v>4874</v>
      </c>
      <c r="E2450" s="56" t="s">
        <v>4875</v>
      </c>
      <c r="F2450" s="128" t="s">
        <v>4876</v>
      </c>
      <c r="G2450" s="128"/>
      <c r="H2450" s="52" t="s">
        <v>4877</v>
      </c>
      <c r="I2450" s="54">
        <v>41739</v>
      </c>
      <c r="J2450" s="54">
        <v>41892</v>
      </c>
      <c r="K2450" s="56" t="s">
        <v>5663</v>
      </c>
      <c r="L2450" s="56" t="s">
        <v>5664</v>
      </c>
      <c r="M2450" s="56" t="s">
        <v>695</v>
      </c>
      <c r="N2450" s="56" t="s">
        <v>3570</v>
      </c>
      <c r="P2450" s="56" t="s">
        <v>4880</v>
      </c>
      <c r="S2450" s="56" t="s">
        <v>4881</v>
      </c>
      <c r="T2450" s="56">
        <v>1</v>
      </c>
      <c r="U2450" s="56" t="s">
        <v>606</v>
      </c>
      <c r="W2450" s="56">
        <v>1.5</v>
      </c>
      <c r="X2450" s="56">
        <v>70</v>
      </c>
      <c r="Y2450" s="56">
        <v>142</v>
      </c>
    </row>
    <row r="2451" spans="1:25" s="56" customFormat="1">
      <c r="A2451" s="156" t="s">
        <v>4872</v>
      </c>
      <c r="B2451" s="156" t="s">
        <v>1216</v>
      </c>
      <c r="C2451" s="56" t="s">
        <v>4873</v>
      </c>
      <c r="D2451" s="56" t="s">
        <v>4874</v>
      </c>
      <c r="E2451" s="56" t="s">
        <v>4875</v>
      </c>
      <c r="F2451" s="128" t="s">
        <v>4876</v>
      </c>
      <c r="G2451" s="128"/>
      <c r="H2451" s="52" t="s">
        <v>4877</v>
      </c>
      <c r="I2451" s="54">
        <v>41739</v>
      </c>
      <c r="J2451" s="54">
        <v>41892</v>
      </c>
      <c r="K2451" s="56" t="s">
        <v>5665</v>
      </c>
      <c r="L2451" s="56" t="s">
        <v>5666</v>
      </c>
      <c r="M2451" s="56" t="s">
        <v>695</v>
      </c>
      <c r="N2451" s="56" t="s">
        <v>3570</v>
      </c>
      <c r="P2451" s="56" t="s">
        <v>4880</v>
      </c>
      <c r="S2451" s="56" t="s">
        <v>4881</v>
      </c>
      <c r="T2451" s="56">
        <v>1</v>
      </c>
      <c r="U2451" s="56" t="s">
        <v>606</v>
      </c>
      <c r="W2451" s="56">
        <v>1.5</v>
      </c>
      <c r="X2451" s="56">
        <v>90</v>
      </c>
      <c r="Y2451" s="56">
        <v>74.5</v>
      </c>
    </row>
    <row r="2452" spans="1:25" s="56" customFormat="1">
      <c r="A2452" s="156" t="s">
        <v>4872</v>
      </c>
      <c r="B2452" s="156" t="s">
        <v>1216</v>
      </c>
      <c r="C2452" s="56" t="s">
        <v>4873</v>
      </c>
      <c r="D2452" s="56" t="s">
        <v>4874</v>
      </c>
      <c r="E2452" s="56" t="s">
        <v>4875</v>
      </c>
      <c r="F2452" s="128" t="s">
        <v>4876</v>
      </c>
      <c r="G2452" s="128"/>
      <c r="H2452" s="52" t="s">
        <v>4877</v>
      </c>
      <c r="I2452" s="54">
        <v>41739</v>
      </c>
      <c r="J2452" s="54">
        <v>41892</v>
      </c>
      <c r="K2452" s="56" t="s">
        <v>5667</v>
      </c>
      <c r="L2452" s="56" t="s">
        <v>5668</v>
      </c>
      <c r="M2452" s="56" t="s">
        <v>695</v>
      </c>
      <c r="N2452" s="56" t="s">
        <v>3570</v>
      </c>
      <c r="P2452" s="56" t="s">
        <v>4880</v>
      </c>
      <c r="S2452" s="56" t="s">
        <v>4881</v>
      </c>
      <c r="T2452" s="56">
        <v>1</v>
      </c>
      <c r="U2452" s="56" t="s">
        <v>606</v>
      </c>
      <c r="W2452" s="56">
        <v>1.5</v>
      </c>
      <c r="X2452" s="56">
        <v>85</v>
      </c>
      <c r="Y2452" s="56">
        <v>68</v>
      </c>
    </row>
    <row r="2453" spans="1:25" s="56" customFormat="1">
      <c r="A2453" s="156" t="s">
        <v>4872</v>
      </c>
      <c r="B2453" s="156" t="s">
        <v>1216</v>
      </c>
      <c r="C2453" s="56" t="s">
        <v>4873</v>
      </c>
      <c r="D2453" s="56" t="s">
        <v>4874</v>
      </c>
      <c r="E2453" s="56" t="s">
        <v>4875</v>
      </c>
      <c r="F2453" s="128" t="s">
        <v>4876</v>
      </c>
      <c r="G2453" s="128"/>
      <c r="H2453" s="52" t="s">
        <v>4877</v>
      </c>
      <c r="I2453" s="54">
        <v>41739</v>
      </c>
      <c r="J2453" s="54">
        <v>41892</v>
      </c>
      <c r="K2453" s="56" t="s">
        <v>5669</v>
      </c>
      <c r="L2453" s="56" t="s">
        <v>5670</v>
      </c>
      <c r="M2453" s="56" t="s">
        <v>695</v>
      </c>
      <c r="N2453" s="56" t="s">
        <v>3570</v>
      </c>
      <c r="P2453" s="56" t="s">
        <v>4880</v>
      </c>
      <c r="S2453" s="56" t="s">
        <v>4881</v>
      </c>
      <c r="T2453" s="56">
        <v>1</v>
      </c>
      <c r="U2453" s="56" t="s">
        <v>606</v>
      </c>
      <c r="W2453" s="56">
        <v>1.5</v>
      </c>
      <c r="X2453" s="56">
        <v>85</v>
      </c>
      <c r="Y2453" s="56">
        <v>129.5</v>
      </c>
    </row>
    <row r="2454" spans="1:25" s="56" customFormat="1">
      <c r="A2454" s="156" t="s">
        <v>4872</v>
      </c>
      <c r="B2454" s="156" t="s">
        <v>1216</v>
      </c>
      <c r="C2454" s="56" t="s">
        <v>4873</v>
      </c>
      <c r="D2454" s="56" t="s">
        <v>4874</v>
      </c>
      <c r="E2454" s="56" t="s">
        <v>4875</v>
      </c>
      <c r="F2454" s="128" t="s">
        <v>4876</v>
      </c>
      <c r="G2454" s="128"/>
      <c r="H2454" s="52" t="s">
        <v>4877</v>
      </c>
      <c r="I2454" s="54">
        <v>41739</v>
      </c>
      <c r="J2454" s="54">
        <v>41892</v>
      </c>
      <c r="K2454" s="56" t="s">
        <v>5671</v>
      </c>
      <c r="L2454" s="56" t="s">
        <v>5672</v>
      </c>
      <c r="M2454" s="56" t="s">
        <v>695</v>
      </c>
      <c r="N2454" s="56" t="s">
        <v>3570</v>
      </c>
      <c r="P2454" s="56" t="s">
        <v>4880</v>
      </c>
      <c r="S2454" s="56" t="s">
        <v>4881</v>
      </c>
      <c r="T2454" s="56">
        <v>1</v>
      </c>
      <c r="U2454" s="56" t="s">
        <v>606</v>
      </c>
      <c r="W2454" s="56">
        <v>1.5</v>
      </c>
      <c r="X2454" s="56">
        <v>75</v>
      </c>
      <c r="Y2454" s="56">
        <v>22.3</v>
      </c>
    </row>
    <row r="2455" spans="1:25" s="56" customFormat="1">
      <c r="A2455" s="156" t="s">
        <v>4872</v>
      </c>
      <c r="B2455" s="156" t="s">
        <v>1216</v>
      </c>
      <c r="C2455" s="56" t="s">
        <v>4873</v>
      </c>
      <c r="D2455" s="56" t="s">
        <v>4874</v>
      </c>
      <c r="E2455" s="56" t="s">
        <v>4875</v>
      </c>
      <c r="F2455" s="128" t="s">
        <v>4876</v>
      </c>
      <c r="G2455" s="128"/>
      <c r="H2455" s="52" t="s">
        <v>4877</v>
      </c>
      <c r="I2455" s="54">
        <v>41739</v>
      </c>
      <c r="J2455" s="54">
        <v>41892</v>
      </c>
      <c r="K2455" s="56" t="s">
        <v>5673</v>
      </c>
      <c r="L2455" s="56" t="s">
        <v>5674</v>
      </c>
      <c r="M2455" s="56" t="s">
        <v>695</v>
      </c>
      <c r="N2455" s="56" t="s">
        <v>3570</v>
      </c>
      <c r="P2455" s="56" t="s">
        <v>4880</v>
      </c>
      <c r="S2455" s="56" t="s">
        <v>4881</v>
      </c>
      <c r="T2455" s="56">
        <v>1</v>
      </c>
      <c r="U2455" s="56" t="s">
        <v>606</v>
      </c>
      <c r="W2455" s="56">
        <v>1.5</v>
      </c>
      <c r="X2455" s="56">
        <v>90</v>
      </c>
      <c r="Y2455" s="56">
        <v>121.9</v>
      </c>
    </row>
    <row r="2456" spans="1:25" s="56" customFormat="1">
      <c r="A2456" s="156" t="s">
        <v>4872</v>
      </c>
      <c r="B2456" s="156" t="s">
        <v>1216</v>
      </c>
      <c r="C2456" s="56" t="s">
        <v>4873</v>
      </c>
      <c r="D2456" s="56" t="s">
        <v>4874</v>
      </c>
      <c r="E2456" s="56" t="s">
        <v>4875</v>
      </c>
      <c r="F2456" s="128" t="s">
        <v>4876</v>
      </c>
      <c r="G2456" s="128"/>
      <c r="H2456" s="52" t="s">
        <v>4877</v>
      </c>
      <c r="I2456" s="54">
        <v>41739</v>
      </c>
      <c r="J2456" s="54">
        <v>41892</v>
      </c>
      <c r="K2456" s="56" t="s">
        <v>5675</v>
      </c>
      <c r="L2456" s="56" t="s">
        <v>5676</v>
      </c>
      <c r="M2456" s="56" t="s">
        <v>695</v>
      </c>
      <c r="N2456" s="56" t="s">
        <v>3570</v>
      </c>
      <c r="P2456" s="56" t="s">
        <v>4880</v>
      </c>
      <c r="S2456" s="56" t="s">
        <v>4881</v>
      </c>
      <c r="T2456" s="56">
        <v>1</v>
      </c>
      <c r="U2456" s="56" t="s">
        <v>606</v>
      </c>
      <c r="W2456" s="56">
        <v>1.5</v>
      </c>
      <c r="X2456" s="56">
        <v>85</v>
      </c>
      <c r="Y2456" s="56">
        <v>151.30000000000001</v>
      </c>
    </row>
    <row r="2457" spans="1:25" s="56" customFormat="1">
      <c r="A2457" s="156" t="s">
        <v>4872</v>
      </c>
      <c r="B2457" s="156" t="s">
        <v>1216</v>
      </c>
      <c r="C2457" s="56" t="s">
        <v>4873</v>
      </c>
      <c r="D2457" s="56" t="s">
        <v>4874</v>
      </c>
      <c r="E2457" s="56" t="s">
        <v>4875</v>
      </c>
      <c r="F2457" s="128" t="s">
        <v>4876</v>
      </c>
      <c r="G2457" s="128"/>
      <c r="H2457" s="52" t="s">
        <v>4877</v>
      </c>
      <c r="I2457" s="54">
        <v>41739</v>
      </c>
      <c r="J2457" s="54">
        <v>41892</v>
      </c>
      <c r="K2457" s="56" t="s">
        <v>5677</v>
      </c>
      <c r="L2457" s="56" t="s">
        <v>5678</v>
      </c>
      <c r="M2457" s="56" t="s">
        <v>695</v>
      </c>
      <c r="N2457" s="56" t="s">
        <v>3570</v>
      </c>
      <c r="P2457" s="56" t="s">
        <v>4880</v>
      </c>
      <c r="S2457" s="56" t="s">
        <v>4881</v>
      </c>
      <c r="T2457" s="56">
        <v>1</v>
      </c>
      <c r="U2457" s="56" t="s">
        <v>606</v>
      </c>
      <c r="W2457" s="56">
        <v>1.5</v>
      </c>
      <c r="X2457" s="56">
        <v>95</v>
      </c>
      <c r="Y2457" s="56">
        <v>96.6</v>
      </c>
    </row>
    <row r="2458" spans="1:25" s="56" customFormat="1">
      <c r="A2458" s="156" t="s">
        <v>4872</v>
      </c>
      <c r="B2458" s="156" t="s">
        <v>1216</v>
      </c>
      <c r="C2458" s="56" t="s">
        <v>4873</v>
      </c>
      <c r="D2458" s="56" t="s">
        <v>4874</v>
      </c>
      <c r="E2458" s="56" t="s">
        <v>4875</v>
      </c>
      <c r="F2458" s="128" t="s">
        <v>4876</v>
      </c>
      <c r="G2458" s="128"/>
      <c r="H2458" s="52" t="s">
        <v>4877</v>
      </c>
      <c r="I2458" s="54">
        <v>41739</v>
      </c>
      <c r="J2458" s="54">
        <v>41892</v>
      </c>
      <c r="K2458" s="56" t="s">
        <v>5679</v>
      </c>
      <c r="L2458" s="56" t="s">
        <v>5680</v>
      </c>
      <c r="M2458" s="56" t="s">
        <v>695</v>
      </c>
      <c r="N2458" s="56" t="s">
        <v>3570</v>
      </c>
      <c r="P2458" s="56" t="s">
        <v>4880</v>
      </c>
      <c r="S2458" s="56" t="s">
        <v>4881</v>
      </c>
      <c r="T2458" s="56">
        <v>1</v>
      </c>
      <c r="U2458" s="56" t="s">
        <v>606</v>
      </c>
      <c r="W2458" s="56">
        <v>1.5</v>
      </c>
      <c r="X2458" s="56">
        <v>90</v>
      </c>
      <c r="Y2458" s="56">
        <v>97.9</v>
      </c>
    </row>
    <row r="2459" spans="1:25" s="56" customFormat="1">
      <c r="A2459" s="156" t="s">
        <v>4872</v>
      </c>
      <c r="B2459" s="156" t="s">
        <v>1216</v>
      </c>
      <c r="C2459" s="56" t="s">
        <v>4873</v>
      </c>
      <c r="D2459" s="56" t="s">
        <v>4874</v>
      </c>
      <c r="E2459" s="56" t="s">
        <v>4875</v>
      </c>
      <c r="F2459" s="128" t="s">
        <v>4876</v>
      </c>
      <c r="G2459" s="128"/>
      <c r="H2459" s="52" t="s">
        <v>4877</v>
      </c>
      <c r="I2459" s="54">
        <v>41739</v>
      </c>
      <c r="J2459" s="54">
        <v>41892</v>
      </c>
      <c r="K2459" s="56" t="s">
        <v>5681</v>
      </c>
      <c r="L2459" s="56" t="s">
        <v>5682</v>
      </c>
      <c r="M2459" s="56" t="s">
        <v>695</v>
      </c>
      <c r="N2459" s="56" t="s">
        <v>3570</v>
      </c>
      <c r="P2459" s="56" t="s">
        <v>4880</v>
      </c>
      <c r="S2459" s="56" t="s">
        <v>4881</v>
      </c>
      <c r="T2459" s="56">
        <v>1</v>
      </c>
      <c r="U2459" s="56" t="s">
        <v>606</v>
      </c>
      <c r="W2459" s="56">
        <v>1.5</v>
      </c>
      <c r="X2459" s="56">
        <v>95</v>
      </c>
      <c r="Y2459" s="56">
        <v>70</v>
      </c>
    </row>
    <row r="2460" spans="1:25" s="56" customFormat="1">
      <c r="A2460" s="156" t="s">
        <v>4872</v>
      </c>
      <c r="B2460" s="156" t="s">
        <v>1216</v>
      </c>
      <c r="C2460" s="56" t="s">
        <v>4873</v>
      </c>
      <c r="D2460" s="56" t="s">
        <v>4874</v>
      </c>
      <c r="E2460" s="56" t="s">
        <v>4875</v>
      </c>
      <c r="F2460" s="128" t="s">
        <v>4876</v>
      </c>
      <c r="G2460" s="128"/>
      <c r="H2460" s="52" t="s">
        <v>4877</v>
      </c>
      <c r="I2460" s="54">
        <v>41739</v>
      </c>
      <c r="J2460" s="54">
        <v>41892</v>
      </c>
      <c r="K2460" s="56" t="s">
        <v>5683</v>
      </c>
      <c r="L2460" s="56" t="s">
        <v>5684</v>
      </c>
      <c r="M2460" s="56" t="s">
        <v>695</v>
      </c>
      <c r="N2460" s="56" t="s">
        <v>3570</v>
      </c>
      <c r="P2460" s="56" t="s">
        <v>4880</v>
      </c>
      <c r="S2460" s="56" t="s">
        <v>4881</v>
      </c>
      <c r="T2460" s="56">
        <v>1</v>
      </c>
      <c r="U2460" s="56" t="s">
        <v>606</v>
      </c>
      <c r="W2460" s="56">
        <v>1.5</v>
      </c>
      <c r="X2460" s="56">
        <v>90</v>
      </c>
      <c r="Y2460" s="56">
        <v>128.30000000000001</v>
      </c>
    </row>
    <row r="2461" spans="1:25" s="56" customFormat="1">
      <c r="A2461" s="156" t="s">
        <v>4872</v>
      </c>
      <c r="B2461" s="156" t="s">
        <v>1216</v>
      </c>
      <c r="C2461" s="56" t="s">
        <v>4873</v>
      </c>
      <c r="D2461" s="56" t="s">
        <v>4874</v>
      </c>
      <c r="E2461" s="56" t="s">
        <v>4875</v>
      </c>
      <c r="F2461" s="128" t="s">
        <v>4876</v>
      </c>
      <c r="G2461" s="128"/>
      <c r="H2461" s="52" t="s">
        <v>4877</v>
      </c>
      <c r="I2461" s="54">
        <v>41739</v>
      </c>
      <c r="J2461" s="54">
        <v>41892</v>
      </c>
      <c r="K2461" s="56" t="s">
        <v>5685</v>
      </c>
      <c r="L2461" s="56" t="s">
        <v>5686</v>
      </c>
      <c r="M2461" s="56" t="s">
        <v>695</v>
      </c>
      <c r="N2461" s="56" t="s">
        <v>3570</v>
      </c>
      <c r="P2461" s="56" t="s">
        <v>4880</v>
      </c>
      <c r="S2461" s="56" t="s">
        <v>4881</v>
      </c>
      <c r="T2461" s="56">
        <v>1</v>
      </c>
      <c r="U2461" s="56" t="s">
        <v>606</v>
      </c>
      <c r="W2461" s="56">
        <v>1.5</v>
      </c>
      <c r="X2461" s="56">
        <v>95</v>
      </c>
      <c r="Y2461" s="56">
        <v>51.1</v>
      </c>
    </row>
    <row r="2462" spans="1:25" s="56" customFormat="1">
      <c r="A2462" s="156" t="s">
        <v>4872</v>
      </c>
      <c r="B2462" s="156" t="s">
        <v>1216</v>
      </c>
      <c r="C2462" s="56" t="s">
        <v>4873</v>
      </c>
      <c r="D2462" s="56" t="s">
        <v>4874</v>
      </c>
      <c r="E2462" s="56" t="s">
        <v>4875</v>
      </c>
      <c r="F2462" s="128" t="s">
        <v>4876</v>
      </c>
      <c r="G2462" s="128"/>
      <c r="H2462" s="52" t="s">
        <v>4877</v>
      </c>
      <c r="I2462" s="54">
        <v>41739</v>
      </c>
      <c r="J2462" s="54">
        <v>41892</v>
      </c>
      <c r="K2462" s="56" t="s">
        <v>5687</v>
      </c>
      <c r="L2462" s="56" t="s">
        <v>5688</v>
      </c>
      <c r="M2462" s="56" t="s">
        <v>695</v>
      </c>
      <c r="N2462" s="56" t="s">
        <v>3570</v>
      </c>
      <c r="P2462" s="56" t="s">
        <v>4880</v>
      </c>
      <c r="S2462" s="56" t="s">
        <v>4881</v>
      </c>
      <c r="T2462" s="56">
        <v>1</v>
      </c>
      <c r="U2462" s="56" t="s">
        <v>606</v>
      </c>
      <c r="W2462" s="56">
        <v>1.5</v>
      </c>
      <c r="X2462" s="56">
        <v>90</v>
      </c>
      <c r="Y2462" s="56">
        <v>106.9</v>
      </c>
    </row>
    <row r="2463" spans="1:25" s="56" customFormat="1">
      <c r="A2463" s="156" t="s">
        <v>4872</v>
      </c>
      <c r="B2463" s="156" t="s">
        <v>1216</v>
      </c>
      <c r="C2463" s="56" t="s">
        <v>4873</v>
      </c>
      <c r="D2463" s="56" t="s">
        <v>4874</v>
      </c>
      <c r="E2463" s="56" t="s">
        <v>4875</v>
      </c>
      <c r="F2463" s="128" t="s">
        <v>4876</v>
      </c>
      <c r="G2463" s="128"/>
      <c r="H2463" s="52" t="s">
        <v>4877</v>
      </c>
      <c r="I2463" s="54">
        <v>41739</v>
      </c>
      <c r="J2463" s="54">
        <v>41892</v>
      </c>
      <c r="K2463" s="56" t="s">
        <v>5689</v>
      </c>
      <c r="L2463" s="56" t="s">
        <v>5690</v>
      </c>
      <c r="M2463" s="56" t="s">
        <v>695</v>
      </c>
      <c r="N2463" s="56" t="s">
        <v>3570</v>
      </c>
      <c r="P2463" s="56" t="s">
        <v>4880</v>
      </c>
      <c r="S2463" s="56" t="s">
        <v>4881</v>
      </c>
      <c r="T2463" s="56">
        <v>1</v>
      </c>
      <c r="U2463" s="56" t="s">
        <v>606</v>
      </c>
      <c r="W2463" s="56">
        <v>1.5</v>
      </c>
      <c r="X2463" s="56">
        <v>85</v>
      </c>
      <c r="Y2463" s="56">
        <v>168</v>
      </c>
    </row>
    <row r="2464" spans="1:25" s="56" customFormat="1">
      <c r="A2464" s="156" t="s">
        <v>4872</v>
      </c>
      <c r="B2464" s="156" t="s">
        <v>1216</v>
      </c>
      <c r="C2464" s="56" t="s">
        <v>4873</v>
      </c>
      <c r="D2464" s="56" t="s">
        <v>4874</v>
      </c>
      <c r="E2464" s="56" t="s">
        <v>4875</v>
      </c>
      <c r="F2464" s="128" t="s">
        <v>4876</v>
      </c>
      <c r="G2464" s="128"/>
      <c r="H2464" s="52" t="s">
        <v>4877</v>
      </c>
      <c r="I2464" s="54">
        <v>41739</v>
      </c>
      <c r="J2464" s="54">
        <v>41892</v>
      </c>
      <c r="K2464" s="56" t="s">
        <v>5691</v>
      </c>
      <c r="L2464" s="56" t="s">
        <v>5692</v>
      </c>
      <c r="M2464" s="56" t="s">
        <v>695</v>
      </c>
      <c r="N2464" s="56" t="s">
        <v>3570</v>
      </c>
      <c r="P2464" s="56" t="s">
        <v>4880</v>
      </c>
      <c r="S2464" s="56" t="s">
        <v>4881</v>
      </c>
      <c r="T2464" s="56">
        <v>1</v>
      </c>
      <c r="U2464" s="56" t="s">
        <v>606</v>
      </c>
      <c r="W2464" s="56">
        <v>1.5</v>
      </c>
      <c r="X2464" s="56">
        <v>90</v>
      </c>
      <c r="Y2464" s="56">
        <v>91.8</v>
      </c>
    </row>
    <row r="2465" spans="1:25" s="56" customFormat="1">
      <c r="A2465" s="156" t="s">
        <v>4872</v>
      </c>
      <c r="B2465" s="156" t="s">
        <v>1216</v>
      </c>
      <c r="C2465" s="56" t="s">
        <v>4873</v>
      </c>
      <c r="D2465" s="56" t="s">
        <v>4874</v>
      </c>
      <c r="E2465" s="56" t="s">
        <v>4875</v>
      </c>
      <c r="F2465" s="128" t="s">
        <v>4876</v>
      </c>
      <c r="G2465" s="128"/>
      <c r="H2465" s="52" t="s">
        <v>4877</v>
      </c>
      <c r="I2465" s="54">
        <v>41739</v>
      </c>
      <c r="J2465" s="54">
        <v>41892</v>
      </c>
      <c r="K2465" s="56" t="s">
        <v>5693</v>
      </c>
      <c r="L2465" s="56" t="s">
        <v>5694</v>
      </c>
      <c r="M2465" s="56" t="s">
        <v>695</v>
      </c>
      <c r="N2465" s="56" t="s">
        <v>3570</v>
      </c>
      <c r="P2465" s="56" t="s">
        <v>4880</v>
      </c>
      <c r="S2465" s="56" t="s">
        <v>4881</v>
      </c>
      <c r="T2465" s="56">
        <v>1</v>
      </c>
      <c r="U2465" s="56" t="s">
        <v>606</v>
      </c>
      <c r="W2465" s="56">
        <v>1.5</v>
      </c>
      <c r="X2465" s="56">
        <v>85</v>
      </c>
      <c r="Y2465" s="56">
        <v>38.799999999999997</v>
      </c>
    </row>
    <row r="2466" spans="1:25" s="56" customFormat="1">
      <c r="A2466" s="156" t="s">
        <v>4872</v>
      </c>
      <c r="B2466" s="156" t="s">
        <v>1216</v>
      </c>
      <c r="C2466" s="56" t="s">
        <v>4873</v>
      </c>
      <c r="D2466" s="56" t="s">
        <v>4874</v>
      </c>
      <c r="E2466" s="56" t="s">
        <v>4875</v>
      </c>
      <c r="F2466" s="128" t="s">
        <v>4876</v>
      </c>
      <c r="G2466" s="128"/>
      <c r="H2466" s="52" t="s">
        <v>4877</v>
      </c>
      <c r="I2466" s="54">
        <v>41739</v>
      </c>
      <c r="J2466" s="54">
        <v>41892</v>
      </c>
      <c r="K2466" s="56" t="s">
        <v>5695</v>
      </c>
      <c r="L2466" s="56" t="s">
        <v>5696</v>
      </c>
      <c r="M2466" s="56" t="s">
        <v>695</v>
      </c>
      <c r="N2466" s="56" t="s">
        <v>3570</v>
      </c>
      <c r="P2466" s="56" t="s">
        <v>4880</v>
      </c>
      <c r="S2466" s="56" t="s">
        <v>4881</v>
      </c>
      <c r="T2466" s="56">
        <v>1</v>
      </c>
      <c r="U2466" s="56" t="s">
        <v>606</v>
      </c>
      <c r="W2466" s="56">
        <v>1.5</v>
      </c>
      <c r="X2466" s="56">
        <v>85</v>
      </c>
      <c r="Y2466" s="56">
        <v>52.9</v>
      </c>
    </row>
    <row r="2467" spans="1:25" s="56" customFormat="1">
      <c r="A2467" s="156" t="s">
        <v>4872</v>
      </c>
      <c r="B2467" s="156" t="s">
        <v>1216</v>
      </c>
      <c r="C2467" s="56" t="s">
        <v>4873</v>
      </c>
      <c r="D2467" s="56" t="s">
        <v>4874</v>
      </c>
      <c r="E2467" s="56" t="s">
        <v>4875</v>
      </c>
      <c r="F2467" s="128" t="s">
        <v>4876</v>
      </c>
      <c r="G2467" s="128"/>
      <c r="H2467" s="52" t="s">
        <v>4877</v>
      </c>
      <c r="I2467" s="54">
        <v>41739</v>
      </c>
      <c r="J2467" s="54">
        <v>41892</v>
      </c>
      <c r="K2467" s="56" t="s">
        <v>5697</v>
      </c>
      <c r="L2467" s="56" t="s">
        <v>5698</v>
      </c>
      <c r="M2467" s="56" t="s">
        <v>695</v>
      </c>
      <c r="N2467" s="56" t="s">
        <v>3570</v>
      </c>
      <c r="P2467" s="56" t="s">
        <v>4880</v>
      </c>
      <c r="S2467" s="56" t="s">
        <v>4881</v>
      </c>
      <c r="T2467" s="56">
        <v>1</v>
      </c>
      <c r="U2467" s="56" t="s">
        <v>606</v>
      </c>
      <c r="W2467" s="56">
        <v>1.5</v>
      </c>
      <c r="X2467" s="56">
        <v>80</v>
      </c>
      <c r="Y2467" s="56">
        <v>153.19999999999999</v>
      </c>
    </row>
    <row r="2468" spans="1:25" s="56" customFormat="1">
      <c r="A2468" s="156" t="s">
        <v>4872</v>
      </c>
      <c r="B2468" s="156" t="s">
        <v>1216</v>
      </c>
      <c r="C2468" s="56" t="s">
        <v>4873</v>
      </c>
      <c r="D2468" s="56" t="s">
        <v>4874</v>
      </c>
      <c r="E2468" s="56" t="s">
        <v>4875</v>
      </c>
      <c r="F2468" s="128" t="s">
        <v>4876</v>
      </c>
      <c r="G2468" s="128"/>
      <c r="H2468" s="52" t="s">
        <v>4877</v>
      </c>
      <c r="I2468" s="54">
        <v>41739</v>
      </c>
      <c r="J2468" s="54">
        <v>41892</v>
      </c>
      <c r="K2468" s="56" t="s">
        <v>5699</v>
      </c>
      <c r="L2468" s="56" t="s">
        <v>5700</v>
      </c>
      <c r="M2468" s="56" t="s">
        <v>695</v>
      </c>
      <c r="N2468" s="56" t="s">
        <v>3570</v>
      </c>
      <c r="P2468" s="56" t="s">
        <v>4880</v>
      </c>
      <c r="S2468" s="56" t="s">
        <v>4881</v>
      </c>
      <c r="T2468" s="56">
        <v>1</v>
      </c>
      <c r="U2468" s="56" t="s">
        <v>606</v>
      </c>
      <c r="W2468" s="56">
        <v>1.5</v>
      </c>
      <c r="X2468" s="56">
        <v>85</v>
      </c>
      <c r="Y2468" s="56">
        <v>133.30000000000001</v>
      </c>
    </row>
    <row r="2469" spans="1:25" s="56" customFormat="1">
      <c r="A2469" s="156" t="s">
        <v>4872</v>
      </c>
      <c r="B2469" s="156" t="s">
        <v>1216</v>
      </c>
      <c r="C2469" s="56" t="s">
        <v>4873</v>
      </c>
      <c r="D2469" s="56" t="s">
        <v>4874</v>
      </c>
      <c r="E2469" s="56" t="s">
        <v>4875</v>
      </c>
      <c r="F2469" s="128" t="s">
        <v>4876</v>
      </c>
      <c r="G2469" s="128"/>
      <c r="H2469" s="52" t="s">
        <v>4877</v>
      </c>
      <c r="I2469" s="54">
        <v>41739</v>
      </c>
      <c r="J2469" s="54">
        <v>41892</v>
      </c>
      <c r="K2469" s="56" t="s">
        <v>5701</v>
      </c>
      <c r="L2469" s="56" t="s">
        <v>5702</v>
      </c>
      <c r="M2469" s="56" t="s">
        <v>695</v>
      </c>
      <c r="N2469" s="56" t="s">
        <v>3570</v>
      </c>
      <c r="P2469" s="56" t="s">
        <v>4880</v>
      </c>
      <c r="S2469" s="56" t="s">
        <v>4881</v>
      </c>
      <c r="T2469" s="56">
        <v>1</v>
      </c>
      <c r="U2469" s="56" t="s">
        <v>606</v>
      </c>
      <c r="W2469" s="56">
        <v>1.5</v>
      </c>
      <c r="X2469" s="56">
        <v>85</v>
      </c>
      <c r="Y2469" s="56">
        <v>91.7</v>
      </c>
    </row>
    <row r="2470" spans="1:25" s="56" customFormat="1">
      <c r="A2470" s="156" t="s">
        <v>4872</v>
      </c>
      <c r="B2470" s="156" t="s">
        <v>1216</v>
      </c>
      <c r="C2470" s="56" t="s">
        <v>4873</v>
      </c>
      <c r="D2470" s="56" t="s">
        <v>4874</v>
      </c>
      <c r="E2470" s="56" t="s">
        <v>4875</v>
      </c>
      <c r="F2470" s="128" t="s">
        <v>4876</v>
      </c>
      <c r="G2470" s="128"/>
      <c r="H2470" s="52" t="s">
        <v>4877</v>
      </c>
      <c r="I2470" s="54">
        <v>41739</v>
      </c>
      <c r="J2470" s="54">
        <v>41892</v>
      </c>
      <c r="K2470" s="56" t="s">
        <v>5703</v>
      </c>
      <c r="L2470" s="56" t="s">
        <v>5704</v>
      </c>
      <c r="M2470" s="56" t="s">
        <v>695</v>
      </c>
      <c r="N2470" s="56" t="s">
        <v>3570</v>
      </c>
      <c r="P2470" s="56" t="s">
        <v>4880</v>
      </c>
      <c r="S2470" s="56" t="s">
        <v>4881</v>
      </c>
      <c r="T2470" s="56">
        <v>1</v>
      </c>
      <c r="U2470" s="56" t="s">
        <v>606</v>
      </c>
      <c r="W2470" s="56">
        <v>1.5</v>
      </c>
      <c r="X2470" s="56">
        <v>80</v>
      </c>
      <c r="Y2470" s="56">
        <v>56.5</v>
      </c>
    </row>
    <row r="2471" spans="1:25" s="56" customFormat="1">
      <c r="A2471" s="156" t="s">
        <v>4872</v>
      </c>
      <c r="B2471" s="156" t="s">
        <v>1216</v>
      </c>
      <c r="C2471" s="56" t="s">
        <v>4873</v>
      </c>
      <c r="D2471" s="56" t="s">
        <v>4874</v>
      </c>
      <c r="E2471" s="56" t="s">
        <v>4875</v>
      </c>
      <c r="F2471" s="128" t="s">
        <v>4876</v>
      </c>
      <c r="G2471" s="128"/>
      <c r="H2471" s="52" t="s">
        <v>4877</v>
      </c>
      <c r="I2471" s="54">
        <v>41739</v>
      </c>
      <c r="J2471" s="54">
        <v>41892</v>
      </c>
      <c r="K2471" s="56" t="s">
        <v>5705</v>
      </c>
      <c r="L2471" s="56" t="s">
        <v>5706</v>
      </c>
      <c r="M2471" s="56" t="s">
        <v>695</v>
      </c>
      <c r="N2471" s="56" t="s">
        <v>3570</v>
      </c>
      <c r="P2471" s="56" t="s">
        <v>4880</v>
      </c>
      <c r="S2471" s="56" t="s">
        <v>4881</v>
      </c>
      <c r="T2471" s="56">
        <v>1</v>
      </c>
      <c r="U2471" s="56" t="s">
        <v>606</v>
      </c>
      <c r="W2471" s="56">
        <v>1.5</v>
      </c>
      <c r="X2471" s="56">
        <v>85</v>
      </c>
      <c r="Y2471" s="56">
        <v>78.599999999999994</v>
      </c>
    </row>
    <row r="2472" spans="1:25" s="56" customFormat="1">
      <c r="A2472" s="156" t="s">
        <v>4872</v>
      </c>
      <c r="B2472" s="156" t="s">
        <v>1216</v>
      </c>
      <c r="C2472" s="56" t="s">
        <v>4873</v>
      </c>
      <c r="D2472" s="56" t="s">
        <v>4874</v>
      </c>
      <c r="E2472" s="56" t="s">
        <v>4875</v>
      </c>
      <c r="F2472" s="128" t="s">
        <v>4876</v>
      </c>
      <c r="G2472" s="128"/>
      <c r="H2472" s="52" t="s">
        <v>4877</v>
      </c>
      <c r="I2472" s="54">
        <v>41739</v>
      </c>
      <c r="J2472" s="54">
        <v>41892</v>
      </c>
      <c r="K2472" s="56" t="s">
        <v>5707</v>
      </c>
      <c r="L2472" s="56" t="s">
        <v>5708</v>
      </c>
      <c r="M2472" s="56" t="s">
        <v>695</v>
      </c>
      <c r="N2472" s="56" t="s">
        <v>3570</v>
      </c>
      <c r="P2472" s="56" t="s">
        <v>4880</v>
      </c>
      <c r="S2472" s="56" t="s">
        <v>4881</v>
      </c>
      <c r="T2472" s="56">
        <v>1</v>
      </c>
      <c r="U2472" s="56" t="s">
        <v>606</v>
      </c>
      <c r="W2472" s="56">
        <v>1.5</v>
      </c>
      <c r="X2472" s="56">
        <v>85</v>
      </c>
      <c r="Y2472" s="56">
        <v>148.5</v>
      </c>
    </row>
    <row r="2473" spans="1:25" s="56" customFormat="1">
      <c r="A2473" s="156" t="s">
        <v>4872</v>
      </c>
      <c r="B2473" s="156" t="s">
        <v>1216</v>
      </c>
      <c r="C2473" s="56" t="s">
        <v>4873</v>
      </c>
      <c r="D2473" s="56" t="s">
        <v>4874</v>
      </c>
      <c r="E2473" s="56" t="s">
        <v>4875</v>
      </c>
      <c r="F2473" s="128" t="s">
        <v>4876</v>
      </c>
      <c r="G2473" s="128"/>
      <c r="H2473" s="52" t="s">
        <v>4877</v>
      </c>
      <c r="I2473" s="54">
        <v>41739</v>
      </c>
      <c r="J2473" s="54">
        <v>41892</v>
      </c>
      <c r="K2473" s="56" t="s">
        <v>5709</v>
      </c>
      <c r="L2473" s="56" t="s">
        <v>5710</v>
      </c>
      <c r="M2473" s="56" t="s">
        <v>695</v>
      </c>
      <c r="N2473" s="56" t="s">
        <v>3570</v>
      </c>
      <c r="P2473" s="56" t="s">
        <v>4880</v>
      </c>
      <c r="S2473" s="56" t="s">
        <v>4881</v>
      </c>
      <c r="T2473" s="56">
        <v>1</v>
      </c>
      <c r="U2473" s="56" t="s">
        <v>606</v>
      </c>
      <c r="W2473" s="56">
        <v>1.5</v>
      </c>
      <c r="X2473" s="56">
        <v>80</v>
      </c>
      <c r="Y2473" s="56">
        <v>216.1</v>
      </c>
    </row>
    <row r="2474" spans="1:25" s="56" customFormat="1">
      <c r="A2474" s="156" t="s">
        <v>4872</v>
      </c>
      <c r="B2474" s="156" t="s">
        <v>1216</v>
      </c>
      <c r="C2474" s="56" t="s">
        <v>4873</v>
      </c>
      <c r="D2474" s="56" t="s">
        <v>4874</v>
      </c>
      <c r="E2474" s="56" t="s">
        <v>4875</v>
      </c>
      <c r="F2474" s="128" t="s">
        <v>4876</v>
      </c>
      <c r="G2474" s="128"/>
      <c r="H2474" s="52" t="s">
        <v>4877</v>
      </c>
      <c r="I2474" s="54">
        <v>41739</v>
      </c>
      <c r="J2474" s="54">
        <v>41892</v>
      </c>
      <c r="K2474" s="56" t="s">
        <v>5711</v>
      </c>
      <c r="L2474" s="56" t="s">
        <v>5712</v>
      </c>
      <c r="M2474" s="56" t="s">
        <v>695</v>
      </c>
      <c r="N2474" s="56" t="s">
        <v>3570</v>
      </c>
      <c r="P2474" s="56" t="s">
        <v>4880</v>
      </c>
      <c r="S2474" s="56" t="s">
        <v>4881</v>
      </c>
      <c r="T2474" s="56">
        <v>1</v>
      </c>
      <c r="U2474" s="56" t="s">
        <v>606</v>
      </c>
      <c r="W2474" s="56">
        <v>1.5</v>
      </c>
      <c r="X2474" s="56">
        <v>85</v>
      </c>
      <c r="Y2474" s="56">
        <v>145.4</v>
      </c>
    </row>
    <row r="2475" spans="1:25" s="56" customFormat="1">
      <c r="A2475" s="156" t="s">
        <v>4872</v>
      </c>
      <c r="B2475" s="156" t="s">
        <v>1216</v>
      </c>
      <c r="C2475" s="56" t="s">
        <v>4873</v>
      </c>
      <c r="D2475" s="56" t="s">
        <v>4874</v>
      </c>
      <c r="E2475" s="56" t="s">
        <v>4875</v>
      </c>
      <c r="F2475" s="128" t="s">
        <v>4876</v>
      </c>
      <c r="G2475" s="128"/>
      <c r="H2475" s="52" t="s">
        <v>4877</v>
      </c>
      <c r="I2475" s="54">
        <v>41739</v>
      </c>
      <c r="J2475" s="54">
        <v>41892</v>
      </c>
      <c r="K2475" s="56" t="s">
        <v>5713</v>
      </c>
      <c r="L2475" s="56" t="s">
        <v>5714</v>
      </c>
      <c r="M2475" s="56" t="s">
        <v>695</v>
      </c>
      <c r="N2475" s="56" t="s">
        <v>3570</v>
      </c>
      <c r="P2475" s="56" t="s">
        <v>4880</v>
      </c>
      <c r="S2475" s="56" t="s">
        <v>4881</v>
      </c>
      <c r="T2475" s="56">
        <v>1</v>
      </c>
      <c r="U2475" s="56" t="s">
        <v>606</v>
      </c>
      <c r="W2475" s="56">
        <v>1.5</v>
      </c>
      <c r="X2475" s="56">
        <v>85</v>
      </c>
      <c r="Y2475" s="56">
        <v>74.7</v>
      </c>
    </row>
    <row r="2476" spans="1:25" s="56" customFormat="1">
      <c r="A2476" s="156" t="s">
        <v>4872</v>
      </c>
      <c r="B2476" s="156" t="s">
        <v>1216</v>
      </c>
      <c r="C2476" s="56" t="s">
        <v>4873</v>
      </c>
      <c r="D2476" s="56" t="s">
        <v>4874</v>
      </c>
      <c r="E2476" s="56" t="s">
        <v>4875</v>
      </c>
      <c r="F2476" s="128" t="s">
        <v>4876</v>
      </c>
      <c r="G2476" s="128"/>
      <c r="H2476" s="52" t="s">
        <v>4877</v>
      </c>
      <c r="I2476" s="54">
        <v>41739</v>
      </c>
      <c r="J2476" s="54">
        <v>41892</v>
      </c>
      <c r="K2476" s="56" t="s">
        <v>5715</v>
      </c>
      <c r="L2476" s="56" t="s">
        <v>5716</v>
      </c>
      <c r="M2476" s="56" t="s">
        <v>695</v>
      </c>
      <c r="N2476" s="56" t="s">
        <v>3570</v>
      </c>
      <c r="P2476" s="56" t="s">
        <v>4880</v>
      </c>
      <c r="S2476" s="56" t="s">
        <v>4881</v>
      </c>
      <c r="T2476" s="56">
        <v>1</v>
      </c>
      <c r="U2476" s="56" t="s">
        <v>606</v>
      </c>
      <c r="W2476" s="56">
        <v>1.5</v>
      </c>
      <c r="X2476" s="56">
        <v>85</v>
      </c>
      <c r="Y2476" s="56">
        <v>67</v>
      </c>
    </row>
    <row r="2477" spans="1:25" s="56" customFormat="1">
      <c r="A2477" s="156" t="s">
        <v>4872</v>
      </c>
      <c r="B2477" s="156" t="s">
        <v>1216</v>
      </c>
      <c r="C2477" s="56" t="s">
        <v>4873</v>
      </c>
      <c r="D2477" s="56" t="s">
        <v>4874</v>
      </c>
      <c r="E2477" s="56" t="s">
        <v>4875</v>
      </c>
      <c r="F2477" s="128" t="s">
        <v>4876</v>
      </c>
      <c r="G2477" s="128"/>
      <c r="H2477" s="52" t="s">
        <v>4877</v>
      </c>
      <c r="I2477" s="54">
        <v>41739</v>
      </c>
      <c r="J2477" s="54">
        <v>41892</v>
      </c>
      <c r="K2477" s="56" t="s">
        <v>5717</v>
      </c>
      <c r="L2477" s="56" t="s">
        <v>5718</v>
      </c>
      <c r="M2477" s="56" t="s">
        <v>695</v>
      </c>
      <c r="N2477" s="56" t="s">
        <v>3570</v>
      </c>
      <c r="P2477" s="56" t="s">
        <v>4880</v>
      </c>
      <c r="S2477" s="56" t="s">
        <v>4881</v>
      </c>
      <c r="T2477" s="56">
        <v>1</v>
      </c>
      <c r="U2477" s="56" t="s">
        <v>606</v>
      </c>
      <c r="W2477" s="56">
        <v>1.5</v>
      </c>
      <c r="X2477" s="56">
        <v>85</v>
      </c>
      <c r="Y2477" s="56">
        <v>235.3</v>
      </c>
    </row>
    <row r="2478" spans="1:25" s="56" customFormat="1">
      <c r="A2478" s="156" t="s">
        <v>4872</v>
      </c>
      <c r="B2478" s="156" t="s">
        <v>1216</v>
      </c>
      <c r="C2478" s="56" t="s">
        <v>4873</v>
      </c>
      <c r="D2478" s="56" t="s">
        <v>4874</v>
      </c>
      <c r="E2478" s="56" t="s">
        <v>4875</v>
      </c>
      <c r="F2478" s="128" t="s">
        <v>4876</v>
      </c>
      <c r="G2478" s="128"/>
      <c r="H2478" s="52" t="s">
        <v>4877</v>
      </c>
      <c r="I2478" s="54">
        <v>41739</v>
      </c>
      <c r="J2478" s="54">
        <v>41892</v>
      </c>
      <c r="K2478" s="56" t="s">
        <v>5719</v>
      </c>
      <c r="L2478" s="56" t="s">
        <v>5720</v>
      </c>
      <c r="M2478" s="56" t="s">
        <v>695</v>
      </c>
      <c r="N2478" s="56" t="s">
        <v>3570</v>
      </c>
      <c r="P2478" s="56" t="s">
        <v>4880</v>
      </c>
      <c r="S2478" s="56" t="s">
        <v>4881</v>
      </c>
      <c r="T2478" s="56">
        <v>1</v>
      </c>
      <c r="U2478" s="56" t="s">
        <v>606</v>
      </c>
      <c r="W2478" s="56">
        <v>1.5</v>
      </c>
      <c r="X2478" s="56">
        <v>80</v>
      </c>
      <c r="Y2478" s="56">
        <v>138.5</v>
      </c>
    </row>
    <row r="2479" spans="1:25" s="56" customFormat="1">
      <c r="A2479" s="156" t="s">
        <v>4872</v>
      </c>
      <c r="B2479" s="156" t="s">
        <v>1216</v>
      </c>
      <c r="C2479" s="56" t="s">
        <v>4873</v>
      </c>
      <c r="D2479" s="56" t="s">
        <v>4874</v>
      </c>
      <c r="E2479" s="56" t="s">
        <v>4875</v>
      </c>
      <c r="F2479" s="128" t="s">
        <v>4876</v>
      </c>
      <c r="G2479" s="128"/>
      <c r="H2479" s="52" t="s">
        <v>4877</v>
      </c>
      <c r="I2479" s="54">
        <v>41739</v>
      </c>
      <c r="J2479" s="54">
        <v>41892</v>
      </c>
      <c r="K2479" s="56" t="s">
        <v>5721</v>
      </c>
      <c r="L2479" s="56" t="s">
        <v>5722</v>
      </c>
      <c r="M2479" s="56" t="s">
        <v>695</v>
      </c>
      <c r="N2479" s="56" t="s">
        <v>3570</v>
      </c>
      <c r="P2479" s="56" t="s">
        <v>4880</v>
      </c>
      <c r="S2479" s="56" t="s">
        <v>4881</v>
      </c>
      <c r="T2479" s="56">
        <v>1</v>
      </c>
      <c r="U2479" s="56" t="s">
        <v>606</v>
      </c>
      <c r="W2479" s="56">
        <v>1.5</v>
      </c>
      <c r="X2479" s="56">
        <v>85</v>
      </c>
      <c r="Y2479" s="56">
        <v>77.8</v>
      </c>
    </row>
    <row r="2480" spans="1:25" s="56" customFormat="1">
      <c r="A2480" s="156" t="s">
        <v>4872</v>
      </c>
      <c r="B2480" s="156" t="s">
        <v>1216</v>
      </c>
      <c r="C2480" s="56" t="s">
        <v>4873</v>
      </c>
      <c r="D2480" s="56" t="s">
        <v>4874</v>
      </c>
      <c r="E2480" s="56" t="s">
        <v>4875</v>
      </c>
      <c r="F2480" s="128" t="s">
        <v>4876</v>
      </c>
      <c r="G2480" s="128"/>
      <c r="H2480" s="52" t="s">
        <v>4877</v>
      </c>
      <c r="I2480" s="54">
        <v>41739</v>
      </c>
      <c r="J2480" s="54">
        <v>41892</v>
      </c>
      <c r="K2480" s="56" t="s">
        <v>5723</v>
      </c>
      <c r="L2480" s="56" t="s">
        <v>5724</v>
      </c>
      <c r="M2480" s="56" t="s">
        <v>695</v>
      </c>
      <c r="N2480" s="56" t="s">
        <v>3570</v>
      </c>
      <c r="P2480" s="56" t="s">
        <v>4880</v>
      </c>
      <c r="S2480" s="56" t="s">
        <v>4881</v>
      </c>
      <c r="T2480" s="56">
        <v>1</v>
      </c>
      <c r="U2480" s="56" t="s">
        <v>606</v>
      </c>
      <c r="W2480" s="56">
        <v>1.5</v>
      </c>
      <c r="X2480" s="56">
        <v>85</v>
      </c>
      <c r="Y2480" s="56">
        <v>174</v>
      </c>
    </row>
    <row r="2481" spans="1:25" s="56" customFormat="1">
      <c r="A2481" s="156" t="s">
        <v>4872</v>
      </c>
      <c r="B2481" s="156" t="s">
        <v>1216</v>
      </c>
      <c r="C2481" s="56" t="s">
        <v>4873</v>
      </c>
      <c r="D2481" s="56" t="s">
        <v>4874</v>
      </c>
      <c r="E2481" s="56" t="s">
        <v>4875</v>
      </c>
      <c r="F2481" s="128" t="s">
        <v>4876</v>
      </c>
      <c r="G2481" s="128"/>
      <c r="H2481" s="52" t="s">
        <v>4877</v>
      </c>
      <c r="I2481" s="54">
        <v>41739</v>
      </c>
      <c r="J2481" s="54">
        <v>41892</v>
      </c>
      <c r="K2481" s="56" t="s">
        <v>5725</v>
      </c>
      <c r="L2481" s="56" t="s">
        <v>5726</v>
      </c>
      <c r="M2481" s="56" t="s">
        <v>695</v>
      </c>
      <c r="N2481" s="56" t="s">
        <v>3570</v>
      </c>
      <c r="P2481" s="56" t="s">
        <v>4880</v>
      </c>
      <c r="S2481" s="56" t="s">
        <v>4881</v>
      </c>
      <c r="T2481" s="56">
        <v>1</v>
      </c>
      <c r="U2481" s="56" t="s">
        <v>606</v>
      </c>
      <c r="W2481" s="56">
        <v>1.5</v>
      </c>
      <c r="X2481" s="56">
        <v>85</v>
      </c>
      <c r="Y2481" s="56">
        <v>190.2</v>
      </c>
    </row>
    <row r="2482" spans="1:25" s="56" customFormat="1">
      <c r="A2482" s="156" t="s">
        <v>4872</v>
      </c>
      <c r="B2482" s="156" t="s">
        <v>1216</v>
      </c>
      <c r="C2482" s="56" t="s">
        <v>4873</v>
      </c>
      <c r="D2482" s="56" t="s">
        <v>4874</v>
      </c>
      <c r="E2482" s="56" t="s">
        <v>4875</v>
      </c>
      <c r="F2482" s="128" t="s">
        <v>4876</v>
      </c>
      <c r="G2482" s="128"/>
      <c r="H2482" s="52" t="s">
        <v>4877</v>
      </c>
      <c r="I2482" s="54">
        <v>41739</v>
      </c>
      <c r="J2482" s="54">
        <v>41892</v>
      </c>
      <c r="K2482" s="56" t="s">
        <v>5727</v>
      </c>
      <c r="L2482" s="56" t="s">
        <v>5728</v>
      </c>
      <c r="M2482" s="56" t="s">
        <v>695</v>
      </c>
      <c r="N2482" s="56" t="s">
        <v>3570</v>
      </c>
      <c r="P2482" s="56" t="s">
        <v>4880</v>
      </c>
      <c r="S2482" s="56" t="s">
        <v>4881</v>
      </c>
      <c r="T2482" s="56">
        <v>1</v>
      </c>
      <c r="U2482" s="56" t="s">
        <v>606</v>
      </c>
      <c r="W2482" s="56">
        <v>1.5</v>
      </c>
      <c r="X2482" s="56">
        <v>85</v>
      </c>
      <c r="Y2482" s="56">
        <v>74.7</v>
      </c>
    </row>
    <row r="2483" spans="1:25" s="56" customFormat="1">
      <c r="A2483" s="156" t="s">
        <v>4872</v>
      </c>
      <c r="B2483" s="156" t="s">
        <v>1216</v>
      </c>
      <c r="C2483" s="56" t="s">
        <v>4873</v>
      </c>
      <c r="D2483" s="56" t="s">
        <v>4874</v>
      </c>
      <c r="E2483" s="56" t="s">
        <v>4875</v>
      </c>
      <c r="F2483" s="128" t="s">
        <v>4876</v>
      </c>
      <c r="G2483" s="128"/>
      <c r="H2483" s="52" t="s">
        <v>4877</v>
      </c>
      <c r="I2483" s="54">
        <v>41739</v>
      </c>
      <c r="J2483" s="54">
        <v>41892</v>
      </c>
      <c r="K2483" s="56" t="s">
        <v>5729</v>
      </c>
      <c r="L2483" s="56" t="s">
        <v>5730</v>
      </c>
      <c r="M2483" s="56" t="s">
        <v>695</v>
      </c>
      <c r="N2483" s="56" t="s">
        <v>3570</v>
      </c>
      <c r="P2483" s="56" t="s">
        <v>4880</v>
      </c>
      <c r="S2483" s="56" t="s">
        <v>4881</v>
      </c>
      <c r="T2483" s="56">
        <v>1</v>
      </c>
      <c r="U2483" s="56" t="s">
        <v>606</v>
      </c>
      <c r="W2483" s="56">
        <v>1.5</v>
      </c>
      <c r="X2483" s="56">
        <v>85</v>
      </c>
      <c r="Y2483" s="56">
        <v>184.4</v>
      </c>
    </row>
    <row r="2484" spans="1:25" s="56" customFormat="1">
      <c r="A2484" s="156" t="s">
        <v>4872</v>
      </c>
      <c r="B2484" s="156" t="s">
        <v>1216</v>
      </c>
      <c r="C2484" s="56" t="s">
        <v>4873</v>
      </c>
      <c r="D2484" s="56" t="s">
        <v>4874</v>
      </c>
      <c r="E2484" s="56" t="s">
        <v>4875</v>
      </c>
      <c r="F2484" s="128" t="s">
        <v>4876</v>
      </c>
      <c r="G2484" s="128"/>
      <c r="H2484" s="52" t="s">
        <v>4877</v>
      </c>
      <c r="I2484" s="54">
        <v>41739</v>
      </c>
      <c r="J2484" s="54">
        <v>41892</v>
      </c>
      <c r="K2484" s="56" t="s">
        <v>5731</v>
      </c>
      <c r="L2484" s="56" t="s">
        <v>5732</v>
      </c>
      <c r="M2484" s="56" t="s">
        <v>695</v>
      </c>
      <c r="N2484" s="56" t="s">
        <v>3570</v>
      </c>
      <c r="P2484" s="56" t="s">
        <v>4880</v>
      </c>
      <c r="S2484" s="56" t="s">
        <v>4881</v>
      </c>
      <c r="T2484" s="56">
        <v>1</v>
      </c>
      <c r="U2484" s="56" t="s">
        <v>606</v>
      </c>
      <c r="W2484" s="56">
        <v>1.5</v>
      </c>
      <c r="X2484" s="56">
        <v>85</v>
      </c>
      <c r="Y2484" s="56">
        <v>311.10000000000002</v>
      </c>
    </row>
    <row r="2485" spans="1:25" s="56" customFormat="1">
      <c r="A2485" s="156" t="s">
        <v>4872</v>
      </c>
      <c r="B2485" s="156" t="s">
        <v>1216</v>
      </c>
      <c r="C2485" s="56" t="s">
        <v>4873</v>
      </c>
      <c r="D2485" s="56" t="s">
        <v>4874</v>
      </c>
      <c r="E2485" s="56" t="s">
        <v>4875</v>
      </c>
      <c r="F2485" s="128" t="s">
        <v>4876</v>
      </c>
      <c r="G2485" s="128"/>
      <c r="H2485" s="52" t="s">
        <v>4877</v>
      </c>
      <c r="I2485" s="54">
        <v>41739</v>
      </c>
      <c r="J2485" s="54">
        <v>41892</v>
      </c>
      <c r="K2485" s="56" t="s">
        <v>5733</v>
      </c>
      <c r="L2485" s="56" t="s">
        <v>5734</v>
      </c>
      <c r="M2485" s="56" t="s">
        <v>695</v>
      </c>
      <c r="N2485" s="56" t="s">
        <v>3570</v>
      </c>
      <c r="P2485" s="56" t="s">
        <v>4880</v>
      </c>
      <c r="S2485" s="56" t="s">
        <v>4881</v>
      </c>
      <c r="T2485" s="56">
        <v>1</v>
      </c>
      <c r="U2485" s="56" t="s">
        <v>606</v>
      </c>
      <c r="W2485" s="56">
        <v>1.5</v>
      </c>
      <c r="X2485" s="56">
        <v>80</v>
      </c>
      <c r="Y2485" s="56">
        <v>192.1</v>
      </c>
    </row>
    <row r="2486" spans="1:25" s="56" customFormat="1">
      <c r="A2486" s="156" t="s">
        <v>4872</v>
      </c>
      <c r="B2486" s="156" t="s">
        <v>1216</v>
      </c>
      <c r="C2486" s="56" t="s">
        <v>4873</v>
      </c>
      <c r="D2486" s="56" t="s">
        <v>4874</v>
      </c>
      <c r="E2486" s="56" t="s">
        <v>4875</v>
      </c>
      <c r="F2486" s="128" t="s">
        <v>4876</v>
      </c>
      <c r="G2486" s="128"/>
      <c r="H2486" s="52" t="s">
        <v>4877</v>
      </c>
      <c r="I2486" s="54">
        <v>41739</v>
      </c>
      <c r="J2486" s="54">
        <v>41892</v>
      </c>
      <c r="K2486" s="56" t="s">
        <v>2357</v>
      </c>
      <c r="L2486" s="56" t="s">
        <v>5735</v>
      </c>
      <c r="M2486" s="56" t="s">
        <v>695</v>
      </c>
      <c r="N2486" s="56" t="s">
        <v>3570</v>
      </c>
      <c r="P2486" s="56" t="s">
        <v>4880</v>
      </c>
      <c r="S2486" s="56" t="s">
        <v>4881</v>
      </c>
      <c r="T2486" s="56">
        <v>1</v>
      </c>
      <c r="U2486" s="56" t="s">
        <v>606</v>
      </c>
      <c r="W2486" s="56">
        <v>1.5</v>
      </c>
      <c r="X2486" s="56">
        <v>44</v>
      </c>
      <c r="Y2486" s="56">
        <v>163.4</v>
      </c>
    </row>
    <row r="2487" spans="1:25" s="56" customFormat="1">
      <c r="A2487" s="156" t="s">
        <v>4872</v>
      </c>
      <c r="B2487" s="156" t="s">
        <v>1216</v>
      </c>
      <c r="C2487" s="56" t="s">
        <v>4873</v>
      </c>
      <c r="D2487" s="56" t="s">
        <v>4874</v>
      </c>
      <c r="E2487" s="56" t="s">
        <v>4875</v>
      </c>
      <c r="F2487" s="128" t="s">
        <v>4876</v>
      </c>
      <c r="G2487" s="128"/>
      <c r="H2487" s="52" t="s">
        <v>4877</v>
      </c>
      <c r="I2487" s="54">
        <v>41739</v>
      </c>
      <c r="J2487" s="54">
        <v>41892</v>
      </c>
      <c r="K2487" s="56" t="s">
        <v>5736</v>
      </c>
      <c r="L2487" s="56" t="s">
        <v>5737</v>
      </c>
      <c r="M2487" s="56" t="s">
        <v>695</v>
      </c>
      <c r="N2487" s="56" t="s">
        <v>3570</v>
      </c>
      <c r="P2487" s="56" t="s">
        <v>4880</v>
      </c>
      <c r="S2487" s="56" t="s">
        <v>4881</v>
      </c>
      <c r="T2487" s="56">
        <v>1</v>
      </c>
      <c r="U2487" s="56" t="s">
        <v>606</v>
      </c>
      <c r="W2487" s="56">
        <v>1.5</v>
      </c>
      <c r="X2487" s="56">
        <v>90</v>
      </c>
      <c r="Y2487" s="56">
        <v>144.69999999999999</v>
      </c>
    </row>
    <row r="2488" spans="1:25" s="56" customFormat="1">
      <c r="A2488" s="156" t="s">
        <v>4872</v>
      </c>
      <c r="B2488" s="156" t="s">
        <v>1216</v>
      </c>
      <c r="C2488" s="56" t="s">
        <v>4873</v>
      </c>
      <c r="D2488" s="56" t="s">
        <v>4874</v>
      </c>
      <c r="E2488" s="56" t="s">
        <v>4875</v>
      </c>
      <c r="F2488" s="128" t="s">
        <v>4876</v>
      </c>
      <c r="G2488" s="128"/>
      <c r="H2488" s="52" t="s">
        <v>4877</v>
      </c>
      <c r="I2488" s="54">
        <v>41739</v>
      </c>
      <c r="J2488" s="54">
        <v>41892</v>
      </c>
      <c r="K2488" s="56" t="s">
        <v>2372</v>
      </c>
      <c r="L2488" s="56" t="s">
        <v>5738</v>
      </c>
      <c r="M2488" s="56" t="s">
        <v>695</v>
      </c>
      <c r="N2488" s="56" t="s">
        <v>3570</v>
      </c>
      <c r="P2488" s="56" t="s">
        <v>4880</v>
      </c>
      <c r="S2488" s="56" t="s">
        <v>4881</v>
      </c>
      <c r="T2488" s="56">
        <v>1</v>
      </c>
      <c r="U2488" s="56" t="s">
        <v>606</v>
      </c>
      <c r="W2488" s="56">
        <v>1.5</v>
      </c>
      <c r="X2488" s="56">
        <v>95</v>
      </c>
      <c r="Y2488" s="56">
        <v>58.1</v>
      </c>
    </row>
    <row r="2489" spans="1:25" s="56" customFormat="1">
      <c r="A2489" s="156" t="s">
        <v>4872</v>
      </c>
      <c r="B2489" s="156" t="s">
        <v>1216</v>
      </c>
      <c r="C2489" s="56" t="s">
        <v>4873</v>
      </c>
      <c r="D2489" s="56" t="s">
        <v>4874</v>
      </c>
      <c r="E2489" s="56" t="s">
        <v>4875</v>
      </c>
      <c r="F2489" s="128" t="s">
        <v>4876</v>
      </c>
      <c r="G2489" s="128"/>
      <c r="H2489" s="52" t="s">
        <v>4877</v>
      </c>
      <c r="I2489" s="54">
        <v>41739</v>
      </c>
      <c r="J2489" s="54">
        <v>41892</v>
      </c>
      <c r="K2489" s="56" t="s">
        <v>2373</v>
      </c>
      <c r="L2489" s="56" t="s">
        <v>5739</v>
      </c>
      <c r="M2489" s="56" t="s">
        <v>695</v>
      </c>
      <c r="N2489" s="56" t="s">
        <v>3570</v>
      </c>
      <c r="P2489" s="56" t="s">
        <v>4880</v>
      </c>
      <c r="S2489" s="56" t="s">
        <v>4881</v>
      </c>
      <c r="T2489" s="56">
        <v>1</v>
      </c>
      <c r="U2489" s="56" t="s">
        <v>606</v>
      </c>
      <c r="W2489" s="56">
        <v>1.5</v>
      </c>
      <c r="X2489" s="56">
        <v>90</v>
      </c>
      <c r="Y2489" s="56">
        <v>45.9</v>
      </c>
    </row>
    <row r="2490" spans="1:25" s="56" customFormat="1">
      <c r="A2490" s="156" t="s">
        <v>4872</v>
      </c>
      <c r="B2490" s="156" t="s">
        <v>1216</v>
      </c>
      <c r="C2490" s="56" t="s">
        <v>4873</v>
      </c>
      <c r="D2490" s="56" t="s">
        <v>4874</v>
      </c>
      <c r="E2490" s="56" t="s">
        <v>4875</v>
      </c>
      <c r="F2490" s="128" t="s">
        <v>4876</v>
      </c>
      <c r="G2490" s="128"/>
      <c r="H2490" s="52" t="s">
        <v>4877</v>
      </c>
      <c r="I2490" s="54">
        <v>41739</v>
      </c>
      <c r="J2490" s="54">
        <v>41892</v>
      </c>
      <c r="K2490" s="56" t="s">
        <v>2374</v>
      </c>
      <c r="L2490" s="56" t="s">
        <v>5740</v>
      </c>
      <c r="M2490" s="56" t="s">
        <v>695</v>
      </c>
      <c r="N2490" s="56" t="s">
        <v>3570</v>
      </c>
      <c r="P2490" s="56" t="s">
        <v>4880</v>
      </c>
      <c r="S2490" s="56" t="s">
        <v>4881</v>
      </c>
      <c r="T2490" s="56">
        <v>1</v>
      </c>
      <c r="U2490" s="56" t="s">
        <v>606</v>
      </c>
      <c r="W2490" s="56">
        <v>1.5</v>
      </c>
      <c r="X2490" s="56">
        <v>85</v>
      </c>
      <c r="Y2490" s="56">
        <v>72.8</v>
      </c>
    </row>
    <row r="2491" spans="1:25" s="56" customFormat="1">
      <c r="A2491" s="156" t="s">
        <v>4872</v>
      </c>
      <c r="B2491" s="156" t="s">
        <v>1216</v>
      </c>
      <c r="C2491" s="56" t="s">
        <v>4873</v>
      </c>
      <c r="D2491" s="56" t="s">
        <v>4874</v>
      </c>
      <c r="E2491" s="56" t="s">
        <v>4875</v>
      </c>
      <c r="F2491" s="128" t="s">
        <v>4876</v>
      </c>
      <c r="G2491" s="128"/>
      <c r="H2491" s="52" t="s">
        <v>4877</v>
      </c>
      <c r="I2491" s="54">
        <v>41739</v>
      </c>
      <c r="J2491" s="54">
        <v>41892</v>
      </c>
      <c r="K2491" s="56" t="s">
        <v>2375</v>
      </c>
      <c r="L2491" s="56" t="s">
        <v>5741</v>
      </c>
      <c r="M2491" s="56" t="s">
        <v>695</v>
      </c>
      <c r="N2491" s="56" t="s">
        <v>3570</v>
      </c>
      <c r="P2491" s="56" t="s">
        <v>4880</v>
      </c>
      <c r="S2491" s="56" t="s">
        <v>4881</v>
      </c>
      <c r="T2491" s="56">
        <v>1</v>
      </c>
      <c r="U2491" s="56" t="s">
        <v>606</v>
      </c>
      <c r="W2491" s="56">
        <v>1.5</v>
      </c>
      <c r="X2491" s="56">
        <v>90</v>
      </c>
      <c r="Y2491" s="56">
        <v>79.099999999999994</v>
      </c>
    </row>
    <row r="2492" spans="1:25" s="56" customFormat="1">
      <c r="A2492" s="156" t="s">
        <v>4872</v>
      </c>
      <c r="B2492" s="156" t="s">
        <v>1216</v>
      </c>
      <c r="C2492" s="56" t="s">
        <v>4873</v>
      </c>
      <c r="D2492" s="56" t="s">
        <v>4874</v>
      </c>
      <c r="E2492" s="56" t="s">
        <v>4875</v>
      </c>
      <c r="F2492" s="128" t="s">
        <v>4876</v>
      </c>
      <c r="G2492" s="128"/>
      <c r="H2492" s="52" t="s">
        <v>4877</v>
      </c>
      <c r="I2492" s="54">
        <v>41739</v>
      </c>
      <c r="J2492" s="54">
        <v>41892</v>
      </c>
      <c r="K2492" s="56" t="s">
        <v>2376</v>
      </c>
      <c r="L2492" s="56" t="s">
        <v>5742</v>
      </c>
      <c r="M2492" s="56" t="s">
        <v>695</v>
      </c>
      <c r="N2492" s="56" t="s">
        <v>3570</v>
      </c>
      <c r="P2492" s="56" t="s">
        <v>4880</v>
      </c>
      <c r="S2492" s="56" t="s">
        <v>4881</v>
      </c>
      <c r="T2492" s="56">
        <v>1</v>
      </c>
      <c r="U2492" s="56" t="s">
        <v>606</v>
      </c>
      <c r="W2492" s="56">
        <v>1.5</v>
      </c>
      <c r="X2492" s="56">
        <v>82</v>
      </c>
      <c r="Y2492" s="56">
        <v>105.4</v>
      </c>
    </row>
    <row r="2493" spans="1:25" s="56" customFormat="1">
      <c r="A2493" s="156" t="s">
        <v>4872</v>
      </c>
      <c r="B2493" s="156" t="s">
        <v>1216</v>
      </c>
      <c r="C2493" s="56" t="s">
        <v>4873</v>
      </c>
      <c r="D2493" s="56" t="s">
        <v>4874</v>
      </c>
      <c r="E2493" s="56" t="s">
        <v>4875</v>
      </c>
      <c r="F2493" s="128" t="s">
        <v>4876</v>
      </c>
      <c r="G2493" s="128"/>
      <c r="H2493" s="52" t="s">
        <v>4877</v>
      </c>
      <c r="I2493" s="54">
        <v>41739</v>
      </c>
      <c r="J2493" s="54">
        <v>41892</v>
      </c>
      <c r="K2493" s="56" t="s">
        <v>5743</v>
      </c>
      <c r="L2493" s="56" t="s">
        <v>5744</v>
      </c>
      <c r="M2493" s="56" t="s">
        <v>695</v>
      </c>
      <c r="N2493" s="56" t="s">
        <v>3570</v>
      </c>
      <c r="P2493" s="56" t="s">
        <v>4880</v>
      </c>
      <c r="S2493" s="56" t="s">
        <v>4881</v>
      </c>
      <c r="T2493" s="56">
        <v>1</v>
      </c>
      <c r="U2493" s="56" t="s">
        <v>606</v>
      </c>
      <c r="W2493" s="56">
        <v>1.5</v>
      </c>
      <c r="X2493" s="56">
        <v>90</v>
      </c>
      <c r="Y2493" s="56">
        <v>88.3</v>
      </c>
    </row>
    <row r="2494" spans="1:25" s="56" customFormat="1">
      <c r="A2494" s="156" t="s">
        <v>4872</v>
      </c>
      <c r="B2494" s="156" t="s">
        <v>1216</v>
      </c>
      <c r="C2494" s="56" t="s">
        <v>4873</v>
      </c>
      <c r="D2494" s="56" t="s">
        <v>4874</v>
      </c>
      <c r="E2494" s="56" t="s">
        <v>4875</v>
      </c>
      <c r="F2494" s="128" t="s">
        <v>4876</v>
      </c>
      <c r="G2494" s="128"/>
      <c r="H2494" s="52" t="s">
        <v>4877</v>
      </c>
      <c r="I2494" s="54">
        <v>41739</v>
      </c>
      <c r="J2494" s="54">
        <v>41892</v>
      </c>
      <c r="K2494" s="56" t="s">
        <v>2379</v>
      </c>
      <c r="L2494" s="56" t="s">
        <v>5745</v>
      </c>
      <c r="M2494" s="56" t="s">
        <v>695</v>
      </c>
      <c r="N2494" s="56" t="s">
        <v>3570</v>
      </c>
      <c r="P2494" s="56" t="s">
        <v>4880</v>
      </c>
      <c r="S2494" s="56" t="s">
        <v>4881</v>
      </c>
      <c r="T2494" s="56">
        <v>1</v>
      </c>
      <c r="U2494" s="56" t="s">
        <v>606</v>
      </c>
      <c r="W2494" s="56">
        <v>1.5</v>
      </c>
      <c r="X2494" s="56">
        <v>95</v>
      </c>
      <c r="Y2494" s="56">
        <v>60.7</v>
      </c>
    </row>
    <row r="2495" spans="1:25" s="56" customFormat="1">
      <c r="A2495" s="156" t="s">
        <v>4872</v>
      </c>
      <c r="B2495" s="156" t="s">
        <v>1216</v>
      </c>
      <c r="C2495" s="56" t="s">
        <v>4873</v>
      </c>
      <c r="D2495" s="56" t="s">
        <v>4874</v>
      </c>
      <c r="E2495" s="56" t="s">
        <v>4875</v>
      </c>
      <c r="F2495" s="128" t="s">
        <v>4876</v>
      </c>
      <c r="G2495" s="128"/>
      <c r="H2495" s="52" t="s">
        <v>4877</v>
      </c>
      <c r="I2495" s="54">
        <v>41739</v>
      </c>
      <c r="J2495" s="54">
        <v>41892</v>
      </c>
      <c r="K2495" s="56" t="s">
        <v>2383</v>
      </c>
      <c r="L2495" s="56" t="s">
        <v>5746</v>
      </c>
      <c r="M2495" s="56" t="s">
        <v>695</v>
      </c>
      <c r="N2495" s="56" t="s">
        <v>3570</v>
      </c>
      <c r="P2495" s="56" t="s">
        <v>4880</v>
      </c>
      <c r="S2495" s="56" t="s">
        <v>4881</v>
      </c>
      <c r="T2495" s="56">
        <v>1</v>
      </c>
      <c r="U2495" s="56" t="s">
        <v>606</v>
      </c>
      <c r="W2495" s="56">
        <v>1.5</v>
      </c>
      <c r="X2495" s="56">
        <v>90</v>
      </c>
      <c r="Y2495" s="56">
        <v>58.1</v>
      </c>
    </row>
    <row r="2496" spans="1:25" s="56" customFormat="1">
      <c r="A2496" s="156" t="s">
        <v>4872</v>
      </c>
      <c r="B2496" s="156" t="s">
        <v>1216</v>
      </c>
      <c r="C2496" s="56" t="s">
        <v>4873</v>
      </c>
      <c r="D2496" s="56" t="s">
        <v>4874</v>
      </c>
      <c r="E2496" s="56" t="s">
        <v>4875</v>
      </c>
      <c r="F2496" s="128" t="s">
        <v>4876</v>
      </c>
      <c r="G2496" s="128"/>
      <c r="H2496" s="52" t="s">
        <v>4877</v>
      </c>
      <c r="I2496" s="54">
        <v>41739</v>
      </c>
      <c r="J2496" s="54">
        <v>41892</v>
      </c>
      <c r="K2496" s="56" t="s">
        <v>5747</v>
      </c>
      <c r="L2496" s="56" t="s">
        <v>5748</v>
      </c>
      <c r="M2496" s="56" t="s">
        <v>695</v>
      </c>
      <c r="N2496" s="56" t="s">
        <v>3570</v>
      </c>
      <c r="P2496" s="56" t="s">
        <v>4880</v>
      </c>
      <c r="S2496" s="56" t="s">
        <v>4881</v>
      </c>
      <c r="T2496" s="56">
        <v>1</v>
      </c>
      <c r="U2496" s="56" t="s">
        <v>606</v>
      </c>
      <c r="W2496" s="56">
        <v>1.5</v>
      </c>
      <c r="X2496" s="56">
        <v>82</v>
      </c>
      <c r="Y2496" s="56">
        <v>31.3</v>
      </c>
    </row>
    <row r="2497" spans="1:25" s="56" customFormat="1">
      <c r="A2497" s="156" t="s">
        <v>4872</v>
      </c>
      <c r="B2497" s="156" t="s">
        <v>1216</v>
      </c>
      <c r="C2497" s="56" t="s">
        <v>4873</v>
      </c>
      <c r="D2497" s="56" t="s">
        <v>4874</v>
      </c>
      <c r="E2497" s="56" t="s">
        <v>4875</v>
      </c>
      <c r="F2497" s="128" t="s">
        <v>4876</v>
      </c>
      <c r="G2497" s="128"/>
      <c r="H2497" s="52" t="s">
        <v>4877</v>
      </c>
      <c r="I2497" s="54">
        <v>41739</v>
      </c>
      <c r="J2497" s="54">
        <v>41892</v>
      </c>
      <c r="K2497" s="56" t="s">
        <v>5749</v>
      </c>
      <c r="L2497" s="56" t="s">
        <v>5750</v>
      </c>
      <c r="M2497" s="56" t="s">
        <v>695</v>
      </c>
      <c r="N2497" s="56" t="s">
        <v>3570</v>
      </c>
      <c r="P2497" s="56" t="s">
        <v>4880</v>
      </c>
      <c r="S2497" s="56" t="s">
        <v>4881</v>
      </c>
      <c r="T2497" s="56">
        <v>1</v>
      </c>
      <c r="U2497" s="56" t="s">
        <v>606</v>
      </c>
      <c r="W2497" s="56">
        <v>1.5</v>
      </c>
      <c r="X2497" s="56">
        <v>82</v>
      </c>
      <c r="Y2497" s="56">
        <v>65.3</v>
      </c>
    </row>
    <row r="2498" spans="1:25" s="56" customFormat="1">
      <c r="A2498" s="156" t="s">
        <v>4872</v>
      </c>
      <c r="B2498" s="156" t="s">
        <v>1216</v>
      </c>
      <c r="C2498" s="56" t="s">
        <v>4873</v>
      </c>
      <c r="D2498" s="56" t="s">
        <v>4874</v>
      </c>
      <c r="E2498" s="56" t="s">
        <v>4875</v>
      </c>
      <c r="F2498" s="128" t="s">
        <v>4876</v>
      </c>
      <c r="G2498" s="128"/>
      <c r="H2498" s="52" t="s">
        <v>4877</v>
      </c>
      <c r="I2498" s="54">
        <v>41739</v>
      </c>
      <c r="J2498" s="54">
        <v>41892</v>
      </c>
      <c r="K2498" s="56" t="s">
        <v>5751</v>
      </c>
      <c r="L2498" s="56" t="s">
        <v>5752</v>
      </c>
      <c r="M2498" s="56" t="s">
        <v>695</v>
      </c>
      <c r="N2498" s="56" t="s">
        <v>3570</v>
      </c>
      <c r="P2498" s="56" t="s">
        <v>4880</v>
      </c>
      <c r="S2498" s="56" t="s">
        <v>4881</v>
      </c>
      <c r="T2498" s="56">
        <v>1</v>
      </c>
      <c r="U2498" s="56" t="s">
        <v>606</v>
      </c>
      <c r="W2498" s="56">
        <v>1.5</v>
      </c>
      <c r="X2498" s="56">
        <v>82</v>
      </c>
      <c r="Y2498" s="56">
        <v>29.8</v>
      </c>
    </row>
    <row r="2499" spans="1:25" s="56" customFormat="1">
      <c r="A2499" s="156" t="s">
        <v>4872</v>
      </c>
      <c r="B2499" s="156" t="s">
        <v>1216</v>
      </c>
      <c r="C2499" s="56" t="s">
        <v>4873</v>
      </c>
      <c r="D2499" s="56" t="s">
        <v>4874</v>
      </c>
      <c r="E2499" s="56" t="s">
        <v>4875</v>
      </c>
      <c r="F2499" s="128" t="s">
        <v>4876</v>
      </c>
      <c r="G2499" s="128"/>
      <c r="H2499" s="52" t="s">
        <v>4877</v>
      </c>
      <c r="I2499" s="54">
        <v>41739</v>
      </c>
      <c r="J2499" s="54">
        <v>41892</v>
      </c>
      <c r="K2499" s="56" t="s">
        <v>5753</v>
      </c>
      <c r="L2499" s="56" t="s">
        <v>5754</v>
      </c>
      <c r="M2499" s="56" t="s">
        <v>695</v>
      </c>
      <c r="N2499" s="56" t="s">
        <v>3570</v>
      </c>
      <c r="P2499" s="56" t="s">
        <v>4880</v>
      </c>
      <c r="S2499" s="56" t="s">
        <v>4881</v>
      </c>
      <c r="T2499" s="56">
        <v>1</v>
      </c>
      <c r="U2499" s="56" t="s">
        <v>606</v>
      </c>
      <c r="W2499" s="56">
        <v>1.5</v>
      </c>
      <c r="X2499" s="56">
        <v>82</v>
      </c>
      <c r="Y2499" s="56">
        <v>33.6</v>
      </c>
    </row>
    <row r="2500" spans="1:25" s="56" customFormat="1">
      <c r="A2500" s="156" t="s">
        <v>4872</v>
      </c>
      <c r="B2500" s="156" t="s">
        <v>1216</v>
      </c>
      <c r="C2500" s="56" t="s">
        <v>4873</v>
      </c>
      <c r="D2500" s="56" t="s">
        <v>4874</v>
      </c>
      <c r="E2500" s="56" t="s">
        <v>4875</v>
      </c>
      <c r="F2500" s="128" t="s">
        <v>4876</v>
      </c>
      <c r="G2500" s="128"/>
      <c r="H2500" s="52" t="s">
        <v>4877</v>
      </c>
      <c r="I2500" s="54">
        <v>41739</v>
      </c>
      <c r="J2500" s="54">
        <v>41892</v>
      </c>
      <c r="K2500" s="56" t="s">
        <v>5755</v>
      </c>
      <c r="L2500" s="56" t="s">
        <v>5756</v>
      </c>
      <c r="M2500" s="56" t="s">
        <v>695</v>
      </c>
      <c r="N2500" s="56" t="s">
        <v>3570</v>
      </c>
      <c r="P2500" s="56" t="s">
        <v>4880</v>
      </c>
      <c r="S2500" s="56" t="s">
        <v>4881</v>
      </c>
      <c r="T2500" s="56">
        <v>1</v>
      </c>
      <c r="U2500" s="56" t="s">
        <v>606</v>
      </c>
      <c r="W2500" s="56">
        <v>1.5</v>
      </c>
      <c r="X2500" s="56">
        <v>55</v>
      </c>
      <c r="Y2500" s="56">
        <v>29.4</v>
      </c>
    </row>
    <row r="2501" spans="1:25" s="56" customFormat="1">
      <c r="A2501" s="156" t="s">
        <v>4872</v>
      </c>
      <c r="B2501" s="156" t="s">
        <v>1216</v>
      </c>
      <c r="C2501" s="56" t="s">
        <v>4873</v>
      </c>
      <c r="D2501" s="56" t="s">
        <v>4874</v>
      </c>
      <c r="E2501" s="56" t="s">
        <v>4875</v>
      </c>
      <c r="F2501" s="128" t="s">
        <v>4876</v>
      </c>
      <c r="G2501" s="128"/>
      <c r="H2501" s="52" t="s">
        <v>4877</v>
      </c>
      <c r="I2501" s="54">
        <v>41739</v>
      </c>
      <c r="J2501" s="54">
        <v>41892</v>
      </c>
      <c r="K2501" s="56" t="s">
        <v>5757</v>
      </c>
      <c r="L2501" s="56" t="s">
        <v>5758</v>
      </c>
      <c r="M2501" s="56" t="s">
        <v>695</v>
      </c>
      <c r="N2501" s="56" t="s">
        <v>3570</v>
      </c>
      <c r="P2501" s="56" t="s">
        <v>4880</v>
      </c>
      <c r="S2501" s="56" t="s">
        <v>4881</v>
      </c>
      <c r="T2501" s="56">
        <v>1</v>
      </c>
      <c r="U2501" s="56" t="s">
        <v>606</v>
      </c>
      <c r="W2501" s="56">
        <v>1.5</v>
      </c>
      <c r="X2501" s="56">
        <v>78</v>
      </c>
      <c r="Y2501" s="56">
        <v>33</v>
      </c>
    </row>
    <row r="2502" spans="1:25" s="56" customFormat="1">
      <c r="A2502" s="156" t="s">
        <v>4872</v>
      </c>
      <c r="B2502" s="156" t="s">
        <v>1216</v>
      </c>
      <c r="C2502" s="56" t="s">
        <v>4873</v>
      </c>
      <c r="D2502" s="56" t="s">
        <v>4874</v>
      </c>
      <c r="E2502" s="56" t="s">
        <v>4875</v>
      </c>
      <c r="F2502" s="128" t="s">
        <v>4876</v>
      </c>
      <c r="G2502" s="128"/>
      <c r="H2502" s="52" t="s">
        <v>4877</v>
      </c>
      <c r="I2502" s="54">
        <v>41739</v>
      </c>
      <c r="J2502" s="54">
        <v>41892</v>
      </c>
      <c r="K2502" s="56" t="s">
        <v>5759</v>
      </c>
      <c r="L2502" s="56" t="s">
        <v>5760</v>
      </c>
      <c r="M2502" s="56" t="s">
        <v>695</v>
      </c>
      <c r="N2502" s="56" t="s">
        <v>3570</v>
      </c>
      <c r="P2502" s="56" t="s">
        <v>4880</v>
      </c>
      <c r="S2502" s="56" t="s">
        <v>4881</v>
      </c>
      <c r="T2502" s="56">
        <v>1</v>
      </c>
      <c r="U2502" s="56" t="s">
        <v>606</v>
      </c>
      <c r="W2502" s="56">
        <v>1.5</v>
      </c>
      <c r="X2502" s="56">
        <v>75</v>
      </c>
      <c r="Y2502" s="56">
        <v>21.2</v>
      </c>
    </row>
    <row r="2503" spans="1:25" s="56" customFormat="1">
      <c r="A2503" s="156" t="s">
        <v>4872</v>
      </c>
      <c r="B2503" s="156" t="s">
        <v>1216</v>
      </c>
      <c r="C2503" s="56" t="s">
        <v>4873</v>
      </c>
      <c r="D2503" s="56" t="s">
        <v>4874</v>
      </c>
      <c r="E2503" s="56" t="s">
        <v>4875</v>
      </c>
      <c r="F2503" s="128" t="s">
        <v>4876</v>
      </c>
      <c r="G2503" s="128"/>
      <c r="H2503" s="52" t="s">
        <v>4877</v>
      </c>
      <c r="I2503" s="54">
        <v>41739</v>
      </c>
      <c r="J2503" s="54">
        <v>41892</v>
      </c>
      <c r="K2503" s="56" t="s">
        <v>5761</v>
      </c>
      <c r="L2503" s="56" t="s">
        <v>5762</v>
      </c>
      <c r="M2503" s="56" t="s">
        <v>695</v>
      </c>
      <c r="N2503" s="56" t="s">
        <v>3570</v>
      </c>
      <c r="P2503" s="56" t="s">
        <v>4880</v>
      </c>
      <c r="S2503" s="56" t="s">
        <v>4881</v>
      </c>
      <c r="T2503" s="56">
        <v>1</v>
      </c>
      <c r="U2503" s="56" t="s">
        <v>606</v>
      </c>
      <c r="W2503" s="56">
        <v>1.5</v>
      </c>
      <c r="X2503" s="56">
        <v>75</v>
      </c>
      <c r="Y2503" s="56">
        <v>30.4</v>
      </c>
    </row>
    <row r="2504" spans="1:25" s="56" customFormat="1">
      <c r="A2504" s="156" t="s">
        <v>4872</v>
      </c>
      <c r="B2504" s="156" t="s">
        <v>1216</v>
      </c>
      <c r="C2504" s="56" t="s">
        <v>4873</v>
      </c>
      <c r="D2504" s="56" t="s">
        <v>4874</v>
      </c>
      <c r="E2504" s="56" t="s">
        <v>4875</v>
      </c>
      <c r="F2504" s="128" t="s">
        <v>4876</v>
      </c>
      <c r="G2504" s="128"/>
      <c r="H2504" s="52" t="s">
        <v>4877</v>
      </c>
      <c r="I2504" s="54">
        <v>41739</v>
      </c>
      <c r="J2504" s="54">
        <v>41892</v>
      </c>
      <c r="K2504" s="56" t="s">
        <v>5763</v>
      </c>
      <c r="L2504" s="56" t="s">
        <v>5764</v>
      </c>
      <c r="M2504" s="56" t="s">
        <v>695</v>
      </c>
      <c r="N2504" s="56" t="s">
        <v>3570</v>
      </c>
      <c r="P2504" s="56" t="s">
        <v>4880</v>
      </c>
      <c r="S2504" s="56" t="s">
        <v>4881</v>
      </c>
      <c r="T2504" s="56">
        <v>1</v>
      </c>
      <c r="U2504" s="56" t="s">
        <v>606</v>
      </c>
      <c r="W2504" s="56">
        <v>1.5</v>
      </c>
      <c r="X2504" s="56">
        <v>82</v>
      </c>
      <c r="Y2504" s="56">
        <v>40.299999999999997</v>
      </c>
    </row>
    <row r="2505" spans="1:25" s="56" customFormat="1">
      <c r="A2505" s="156" t="s">
        <v>4872</v>
      </c>
      <c r="B2505" s="156" t="s">
        <v>1216</v>
      </c>
      <c r="C2505" s="56" t="s">
        <v>4873</v>
      </c>
      <c r="D2505" s="56" t="s">
        <v>4874</v>
      </c>
      <c r="E2505" s="56" t="s">
        <v>4875</v>
      </c>
      <c r="F2505" s="128" t="s">
        <v>4876</v>
      </c>
      <c r="G2505" s="128"/>
      <c r="H2505" s="52" t="s">
        <v>4877</v>
      </c>
      <c r="I2505" s="54">
        <v>41739</v>
      </c>
      <c r="J2505" s="54">
        <v>41892</v>
      </c>
      <c r="K2505" s="56" t="s">
        <v>5765</v>
      </c>
      <c r="L2505" s="56" t="s">
        <v>5766</v>
      </c>
      <c r="M2505" s="56" t="s">
        <v>695</v>
      </c>
      <c r="N2505" s="56" t="s">
        <v>3570</v>
      </c>
      <c r="P2505" s="56" t="s">
        <v>4880</v>
      </c>
      <c r="S2505" s="56" t="s">
        <v>4881</v>
      </c>
      <c r="T2505" s="56">
        <v>1</v>
      </c>
      <c r="U2505" s="56" t="s">
        <v>606</v>
      </c>
      <c r="W2505" s="56">
        <v>1.5</v>
      </c>
      <c r="X2505" s="56">
        <v>75</v>
      </c>
      <c r="Y2505" s="56">
        <v>26.6</v>
      </c>
    </row>
    <row r="2506" spans="1:25" s="56" customFormat="1">
      <c r="A2506" s="156" t="s">
        <v>4872</v>
      </c>
      <c r="B2506" s="156" t="s">
        <v>1216</v>
      </c>
      <c r="C2506" s="56" t="s">
        <v>4873</v>
      </c>
      <c r="D2506" s="56" t="s">
        <v>4874</v>
      </c>
      <c r="E2506" s="56" t="s">
        <v>4875</v>
      </c>
      <c r="F2506" s="128" t="s">
        <v>4876</v>
      </c>
      <c r="G2506" s="128"/>
      <c r="H2506" s="52" t="s">
        <v>4877</v>
      </c>
      <c r="I2506" s="54">
        <v>41739</v>
      </c>
      <c r="J2506" s="54">
        <v>41892</v>
      </c>
      <c r="K2506" s="56" t="s">
        <v>5767</v>
      </c>
      <c r="L2506" s="56" t="s">
        <v>5768</v>
      </c>
      <c r="M2506" s="56" t="s">
        <v>695</v>
      </c>
      <c r="N2506" s="56" t="s">
        <v>3570</v>
      </c>
      <c r="P2506" s="56" t="s">
        <v>4880</v>
      </c>
      <c r="S2506" s="56" t="s">
        <v>4881</v>
      </c>
      <c r="T2506" s="56">
        <v>1</v>
      </c>
      <c r="U2506" s="56" t="s">
        <v>606</v>
      </c>
      <c r="W2506" s="56">
        <v>1.5</v>
      </c>
      <c r="X2506" s="56">
        <v>84</v>
      </c>
      <c r="Y2506" s="56">
        <v>178.1</v>
      </c>
    </row>
    <row r="2507" spans="1:25" s="56" customFormat="1">
      <c r="A2507" s="156" t="s">
        <v>4872</v>
      </c>
      <c r="B2507" s="156" t="s">
        <v>1216</v>
      </c>
      <c r="C2507" s="56" t="s">
        <v>4873</v>
      </c>
      <c r="D2507" s="56" t="s">
        <v>4874</v>
      </c>
      <c r="E2507" s="56" t="s">
        <v>4875</v>
      </c>
      <c r="F2507" s="128" t="s">
        <v>4876</v>
      </c>
      <c r="G2507" s="128"/>
      <c r="H2507" s="52" t="s">
        <v>4877</v>
      </c>
      <c r="I2507" s="54">
        <v>41739</v>
      </c>
      <c r="J2507" s="54">
        <v>41892</v>
      </c>
      <c r="K2507" s="56" t="s">
        <v>5769</v>
      </c>
      <c r="L2507" s="56" t="s">
        <v>5770</v>
      </c>
      <c r="M2507" s="56" t="s">
        <v>695</v>
      </c>
      <c r="N2507" s="56" t="s">
        <v>3570</v>
      </c>
      <c r="P2507" s="56" t="s">
        <v>4880</v>
      </c>
      <c r="S2507" s="56" t="s">
        <v>4881</v>
      </c>
      <c r="T2507" s="56">
        <v>1</v>
      </c>
      <c r="U2507" s="56" t="s">
        <v>606</v>
      </c>
      <c r="W2507" s="56">
        <v>1.5</v>
      </c>
      <c r="X2507" s="56">
        <v>84</v>
      </c>
      <c r="Y2507" s="56">
        <v>83.6</v>
      </c>
    </row>
    <row r="2508" spans="1:25" s="56" customFormat="1">
      <c r="A2508" s="156" t="s">
        <v>4872</v>
      </c>
      <c r="B2508" s="156" t="s">
        <v>1216</v>
      </c>
      <c r="C2508" s="56" t="s">
        <v>4873</v>
      </c>
      <c r="D2508" s="56" t="s">
        <v>4874</v>
      </c>
      <c r="E2508" s="56" t="s">
        <v>4875</v>
      </c>
      <c r="F2508" s="128" t="s">
        <v>4876</v>
      </c>
      <c r="G2508" s="128"/>
      <c r="H2508" s="52" t="s">
        <v>4877</v>
      </c>
      <c r="I2508" s="54">
        <v>41739</v>
      </c>
      <c r="J2508" s="54">
        <v>41892</v>
      </c>
      <c r="K2508" s="56" t="s">
        <v>5771</v>
      </c>
      <c r="L2508" s="56" t="s">
        <v>5772</v>
      </c>
      <c r="M2508" s="56" t="s">
        <v>695</v>
      </c>
      <c r="N2508" s="56" t="s">
        <v>3570</v>
      </c>
      <c r="P2508" s="56" t="s">
        <v>4880</v>
      </c>
      <c r="S2508" s="56" t="s">
        <v>4881</v>
      </c>
      <c r="T2508" s="56">
        <v>1</v>
      </c>
      <c r="U2508" s="56" t="s">
        <v>606</v>
      </c>
      <c r="W2508" s="56">
        <v>1.5</v>
      </c>
      <c r="X2508" s="56">
        <v>84</v>
      </c>
      <c r="Y2508" s="56">
        <v>73.400000000000006</v>
      </c>
    </row>
    <row r="2509" spans="1:25" s="56" customFormat="1">
      <c r="A2509" s="156" t="s">
        <v>4872</v>
      </c>
      <c r="B2509" s="156" t="s">
        <v>1216</v>
      </c>
      <c r="C2509" s="56" t="s">
        <v>4873</v>
      </c>
      <c r="D2509" s="56" t="s">
        <v>4874</v>
      </c>
      <c r="E2509" s="56" t="s">
        <v>4875</v>
      </c>
      <c r="F2509" s="128" t="s">
        <v>4876</v>
      </c>
      <c r="G2509" s="128"/>
      <c r="H2509" s="52" t="s">
        <v>4877</v>
      </c>
      <c r="I2509" s="54">
        <v>41739</v>
      </c>
      <c r="J2509" s="54">
        <v>41892</v>
      </c>
      <c r="K2509" s="56" t="s">
        <v>5773</v>
      </c>
      <c r="L2509" s="56" t="s">
        <v>5774</v>
      </c>
      <c r="M2509" s="56" t="s">
        <v>695</v>
      </c>
      <c r="N2509" s="56" t="s">
        <v>3570</v>
      </c>
      <c r="P2509" s="56" t="s">
        <v>4880</v>
      </c>
      <c r="S2509" s="56" t="s">
        <v>4881</v>
      </c>
      <c r="T2509" s="56">
        <v>1</v>
      </c>
      <c r="U2509" s="56" t="s">
        <v>606</v>
      </c>
      <c r="W2509" s="56">
        <v>1.5</v>
      </c>
      <c r="X2509" s="56">
        <v>84</v>
      </c>
      <c r="Y2509" s="56">
        <v>106</v>
      </c>
    </row>
    <row r="2510" spans="1:25" s="56" customFormat="1">
      <c r="A2510" s="156" t="s">
        <v>4872</v>
      </c>
      <c r="B2510" s="156" t="s">
        <v>1216</v>
      </c>
      <c r="C2510" s="56" t="s">
        <v>4873</v>
      </c>
      <c r="D2510" s="56" t="s">
        <v>4874</v>
      </c>
      <c r="E2510" s="56" t="s">
        <v>4875</v>
      </c>
      <c r="F2510" s="128" t="s">
        <v>4876</v>
      </c>
      <c r="G2510" s="128"/>
      <c r="H2510" s="52" t="s">
        <v>4877</v>
      </c>
      <c r="I2510" s="54">
        <v>41739</v>
      </c>
      <c r="J2510" s="54">
        <v>41892</v>
      </c>
      <c r="K2510" s="56" t="s">
        <v>5775</v>
      </c>
      <c r="L2510" s="56" t="s">
        <v>5776</v>
      </c>
      <c r="M2510" s="56" t="s">
        <v>695</v>
      </c>
      <c r="N2510" s="56" t="s">
        <v>3570</v>
      </c>
      <c r="P2510" s="56" t="s">
        <v>4880</v>
      </c>
      <c r="S2510" s="56" t="s">
        <v>4881</v>
      </c>
      <c r="T2510" s="56">
        <v>1</v>
      </c>
      <c r="U2510" s="56" t="s">
        <v>606</v>
      </c>
      <c r="W2510" s="56">
        <v>1.5</v>
      </c>
      <c r="X2510" s="56">
        <v>84</v>
      </c>
      <c r="Y2510" s="56">
        <v>23.2</v>
      </c>
    </row>
    <row r="2511" spans="1:25" s="56" customFormat="1">
      <c r="A2511" s="156" t="s">
        <v>4872</v>
      </c>
      <c r="B2511" s="156" t="s">
        <v>1216</v>
      </c>
      <c r="C2511" s="56" t="s">
        <v>4873</v>
      </c>
      <c r="D2511" s="56" t="s">
        <v>4874</v>
      </c>
      <c r="E2511" s="56" t="s">
        <v>4875</v>
      </c>
      <c r="F2511" s="128" t="s">
        <v>4876</v>
      </c>
      <c r="G2511" s="128"/>
      <c r="H2511" s="52" t="s">
        <v>4877</v>
      </c>
      <c r="I2511" s="54">
        <v>41739</v>
      </c>
      <c r="J2511" s="54">
        <v>41892</v>
      </c>
      <c r="K2511" s="56" t="s">
        <v>5777</v>
      </c>
      <c r="L2511" s="56" t="s">
        <v>5778</v>
      </c>
      <c r="M2511" s="56" t="s">
        <v>695</v>
      </c>
      <c r="N2511" s="56" t="s">
        <v>3570</v>
      </c>
      <c r="P2511" s="56" t="s">
        <v>4880</v>
      </c>
      <c r="S2511" s="56" t="s">
        <v>4881</v>
      </c>
      <c r="T2511" s="56">
        <v>1</v>
      </c>
      <c r="U2511" s="56" t="s">
        <v>606</v>
      </c>
      <c r="W2511" s="56">
        <v>1.5</v>
      </c>
      <c r="X2511" s="56">
        <v>84</v>
      </c>
      <c r="Y2511" s="56">
        <v>66.8</v>
      </c>
    </row>
    <row r="2512" spans="1:25" s="56" customFormat="1">
      <c r="A2512" s="156" t="s">
        <v>4872</v>
      </c>
      <c r="B2512" s="156" t="s">
        <v>1216</v>
      </c>
      <c r="C2512" s="56" t="s">
        <v>4873</v>
      </c>
      <c r="D2512" s="56" t="s">
        <v>4874</v>
      </c>
      <c r="E2512" s="56" t="s">
        <v>4875</v>
      </c>
      <c r="F2512" s="128" t="s">
        <v>4876</v>
      </c>
      <c r="G2512" s="128"/>
      <c r="H2512" s="52" t="s">
        <v>4877</v>
      </c>
      <c r="I2512" s="54">
        <v>41739</v>
      </c>
      <c r="J2512" s="54">
        <v>41892</v>
      </c>
      <c r="K2512" s="56" t="s">
        <v>5779</v>
      </c>
      <c r="L2512" s="56" t="s">
        <v>5780</v>
      </c>
      <c r="M2512" s="56" t="s">
        <v>695</v>
      </c>
      <c r="N2512" s="56" t="s">
        <v>3570</v>
      </c>
      <c r="P2512" s="56" t="s">
        <v>4880</v>
      </c>
      <c r="S2512" s="56" t="s">
        <v>4881</v>
      </c>
      <c r="T2512" s="56">
        <v>1</v>
      </c>
      <c r="U2512" s="56" t="s">
        <v>606</v>
      </c>
      <c r="W2512" s="56">
        <v>1.5</v>
      </c>
      <c r="X2512" s="56">
        <v>84</v>
      </c>
      <c r="Y2512" s="56">
        <v>45.3</v>
      </c>
    </row>
    <row r="2513" spans="1:25" s="56" customFormat="1">
      <c r="A2513" s="156" t="s">
        <v>4872</v>
      </c>
      <c r="B2513" s="156" t="s">
        <v>1216</v>
      </c>
      <c r="C2513" s="56" t="s">
        <v>4873</v>
      </c>
      <c r="D2513" s="56" t="s">
        <v>4874</v>
      </c>
      <c r="E2513" s="56" t="s">
        <v>4875</v>
      </c>
      <c r="F2513" s="128" t="s">
        <v>4876</v>
      </c>
      <c r="G2513" s="128"/>
      <c r="H2513" s="52" t="s">
        <v>4877</v>
      </c>
      <c r="I2513" s="54">
        <v>41739</v>
      </c>
      <c r="J2513" s="54">
        <v>41892</v>
      </c>
      <c r="K2513" s="56" t="s">
        <v>5781</v>
      </c>
      <c r="L2513" s="56" t="s">
        <v>5782</v>
      </c>
      <c r="M2513" s="56" t="s">
        <v>695</v>
      </c>
      <c r="N2513" s="56" t="s">
        <v>3570</v>
      </c>
      <c r="P2513" s="56" t="s">
        <v>4880</v>
      </c>
      <c r="S2513" s="56" t="s">
        <v>4881</v>
      </c>
      <c r="T2513" s="56">
        <v>1</v>
      </c>
      <c r="U2513" s="56" t="s">
        <v>606</v>
      </c>
      <c r="W2513" s="56">
        <v>1.5</v>
      </c>
      <c r="X2513" s="56">
        <v>84</v>
      </c>
      <c r="Y2513" s="56">
        <v>69.5</v>
      </c>
    </row>
    <row r="2514" spans="1:25" s="56" customFormat="1">
      <c r="A2514" s="156" t="s">
        <v>4872</v>
      </c>
      <c r="B2514" s="156" t="s">
        <v>1216</v>
      </c>
      <c r="C2514" s="56" t="s">
        <v>4873</v>
      </c>
      <c r="D2514" s="56" t="s">
        <v>4874</v>
      </c>
      <c r="E2514" s="56" t="s">
        <v>4875</v>
      </c>
      <c r="F2514" s="128" t="s">
        <v>4876</v>
      </c>
      <c r="G2514" s="128"/>
      <c r="H2514" s="52" t="s">
        <v>4877</v>
      </c>
      <c r="I2514" s="54">
        <v>41739</v>
      </c>
      <c r="J2514" s="54">
        <v>41892</v>
      </c>
      <c r="K2514" s="56" t="s">
        <v>5783</v>
      </c>
      <c r="L2514" s="56" t="s">
        <v>5784</v>
      </c>
      <c r="M2514" s="56" t="s">
        <v>695</v>
      </c>
      <c r="N2514" s="56" t="s">
        <v>3570</v>
      </c>
      <c r="P2514" s="56" t="s">
        <v>4880</v>
      </c>
      <c r="S2514" s="56" t="s">
        <v>4881</v>
      </c>
      <c r="T2514" s="56">
        <v>1</v>
      </c>
      <c r="U2514" s="56" t="s">
        <v>606</v>
      </c>
      <c r="W2514" s="56">
        <v>1.5</v>
      </c>
      <c r="X2514" s="56">
        <v>84</v>
      </c>
      <c r="Y2514" s="56">
        <v>86.8</v>
      </c>
    </row>
    <row r="2515" spans="1:25" s="56" customFormat="1">
      <c r="A2515" s="156" t="s">
        <v>4872</v>
      </c>
      <c r="B2515" s="156" t="s">
        <v>1216</v>
      </c>
      <c r="C2515" s="56" t="s">
        <v>4873</v>
      </c>
      <c r="D2515" s="56" t="s">
        <v>4874</v>
      </c>
      <c r="E2515" s="56" t="s">
        <v>4875</v>
      </c>
      <c r="F2515" s="128" t="s">
        <v>4876</v>
      </c>
      <c r="G2515" s="128"/>
      <c r="H2515" s="52" t="s">
        <v>4877</v>
      </c>
      <c r="I2515" s="54">
        <v>41739</v>
      </c>
      <c r="J2515" s="54">
        <v>41892</v>
      </c>
      <c r="K2515" s="56" t="s">
        <v>5785</v>
      </c>
      <c r="L2515" s="56" t="s">
        <v>5786</v>
      </c>
      <c r="M2515" s="56" t="s">
        <v>695</v>
      </c>
      <c r="N2515" s="56" t="s">
        <v>3570</v>
      </c>
      <c r="P2515" s="56" t="s">
        <v>4880</v>
      </c>
      <c r="S2515" s="56" t="s">
        <v>4881</v>
      </c>
      <c r="T2515" s="56">
        <v>1</v>
      </c>
      <c r="U2515" s="56" t="s">
        <v>606</v>
      </c>
      <c r="W2515" s="56">
        <v>1.5</v>
      </c>
      <c r="X2515" s="56">
        <v>84</v>
      </c>
      <c r="Y2515" s="56">
        <v>119.8</v>
      </c>
    </row>
    <row r="2516" spans="1:25" s="56" customFormat="1">
      <c r="A2516" s="156" t="s">
        <v>4872</v>
      </c>
      <c r="B2516" s="156" t="s">
        <v>1216</v>
      </c>
      <c r="C2516" s="56" t="s">
        <v>4873</v>
      </c>
      <c r="D2516" s="56" t="s">
        <v>4874</v>
      </c>
      <c r="E2516" s="56" t="s">
        <v>4875</v>
      </c>
      <c r="F2516" s="128" t="s">
        <v>4876</v>
      </c>
      <c r="G2516" s="128"/>
      <c r="H2516" s="52" t="s">
        <v>4877</v>
      </c>
      <c r="I2516" s="54">
        <v>41739</v>
      </c>
      <c r="J2516" s="54">
        <v>41892</v>
      </c>
      <c r="K2516" s="56" t="s">
        <v>5787</v>
      </c>
      <c r="L2516" s="56" t="s">
        <v>5788</v>
      </c>
      <c r="M2516" s="56" t="s">
        <v>695</v>
      </c>
      <c r="N2516" s="56" t="s">
        <v>3570</v>
      </c>
      <c r="P2516" s="56" t="s">
        <v>4880</v>
      </c>
      <c r="S2516" s="56" t="s">
        <v>4881</v>
      </c>
      <c r="T2516" s="56">
        <v>1</v>
      </c>
      <c r="U2516" s="56" t="s">
        <v>606</v>
      </c>
      <c r="W2516" s="56">
        <v>1.5</v>
      </c>
      <c r="X2516" s="56">
        <v>84</v>
      </c>
      <c r="Y2516" s="56">
        <v>120.3</v>
      </c>
    </row>
    <row r="2517" spans="1:25" s="56" customFormat="1">
      <c r="A2517" s="156" t="s">
        <v>4872</v>
      </c>
      <c r="B2517" s="156" t="s">
        <v>1216</v>
      </c>
      <c r="C2517" s="56" t="s">
        <v>4873</v>
      </c>
      <c r="D2517" s="56" t="s">
        <v>4874</v>
      </c>
      <c r="E2517" s="56" t="s">
        <v>4875</v>
      </c>
      <c r="F2517" s="128" t="s">
        <v>4876</v>
      </c>
      <c r="G2517" s="128"/>
      <c r="H2517" s="52" t="s">
        <v>4877</v>
      </c>
      <c r="I2517" s="54">
        <v>41739</v>
      </c>
      <c r="J2517" s="54">
        <v>41892</v>
      </c>
      <c r="K2517" s="56" t="s">
        <v>5789</v>
      </c>
      <c r="L2517" s="56" t="s">
        <v>5790</v>
      </c>
      <c r="M2517" s="56" t="s">
        <v>695</v>
      </c>
      <c r="N2517" s="56" t="s">
        <v>3570</v>
      </c>
      <c r="P2517" s="56" t="s">
        <v>4880</v>
      </c>
      <c r="S2517" s="56" t="s">
        <v>4881</v>
      </c>
      <c r="T2517" s="56">
        <v>1</v>
      </c>
      <c r="U2517" s="56" t="s">
        <v>606</v>
      </c>
      <c r="W2517" s="56">
        <v>1.5</v>
      </c>
      <c r="X2517" s="56">
        <v>84</v>
      </c>
      <c r="Y2517" s="56">
        <v>225.9</v>
      </c>
    </row>
    <row r="2518" spans="1:25" s="56" customFormat="1">
      <c r="A2518" s="156" t="s">
        <v>4872</v>
      </c>
      <c r="B2518" s="156" t="s">
        <v>1216</v>
      </c>
      <c r="C2518" s="56" t="s">
        <v>4873</v>
      </c>
      <c r="D2518" s="56" t="s">
        <v>4874</v>
      </c>
      <c r="E2518" s="56" t="s">
        <v>4875</v>
      </c>
      <c r="F2518" s="128" t="s">
        <v>4876</v>
      </c>
      <c r="G2518" s="128"/>
      <c r="H2518" s="52" t="s">
        <v>4877</v>
      </c>
      <c r="I2518" s="54">
        <v>41739</v>
      </c>
      <c r="J2518" s="54">
        <v>41892</v>
      </c>
      <c r="K2518" s="56" t="s">
        <v>5791</v>
      </c>
      <c r="L2518" s="56" t="s">
        <v>5792</v>
      </c>
      <c r="M2518" s="56" t="s">
        <v>695</v>
      </c>
      <c r="N2518" s="56" t="s">
        <v>3570</v>
      </c>
      <c r="P2518" s="56" t="s">
        <v>4880</v>
      </c>
      <c r="S2518" s="56" t="s">
        <v>4881</v>
      </c>
      <c r="T2518" s="56">
        <v>1</v>
      </c>
      <c r="U2518" s="56" t="s">
        <v>606</v>
      </c>
      <c r="W2518" s="56">
        <v>1.5</v>
      </c>
      <c r="X2518" s="56">
        <v>84</v>
      </c>
      <c r="Y2518" s="56">
        <v>58.6</v>
      </c>
    </row>
    <row r="2519" spans="1:25" s="56" customFormat="1">
      <c r="A2519" s="156" t="s">
        <v>4872</v>
      </c>
      <c r="B2519" s="156" t="s">
        <v>1216</v>
      </c>
      <c r="C2519" s="56" t="s">
        <v>4873</v>
      </c>
      <c r="D2519" s="56" t="s">
        <v>4874</v>
      </c>
      <c r="E2519" s="56" t="s">
        <v>4875</v>
      </c>
      <c r="F2519" s="128" t="s">
        <v>4876</v>
      </c>
      <c r="G2519" s="128"/>
      <c r="H2519" s="52" t="s">
        <v>4877</v>
      </c>
      <c r="I2519" s="54">
        <v>41739</v>
      </c>
      <c r="J2519" s="54">
        <v>41892</v>
      </c>
      <c r="K2519" s="56" t="s">
        <v>5793</v>
      </c>
      <c r="L2519" s="56" t="s">
        <v>5794</v>
      </c>
      <c r="M2519" s="56" t="s">
        <v>695</v>
      </c>
      <c r="N2519" s="56" t="s">
        <v>3570</v>
      </c>
      <c r="P2519" s="56" t="s">
        <v>4880</v>
      </c>
      <c r="S2519" s="56" t="s">
        <v>4881</v>
      </c>
      <c r="T2519" s="56">
        <v>1</v>
      </c>
      <c r="U2519" s="56" t="s">
        <v>606</v>
      </c>
      <c r="W2519" s="56">
        <v>1.5</v>
      </c>
      <c r="X2519" s="56">
        <v>84</v>
      </c>
      <c r="Y2519" s="56">
        <v>71.599999999999994</v>
      </c>
    </row>
    <row r="2520" spans="1:25" s="56" customFormat="1">
      <c r="A2520" s="156" t="s">
        <v>4872</v>
      </c>
      <c r="B2520" s="156" t="s">
        <v>1216</v>
      </c>
      <c r="C2520" s="56" t="s">
        <v>4873</v>
      </c>
      <c r="D2520" s="56" t="s">
        <v>4874</v>
      </c>
      <c r="E2520" s="56" t="s">
        <v>4875</v>
      </c>
      <c r="F2520" s="128" t="s">
        <v>4876</v>
      </c>
      <c r="G2520" s="128"/>
      <c r="H2520" s="52" t="s">
        <v>4877</v>
      </c>
      <c r="I2520" s="54">
        <v>41739</v>
      </c>
      <c r="J2520" s="54">
        <v>41892</v>
      </c>
      <c r="K2520" s="56" t="s">
        <v>5795</v>
      </c>
      <c r="L2520" s="56" t="s">
        <v>5796</v>
      </c>
      <c r="M2520" s="56" t="s">
        <v>695</v>
      </c>
      <c r="N2520" s="56" t="s">
        <v>3570</v>
      </c>
      <c r="P2520" s="56" t="s">
        <v>4880</v>
      </c>
      <c r="S2520" s="56" t="s">
        <v>4881</v>
      </c>
      <c r="T2520" s="56">
        <v>1</v>
      </c>
      <c r="U2520" s="56" t="s">
        <v>606</v>
      </c>
      <c r="W2520" s="56">
        <v>1.5</v>
      </c>
      <c r="X2520" s="56">
        <v>84</v>
      </c>
      <c r="Y2520" s="56">
        <v>54.9</v>
      </c>
    </row>
    <row r="2521" spans="1:25" s="56" customFormat="1">
      <c r="A2521" s="156" t="s">
        <v>4872</v>
      </c>
      <c r="B2521" s="156" t="s">
        <v>1216</v>
      </c>
      <c r="C2521" s="56" t="s">
        <v>4873</v>
      </c>
      <c r="D2521" s="56" t="s">
        <v>4874</v>
      </c>
      <c r="E2521" s="56" t="s">
        <v>4875</v>
      </c>
      <c r="F2521" s="128" t="s">
        <v>4876</v>
      </c>
      <c r="G2521" s="128"/>
      <c r="H2521" s="52" t="s">
        <v>4877</v>
      </c>
      <c r="I2521" s="54">
        <v>41739</v>
      </c>
      <c r="J2521" s="54">
        <v>41892</v>
      </c>
      <c r="K2521" s="56" t="s">
        <v>5797</v>
      </c>
      <c r="L2521" s="56" t="s">
        <v>5798</v>
      </c>
      <c r="M2521" s="56" t="s">
        <v>695</v>
      </c>
      <c r="N2521" s="56" t="s">
        <v>3570</v>
      </c>
      <c r="P2521" s="56" t="s">
        <v>4880</v>
      </c>
      <c r="S2521" s="56" t="s">
        <v>4881</v>
      </c>
      <c r="T2521" s="56">
        <v>1</v>
      </c>
      <c r="U2521" s="56" t="s">
        <v>606</v>
      </c>
      <c r="W2521" s="56">
        <v>1.5</v>
      </c>
      <c r="X2521" s="56">
        <v>84</v>
      </c>
      <c r="Y2521" s="56">
        <v>138.1</v>
      </c>
    </row>
    <row r="2522" spans="1:25" s="56" customFormat="1">
      <c r="A2522" s="156" t="s">
        <v>4872</v>
      </c>
      <c r="B2522" s="156" t="s">
        <v>1216</v>
      </c>
      <c r="C2522" s="56" t="s">
        <v>4873</v>
      </c>
      <c r="D2522" s="56" t="s">
        <v>4874</v>
      </c>
      <c r="E2522" s="56" t="s">
        <v>4875</v>
      </c>
      <c r="F2522" s="128" t="s">
        <v>4876</v>
      </c>
      <c r="G2522" s="128"/>
      <c r="H2522" s="52" t="s">
        <v>4877</v>
      </c>
      <c r="I2522" s="54">
        <v>41739</v>
      </c>
      <c r="J2522" s="54">
        <v>41892</v>
      </c>
      <c r="K2522" s="56" t="s">
        <v>5799</v>
      </c>
      <c r="L2522" s="56" t="s">
        <v>5800</v>
      </c>
      <c r="M2522" s="56" t="s">
        <v>695</v>
      </c>
      <c r="N2522" s="56" t="s">
        <v>3570</v>
      </c>
      <c r="P2522" s="56" t="s">
        <v>4880</v>
      </c>
      <c r="S2522" s="56" t="s">
        <v>4881</v>
      </c>
      <c r="T2522" s="56">
        <v>1</v>
      </c>
      <c r="U2522" s="56" t="s">
        <v>606</v>
      </c>
      <c r="W2522" s="56">
        <v>1.5</v>
      </c>
      <c r="X2522" s="56">
        <v>84</v>
      </c>
      <c r="Y2522" s="56">
        <v>107.5</v>
      </c>
    </row>
    <row r="2523" spans="1:25" s="56" customFormat="1">
      <c r="A2523" s="156" t="s">
        <v>4872</v>
      </c>
      <c r="B2523" s="156" t="s">
        <v>1216</v>
      </c>
      <c r="C2523" s="56" t="s">
        <v>4873</v>
      </c>
      <c r="D2523" s="56" t="s">
        <v>4874</v>
      </c>
      <c r="E2523" s="56" t="s">
        <v>4875</v>
      </c>
      <c r="F2523" s="128" t="s">
        <v>4876</v>
      </c>
      <c r="G2523" s="128"/>
      <c r="H2523" s="52" t="s">
        <v>4877</v>
      </c>
      <c r="I2523" s="54">
        <v>41739</v>
      </c>
      <c r="J2523" s="54">
        <v>41892</v>
      </c>
      <c r="K2523" s="56" t="s">
        <v>5801</v>
      </c>
      <c r="L2523" s="56" t="s">
        <v>5802</v>
      </c>
      <c r="M2523" s="56" t="s">
        <v>695</v>
      </c>
      <c r="N2523" s="56" t="s">
        <v>3570</v>
      </c>
      <c r="P2523" s="56" t="s">
        <v>4880</v>
      </c>
      <c r="S2523" s="56" t="s">
        <v>4881</v>
      </c>
      <c r="T2523" s="56">
        <v>1</v>
      </c>
      <c r="U2523" s="56" t="s">
        <v>606</v>
      </c>
      <c r="W2523" s="56">
        <v>1.5</v>
      </c>
      <c r="X2523" s="56">
        <v>90</v>
      </c>
      <c r="Y2523" s="56">
        <v>110.7</v>
      </c>
    </row>
    <row r="2524" spans="1:25" s="56" customFormat="1">
      <c r="A2524" s="156" t="s">
        <v>4872</v>
      </c>
      <c r="B2524" s="156" t="s">
        <v>1216</v>
      </c>
      <c r="C2524" s="56" t="s">
        <v>4873</v>
      </c>
      <c r="D2524" s="56" t="s">
        <v>4874</v>
      </c>
      <c r="E2524" s="56" t="s">
        <v>4875</v>
      </c>
      <c r="F2524" s="128" t="s">
        <v>4876</v>
      </c>
      <c r="G2524" s="128"/>
      <c r="H2524" s="52" t="s">
        <v>4877</v>
      </c>
      <c r="I2524" s="54">
        <v>41739</v>
      </c>
      <c r="J2524" s="54">
        <v>41892</v>
      </c>
      <c r="K2524" s="56" t="s">
        <v>5803</v>
      </c>
      <c r="L2524" s="56" t="s">
        <v>5804</v>
      </c>
      <c r="M2524" s="56" t="s">
        <v>695</v>
      </c>
      <c r="N2524" s="56" t="s">
        <v>3570</v>
      </c>
      <c r="P2524" s="56" t="s">
        <v>4880</v>
      </c>
      <c r="S2524" s="56" t="s">
        <v>4881</v>
      </c>
      <c r="T2524" s="56">
        <v>1</v>
      </c>
      <c r="U2524" s="56" t="s">
        <v>606</v>
      </c>
      <c r="W2524" s="56">
        <v>1.5</v>
      </c>
      <c r="X2524" s="56">
        <v>85</v>
      </c>
      <c r="Y2524" s="56">
        <v>24.9</v>
      </c>
    </row>
    <row r="2525" spans="1:25" s="56" customFormat="1">
      <c r="A2525" s="156" t="s">
        <v>4872</v>
      </c>
      <c r="B2525" s="156" t="s">
        <v>1216</v>
      </c>
      <c r="C2525" s="56" t="s">
        <v>4873</v>
      </c>
      <c r="D2525" s="56" t="s">
        <v>4874</v>
      </c>
      <c r="E2525" s="56" t="s">
        <v>4875</v>
      </c>
      <c r="F2525" s="128" t="s">
        <v>4876</v>
      </c>
      <c r="G2525" s="128"/>
      <c r="H2525" s="52" t="s">
        <v>4877</v>
      </c>
      <c r="I2525" s="54">
        <v>41739</v>
      </c>
      <c r="J2525" s="54">
        <v>41892</v>
      </c>
      <c r="K2525" s="56" t="s">
        <v>5805</v>
      </c>
      <c r="L2525" s="56" t="s">
        <v>5806</v>
      </c>
      <c r="M2525" s="56" t="s">
        <v>695</v>
      </c>
      <c r="N2525" s="56" t="s">
        <v>3570</v>
      </c>
      <c r="P2525" s="56" t="s">
        <v>4880</v>
      </c>
      <c r="S2525" s="56" t="s">
        <v>4881</v>
      </c>
      <c r="T2525" s="56">
        <v>1</v>
      </c>
      <c r="U2525" s="56" t="s">
        <v>606</v>
      </c>
      <c r="W2525" s="56">
        <v>1.5</v>
      </c>
      <c r="X2525" s="56">
        <v>85</v>
      </c>
      <c r="Y2525" s="56">
        <v>87.5</v>
      </c>
    </row>
    <row r="2526" spans="1:25" s="56" customFormat="1">
      <c r="A2526" s="156" t="s">
        <v>4872</v>
      </c>
      <c r="B2526" s="156" t="s">
        <v>1216</v>
      </c>
      <c r="C2526" s="56" t="s">
        <v>4873</v>
      </c>
      <c r="D2526" s="56" t="s">
        <v>4874</v>
      </c>
      <c r="E2526" s="56" t="s">
        <v>4875</v>
      </c>
      <c r="F2526" s="128" t="s">
        <v>4876</v>
      </c>
      <c r="G2526" s="128"/>
      <c r="H2526" s="52" t="s">
        <v>4877</v>
      </c>
      <c r="I2526" s="54">
        <v>41739</v>
      </c>
      <c r="J2526" s="54">
        <v>41892</v>
      </c>
      <c r="K2526" s="56" t="s">
        <v>5807</v>
      </c>
      <c r="L2526" s="56" t="s">
        <v>5808</v>
      </c>
      <c r="M2526" s="56" t="s">
        <v>695</v>
      </c>
      <c r="N2526" s="56" t="s">
        <v>3570</v>
      </c>
      <c r="P2526" s="56" t="s">
        <v>4880</v>
      </c>
      <c r="S2526" s="56" t="s">
        <v>4881</v>
      </c>
      <c r="T2526" s="56">
        <v>1</v>
      </c>
      <c r="U2526" s="56" t="s">
        <v>606</v>
      </c>
      <c r="W2526" s="56">
        <v>1.5</v>
      </c>
      <c r="X2526" s="56">
        <v>85</v>
      </c>
      <c r="Y2526" s="56">
        <v>54.4</v>
      </c>
    </row>
    <row r="2527" spans="1:25" s="56" customFormat="1">
      <c r="A2527" s="156" t="s">
        <v>4872</v>
      </c>
      <c r="B2527" s="156" t="s">
        <v>1216</v>
      </c>
      <c r="C2527" s="56" t="s">
        <v>4873</v>
      </c>
      <c r="D2527" s="56" t="s">
        <v>4874</v>
      </c>
      <c r="E2527" s="56" t="s">
        <v>4875</v>
      </c>
      <c r="F2527" s="128" t="s">
        <v>4876</v>
      </c>
      <c r="G2527" s="128"/>
      <c r="H2527" s="52" t="s">
        <v>4877</v>
      </c>
      <c r="I2527" s="54">
        <v>41739</v>
      </c>
      <c r="J2527" s="54">
        <v>41892</v>
      </c>
      <c r="K2527" s="56" t="s">
        <v>5809</v>
      </c>
      <c r="L2527" s="56" t="s">
        <v>5810</v>
      </c>
      <c r="M2527" s="56" t="s">
        <v>695</v>
      </c>
      <c r="N2527" s="56" t="s">
        <v>3570</v>
      </c>
      <c r="P2527" s="56" t="s">
        <v>4880</v>
      </c>
      <c r="S2527" s="56" t="s">
        <v>4881</v>
      </c>
      <c r="T2527" s="56">
        <v>1</v>
      </c>
      <c r="U2527" s="56" t="s">
        <v>606</v>
      </c>
      <c r="W2527" s="56">
        <v>1.5</v>
      </c>
      <c r="X2527" s="56">
        <v>85</v>
      </c>
      <c r="Y2527" s="56">
        <v>160</v>
      </c>
    </row>
    <row r="2528" spans="1:25" s="56" customFormat="1">
      <c r="A2528" s="156" t="s">
        <v>4872</v>
      </c>
      <c r="B2528" s="156" t="s">
        <v>1216</v>
      </c>
      <c r="C2528" s="56" t="s">
        <v>4873</v>
      </c>
      <c r="D2528" s="56" t="s">
        <v>4874</v>
      </c>
      <c r="E2528" s="56" t="s">
        <v>4875</v>
      </c>
      <c r="F2528" s="128" t="s">
        <v>4876</v>
      </c>
      <c r="G2528" s="128"/>
      <c r="H2528" s="52" t="s">
        <v>4877</v>
      </c>
      <c r="I2528" s="54">
        <v>41739</v>
      </c>
      <c r="J2528" s="54">
        <v>41892</v>
      </c>
      <c r="K2528" s="56" t="s">
        <v>5811</v>
      </c>
      <c r="L2528" s="56" t="s">
        <v>5812</v>
      </c>
      <c r="M2528" s="56" t="s">
        <v>695</v>
      </c>
      <c r="N2528" s="56" t="s">
        <v>3570</v>
      </c>
      <c r="P2528" s="56" t="s">
        <v>4880</v>
      </c>
      <c r="S2528" s="56" t="s">
        <v>4881</v>
      </c>
      <c r="T2528" s="56">
        <v>1</v>
      </c>
      <c r="U2528" s="56" t="s">
        <v>606</v>
      </c>
      <c r="W2528" s="56">
        <v>1.5</v>
      </c>
      <c r="X2528" s="56">
        <v>85</v>
      </c>
      <c r="Y2528" s="56">
        <v>20.7</v>
      </c>
    </row>
    <row r="2529" spans="1:25" s="56" customFormat="1">
      <c r="A2529" s="156" t="s">
        <v>4872</v>
      </c>
      <c r="B2529" s="156" t="s">
        <v>1216</v>
      </c>
      <c r="C2529" s="56" t="s">
        <v>4873</v>
      </c>
      <c r="D2529" s="56" t="s">
        <v>4874</v>
      </c>
      <c r="E2529" s="56" t="s">
        <v>4875</v>
      </c>
      <c r="F2529" s="128" t="s">
        <v>4876</v>
      </c>
      <c r="G2529" s="128"/>
      <c r="H2529" s="52" t="s">
        <v>4877</v>
      </c>
      <c r="I2529" s="54">
        <v>41739</v>
      </c>
      <c r="J2529" s="54">
        <v>41892</v>
      </c>
      <c r="K2529" s="56" t="s">
        <v>5813</v>
      </c>
      <c r="L2529" s="56" t="s">
        <v>5814</v>
      </c>
      <c r="M2529" s="56" t="s">
        <v>695</v>
      </c>
      <c r="N2529" s="56" t="s">
        <v>3570</v>
      </c>
      <c r="P2529" s="56" t="s">
        <v>4880</v>
      </c>
      <c r="S2529" s="56" t="s">
        <v>4881</v>
      </c>
      <c r="T2529" s="56">
        <v>1</v>
      </c>
      <c r="U2529" s="56" t="s">
        <v>606</v>
      </c>
      <c r="W2529" s="56">
        <v>1.5</v>
      </c>
      <c r="X2529" s="56">
        <v>82</v>
      </c>
      <c r="Y2529" s="56">
        <v>38.799999999999997</v>
      </c>
    </row>
    <row r="2530" spans="1:25" s="56" customFormat="1">
      <c r="A2530" s="156" t="s">
        <v>4872</v>
      </c>
      <c r="B2530" s="156" t="s">
        <v>1216</v>
      </c>
      <c r="C2530" s="56" t="s">
        <v>4873</v>
      </c>
      <c r="D2530" s="56" t="s">
        <v>4874</v>
      </c>
      <c r="E2530" s="56" t="s">
        <v>4875</v>
      </c>
      <c r="F2530" s="128" t="s">
        <v>4876</v>
      </c>
      <c r="G2530" s="128"/>
      <c r="H2530" s="52" t="s">
        <v>4877</v>
      </c>
      <c r="I2530" s="54">
        <v>41739</v>
      </c>
      <c r="J2530" s="54">
        <v>41892</v>
      </c>
      <c r="K2530" s="56" t="s">
        <v>5815</v>
      </c>
      <c r="L2530" s="56" t="s">
        <v>5816</v>
      </c>
      <c r="M2530" s="56" t="s">
        <v>695</v>
      </c>
      <c r="N2530" s="56" t="s">
        <v>3570</v>
      </c>
      <c r="P2530" s="56" t="s">
        <v>4880</v>
      </c>
      <c r="S2530" s="56" t="s">
        <v>4881</v>
      </c>
      <c r="T2530" s="56">
        <v>1</v>
      </c>
      <c r="U2530" s="56" t="s">
        <v>606</v>
      </c>
      <c r="W2530" s="56">
        <v>1.5</v>
      </c>
      <c r="X2530" s="56">
        <v>82</v>
      </c>
      <c r="Y2530" s="56">
        <v>42.7</v>
      </c>
    </row>
    <row r="2531" spans="1:25" s="56" customFormat="1">
      <c r="A2531" s="156" t="s">
        <v>4872</v>
      </c>
      <c r="B2531" s="156" t="s">
        <v>1216</v>
      </c>
      <c r="C2531" s="56" t="s">
        <v>4873</v>
      </c>
      <c r="D2531" s="56" t="s">
        <v>4874</v>
      </c>
      <c r="E2531" s="56" t="s">
        <v>4875</v>
      </c>
      <c r="F2531" s="128" t="s">
        <v>4876</v>
      </c>
      <c r="G2531" s="128"/>
      <c r="H2531" s="52" t="s">
        <v>4877</v>
      </c>
      <c r="I2531" s="54">
        <v>41739</v>
      </c>
      <c r="J2531" s="54">
        <v>41892</v>
      </c>
      <c r="K2531" s="56" t="s">
        <v>5817</v>
      </c>
      <c r="L2531" s="56" t="s">
        <v>5818</v>
      </c>
      <c r="M2531" s="56" t="s">
        <v>695</v>
      </c>
      <c r="N2531" s="56" t="s">
        <v>3570</v>
      </c>
      <c r="P2531" s="56" t="s">
        <v>4880</v>
      </c>
      <c r="S2531" s="56" t="s">
        <v>4881</v>
      </c>
      <c r="T2531" s="56">
        <v>1</v>
      </c>
      <c r="U2531" s="56" t="s">
        <v>606</v>
      </c>
      <c r="W2531" s="56">
        <v>1.5</v>
      </c>
      <c r="X2531" s="56">
        <v>82</v>
      </c>
      <c r="Y2531" s="56">
        <v>155.30000000000001</v>
      </c>
    </row>
    <row r="2532" spans="1:25" s="56" customFormat="1">
      <c r="A2532" s="156" t="s">
        <v>4872</v>
      </c>
      <c r="B2532" s="156" t="s">
        <v>1216</v>
      </c>
      <c r="C2532" s="56" t="s">
        <v>4873</v>
      </c>
      <c r="D2532" s="56" t="s">
        <v>4874</v>
      </c>
      <c r="E2532" s="56" t="s">
        <v>4875</v>
      </c>
      <c r="F2532" s="128" t="s">
        <v>4876</v>
      </c>
      <c r="G2532" s="128"/>
      <c r="H2532" s="52" t="s">
        <v>4877</v>
      </c>
      <c r="I2532" s="54">
        <v>41739</v>
      </c>
      <c r="J2532" s="54">
        <v>41892</v>
      </c>
      <c r="K2532" s="56" t="s">
        <v>5819</v>
      </c>
      <c r="L2532" s="56" t="s">
        <v>5820</v>
      </c>
      <c r="M2532" s="56" t="s">
        <v>695</v>
      </c>
      <c r="N2532" s="56" t="s">
        <v>3570</v>
      </c>
      <c r="P2532" s="56" t="s">
        <v>4880</v>
      </c>
      <c r="S2532" s="56" t="s">
        <v>4881</v>
      </c>
      <c r="T2532" s="56">
        <v>1</v>
      </c>
      <c r="U2532" s="56" t="s">
        <v>606</v>
      </c>
      <c r="W2532" s="56">
        <v>1.5</v>
      </c>
      <c r="X2532" s="56">
        <v>82</v>
      </c>
      <c r="Y2532" s="56">
        <v>168</v>
      </c>
    </row>
    <row r="2533" spans="1:25" s="56" customFormat="1">
      <c r="A2533" s="156" t="s">
        <v>4872</v>
      </c>
      <c r="B2533" s="156" t="s">
        <v>1216</v>
      </c>
      <c r="C2533" s="56" t="s">
        <v>4873</v>
      </c>
      <c r="D2533" s="56" t="s">
        <v>4874</v>
      </c>
      <c r="E2533" s="56" t="s">
        <v>4875</v>
      </c>
      <c r="F2533" s="128" t="s">
        <v>4876</v>
      </c>
      <c r="G2533" s="128"/>
      <c r="H2533" s="52" t="s">
        <v>4877</v>
      </c>
      <c r="I2533" s="54">
        <v>41739</v>
      </c>
      <c r="J2533" s="54">
        <v>41892</v>
      </c>
      <c r="K2533" s="56" t="s">
        <v>5821</v>
      </c>
      <c r="L2533" s="56" t="s">
        <v>5822</v>
      </c>
      <c r="M2533" s="56" t="s">
        <v>695</v>
      </c>
      <c r="N2533" s="56" t="s">
        <v>3570</v>
      </c>
      <c r="P2533" s="56" t="s">
        <v>4880</v>
      </c>
      <c r="S2533" s="56" t="s">
        <v>4881</v>
      </c>
      <c r="T2533" s="56">
        <v>1</v>
      </c>
      <c r="U2533" s="56" t="s">
        <v>606</v>
      </c>
      <c r="W2533" s="56">
        <v>1.5</v>
      </c>
      <c r="X2533" s="56">
        <v>82</v>
      </c>
      <c r="Y2533" s="56">
        <v>127.3</v>
      </c>
    </row>
    <row r="2534" spans="1:25" s="56" customFormat="1">
      <c r="A2534" s="156" t="s">
        <v>4872</v>
      </c>
      <c r="B2534" s="156" t="s">
        <v>1216</v>
      </c>
      <c r="C2534" s="56" t="s">
        <v>4873</v>
      </c>
      <c r="D2534" s="56" t="s">
        <v>4874</v>
      </c>
      <c r="E2534" s="56" t="s">
        <v>4875</v>
      </c>
      <c r="F2534" s="128" t="s">
        <v>4876</v>
      </c>
      <c r="G2534" s="128"/>
      <c r="H2534" s="52" t="s">
        <v>4877</v>
      </c>
      <c r="I2534" s="54">
        <v>41739</v>
      </c>
      <c r="J2534" s="54">
        <v>41892</v>
      </c>
      <c r="K2534" s="56" t="s">
        <v>5823</v>
      </c>
      <c r="L2534" s="56" t="s">
        <v>5824</v>
      </c>
      <c r="M2534" s="56" t="s">
        <v>695</v>
      </c>
      <c r="N2534" s="56" t="s">
        <v>3570</v>
      </c>
      <c r="P2534" s="56" t="s">
        <v>4880</v>
      </c>
      <c r="S2534" s="56" t="s">
        <v>4881</v>
      </c>
      <c r="T2534" s="56">
        <v>1</v>
      </c>
      <c r="U2534" s="56" t="s">
        <v>606</v>
      </c>
      <c r="W2534" s="56">
        <v>1.5</v>
      </c>
      <c r="X2534" s="56">
        <v>82</v>
      </c>
      <c r="Y2534" s="56">
        <v>117.9</v>
      </c>
    </row>
    <row r="2535" spans="1:25" s="56" customFormat="1">
      <c r="A2535" s="156" t="s">
        <v>4872</v>
      </c>
      <c r="B2535" s="156" t="s">
        <v>1216</v>
      </c>
      <c r="C2535" s="56" t="s">
        <v>4873</v>
      </c>
      <c r="D2535" s="56" t="s">
        <v>4874</v>
      </c>
      <c r="E2535" s="56" t="s">
        <v>4875</v>
      </c>
      <c r="F2535" s="128" t="s">
        <v>4876</v>
      </c>
      <c r="G2535" s="128"/>
      <c r="H2535" s="52" t="s">
        <v>4877</v>
      </c>
      <c r="I2535" s="54">
        <v>41739</v>
      </c>
      <c r="J2535" s="54">
        <v>41892</v>
      </c>
      <c r="K2535" s="56" t="s">
        <v>5825</v>
      </c>
      <c r="L2535" s="56" t="s">
        <v>5826</v>
      </c>
      <c r="M2535" s="56" t="s">
        <v>695</v>
      </c>
      <c r="N2535" s="56" t="s">
        <v>3570</v>
      </c>
      <c r="P2535" s="56" t="s">
        <v>4880</v>
      </c>
      <c r="S2535" s="56" t="s">
        <v>4881</v>
      </c>
      <c r="T2535" s="56">
        <v>1</v>
      </c>
      <c r="U2535" s="56" t="s">
        <v>606</v>
      </c>
      <c r="W2535" s="56">
        <v>1.5</v>
      </c>
      <c r="X2535" s="56">
        <v>82</v>
      </c>
      <c r="Y2535" s="56">
        <v>52</v>
      </c>
    </row>
    <row r="2536" spans="1:25" s="56" customFormat="1">
      <c r="A2536" s="156" t="s">
        <v>4872</v>
      </c>
      <c r="B2536" s="156" t="s">
        <v>1216</v>
      </c>
      <c r="C2536" s="56" t="s">
        <v>4873</v>
      </c>
      <c r="D2536" s="56" t="s">
        <v>4874</v>
      </c>
      <c r="E2536" s="56" t="s">
        <v>4875</v>
      </c>
      <c r="F2536" s="128" t="s">
        <v>4876</v>
      </c>
      <c r="G2536" s="128"/>
      <c r="H2536" s="52" t="s">
        <v>4877</v>
      </c>
      <c r="I2536" s="54">
        <v>41739</v>
      </c>
      <c r="J2536" s="54">
        <v>41892</v>
      </c>
      <c r="K2536" s="56" t="s">
        <v>5827</v>
      </c>
      <c r="L2536" s="56" t="s">
        <v>5828</v>
      </c>
      <c r="M2536" s="56" t="s">
        <v>695</v>
      </c>
      <c r="N2536" s="56" t="s">
        <v>3570</v>
      </c>
      <c r="P2536" s="56" t="s">
        <v>4880</v>
      </c>
      <c r="S2536" s="56" t="s">
        <v>4881</v>
      </c>
      <c r="T2536" s="56">
        <v>1</v>
      </c>
      <c r="U2536" s="56" t="s">
        <v>606</v>
      </c>
      <c r="W2536" s="56">
        <v>1.5</v>
      </c>
      <c r="X2536" s="56">
        <v>82</v>
      </c>
      <c r="Y2536" s="56">
        <v>89.5</v>
      </c>
    </row>
    <row r="2537" spans="1:25" s="56" customFormat="1">
      <c r="A2537" s="156" t="s">
        <v>4872</v>
      </c>
      <c r="B2537" s="156" t="s">
        <v>1216</v>
      </c>
      <c r="C2537" s="56" t="s">
        <v>4873</v>
      </c>
      <c r="D2537" s="56" t="s">
        <v>4874</v>
      </c>
      <c r="E2537" s="56" t="s">
        <v>4875</v>
      </c>
      <c r="F2537" s="128" t="s">
        <v>4876</v>
      </c>
      <c r="G2537" s="128"/>
      <c r="H2537" s="52" t="s">
        <v>4877</v>
      </c>
      <c r="I2537" s="54">
        <v>41739</v>
      </c>
      <c r="J2537" s="54">
        <v>41892</v>
      </c>
      <c r="K2537" s="56" t="s">
        <v>5829</v>
      </c>
      <c r="L2537" s="56" t="s">
        <v>5830</v>
      </c>
      <c r="M2537" s="56" t="s">
        <v>695</v>
      </c>
      <c r="N2537" s="56" t="s">
        <v>3570</v>
      </c>
      <c r="P2537" s="56" t="s">
        <v>4880</v>
      </c>
      <c r="S2537" s="56" t="s">
        <v>4881</v>
      </c>
      <c r="T2537" s="56">
        <v>1</v>
      </c>
      <c r="U2537" s="56" t="s">
        <v>606</v>
      </c>
      <c r="W2537" s="56">
        <v>1.5</v>
      </c>
      <c r="X2537" s="56">
        <v>84</v>
      </c>
      <c r="Y2537" s="56">
        <v>50.7</v>
      </c>
    </row>
    <row r="2538" spans="1:25" s="56" customFormat="1">
      <c r="A2538" s="156" t="s">
        <v>4872</v>
      </c>
      <c r="B2538" s="156" t="s">
        <v>1216</v>
      </c>
      <c r="C2538" s="56" t="s">
        <v>4873</v>
      </c>
      <c r="D2538" s="56" t="s">
        <v>4874</v>
      </c>
      <c r="E2538" s="56" t="s">
        <v>4875</v>
      </c>
      <c r="F2538" s="128" t="s">
        <v>4876</v>
      </c>
      <c r="G2538" s="128"/>
      <c r="H2538" s="52" t="s">
        <v>4877</v>
      </c>
      <c r="I2538" s="54">
        <v>41739</v>
      </c>
      <c r="J2538" s="54">
        <v>41892</v>
      </c>
      <c r="K2538" s="56" t="s">
        <v>5831</v>
      </c>
      <c r="L2538" s="56" t="s">
        <v>5832</v>
      </c>
      <c r="M2538" s="56" t="s">
        <v>695</v>
      </c>
      <c r="N2538" s="56" t="s">
        <v>3570</v>
      </c>
      <c r="P2538" s="56" t="s">
        <v>4880</v>
      </c>
      <c r="S2538" s="56" t="s">
        <v>4881</v>
      </c>
      <c r="T2538" s="56">
        <v>1</v>
      </c>
      <c r="U2538" s="56" t="s">
        <v>606</v>
      </c>
      <c r="W2538" s="56">
        <v>1.5</v>
      </c>
      <c r="X2538" s="56">
        <v>85</v>
      </c>
      <c r="Y2538" s="56">
        <v>92.3</v>
      </c>
    </row>
    <row r="2539" spans="1:25" s="56" customFormat="1">
      <c r="A2539" s="156" t="s">
        <v>4872</v>
      </c>
      <c r="B2539" s="156" t="s">
        <v>1216</v>
      </c>
      <c r="C2539" s="56" t="s">
        <v>4873</v>
      </c>
      <c r="D2539" s="56" t="s">
        <v>4874</v>
      </c>
      <c r="E2539" s="56" t="s">
        <v>4875</v>
      </c>
      <c r="F2539" s="128" t="s">
        <v>4876</v>
      </c>
      <c r="G2539" s="128"/>
      <c r="H2539" s="52" t="s">
        <v>4877</v>
      </c>
      <c r="I2539" s="54">
        <v>41739</v>
      </c>
      <c r="J2539" s="54">
        <v>41892</v>
      </c>
      <c r="K2539" s="56" t="s">
        <v>5833</v>
      </c>
      <c r="L2539" s="56" t="s">
        <v>5834</v>
      </c>
      <c r="M2539" s="56" t="s">
        <v>695</v>
      </c>
      <c r="N2539" s="56" t="s">
        <v>3570</v>
      </c>
      <c r="P2539" s="56" t="s">
        <v>4880</v>
      </c>
      <c r="S2539" s="56" t="s">
        <v>4881</v>
      </c>
      <c r="T2539" s="56">
        <v>1</v>
      </c>
      <c r="U2539" s="56" t="s">
        <v>606</v>
      </c>
      <c r="W2539" s="56">
        <v>1.5</v>
      </c>
      <c r="X2539" s="56">
        <v>88</v>
      </c>
      <c r="Y2539" s="56">
        <v>66.8</v>
      </c>
    </row>
    <row r="2540" spans="1:25" s="56" customFormat="1">
      <c r="A2540" s="156" t="s">
        <v>4872</v>
      </c>
      <c r="B2540" s="156" t="s">
        <v>1216</v>
      </c>
      <c r="C2540" s="56" t="s">
        <v>4873</v>
      </c>
      <c r="D2540" s="56" t="s">
        <v>4874</v>
      </c>
      <c r="E2540" s="56" t="s">
        <v>4875</v>
      </c>
      <c r="F2540" s="128" t="s">
        <v>4876</v>
      </c>
      <c r="G2540" s="128"/>
      <c r="H2540" s="52" t="s">
        <v>4877</v>
      </c>
      <c r="I2540" s="54">
        <v>41739</v>
      </c>
      <c r="J2540" s="54">
        <v>41892</v>
      </c>
      <c r="K2540" s="56" t="s">
        <v>5835</v>
      </c>
      <c r="L2540" s="56" t="s">
        <v>5836</v>
      </c>
      <c r="M2540" s="56" t="s">
        <v>695</v>
      </c>
      <c r="N2540" s="56" t="s">
        <v>3570</v>
      </c>
      <c r="P2540" s="56" t="s">
        <v>4880</v>
      </c>
      <c r="S2540" s="56" t="s">
        <v>4881</v>
      </c>
      <c r="T2540" s="56">
        <v>1</v>
      </c>
      <c r="U2540" s="56" t="s">
        <v>606</v>
      </c>
      <c r="W2540" s="56">
        <v>1.5</v>
      </c>
      <c r="X2540" s="56">
        <v>85</v>
      </c>
      <c r="Y2540" s="56">
        <v>81.2</v>
      </c>
    </row>
    <row r="2541" spans="1:25" s="56" customFormat="1">
      <c r="A2541" s="156" t="s">
        <v>4872</v>
      </c>
      <c r="B2541" s="156" t="s">
        <v>1216</v>
      </c>
      <c r="C2541" s="56" t="s">
        <v>4873</v>
      </c>
      <c r="D2541" s="56" t="s">
        <v>4874</v>
      </c>
      <c r="E2541" s="56" t="s">
        <v>4875</v>
      </c>
      <c r="F2541" s="128" t="s">
        <v>4876</v>
      </c>
      <c r="G2541" s="128"/>
      <c r="H2541" s="52" t="s">
        <v>4877</v>
      </c>
      <c r="I2541" s="54">
        <v>41739</v>
      </c>
      <c r="J2541" s="54">
        <v>41892</v>
      </c>
      <c r="K2541" s="56" t="s">
        <v>5837</v>
      </c>
      <c r="L2541" s="56" t="s">
        <v>5838</v>
      </c>
      <c r="M2541" s="56" t="s">
        <v>695</v>
      </c>
      <c r="N2541" s="56" t="s">
        <v>3570</v>
      </c>
      <c r="P2541" s="56" t="s">
        <v>4880</v>
      </c>
      <c r="S2541" s="56" t="s">
        <v>4881</v>
      </c>
      <c r="T2541" s="56">
        <v>1</v>
      </c>
      <c r="U2541" s="56" t="s">
        <v>606</v>
      </c>
      <c r="W2541" s="56">
        <v>1.5</v>
      </c>
      <c r="X2541" s="56">
        <v>85</v>
      </c>
      <c r="Y2541" s="56">
        <v>34</v>
      </c>
    </row>
    <row r="2542" spans="1:25" s="56" customFormat="1">
      <c r="A2542" s="156" t="s">
        <v>4872</v>
      </c>
      <c r="B2542" s="156" t="s">
        <v>1216</v>
      </c>
      <c r="C2542" s="56" t="s">
        <v>4873</v>
      </c>
      <c r="D2542" s="56" t="s">
        <v>4874</v>
      </c>
      <c r="E2542" s="56" t="s">
        <v>4875</v>
      </c>
      <c r="F2542" s="128" t="s">
        <v>4876</v>
      </c>
      <c r="G2542" s="128"/>
      <c r="H2542" s="52" t="s">
        <v>4877</v>
      </c>
      <c r="I2542" s="54">
        <v>41739</v>
      </c>
      <c r="J2542" s="54">
        <v>41892</v>
      </c>
      <c r="K2542" s="56" t="s">
        <v>5839</v>
      </c>
      <c r="L2542" s="56" t="s">
        <v>5840</v>
      </c>
      <c r="M2542" s="56" t="s">
        <v>695</v>
      </c>
      <c r="N2542" s="56" t="s">
        <v>3570</v>
      </c>
      <c r="P2542" s="56" t="s">
        <v>4880</v>
      </c>
      <c r="S2542" s="56" t="s">
        <v>4881</v>
      </c>
      <c r="T2542" s="56">
        <v>1</v>
      </c>
      <c r="U2542" s="56" t="s">
        <v>606</v>
      </c>
      <c r="W2542" s="56">
        <v>1.5</v>
      </c>
      <c r="X2542" s="56">
        <v>85</v>
      </c>
      <c r="Y2542" s="56">
        <v>63</v>
      </c>
    </row>
    <row r="2543" spans="1:25" s="56" customFormat="1">
      <c r="A2543" s="156" t="s">
        <v>4872</v>
      </c>
      <c r="B2543" s="156" t="s">
        <v>1216</v>
      </c>
      <c r="C2543" s="56" t="s">
        <v>4873</v>
      </c>
      <c r="D2543" s="56" t="s">
        <v>4874</v>
      </c>
      <c r="E2543" s="56" t="s">
        <v>4875</v>
      </c>
      <c r="F2543" s="128" t="s">
        <v>4876</v>
      </c>
      <c r="G2543" s="128"/>
      <c r="H2543" s="52" t="s">
        <v>4877</v>
      </c>
      <c r="I2543" s="54">
        <v>41739</v>
      </c>
      <c r="J2543" s="54">
        <v>41892</v>
      </c>
      <c r="K2543" s="56" t="s">
        <v>5841</v>
      </c>
      <c r="L2543" s="56" t="s">
        <v>5842</v>
      </c>
      <c r="M2543" s="56" t="s">
        <v>695</v>
      </c>
      <c r="N2543" s="56" t="s">
        <v>3570</v>
      </c>
      <c r="P2543" s="56" t="s">
        <v>4880</v>
      </c>
      <c r="S2543" s="56" t="s">
        <v>4881</v>
      </c>
      <c r="T2543" s="56">
        <v>1</v>
      </c>
      <c r="U2543" s="56" t="s">
        <v>606</v>
      </c>
      <c r="W2543" s="56">
        <v>1.5</v>
      </c>
      <c r="X2543" s="56">
        <v>85</v>
      </c>
      <c r="Y2543" s="56">
        <v>91.9</v>
      </c>
    </row>
    <row r="2544" spans="1:25" s="56" customFormat="1">
      <c r="A2544" s="156" t="s">
        <v>4872</v>
      </c>
      <c r="B2544" s="156" t="s">
        <v>1216</v>
      </c>
      <c r="C2544" s="56" t="s">
        <v>4873</v>
      </c>
      <c r="D2544" s="56" t="s">
        <v>4874</v>
      </c>
      <c r="E2544" s="56" t="s">
        <v>4875</v>
      </c>
      <c r="F2544" s="128" t="s">
        <v>4876</v>
      </c>
      <c r="G2544" s="128"/>
      <c r="H2544" s="52" t="s">
        <v>4877</v>
      </c>
      <c r="I2544" s="54">
        <v>41739</v>
      </c>
      <c r="J2544" s="54">
        <v>41892</v>
      </c>
      <c r="K2544" s="56" t="s">
        <v>5843</v>
      </c>
      <c r="L2544" s="56" t="s">
        <v>5844</v>
      </c>
      <c r="M2544" s="56" t="s">
        <v>695</v>
      </c>
      <c r="N2544" s="56" t="s">
        <v>3570</v>
      </c>
      <c r="P2544" s="56" t="s">
        <v>4880</v>
      </c>
      <c r="S2544" s="56" t="s">
        <v>4881</v>
      </c>
      <c r="T2544" s="56">
        <v>1</v>
      </c>
      <c r="U2544" s="56" t="s">
        <v>606</v>
      </c>
      <c r="W2544" s="56">
        <v>1.5</v>
      </c>
      <c r="X2544" s="56">
        <v>87</v>
      </c>
      <c r="Y2544" s="56">
        <v>48.4</v>
      </c>
    </row>
    <row r="2545" spans="1:25" s="56" customFormat="1">
      <c r="A2545" s="156" t="s">
        <v>4872</v>
      </c>
      <c r="B2545" s="156" t="s">
        <v>1216</v>
      </c>
      <c r="C2545" s="56" t="s">
        <v>4873</v>
      </c>
      <c r="D2545" s="56" t="s">
        <v>4874</v>
      </c>
      <c r="E2545" s="56" t="s">
        <v>4875</v>
      </c>
      <c r="F2545" s="128" t="s">
        <v>4876</v>
      </c>
      <c r="G2545" s="128"/>
      <c r="H2545" s="52" t="s">
        <v>4877</v>
      </c>
      <c r="I2545" s="54">
        <v>41739</v>
      </c>
      <c r="J2545" s="54">
        <v>41892</v>
      </c>
      <c r="K2545" s="56" t="s">
        <v>5845</v>
      </c>
      <c r="L2545" s="56" t="s">
        <v>5846</v>
      </c>
      <c r="M2545" s="56" t="s">
        <v>695</v>
      </c>
      <c r="N2545" s="56" t="s">
        <v>3570</v>
      </c>
      <c r="P2545" s="56" t="s">
        <v>4880</v>
      </c>
      <c r="S2545" s="56" t="s">
        <v>4881</v>
      </c>
      <c r="T2545" s="56">
        <v>1</v>
      </c>
      <c r="U2545" s="56" t="s">
        <v>606</v>
      </c>
      <c r="W2545" s="56">
        <v>1.5</v>
      </c>
      <c r="X2545" s="56">
        <v>85</v>
      </c>
      <c r="Y2545" s="56">
        <v>54.8</v>
      </c>
    </row>
    <row r="2546" spans="1:25" s="56" customFormat="1">
      <c r="A2546" s="156" t="s">
        <v>4872</v>
      </c>
      <c r="B2546" s="156" t="s">
        <v>1216</v>
      </c>
      <c r="C2546" s="56" t="s">
        <v>4873</v>
      </c>
      <c r="D2546" s="56" t="s">
        <v>4874</v>
      </c>
      <c r="E2546" s="56" t="s">
        <v>4875</v>
      </c>
      <c r="F2546" s="128" t="s">
        <v>4876</v>
      </c>
      <c r="G2546" s="128"/>
      <c r="H2546" s="52" t="s">
        <v>4877</v>
      </c>
      <c r="I2546" s="54">
        <v>41739</v>
      </c>
      <c r="J2546" s="54">
        <v>41892</v>
      </c>
      <c r="K2546" s="56" t="s">
        <v>5847</v>
      </c>
      <c r="L2546" s="56" t="s">
        <v>5848</v>
      </c>
      <c r="M2546" s="56" t="s">
        <v>695</v>
      </c>
      <c r="N2546" s="56" t="s">
        <v>3570</v>
      </c>
      <c r="P2546" s="56" t="s">
        <v>4880</v>
      </c>
      <c r="S2546" s="56" t="s">
        <v>4881</v>
      </c>
      <c r="T2546" s="56">
        <v>1</v>
      </c>
      <c r="U2546" s="56" t="s">
        <v>606</v>
      </c>
      <c r="W2546" s="56">
        <v>1.5</v>
      </c>
      <c r="X2546" s="56">
        <v>87</v>
      </c>
      <c r="Y2546" s="56">
        <v>49.2</v>
      </c>
    </row>
    <row r="2547" spans="1:25" s="56" customFormat="1">
      <c r="A2547" s="156" t="s">
        <v>4872</v>
      </c>
      <c r="B2547" s="156" t="s">
        <v>1216</v>
      </c>
      <c r="C2547" s="56" t="s">
        <v>4873</v>
      </c>
      <c r="D2547" s="56" t="s">
        <v>4874</v>
      </c>
      <c r="E2547" s="56" t="s">
        <v>4875</v>
      </c>
      <c r="F2547" s="128" t="s">
        <v>4876</v>
      </c>
      <c r="G2547" s="128"/>
      <c r="H2547" s="52" t="s">
        <v>4877</v>
      </c>
      <c r="I2547" s="54">
        <v>41739</v>
      </c>
      <c r="J2547" s="54">
        <v>41892</v>
      </c>
      <c r="K2547" s="56" t="s">
        <v>5849</v>
      </c>
      <c r="L2547" s="56" t="s">
        <v>5850</v>
      </c>
      <c r="M2547" s="56" t="s">
        <v>695</v>
      </c>
      <c r="N2547" s="56" t="s">
        <v>3570</v>
      </c>
      <c r="P2547" s="56" t="s">
        <v>4880</v>
      </c>
      <c r="S2547" s="56" t="s">
        <v>4881</v>
      </c>
      <c r="T2547" s="56">
        <v>1</v>
      </c>
      <c r="U2547" s="56" t="s">
        <v>606</v>
      </c>
      <c r="W2547" s="56">
        <v>1.5</v>
      </c>
      <c r="X2547" s="56">
        <v>91</v>
      </c>
      <c r="Y2547" s="56">
        <v>123.8</v>
      </c>
    </row>
    <row r="2548" spans="1:25" s="56" customFormat="1">
      <c r="A2548" s="156" t="s">
        <v>4872</v>
      </c>
      <c r="B2548" s="156" t="s">
        <v>1216</v>
      </c>
      <c r="C2548" s="56" t="s">
        <v>4873</v>
      </c>
      <c r="D2548" s="56" t="s">
        <v>4874</v>
      </c>
      <c r="E2548" s="56" t="s">
        <v>4875</v>
      </c>
      <c r="F2548" s="128" t="s">
        <v>4876</v>
      </c>
      <c r="G2548" s="128"/>
      <c r="H2548" s="52" t="s">
        <v>4877</v>
      </c>
      <c r="I2548" s="54">
        <v>41739</v>
      </c>
      <c r="J2548" s="54">
        <v>41892</v>
      </c>
      <c r="K2548" s="56" t="s">
        <v>5851</v>
      </c>
      <c r="L2548" s="56" t="s">
        <v>5852</v>
      </c>
      <c r="M2548" s="56" t="s">
        <v>695</v>
      </c>
      <c r="N2548" s="56" t="s">
        <v>3570</v>
      </c>
      <c r="P2548" s="56" t="s">
        <v>4880</v>
      </c>
      <c r="S2548" s="56" t="s">
        <v>4881</v>
      </c>
      <c r="T2548" s="56">
        <v>1</v>
      </c>
      <c r="U2548" s="56" t="s">
        <v>606</v>
      </c>
      <c r="W2548" s="56">
        <v>1.5</v>
      </c>
      <c r="X2548" s="56">
        <v>92</v>
      </c>
      <c r="Y2548" s="56">
        <v>44.6</v>
      </c>
    </row>
    <row r="2549" spans="1:25" s="56" customFormat="1">
      <c r="A2549" s="156" t="s">
        <v>4872</v>
      </c>
      <c r="B2549" s="156" t="s">
        <v>1216</v>
      </c>
      <c r="C2549" s="56" t="s">
        <v>4873</v>
      </c>
      <c r="D2549" s="56" t="s">
        <v>4874</v>
      </c>
      <c r="E2549" s="56" t="s">
        <v>4875</v>
      </c>
      <c r="F2549" s="128" t="s">
        <v>4876</v>
      </c>
      <c r="G2549" s="128"/>
      <c r="H2549" s="52" t="s">
        <v>4877</v>
      </c>
      <c r="I2549" s="54">
        <v>41739</v>
      </c>
      <c r="J2549" s="54">
        <v>41892</v>
      </c>
      <c r="K2549" s="56" t="s">
        <v>5853</v>
      </c>
      <c r="L2549" s="56" t="s">
        <v>5854</v>
      </c>
      <c r="M2549" s="56" t="s">
        <v>695</v>
      </c>
      <c r="N2549" s="56" t="s">
        <v>3570</v>
      </c>
      <c r="P2549" s="56" t="s">
        <v>4880</v>
      </c>
      <c r="S2549" s="56" t="s">
        <v>4881</v>
      </c>
      <c r="T2549" s="56">
        <v>1</v>
      </c>
      <c r="U2549" s="56" t="s">
        <v>606</v>
      </c>
      <c r="W2549" s="56">
        <v>1.5</v>
      </c>
      <c r="X2549" s="56">
        <v>91</v>
      </c>
      <c r="Y2549" s="56">
        <v>21.8</v>
      </c>
    </row>
    <row r="2550" spans="1:25" s="56" customFormat="1">
      <c r="A2550" s="156" t="s">
        <v>4872</v>
      </c>
      <c r="B2550" s="156" t="s">
        <v>1216</v>
      </c>
      <c r="C2550" s="56" t="s">
        <v>4873</v>
      </c>
      <c r="D2550" s="56" t="s">
        <v>4874</v>
      </c>
      <c r="E2550" s="56" t="s">
        <v>4875</v>
      </c>
      <c r="F2550" s="128" t="s">
        <v>4876</v>
      </c>
      <c r="G2550" s="128"/>
      <c r="H2550" s="52" t="s">
        <v>4877</v>
      </c>
      <c r="I2550" s="54">
        <v>41739</v>
      </c>
      <c r="J2550" s="54">
        <v>41892</v>
      </c>
      <c r="K2550" s="56" t="s">
        <v>5855</v>
      </c>
      <c r="L2550" s="56" t="s">
        <v>5856</v>
      </c>
      <c r="M2550" s="56" t="s">
        <v>695</v>
      </c>
      <c r="N2550" s="56" t="s">
        <v>3570</v>
      </c>
      <c r="P2550" s="56" t="s">
        <v>4880</v>
      </c>
      <c r="S2550" s="56" t="s">
        <v>4881</v>
      </c>
      <c r="T2550" s="56">
        <v>1</v>
      </c>
      <c r="U2550" s="56" t="s">
        <v>606</v>
      </c>
      <c r="W2550" s="56">
        <v>1.5</v>
      </c>
      <c r="X2550" s="56">
        <v>92</v>
      </c>
      <c r="Y2550" s="56">
        <v>28.7</v>
      </c>
    </row>
    <row r="2551" spans="1:25" s="56" customFormat="1">
      <c r="A2551" s="156" t="s">
        <v>4872</v>
      </c>
      <c r="B2551" s="156" t="s">
        <v>1216</v>
      </c>
      <c r="C2551" s="56" t="s">
        <v>4873</v>
      </c>
      <c r="D2551" s="56" t="s">
        <v>4874</v>
      </c>
      <c r="E2551" s="56" t="s">
        <v>4875</v>
      </c>
      <c r="F2551" s="128" t="s">
        <v>4876</v>
      </c>
      <c r="G2551" s="128"/>
      <c r="H2551" s="52" t="s">
        <v>4877</v>
      </c>
      <c r="I2551" s="54">
        <v>41739</v>
      </c>
      <c r="J2551" s="54">
        <v>41892</v>
      </c>
      <c r="K2551" s="56" t="s">
        <v>5857</v>
      </c>
      <c r="L2551" s="56" t="s">
        <v>5858</v>
      </c>
      <c r="M2551" s="56" t="s">
        <v>695</v>
      </c>
      <c r="N2551" s="56" t="s">
        <v>3570</v>
      </c>
      <c r="P2551" s="56" t="s">
        <v>4880</v>
      </c>
      <c r="S2551" s="56" t="s">
        <v>4881</v>
      </c>
      <c r="T2551" s="56">
        <v>1</v>
      </c>
      <c r="U2551" s="56" t="s">
        <v>606</v>
      </c>
      <c r="W2551" s="56">
        <v>1.5</v>
      </c>
      <c r="X2551" s="56">
        <v>97</v>
      </c>
      <c r="Y2551" s="56">
        <v>17.899999999999999</v>
      </c>
    </row>
    <row r="2552" spans="1:25" s="56" customFormat="1">
      <c r="A2552" s="156" t="s">
        <v>4872</v>
      </c>
      <c r="B2552" s="156" t="s">
        <v>1216</v>
      </c>
      <c r="C2552" s="56" t="s">
        <v>4873</v>
      </c>
      <c r="D2552" s="56" t="s">
        <v>4874</v>
      </c>
      <c r="E2552" s="56" t="s">
        <v>4875</v>
      </c>
      <c r="F2552" s="128" t="s">
        <v>4876</v>
      </c>
      <c r="G2552" s="128"/>
      <c r="H2552" s="52" t="s">
        <v>4877</v>
      </c>
      <c r="I2552" s="54">
        <v>41739</v>
      </c>
      <c r="J2552" s="54">
        <v>41892</v>
      </c>
      <c r="K2552" s="56" t="s">
        <v>5859</v>
      </c>
      <c r="L2552" s="56" t="s">
        <v>5860</v>
      </c>
      <c r="M2552" s="56" t="s">
        <v>695</v>
      </c>
      <c r="N2552" s="56" t="s">
        <v>3570</v>
      </c>
      <c r="P2552" s="56" t="s">
        <v>4880</v>
      </c>
      <c r="S2552" s="56" t="s">
        <v>4881</v>
      </c>
      <c r="T2552" s="56">
        <v>1</v>
      </c>
      <c r="U2552" s="56" t="s">
        <v>606</v>
      </c>
      <c r="W2552" s="56">
        <v>1.5</v>
      </c>
      <c r="X2552" s="56">
        <v>89</v>
      </c>
      <c r="Y2552" s="56">
        <v>51.9</v>
      </c>
    </row>
    <row r="2553" spans="1:25" s="56" customFormat="1">
      <c r="A2553" s="156" t="s">
        <v>4872</v>
      </c>
      <c r="B2553" s="156" t="s">
        <v>1216</v>
      </c>
      <c r="C2553" s="56" t="s">
        <v>4873</v>
      </c>
      <c r="D2553" s="56" t="s">
        <v>4874</v>
      </c>
      <c r="E2553" s="56" t="s">
        <v>4875</v>
      </c>
      <c r="F2553" s="128" t="s">
        <v>4876</v>
      </c>
      <c r="G2553" s="128"/>
      <c r="H2553" s="52" t="s">
        <v>4877</v>
      </c>
      <c r="I2553" s="54">
        <v>41739</v>
      </c>
      <c r="J2553" s="54">
        <v>41892</v>
      </c>
      <c r="K2553" s="56" t="s">
        <v>5861</v>
      </c>
      <c r="L2553" s="56" t="s">
        <v>5862</v>
      </c>
      <c r="M2553" s="56" t="s">
        <v>695</v>
      </c>
      <c r="N2553" s="56" t="s">
        <v>3570</v>
      </c>
      <c r="P2553" s="56" t="s">
        <v>4880</v>
      </c>
      <c r="S2553" s="56" t="s">
        <v>4881</v>
      </c>
      <c r="T2553" s="56">
        <v>1</v>
      </c>
      <c r="U2553" s="56" t="s">
        <v>606</v>
      </c>
      <c r="W2553" s="56">
        <v>1.5</v>
      </c>
      <c r="X2553" s="56">
        <v>89</v>
      </c>
      <c r="Y2553" s="56">
        <v>50.6</v>
      </c>
    </row>
    <row r="2554" spans="1:25" s="56" customFormat="1">
      <c r="A2554" s="156" t="s">
        <v>4872</v>
      </c>
      <c r="B2554" s="156" t="s">
        <v>1216</v>
      </c>
      <c r="C2554" s="56" t="s">
        <v>4873</v>
      </c>
      <c r="D2554" s="56" t="s">
        <v>4874</v>
      </c>
      <c r="E2554" s="56" t="s">
        <v>4875</v>
      </c>
      <c r="F2554" s="128" t="s">
        <v>4876</v>
      </c>
      <c r="G2554" s="128"/>
      <c r="H2554" s="52" t="s">
        <v>4877</v>
      </c>
      <c r="I2554" s="54">
        <v>41739</v>
      </c>
      <c r="J2554" s="54">
        <v>41892</v>
      </c>
      <c r="K2554" s="56" t="s">
        <v>5863</v>
      </c>
      <c r="L2554" s="56" t="s">
        <v>5864</v>
      </c>
      <c r="M2554" s="56" t="s">
        <v>695</v>
      </c>
      <c r="N2554" s="56" t="s">
        <v>3570</v>
      </c>
      <c r="P2554" s="56" t="s">
        <v>4880</v>
      </c>
      <c r="S2554" s="56" t="s">
        <v>4881</v>
      </c>
      <c r="T2554" s="56">
        <v>1</v>
      </c>
      <c r="U2554" s="56" t="s">
        <v>606</v>
      </c>
      <c r="W2554" s="56">
        <v>1.5</v>
      </c>
      <c r="X2554" s="56">
        <v>95</v>
      </c>
      <c r="Y2554" s="56">
        <v>45.8</v>
      </c>
    </row>
    <row r="2555" spans="1:25" s="56" customFormat="1">
      <c r="A2555" s="156" t="s">
        <v>4872</v>
      </c>
      <c r="B2555" s="156" t="s">
        <v>1216</v>
      </c>
      <c r="C2555" s="56" t="s">
        <v>4873</v>
      </c>
      <c r="D2555" s="56" t="s">
        <v>4874</v>
      </c>
      <c r="E2555" s="56" t="s">
        <v>4875</v>
      </c>
      <c r="F2555" s="128" t="s">
        <v>4876</v>
      </c>
      <c r="G2555" s="128"/>
      <c r="H2555" s="52" t="s">
        <v>4877</v>
      </c>
      <c r="I2555" s="54">
        <v>41739</v>
      </c>
      <c r="J2555" s="54">
        <v>41892</v>
      </c>
      <c r="K2555" s="56" t="s">
        <v>5865</v>
      </c>
      <c r="L2555" s="56" t="s">
        <v>5866</v>
      </c>
      <c r="M2555" s="56" t="s">
        <v>695</v>
      </c>
      <c r="N2555" s="56" t="s">
        <v>3570</v>
      </c>
      <c r="P2555" s="56" t="s">
        <v>4880</v>
      </c>
      <c r="S2555" s="56" t="s">
        <v>4881</v>
      </c>
      <c r="T2555" s="56">
        <v>1</v>
      </c>
      <c r="U2555" s="56" t="s">
        <v>606</v>
      </c>
      <c r="W2555" s="56">
        <v>1.5</v>
      </c>
      <c r="X2555" s="56">
        <v>86</v>
      </c>
      <c r="Y2555" s="56">
        <v>84.4</v>
      </c>
    </row>
    <row r="2556" spans="1:25" s="56" customFormat="1">
      <c r="A2556" s="156" t="s">
        <v>4872</v>
      </c>
      <c r="B2556" s="156" t="s">
        <v>1216</v>
      </c>
      <c r="C2556" s="56" t="s">
        <v>4873</v>
      </c>
      <c r="D2556" s="56" t="s">
        <v>4874</v>
      </c>
      <c r="E2556" s="56" t="s">
        <v>4875</v>
      </c>
      <c r="F2556" s="128" t="s">
        <v>4876</v>
      </c>
      <c r="G2556" s="128"/>
      <c r="H2556" s="52" t="s">
        <v>4877</v>
      </c>
      <c r="I2556" s="54">
        <v>41739</v>
      </c>
      <c r="J2556" s="54">
        <v>41892</v>
      </c>
      <c r="K2556" s="56" t="s">
        <v>5867</v>
      </c>
      <c r="L2556" s="56" t="s">
        <v>5868</v>
      </c>
      <c r="M2556" s="56" t="s">
        <v>695</v>
      </c>
      <c r="N2556" s="56" t="s">
        <v>3570</v>
      </c>
      <c r="P2556" s="56" t="s">
        <v>4880</v>
      </c>
      <c r="S2556" s="56" t="s">
        <v>4881</v>
      </c>
      <c r="T2556" s="56">
        <v>1</v>
      </c>
      <c r="U2556" s="56" t="s">
        <v>606</v>
      </c>
      <c r="W2556" s="56">
        <v>1.5</v>
      </c>
      <c r="X2556" s="56">
        <v>89</v>
      </c>
      <c r="Y2556" s="56">
        <v>86.4</v>
      </c>
    </row>
    <row r="2557" spans="1:25" s="56" customFormat="1">
      <c r="A2557" s="156" t="s">
        <v>4872</v>
      </c>
      <c r="B2557" s="156" t="s">
        <v>1216</v>
      </c>
      <c r="C2557" s="56" t="s">
        <v>4873</v>
      </c>
      <c r="D2557" s="56" t="s">
        <v>4874</v>
      </c>
      <c r="E2557" s="56" t="s">
        <v>4875</v>
      </c>
      <c r="F2557" s="128" t="s">
        <v>4876</v>
      </c>
      <c r="G2557" s="128"/>
      <c r="H2557" s="52" t="s">
        <v>4877</v>
      </c>
      <c r="I2557" s="54">
        <v>41739</v>
      </c>
      <c r="J2557" s="54">
        <v>41892</v>
      </c>
      <c r="K2557" s="56" t="s">
        <v>5869</v>
      </c>
      <c r="L2557" s="56" t="s">
        <v>5870</v>
      </c>
      <c r="M2557" s="56" t="s">
        <v>695</v>
      </c>
      <c r="N2557" s="56" t="s">
        <v>3570</v>
      </c>
      <c r="P2557" s="56" t="s">
        <v>4880</v>
      </c>
      <c r="S2557" s="56" t="s">
        <v>4881</v>
      </c>
      <c r="T2557" s="56">
        <v>1</v>
      </c>
      <c r="U2557" s="56" t="s">
        <v>606</v>
      </c>
      <c r="W2557" s="56">
        <v>1.5</v>
      </c>
      <c r="X2557" s="56">
        <v>92</v>
      </c>
      <c r="Y2557" s="56">
        <v>102</v>
      </c>
    </row>
    <row r="2558" spans="1:25" s="56" customFormat="1">
      <c r="A2558" s="156" t="s">
        <v>4872</v>
      </c>
      <c r="B2558" s="156" t="s">
        <v>1216</v>
      </c>
      <c r="C2558" s="56" t="s">
        <v>4873</v>
      </c>
      <c r="D2558" s="56" t="s">
        <v>4874</v>
      </c>
      <c r="E2558" s="56" t="s">
        <v>4875</v>
      </c>
      <c r="F2558" s="128" t="s">
        <v>4876</v>
      </c>
      <c r="G2558" s="128"/>
      <c r="H2558" s="52" t="s">
        <v>4877</v>
      </c>
      <c r="I2558" s="54">
        <v>41739</v>
      </c>
      <c r="J2558" s="54">
        <v>41892</v>
      </c>
      <c r="K2558" s="56" t="s">
        <v>5871</v>
      </c>
      <c r="L2558" s="56" t="s">
        <v>5872</v>
      </c>
      <c r="M2558" s="56" t="s">
        <v>695</v>
      </c>
      <c r="N2558" s="56" t="s">
        <v>3570</v>
      </c>
      <c r="P2558" s="56" t="s">
        <v>4880</v>
      </c>
      <c r="S2558" s="56" t="s">
        <v>4881</v>
      </c>
      <c r="T2558" s="56">
        <v>1</v>
      </c>
      <c r="U2558" s="56" t="s">
        <v>606</v>
      </c>
      <c r="W2558" s="56">
        <v>1.5</v>
      </c>
      <c r="X2558" s="56">
        <v>91</v>
      </c>
      <c r="Y2558" s="56">
        <v>138.80000000000001</v>
      </c>
    </row>
    <row r="2559" spans="1:25" s="56" customFormat="1">
      <c r="A2559" s="156" t="s">
        <v>4872</v>
      </c>
      <c r="B2559" s="156" t="s">
        <v>1216</v>
      </c>
      <c r="C2559" s="56" t="s">
        <v>4873</v>
      </c>
      <c r="D2559" s="56" t="s">
        <v>4874</v>
      </c>
      <c r="E2559" s="56" t="s">
        <v>4875</v>
      </c>
      <c r="F2559" s="128" t="s">
        <v>4876</v>
      </c>
      <c r="G2559" s="128"/>
      <c r="H2559" s="52" t="s">
        <v>4877</v>
      </c>
      <c r="I2559" s="54">
        <v>41739</v>
      </c>
      <c r="J2559" s="54">
        <v>41892</v>
      </c>
      <c r="K2559" s="56" t="s">
        <v>5873</v>
      </c>
      <c r="L2559" s="56" t="s">
        <v>5874</v>
      </c>
      <c r="M2559" s="56" t="s">
        <v>695</v>
      </c>
      <c r="N2559" s="56" t="s">
        <v>3570</v>
      </c>
      <c r="P2559" s="56" t="s">
        <v>4880</v>
      </c>
      <c r="S2559" s="56" t="s">
        <v>4881</v>
      </c>
      <c r="T2559" s="56">
        <v>1</v>
      </c>
      <c r="U2559" s="56" t="s">
        <v>606</v>
      </c>
      <c r="W2559" s="56">
        <v>1.5</v>
      </c>
      <c r="X2559" s="56">
        <v>88</v>
      </c>
      <c r="Y2559" s="56">
        <v>39.700000000000003</v>
      </c>
    </row>
    <row r="2560" spans="1:25" s="56" customFormat="1">
      <c r="A2560" s="156" t="s">
        <v>4872</v>
      </c>
      <c r="B2560" s="156" t="s">
        <v>1216</v>
      </c>
      <c r="C2560" s="56" t="s">
        <v>4873</v>
      </c>
      <c r="D2560" s="56" t="s">
        <v>4874</v>
      </c>
      <c r="E2560" s="56" t="s">
        <v>4875</v>
      </c>
      <c r="F2560" s="128" t="s">
        <v>4876</v>
      </c>
      <c r="G2560" s="128"/>
      <c r="H2560" s="52" t="s">
        <v>4877</v>
      </c>
      <c r="I2560" s="54">
        <v>41739</v>
      </c>
      <c r="J2560" s="54">
        <v>41892</v>
      </c>
      <c r="K2560" s="56" t="s">
        <v>5875</v>
      </c>
      <c r="L2560" s="56" t="s">
        <v>5876</v>
      </c>
      <c r="M2560" s="56" t="s">
        <v>695</v>
      </c>
      <c r="N2560" s="56" t="s">
        <v>3570</v>
      </c>
      <c r="P2560" s="56" t="s">
        <v>4880</v>
      </c>
      <c r="S2560" s="56" t="s">
        <v>4881</v>
      </c>
      <c r="T2560" s="56">
        <v>1</v>
      </c>
      <c r="U2560" s="56" t="s">
        <v>606</v>
      </c>
      <c r="W2560" s="56">
        <v>1.5</v>
      </c>
      <c r="X2560" s="56">
        <v>91</v>
      </c>
      <c r="Y2560" s="56">
        <v>84.3</v>
      </c>
    </row>
    <row r="2561" spans="1:25" s="56" customFormat="1">
      <c r="A2561" s="156" t="s">
        <v>4872</v>
      </c>
      <c r="B2561" s="156" t="s">
        <v>1216</v>
      </c>
      <c r="C2561" s="56" t="s">
        <v>4873</v>
      </c>
      <c r="D2561" s="56" t="s">
        <v>4874</v>
      </c>
      <c r="E2561" s="56" t="s">
        <v>4875</v>
      </c>
      <c r="F2561" s="128" t="s">
        <v>4876</v>
      </c>
      <c r="G2561" s="128"/>
      <c r="H2561" s="52" t="s">
        <v>4877</v>
      </c>
      <c r="I2561" s="54">
        <v>41739</v>
      </c>
      <c r="J2561" s="54">
        <v>41892</v>
      </c>
      <c r="K2561" s="56" t="s">
        <v>5877</v>
      </c>
      <c r="L2561" s="56" t="s">
        <v>5878</v>
      </c>
      <c r="M2561" s="56" t="s">
        <v>695</v>
      </c>
      <c r="N2561" s="56" t="s">
        <v>3570</v>
      </c>
      <c r="P2561" s="56" t="s">
        <v>4880</v>
      </c>
      <c r="S2561" s="56" t="s">
        <v>4881</v>
      </c>
      <c r="T2561" s="56">
        <v>1</v>
      </c>
      <c r="U2561" s="56" t="s">
        <v>606</v>
      </c>
      <c r="W2561" s="56">
        <v>1.5</v>
      </c>
      <c r="X2561" s="56">
        <v>95</v>
      </c>
      <c r="Y2561" s="56">
        <v>65.8</v>
      </c>
    </row>
    <row r="2562" spans="1:25" s="56" customFormat="1">
      <c r="A2562" s="156" t="s">
        <v>4872</v>
      </c>
      <c r="B2562" s="156" t="s">
        <v>1216</v>
      </c>
      <c r="C2562" s="56" t="s">
        <v>4873</v>
      </c>
      <c r="D2562" s="56" t="s">
        <v>4874</v>
      </c>
      <c r="E2562" s="56" t="s">
        <v>4875</v>
      </c>
      <c r="F2562" s="128" t="s">
        <v>4876</v>
      </c>
      <c r="G2562" s="128"/>
      <c r="H2562" s="52" t="s">
        <v>4877</v>
      </c>
      <c r="I2562" s="54">
        <v>41739</v>
      </c>
      <c r="J2562" s="54">
        <v>41892</v>
      </c>
      <c r="K2562" s="56" t="s">
        <v>5879</v>
      </c>
      <c r="L2562" s="56" t="s">
        <v>5880</v>
      </c>
      <c r="M2562" s="56" t="s">
        <v>695</v>
      </c>
      <c r="N2562" s="56" t="s">
        <v>3570</v>
      </c>
      <c r="P2562" s="56" t="s">
        <v>4880</v>
      </c>
      <c r="S2562" s="56" t="s">
        <v>4881</v>
      </c>
      <c r="T2562" s="56">
        <v>1</v>
      </c>
      <c r="U2562" s="56" t="s">
        <v>606</v>
      </c>
      <c r="W2562" s="56">
        <v>1.5</v>
      </c>
      <c r="X2562" s="56">
        <v>90</v>
      </c>
      <c r="Y2562" s="56">
        <v>32</v>
      </c>
    </row>
    <row r="2563" spans="1:25" s="56" customFormat="1">
      <c r="A2563" s="156" t="s">
        <v>4872</v>
      </c>
      <c r="B2563" s="156" t="s">
        <v>1216</v>
      </c>
      <c r="C2563" s="56" t="s">
        <v>4873</v>
      </c>
      <c r="D2563" s="56" t="s">
        <v>4874</v>
      </c>
      <c r="E2563" s="56" t="s">
        <v>4875</v>
      </c>
      <c r="F2563" s="128" t="s">
        <v>4876</v>
      </c>
      <c r="G2563" s="128"/>
      <c r="H2563" s="52" t="s">
        <v>4877</v>
      </c>
      <c r="I2563" s="54">
        <v>41739</v>
      </c>
      <c r="J2563" s="54">
        <v>41892</v>
      </c>
      <c r="K2563" s="56" t="s">
        <v>5881</v>
      </c>
      <c r="L2563" s="56" t="s">
        <v>5882</v>
      </c>
      <c r="M2563" s="56" t="s">
        <v>695</v>
      </c>
      <c r="N2563" s="56" t="s">
        <v>3570</v>
      </c>
      <c r="P2563" s="56" t="s">
        <v>4880</v>
      </c>
      <c r="S2563" s="56" t="s">
        <v>4881</v>
      </c>
      <c r="T2563" s="56">
        <v>1</v>
      </c>
      <c r="U2563" s="56" t="s">
        <v>606</v>
      </c>
      <c r="W2563" s="56">
        <v>1.5</v>
      </c>
      <c r="X2563" s="56">
        <v>97</v>
      </c>
      <c r="Y2563" s="56">
        <v>57.7</v>
      </c>
    </row>
    <row r="2564" spans="1:25" s="56" customFormat="1">
      <c r="A2564" s="156" t="s">
        <v>4872</v>
      </c>
      <c r="B2564" s="156" t="s">
        <v>1216</v>
      </c>
      <c r="C2564" s="56" t="s">
        <v>4873</v>
      </c>
      <c r="D2564" s="56" t="s">
        <v>4874</v>
      </c>
      <c r="E2564" s="56" t="s">
        <v>4875</v>
      </c>
      <c r="F2564" s="128" t="s">
        <v>4876</v>
      </c>
      <c r="G2564" s="128"/>
      <c r="H2564" s="52" t="s">
        <v>4877</v>
      </c>
      <c r="I2564" s="54">
        <v>41739</v>
      </c>
      <c r="J2564" s="54">
        <v>41892</v>
      </c>
      <c r="K2564" s="56" t="s">
        <v>5883</v>
      </c>
      <c r="L2564" s="56" t="s">
        <v>5884</v>
      </c>
      <c r="M2564" s="56" t="s">
        <v>695</v>
      </c>
      <c r="N2564" s="56" t="s">
        <v>3570</v>
      </c>
      <c r="P2564" s="56" t="s">
        <v>4880</v>
      </c>
      <c r="S2564" s="56" t="s">
        <v>4881</v>
      </c>
      <c r="T2564" s="56">
        <v>1</v>
      </c>
      <c r="U2564" s="56" t="s">
        <v>606</v>
      </c>
      <c r="W2564" s="56">
        <v>1.5</v>
      </c>
      <c r="X2564" s="56">
        <v>90</v>
      </c>
      <c r="Y2564" s="56">
        <v>35.200000000000003</v>
      </c>
    </row>
    <row r="2565" spans="1:25" s="56" customFormat="1">
      <c r="A2565" s="156" t="s">
        <v>4872</v>
      </c>
      <c r="B2565" s="156" t="s">
        <v>1216</v>
      </c>
      <c r="C2565" s="56" t="s">
        <v>4873</v>
      </c>
      <c r="D2565" s="56" t="s">
        <v>4874</v>
      </c>
      <c r="E2565" s="56" t="s">
        <v>4875</v>
      </c>
      <c r="F2565" s="128" t="s">
        <v>4876</v>
      </c>
      <c r="G2565" s="128"/>
      <c r="H2565" s="52" t="s">
        <v>4877</v>
      </c>
      <c r="I2565" s="54">
        <v>41739</v>
      </c>
      <c r="J2565" s="54">
        <v>41892</v>
      </c>
      <c r="K2565" s="56" t="s">
        <v>5885</v>
      </c>
      <c r="L2565" s="56" t="s">
        <v>5886</v>
      </c>
      <c r="M2565" s="56" t="s">
        <v>695</v>
      </c>
      <c r="N2565" s="56" t="s">
        <v>3570</v>
      </c>
      <c r="P2565" s="56" t="s">
        <v>4880</v>
      </c>
      <c r="S2565" s="56" t="s">
        <v>4881</v>
      </c>
      <c r="T2565" s="56">
        <v>1</v>
      </c>
      <c r="U2565" s="56" t="s">
        <v>606</v>
      </c>
      <c r="W2565" s="56">
        <v>1.5</v>
      </c>
      <c r="X2565" s="56">
        <v>92</v>
      </c>
      <c r="Y2565" s="56">
        <v>65.900000000000006</v>
      </c>
    </row>
    <row r="2566" spans="1:25" s="56" customFormat="1">
      <c r="A2566" s="156" t="s">
        <v>4872</v>
      </c>
      <c r="B2566" s="156" t="s">
        <v>1216</v>
      </c>
      <c r="C2566" s="56" t="s">
        <v>4873</v>
      </c>
      <c r="D2566" s="56" t="s">
        <v>4874</v>
      </c>
      <c r="E2566" s="56" t="s">
        <v>4875</v>
      </c>
      <c r="F2566" s="128" t="s">
        <v>4876</v>
      </c>
      <c r="G2566" s="128"/>
      <c r="H2566" s="52" t="s">
        <v>4877</v>
      </c>
      <c r="I2566" s="54">
        <v>41739</v>
      </c>
      <c r="J2566" s="54">
        <v>41892</v>
      </c>
      <c r="K2566" s="56" t="s">
        <v>5887</v>
      </c>
      <c r="L2566" s="56" t="s">
        <v>5888</v>
      </c>
      <c r="M2566" s="56" t="s">
        <v>695</v>
      </c>
      <c r="N2566" s="56" t="s">
        <v>3570</v>
      </c>
      <c r="P2566" s="56" t="s">
        <v>4880</v>
      </c>
      <c r="S2566" s="56" t="s">
        <v>4881</v>
      </c>
      <c r="T2566" s="56">
        <v>1</v>
      </c>
      <c r="U2566" s="56" t="s">
        <v>606</v>
      </c>
      <c r="W2566" s="56">
        <v>1.5</v>
      </c>
      <c r="X2566" s="56">
        <v>91</v>
      </c>
      <c r="Y2566" s="56">
        <v>74.7</v>
      </c>
    </row>
    <row r="2567" spans="1:25" s="56" customFormat="1">
      <c r="A2567" s="156" t="s">
        <v>4872</v>
      </c>
      <c r="B2567" s="156" t="s">
        <v>1216</v>
      </c>
      <c r="C2567" s="56" t="s">
        <v>4873</v>
      </c>
      <c r="D2567" s="56" t="s">
        <v>4874</v>
      </c>
      <c r="E2567" s="56" t="s">
        <v>4875</v>
      </c>
      <c r="F2567" s="128" t="s">
        <v>4876</v>
      </c>
      <c r="G2567" s="128"/>
      <c r="H2567" s="52" t="s">
        <v>4877</v>
      </c>
      <c r="I2567" s="54">
        <v>41739</v>
      </c>
      <c r="J2567" s="54">
        <v>41892</v>
      </c>
      <c r="K2567" s="56" t="s">
        <v>5889</v>
      </c>
      <c r="L2567" s="56" t="s">
        <v>5890</v>
      </c>
      <c r="M2567" s="56" t="s">
        <v>695</v>
      </c>
      <c r="N2567" s="56" t="s">
        <v>3570</v>
      </c>
      <c r="P2567" s="56" t="s">
        <v>4880</v>
      </c>
      <c r="S2567" s="56" t="s">
        <v>4881</v>
      </c>
      <c r="T2567" s="56">
        <v>1</v>
      </c>
      <c r="U2567" s="56" t="s">
        <v>606</v>
      </c>
      <c r="W2567" s="56">
        <v>1.5</v>
      </c>
      <c r="X2567" s="56">
        <v>88</v>
      </c>
      <c r="Y2567" s="56">
        <v>67.099999999999994</v>
      </c>
    </row>
    <row r="2568" spans="1:25" s="56" customFormat="1">
      <c r="A2568" s="156" t="s">
        <v>4872</v>
      </c>
      <c r="B2568" s="156" t="s">
        <v>1216</v>
      </c>
      <c r="C2568" s="56" t="s">
        <v>4873</v>
      </c>
      <c r="D2568" s="56" t="s">
        <v>4874</v>
      </c>
      <c r="E2568" s="56" t="s">
        <v>4875</v>
      </c>
      <c r="F2568" s="128" t="s">
        <v>4876</v>
      </c>
      <c r="G2568" s="128"/>
      <c r="H2568" s="52" t="s">
        <v>4877</v>
      </c>
      <c r="I2568" s="54">
        <v>41739</v>
      </c>
      <c r="J2568" s="54">
        <v>41892</v>
      </c>
      <c r="K2568" s="56" t="s">
        <v>5891</v>
      </c>
      <c r="L2568" s="56" t="s">
        <v>5892</v>
      </c>
      <c r="M2568" s="56" t="s">
        <v>695</v>
      </c>
      <c r="N2568" s="56" t="s">
        <v>3570</v>
      </c>
      <c r="P2568" s="56" t="s">
        <v>4880</v>
      </c>
      <c r="S2568" s="56" t="s">
        <v>4881</v>
      </c>
      <c r="T2568" s="56">
        <v>1</v>
      </c>
      <c r="U2568" s="56" t="s">
        <v>606</v>
      </c>
      <c r="W2568" s="56">
        <v>1.5</v>
      </c>
      <c r="X2568" s="56">
        <v>85</v>
      </c>
      <c r="Y2568" s="56">
        <v>46</v>
      </c>
    </row>
    <row r="2569" spans="1:25" s="56" customFormat="1">
      <c r="A2569" s="156" t="s">
        <v>4872</v>
      </c>
      <c r="B2569" s="156" t="s">
        <v>1216</v>
      </c>
      <c r="C2569" s="56" t="s">
        <v>4873</v>
      </c>
      <c r="D2569" s="56" t="s">
        <v>4874</v>
      </c>
      <c r="E2569" s="56" t="s">
        <v>4875</v>
      </c>
      <c r="F2569" s="128" t="s">
        <v>4876</v>
      </c>
      <c r="G2569" s="128"/>
      <c r="H2569" s="52" t="s">
        <v>4877</v>
      </c>
      <c r="I2569" s="54">
        <v>41739</v>
      </c>
      <c r="J2569" s="54">
        <v>41892</v>
      </c>
      <c r="K2569" s="56" t="s">
        <v>5893</v>
      </c>
      <c r="L2569" s="56" t="s">
        <v>5894</v>
      </c>
      <c r="M2569" s="56" t="s">
        <v>695</v>
      </c>
      <c r="N2569" s="56" t="s">
        <v>3570</v>
      </c>
      <c r="P2569" s="56" t="s">
        <v>4880</v>
      </c>
      <c r="S2569" s="56" t="s">
        <v>4881</v>
      </c>
      <c r="T2569" s="56">
        <v>1</v>
      </c>
      <c r="U2569" s="56" t="s">
        <v>606</v>
      </c>
      <c r="W2569" s="56">
        <v>1.5</v>
      </c>
      <c r="X2569" s="56">
        <v>88</v>
      </c>
      <c r="Y2569" s="56">
        <v>22.8</v>
      </c>
    </row>
    <row r="2570" spans="1:25" s="56" customFormat="1">
      <c r="A2570" s="156" t="s">
        <v>4872</v>
      </c>
      <c r="B2570" s="156" t="s">
        <v>1216</v>
      </c>
      <c r="C2570" s="56" t="s">
        <v>4873</v>
      </c>
      <c r="D2570" s="56" t="s">
        <v>4874</v>
      </c>
      <c r="E2570" s="56" t="s">
        <v>4875</v>
      </c>
      <c r="F2570" s="128" t="s">
        <v>4876</v>
      </c>
      <c r="G2570" s="128"/>
      <c r="H2570" s="52" t="s">
        <v>4877</v>
      </c>
      <c r="I2570" s="54">
        <v>41739</v>
      </c>
      <c r="J2570" s="54">
        <v>41892</v>
      </c>
      <c r="K2570" s="56" t="s">
        <v>5895</v>
      </c>
      <c r="L2570" s="56" t="s">
        <v>5896</v>
      </c>
      <c r="M2570" s="56" t="s">
        <v>695</v>
      </c>
      <c r="N2570" s="56" t="s">
        <v>3570</v>
      </c>
      <c r="P2570" s="56" t="s">
        <v>4880</v>
      </c>
      <c r="S2570" s="56" t="s">
        <v>4881</v>
      </c>
      <c r="T2570" s="56">
        <v>1</v>
      </c>
      <c r="U2570" s="56" t="s">
        <v>606</v>
      </c>
      <c r="W2570" s="56">
        <v>1.5</v>
      </c>
      <c r="X2570" s="56">
        <v>93</v>
      </c>
      <c r="Y2570" s="56">
        <v>25</v>
      </c>
    </row>
    <row r="2571" spans="1:25" s="56" customFormat="1">
      <c r="A2571" s="156" t="s">
        <v>4872</v>
      </c>
      <c r="B2571" s="156" t="s">
        <v>1216</v>
      </c>
      <c r="C2571" s="56" t="s">
        <v>4873</v>
      </c>
      <c r="D2571" s="56" t="s">
        <v>4874</v>
      </c>
      <c r="E2571" s="56" t="s">
        <v>4875</v>
      </c>
      <c r="F2571" s="128" t="s">
        <v>4876</v>
      </c>
      <c r="G2571" s="128"/>
      <c r="H2571" s="52" t="s">
        <v>4877</v>
      </c>
      <c r="I2571" s="54">
        <v>41739</v>
      </c>
      <c r="J2571" s="54">
        <v>41892</v>
      </c>
      <c r="K2571" s="56" t="s">
        <v>5897</v>
      </c>
      <c r="L2571" s="56" t="s">
        <v>5898</v>
      </c>
      <c r="M2571" s="56" t="s">
        <v>695</v>
      </c>
      <c r="N2571" s="56" t="s">
        <v>3570</v>
      </c>
      <c r="P2571" s="56" t="s">
        <v>4880</v>
      </c>
      <c r="S2571" s="56" t="s">
        <v>4881</v>
      </c>
      <c r="T2571" s="56">
        <v>1</v>
      </c>
      <c r="U2571" s="56" t="s">
        <v>606</v>
      </c>
      <c r="W2571" s="56">
        <v>1.5</v>
      </c>
      <c r="X2571" s="56">
        <v>98</v>
      </c>
      <c r="Y2571" s="56">
        <v>43.2</v>
      </c>
    </row>
    <row r="2572" spans="1:25" s="56" customFormat="1">
      <c r="A2572" s="156" t="s">
        <v>4872</v>
      </c>
      <c r="B2572" s="156" t="s">
        <v>1216</v>
      </c>
      <c r="C2572" s="56" t="s">
        <v>4873</v>
      </c>
      <c r="D2572" s="56" t="s">
        <v>4874</v>
      </c>
      <c r="E2572" s="56" t="s">
        <v>4875</v>
      </c>
      <c r="F2572" s="128" t="s">
        <v>4876</v>
      </c>
      <c r="G2572" s="128"/>
      <c r="H2572" s="52" t="s">
        <v>4877</v>
      </c>
      <c r="I2572" s="54">
        <v>41739</v>
      </c>
      <c r="J2572" s="54">
        <v>41892</v>
      </c>
      <c r="K2572" s="56" t="s">
        <v>5899</v>
      </c>
      <c r="L2572" s="56" t="s">
        <v>5900</v>
      </c>
      <c r="M2572" s="56" t="s">
        <v>695</v>
      </c>
      <c r="N2572" s="56" t="s">
        <v>3570</v>
      </c>
      <c r="P2572" s="56" t="s">
        <v>4880</v>
      </c>
      <c r="S2572" s="56" t="s">
        <v>4881</v>
      </c>
      <c r="T2572" s="56">
        <v>1</v>
      </c>
      <c r="U2572" s="56" t="s">
        <v>606</v>
      </c>
      <c r="W2572" s="56">
        <v>1.5</v>
      </c>
      <c r="X2572" s="56">
        <v>88</v>
      </c>
      <c r="Y2572" s="56">
        <v>23.6</v>
      </c>
    </row>
    <row r="2573" spans="1:25" s="56" customFormat="1">
      <c r="A2573" s="156" t="s">
        <v>4872</v>
      </c>
      <c r="B2573" s="156" t="s">
        <v>1216</v>
      </c>
      <c r="C2573" s="56" t="s">
        <v>4873</v>
      </c>
      <c r="D2573" s="56" t="s">
        <v>4874</v>
      </c>
      <c r="E2573" s="56" t="s">
        <v>4875</v>
      </c>
      <c r="F2573" s="128" t="s">
        <v>4876</v>
      </c>
      <c r="G2573" s="128"/>
      <c r="H2573" s="52" t="s">
        <v>4877</v>
      </c>
      <c r="I2573" s="54">
        <v>41739</v>
      </c>
      <c r="J2573" s="54">
        <v>41892</v>
      </c>
      <c r="K2573" s="56" t="s">
        <v>5901</v>
      </c>
      <c r="L2573" s="56" t="s">
        <v>5902</v>
      </c>
      <c r="M2573" s="56" t="s">
        <v>695</v>
      </c>
      <c r="N2573" s="56" t="s">
        <v>3570</v>
      </c>
      <c r="P2573" s="56" t="s">
        <v>4880</v>
      </c>
      <c r="S2573" s="56" t="s">
        <v>4881</v>
      </c>
      <c r="T2573" s="56">
        <v>1</v>
      </c>
      <c r="U2573" s="56" t="s">
        <v>606</v>
      </c>
      <c r="W2573" s="56">
        <v>1.5</v>
      </c>
      <c r="X2573" s="56">
        <v>91</v>
      </c>
      <c r="Y2573" s="56">
        <v>30.8</v>
      </c>
    </row>
    <row r="2574" spans="1:25" s="56" customFormat="1">
      <c r="A2574" s="156" t="s">
        <v>4872</v>
      </c>
      <c r="B2574" s="156" t="s">
        <v>1216</v>
      </c>
      <c r="C2574" s="56" t="s">
        <v>4873</v>
      </c>
      <c r="D2574" s="56" t="s">
        <v>4874</v>
      </c>
      <c r="E2574" s="56" t="s">
        <v>4875</v>
      </c>
      <c r="F2574" s="128" t="s">
        <v>4876</v>
      </c>
      <c r="G2574" s="128"/>
      <c r="H2574" s="52" t="s">
        <v>4877</v>
      </c>
      <c r="I2574" s="54">
        <v>41739</v>
      </c>
      <c r="J2574" s="54">
        <v>41892</v>
      </c>
      <c r="K2574" s="56" t="s">
        <v>5903</v>
      </c>
      <c r="L2574" s="56" t="s">
        <v>5904</v>
      </c>
      <c r="M2574" s="56" t="s">
        <v>695</v>
      </c>
      <c r="N2574" s="56" t="s">
        <v>3570</v>
      </c>
      <c r="P2574" s="56" t="s">
        <v>4880</v>
      </c>
      <c r="S2574" s="56" t="s">
        <v>4881</v>
      </c>
      <c r="T2574" s="56">
        <v>1</v>
      </c>
      <c r="U2574" s="56" t="s">
        <v>606</v>
      </c>
      <c r="W2574" s="56">
        <v>1.5</v>
      </c>
      <c r="X2574" s="56">
        <v>90</v>
      </c>
      <c r="Y2574" s="56">
        <v>25.1</v>
      </c>
    </row>
    <row r="2575" spans="1:25" s="56" customFormat="1">
      <c r="A2575" s="156" t="s">
        <v>4872</v>
      </c>
      <c r="B2575" s="156" t="s">
        <v>1216</v>
      </c>
      <c r="C2575" s="56" t="s">
        <v>4873</v>
      </c>
      <c r="D2575" s="56" t="s">
        <v>4874</v>
      </c>
      <c r="E2575" s="56" t="s">
        <v>4875</v>
      </c>
      <c r="F2575" s="128" t="s">
        <v>4876</v>
      </c>
      <c r="G2575" s="128"/>
      <c r="H2575" s="52" t="s">
        <v>4877</v>
      </c>
      <c r="I2575" s="54">
        <v>41739</v>
      </c>
      <c r="J2575" s="54">
        <v>41892</v>
      </c>
      <c r="K2575" s="56" t="s">
        <v>5905</v>
      </c>
      <c r="L2575" s="56" t="s">
        <v>5906</v>
      </c>
      <c r="M2575" s="56" t="s">
        <v>695</v>
      </c>
      <c r="N2575" s="56" t="s">
        <v>3570</v>
      </c>
      <c r="P2575" s="56" t="s">
        <v>4880</v>
      </c>
      <c r="S2575" s="56" t="s">
        <v>4881</v>
      </c>
      <c r="T2575" s="56">
        <v>1</v>
      </c>
      <c r="U2575" s="56" t="s">
        <v>606</v>
      </c>
      <c r="W2575" s="56">
        <v>1.5</v>
      </c>
      <c r="X2575" s="56">
        <v>92</v>
      </c>
      <c r="Y2575" s="56">
        <v>49.7</v>
      </c>
    </row>
    <row r="2576" spans="1:25" s="56" customFormat="1">
      <c r="A2576" s="156" t="s">
        <v>4872</v>
      </c>
      <c r="B2576" s="156" t="s">
        <v>1216</v>
      </c>
      <c r="C2576" s="56" t="s">
        <v>4873</v>
      </c>
      <c r="D2576" s="56" t="s">
        <v>4874</v>
      </c>
      <c r="E2576" s="56" t="s">
        <v>4875</v>
      </c>
      <c r="F2576" s="128" t="s">
        <v>4876</v>
      </c>
      <c r="G2576" s="128"/>
      <c r="H2576" s="52" t="s">
        <v>4877</v>
      </c>
      <c r="I2576" s="54">
        <v>41739</v>
      </c>
      <c r="J2576" s="54">
        <v>41892</v>
      </c>
      <c r="K2576" s="56" t="s">
        <v>5907</v>
      </c>
      <c r="L2576" s="56" t="s">
        <v>5908</v>
      </c>
      <c r="M2576" s="56" t="s">
        <v>695</v>
      </c>
      <c r="N2576" s="56" t="s">
        <v>3570</v>
      </c>
      <c r="P2576" s="56" t="s">
        <v>4880</v>
      </c>
      <c r="S2576" s="56" t="s">
        <v>4881</v>
      </c>
      <c r="T2576" s="56">
        <v>1</v>
      </c>
      <c r="U2576" s="56" t="s">
        <v>606</v>
      </c>
      <c r="W2576" s="56">
        <v>1.5</v>
      </c>
      <c r="X2576" s="56">
        <v>92</v>
      </c>
      <c r="Y2576" s="56">
        <v>25.2</v>
      </c>
    </row>
    <row r="2577" spans="1:25" s="56" customFormat="1">
      <c r="A2577" s="156" t="s">
        <v>4872</v>
      </c>
      <c r="B2577" s="156" t="s">
        <v>1216</v>
      </c>
      <c r="C2577" s="56" t="s">
        <v>4873</v>
      </c>
      <c r="D2577" s="56" t="s">
        <v>4874</v>
      </c>
      <c r="E2577" s="56" t="s">
        <v>4875</v>
      </c>
      <c r="F2577" s="128" t="s">
        <v>4876</v>
      </c>
      <c r="G2577" s="128"/>
      <c r="H2577" s="52" t="s">
        <v>4877</v>
      </c>
      <c r="I2577" s="54">
        <v>41739</v>
      </c>
      <c r="J2577" s="54">
        <v>41892</v>
      </c>
      <c r="K2577" s="56" t="s">
        <v>5909</v>
      </c>
      <c r="L2577" s="56" t="s">
        <v>5910</v>
      </c>
      <c r="M2577" s="56" t="s">
        <v>695</v>
      </c>
      <c r="N2577" s="56" t="s">
        <v>3570</v>
      </c>
      <c r="P2577" s="56" t="s">
        <v>4880</v>
      </c>
      <c r="S2577" s="56" t="s">
        <v>4881</v>
      </c>
      <c r="T2577" s="56">
        <v>1</v>
      </c>
      <c r="U2577" s="56" t="s">
        <v>606</v>
      </c>
      <c r="W2577" s="56">
        <v>1.5</v>
      </c>
      <c r="X2577" s="56">
        <v>94</v>
      </c>
      <c r="Y2577" s="56">
        <v>61.5</v>
      </c>
    </row>
    <row r="2578" spans="1:25" s="56" customFormat="1">
      <c r="A2578" s="156" t="s">
        <v>4872</v>
      </c>
      <c r="B2578" s="156" t="s">
        <v>1216</v>
      </c>
      <c r="C2578" s="56" t="s">
        <v>4873</v>
      </c>
      <c r="D2578" s="56" t="s">
        <v>4874</v>
      </c>
      <c r="E2578" s="56" t="s">
        <v>4875</v>
      </c>
      <c r="F2578" s="128" t="s">
        <v>4876</v>
      </c>
      <c r="G2578" s="128"/>
      <c r="H2578" s="52" t="s">
        <v>4877</v>
      </c>
      <c r="I2578" s="54">
        <v>41739</v>
      </c>
      <c r="J2578" s="54">
        <v>41892</v>
      </c>
      <c r="K2578" s="56" t="s">
        <v>5911</v>
      </c>
      <c r="L2578" s="56" t="s">
        <v>5912</v>
      </c>
      <c r="M2578" s="56" t="s">
        <v>695</v>
      </c>
      <c r="N2578" s="56" t="s">
        <v>3570</v>
      </c>
      <c r="P2578" s="56" t="s">
        <v>4880</v>
      </c>
      <c r="S2578" s="56" t="s">
        <v>4881</v>
      </c>
      <c r="T2578" s="56">
        <v>1</v>
      </c>
      <c r="U2578" s="56" t="s">
        <v>606</v>
      </c>
      <c r="W2578" s="56">
        <v>1.5</v>
      </c>
      <c r="X2578" s="56">
        <v>90</v>
      </c>
      <c r="Y2578" s="56">
        <v>135.5</v>
      </c>
    </row>
    <row r="2579" spans="1:25" s="56" customFormat="1">
      <c r="A2579" s="156" t="s">
        <v>4872</v>
      </c>
      <c r="B2579" s="156" t="s">
        <v>1216</v>
      </c>
      <c r="C2579" s="56" t="s">
        <v>4873</v>
      </c>
      <c r="D2579" s="56" t="s">
        <v>4874</v>
      </c>
      <c r="E2579" s="56" t="s">
        <v>4875</v>
      </c>
      <c r="F2579" s="128" t="s">
        <v>4876</v>
      </c>
      <c r="G2579" s="128"/>
      <c r="H2579" s="52" t="s">
        <v>4877</v>
      </c>
      <c r="I2579" s="54">
        <v>41739</v>
      </c>
      <c r="J2579" s="54">
        <v>41892</v>
      </c>
      <c r="K2579" s="56" t="s">
        <v>5913</v>
      </c>
      <c r="L2579" s="56" t="s">
        <v>5914</v>
      </c>
      <c r="M2579" s="56" t="s">
        <v>695</v>
      </c>
      <c r="N2579" s="56" t="s">
        <v>3570</v>
      </c>
      <c r="P2579" s="56" t="s">
        <v>4880</v>
      </c>
      <c r="S2579" s="56" t="s">
        <v>4881</v>
      </c>
      <c r="T2579" s="56">
        <v>1</v>
      </c>
      <c r="U2579" s="56" t="s">
        <v>606</v>
      </c>
      <c r="W2579" s="56">
        <v>1.5</v>
      </c>
      <c r="X2579" s="56">
        <v>90</v>
      </c>
      <c r="Y2579" s="56">
        <v>115</v>
      </c>
    </row>
    <row r="2580" spans="1:25" s="56" customFormat="1">
      <c r="A2580" s="156" t="s">
        <v>4872</v>
      </c>
      <c r="B2580" s="156" t="s">
        <v>1216</v>
      </c>
      <c r="C2580" s="56" t="s">
        <v>4873</v>
      </c>
      <c r="D2580" s="56" t="s">
        <v>4874</v>
      </c>
      <c r="E2580" s="56" t="s">
        <v>4875</v>
      </c>
      <c r="F2580" s="128" t="s">
        <v>4876</v>
      </c>
      <c r="G2580" s="128"/>
      <c r="H2580" s="52" t="s">
        <v>4877</v>
      </c>
      <c r="I2580" s="54">
        <v>41739</v>
      </c>
      <c r="J2580" s="54">
        <v>41892</v>
      </c>
      <c r="K2580" s="56" t="s">
        <v>5915</v>
      </c>
      <c r="L2580" s="56" t="s">
        <v>5916</v>
      </c>
      <c r="M2580" s="56" t="s">
        <v>695</v>
      </c>
      <c r="N2580" s="56" t="s">
        <v>3570</v>
      </c>
      <c r="P2580" s="56" t="s">
        <v>4880</v>
      </c>
      <c r="S2580" s="56" t="s">
        <v>4881</v>
      </c>
      <c r="T2580" s="56">
        <v>1</v>
      </c>
      <c r="U2580" s="56" t="s">
        <v>606</v>
      </c>
      <c r="W2580" s="56">
        <v>1.5</v>
      </c>
      <c r="X2580" s="56">
        <v>89</v>
      </c>
      <c r="Y2580" s="56">
        <v>40.5</v>
      </c>
    </row>
    <row r="2581" spans="1:25" s="56" customFormat="1">
      <c r="A2581" s="156" t="s">
        <v>4872</v>
      </c>
      <c r="B2581" s="156" t="s">
        <v>1216</v>
      </c>
      <c r="C2581" s="56" t="s">
        <v>4873</v>
      </c>
      <c r="D2581" s="56" t="s">
        <v>4874</v>
      </c>
      <c r="E2581" s="56" t="s">
        <v>4875</v>
      </c>
      <c r="F2581" s="128" t="s">
        <v>4876</v>
      </c>
      <c r="G2581" s="128"/>
      <c r="H2581" s="52" t="s">
        <v>4877</v>
      </c>
      <c r="I2581" s="54">
        <v>41739</v>
      </c>
      <c r="J2581" s="54">
        <v>41892</v>
      </c>
      <c r="K2581" s="56" t="s">
        <v>5917</v>
      </c>
      <c r="L2581" s="56" t="s">
        <v>5918</v>
      </c>
      <c r="M2581" s="56" t="s">
        <v>695</v>
      </c>
      <c r="N2581" s="56" t="s">
        <v>3570</v>
      </c>
      <c r="P2581" s="56" t="s">
        <v>4880</v>
      </c>
      <c r="S2581" s="56" t="s">
        <v>4881</v>
      </c>
      <c r="T2581" s="56">
        <v>1</v>
      </c>
      <c r="U2581" s="56" t="s">
        <v>606</v>
      </c>
      <c r="W2581" s="56">
        <v>1.5</v>
      </c>
      <c r="X2581" s="56">
        <v>84</v>
      </c>
      <c r="Y2581" s="56">
        <v>19.600000000000001</v>
      </c>
    </row>
    <row r="2582" spans="1:25" s="56" customFormat="1">
      <c r="A2582" s="156" t="s">
        <v>4872</v>
      </c>
      <c r="B2582" s="156" t="s">
        <v>1216</v>
      </c>
      <c r="C2582" s="56" t="s">
        <v>4873</v>
      </c>
      <c r="D2582" s="56" t="s">
        <v>4874</v>
      </c>
      <c r="E2582" s="56" t="s">
        <v>4875</v>
      </c>
      <c r="F2582" s="128" t="s">
        <v>4876</v>
      </c>
      <c r="G2582" s="128"/>
      <c r="H2582" s="52" t="s">
        <v>4877</v>
      </c>
      <c r="I2582" s="54">
        <v>41739</v>
      </c>
      <c r="J2582" s="54">
        <v>41892</v>
      </c>
      <c r="K2582" s="56" t="s">
        <v>5919</v>
      </c>
      <c r="L2582" s="56" t="s">
        <v>5920</v>
      </c>
      <c r="M2582" s="56" t="s">
        <v>695</v>
      </c>
      <c r="N2582" s="56" t="s">
        <v>3570</v>
      </c>
      <c r="P2582" s="56" t="s">
        <v>4880</v>
      </c>
      <c r="S2582" s="56" t="s">
        <v>4881</v>
      </c>
      <c r="T2582" s="56">
        <v>1</v>
      </c>
      <c r="U2582" s="56" t="s">
        <v>606</v>
      </c>
      <c r="W2582" s="56">
        <v>1.5</v>
      </c>
      <c r="X2582" s="56">
        <v>81</v>
      </c>
      <c r="Y2582" s="56">
        <v>73.099999999999994</v>
      </c>
    </row>
    <row r="2583" spans="1:25" s="56" customFormat="1">
      <c r="A2583" s="156" t="s">
        <v>4872</v>
      </c>
      <c r="B2583" s="156" t="s">
        <v>1216</v>
      </c>
      <c r="C2583" s="56" t="s">
        <v>4873</v>
      </c>
      <c r="D2583" s="56" t="s">
        <v>4874</v>
      </c>
      <c r="E2583" s="56" t="s">
        <v>4875</v>
      </c>
      <c r="F2583" s="128" t="s">
        <v>4876</v>
      </c>
      <c r="G2583" s="128"/>
      <c r="H2583" s="52" t="s">
        <v>4877</v>
      </c>
      <c r="I2583" s="54">
        <v>41739</v>
      </c>
      <c r="J2583" s="54">
        <v>41892</v>
      </c>
      <c r="K2583" s="56" t="s">
        <v>5921</v>
      </c>
      <c r="L2583" s="56" t="s">
        <v>5922</v>
      </c>
      <c r="M2583" s="56" t="s">
        <v>695</v>
      </c>
      <c r="N2583" s="56" t="s">
        <v>3570</v>
      </c>
      <c r="P2583" s="56" t="s">
        <v>4880</v>
      </c>
      <c r="S2583" s="56" t="s">
        <v>4881</v>
      </c>
      <c r="T2583" s="56">
        <v>1</v>
      </c>
      <c r="U2583" s="56" t="s">
        <v>606</v>
      </c>
      <c r="W2583" s="56">
        <v>1.5</v>
      </c>
      <c r="X2583" s="56">
        <v>91</v>
      </c>
      <c r="Y2583" s="56">
        <v>64.099999999999994</v>
      </c>
    </row>
    <row r="2584" spans="1:25" s="56" customFormat="1">
      <c r="A2584" s="156" t="s">
        <v>4872</v>
      </c>
      <c r="B2584" s="156" t="s">
        <v>1216</v>
      </c>
      <c r="C2584" s="56" t="s">
        <v>4873</v>
      </c>
      <c r="D2584" s="56" t="s">
        <v>4874</v>
      </c>
      <c r="E2584" s="56" t="s">
        <v>4875</v>
      </c>
      <c r="F2584" s="128" t="s">
        <v>4876</v>
      </c>
      <c r="G2584" s="128"/>
      <c r="H2584" s="52" t="s">
        <v>4877</v>
      </c>
      <c r="I2584" s="54">
        <v>41739</v>
      </c>
      <c r="J2584" s="54">
        <v>41892</v>
      </c>
      <c r="K2584" s="56" t="s">
        <v>5923</v>
      </c>
      <c r="L2584" s="56" t="s">
        <v>5924</v>
      </c>
      <c r="M2584" s="56" t="s">
        <v>695</v>
      </c>
      <c r="N2584" s="56" t="s">
        <v>3570</v>
      </c>
      <c r="P2584" s="56" t="s">
        <v>4880</v>
      </c>
      <c r="S2584" s="56" t="s">
        <v>4881</v>
      </c>
      <c r="T2584" s="56">
        <v>1</v>
      </c>
      <c r="U2584" s="56" t="s">
        <v>606</v>
      </c>
      <c r="W2584" s="56">
        <v>1.5</v>
      </c>
      <c r="X2584" s="56">
        <v>92</v>
      </c>
      <c r="Y2584" s="56">
        <v>31.4</v>
      </c>
    </row>
    <row r="2585" spans="1:25" s="56" customFormat="1">
      <c r="A2585" s="156" t="s">
        <v>4872</v>
      </c>
      <c r="B2585" s="156" t="s">
        <v>1216</v>
      </c>
      <c r="C2585" s="56" t="s">
        <v>4873</v>
      </c>
      <c r="D2585" s="56" t="s">
        <v>4874</v>
      </c>
      <c r="E2585" s="56" t="s">
        <v>4875</v>
      </c>
      <c r="F2585" s="128" t="s">
        <v>4876</v>
      </c>
      <c r="G2585" s="128"/>
      <c r="H2585" s="52" t="s">
        <v>4877</v>
      </c>
      <c r="I2585" s="54">
        <v>41739</v>
      </c>
      <c r="J2585" s="54">
        <v>41892</v>
      </c>
      <c r="K2585" s="56" t="s">
        <v>5925</v>
      </c>
      <c r="L2585" s="56" t="s">
        <v>5926</v>
      </c>
      <c r="M2585" s="56" t="s">
        <v>695</v>
      </c>
      <c r="N2585" s="56" t="s">
        <v>3570</v>
      </c>
      <c r="P2585" s="56" t="s">
        <v>4880</v>
      </c>
      <c r="S2585" s="56" t="s">
        <v>4881</v>
      </c>
      <c r="T2585" s="56">
        <v>1</v>
      </c>
      <c r="U2585" s="56" t="s">
        <v>606</v>
      </c>
      <c r="W2585" s="56">
        <v>1.5</v>
      </c>
      <c r="X2585" s="56">
        <v>93</v>
      </c>
      <c r="Y2585" s="56">
        <v>21.1</v>
      </c>
    </row>
    <row r="2586" spans="1:25" s="56" customFormat="1">
      <c r="A2586" s="156" t="s">
        <v>4872</v>
      </c>
      <c r="B2586" s="156" t="s">
        <v>1216</v>
      </c>
      <c r="C2586" s="56" t="s">
        <v>4873</v>
      </c>
      <c r="D2586" s="56" t="s">
        <v>4874</v>
      </c>
      <c r="E2586" s="56" t="s">
        <v>4875</v>
      </c>
      <c r="F2586" s="128" t="s">
        <v>4876</v>
      </c>
      <c r="G2586" s="128"/>
      <c r="H2586" s="52" t="s">
        <v>4877</v>
      </c>
      <c r="I2586" s="54">
        <v>41739</v>
      </c>
      <c r="J2586" s="54">
        <v>41892</v>
      </c>
      <c r="K2586" s="56" t="s">
        <v>5927</v>
      </c>
      <c r="L2586" s="56" t="s">
        <v>5928</v>
      </c>
      <c r="M2586" s="56" t="s">
        <v>695</v>
      </c>
      <c r="N2586" s="56" t="s">
        <v>3570</v>
      </c>
      <c r="P2586" s="56" t="s">
        <v>4880</v>
      </c>
      <c r="S2586" s="56" t="s">
        <v>4881</v>
      </c>
      <c r="T2586" s="56">
        <v>1</v>
      </c>
      <c r="U2586" s="56" t="s">
        <v>606</v>
      </c>
      <c r="W2586" s="56">
        <v>1.5</v>
      </c>
      <c r="X2586" s="56">
        <v>92</v>
      </c>
      <c r="Y2586" s="56">
        <v>125.6</v>
      </c>
    </row>
    <row r="2587" spans="1:25" s="56" customFormat="1">
      <c r="A2587" s="156" t="s">
        <v>4872</v>
      </c>
      <c r="B2587" s="156" t="s">
        <v>1216</v>
      </c>
      <c r="C2587" s="56" t="s">
        <v>4873</v>
      </c>
      <c r="D2587" s="56" t="s">
        <v>4874</v>
      </c>
      <c r="E2587" s="56" t="s">
        <v>4875</v>
      </c>
      <c r="F2587" s="128" t="s">
        <v>4876</v>
      </c>
      <c r="G2587" s="128"/>
      <c r="H2587" s="52" t="s">
        <v>4877</v>
      </c>
      <c r="I2587" s="54">
        <v>41739</v>
      </c>
      <c r="J2587" s="54">
        <v>41892</v>
      </c>
      <c r="K2587" s="56" t="s">
        <v>5929</v>
      </c>
      <c r="L2587" s="56" t="s">
        <v>5930</v>
      </c>
      <c r="M2587" s="56" t="s">
        <v>695</v>
      </c>
      <c r="N2587" s="56" t="s">
        <v>3570</v>
      </c>
      <c r="P2587" s="56" t="s">
        <v>4880</v>
      </c>
      <c r="S2587" s="56" t="s">
        <v>4881</v>
      </c>
      <c r="T2587" s="56">
        <v>1</v>
      </c>
      <c r="U2587" s="56" t="s">
        <v>606</v>
      </c>
      <c r="W2587" s="56">
        <v>1.5</v>
      </c>
      <c r="X2587" s="56">
        <v>88</v>
      </c>
      <c r="Y2587" s="56">
        <v>21.4</v>
      </c>
    </row>
    <row r="2588" spans="1:25" s="56" customFormat="1">
      <c r="A2588" s="156" t="s">
        <v>4872</v>
      </c>
      <c r="B2588" s="156" t="s">
        <v>1216</v>
      </c>
      <c r="C2588" s="56" t="s">
        <v>4873</v>
      </c>
      <c r="D2588" s="56" t="s">
        <v>4874</v>
      </c>
      <c r="E2588" s="56" t="s">
        <v>4875</v>
      </c>
      <c r="F2588" s="128" t="s">
        <v>4876</v>
      </c>
      <c r="G2588" s="128"/>
      <c r="H2588" s="52" t="s">
        <v>4877</v>
      </c>
      <c r="I2588" s="54">
        <v>41739</v>
      </c>
      <c r="J2588" s="54">
        <v>41892</v>
      </c>
      <c r="K2588" s="56" t="s">
        <v>5931</v>
      </c>
      <c r="L2588" s="56" t="s">
        <v>5932</v>
      </c>
      <c r="M2588" s="56" t="s">
        <v>695</v>
      </c>
      <c r="N2588" s="56" t="s">
        <v>3570</v>
      </c>
      <c r="P2588" s="56" t="s">
        <v>4880</v>
      </c>
      <c r="S2588" s="56" t="s">
        <v>4881</v>
      </c>
      <c r="T2588" s="56">
        <v>1</v>
      </c>
      <c r="U2588" s="56" t="s">
        <v>606</v>
      </c>
      <c r="W2588" s="56">
        <v>1.5</v>
      </c>
      <c r="X2588" s="56">
        <v>95</v>
      </c>
      <c r="Y2588" s="56">
        <v>52</v>
      </c>
    </row>
    <row r="2589" spans="1:25" s="56" customFormat="1">
      <c r="A2589" s="156" t="s">
        <v>4872</v>
      </c>
      <c r="B2589" s="156" t="s">
        <v>1216</v>
      </c>
      <c r="C2589" s="56" t="s">
        <v>4873</v>
      </c>
      <c r="D2589" s="56" t="s">
        <v>4874</v>
      </c>
      <c r="E2589" s="56" t="s">
        <v>4875</v>
      </c>
      <c r="F2589" s="128" t="s">
        <v>4876</v>
      </c>
      <c r="G2589" s="128"/>
      <c r="H2589" s="52" t="s">
        <v>4877</v>
      </c>
      <c r="I2589" s="54">
        <v>41739</v>
      </c>
      <c r="J2589" s="54">
        <v>41892</v>
      </c>
      <c r="K2589" s="56" t="s">
        <v>5933</v>
      </c>
      <c r="L2589" s="56" t="s">
        <v>5934</v>
      </c>
      <c r="M2589" s="56" t="s">
        <v>695</v>
      </c>
      <c r="N2589" s="56" t="s">
        <v>3570</v>
      </c>
      <c r="P2589" s="56" t="s">
        <v>4880</v>
      </c>
      <c r="S2589" s="56" t="s">
        <v>4881</v>
      </c>
      <c r="T2589" s="56">
        <v>1</v>
      </c>
      <c r="U2589" s="56" t="s">
        <v>606</v>
      </c>
      <c r="W2589" s="56">
        <v>1.5</v>
      </c>
      <c r="X2589" s="56">
        <v>92</v>
      </c>
      <c r="Y2589" s="56">
        <v>38.5</v>
      </c>
    </row>
    <row r="2590" spans="1:25" s="56" customFormat="1">
      <c r="A2590" s="156" t="s">
        <v>4872</v>
      </c>
      <c r="B2590" s="156" t="s">
        <v>1216</v>
      </c>
      <c r="C2590" s="56" t="s">
        <v>4873</v>
      </c>
      <c r="D2590" s="56" t="s">
        <v>4874</v>
      </c>
      <c r="E2590" s="56" t="s">
        <v>4875</v>
      </c>
      <c r="F2590" s="128" t="s">
        <v>4876</v>
      </c>
      <c r="G2590" s="128"/>
      <c r="H2590" s="52" t="s">
        <v>4877</v>
      </c>
      <c r="I2590" s="54">
        <v>41739</v>
      </c>
      <c r="J2590" s="54">
        <v>41892</v>
      </c>
      <c r="K2590" s="56" t="s">
        <v>5935</v>
      </c>
      <c r="L2590" s="56" t="s">
        <v>5936</v>
      </c>
      <c r="M2590" s="56" t="s">
        <v>695</v>
      </c>
      <c r="N2590" s="56" t="s">
        <v>3570</v>
      </c>
      <c r="P2590" s="56" t="s">
        <v>4880</v>
      </c>
      <c r="S2590" s="56" t="s">
        <v>4881</v>
      </c>
      <c r="T2590" s="56">
        <v>1</v>
      </c>
      <c r="U2590" s="56" t="s">
        <v>606</v>
      </c>
      <c r="W2590" s="56">
        <v>1.5</v>
      </c>
      <c r="X2590" s="56">
        <v>95</v>
      </c>
      <c r="Y2590" s="56">
        <v>67.099999999999994</v>
      </c>
    </row>
    <row r="2591" spans="1:25" s="56" customFormat="1">
      <c r="A2591" s="156" t="s">
        <v>4872</v>
      </c>
      <c r="B2591" s="156" t="s">
        <v>1216</v>
      </c>
      <c r="C2591" s="56" t="s">
        <v>4873</v>
      </c>
      <c r="D2591" s="56" t="s">
        <v>4874</v>
      </c>
      <c r="E2591" s="56" t="s">
        <v>4875</v>
      </c>
      <c r="F2591" s="128" t="s">
        <v>4876</v>
      </c>
      <c r="G2591" s="128"/>
      <c r="H2591" s="52" t="s">
        <v>4877</v>
      </c>
      <c r="I2591" s="54">
        <v>41739</v>
      </c>
      <c r="J2591" s="54">
        <v>41892</v>
      </c>
      <c r="K2591" s="56" t="s">
        <v>5937</v>
      </c>
      <c r="L2591" s="56" t="s">
        <v>5938</v>
      </c>
      <c r="M2591" s="56" t="s">
        <v>695</v>
      </c>
      <c r="N2591" s="56" t="s">
        <v>3570</v>
      </c>
      <c r="P2591" s="56" t="s">
        <v>4880</v>
      </c>
      <c r="S2591" s="56" t="s">
        <v>4881</v>
      </c>
      <c r="T2591" s="56">
        <v>1</v>
      </c>
      <c r="U2591" s="56" t="s">
        <v>606</v>
      </c>
      <c r="W2591" s="56">
        <v>1.5</v>
      </c>
      <c r="X2591" s="56">
        <v>90</v>
      </c>
      <c r="Y2591" s="56">
        <v>26.6</v>
      </c>
    </row>
    <row r="2592" spans="1:25" s="56" customFormat="1">
      <c r="A2592" s="156" t="s">
        <v>4872</v>
      </c>
      <c r="B2592" s="156" t="s">
        <v>1216</v>
      </c>
      <c r="C2592" s="56" t="s">
        <v>4873</v>
      </c>
      <c r="D2592" s="56" t="s">
        <v>4874</v>
      </c>
      <c r="E2592" s="56" t="s">
        <v>4875</v>
      </c>
      <c r="F2592" s="128" t="s">
        <v>4876</v>
      </c>
      <c r="G2592" s="128"/>
      <c r="H2592" s="52" t="s">
        <v>4877</v>
      </c>
      <c r="I2592" s="54">
        <v>41739</v>
      </c>
      <c r="J2592" s="54">
        <v>41892</v>
      </c>
      <c r="K2592" s="56" t="s">
        <v>5939</v>
      </c>
      <c r="L2592" s="56" t="s">
        <v>5940</v>
      </c>
      <c r="M2592" s="56" t="s">
        <v>695</v>
      </c>
      <c r="N2592" s="56" t="s">
        <v>3570</v>
      </c>
      <c r="P2592" s="56" t="s">
        <v>4880</v>
      </c>
      <c r="S2592" s="56" t="s">
        <v>4881</v>
      </c>
      <c r="T2592" s="56">
        <v>1</v>
      </c>
      <c r="U2592" s="56" t="s">
        <v>606</v>
      </c>
      <c r="W2592" s="56">
        <v>1.5</v>
      </c>
      <c r="X2592" s="56">
        <v>90</v>
      </c>
      <c r="Y2592" s="56">
        <v>34.4</v>
      </c>
    </row>
    <row r="2593" spans="1:25" s="56" customFormat="1">
      <c r="A2593" s="156" t="s">
        <v>4872</v>
      </c>
      <c r="B2593" s="156" t="s">
        <v>1216</v>
      </c>
      <c r="C2593" s="56" t="s">
        <v>4873</v>
      </c>
      <c r="D2593" s="56" t="s">
        <v>4874</v>
      </c>
      <c r="E2593" s="56" t="s">
        <v>4875</v>
      </c>
      <c r="F2593" s="128" t="s">
        <v>4876</v>
      </c>
      <c r="G2593" s="128"/>
      <c r="H2593" s="52" t="s">
        <v>4877</v>
      </c>
      <c r="I2593" s="54">
        <v>41739</v>
      </c>
      <c r="J2593" s="54">
        <v>41892</v>
      </c>
      <c r="K2593" s="56" t="s">
        <v>5941</v>
      </c>
      <c r="L2593" s="56" t="s">
        <v>5942</v>
      </c>
      <c r="M2593" s="56" t="s">
        <v>695</v>
      </c>
      <c r="N2593" s="56" t="s">
        <v>3570</v>
      </c>
      <c r="P2593" s="56" t="s">
        <v>4880</v>
      </c>
      <c r="S2593" s="56" t="s">
        <v>4881</v>
      </c>
      <c r="T2593" s="56">
        <v>1</v>
      </c>
      <c r="U2593" s="56" t="s">
        <v>606</v>
      </c>
      <c r="W2593" s="56">
        <v>1.5</v>
      </c>
      <c r="X2593" s="56">
        <v>85</v>
      </c>
      <c r="Y2593" s="56">
        <v>34.200000000000003</v>
      </c>
    </row>
    <row r="2594" spans="1:25" s="56" customFormat="1">
      <c r="A2594" s="156" t="s">
        <v>4872</v>
      </c>
      <c r="B2594" s="156" t="s">
        <v>1216</v>
      </c>
      <c r="C2594" s="56" t="s">
        <v>4873</v>
      </c>
      <c r="D2594" s="56" t="s">
        <v>4874</v>
      </c>
      <c r="E2594" s="56" t="s">
        <v>4875</v>
      </c>
      <c r="F2594" s="128" t="s">
        <v>4876</v>
      </c>
      <c r="G2594" s="128"/>
      <c r="H2594" s="52" t="s">
        <v>4877</v>
      </c>
      <c r="I2594" s="54">
        <v>41739</v>
      </c>
      <c r="J2594" s="54">
        <v>41892</v>
      </c>
      <c r="K2594" s="56" t="s">
        <v>5943</v>
      </c>
      <c r="L2594" s="56" t="s">
        <v>5944</v>
      </c>
      <c r="M2594" s="56" t="s">
        <v>695</v>
      </c>
      <c r="N2594" s="56" t="s">
        <v>3570</v>
      </c>
      <c r="P2594" s="56" t="s">
        <v>4880</v>
      </c>
      <c r="S2594" s="56" t="s">
        <v>4881</v>
      </c>
      <c r="T2594" s="56">
        <v>1</v>
      </c>
      <c r="U2594" s="56" t="s">
        <v>606</v>
      </c>
      <c r="W2594" s="56">
        <v>1.5</v>
      </c>
      <c r="X2594" s="56">
        <v>103</v>
      </c>
      <c r="Y2594" s="56">
        <v>33.700000000000003</v>
      </c>
    </row>
    <row r="2595" spans="1:25" s="56" customFormat="1">
      <c r="A2595" s="156" t="s">
        <v>4872</v>
      </c>
      <c r="B2595" s="156" t="s">
        <v>1216</v>
      </c>
      <c r="C2595" s="56" t="s">
        <v>4873</v>
      </c>
      <c r="D2595" s="56" t="s">
        <v>4874</v>
      </c>
      <c r="E2595" s="56" t="s">
        <v>4875</v>
      </c>
      <c r="F2595" s="128" t="s">
        <v>4876</v>
      </c>
      <c r="G2595" s="128"/>
      <c r="H2595" s="52" t="s">
        <v>4877</v>
      </c>
      <c r="I2595" s="54">
        <v>41739</v>
      </c>
      <c r="J2595" s="54">
        <v>41892</v>
      </c>
      <c r="K2595" s="56" t="s">
        <v>5945</v>
      </c>
      <c r="L2595" s="56" t="s">
        <v>5946</v>
      </c>
      <c r="M2595" s="56" t="s">
        <v>695</v>
      </c>
      <c r="N2595" s="56" t="s">
        <v>3570</v>
      </c>
      <c r="P2595" s="56" t="s">
        <v>4880</v>
      </c>
      <c r="S2595" s="56" t="s">
        <v>4881</v>
      </c>
      <c r="T2595" s="56">
        <v>1</v>
      </c>
      <c r="U2595" s="56" t="s">
        <v>606</v>
      </c>
      <c r="W2595" s="56">
        <v>1.5</v>
      </c>
      <c r="X2595" s="56">
        <v>85</v>
      </c>
      <c r="Y2595" s="56">
        <v>77.8</v>
      </c>
    </row>
    <row r="2596" spans="1:25" s="56" customFormat="1">
      <c r="A2596" s="156" t="s">
        <v>4872</v>
      </c>
      <c r="B2596" s="156" t="s">
        <v>1216</v>
      </c>
      <c r="C2596" s="56" t="s">
        <v>4873</v>
      </c>
      <c r="D2596" s="56" t="s">
        <v>4874</v>
      </c>
      <c r="E2596" s="56" t="s">
        <v>4875</v>
      </c>
      <c r="F2596" s="128" t="s">
        <v>4876</v>
      </c>
      <c r="G2596" s="128"/>
      <c r="H2596" s="52" t="s">
        <v>4877</v>
      </c>
      <c r="I2596" s="54">
        <v>41739</v>
      </c>
      <c r="J2596" s="54">
        <v>41892</v>
      </c>
      <c r="K2596" s="56" t="s">
        <v>5947</v>
      </c>
      <c r="L2596" s="56" t="s">
        <v>5948</v>
      </c>
      <c r="M2596" s="56" t="s">
        <v>695</v>
      </c>
      <c r="N2596" s="56" t="s">
        <v>3570</v>
      </c>
      <c r="P2596" s="56" t="s">
        <v>4880</v>
      </c>
      <c r="S2596" s="56" t="s">
        <v>4881</v>
      </c>
      <c r="T2596" s="56">
        <v>1</v>
      </c>
      <c r="U2596" s="56" t="s">
        <v>606</v>
      </c>
      <c r="W2596" s="56">
        <v>1.5</v>
      </c>
      <c r="X2596" s="56">
        <v>103</v>
      </c>
      <c r="Y2596" s="56">
        <v>15.5</v>
      </c>
    </row>
    <row r="2597" spans="1:25" s="56" customFormat="1">
      <c r="A2597" s="156" t="s">
        <v>4872</v>
      </c>
      <c r="B2597" s="156" t="s">
        <v>1216</v>
      </c>
      <c r="C2597" s="56" t="s">
        <v>4873</v>
      </c>
      <c r="D2597" s="56" t="s">
        <v>4874</v>
      </c>
      <c r="E2597" s="56" t="s">
        <v>4875</v>
      </c>
      <c r="F2597" s="128" t="s">
        <v>4876</v>
      </c>
      <c r="G2597" s="128"/>
      <c r="H2597" s="52" t="s">
        <v>4877</v>
      </c>
      <c r="I2597" s="54">
        <v>41739</v>
      </c>
      <c r="J2597" s="54">
        <v>41892</v>
      </c>
      <c r="K2597" s="56" t="s">
        <v>5949</v>
      </c>
      <c r="L2597" s="56" t="s">
        <v>5950</v>
      </c>
      <c r="M2597" s="56" t="s">
        <v>695</v>
      </c>
      <c r="N2597" s="56" t="s">
        <v>3570</v>
      </c>
      <c r="P2597" s="56" t="s">
        <v>4880</v>
      </c>
      <c r="S2597" s="56" t="s">
        <v>4881</v>
      </c>
      <c r="T2597" s="56">
        <v>1</v>
      </c>
      <c r="U2597" s="56" t="s">
        <v>606</v>
      </c>
      <c r="W2597" s="56">
        <v>1.5</v>
      </c>
      <c r="X2597" s="56">
        <v>118</v>
      </c>
      <c r="Y2597" s="56">
        <v>66.8</v>
      </c>
    </row>
    <row r="2598" spans="1:25" s="56" customFormat="1">
      <c r="A2598" s="156" t="s">
        <v>4872</v>
      </c>
      <c r="B2598" s="156" t="s">
        <v>1216</v>
      </c>
      <c r="C2598" s="56" t="s">
        <v>4873</v>
      </c>
      <c r="D2598" s="56" t="s">
        <v>4874</v>
      </c>
      <c r="E2598" s="56" t="s">
        <v>4875</v>
      </c>
      <c r="F2598" s="128" t="s">
        <v>4876</v>
      </c>
      <c r="G2598" s="128"/>
      <c r="H2598" s="52" t="s">
        <v>4877</v>
      </c>
      <c r="I2598" s="54">
        <v>41739</v>
      </c>
      <c r="J2598" s="54">
        <v>41892</v>
      </c>
      <c r="K2598" s="56" t="s">
        <v>5951</v>
      </c>
      <c r="L2598" s="56" t="s">
        <v>5952</v>
      </c>
      <c r="M2598" s="56" t="s">
        <v>695</v>
      </c>
      <c r="N2598" s="56" t="s">
        <v>3570</v>
      </c>
      <c r="P2598" s="56" t="s">
        <v>4880</v>
      </c>
      <c r="S2598" s="56" t="s">
        <v>4881</v>
      </c>
      <c r="T2598" s="56">
        <v>1</v>
      </c>
      <c r="U2598" s="56" t="s">
        <v>606</v>
      </c>
      <c r="W2598" s="56">
        <v>1.5</v>
      </c>
      <c r="X2598" s="56">
        <v>97</v>
      </c>
      <c r="Y2598" s="56">
        <v>44.7</v>
      </c>
    </row>
    <row r="2599" spans="1:25" s="56" customFormat="1">
      <c r="A2599" s="156" t="s">
        <v>4872</v>
      </c>
      <c r="B2599" s="156" t="s">
        <v>1216</v>
      </c>
      <c r="C2599" s="56" t="s">
        <v>4873</v>
      </c>
      <c r="D2599" s="56" t="s">
        <v>4874</v>
      </c>
      <c r="E2599" s="56" t="s">
        <v>4875</v>
      </c>
      <c r="F2599" s="128" t="s">
        <v>4876</v>
      </c>
      <c r="G2599" s="128"/>
      <c r="H2599" s="52" t="s">
        <v>4877</v>
      </c>
      <c r="I2599" s="54">
        <v>41739</v>
      </c>
      <c r="J2599" s="54">
        <v>41892</v>
      </c>
      <c r="K2599" s="56" t="s">
        <v>5953</v>
      </c>
      <c r="L2599" s="56" t="s">
        <v>5954</v>
      </c>
      <c r="M2599" s="56" t="s">
        <v>695</v>
      </c>
      <c r="N2599" s="56" t="s">
        <v>3570</v>
      </c>
      <c r="P2599" s="56" t="s">
        <v>4880</v>
      </c>
      <c r="S2599" s="56" t="s">
        <v>4881</v>
      </c>
      <c r="T2599" s="56">
        <v>1</v>
      </c>
      <c r="U2599" s="56" t="s">
        <v>606</v>
      </c>
      <c r="W2599" s="56">
        <v>1.5</v>
      </c>
      <c r="X2599" s="56">
        <v>110</v>
      </c>
      <c r="Y2599" s="56">
        <v>78.2</v>
      </c>
    </row>
    <row r="2600" spans="1:25" s="56" customFormat="1">
      <c r="A2600" s="156" t="s">
        <v>4872</v>
      </c>
      <c r="B2600" s="156" t="s">
        <v>1216</v>
      </c>
      <c r="C2600" s="56" t="s">
        <v>4873</v>
      </c>
      <c r="D2600" s="56" t="s">
        <v>4874</v>
      </c>
      <c r="E2600" s="56" t="s">
        <v>4875</v>
      </c>
      <c r="F2600" s="128" t="s">
        <v>4876</v>
      </c>
      <c r="G2600" s="128"/>
      <c r="H2600" s="52" t="s">
        <v>4877</v>
      </c>
      <c r="I2600" s="54">
        <v>41739</v>
      </c>
      <c r="J2600" s="54">
        <v>41892</v>
      </c>
      <c r="K2600" s="56" t="s">
        <v>5955</v>
      </c>
      <c r="L2600" s="56" t="s">
        <v>5956</v>
      </c>
      <c r="M2600" s="56" t="s">
        <v>695</v>
      </c>
      <c r="N2600" s="56" t="s">
        <v>3570</v>
      </c>
      <c r="P2600" s="56" t="s">
        <v>4880</v>
      </c>
      <c r="S2600" s="56" t="s">
        <v>4881</v>
      </c>
      <c r="T2600" s="56">
        <v>1</v>
      </c>
      <c r="U2600" s="56" t="s">
        <v>606</v>
      </c>
      <c r="W2600" s="56">
        <v>1.5</v>
      </c>
      <c r="X2600" s="56">
        <v>95</v>
      </c>
      <c r="Y2600" s="56">
        <v>39.299999999999997</v>
      </c>
    </row>
    <row r="2601" spans="1:25" s="56" customFormat="1">
      <c r="A2601" s="156" t="s">
        <v>4872</v>
      </c>
      <c r="B2601" s="156" t="s">
        <v>1216</v>
      </c>
      <c r="C2601" s="56" t="s">
        <v>4873</v>
      </c>
      <c r="D2601" s="56" t="s">
        <v>4874</v>
      </c>
      <c r="E2601" s="56" t="s">
        <v>4875</v>
      </c>
      <c r="F2601" s="128" t="s">
        <v>4876</v>
      </c>
      <c r="G2601" s="128"/>
      <c r="H2601" s="52" t="s">
        <v>4877</v>
      </c>
      <c r="I2601" s="54">
        <v>41739</v>
      </c>
      <c r="J2601" s="54">
        <v>41892</v>
      </c>
      <c r="K2601" s="56" t="s">
        <v>5957</v>
      </c>
      <c r="L2601" s="56" t="s">
        <v>5958</v>
      </c>
      <c r="M2601" s="56" t="s">
        <v>695</v>
      </c>
      <c r="N2601" s="56" t="s">
        <v>3570</v>
      </c>
      <c r="P2601" s="56" t="s">
        <v>4880</v>
      </c>
      <c r="S2601" s="56" t="s">
        <v>4881</v>
      </c>
      <c r="T2601" s="56">
        <v>1</v>
      </c>
      <c r="U2601" s="56" t="s">
        <v>606</v>
      </c>
      <c r="W2601" s="56">
        <v>1.5</v>
      </c>
      <c r="X2601" s="56">
        <v>100</v>
      </c>
      <c r="Y2601" s="56">
        <v>56.6</v>
      </c>
    </row>
    <row r="2602" spans="1:25" s="56" customFormat="1">
      <c r="A2602" s="156" t="s">
        <v>4872</v>
      </c>
      <c r="B2602" s="156" t="s">
        <v>1216</v>
      </c>
      <c r="C2602" s="56" t="s">
        <v>4873</v>
      </c>
      <c r="D2602" s="56" t="s">
        <v>4874</v>
      </c>
      <c r="E2602" s="56" t="s">
        <v>4875</v>
      </c>
      <c r="F2602" s="128" t="s">
        <v>4876</v>
      </c>
      <c r="G2602" s="128"/>
      <c r="H2602" s="52" t="s">
        <v>4877</v>
      </c>
      <c r="I2602" s="54">
        <v>41739</v>
      </c>
      <c r="J2602" s="54">
        <v>41892</v>
      </c>
      <c r="K2602" s="56" t="s">
        <v>5959</v>
      </c>
      <c r="L2602" s="56" t="s">
        <v>5960</v>
      </c>
      <c r="M2602" s="56" t="s">
        <v>695</v>
      </c>
      <c r="N2602" s="56" t="s">
        <v>3570</v>
      </c>
      <c r="P2602" s="56" t="s">
        <v>4880</v>
      </c>
      <c r="S2602" s="56" t="s">
        <v>4881</v>
      </c>
      <c r="T2602" s="56">
        <v>1</v>
      </c>
      <c r="U2602" s="56" t="s">
        <v>606</v>
      </c>
      <c r="W2602" s="56">
        <v>1.5</v>
      </c>
      <c r="X2602" s="56">
        <v>110</v>
      </c>
      <c r="Y2602" s="56">
        <v>17.600000000000001</v>
      </c>
    </row>
    <row r="2603" spans="1:25" s="56" customFormat="1">
      <c r="A2603" s="156" t="s">
        <v>4872</v>
      </c>
      <c r="B2603" s="156" t="s">
        <v>1216</v>
      </c>
      <c r="C2603" s="56" t="s">
        <v>4873</v>
      </c>
      <c r="D2603" s="56" t="s">
        <v>4874</v>
      </c>
      <c r="E2603" s="56" t="s">
        <v>4875</v>
      </c>
      <c r="F2603" s="128" t="s">
        <v>4876</v>
      </c>
      <c r="G2603" s="128"/>
      <c r="H2603" s="52" t="s">
        <v>4877</v>
      </c>
      <c r="I2603" s="54">
        <v>41739</v>
      </c>
      <c r="J2603" s="54">
        <v>41892</v>
      </c>
      <c r="K2603" s="56" t="s">
        <v>5961</v>
      </c>
      <c r="L2603" s="56" t="s">
        <v>5962</v>
      </c>
      <c r="M2603" s="56" t="s">
        <v>695</v>
      </c>
      <c r="N2603" s="56" t="s">
        <v>3570</v>
      </c>
      <c r="P2603" s="56" t="s">
        <v>4880</v>
      </c>
      <c r="S2603" s="56" t="s">
        <v>4881</v>
      </c>
      <c r="T2603" s="56">
        <v>1</v>
      </c>
      <c r="U2603" s="56" t="s">
        <v>606</v>
      </c>
      <c r="W2603" s="56">
        <v>1.5</v>
      </c>
      <c r="X2603" s="56">
        <v>115</v>
      </c>
      <c r="Y2603" s="56">
        <v>45.8</v>
      </c>
    </row>
    <row r="2604" spans="1:25" s="56" customFormat="1">
      <c r="A2604" s="156" t="s">
        <v>4872</v>
      </c>
      <c r="B2604" s="156" t="s">
        <v>1216</v>
      </c>
      <c r="C2604" s="56" t="s">
        <v>4873</v>
      </c>
      <c r="D2604" s="56" t="s">
        <v>4874</v>
      </c>
      <c r="E2604" s="56" t="s">
        <v>4875</v>
      </c>
      <c r="F2604" s="128" t="s">
        <v>4876</v>
      </c>
      <c r="G2604" s="128"/>
      <c r="H2604" s="52" t="s">
        <v>4877</v>
      </c>
      <c r="I2604" s="54">
        <v>41739</v>
      </c>
      <c r="J2604" s="54">
        <v>41892</v>
      </c>
      <c r="K2604" s="56" t="s">
        <v>5963</v>
      </c>
      <c r="L2604" s="56" t="s">
        <v>5964</v>
      </c>
      <c r="M2604" s="56" t="s">
        <v>695</v>
      </c>
      <c r="N2604" s="56" t="s">
        <v>3570</v>
      </c>
      <c r="P2604" s="56" t="s">
        <v>4880</v>
      </c>
      <c r="S2604" s="56" t="s">
        <v>4881</v>
      </c>
      <c r="T2604" s="56">
        <v>1</v>
      </c>
      <c r="U2604" s="56" t="s">
        <v>606</v>
      </c>
      <c r="W2604" s="56">
        <v>1.5</v>
      </c>
      <c r="X2604" s="56">
        <v>110</v>
      </c>
      <c r="Y2604" s="56">
        <v>66.7</v>
      </c>
    </row>
    <row r="2605" spans="1:25" s="56" customFormat="1">
      <c r="A2605" s="156" t="s">
        <v>4872</v>
      </c>
      <c r="B2605" s="156" t="s">
        <v>1216</v>
      </c>
      <c r="C2605" s="56" t="s">
        <v>4873</v>
      </c>
      <c r="D2605" s="56" t="s">
        <v>4874</v>
      </c>
      <c r="E2605" s="56" t="s">
        <v>4875</v>
      </c>
      <c r="F2605" s="128" t="s">
        <v>4876</v>
      </c>
      <c r="G2605" s="128"/>
      <c r="H2605" s="52" t="s">
        <v>4877</v>
      </c>
      <c r="I2605" s="54">
        <v>41739</v>
      </c>
      <c r="J2605" s="54">
        <v>41892</v>
      </c>
      <c r="K2605" s="56" t="s">
        <v>5965</v>
      </c>
      <c r="L2605" s="56" t="s">
        <v>5966</v>
      </c>
      <c r="M2605" s="56" t="s">
        <v>695</v>
      </c>
      <c r="N2605" s="56" t="s">
        <v>3570</v>
      </c>
      <c r="P2605" s="56" t="s">
        <v>4880</v>
      </c>
      <c r="S2605" s="56" t="s">
        <v>4881</v>
      </c>
      <c r="T2605" s="56">
        <v>1</v>
      </c>
      <c r="U2605" s="56" t="s">
        <v>606</v>
      </c>
      <c r="W2605" s="56">
        <v>1.5</v>
      </c>
      <c r="X2605" s="56">
        <v>100</v>
      </c>
      <c r="Y2605" s="56">
        <v>31.5</v>
      </c>
    </row>
    <row r="2606" spans="1:25" s="56" customFormat="1">
      <c r="A2606" s="156" t="s">
        <v>4872</v>
      </c>
      <c r="B2606" s="156" t="s">
        <v>1216</v>
      </c>
      <c r="C2606" s="56" t="s">
        <v>4873</v>
      </c>
      <c r="D2606" s="56" t="s">
        <v>4874</v>
      </c>
      <c r="E2606" s="56" t="s">
        <v>4875</v>
      </c>
      <c r="F2606" s="128" t="s">
        <v>4876</v>
      </c>
      <c r="G2606" s="128"/>
      <c r="H2606" s="52" t="s">
        <v>4877</v>
      </c>
      <c r="I2606" s="54">
        <v>41739</v>
      </c>
      <c r="J2606" s="54">
        <v>41892</v>
      </c>
      <c r="K2606" s="56" t="s">
        <v>5967</v>
      </c>
      <c r="L2606" s="56" t="s">
        <v>5968</v>
      </c>
      <c r="M2606" s="56" t="s">
        <v>695</v>
      </c>
      <c r="N2606" s="56" t="s">
        <v>3570</v>
      </c>
      <c r="P2606" s="56" t="s">
        <v>4880</v>
      </c>
      <c r="S2606" s="56" t="s">
        <v>4881</v>
      </c>
      <c r="T2606" s="56">
        <v>1</v>
      </c>
      <c r="U2606" s="56" t="s">
        <v>606</v>
      </c>
      <c r="W2606" s="56">
        <v>1.5</v>
      </c>
      <c r="X2606" s="56">
        <v>100</v>
      </c>
      <c r="Y2606" s="56">
        <v>27.1</v>
      </c>
    </row>
    <row r="2607" spans="1:25" s="56" customFormat="1">
      <c r="A2607" s="156" t="s">
        <v>4872</v>
      </c>
      <c r="B2607" s="156" t="s">
        <v>1216</v>
      </c>
      <c r="C2607" s="56" t="s">
        <v>4873</v>
      </c>
      <c r="D2607" s="56" t="s">
        <v>4874</v>
      </c>
      <c r="E2607" s="56" t="s">
        <v>4875</v>
      </c>
      <c r="F2607" s="128" t="s">
        <v>4876</v>
      </c>
      <c r="G2607" s="128"/>
      <c r="H2607" s="52" t="s">
        <v>4877</v>
      </c>
      <c r="I2607" s="54">
        <v>41739</v>
      </c>
      <c r="J2607" s="54">
        <v>41892</v>
      </c>
      <c r="K2607" s="56" t="s">
        <v>5969</v>
      </c>
      <c r="L2607" s="56" t="s">
        <v>5970</v>
      </c>
      <c r="M2607" s="56" t="s">
        <v>695</v>
      </c>
      <c r="N2607" s="56" t="s">
        <v>3570</v>
      </c>
      <c r="P2607" s="56" t="s">
        <v>4880</v>
      </c>
      <c r="S2607" s="56" t="s">
        <v>4881</v>
      </c>
      <c r="T2607" s="56">
        <v>1</v>
      </c>
      <c r="U2607" s="56" t="s">
        <v>606</v>
      </c>
      <c r="W2607" s="56">
        <v>1.5</v>
      </c>
      <c r="X2607" s="56">
        <v>103</v>
      </c>
      <c r="Y2607" s="56">
        <v>31.5</v>
      </c>
    </row>
    <row r="2608" spans="1:25" s="56" customFormat="1">
      <c r="A2608" s="156" t="s">
        <v>4872</v>
      </c>
      <c r="B2608" s="156" t="s">
        <v>1216</v>
      </c>
      <c r="C2608" s="56" t="s">
        <v>4873</v>
      </c>
      <c r="D2608" s="56" t="s">
        <v>4874</v>
      </c>
      <c r="E2608" s="56" t="s">
        <v>4875</v>
      </c>
      <c r="F2608" s="128" t="s">
        <v>4876</v>
      </c>
      <c r="G2608" s="128"/>
      <c r="H2608" s="52" t="s">
        <v>4877</v>
      </c>
      <c r="I2608" s="54">
        <v>41739</v>
      </c>
      <c r="J2608" s="54">
        <v>41892</v>
      </c>
      <c r="K2608" s="56" t="s">
        <v>5971</v>
      </c>
      <c r="L2608" s="56" t="s">
        <v>5972</v>
      </c>
      <c r="M2608" s="56" t="s">
        <v>695</v>
      </c>
      <c r="N2608" s="56" t="s">
        <v>3570</v>
      </c>
      <c r="P2608" s="56" t="s">
        <v>4880</v>
      </c>
      <c r="S2608" s="56" t="s">
        <v>4881</v>
      </c>
      <c r="T2608" s="56">
        <v>1</v>
      </c>
      <c r="U2608" s="56" t="s">
        <v>606</v>
      </c>
      <c r="W2608" s="56">
        <v>1.5</v>
      </c>
      <c r="X2608" s="56">
        <v>108</v>
      </c>
      <c r="Y2608" s="56">
        <v>17.600000000000001</v>
      </c>
    </row>
    <row r="2609" spans="1:25" s="56" customFormat="1">
      <c r="A2609" s="156" t="s">
        <v>4872</v>
      </c>
      <c r="B2609" s="156" t="s">
        <v>1216</v>
      </c>
      <c r="C2609" s="56" t="s">
        <v>4873</v>
      </c>
      <c r="D2609" s="56" t="s">
        <v>4874</v>
      </c>
      <c r="E2609" s="56" t="s">
        <v>4875</v>
      </c>
      <c r="F2609" s="128" t="s">
        <v>4876</v>
      </c>
      <c r="G2609" s="128"/>
      <c r="H2609" s="52" t="s">
        <v>4877</v>
      </c>
      <c r="I2609" s="54">
        <v>41739</v>
      </c>
      <c r="J2609" s="54">
        <v>41892</v>
      </c>
      <c r="K2609" s="56" t="s">
        <v>5973</v>
      </c>
      <c r="L2609" s="56" t="s">
        <v>5974</v>
      </c>
      <c r="M2609" s="56" t="s">
        <v>695</v>
      </c>
      <c r="N2609" s="56" t="s">
        <v>3570</v>
      </c>
      <c r="P2609" s="56" t="s">
        <v>4880</v>
      </c>
      <c r="S2609" s="56" t="s">
        <v>4881</v>
      </c>
      <c r="T2609" s="56">
        <v>1</v>
      </c>
      <c r="U2609" s="56" t="s">
        <v>606</v>
      </c>
      <c r="W2609" s="56">
        <v>1.5</v>
      </c>
      <c r="X2609" s="56">
        <v>100</v>
      </c>
      <c r="Y2609" s="56">
        <v>17.899999999999999</v>
      </c>
    </row>
    <row r="2610" spans="1:25" s="56" customFormat="1">
      <c r="A2610" s="156" t="s">
        <v>4872</v>
      </c>
      <c r="B2610" s="156" t="s">
        <v>1216</v>
      </c>
      <c r="C2610" s="56" t="s">
        <v>4873</v>
      </c>
      <c r="D2610" s="56" t="s">
        <v>4874</v>
      </c>
      <c r="E2610" s="56" t="s">
        <v>4875</v>
      </c>
      <c r="F2610" s="128" t="s">
        <v>4876</v>
      </c>
      <c r="G2610" s="128"/>
      <c r="H2610" s="52" t="s">
        <v>4877</v>
      </c>
      <c r="I2610" s="54">
        <v>41739</v>
      </c>
      <c r="J2610" s="54">
        <v>41892</v>
      </c>
      <c r="K2610" s="56" t="s">
        <v>5975</v>
      </c>
      <c r="L2610" s="56" t="s">
        <v>5976</v>
      </c>
      <c r="M2610" s="56" t="s">
        <v>695</v>
      </c>
      <c r="N2610" s="56" t="s">
        <v>3570</v>
      </c>
      <c r="P2610" s="56" t="s">
        <v>4880</v>
      </c>
      <c r="S2610" s="56" t="s">
        <v>4881</v>
      </c>
      <c r="T2610" s="56">
        <v>1</v>
      </c>
      <c r="U2610" s="56" t="s">
        <v>606</v>
      </c>
      <c r="W2610" s="56">
        <v>1.5</v>
      </c>
      <c r="X2610" s="56">
        <v>100</v>
      </c>
      <c r="Y2610" s="56">
        <v>47.6</v>
      </c>
    </row>
    <row r="2611" spans="1:25" s="56" customFormat="1">
      <c r="A2611" s="156" t="s">
        <v>4872</v>
      </c>
      <c r="B2611" s="156" t="s">
        <v>1216</v>
      </c>
      <c r="C2611" s="56" t="s">
        <v>4873</v>
      </c>
      <c r="D2611" s="56" t="s">
        <v>4874</v>
      </c>
      <c r="E2611" s="56" t="s">
        <v>4875</v>
      </c>
      <c r="F2611" s="128" t="s">
        <v>4876</v>
      </c>
      <c r="G2611" s="128"/>
      <c r="H2611" s="52" t="s">
        <v>4877</v>
      </c>
      <c r="I2611" s="54">
        <v>41739</v>
      </c>
      <c r="J2611" s="54">
        <v>41892</v>
      </c>
      <c r="K2611" s="56" t="s">
        <v>5977</v>
      </c>
      <c r="L2611" s="56" t="s">
        <v>5978</v>
      </c>
      <c r="M2611" s="56" t="s">
        <v>695</v>
      </c>
      <c r="N2611" s="56" t="s">
        <v>3570</v>
      </c>
      <c r="P2611" s="56" t="s">
        <v>4880</v>
      </c>
      <c r="S2611" s="56" t="s">
        <v>4881</v>
      </c>
      <c r="T2611" s="56">
        <v>1</v>
      </c>
      <c r="U2611" s="56" t="s">
        <v>606</v>
      </c>
      <c r="W2611" s="56">
        <v>1.5</v>
      </c>
      <c r="X2611" s="56">
        <v>100</v>
      </c>
      <c r="Y2611" s="56">
        <v>120.6</v>
      </c>
    </row>
    <row r="2612" spans="1:25" s="56" customFormat="1">
      <c r="A2612" s="156" t="s">
        <v>4872</v>
      </c>
      <c r="B2612" s="156" t="s">
        <v>1216</v>
      </c>
      <c r="C2612" s="56" t="s">
        <v>4873</v>
      </c>
      <c r="D2612" s="56" t="s">
        <v>4874</v>
      </c>
      <c r="E2612" s="56" t="s">
        <v>4875</v>
      </c>
      <c r="F2612" s="128" t="s">
        <v>4876</v>
      </c>
      <c r="G2612" s="128"/>
      <c r="H2612" s="52" t="s">
        <v>4877</v>
      </c>
      <c r="I2612" s="54">
        <v>41739</v>
      </c>
      <c r="J2612" s="54">
        <v>41892</v>
      </c>
      <c r="K2612" s="56" t="s">
        <v>5979</v>
      </c>
      <c r="L2612" s="56" t="s">
        <v>5980</v>
      </c>
      <c r="M2612" s="56" t="s">
        <v>695</v>
      </c>
      <c r="N2612" s="56" t="s">
        <v>3570</v>
      </c>
      <c r="P2612" s="56" t="s">
        <v>4880</v>
      </c>
      <c r="S2612" s="56" t="s">
        <v>4881</v>
      </c>
      <c r="T2612" s="56">
        <v>1</v>
      </c>
      <c r="U2612" s="56" t="s">
        <v>606</v>
      </c>
      <c r="W2612" s="56">
        <v>1.5</v>
      </c>
      <c r="X2612" s="56">
        <v>100</v>
      </c>
      <c r="Y2612" s="56">
        <v>51.3</v>
      </c>
    </row>
    <row r="2613" spans="1:25" s="56" customFormat="1">
      <c r="A2613" s="156" t="s">
        <v>4872</v>
      </c>
      <c r="B2613" s="156" t="s">
        <v>1216</v>
      </c>
      <c r="C2613" s="56" t="s">
        <v>4873</v>
      </c>
      <c r="D2613" s="56" t="s">
        <v>4874</v>
      </c>
      <c r="E2613" s="56" t="s">
        <v>4875</v>
      </c>
      <c r="F2613" s="128" t="s">
        <v>4876</v>
      </c>
      <c r="G2613" s="128"/>
      <c r="H2613" s="52" t="s">
        <v>4877</v>
      </c>
      <c r="I2613" s="54">
        <v>41739</v>
      </c>
      <c r="J2613" s="54">
        <v>41892</v>
      </c>
      <c r="K2613" s="56" t="s">
        <v>5981</v>
      </c>
      <c r="L2613" s="56" t="s">
        <v>5982</v>
      </c>
      <c r="M2613" s="56" t="s">
        <v>695</v>
      </c>
      <c r="N2613" s="56" t="s">
        <v>3570</v>
      </c>
      <c r="P2613" s="56" t="s">
        <v>4880</v>
      </c>
      <c r="S2613" s="56" t="s">
        <v>4881</v>
      </c>
      <c r="T2613" s="56">
        <v>1</v>
      </c>
      <c r="U2613" s="56" t="s">
        <v>606</v>
      </c>
      <c r="W2613" s="56">
        <v>1.5</v>
      </c>
      <c r="X2613" s="56">
        <v>90</v>
      </c>
      <c r="Y2613" s="56">
        <v>23.5</v>
      </c>
    </row>
    <row r="2614" spans="1:25" s="56" customFormat="1">
      <c r="A2614" s="156" t="s">
        <v>4872</v>
      </c>
      <c r="B2614" s="156" t="s">
        <v>1216</v>
      </c>
      <c r="C2614" s="56" t="s">
        <v>4873</v>
      </c>
      <c r="D2614" s="56" t="s">
        <v>4874</v>
      </c>
      <c r="E2614" s="56" t="s">
        <v>4875</v>
      </c>
      <c r="F2614" s="128" t="s">
        <v>4876</v>
      </c>
      <c r="G2614" s="128"/>
      <c r="H2614" s="52" t="s">
        <v>4877</v>
      </c>
      <c r="I2614" s="54">
        <v>41739</v>
      </c>
      <c r="J2614" s="54">
        <v>41892</v>
      </c>
      <c r="K2614" s="56" t="s">
        <v>5983</v>
      </c>
      <c r="L2614" s="56" t="s">
        <v>5984</v>
      </c>
      <c r="M2614" s="56" t="s">
        <v>695</v>
      </c>
      <c r="N2614" s="56" t="s">
        <v>3570</v>
      </c>
      <c r="P2614" s="56" t="s">
        <v>4880</v>
      </c>
      <c r="S2614" s="56" t="s">
        <v>4881</v>
      </c>
      <c r="T2614" s="56">
        <v>1</v>
      </c>
      <c r="U2614" s="56" t="s">
        <v>606</v>
      </c>
      <c r="W2614" s="56">
        <v>1.5</v>
      </c>
      <c r="X2614" s="56">
        <v>90</v>
      </c>
      <c r="Y2614" s="56">
        <v>54.3</v>
      </c>
    </row>
    <row r="2615" spans="1:25" s="56" customFormat="1">
      <c r="A2615" s="156" t="s">
        <v>4872</v>
      </c>
      <c r="B2615" s="156" t="s">
        <v>1216</v>
      </c>
      <c r="C2615" s="56" t="s">
        <v>4873</v>
      </c>
      <c r="D2615" s="56" t="s">
        <v>4874</v>
      </c>
      <c r="E2615" s="56" t="s">
        <v>4875</v>
      </c>
      <c r="F2615" s="128" t="s">
        <v>4876</v>
      </c>
      <c r="G2615" s="128"/>
      <c r="H2615" s="52" t="s">
        <v>4877</v>
      </c>
      <c r="I2615" s="54">
        <v>41739</v>
      </c>
      <c r="J2615" s="54">
        <v>41892</v>
      </c>
      <c r="K2615" s="56" t="s">
        <v>5985</v>
      </c>
      <c r="L2615" s="56" t="s">
        <v>5986</v>
      </c>
      <c r="M2615" s="56" t="s">
        <v>695</v>
      </c>
      <c r="N2615" s="56" t="s">
        <v>3570</v>
      </c>
      <c r="P2615" s="56" t="s">
        <v>4880</v>
      </c>
      <c r="S2615" s="56" t="s">
        <v>4881</v>
      </c>
      <c r="T2615" s="56">
        <v>1</v>
      </c>
      <c r="U2615" s="56" t="s">
        <v>606</v>
      </c>
      <c r="W2615" s="56">
        <v>1.5</v>
      </c>
      <c r="X2615" s="56">
        <v>90</v>
      </c>
      <c r="Y2615" s="56">
        <v>104.6</v>
      </c>
    </row>
    <row r="2616" spans="1:25" s="56" customFormat="1">
      <c r="A2616" s="156" t="s">
        <v>4872</v>
      </c>
      <c r="B2616" s="156" t="s">
        <v>1216</v>
      </c>
      <c r="C2616" s="56" t="s">
        <v>4873</v>
      </c>
      <c r="D2616" s="56" t="s">
        <v>4874</v>
      </c>
      <c r="E2616" s="56" t="s">
        <v>4875</v>
      </c>
      <c r="F2616" s="128" t="s">
        <v>4876</v>
      </c>
      <c r="G2616" s="128"/>
      <c r="H2616" s="52" t="s">
        <v>4877</v>
      </c>
      <c r="I2616" s="54">
        <v>41739</v>
      </c>
      <c r="J2616" s="54">
        <v>41892</v>
      </c>
      <c r="K2616" s="56" t="s">
        <v>5987</v>
      </c>
      <c r="L2616" s="56" t="s">
        <v>5988</v>
      </c>
      <c r="M2616" s="56" t="s">
        <v>695</v>
      </c>
      <c r="N2616" s="56" t="s">
        <v>3570</v>
      </c>
      <c r="P2616" s="56" t="s">
        <v>4880</v>
      </c>
      <c r="S2616" s="56" t="s">
        <v>4881</v>
      </c>
      <c r="T2616" s="56">
        <v>1</v>
      </c>
      <c r="U2616" s="56" t="s">
        <v>606</v>
      </c>
      <c r="W2616" s="56">
        <v>1.5</v>
      </c>
      <c r="X2616" s="56">
        <v>90</v>
      </c>
      <c r="Y2616" s="56">
        <v>138.1</v>
      </c>
    </row>
    <row r="2617" spans="1:25" s="56" customFormat="1">
      <c r="A2617" s="156" t="s">
        <v>4872</v>
      </c>
      <c r="B2617" s="156" t="s">
        <v>1216</v>
      </c>
      <c r="C2617" s="56" t="s">
        <v>4873</v>
      </c>
      <c r="D2617" s="56" t="s">
        <v>4874</v>
      </c>
      <c r="E2617" s="56" t="s">
        <v>4875</v>
      </c>
      <c r="F2617" s="128" t="s">
        <v>4876</v>
      </c>
      <c r="G2617" s="128"/>
      <c r="H2617" s="52" t="s">
        <v>4877</v>
      </c>
      <c r="I2617" s="54">
        <v>41739</v>
      </c>
      <c r="J2617" s="54">
        <v>41892</v>
      </c>
      <c r="K2617" s="56" t="s">
        <v>5989</v>
      </c>
      <c r="L2617" s="56" t="s">
        <v>5990</v>
      </c>
      <c r="M2617" s="56" t="s">
        <v>695</v>
      </c>
      <c r="N2617" s="56" t="s">
        <v>3570</v>
      </c>
      <c r="P2617" s="56" t="s">
        <v>4880</v>
      </c>
      <c r="S2617" s="56" t="s">
        <v>4881</v>
      </c>
      <c r="T2617" s="56">
        <v>1</v>
      </c>
      <c r="U2617" s="56" t="s">
        <v>606</v>
      </c>
      <c r="W2617" s="56">
        <v>1.5</v>
      </c>
      <c r="X2617" s="56">
        <v>90</v>
      </c>
      <c r="Y2617" s="56">
        <v>239.6</v>
      </c>
    </row>
    <row r="2618" spans="1:25" s="56" customFormat="1">
      <c r="A2618" s="156" t="s">
        <v>4872</v>
      </c>
      <c r="B2618" s="156" t="s">
        <v>1216</v>
      </c>
      <c r="C2618" s="56" t="s">
        <v>4873</v>
      </c>
      <c r="D2618" s="56" t="s">
        <v>4874</v>
      </c>
      <c r="E2618" s="56" t="s">
        <v>4875</v>
      </c>
      <c r="F2618" s="128" t="s">
        <v>4876</v>
      </c>
      <c r="G2618" s="128"/>
      <c r="H2618" s="52" t="s">
        <v>4877</v>
      </c>
      <c r="I2618" s="54">
        <v>41739</v>
      </c>
      <c r="J2618" s="54">
        <v>41892</v>
      </c>
      <c r="K2618" s="56" t="s">
        <v>5991</v>
      </c>
      <c r="L2618" s="56" t="s">
        <v>5992</v>
      </c>
      <c r="M2618" s="56" t="s">
        <v>695</v>
      </c>
      <c r="N2618" s="56" t="s">
        <v>3570</v>
      </c>
      <c r="P2618" s="56" t="s">
        <v>4880</v>
      </c>
      <c r="S2618" s="56" t="s">
        <v>4881</v>
      </c>
      <c r="T2618" s="56">
        <v>1</v>
      </c>
      <c r="U2618" s="56" t="s">
        <v>606</v>
      </c>
      <c r="W2618" s="56">
        <v>1.5</v>
      </c>
      <c r="X2618" s="56">
        <v>90</v>
      </c>
      <c r="Y2618" s="56">
        <v>54.9</v>
      </c>
    </row>
    <row r="2619" spans="1:25" s="56" customFormat="1">
      <c r="A2619" s="156" t="s">
        <v>4872</v>
      </c>
      <c r="B2619" s="156" t="s">
        <v>1216</v>
      </c>
      <c r="C2619" s="56" t="s">
        <v>4873</v>
      </c>
      <c r="D2619" s="56" t="s">
        <v>4874</v>
      </c>
      <c r="E2619" s="56" t="s">
        <v>4875</v>
      </c>
      <c r="F2619" s="128" t="s">
        <v>4876</v>
      </c>
      <c r="G2619" s="128"/>
      <c r="H2619" s="52" t="s">
        <v>4877</v>
      </c>
      <c r="I2619" s="54">
        <v>41739</v>
      </c>
      <c r="J2619" s="54">
        <v>41892</v>
      </c>
      <c r="K2619" s="56" t="s">
        <v>5993</v>
      </c>
      <c r="L2619" s="56" t="s">
        <v>5994</v>
      </c>
      <c r="M2619" s="56" t="s">
        <v>695</v>
      </c>
      <c r="N2619" s="56" t="s">
        <v>3570</v>
      </c>
      <c r="P2619" s="56" t="s">
        <v>4880</v>
      </c>
      <c r="S2619" s="56" t="s">
        <v>4881</v>
      </c>
      <c r="T2619" s="56">
        <v>1</v>
      </c>
      <c r="U2619" s="56" t="s">
        <v>606</v>
      </c>
      <c r="W2619" s="56">
        <v>1.5</v>
      </c>
      <c r="X2619" s="56">
        <v>90</v>
      </c>
      <c r="Y2619" s="56">
        <v>81.900000000000006</v>
      </c>
    </row>
    <row r="2620" spans="1:25" s="56" customFormat="1">
      <c r="A2620" s="156" t="s">
        <v>4872</v>
      </c>
      <c r="B2620" s="156" t="s">
        <v>1216</v>
      </c>
      <c r="C2620" s="56" t="s">
        <v>4873</v>
      </c>
      <c r="D2620" s="56" t="s">
        <v>4874</v>
      </c>
      <c r="E2620" s="56" t="s">
        <v>4875</v>
      </c>
      <c r="F2620" s="128" t="s">
        <v>4876</v>
      </c>
      <c r="G2620" s="128"/>
      <c r="H2620" s="52" t="s">
        <v>4877</v>
      </c>
      <c r="I2620" s="54">
        <v>41739</v>
      </c>
      <c r="J2620" s="54">
        <v>41892</v>
      </c>
      <c r="K2620" s="56" t="s">
        <v>5995</v>
      </c>
      <c r="L2620" s="56" t="s">
        <v>5996</v>
      </c>
      <c r="M2620" s="56" t="s">
        <v>695</v>
      </c>
      <c r="N2620" s="56" t="s">
        <v>3570</v>
      </c>
      <c r="P2620" s="56" t="s">
        <v>4880</v>
      </c>
      <c r="S2620" s="56" t="s">
        <v>4881</v>
      </c>
      <c r="T2620" s="56">
        <v>1</v>
      </c>
      <c r="U2620" s="56" t="s">
        <v>606</v>
      </c>
      <c r="W2620" s="56">
        <v>1.5</v>
      </c>
      <c r="X2620" s="56">
        <v>90</v>
      </c>
      <c r="Y2620" s="56">
        <v>65.099999999999994</v>
      </c>
    </row>
    <row r="2621" spans="1:25" s="56" customFormat="1">
      <c r="A2621" s="156" t="s">
        <v>4872</v>
      </c>
      <c r="B2621" s="156" t="s">
        <v>1216</v>
      </c>
      <c r="C2621" s="56" t="s">
        <v>4873</v>
      </c>
      <c r="D2621" s="56" t="s">
        <v>4874</v>
      </c>
      <c r="E2621" s="56" t="s">
        <v>4875</v>
      </c>
      <c r="F2621" s="128" t="s">
        <v>4876</v>
      </c>
      <c r="G2621" s="128"/>
      <c r="H2621" s="52" t="s">
        <v>4877</v>
      </c>
      <c r="I2621" s="54">
        <v>41739</v>
      </c>
      <c r="J2621" s="54">
        <v>41892</v>
      </c>
      <c r="K2621" s="56" t="s">
        <v>5997</v>
      </c>
      <c r="L2621" s="56" t="s">
        <v>5998</v>
      </c>
      <c r="M2621" s="56" t="s">
        <v>695</v>
      </c>
      <c r="N2621" s="56" t="s">
        <v>3570</v>
      </c>
      <c r="P2621" s="56" t="s">
        <v>4880</v>
      </c>
      <c r="S2621" s="56" t="s">
        <v>4881</v>
      </c>
      <c r="T2621" s="56">
        <v>1</v>
      </c>
      <c r="U2621" s="56" t="s">
        <v>606</v>
      </c>
      <c r="W2621" s="56">
        <v>1.5</v>
      </c>
      <c r="X2621" s="56">
        <v>90</v>
      </c>
      <c r="Y2621" s="56">
        <v>43.7</v>
      </c>
    </row>
    <row r="2622" spans="1:25" s="56" customFormat="1">
      <c r="A2622" s="156" t="s">
        <v>4872</v>
      </c>
      <c r="B2622" s="156" t="s">
        <v>1216</v>
      </c>
      <c r="C2622" s="56" t="s">
        <v>4873</v>
      </c>
      <c r="D2622" s="56" t="s">
        <v>4874</v>
      </c>
      <c r="E2622" s="56" t="s">
        <v>4875</v>
      </c>
      <c r="F2622" s="128" t="s">
        <v>4876</v>
      </c>
      <c r="G2622" s="128"/>
      <c r="H2622" s="52" t="s">
        <v>4877</v>
      </c>
      <c r="I2622" s="54">
        <v>41739</v>
      </c>
      <c r="J2622" s="54">
        <v>41892</v>
      </c>
      <c r="K2622" s="56" t="s">
        <v>5999</v>
      </c>
      <c r="L2622" s="56" t="s">
        <v>6000</v>
      </c>
      <c r="M2622" s="56" t="s">
        <v>695</v>
      </c>
      <c r="N2622" s="56" t="s">
        <v>3570</v>
      </c>
      <c r="P2622" s="56" t="s">
        <v>4880</v>
      </c>
      <c r="S2622" s="56" t="s">
        <v>4881</v>
      </c>
      <c r="T2622" s="56">
        <v>1</v>
      </c>
      <c r="U2622" s="56" t="s">
        <v>606</v>
      </c>
      <c r="W2622" s="56">
        <v>1.5</v>
      </c>
      <c r="X2622" s="56">
        <v>90</v>
      </c>
      <c r="Y2622" s="56">
        <v>96.5</v>
      </c>
    </row>
    <row r="2623" spans="1:25" s="56" customFormat="1">
      <c r="A2623" s="156" t="s">
        <v>4872</v>
      </c>
      <c r="B2623" s="156" t="s">
        <v>1216</v>
      </c>
      <c r="C2623" s="56" t="s">
        <v>4873</v>
      </c>
      <c r="D2623" s="56" t="s">
        <v>4874</v>
      </c>
      <c r="E2623" s="56" t="s">
        <v>4875</v>
      </c>
      <c r="F2623" s="128" t="s">
        <v>4876</v>
      </c>
      <c r="G2623" s="128"/>
      <c r="H2623" s="52" t="s">
        <v>4877</v>
      </c>
      <c r="I2623" s="54">
        <v>41739</v>
      </c>
      <c r="J2623" s="54">
        <v>41892</v>
      </c>
      <c r="K2623" s="56" t="s">
        <v>6001</v>
      </c>
      <c r="L2623" s="56" t="s">
        <v>6002</v>
      </c>
      <c r="M2623" s="56" t="s">
        <v>695</v>
      </c>
      <c r="N2623" s="56" t="s">
        <v>3570</v>
      </c>
      <c r="P2623" s="56" t="s">
        <v>4880</v>
      </c>
      <c r="S2623" s="56" t="s">
        <v>4881</v>
      </c>
      <c r="T2623" s="56">
        <v>1</v>
      </c>
      <c r="U2623" s="56" t="s">
        <v>606</v>
      </c>
      <c r="W2623" s="56">
        <v>1.5</v>
      </c>
      <c r="X2623" s="56">
        <v>90</v>
      </c>
      <c r="Y2623" s="56">
        <v>98.8</v>
      </c>
    </row>
    <row r="2624" spans="1:25" s="56" customFormat="1">
      <c r="A2624" s="156" t="s">
        <v>4872</v>
      </c>
      <c r="B2624" s="156" t="s">
        <v>1216</v>
      </c>
      <c r="C2624" s="56" t="s">
        <v>4873</v>
      </c>
      <c r="D2624" s="56" t="s">
        <v>4874</v>
      </c>
      <c r="E2624" s="56" t="s">
        <v>4875</v>
      </c>
      <c r="F2624" s="128" t="s">
        <v>4876</v>
      </c>
      <c r="G2624" s="128"/>
      <c r="H2624" s="52" t="s">
        <v>4877</v>
      </c>
      <c r="I2624" s="54">
        <v>41739</v>
      </c>
      <c r="J2624" s="54">
        <v>41892</v>
      </c>
      <c r="K2624" s="56" t="s">
        <v>6003</v>
      </c>
      <c r="L2624" s="56" t="s">
        <v>6004</v>
      </c>
      <c r="M2624" s="56" t="s">
        <v>695</v>
      </c>
      <c r="N2624" s="56" t="s">
        <v>3570</v>
      </c>
      <c r="P2624" s="56" t="s">
        <v>4880</v>
      </c>
      <c r="S2624" s="56" t="s">
        <v>4881</v>
      </c>
      <c r="T2624" s="56">
        <v>1</v>
      </c>
      <c r="U2624" s="56" t="s">
        <v>606</v>
      </c>
      <c r="W2624" s="56">
        <v>1.5</v>
      </c>
      <c r="X2624" s="56">
        <v>90</v>
      </c>
      <c r="Y2624" s="56">
        <v>115.7</v>
      </c>
    </row>
    <row r="2625" spans="1:25" s="56" customFormat="1">
      <c r="A2625" s="156" t="s">
        <v>4872</v>
      </c>
      <c r="B2625" s="156" t="s">
        <v>1216</v>
      </c>
      <c r="C2625" s="56" t="s">
        <v>4873</v>
      </c>
      <c r="D2625" s="56" t="s">
        <v>4874</v>
      </c>
      <c r="E2625" s="56" t="s">
        <v>4875</v>
      </c>
      <c r="F2625" s="128" t="s">
        <v>4876</v>
      </c>
      <c r="G2625" s="128"/>
      <c r="H2625" s="52" t="s">
        <v>4877</v>
      </c>
      <c r="I2625" s="54">
        <v>41739</v>
      </c>
      <c r="J2625" s="54">
        <v>41892</v>
      </c>
      <c r="K2625" s="56" t="s">
        <v>6005</v>
      </c>
      <c r="L2625" s="56" t="s">
        <v>6006</v>
      </c>
      <c r="M2625" s="56" t="s">
        <v>695</v>
      </c>
      <c r="N2625" s="56" t="s">
        <v>3570</v>
      </c>
      <c r="P2625" s="56" t="s">
        <v>4880</v>
      </c>
      <c r="S2625" s="56" t="s">
        <v>4881</v>
      </c>
      <c r="T2625" s="56">
        <v>1</v>
      </c>
      <c r="U2625" s="56" t="s">
        <v>606</v>
      </c>
      <c r="W2625" s="56">
        <v>1.5</v>
      </c>
      <c r="X2625" s="56">
        <v>90</v>
      </c>
      <c r="Y2625" s="56">
        <v>61.2</v>
      </c>
    </row>
    <row r="2626" spans="1:25" s="56" customFormat="1">
      <c r="A2626" s="156" t="s">
        <v>4872</v>
      </c>
      <c r="B2626" s="156" t="s">
        <v>1216</v>
      </c>
      <c r="C2626" s="56" t="s">
        <v>4873</v>
      </c>
      <c r="D2626" s="56" t="s">
        <v>4874</v>
      </c>
      <c r="E2626" s="56" t="s">
        <v>4875</v>
      </c>
      <c r="F2626" s="128" t="s">
        <v>4876</v>
      </c>
      <c r="G2626" s="128"/>
      <c r="H2626" s="52" t="s">
        <v>4877</v>
      </c>
      <c r="I2626" s="54">
        <v>41739</v>
      </c>
      <c r="J2626" s="54">
        <v>41892</v>
      </c>
      <c r="K2626" s="56" t="s">
        <v>6007</v>
      </c>
      <c r="L2626" s="56" t="s">
        <v>6008</v>
      </c>
      <c r="M2626" s="56" t="s">
        <v>695</v>
      </c>
      <c r="N2626" s="56" t="s">
        <v>3570</v>
      </c>
      <c r="P2626" s="56" t="s">
        <v>4880</v>
      </c>
      <c r="S2626" s="56" t="s">
        <v>4881</v>
      </c>
      <c r="T2626" s="56">
        <v>1</v>
      </c>
      <c r="U2626" s="56" t="s">
        <v>606</v>
      </c>
      <c r="W2626" s="56">
        <v>1.5</v>
      </c>
      <c r="X2626" s="56">
        <v>90</v>
      </c>
      <c r="Y2626" s="56">
        <v>73.099999999999994</v>
      </c>
    </row>
    <row r="2627" spans="1:25" s="56" customFormat="1">
      <c r="A2627" s="156" t="s">
        <v>4872</v>
      </c>
      <c r="B2627" s="156" t="s">
        <v>1216</v>
      </c>
      <c r="C2627" s="56" t="s">
        <v>4873</v>
      </c>
      <c r="D2627" s="56" t="s">
        <v>4874</v>
      </c>
      <c r="E2627" s="56" t="s">
        <v>4875</v>
      </c>
      <c r="F2627" s="128" t="s">
        <v>4876</v>
      </c>
      <c r="G2627" s="128"/>
      <c r="H2627" s="52" t="s">
        <v>4877</v>
      </c>
      <c r="I2627" s="54">
        <v>41739</v>
      </c>
      <c r="J2627" s="54">
        <v>41892</v>
      </c>
      <c r="K2627" s="56" t="s">
        <v>6009</v>
      </c>
      <c r="L2627" s="56" t="s">
        <v>6010</v>
      </c>
      <c r="M2627" s="56" t="s">
        <v>695</v>
      </c>
      <c r="N2627" s="56" t="s">
        <v>3570</v>
      </c>
      <c r="P2627" s="56" t="s">
        <v>4880</v>
      </c>
      <c r="S2627" s="56" t="s">
        <v>4881</v>
      </c>
      <c r="T2627" s="56">
        <v>1</v>
      </c>
      <c r="U2627" s="56" t="s">
        <v>606</v>
      </c>
      <c r="W2627" s="56">
        <v>1.5</v>
      </c>
      <c r="X2627" s="56">
        <v>90</v>
      </c>
      <c r="Y2627" s="56">
        <v>59.7</v>
      </c>
    </row>
    <row r="2628" spans="1:25" s="56" customFormat="1">
      <c r="A2628" s="156" t="s">
        <v>4872</v>
      </c>
      <c r="B2628" s="156" t="s">
        <v>1216</v>
      </c>
      <c r="C2628" s="56" t="s">
        <v>4873</v>
      </c>
      <c r="D2628" s="56" t="s">
        <v>4874</v>
      </c>
      <c r="E2628" s="56" t="s">
        <v>4875</v>
      </c>
      <c r="F2628" s="128" t="s">
        <v>4876</v>
      </c>
      <c r="G2628" s="128"/>
      <c r="H2628" s="52" t="s">
        <v>4877</v>
      </c>
      <c r="I2628" s="54">
        <v>41739</v>
      </c>
      <c r="J2628" s="54">
        <v>41892</v>
      </c>
      <c r="K2628" s="56" t="s">
        <v>6011</v>
      </c>
      <c r="L2628" s="56" t="s">
        <v>6012</v>
      </c>
      <c r="M2628" s="56" t="s">
        <v>695</v>
      </c>
      <c r="N2628" s="56" t="s">
        <v>3570</v>
      </c>
      <c r="P2628" s="56" t="s">
        <v>4880</v>
      </c>
      <c r="S2628" s="56" t="s">
        <v>4881</v>
      </c>
      <c r="T2628" s="56">
        <v>1</v>
      </c>
      <c r="U2628" s="56" t="s">
        <v>606</v>
      </c>
      <c r="W2628" s="56">
        <v>1.5</v>
      </c>
      <c r="X2628" s="56">
        <v>90</v>
      </c>
      <c r="Y2628" s="56">
        <v>26.4</v>
      </c>
    </row>
    <row r="2629" spans="1:25" s="56" customFormat="1">
      <c r="A2629" s="156" t="s">
        <v>4872</v>
      </c>
      <c r="B2629" s="156" t="s">
        <v>1216</v>
      </c>
      <c r="C2629" s="56" t="s">
        <v>4873</v>
      </c>
      <c r="D2629" s="56" t="s">
        <v>4874</v>
      </c>
      <c r="E2629" s="56" t="s">
        <v>4875</v>
      </c>
      <c r="F2629" s="128" t="s">
        <v>4876</v>
      </c>
      <c r="G2629" s="128"/>
      <c r="H2629" s="52" t="s">
        <v>4877</v>
      </c>
      <c r="I2629" s="54">
        <v>41739</v>
      </c>
      <c r="J2629" s="54">
        <v>41892</v>
      </c>
      <c r="K2629" s="56" t="s">
        <v>6013</v>
      </c>
      <c r="L2629" s="56" t="s">
        <v>6014</v>
      </c>
      <c r="M2629" s="56" t="s">
        <v>695</v>
      </c>
      <c r="N2629" s="56" t="s">
        <v>3570</v>
      </c>
      <c r="P2629" s="56" t="s">
        <v>4880</v>
      </c>
      <c r="S2629" s="56" t="s">
        <v>4881</v>
      </c>
      <c r="T2629" s="56">
        <v>1</v>
      </c>
      <c r="U2629" s="56" t="s">
        <v>606</v>
      </c>
      <c r="W2629" s="56">
        <v>1.5</v>
      </c>
      <c r="X2629" s="56">
        <v>90</v>
      </c>
      <c r="Y2629" s="56">
        <v>29.1</v>
      </c>
    </row>
    <row r="2630" spans="1:25" s="56" customFormat="1">
      <c r="A2630" s="156" t="s">
        <v>4872</v>
      </c>
      <c r="B2630" s="156" t="s">
        <v>1216</v>
      </c>
      <c r="C2630" s="56" t="s">
        <v>4873</v>
      </c>
      <c r="D2630" s="56" t="s">
        <v>4874</v>
      </c>
      <c r="E2630" s="56" t="s">
        <v>4875</v>
      </c>
      <c r="F2630" s="128" t="s">
        <v>4876</v>
      </c>
      <c r="G2630" s="128"/>
      <c r="H2630" s="52" t="s">
        <v>4877</v>
      </c>
      <c r="I2630" s="54">
        <v>41739</v>
      </c>
      <c r="J2630" s="54">
        <v>41892</v>
      </c>
      <c r="K2630" s="56" t="s">
        <v>6015</v>
      </c>
      <c r="L2630" s="56" t="s">
        <v>6016</v>
      </c>
      <c r="M2630" s="56" t="s">
        <v>695</v>
      </c>
      <c r="N2630" s="56" t="s">
        <v>3570</v>
      </c>
      <c r="P2630" s="56" t="s">
        <v>4880</v>
      </c>
      <c r="S2630" s="56" t="s">
        <v>4881</v>
      </c>
      <c r="T2630" s="56">
        <v>1</v>
      </c>
      <c r="U2630" s="56" t="s">
        <v>606</v>
      </c>
      <c r="W2630" s="56">
        <v>1.5</v>
      </c>
      <c r="X2630" s="56">
        <v>90</v>
      </c>
      <c r="Y2630" s="56">
        <v>84</v>
      </c>
    </row>
    <row r="2631" spans="1:25" s="56" customFormat="1">
      <c r="A2631" s="156" t="s">
        <v>4872</v>
      </c>
      <c r="B2631" s="156" t="s">
        <v>1216</v>
      </c>
      <c r="C2631" s="56" t="s">
        <v>4873</v>
      </c>
      <c r="D2631" s="56" t="s">
        <v>4874</v>
      </c>
      <c r="E2631" s="56" t="s">
        <v>4875</v>
      </c>
      <c r="F2631" s="128" t="s">
        <v>4876</v>
      </c>
      <c r="G2631" s="128"/>
      <c r="H2631" s="52" t="s">
        <v>4877</v>
      </c>
      <c r="I2631" s="54">
        <v>41739</v>
      </c>
      <c r="J2631" s="54">
        <v>41892</v>
      </c>
      <c r="K2631" s="56" t="s">
        <v>6017</v>
      </c>
      <c r="L2631" s="56" t="s">
        <v>6018</v>
      </c>
      <c r="M2631" s="56" t="s">
        <v>695</v>
      </c>
      <c r="N2631" s="56" t="s">
        <v>3570</v>
      </c>
      <c r="P2631" s="56" t="s">
        <v>4880</v>
      </c>
      <c r="S2631" s="56" t="s">
        <v>4881</v>
      </c>
      <c r="T2631" s="56">
        <v>1</v>
      </c>
      <c r="U2631" s="56" t="s">
        <v>606</v>
      </c>
      <c r="W2631" s="56">
        <v>1.5</v>
      </c>
      <c r="X2631" s="56">
        <v>90</v>
      </c>
      <c r="Y2631" s="56">
        <v>106</v>
      </c>
    </row>
    <row r="2632" spans="1:25" s="56" customFormat="1">
      <c r="A2632" s="156" t="s">
        <v>4872</v>
      </c>
      <c r="B2632" s="156" t="s">
        <v>1216</v>
      </c>
      <c r="C2632" s="56" t="s">
        <v>4873</v>
      </c>
      <c r="D2632" s="56" t="s">
        <v>4874</v>
      </c>
      <c r="E2632" s="56" t="s">
        <v>4875</v>
      </c>
      <c r="F2632" s="128" t="s">
        <v>4876</v>
      </c>
      <c r="G2632" s="128"/>
      <c r="H2632" s="52" t="s">
        <v>4877</v>
      </c>
      <c r="I2632" s="54">
        <v>41739</v>
      </c>
      <c r="J2632" s="54">
        <v>41892</v>
      </c>
      <c r="K2632" s="56" t="s">
        <v>6019</v>
      </c>
      <c r="L2632" s="56" t="s">
        <v>6020</v>
      </c>
      <c r="M2632" s="56" t="s">
        <v>695</v>
      </c>
      <c r="N2632" s="56" t="s">
        <v>3570</v>
      </c>
      <c r="P2632" s="56" t="s">
        <v>4880</v>
      </c>
      <c r="S2632" s="56" t="s">
        <v>4881</v>
      </c>
      <c r="T2632" s="56">
        <v>1</v>
      </c>
      <c r="U2632" s="56" t="s">
        <v>606</v>
      </c>
      <c r="W2632" s="56">
        <v>1.5</v>
      </c>
      <c r="X2632" s="56">
        <v>90</v>
      </c>
      <c r="Y2632" s="56">
        <v>88.3</v>
      </c>
    </row>
    <row r="2633" spans="1:25" s="56" customFormat="1">
      <c r="A2633" s="156" t="s">
        <v>4872</v>
      </c>
      <c r="B2633" s="156" t="s">
        <v>1216</v>
      </c>
      <c r="C2633" s="56" t="s">
        <v>4873</v>
      </c>
      <c r="D2633" s="56" t="s">
        <v>4874</v>
      </c>
      <c r="E2633" s="56" t="s">
        <v>4875</v>
      </c>
      <c r="F2633" s="128" t="s">
        <v>4876</v>
      </c>
      <c r="G2633" s="128"/>
      <c r="H2633" s="52" t="s">
        <v>4877</v>
      </c>
      <c r="I2633" s="54">
        <v>41739</v>
      </c>
      <c r="J2633" s="54">
        <v>41892</v>
      </c>
      <c r="K2633" s="56" t="s">
        <v>6021</v>
      </c>
      <c r="L2633" s="56" t="s">
        <v>6022</v>
      </c>
      <c r="M2633" s="56" t="s">
        <v>695</v>
      </c>
      <c r="N2633" s="56" t="s">
        <v>3570</v>
      </c>
      <c r="P2633" s="56" t="s">
        <v>4880</v>
      </c>
      <c r="S2633" s="56" t="s">
        <v>4881</v>
      </c>
      <c r="T2633" s="56">
        <v>1</v>
      </c>
      <c r="U2633" s="56" t="s">
        <v>606</v>
      </c>
      <c r="W2633" s="56">
        <v>1.5</v>
      </c>
      <c r="X2633" s="56">
        <v>90</v>
      </c>
      <c r="Y2633" s="56">
        <v>125.7</v>
      </c>
    </row>
    <row r="2634" spans="1:25" s="56" customFormat="1">
      <c r="A2634" s="156" t="s">
        <v>4872</v>
      </c>
      <c r="B2634" s="156" t="s">
        <v>1216</v>
      </c>
      <c r="C2634" s="56" t="s">
        <v>4873</v>
      </c>
      <c r="D2634" s="56" t="s">
        <v>4874</v>
      </c>
      <c r="E2634" s="56" t="s">
        <v>4875</v>
      </c>
      <c r="F2634" s="128" t="s">
        <v>4876</v>
      </c>
      <c r="G2634" s="128"/>
      <c r="H2634" s="52" t="s">
        <v>4877</v>
      </c>
      <c r="I2634" s="54">
        <v>41739</v>
      </c>
      <c r="J2634" s="54">
        <v>41892</v>
      </c>
      <c r="K2634" s="56" t="s">
        <v>6023</v>
      </c>
      <c r="L2634" s="56" t="s">
        <v>6024</v>
      </c>
      <c r="M2634" s="56" t="s">
        <v>695</v>
      </c>
      <c r="N2634" s="56" t="s">
        <v>3570</v>
      </c>
      <c r="P2634" s="56" t="s">
        <v>4880</v>
      </c>
      <c r="S2634" s="56" t="s">
        <v>4881</v>
      </c>
      <c r="T2634" s="56">
        <v>1</v>
      </c>
      <c r="U2634" s="56" t="s">
        <v>606</v>
      </c>
      <c r="W2634" s="56">
        <v>1.5</v>
      </c>
      <c r="X2634" s="56">
        <v>90</v>
      </c>
      <c r="Y2634" s="56">
        <v>80.900000000000006</v>
      </c>
    </row>
    <row r="2635" spans="1:25" s="56" customFormat="1">
      <c r="A2635" s="156" t="s">
        <v>4872</v>
      </c>
      <c r="B2635" s="156" t="s">
        <v>1216</v>
      </c>
      <c r="C2635" s="56" t="s">
        <v>4873</v>
      </c>
      <c r="D2635" s="56" t="s">
        <v>4874</v>
      </c>
      <c r="E2635" s="56" t="s">
        <v>4875</v>
      </c>
      <c r="F2635" s="128" t="s">
        <v>4876</v>
      </c>
      <c r="G2635" s="128"/>
      <c r="H2635" s="52" t="s">
        <v>4877</v>
      </c>
      <c r="I2635" s="54">
        <v>41739</v>
      </c>
      <c r="J2635" s="54">
        <v>41892</v>
      </c>
      <c r="K2635" s="56" t="s">
        <v>6025</v>
      </c>
      <c r="L2635" s="56" t="s">
        <v>6026</v>
      </c>
      <c r="M2635" s="56" t="s">
        <v>695</v>
      </c>
      <c r="N2635" s="56" t="s">
        <v>3570</v>
      </c>
      <c r="P2635" s="56" t="s">
        <v>4880</v>
      </c>
      <c r="S2635" s="56" t="s">
        <v>4881</v>
      </c>
      <c r="T2635" s="56">
        <v>1</v>
      </c>
      <c r="U2635" s="56" t="s">
        <v>606</v>
      </c>
      <c r="W2635" s="56">
        <v>1.5</v>
      </c>
      <c r="X2635" s="56">
        <v>90</v>
      </c>
      <c r="Y2635" s="56">
        <v>27</v>
      </c>
    </row>
    <row r="2636" spans="1:25" s="56" customFormat="1">
      <c r="A2636" s="156" t="s">
        <v>4872</v>
      </c>
      <c r="B2636" s="156" t="s">
        <v>1216</v>
      </c>
      <c r="C2636" s="56" t="s">
        <v>4873</v>
      </c>
      <c r="D2636" s="56" t="s">
        <v>4874</v>
      </c>
      <c r="E2636" s="56" t="s">
        <v>4875</v>
      </c>
      <c r="F2636" s="128" t="s">
        <v>4876</v>
      </c>
      <c r="G2636" s="128"/>
      <c r="H2636" s="52" t="s">
        <v>4877</v>
      </c>
      <c r="I2636" s="54">
        <v>41739</v>
      </c>
      <c r="J2636" s="54">
        <v>41892</v>
      </c>
      <c r="K2636" s="56" t="s">
        <v>6027</v>
      </c>
      <c r="L2636" s="56" t="s">
        <v>6028</v>
      </c>
      <c r="M2636" s="56" t="s">
        <v>695</v>
      </c>
      <c r="N2636" s="56" t="s">
        <v>3570</v>
      </c>
      <c r="P2636" s="56" t="s">
        <v>4880</v>
      </c>
      <c r="S2636" s="56" t="s">
        <v>4881</v>
      </c>
      <c r="T2636" s="56">
        <v>1</v>
      </c>
      <c r="U2636" s="56" t="s">
        <v>606</v>
      </c>
      <c r="W2636" s="56">
        <v>1.5</v>
      </c>
      <c r="X2636" s="56">
        <v>90</v>
      </c>
      <c r="Y2636" s="56">
        <v>124.6</v>
      </c>
    </row>
    <row r="2637" spans="1:25" s="56" customFormat="1">
      <c r="A2637" s="156" t="s">
        <v>4872</v>
      </c>
      <c r="B2637" s="156" t="s">
        <v>1216</v>
      </c>
      <c r="C2637" s="56" t="s">
        <v>4873</v>
      </c>
      <c r="D2637" s="56" t="s">
        <v>4874</v>
      </c>
      <c r="E2637" s="56" t="s">
        <v>4875</v>
      </c>
      <c r="F2637" s="128" t="s">
        <v>4876</v>
      </c>
      <c r="G2637" s="128"/>
      <c r="H2637" s="52" t="s">
        <v>4877</v>
      </c>
      <c r="I2637" s="54">
        <v>41739</v>
      </c>
      <c r="J2637" s="54">
        <v>41892</v>
      </c>
      <c r="K2637" s="56" t="s">
        <v>6029</v>
      </c>
      <c r="L2637" s="56" t="s">
        <v>6030</v>
      </c>
      <c r="M2637" s="56" t="s">
        <v>695</v>
      </c>
      <c r="N2637" s="56" t="s">
        <v>3570</v>
      </c>
      <c r="P2637" s="56" t="s">
        <v>4880</v>
      </c>
      <c r="S2637" s="56" t="s">
        <v>4881</v>
      </c>
      <c r="T2637" s="56">
        <v>1</v>
      </c>
      <c r="U2637" s="56" t="s">
        <v>606</v>
      </c>
      <c r="W2637" s="56">
        <v>1.5</v>
      </c>
      <c r="X2637" s="56">
        <v>90</v>
      </c>
      <c r="Y2637" s="56">
        <v>83.7</v>
      </c>
    </row>
    <row r="2638" spans="1:25" s="56" customFormat="1">
      <c r="A2638" s="156" t="s">
        <v>4872</v>
      </c>
      <c r="B2638" s="156" t="s">
        <v>1216</v>
      </c>
      <c r="C2638" s="56" t="s">
        <v>4873</v>
      </c>
      <c r="D2638" s="56" t="s">
        <v>4874</v>
      </c>
      <c r="E2638" s="56" t="s">
        <v>4875</v>
      </c>
      <c r="F2638" s="128" t="s">
        <v>4876</v>
      </c>
      <c r="G2638" s="128"/>
      <c r="H2638" s="52" t="s">
        <v>4877</v>
      </c>
      <c r="I2638" s="54">
        <v>41739</v>
      </c>
      <c r="J2638" s="54">
        <v>41892</v>
      </c>
      <c r="K2638" s="56" t="s">
        <v>6031</v>
      </c>
      <c r="L2638" s="56" t="s">
        <v>6032</v>
      </c>
      <c r="M2638" s="56" t="s">
        <v>695</v>
      </c>
      <c r="N2638" s="56" t="s">
        <v>3570</v>
      </c>
      <c r="P2638" s="56" t="s">
        <v>4880</v>
      </c>
      <c r="S2638" s="56" t="s">
        <v>4881</v>
      </c>
      <c r="T2638" s="56">
        <v>1</v>
      </c>
      <c r="U2638" s="56" t="s">
        <v>606</v>
      </c>
      <c r="W2638" s="56">
        <v>1.5</v>
      </c>
      <c r="X2638" s="56">
        <v>90</v>
      </c>
      <c r="Y2638" s="56">
        <v>94</v>
      </c>
    </row>
    <row r="2639" spans="1:25" s="56" customFormat="1">
      <c r="A2639" s="156" t="s">
        <v>4872</v>
      </c>
      <c r="B2639" s="156" t="s">
        <v>1216</v>
      </c>
      <c r="C2639" s="56" t="s">
        <v>4873</v>
      </c>
      <c r="D2639" s="56" t="s">
        <v>4874</v>
      </c>
      <c r="E2639" s="56" t="s">
        <v>4875</v>
      </c>
      <c r="F2639" s="128" t="s">
        <v>4876</v>
      </c>
      <c r="G2639" s="128"/>
      <c r="H2639" s="52" t="s">
        <v>4877</v>
      </c>
      <c r="I2639" s="54">
        <v>41739</v>
      </c>
      <c r="J2639" s="54">
        <v>41892</v>
      </c>
      <c r="K2639" s="56" t="s">
        <v>6033</v>
      </c>
      <c r="L2639" s="56" t="s">
        <v>6034</v>
      </c>
      <c r="M2639" s="56" t="s">
        <v>695</v>
      </c>
      <c r="N2639" s="56" t="s">
        <v>3570</v>
      </c>
      <c r="P2639" s="56" t="s">
        <v>4880</v>
      </c>
      <c r="S2639" s="56" t="s">
        <v>4881</v>
      </c>
      <c r="T2639" s="56">
        <v>1</v>
      </c>
      <c r="U2639" s="56" t="s">
        <v>606</v>
      </c>
      <c r="W2639" s="56">
        <v>1.5</v>
      </c>
      <c r="X2639" s="56">
        <v>90</v>
      </c>
      <c r="Y2639" s="56">
        <v>21.7</v>
      </c>
    </row>
    <row r="2640" spans="1:25" s="56" customFormat="1">
      <c r="A2640" s="156" t="s">
        <v>4872</v>
      </c>
      <c r="B2640" s="156" t="s">
        <v>1216</v>
      </c>
      <c r="C2640" s="56" t="s">
        <v>4873</v>
      </c>
      <c r="D2640" s="56" t="s">
        <v>4874</v>
      </c>
      <c r="E2640" s="56" t="s">
        <v>4875</v>
      </c>
      <c r="F2640" s="128" t="s">
        <v>4876</v>
      </c>
      <c r="G2640" s="128"/>
      <c r="H2640" s="52" t="s">
        <v>4877</v>
      </c>
      <c r="I2640" s="54">
        <v>41739</v>
      </c>
      <c r="J2640" s="54">
        <v>41892</v>
      </c>
      <c r="K2640" s="56" t="s">
        <v>6035</v>
      </c>
      <c r="L2640" s="56" t="s">
        <v>6036</v>
      </c>
      <c r="M2640" s="56" t="s">
        <v>695</v>
      </c>
      <c r="N2640" s="56" t="s">
        <v>3570</v>
      </c>
      <c r="P2640" s="56" t="s">
        <v>4880</v>
      </c>
      <c r="S2640" s="56" t="s">
        <v>4881</v>
      </c>
      <c r="T2640" s="56">
        <v>1</v>
      </c>
      <c r="U2640" s="56" t="s">
        <v>606</v>
      </c>
      <c r="W2640" s="56">
        <v>1.5</v>
      </c>
      <c r="X2640" s="56">
        <v>90</v>
      </c>
      <c r="Y2640" s="56">
        <v>46</v>
      </c>
    </row>
    <row r="2641" spans="1:25" s="56" customFormat="1">
      <c r="A2641" s="156" t="s">
        <v>4872</v>
      </c>
      <c r="B2641" s="156" t="s">
        <v>1216</v>
      </c>
      <c r="C2641" s="56" t="s">
        <v>4873</v>
      </c>
      <c r="D2641" s="56" t="s">
        <v>4874</v>
      </c>
      <c r="E2641" s="56" t="s">
        <v>4875</v>
      </c>
      <c r="F2641" s="128" t="s">
        <v>4876</v>
      </c>
      <c r="G2641" s="128"/>
      <c r="H2641" s="52" t="s">
        <v>4877</v>
      </c>
      <c r="I2641" s="54">
        <v>41739</v>
      </c>
      <c r="J2641" s="54">
        <v>41892</v>
      </c>
      <c r="K2641" s="56" t="s">
        <v>6037</v>
      </c>
      <c r="L2641" s="56" t="s">
        <v>6038</v>
      </c>
      <c r="M2641" s="56" t="s">
        <v>695</v>
      </c>
      <c r="N2641" s="56" t="s">
        <v>3570</v>
      </c>
      <c r="P2641" s="56" t="s">
        <v>4880</v>
      </c>
      <c r="S2641" s="56" t="s">
        <v>4881</v>
      </c>
      <c r="T2641" s="56">
        <v>1</v>
      </c>
      <c r="U2641" s="56" t="s">
        <v>606</v>
      </c>
      <c r="W2641" s="56">
        <v>1.5</v>
      </c>
      <c r="X2641" s="56">
        <v>90</v>
      </c>
      <c r="Y2641" s="56">
        <v>78.8</v>
      </c>
    </row>
    <row r="2642" spans="1:25" s="56" customFormat="1">
      <c r="A2642" s="156" t="s">
        <v>4872</v>
      </c>
      <c r="B2642" s="156" t="s">
        <v>1216</v>
      </c>
      <c r="C2642" s="56" t="s">
        <v>4873</v>
      </c>
      <c r="D2642" s="56" t="s">
        <v>4874</v>
      </c>
      <c r="E2642" s="56" t="s">
        <v>4875</v>
      </c>
      <c r="F2642" s="128" t="s">
        <v>4876</v>
      </c>
      <c r="G2642" s="128"/>
      <c r="H2642" s="52" t="s">
        <v>4877</v>
      </c>
      <c r="I2642" s="54">
        <v>41739</v>
      </c>
      <c r="J2642" s="54">
        <v>41892</v>
      </c>
      <c r="K2642" s="56" t="s">
        <v>6039</v>
      </c>
      <c r="L2642" s="56" t="s">
        <v>6040</v>
      </c>
      <c r="M2642" s="56" t="s">
        <v>695</v>
      </c>
      <c r="N2642" s="56" t="s">
        <v>3570</v>
      </c>
      <c r="P2642" s="56" t="s">
        <v>4880</v>
      </c>
      <c r="S2642" s="56" t="s">
        <v>4881</v>
      </c>
      <c r="T2642" s="56">
        <v>1</v>
      </c>
      <c r="U2642" s="56" t="s">
        <v>606</v>
      </c>
      <c r="W2642" s="56">
        <v>1.5</v>
      </c>
      <c r="X2642" s="56">
        <v>90</v>
      </c>
      <c r="Y2642" s="56">
        <v>84</v>
      </c>
    </row>
    <row r="2643" spans="1:25" s="56" customFormat="1">
      <c r="A2643" s="156" t="s">
        <v>4872</v>
      </c>
      <c r="B2643" s="156" t="s">
        <v>1216</v>
      </c>
      <c r="C2643" s="56" t="s">
        <v>4873</v>
      </c>
      <c r="D2643" s="56" t="s">
        <v>4874</v>
      </c>
      <c r="E2643" s="56" t="s">
        <v>4875</v>
      </c>
      <c r="F2643" s="128" t="s">
        <v>4876</v>
      </c>
      <c r="G2643" s="128"/>
      <c r="H2643" s="52" t="s">
        <v>4877</v>
      </c>
      <c r="I2643" s="54">
        <v>41739</v>
      </c>
      <c r="J2643" s="54">
        <v>41892</v>
      </c>
      <c r="K2643" s="56" t="s">
        <v>6041</v>
      </c>
      <c r="L2643" s="56" t="s">
        <v>6042</v>
      </c>
      <c r="M2643" s="56" t="s">
        <v>695</v>
      </c>
      <c r="N2643" s="56" t="s">
        <v>3570</v>
      </c>
      <c r="P2643" s="56" t="s">
        <v>4880</v>
      </c>
      <c r="S2643" s="56" t="s">
        <v>4881</v>
      </c>
      <c r="T2643" s="56">
        <v>1</v>
      </c>
      <c r="U2643" s="56" t="s">
        <v>606</v>
      </c>
      <c r="W2643" s="56">
        <v>1.5</v>
      </c>
      <c r="X2643" s="56">
        <v>90</v>
      </c>
      <c r="Y2643" s="56">
        <v>26</v>
      </c>
    </row>
    <row r="2644" spans="1:25" s="56" customFormat="1">
      <c r="A2644" s="156" t="s">
        <v>4872</v>
      </c>
      <c r="B2644" s="156" t="s">
        <v>1216</v>
      </c>
      <c r="C2644" s="56" t="s">
        <v>4873</v>
      </c>
      <c r="D2644" s="56" t="s">
        <v>4874</v>
      </c>
      <c r="E2644" s="56" t="s">
        <v>4875</v>
      </c>
      <c r="F2644" s="128" t="s">
        <v>4876</v>
      </c>
      <c r="G2644" s="128"/>
      <c r="H2644" s="52" t="s">
        <v>4877</v>
      </c>
      <c r="I2644" s="54">
        <v>41739</v>
      </c>
      <c r="J2644" s="54">
        <v>41892</v>
      </c>
      <c r="K2644" s="56" t="s">
        <v>6043</v>
      </c>
      <c r="L2644" s="56" t="s">
        <v>6044</v>
      </c>
      <c r="M2644" s="56" t="s">
        <v>695</v>
      </c>
      <c r="N2644" s="56" t="s">
        <v>3570</v>
      </c>
      <c r="P2644" s="56" t="s">
        <v>4880</v>
      </c>
      <c r="S2644" s="56" t="s">
        <v>4881</v>
      </c>
      <c r="T2644" s="56">
        <v>1</v>
      </c>
      <c r="U2644" s="56" t="s">
        <v>606</v>
      </c>
      <c r="W2644" s="56">
        <v>1.5</v>
      </c>
      <c r="X2644" s="56">
        <v>90</v>
      </c>
      <c r="Y2644" s="56">
        <v>20.7</v>
      </c>
    </row>
    <row r="2645" spans="1:25" s="56" customFormat="1">
      <c r="A2645" s="156" t="s">
        <v>4872</v>
      </c>
      <c r="B2645" s="156" t="s">
        <v>1216</v>
      </c>
      <c r="C2645" s="56" t="s">
        <v>4873</v>
      </c>
      <c r="D2645" s="56" t="s">
        <v>4874</v>
      </c>
      <c r="E2645" s="56" t="s">
        <v>4875</v>
      </c>
      <c r="F2645" s="128" t="s">
        <v>4876</v>
      </c>
      <c r="G2645" s="128"/>
      <c r="H2645" s="52" t="s">
        <v>4877</v>
      </c>
      <c r="I2645" s="54">
        <v>41739</v>
      </c>
      <c r="J2645" s="54">
        <v>41892</v>
      </c>
      <c r="K2645" s="56" t="s">
        <v>6045</v>
      </c>
      <c r="L2645" s="56" t="s">
        <v>6046</v>
      </c>
      <c r="M2645" s="56" t="s">
        <v>695</v>
      </c>
      <c r="N2645" s="56" t="s">
        <v>3570</v>
      </c>
      <c r="P2645" s="56" t="s">
        <v>4880</v>
      </c>
      <c r="S2645" s="56" t="s">
        <v>4881</v>
      </c>
      <c r="T2645" s="56">
        <v>1</v>
      </c>
      <c r="U2645" s="56" t="s">
        <v>606</v>
      </c>
      <c r="W2645" s="56">
        <v>1.5</v>
      </c>
      <c r="X2645" s="56">
        <v>90</v>
      </c>
      <c r="Y2645" s="56">
        <v>170.5</v>
      </c>
    </row>
    <row r="2646" spans="1:25" s="56" customFormat="1">
      <c r="A2646" s="156" t="s">
        <v>4872</v>
      </c>
      <c r="B2646" s="156" t="s">
        <v>1216</v>
      </c>
      <c r="C2646" s="56" t="s">
        <v>4873</v>
      </c>
      <c r="D2646" s="56" t="s">
        <v>4874</v>
      </c>
      <c r="E2646" s="56" t="s">
        <v>4875</v>
      </c>
      <c r="F2646" s="128" t="s">
        <v>4876</v>
      </c>
      <c r="G2646" s="128"/>
      <c r="H2646" s="52" t="s">
        <v>4877</v>
      </c>
      <c r="I2646" s="54">
        <v>41739</v>
      </c>
      <c r="J2646" s="54">
        <v>41892</v>
      </c>
      <c r="K2646" s="56" t="s">
        <v>6047</v>
      </c>
      <c r="L2646" s="56" t="s">
        <v>6048</v>
      </c>
      <c r="M2646" s="56" t="s">
        <v>695</v>
      </c>
      <c r="N2646" s="56" t="s">
        <v>3570</v>
      </c>
      <c r="P2646" s="56" t="s">
        <v>4880</v>
      </c>
      <c r="S2646" s="56" t="s">
        <v>4881</v>
      </c>
      <c r="T2646" s="56">
        <v>1</v>
      </c>
      <c r="U2646" s="56" t="s">
        <v>606</v>
      </c>
      <c r="W2646" s="56">
        <v>1.5</v>
      </c>
      <c r="X2646" s="56">
        <v>90</v>
      </c>
      <c r="Y2646" s="56">
        <v>97.1</v>
      </c>
    </row>
    <row r="2647" spans="1:25" s="56" customFormat="1">
      <c r="A2647" s="156" t="s">
        <v>4872</v>
      </c>
      <c r="B2647" s="156" t="s">
        <v>1216</v>
      </c>
      <c r="C2647" s="56" t="s">
        <v>4873</v>
      </c>
      <c r="D2647" s="56" t="s">
        <v>4874</v>
      </c>
      <c r="E2647" s="56" t="s">
        <v>4875</v>
      </c>
      <c r="F2647" s="128" t="s">
        <v>4876</v>
      </c>
      <c r="G2647" s="128"/>
      <c r="H2647" s="52" t="s">
        <v>4877</v>
      </c>
      <c r="I2647" s="54">
        <v>41739</v>
      </c>
      <c r="J2647" s="54">
        <v>41892</v>
      </c>
      <c r="K2647" s="56" t="s">
        <v>6049</v>
      </c>
      <c r="L2647" s="56" t="s">
        <v>6050</v>
      </c>
      <c r="M2647" s="56" t="s">
        <v>695</v>
      </c>
      <c r="N2647" s="56" t="s">
        <v>3570</v>
      </c>
      <c r="P2647" s="56" t="s">
        <v>4880</v>
      </c>
      <c r="S2647" s="56" t="s">
        <v>4881</v>
      </c>
      <c r="T2647" s="56">
        <v>1</v>
      </c>
      <c r="U2647" s="56" t="s">
        <v>606</v>
      </c>
      <c r="W2647" s="56">
        <v>1.5</v>
      </c>
      <c r="X2647" s="56">
        <v>90</v>
      </c>
      <c r="Y2647" s="56">
        <v>44.5</v>
      </c>
    </row>
    <row r="2648" spans="1:25" s="56" customFormat="1">
      <c r="A2648" s="156" t="s">
        <v>4872</v>
      </c>
      <c r="B2648" s="156" t="s">
        <v>1216</v>
      </c>
      <c r="C2648" s="56" t="s">
        <v>4873</v>
      </c>
      <c r="D2648" s="56" t="s">
        <v>4874</v>
      </c>
      <c r="E2648" s="56" t="s">
        <v>4875</v>
      </c>
      <c r="F2648" s="128" t="s">
        <v>4876</v>
      </c>
      <c r="G2648" s="128"/>
      <c r="H2648" s="52" t="s">
        <v>4877</v>
      </c>
      <c r="I2648" s="54">
        <v>41739</v>
      </c>
      <c r="J2648" s="54">
        <v>41892</v>
      </c>
      <c r="K2648" s="56" t="s">
        <v>6051</v>
      </c>
      <c r="L2648" s="56" t="s">
        <v>6052</v>
      </c>
      <c r="M2648" s="56" t="s">
        <v>695</v>
      </c>
      <c r="N2648" s="56" t="s">
        <v>3570</v>
      </c>
      <c r="P2648" s="56" t="s">
        <v>4880</v>
      </c>
      <c r="S2648" s="56" t="s">
        <v>4881</v>
      </c>
      <c r="T2648" s="56">
        <v>1</v>
      </c>
      <c r="U2648" s="56" t="s">
        <v>606</v>
      </c>
      <c r="W2648" s="56">
        <v>1.5</v>
      </c>
      <c r="X2648" s="56">
        <v>90</v>
      </c>
      <c r="Y2648" s="56">
        <v>166</v>
      </c>
    </row>
    <row r="2649" spans="1:25" s="56" customFormat="1">
      <c r="A2649" s="156" t="s">
        <v>4872</v>
      </c>
      <c r="B2649" s="156" t="s">
        <v>1216</v>
      </c>
      <c r="C2649" s="56" t="s">
        <v>4873</v>
      </c>
      <c r="D2649" s="56" t="s">
        <v>4874</v>
      </c>
      <c r="E2649" s="56" t="s">
        <v>4875</v>
      </c>
      <c r="F2649" s="128" t="s">
        <v>4876</v>
      </c>
      <c r="G2649" s="128"/>
      <c r="H2649" s="52" t="s">
        <v>4877</v>
      </c>
      <c r="I2649" s="54">
        <v>41739</v>
      </c>
      <c r="J2649" s="54">
        <v>41892</v>
      </c>
      <c r="K2649" s="56" t="s">
        <v>6053</v>
      </c>
      <c r="L2649" s="56" t="s">
        <v>6054</v>
      </c>
      <c r="M2649" s="56" t="s">
        <v>695</v>
      </c>
      <c r="N2649" s="56" t="s">
        <v>3570</v>
      </c>
      <c r="P2649" s="56" t="s">
        <v>4880</v>
      </c>
      <c r="S2649" s="56" t="s">
        <v>4881</v>
      </c>
      <c r="T2649" s="56">
        <v>1</v>
      </c>
      <c r="U2649" s="56" t="s">
        <v>606</v>
      </c>
      <c r="W2649" s="56">
        <v>1.5</v>
      </c>
      <c r="X2649" s="56">
        <v>90</v>
      </c>
      <c r="Y2649" s="56">
        <v>128.5</v>
      </c>
    </row>
    <row r="2650" spans="1:25" s="56" customFormat="1">
      <c r="A2650" s="156" t="s">
        <v>4872</v>
      </c>
      <c r="B2650" s="156" t="s">
        <v>1216</v>
      </c>
      <c r="C2650" s="56" t="s">
        <v>4873</v>
      </c>
      <c r="D2650" s="56" t="s">
        <v>4874</v>
      </c>
      <c r="E2650" s="56" t="s">
        <v>4875</v>
      </c>
      <c r="F2650" s="128" t="s">
        <v>4876</v>
      </c>
      <c r="G2650" s="128"/>
      <c r="H2650" s="52" t="s">
        <v>4877</v>
      </c>
      <c r="I2650" s="54">
        <v>41739</v>
      </c>
      <c r="J2650" s="54">
        <v>41892</v>
      </c>
      <c r="K2650" s="56" t="s">
        <v>6055</v>
      </c>
      <c r="L2650" s="56" t="s">
        <v>6056</v>
      </c>
      <c r="M2650" s="56" t="s">
        <v>695</v>
      </c>
      <c r="N2650" s="56" t="s">
        <v>3570</v>
      </c>
      <c r="P2650" s="56" t="s">
        <v>4880</v>
      </c>
      <c r="S2650" s="56" t="s">
        <v>4881</v>
      </c>
      <c r="T2650" s="56">
        <v>1</v>
      </c>
      <c r="U2650" s="56" t="s">
        <v>606</v>
      </c>
      <c r="W2650" s="56">
        <v>1.5</v>
      </c>
      <c r="X2650" s="56">
        <v>90</v>
      </c>
      <c r="Y2650" s="56">
        <v>246.5</v>
      </c>
    </row>
    <row r="2651" spans="1:25" s="56" customFormat="1">
      <c r="A2651" s="156" t="s">
        <v>4872</v>
      </c>
      <c r="B2651" s="156" t="s">
        <v>1216</v>
      </c>
      <c r="C2651" s="56" t="s">
        <v>4873</v>
      </c>
      <c r="D2651" s="56" t="s">
        <v>4874</v>
      </c>
      <c r="E2651" s="56" t="s">
        <v>4875</v>
      </c>
      <c r="F2651" s="128" t="s">
        <v>4876</v>
      </c>
      <c r="G2651" s="128"/>
      <c r="H2651" s="52" t="s">
        <v>4877</v>
      </c>
      <c r="I2651" s="54">
        <v>41739</v>
      </c>
      <c r="J2651" s="54">
        <v>41892</v>
      </c>
      <c r="K2651" s="56" t="s">
        <v>6057</v>
      </c>
      <c r="L2651" s="56" t="s">
        <v>6058</v>
      </c>
      <c r="M2651" s="56" t="s">
        <v>695</v>
      </c>
      <c r="N2651" s="56" t="s">
        <v>3570</v>
      </c>
      <c r="P2651" s="56" t="s">
        <v>4880</v>
      </c>
      <c r="S2651" s="56" t="s">
        <v>4881</v>
      </c>
      <c r="T2651" s="56">
        <v>1</v>
      </c>
      <c r="U2651" s="56" t="s">
        <v>606</v>
      </c>
      <c r="W2651" s="56">
        <v>1.5</v>
      </c>
      <c r="X2651" s="56">
        <v>90</v>
      </c>
      <c r="Y2651" s="56">
        <v>73</v>
      </c>
    </row>
    <row r="2652" spans="1:25" s="56" customFormat="1">
      <c r="A2652" s="156" t="s">
        <v>4872</v>
      </c>
      <c r="B2652" s="156" t="s">
        <v>1216</v>
      </c>
      <c r="C2652" s="56" t="s">
        <v>4873</v>
      </c>
      <c r="D2652" s="56" t="s">
        <v>4874</v>
      </c>
      <c r="E2652" s="56" t="s">
        <v>4875</v>
      </c>
      <c r="F2652" s="128" t="s">
        <v>4876</v>
      </c>
      <c r="G2652" s="128"/>
      <c r="H2652" s="52" t="s">
        <v>4877</v>
      </c>
      <c r="I2652" s="54">
        <v>41739</v>
      </c>
      <c r="J2652" s="54">
        <v>41892</v>
      </c>
      <c r="K2652" s="56" t="s">
        <v>6059</v>
      </c>
      <c r="L2652" s="56" t="s">
        <v>6060</v>
      </c>
      <c r="M2652" s="56" t="s">
        <v>695</v>
      </c>
      <c r="N2652" s="56" t="s">
        <v>3570</v>
      </c>
      <c r="P2652" s="56" t="s">
        <v>4880</v>
      </c>
      <c r="S2652" s="56" t="s">
        <v>4881</v>
      </c>
      <c r="T2652" s="56">
        <v>1</v>
      </c>
      <c r="U2652" s="56" t="s">
        <v>606</v>
      </c>
      <c r="W2652" s="56">
        <v>1.5</v>
      </c>
      <c r="X2652" s="56">
        <v>90</v>
      </c>
      <c r="Y2652" s="56">
        <v>80.8</v>
      </c>
    </row>
    <row r="2653" spans="1:25" s="56" customFormat="1">
      <c r="A2653" s="156" t="s">
        <v>4872</v>
      </c>
      <c r="B2653" s="156" t="s">
        <v>1216</v>
      </c>
      <c r="C2653" s="56" t="s">
        <v>4873</v>
      </c>
      <c r="D2653" s="56" t="s">
        <v>4874</v>
      </c>
      <c r="E2653" s="56" t="s">
        <v>4875</v>
      </c>
      <c r="F2653" s="128" t="s">
        <v>4876</v>
      </c>
      <c r="G2653" s="128"/>
      <c r="H2653" s="52" t="s">
        <v>4877</v>
      </c>
      <c r="I2653" s="54">
        <v>41739</v>
      </c>
      <c r="J2653" s="54">
        <v>41892</v>
      </c>
      <c r="K2653" s="56" t="s">
        <v>6061</v>
      </c>
      <c r="L2653" s="56" t="s">
        <v>6062</v>
      </c>
      <c r="M2653" s="56" t="s">
        <v>695</v>
      </c>
      <c r="N2653" s="56" t="s">
        <v>3570</v>
      </c>
      <c r="P2653" s="56" t="s">
        <v>4880</v>
      </c>
      <c r="S2653" s="56" t="s">
        <v>4881</v>
      </c>
      <c r="T2653" s="56">
        <v>1</v>
      </c>
      <c r="U2653" s="56" t="s">
        <v>606</v>
      </c>
      <c r="W2653" s="56">
        <v>1.5</v>
      </c>
      <c r="X2653" s="56">
        <v>90</v>
      </c>
      <c r="Y2653" s="56">
        <v>92.1</v>
      </c>
    </row>
    <row r="2654" spans="1:25" s="56" customFormat="1">
      <c r="A2654" s="156" t="s">
        <v>4872</v>
      </c>
      <c r="B2654" s="156" t="s">
        <v>1216</v>
      </c>
      <c r="C2654" s="56" t="s">
        <v>4873</v>
      </c>
      <c r="D2654" s="56" t="s">
        <v>4874</v>
      </c>
      <c r="E2654" s="56" t="s">
        <v>4875</v>
      </c>
      <c r="F2654" s="128" t="s">
        <v>4876</v>
      </c>
      <c r="G2654" s="128"/>
      <c r="H2654" s="52" t="s">
        <v>4877</v>
      </c>
      <c r="I2654" s="54">
        <v>41739</v>
      </c>
      <c r="J2654" s="54">
        <v>41892</v>
      </c>
      <c r="K2654" s="56" t="s">
        <v>6063</v>
      </c>
      <c r="L2654" s="56" t="s">
        <v>6064</v>
      </c>
      <c r="M2654" s="56" t="s">
        <v>695</v>
      </c>
      <c r="N2654" s="56" t="s">
        <v>3570</v>
      </c>
      <c r="P2654" s="56" t="s">
        <v>4880</v>
      </c>
      <c r="S2654" s="56" t="s">
        <v>4881</v>
      </c>
      <c r="T2654" s="56">
        <v>1</v>
      </c>
      <c r="U2654" s="56" t="s">
        <v>606</v>
      </c>
      <c r="W2654" s="56">
        <v>1.5</v>
      </c>
      <c r="X2654" s="56">
        <v>90</v>
      </c>
      <c r="Y2654" s="56">
        <v>80.5</v>
      </c>
    </row>
    <row r="2655" spans="1:25" s="56" customFormat="1">
      <c r="A2655" s="156" t="s">
        <v>4872</v>
      </c>
      <c r="B2655" s="156" t="s">
        <v>1216</v>
      </c>
      <c r="C2655" s="56" t="s">
        <v>4873</v>
      </c>
      <c r="D2655" s="56" t="s">
        <v>4874</v>
      </c>
      <c r="E2655" s="56" t="s">
        <v>4875</v>
      </c>
      <c r="F2655" s="128" t="s">
        <v>4876</v>
      </c>
      <c r="G2655" s="128"/>
      <c r="H2655" s="52" t="s">
        <v>4877</v>
      </c>
      <c r="I2655" s="54">
        <v>41739</v>
      </c>
      <c r="J2655" s="54">
        <v>41892</v>
      </c>
      <c r="K2655" s="56" t="s">
        <v>6065</v>
      </c>
      <c r="L2655" s="56" t="s">
        <v>6066</v>
      </c>
      <c r="M2655" s="56" t="s">
        <v>695</v>
      </c>
      <c r="N2655" s="56" t="s">
        <v>3570</v>
      </c>
      <c r="P2655" s="56" t="s">
        <v>4880</v>
      </c>
      <c r="S2655" s="56" t="s">
        <v>4881</v>
      </c>
      <c r="T2655" s="56">
        <v>1</v>
      </c>
      <c r="U2655" s="56" t="s">
        <v>606</v>
      </c>
      <c r="W2655" s="56">
        <v>1.5</v>
      </c>
      <c r="X2655" s="56">
        <v>90</v>
      </c>
      <c r="Y2655" s="56">
        <v>132.69999999999999</v>
      </c>
    </row>
    <row r="2656" spans="1:25" s="56" customFormat="1">
      <c r="A2656" s="156" t="s">
        <v>4872</v>
      </c>
      <c r="B2656" s="156" t="s">
        <v>1216</v>
      </c>
      <c r="C2656" s="56" t="s">
        <v>4873</v>
      </c>
      <c r="D2656" s="56" t="s">
        <v>4874</v>
      </c>
      <c r="E2656" s="56" t="s">
        <v>4875</v>
      </c>
      <c r="F2656" s="128" t="s">
        <v>4876</v>
      </c>
      <c r="G2656" s="128"/>
      <c r="H2656" s="52" t="s">
        <v>4877</v>
      </c>
      <c r="I2656" s="54">
        <v>41739</v>
      </c>
      <c r="J2656" s="54">
        <v>41892</v>
      </c>
      <c r="K2656" s="56" t="s">
        <v>6067</v>
      </c>
      <c r="L2656" s="56" t="s">
        <v>6068</v>
      </c>
      <c r="M2656" s="56" t="s">
        <v>695</v>
      </c>
      <c r="N2656" s="56" t="s">
        <v>3570</v>
      </c>
      <c r="P2656" s="56" t="s">
        <v>4880</v>
      </c>
      <c r="S2656" s="56" t="s">
        <v>4881</v>
      </c>
      <c r="T2656" s="56">
        <v>1</v>
      </c>
      <c r="U2656" s="56" t="s">
        <v>606</v>
      </c>
      <c r="W2656" s="56">
        <v>1.5</v>
      </c>
      <c r="X2656" s="56">
        <v>90</v>
      </c>
      <c r="Y2656" s="56">
        <v>81.900000000000006</v>
      </c>
    </row>
    <row r="2657" spans="1:25" s="56" customFormat="1">
      <c r="A2657" s="156" t="s">
        <v>4872</v>
      </c>
      <c r="B2657" s="156" t="s">
        <v>1216</v>
      </c>
      <c r="C2657" s="56" t="s">
        <v>4873</v>
      </c>
      <c r="D2657" s="56" t="s">
        <v>4874</v>
      </c>
      <c r="E2657" s="56" t="s">
        <v>4875</v>
      </c>
      <c r="F2657" s="128" t="s">
        <v>4876</v>
      </c>
      <c r="G2657" s="128"/>
      <c r="H2657" s="52" t="s">
        <v>4877</v>
      </c>
      <c r="I2657" s="54">
        <v>41739</v>
      </c>
      <c r="J2657" s="54">
        <v>41892</v>
      </c>
      <c r="K2657" s="56" t="s">
        <v>6069</v>
      </c>
      <c r="L2657" s="56" t="s">
        <v>6070</v>
      </c>
      <c r="M2657" s="56" t="s">
        <v>695</v>
      </c>
      <c r="N2657" s="56" t="s">
        <v>3570</v>
      </c>
      <c r="P2657" s="56" t="s">
        <v>4880</v>
      </c>
      <c r="S2657" s="56" t="s">
        <v>4881</v>
      </c>
      <c r="T2657" s="56">
        <v>1</v>
      </c>
      <c r="U2657" s="56" t="s">
        <v>606</v>
      </c>
      <c r="W2657" s="56">
        <v>1.5</v>
      </c>
      <c r="X2657" s="56">
        <v>90</v>
      </c>
      <c r="Y2657" s="56">
        <v>212.3</v>
      </c>
    </row>
    <row r="2658" spans="1:25" s="56" customFormat="1">
      <c r="A2658" s="156" t="s">
        <v>4872</v>
      </c>
      <c r="B2658" s="156" t="s">
        <v>1216</v>
      </c>
      <c r="C2658" s="56" t="s">
        <v>4873</v>
      </c>
      <c r="D2658" s="56" t="s">
        <v>4874</v>
      </c>
      <c r="E2658" s="56" t="s">
        <v>4875</v>
      </c>
      <c r="F2658" s="128" t="s">
        <v>4876</v>
      </c>
      <c r="G2658" s="128"/>
      <c r="H2658" s="52" t="s">
        <v>4877</v>
      </c>
      <c r="I2658" s="54">
        <v>41739</v>
      </c>
      <c r="J2658" s="54">
        <v>41892</v>
      </c>
      <c r="K2658" s="56" t="s">
        <v>6071</v>
      </c>
      <c r="L2658" s="56" t="s">
        <v>6072</v>
      </c>
      <c r="M2658" s="56" t="s">
        <v>695</v>
      </c>
      <c r="N2658" s="56" t="s">
        <v>3570</v>
      </c>
      <c r="P2658" s="56" t="s">
        <v>4880</v>
      </c>
      <c r="S2658" s="56" t="s">
        <v>4881</v>
      </c>
      <c r="T2658" s="56">
        <v>1</v>
      </c>
      <c r="U2658" s="56" t="s">
        <v>606</v>
      </c>
      <c r="W2658" s="56">
        <v>1.5</v>
      </c>
      <c r="X2658" s="56">
        <v>90</v>
      </c>
      <c r="Y2658" s="56">
        <v>153.5</v>
      </c>
    </row>
    <row r="2659" spans="1:25" s="56" customFormat="1">
      <c r="A2659" s="156" t="s">
        <v>4872</v>
      </c>
      <c r="B2659" s="156" t="s">
        <v>1216</v>
      </c>
      <c r="C2659" s="56" t="s">
        <v>4873</v>
      </c>
      <c r="D2659" s="56" t="s">
        <v>4874</v>
      </c>
      <c r="E2659" s="56" t="s">
        <v>4875</v>
      </c>
      <c r="F2659" s="128" t="s">
        <v>4876</v>
      </c>
      <c r="G2659" s="128"/>
      <c r="H2659" s="52" t="s">
        <v>4877</v>
      </c>
      <c r="I2659" s="54">
        <v>41739</v>
      </c>
      <c r="J2659" s="54">
        <v>41892</v>
      </c>
      <c r="K2659" s="56" t="s">
        <v>6073</v>
      </c>
      <c r="L2659" s="56" t="s">
        <v>6074</v>
      </c>
      <c r="M2659" s="56" t="s">
        <v>695</v>
      </c>
      <c r="N2659" s="56" t="s">
        <v>3570</v>
      </c>
      <c r="P2659" s="56" t="s">
        <v>4880</v>
      </c>
      <c r="S2659" s="56" t="s">
        <v>4881</v>
      </c>
      <c r="T2659" s="56">
        <v>1</v>
      </c>
      <c r="U2659" s="56" t="s">
        <v>606</v>
      </c>
      <c r="W2659" s="56">
        <v>1.5</v>
      </c>
      <c r="X2659" s="56">
        <v>90</v>
      </c>
      <c r="Y2659" s="56">
        <v>86.9</v>
      </c>
    </row>
    <row r="2660" spans="1:25" s="56" customFormat="1">
      <c r="A2660" s="156" t="s">
        <v>4872</v>
      </c>
      <c r="B2660" s="156" t="s">
        <v>1216</v>
      </c>
      <c r="C2660" s="56" t="s">
        <v>4873</v>
      </c>
      <c r="D2660" s="56" t="s">
        <v>4874</v>
      </c>
      <c r="E2660" s="56" t="s">
        <v>4875</v>
      </c>
      <c r="F2660" s="128" t="s">
        <v>4876</v>
      </c>
      <c r="G2660" s="128"/>
      <c r="H2660" s="52" t="s">
        <v>4877</v>
      </c>
      <c r="I2660" s="54">
        <v>41739</v>
      </c>
      <c r="J2660" s="54">
        <v>41892</v>
      </c>
      <c r="K2660" s="56" t="s">
        <v>6075</v>
      </c>
      <c r="L2660" s="56" t="s">
        <v>6076</v>
      </c>
      <c r="M2660" s="56" t="s">
        <v>695</v>
      </c>
      <c r="N2660" s="56" t="s">
        <v>3570</v>
      </c>
      <c r="P2660" s="56" t="s">
        <v>4880</v>
      </c>
      <c r="S2660" s="56" t="s">
        <v>4881</v>
      </c>
      <c r="T2660" s="56">
        <v>1</v>
      </c>
      <c r="U2660" s="56" t="s">
        <v>606</v>
      </c>
      <c r="W2660" s="56">
        <v>1.5</v>
      </c>
      <c r="X2660" s="56">
        <v>90</v>
      </c>
      <c r="Y2660" s="56">
        <v>78.8</v>
      </c>
    </row>
    <row r="2661" spans="1:25" s="56" customFormat="1">
      <c r="A2661" s="156" t="s">
        <v>4872</v>
      </c>
      <c r="B2661" s="156" t="s">
        <v>1216</v>
      </c>
      <c r="C2661" s="56" t="s">
        <v>4873</v>
      </c>
      <c r="D2661" s="56" t="s">
        <v>4874</v>
      </c>
      <c r="E2661" s="56" t="s">
        <v>4875</v>
      </c>
      <c r="F2661" s="128" t="s">
        <v>4876</v>
      </c>
      <c r="G2661" s="128"/>
      <c r="H2661" s="52" t="s">
        <v>4877</v>
      </c>
      <c r="I2661" s="54">
        <v>41739</v>
      </c>
      <c r="J2661" s="54">
        <v>41892</v>
      </c>
      <c r="K2661" s="56" t="s">
        <v>6077</v>
      </c>
      <c r="L2661" s="56" t="s">
        <v>6078</v>
      </c>
      <c r="M2661" s="56" t="s">
        <v>695</v>
      </c>
      <c r="N2661" s="56" t="s">
        <v>3570</v>
      </c>
      <c r="P2661" s="56" t="s">
        <v>4880</v>
      </c>
      <c r="S2661" s="56" t="s">
        <v>4881</v>
      </c>
      <c r="T2661" s="56">
        <v>1</v>
      </c>
      <c r="U2661" s="56" t="s">
        <v>606</v>
      </c>
      <c r="W2661" s="56">
        <v>1.5</v>
      </c>
      <c r="X2661" s="56">
        <v>90</v>
      </c>
      <c r="Y2661" s="56">
        <v>181.8</v>
      </c>
    </row>
    <row r="2662" spans="1:25" s="56" customFormat="1">
      <c r="A2662" s="156" t="s">
        <v>4872</v>
      </c>
      <c r="B2662" s="156" t="s">
        <v>1216</v>
      </c>
      <c r="C2662" s="56" t="s">
        <v>4873</v>
      </c>
      <c r="D2662" s="56" t="s">
        <v>4874</v>
      </c>
      <c r="E2662" s="56" t="s">
        <v>4875</v>
      </c>
      <c r="F2662" s="128" t="s">
        <v>4876</v>
      </c>
      <c r="G2662" s="128"/>
      <c r="H2662" s="52" t="s">
        <v>4877</v>
      </c>
      <c r="I2662" s="54">
        <v>41739</v>
      </c>
      <c r="J2662" s="54">
        <v>41892</v>
      </c>
      <c r="K2662" s="56" t="s">
        <v>6079</v>
      </c>
      <c r="L2662" s="56" t="s">
        <v>6080</v>
      </c>
      <c r="M2662" s="56" t="s">
        <v>695</v>
      </c>
      <c r="N2662" s="56" t="s">
        <v>3570</v>
      </c>
      <c r="P2662" s="56" t="s">
        <v>4880</v>
      </c>
      <c r="S2662" s="56" t="s">
        <v>4881</v>
      </c>
      <c r="T2662" s="56">
        <v>1</v>
      </c>
      <c r="U2662" s="56" t="s">
        <v>606</v>
      </c>
      <c r="W2662" s="56">
        <v>1.5</v>
      </c>
      <c r="X2662" s="56">
        <v>90</v>
      </c>
      <c r="Y2662" s="56">
        <v>141.1</v>
      </c>
    </row>
    <row r="2663" spans="1:25" s="56" customFormat="1">
      <c r="A2663" s="156" t="s">
        <v>4872</v>
      </c>
      <c r="B2663" s="156" t="s">
        <v>1216</v>
      </c>
      <c r="C2663" s="56" t="s">
        <v>4873</v>
      </c>
      <c r="D2663" s="56" t="s">
        <v>4874</v>
      </c>
      <c r="E2663" s="56" t="s">
        <v>4875</v>
      </c>
      <c r="F2663" s="128" t="s">
        <v>4876</v>
      </c>
      <c r="G2663" s="128"/>
      <c r="H2663" s="52" t="s">
        <v>4877</v>
      </c>
      <c r="I2663" s="54">
        <v>41739</v>
      </c>
      <c r="J2663" s="54">
        <v>41892</v>
      </c>
      <c r="K2663" s="56" t="s">
        <v>6081</v>
      </c>
      <c r="L2663" s="56" t="s">
        <v>6082</v>
      </c>
      <c r="M2663" s="56" t="s">
        <v>695</v>
      </c>
      <c r="N2663" s="56" t="s">
        <v>3570</v>
      </c>
      <c r="P2663" s="56" t="s">
        <v>4880</v>
      </c>
      <c r="S2663" s="56" t="s">
        <v>4881</v>
      </c>
      <c r="T2663" s="56">
        <v>1</v>
      </c>
      <c r="U2663" s="56" t="s">
        <v>606</v>
      </c>
      <c r="W2663" s="56">
        <v>1.5</v>
      </c>
      <c r="X2663" s="56">
        <v>90</v>
      </c>
      <c r="Y2663" s="56">
        <v>242.2</v>
      </c>
    </row>
    <row r="2664" spans="1:25" s="56" customFormat="1">
      <c r="A2664" s="156" t="s">
        <v>4872</v>
      </c>
      <c r="B2664" s="156" t="s">
        <v>1216</v>
      </c>
      <c r="C2664" s="56" t="s">
        <v>4873</v>
      </c>
      <c r="D2664" s="56" t="s">
        <v>4874</v>
      </c>
      <c r="E2664" s="56" t="s">
        <v>4875</v>
      </c>
      <c r="F2664" s="128" t="s">
        <v>4876</v>
      </c>
      <c r="G2664" s="128"/>
      <c r="H2664" s="52" t="s">
        <v>4877</v>
      </c>
      <c r="I2664" s="54">
        <v>41739</v>
      </c>
      <c r="J2664" s="54">
        <v>41892</v>
      </c>
      <c r="K2664" s="56" t="s">
        <v>6083</v>
      </c>
      <c r="L2664" s="56" t="s">
        <v>6084</v>
      </c>
      <c r="M2664" s="56" t="s">
        <v>695</v>
      </c>
      <c r="N2664" s="56" t="s">
        <v>3570</v>
      </c>
      <c r="P2664" s="56" t="s">
        <v>4880</v>
      </c>
      <c r="S2664" s="56" t="s">
        <v>4881</v>
      </c>
      <c r="T2664" s="56">
        <v>1</v>
      </c>
      <c r="U2664" s="56" t="s">
        <v>606</v>
      </c>
      <c r="W2664" s="56">
        <v>1.5</v>
      </c>
      <c r="X2664" s="56">
        <v>90</v>
      </c>
      <c r="Y2664" s="56">
        <v>124.8</v>
      </c>
    </row>
    <row r="2665" spans="1:25" s="56" customFormat="1">
      <c r="A2665" s="156" t="s">
        <v>4872</v>
      </c>
      <c r="B2665" s="156" t="s">
        <v>1216</v>
      </c>
      <c r="C2665" s="56" t="s">
        <v>4873</v>
      </c>
      <c r="D2665" s="56" t="s">
        <v>4874</v>
      </c>
      <c r="E2665" s="56" t="s">
        <v>4875</v>
      </c>
      <c r="F2665" s="128" t="s">
        <v>4876</v>
      </c>
      <c r="G2665" s="128"/>
      <c r="H2665" s="52" t="s">
        <v>4877</v>
      </c>
      <c r="I2665" s="54">
        <v>41739</v>
      </c>
      <c r="J2665" s="54">
        <v>41892</v>
      </c>
      <c r="K2665" s="56" t="s">
        <v>6085</v>
      </c>
      <c r="L2665" s="56" t="s">
        <v>6086</v>
      </c>
      <c r="M2665" s="56" t="s">
        <v>695</v>
      </c>
      <c r="N2665" s="56" t="s">
        <v>3570</v>
      </c>
      <c r="P2665" s="56" t="s">
        <v>4880</v>
      </c>
      <c r="S2665" s="56" t="s">
        <v>4881</v>
      </c>
      <c r="T2665" s="56">
        <v>1</v>
      </c>
      <c r="U2665" s="56" t="s">
        <v>606</v>
      </c>
      <c r="W2665" s="56">
        <v>1.5</v>
      </c>
      <c r="X2665" s="56">
        <v>90</v>
      </c>
      <c r="Y2665" s="56">
        <v>148.19999999999999</v>
      </c>
    </row>
    <row r="2666" spans="1:25" s="56" customFormat="1">
      <c r="A2666" s="156" t="s">
        <v>4872</v>
      </c>
      <c r="B2666" s="156" t="s">
        <v>1216</v>
      </c>
      <c r="C2666" s="56" t="s">
        <v>4873</v>
      </c>
      <c r="D2666" s="56" t="s">
        <v>4874</v>
      </c>
      <c r="E2666" s="56" t="s">
        <v>4875</v>
      </c>
      <c r="F2666" s="128" t="s">
        <v>4876</v>
      </c>
      <c r="G2666" s="128"/>
      <c r="H2666" s="52" t="s">
        <v>4877</v>
      </c>
      <c r="I2666" s="54">
        <v>41739</v>
      </c>
      <c r="J2666" s="54">
        <v>41892</v>
      </c>
      <c r="K2666" s="56" t="s">
        <v>6087</v>
      </c>
      <c r="L2666" s="56" t="s">
        <v>6088</v>
      </c>
      <c r="M2666" s="56" t="s">
        <v>695</v>
      </c>
      <c r="N2666" s="56" t="s">
        <v>3570</v>
      </c>
      <c r="P2666" s="56" t="s">
        <v>4880</v>
      </c>
      <c r="S2666" s="56" t="s">
        <v>4881</v>
      </c>
      <c r="T2666" s="56">
        <v>1</v>
      </c>
      <c r="U2666" s="56" t="s">
        <v>606</v>
      </c>
      <c r="W2666" s="56">
        <v>1.5</v>
      </c>
      <c r="X2666" s="56">
        <v>97</v>
      </c>
      <c r="Y2666" s="56">
        <v>52.8</v>
      </c>
    </row>
    <row r="2667" spans="1:25" s="56" customFormat="1">
      <c r="A2667" s="156" t="s">
        <v>4872</v>
      </c>
      <c r="B2667" s="156" t="s">
        <v>1216</v>
      </c>
      <c r="C2667" s="56" t="s">
        <v>4873</v>
      </c>
      <c r="D2667" s="56" t="s">
        <v>4874</v>
      </c>
      <c r="E2667" s="56" t="s">
        <v>4875</v>
      </c>
      <c r="F2667" s="128" t="s">
        <v>4876</v>
      </c>
      <c r="G2667" s="128"/>
      <c r="H2667" s="52" t="s">
        <v>4877</v>
      </c>
      <c r="I2667" s="54">
        <v>41739</v>
      </c>
      <c r="J2667" s="54">
        <v>41892</v>
      </c>
      <c r="K2667" s="56" t="s">
        <v>6089</v>
      </c>
      <c r="L2667" s="56" t="s">
        <v>6090</v>
      </c>
      <c r="M2667" s="56" t="s">
        <v>695</v>
      </c>
      <c r="N2667" s="56" t="s">
        <v>3570</v>
      </c>
      <c r="P2667" s="56" t="s">
        <v>4880</v>
      </c>
      <c r="S2667" s="56" t="s">
        <v>4881</v>
      </c>
      <c r="T2667" s="56">
        <v>1</v>
      </c>
      <c r="U2667" s="56" t="s">
        <v>606</v>
      </c>
      <c r="W2667" s="56">
        <v>1.5</v>
      </c>
      <c r="X2667" s="56">
        <v>96</v>
      </c>
      <c r="Y2667" s="56">
        <v>16</v>
      </c>
    </row>
    <row r="2668" spans="1:25" s="56" customFormat="1">
      <c r="A2668" s="156" t="s">
        <v>4872</v>
      </c>
      <c r="B2668" s="156" t="s">
        <v>1216</v>
      </c>
      <c r="C2668" s="56" t="s">
        <v>4873</v>
      </c>
      <c r="D2668" s="56" t="s">
        <v>4874</v>
      </c>
      <c r="E2668" s="56" t="s">
        <v>4875</v>
      </c>
      <c r="F2668" s="128" t="s">
        <v>4876</v>
      </c>
      <c r="G2668" s="128"/>
      <c r="H2668" s="52" t="s">
        <v>4877</v>
      </c>
      <c r="I2668" s="54">
        <v>41739</v>
      </c>
      <c r="J2668" s="54">
        <v>41892</v>
      </c>
      <c r="K2668" s="56" t="s">
        <v>6091</v>
      </c>
      <c r="L2668" s="56" t="s">
        <v>6092</v>
      </c>
      <c r="M2668" s="56" t="s">
        <v>695</v>
      </c>
      <c r="N2668" s="56" t="s">
        <v>3570</v>
      </c>
      <c r="P2668" s="56" t="s">
        <v>4880</v>
      </c>
      <c r="S2668" s="56" t="s">
        <v>4881</v>
      </c>
      <c r="T2668" s="56">
        <v>1</v>
      </c>
      <c r="U2668" s="56" t="s">
        <v>606</v>
      </c>
      <c r="W2668" s="56">
        <v>1.5</v>
      </c>
      <c r="X2668" s="56">
        <v>100</v>
      </c>
      <c r="Y2668" s="56">
        <v>37.4</v>
      </c>
    </row>
    <row r="2669" spans="1:25" s="56" customFormat="1">
      <c r="A2669" s="156" t="s">
        <v>4872</v>
      </c>
      <c r="B2669" s="156" t="s">
        <v>1216</v>
      </c>
      <c r="C2669" s="56" t="s">
        <v>4873</v>
      </c>
      <c r="D2669" s="56" t="s">
        <v>4874</v>
      </c>
      <c r="E2669" s="56" t="s">
        <v>4875</v>
      </c>
      <c r="F2669" s="128" t="s">
        <v>4876</v>
      </c>
      <c r="G2669" s="128"/>
      <c r="H2669" s="52" t="s">
        <v>4877</v>
      </c>
      <c r="I2669" s="54">
        <v>41739</v>
      </c>
      <c r="J2669" s="54">
        <v>41892</v>
      </c>
      <c r="K2669" s="56" t="s">
        <v>6093</v>
      </c>
      <c r="L2669" s="56" t="s">
        <v>6094</v>
      </c>
      <c r="M2669" s="56" t="s">
        <v>695</v>
      </c>
      <c r="N2669" s="56" t="s">
        <v>3570</v>
      </c>
      <c r="P2669" s="56" t="s">
        <v>4880</v>
      </c>
      <c r="S2669" s="56" t="s">
        <v>4881</v>
      </c>
      <c r="T2669" s="56">
        <v>1</v>
      </c>
      <c r="U2669" s="56" t="s">
        <v>606</v>
      </c>
      <c r="W2669" s="56">
        <v>1.5</v>
      </c>
      <c r="X2669" s="56">
        <v>94</v>
      </c>
      <c r="Y2669" s="56">
        <v>59.3</v>
      </c>
    </row>
    <row r="2670" spans="1:25" s="56" customFormat="1">
      <c r="A2670" s="156" t="s">
        <v>4872</v>
      </c>
      <c r="B2670" s="156" t="s">
        <v>1216</v>
      </c>
      <c r="C2670" s="56" t="s">
        <v>4873</v>
      </c>
      <c r="D2670" s="56" t="s">
        <v>4874</v>
      </c>
      <c r="E2670" s="56" t="s">
        <v>4875</v>
      </c>
      <c r="F2670" s="128" t="s">
        <v>4876</v>
      </c>
      <c r="G2670" s="128"/>
      <c r="H2670" s="52" t="s">
        <v>4877</v>
      </c>
      <c r="I2670" s="54">
        <v>41739</v>
      </c>
      <c r="J2670" s="54">
        <v>41892</v>
      </c>
      <c r="K2670" s="56" t="s">
        <v>6095</v>
      </c>
      <c r="L2670" s="56" t="s">
        <v>6096</v>
      </c>
      <c r="M2670" s="56" t="s">
        <v>695</v>
      </c>
      <c r="N2670" s="56" t="s">
        <v>3570</v>
      </c>
      <c r="P2670" s="56" t="s">
        <v>4880</v>
      </c>
      <c r="S2670" s="56" t="s">
        <v>4881</v>
      </c>
      <c r="T2670" s="56">
        <v>1</v>
      </c>
      <c r="U2670" s="56" t="s">
        <v>606</v>
      </c>
      <c r="W2670" s="56">
        <v>1.5</v>
      </c>
      <c r="X2670" s="56">
        <v>94</v>
      </c>
      <c r="Y2670" s="56">
        <v>64.8</v>
      </c>
    </row>
    <row r="2671" spans="1:25" s="56" customFormat="1">
      <c r="A2671" s="156" t="s">
        <v>4872</v>
      </c>
      <c r="B2671" s="156" t="s">
        <v>1216</v>
      </c>
      <c r="C2671" s="56" t="s">
        <v>4873</v>
      </c>
      <c r="D2671" s="56" t="s">
        <v>4874</v>
      </c>
      <c r="E2671" s="56" t="s">
        <v>4875</v>
      </c>
      <c r="F2671" s="128" t="s">
        <v>4876</v>
      </c>
      <c r="G2671" s="128"/>
      <c r="H2671" s="52" t="s">
        <v>4877</v>
      </c>
      <c r="I2671" s="54">
        <v>41739</v>
      </c>
      <c r="J2671" s="54">
        <v>41892</v>
      </c>
      <c r="K2671" s="56" t="s">
        <v>6097</v>
      </c>
      <c r="L2671" s="56" t="s">
        <v>6098</v>
      </c>
      <c r="M2671" s="56" t="s">
        <v>695</v>
      </c>
      <c r="N2671" s="56" t="s">
        <v>3570</v>
      </c>
      <c r="P2671" s="56" t="s">
        <v>4880</v>
      </c>
      <c r="S2671" s="56" t="s">
        <v>4881</v>
      </c>
      <c r="T2671" s="56">
        <v>1</v>
      </c>
      <c r="U2671" s="56" t="s">
        <v>606</v>
      </c>
      <c r="W2671" s="56">
        <v>1.5</v>
      </c>
      <c r="X2671" s="56">
        <v>102</v>
      </c>
      <c r="Y2671" s="56">
        <v>30.1</v>
      </c>
    </row>
    <row r="2672" spans="1:25" s="56" customFormat="1">
      <c r="A2672" s="156" t="s">
        <v>4872</v>
      </c>
      <c r="B2672" s="156" t="s">
        <v>1216</v>
      </c>
      <c r="C2672" s="56" t="s">
        <v>4873</v>
      </c>
      <c r="D2672" s="56" t="s">
        <v>4874</v>
      </c>
      <c r="E2672" s="56" t="s">
        <v>4875</v>
      </c>
      <c r="F2672" s="128" t="s">
        <v>4876</v>
      </c>
      <c r="G2672" s="128"/>
      <c r="H2672" s="52" t="s">
        <v>4877</v>
      </c>
      <c r="I2672" s="54">
        <v>41739</v>
      </c>
      <c r="J2672" s="54">
        <v>41892</v>
      </c>
      <c r="K2672" s="56" t="s">
        <v>6099</v>
      </c>
      <c r="L2672" s="56" t="s">
        <v>6100</v>
      </c>
      <c r="M2672" s="56" t="s">
        <v>695</v>
      </c>
      <c r="N2672" s="56" t="s">
        <v>3570</v>
      </c>
      <c r="P2672" s="56" t="s">
        <v>4880</v>
      </c>
      <c r="S2672" s="56" t="s">
        <v>4881</v>
      </c>
      <c r="T2672" s="56">
        <v>1</v>
      </c>
      <c r="U2672" s="56" t="s">
        <v>606</v>
      </c>
      <c r="W2672" s="56">
        <v>1.5</v>
      </c>
      <c r="X2672" s="56">
        <v>92</v>
      </c>
      <c r="Y2672" s="56">
        <v>41</v>
      </c>
    </row>
    <row r="2673" spans="1:26" s="56" customFormat="1">
      <c r="A2673" s="156" t="s">
        <v>4872</v>
      </c>
      <c r="B2673" s="156" t="s">
        <v>1216</v>
      </c>
      <c r="C2673" s="56" t="s">
        <v>4873</v>
      </c>
      <c r="D2673" s="56" t="s">
        <v>4874</v>
      </c>
      <c r="E2673" s="56" t="s">
        <v>4875</v>
      </c>
      <c r="F2673" s="128" t="s">
        <v>4876</v>
      </c>
      <c r="G2673" s="128"/>
      <c r="H2673" s="52" t="s">
        <v>4877</v>
      </c>
      <c r="I2673" s="54">
        <v>41739</v>
      </c>
      <c r="J2673" s="54">
        <v>41892</v>
      </c>
      <c r="K2673" s="56" t="s">
        <v>6101</v>
      </c>
      <c r="L2673" s="56" t="s">
        <v>6102</v>
      </c>
      <c r="M2673" s="56" t="s">
        <v>695</v>
      </c>
      <c r="N2673" s="56" t="s">
        <v>3570</v>
      </c>
      <c r="P2673" s="56" t="s">
        <v>4880</v>
      </c>
      <c r="S2673" s="56" t="s">
        <v>4881</v>
      </c>
      <c r="T2673" s="56">
        <v>1</v>
      </c>
      <c r="U2673" s="56" t="s">
        <v>606</v>
      </c>
      <c r="W2673" s="56">
        <v>1.5</v>
      </c>
      <c r="X2673" s="56">
        <v>87</v>
      </c>
      <c r="Y2673" s="56">
        <v>34.6</v>
      </c>
    </row>
    <row r="2674" spans="1:26" s="56" customFormat="1">
      <c r="A2674" s="156" t="s">
        <v>4872</v>
      </c>
      <c r="B2674" s="156" t="s">
        <v>1216</v>
      </c>
      <c r="C2674" s="56" t="s">
        <v>4873</v>
      </c>
      <c r="D2674" s="56" t="s">
        <v>4874</v>
      </c>
      <c r="E2674" s="56" t="s">
        <v>4875</v>
      </c>
      <c r="F2674" s="128" t="s">
        <v>4876</v>
      </c>
      <c r="G2674" s="128"/>
      <c r="H2674" s="52" t="s">
        <v>4877</v>
      </c>
      <c r="I2674" s="54">
        <v>41739</v>
      </c>
      <c r="J2674" s="54">
        <v>41892</v>
      </c>
      <c r="K2674" s="56" t="s">
        <v>6103</v>
      </c>
      <c r="L2674" s="56" t="s">
        <v>6104</v>
      </c>
      <c r="M2674" s="56" t="s">
        <v>695</v>
      </c>
      <c r="N2674" s="56" t="s">
        <v>3570</v>
      </c>
      <c r="P2674" s="56" t="s">
        <v>4880</v>
      </c>
      <c r="S2674" s="56" t="s">
        <v>4881</v>
      </c>
      <c r="T2674" s="56">
        <v>1</v>
      </c>
      <c r="U2674" s="56" t="s">
        <v>606</v>
      </c>
      <c r="W2674" s="56">
        <v>1.5</v>
      </c>
      <c r="X2674" s="56">
        <v>93</v>
      </c>
      <c r="Y2674" s="56">
        <v>38.299999999999997</v>
      </c>
    </row>
    <row r="2675" spans="1:26" s="56" customFormat="1">
      <c r="A2675" s="156" t="s">
        <v>4872</v>
      </c>
      <c r="B2675" s="156" t="s">
        <v>1216</v>
      </c>
      <c r="C2675" s="56" t="s">
        <v>4873</v>
      </c>
      <c r="D2675" s="56" t="s">
        <v>4874</v>
      </c>
      <c r="E2675" s="56" t="s">
        <v>4875</v>
      </c>
      <c r="F2675" s="128" t="s">
        <v>4876</v>
      </c>
      <c r="G2675" s="128"/>
      <c r="H2675" s="52" t="s">
        <v>4877</v>
      </c>
      <c r="I2675" s="54">
        <v>41739</v>
      </c>
      <c r="J2675" s="54">
        <v>41892</v>
      </c>
      <c r="K2675" s="56" t="s">
        <v>6105</v>
      </c>
      <c r="L2675" s="56" t="s">
        <v>6106</v>
      </c>
      <c r="M2675" s="56" t="s">
        <v>695</v>
      </c>
      <c r="N2675" s="56" t="s">
        <v>3570</v>
      </c>
      <c r="P2675" s="56" t="s">
        <v>4880</v>
      </c>
      <c r="S2675" s="56" t="s">
        <v>4881</v>
      </c>
      <c r="T2675" s="56">
        <v>1</v>
      </c>
      <c r="U2675" s="56" t="s">
        <v>606</v>
      </c>
      <c r="W2675" s="56">
        <v>1.5</v>
      </c>
      <c r="X2675" s="56">
        <v>100</v>
      </c>
      <c r="Y2675" s="56">
        <v>57.5</v>
      </c>
    </row>
    <row r="2676" spans="1:26" s="56" customFormat="1">
      <c r="A2676" s="156" t="s">
        <v>4872</v>
      </c>
      <c r="B2676" s="156" t="s">
        <v>1216</v>
      </c>
      <c r="C2676" s="56" t="s">
        <v>4873</v>
      </c>
      <c r="D2676" s="56" t="s">
        <v>4874</v>
      </c>
      <c r="E2676" s="56" t="s">
        <v>4875</v>
      </c>
      <c r="F2676" s="128" t="s">
        <v>4876</v>
      </c>
      <c r="G2676" s="128"/>
      <c r="H2676" s="52" t="s">
        <v>4877</v>
      </c>
      <c r="I2676" s="54">
        <v>41739</v>
      </c>
      <c r="J2676" s="54">
        <v>41892</v>
      </c>
      <c r="K2676" s="56" t="s">
        <v>6107</v>
      </c>
      <c r="L2676" s="56" t="s">
        <v>6108</v>
      </c>
      <c r="M2676" s="56" t="s">
        <v>695</v>
      </c>
      <c r="N2676" s="56" t="s">
        <v>3570</v>
      </c>
      <c r="P2676" s="56" t="s">
        <v>4880</v>
      </c>
      <c r="S2676" s="56" t="s">
        <v>4881</v>
      </c>
      <c r="T2676" s="56">
        <v>1</v>
      </c>
      <c r="U2676" s="56" t="s">
        <v>606</v>
      </c>
      <c r="W2676" s="56">
        <v>1.5</v>
      </c>
      <c r="X2676" s="56">
        <v>96</v>
      </c>
      <c r="Y2676" s="56">
        <v>37.299999999999997</v>
      </c>
    </row>
    <row r="2677" spans="1:26" s="56" customFormat="1">
      <c r="A2677" s="156" t="s">
        <v>4872</v>
      </c>
      <c r="B2677" s="156" t="s">
        <v>1216</v>
      </c>
      <c r="C2677" s="56" t="s">
        <v>4873</v>
      </c>
      <c r="D2677" s="56" t="s">
        <v>4874</v>
      </c>
      <c r="E2677" s="56" t="s">
        <v>4875</v>
      </c>
      <c r="F2677" s="128" t="s">
        <v>4876</v>
      </c>
      <c r="G2677" s="128"/>
      <c r="H2677" s="52" t="s">
        <v>4877</v>
      </c>
      <c r="I2677" s="54">
        <v>41739</v>
      </c>
      <c r="J2677" s="54">
        <v>41892</v>
      </c>
      <c r="K2677" s="56" t="s">
        <v>6109</v>
      </c>
      <c r="L2677" s="56" t="s">
        <v>6110</v>
      </c>
      <c r="M2677" s="56" t="s">
        <v>695</v>
      </c>
      <c r="N2677" s="56" t="s">
        <v>3570</v>
      </c>
      <c r="P2677" s="56" t="s">
        <v>4880</v>
      </c>
      <c r="S2677" s="56" t="s">
        <v>4881</v>
      </c>
      <c r="T2677" s="56">
        <v>1</v>
      </c>
      <c r="U2677" s="56" t="s">
        <v>606</v>
      </c>
      <c r="W2677" s="56">
        <v>1.5</v>
      </c>
      <c r="X2677" s="56">
        <v>92</v>
      </c>
      <c r="Y2677" s="56">
        <v>56.4</v>
      </c>
    </row>
    <row r="2678" spans="1:26" s="56" customFormat="1">
      <c r="A2678" s="156" t="s">
        <v>4872</v>
      </c>
      <c r="B2678" s="156" t="s">
        <v>1216</v>
      </c>
      <c r="C2678" s="56" t="s">
        <v>4873</v>
      </c>
      <c r="D2678" s="56" t="s">
        <v>4874</v>
      </c>
      <c r="E2678" s="56" t="s">
        <v>4875</v>
      </c>
      <c r="F2678" s="128" t="s">
        <v>4876</v>
      </c>
      <c r="G2678" s="128"/>
      <c r="H2678" s="52" t="s">
        <v>4877</v>
      </c>
      <c r="I2678" s="54">
        <v>41739</v>
      </c>
      <c r="J2678" s="54">
        <v>41892</v>
      </c>
      <c r="K2678" s="56" t="s">
        <v>6111</v>
      </c>
      <c r="L2678" s="56" t="s">
        <v>6112</v>
      </c>
      <c r="M2678" s="56" t="s">
        <v>695</v>
      </c>
      <c r="N2678" s="56" t="s">
        <v>3570</v>
      </c>
      <c r="P2678" s="56" t="s">
        <v>4880</v>
      </c>
      <c r="S2678" s="56" t="s">
        <v>4881</v>
      </c>
      <c r="T2678" s="56">
        <v>1</v>
      </c>
      <c r="U2678" s="56" t="s">
        <v>606</v>
      </c>
      <c r="W2678" s="56">
        <v>1.5</v>
      </c>
      <c r="X2678" s="56">
        <v>100</v>
      </c>
      <c r="Y2678" s="56">
        <v>22.7</v>
      </c>
      <c r="Z2678" s="56" t="s">
        <v>4967</v>
      </c>
    </row>
    <row r="2679" spans="1:26" s="56" customFormat="1">
      <c r="A2679" s="156" t="s">
        <v>4872</v>
      </c>
      <c r="B2679" s="156" t="s">
        <v>1216</v>
      </c>
      <c r="C2679" s="56" t="s">
        <v>4873</v>
      </c>
      <c r="D2679" s="56" t="s">
        <v>4874</v>
      </c>
      <c r="E2679" s="56" t="s">
        <v>4875</v>
      </c>
      <c r="F2679" s="128" t="s">
        <v>4876</v>
      </c>
      <c r="G2679" s="128"/>
      <c r="H2679" s="52" t="s">
        <v>4877</v>
      </c>
      <c r="I2679" s="54">
        <v>41739</v>
      </c>
      <c r="J2679" s="54">
        <v>41892</v>
      </c>
      <c r="K2679" s="56" t="s">
        <v>6113</v>
      </c>
      <c r="L2679" s="56" t="s">
        <v>6114</v>
      </c>
      <c r="M2679" s="56" t="s">
        <v>695</v>
      </c>
      <c r="N2679" s="56" t="s">
        <v>3570</v>
      </c>
      <c r="P2679" s="56" t="s">
        <v>4880</v>
      </c>
      <c r="S2679" s="56" t="s">
        <v>4881</v>
      </c>
      <c r="T2679" s="56">
        <v>1</v>
      </c>
      <c r="U2679" s="56" t="s">
        <v>606</v>
      </c>
      <c r="W2679" s="56">
        <v>1.5</v>
      </c>
      <c r="X2679" s="56">
        <v>92</v>
      </c>
      <c r="Y2679" s="56">
        <v>40.5</v>
      </c>
    </row>
    <row r="2680" spans="1:26" s="56" customFormat="1">
      <c r="A2680" s="156" t="s">
        <v>4872</v>
      </c>
      <c r="B2680" s="156" t="s">
        <v>1216</v>
      </c>
      <c r="C2680" s="56" t="s">
        <v>4873</v>
      </c>
      <c r="D2680" s="56" t="s">
        <v>4874</v>
      </c>
      <c r="E2680" s="56" t="s">
        <v>4875</v>
      </c>
      <c r="F2680" s="128" t="s">
        <v>4876</v>
      </c>
      <c r="G2680" s="128"/>
      <c r="H2680" s="52" t="s">
        <v>4877</v>
      </c>
      <c r="I2680" s="54">
        <v>41739</v>
      </c>
      <c r="J2680" s="54">
        <v>41892</v>
      </c>
      <c r="K2680" s="56" t="s">
        <v>6115</v>
      </c>
      <c r="L2680" s="56" t="s">
        <v>6116</v>
      </c>
      <c r="M2680" s="56" t="s">
        <v>695</v>
      </c>
      <c r="N2680" s="56" t="s">
        <v>3570</v>
      </c>
      <c r="P2680" s="56" t="s">
        <v>4880</v>
      </c>
      <c r="S2680" s="56" t="s">
        <v>4881</v>
      </c>
      <c r="T2680" s="56">
        <v>1</v>
      </c>
      <c r="U2680" s="56" t="s">
        <v>606</v>
      </c>
      <c r="W2680" s="56">
        <v>1.5</v>
      </c>
      <c r="X2680" s="56">
        <v>93</v>
      </c>
      <c r="Y2680" s="56">
        <v>50.2</v>
      </c>
    </row>
    <row r="2681" spans="1:26" s="56" customFormat="1">
      <c r="A2681" s="156" t="s">
        <v>4872</v>
      </c>
      <c r="B2681" s="156" t="s">
        <v>1216</v>
      </c>
      <c r="C2681" s="56" t="s">
        <v>4873</v>
      </c>
      <c r="D2681" s="56" t="s">
        <v>4874</v>
      </c>
      <c r="E2681" s="56" t="s">
        <v>4875</v>
      </c>
      <c r="F2681" s="128" t="s">
        <v>4876</v>
      </c>
      <c r="G2681" s="128"/>
      <c r="H2681" s="52" t="s">
        <v>4877</v>
      </c>
      <c r="I2681" s="54">
        <v>41739</v>
      </c>
      <c r="J2681" s="54">
        <v>41892</v>
      </c>
      <c r="K2681" s="56" t="s">
        <v>6117</v>
      </c>
      <c r="L2681" s="56" t="s">
        <v>6118</v>
      </c>
      <c r="M2681" s="56" t="s">
        <v>695</v>
      </c>
      <c r="N2681" s="56" t="s">
        <v>3570</v>
      </c>
      <c r="P2681" s="56" t="s">
        <v>4880</v>
      </c>
      <c r="S2681" s="56" t="s">
        <v>4881</v>
      </c>
      <c r="T2681" s="56">
        <v>1</v>
      </c>
      <c r="U2681" s="56" t="s">
        <v>606</v>
      </c>
      <c r="W2681" s="56">
        <v>1.5</v>
      </c>
      <c r="X2681" s="56">
        <v>96</v>
      </c>
      <c r="Y2681" s="56">
        <v>50.2</v>
      </c>
    </row>
    <row r="2682" spans="1:26" s="56" customFormat="1">
      <c r="A2682" s="156" t="s">
        <v>4872</v>
      </c>
      <c r="B2682" s="156" t="s">
        <v>1216</v>
      </c>
      <c r="C2682" s="56" t="s">
        <v>4873</v>
      </c>
      <c r="D2682" s="56" t="s">
        <v>4874</v>
      </c>
      <c r="E2682" s="56" t="s">
        <v>4875</v>
      </c>
      <c r="F2682" s="128" t="s">
        <v>4876</v>
      </c>
      <c r="G2682" s="128"/>
      <c r="H2682" s="52" t="s">
        <v>4877</v>
      </c>
      <c r="I2682" s="54">
        <v>41739</v>
      </c>
      <c r="J2682" s="54">
        <v>41892</v>
      </c>
      <c r="K2682" s="56" t="s">
        <v>6119</v>
      </c>
      <c r="L2682" s="56" t="s">
        <v>6120</v>
      </c>
      <c r="M2682" s="56" t="s">
        <v>695</v>
      </c>
      <c r="N2682" s="56" t="s">
        <v>3570</v>
      </c>
      <c r="P2682" s="56" t="s">
        <v>4880</v>
      </c>
      <c r="S2682" s="56" t="s">
        <v>4881</v>
      </c>
      <c r="T2682" s="56">
        <v>1</v>
      </c>
      <c r="U2682" s="56" t="s">
        <v>606</v>
      </c>
      <c r="W2682" s="56">
        <v>1.5</v>
      </c>
      <c r="X2682" s="56">
        <v>95</v>
      </c>
      <c r="Y2682" s="56">
        <v>17.600000000000001</v>
      </c>
    </row>
    <row r="2683" spans="1:26" s="56" customFormat="1">
      <c r="A2683" s="156" t="s">
        <v>4872</v>
      </c>
      <c r="B2683" s="156" t="s">
        <v>1216</v>
      </c>
      <c r="C2683" s="56" t="s">
        <v>4873</v>
      </c>
      <c r="D2683" s="56" t="s">
        <v>4874</v>
      </c>
      <c r="E2683" s="56" t="s">
        <v>4875</v>
      </c>
      <c r="F2683" s="128" t="s">
        <v>4876</v>
      </c>
      <c r="G2683" s="128"/>
      <c r="H2683" s="52" t="s">
        <v>4877</v>
      </c>
      <c r="I2683" s="54">
        <v>41739</v>
      </c>
      <c r="J2683" s="54">
        <v>41892</v>
      </c>
      <c r="K2683" s="56" t="s">
        <v>6121</v>
      </c>
      <c r="L2683" s="56" t="s">
        <v>6122</v>
      </c>
      <c r="M2683" s="56" t="s">
        <v>695</v>
      </c>
      <c r="N2683" s="56" t="s">
        <v>3570</v>
      </c>
      <c r="P2683" s="56" t="s">
        <v>4880</v>
      </c>
      <c r="S2683" s="56" t="s">
        <v>4881</v>
      </c>
      <c r="T2683" s="56">
        <v>1</v>
      </c>
      <c r="U2683" s="56" t="s">
        <v>606</v>
      </c>
      <c r="W2683" s="56">
        <v>1.5</v>
      </c>
      <c r="X2683" s="56">
        <v>91</v>
      </c>
      <c r="Y2683" s="56">
        <v>57</v>
      </c>
    </row>
    <row r="2684" spans="1:26" s="56" customFormat="1">
      <c r="A2684" s="156" t="s">
        <v>4872</v>
      </c>
      <c r="B2684" s="156" t="s">
        <v>1216</v>
      </c>
      <c r="C2684" s="56" t="s">
        <v>4873</v>
      </c>
      <c r="D2684" s="56" t="s">
        <v>4874</v>
      </c>
      <c r="E2684" s="56" t="s">
        <v>4875</v>
      </c>
      <c r="F2684" s="128" t="s">
        <v>4876</v>
      </c>
      <c r="G2684" s="128"/>
      <c r="H2684" s="52" t="s">
        <v>4877</v>
      </c>
      <c r="I2684" s="54">
        <v>41739</v>
      </c>
      <c r="J2684" s="54">
        <v>41892</v>
      </c>
      <c r="K2684" s="56" t="s">
        <v>6123</v>
      </c>
      <c r="L2684" s="56" t="s">
        <v>6124</v>
      </c>
      <c r="M2684" s="56" t="s">
        <v>695</v>
      </c>
      <c r="N2684" s="56" t="s">
        <v>3570</v>
      </c>
      <c r="P2684" s="56" t="s">
        <v>4880</v>
      </c>
      <c r="S2684" s="56" t="s">
        <v>4881</v>
      </c>
      <c r="T2684" s="56">
        <v>1</v>
      </c>
      <c r="U2684" s="56" t="s">
        <v>606</v>
      </c>
      <c r="W2684" s="56">
        <v>1.5</v>
      </c>
      <c r="X2684" s="56">
        <v>93</v>
      </c>
      <c r="Y2684" s="56">
        <v>62.3</v>
      </c>
    </row>
    <row r="2685" spans="1:26" s="56" customFormat="1">
      <c r="A2685" s="156" t="s">
        <v>4872</v>
      </c>
      <c r="B2685" s="156" t="s">
        <v>1216</v>
      </c>
      <c r="C2685" s="56" t="s">
        <v>4873</v>
      </c>
      <c r="D2685" s="56" t="s">
        <v>4874</v>
      </c>
      <c r="E2685" s="56" t="s">
        <v>4875</v>
      </c>
      <c r="F2685" s="128" t="s">
        <v>4876</v>
      </c>
      <c r="G2685" s="128"/>
      <c r="H2685" s="52" t="s">
        <v>4877</v>
      </c>
      <c r="I2685" s="54">
        <v>41739</v>
      </c>
      <c r="J2685" s="54">
        <v>41892</v>
      </c>
      <c r="K2685" s="56" t="s">
        <v>6125</v>
      </c>
      <c r="L2685" s="56" t="s">
        <v>6126</v>
      </c>
      <c r="M2685" s="56" t="s">
        <v>695</v>
      </c>
      <c r="N2685" s="56" t="s">
        <v>3570</v>
      </c>
      <c r="P2685" s="56" t="s">
        <v>4880</v>
      </c>
      <c r="S2685" s="56" t="s">
        <v>4881</v>
      </c>
      <c r="T2685" s="56">
        <v>1</v>
      </c>
      <c r="U2685" s="56" t="s">
        <v>606</v>
      </c>
      <c r="W2685" s="56">
        <v>1.5</v>
      </c>
      <c r="X2685" s="56">
        <v>85</v>
      </c>
      <c r="Y2685" s="56">
        <v>53.1</v>
      </c>
    </row>
    <row r="2686" spans="1:26" s="56" customFormat="1">
      <c r="A2686" s="156" t="s">
        <v>4872</v>
      </c>
      <c r="B2686" s="156" t="s">
        <v>1216</v>
      </c>
      <c r="C2686" s="56" t="s">
        <v>4873</v>
      </c>
      <c r="D2686" s="56" t="s">
        <v>4874</v>
      </c>
      <c r="E2686" s="56" t="s">
        <v>4875</v>
      </c>
      <c r="F2686" s="128" t="s">
        <v>4876</v>
      </c>
      <c r="G2686" s="128"/>
      <c r="H2686" s="52" t="s">
        <v>4877</v>
      </c>
      <c r="I2686" s="54">
        <v>41739</v>
      </c>
      <c r="J2686" s="54">
        <v>41892</v>
      </c>
      <c r="K2686" s="56" t="s">
        <v>6127</v>
      </c>
      <c r="L2686" s="56" t="s">
        <v>6128</v>
      </c>
      <c r="M2686" s="56" t="s">
        <v>695</v>
      </c>
      <c r="N2686" s="56" t="s">
        <v>3570</v>
      </c>
      <c r="P2686" s="56" t="s">
        <v>4880</v>
      </c>
      <c r="S2686" s="56" t="s">
        <v>4881</v>
      </c>
      <c r="T2686" s="56">
        <v>1</v>
      </c>
      <c r="U2686" s="56" t="s">
        <v>606</v>
      </c>
      <c r="W2686" s="56">
        <v>1.5</v>
      </c>
      <c r="X2686" s="56">
        <v>90</v>
      </c>
      <c r="Y2686" s="56">
        <v>104.4</v>
      </c>
    </row>
    <row r="2687" spans="1:26" s="56" customFormat="1">
      <c r="A2687" s="156" t="s">
        <v>4872</v>
      </c>
      <c r="B2687" s="156" t="s">
        <v>1216</v>
      </c>
      <c r="C2687" s="56" t="s">
        <v>4873</v>
      </c>
      <c r="D2687" s="56" t="s">
        <v>4874</v>
      </c>
      <c r="E2687" s="56" t="s">
        <v>4875</v>
      </c>
      <c r="F2687" s="128" t="s">
        <v>4876</v>
      </c>
      <c r="G2687" s="128"/>
      <c r="H2687" s="52" t="s">
        <v>4877</v>
      </c>
      <c r="I2687" s="54">
        <v>41739</v>
      </c>
      <c r="J2687" s="54">
        <v>41892</v>
      </c>
      <c r="K2687" s="56" t="s">
        <v>6129</v>
      </c>
      <c r="L2687" s="56" t="s">
        <v>6130</v>
      </c>
      <c r="M2687" s="56" t="s">
        <v>695</v>
      </c>
      <c r="N2687" s="56" t="s">
        <v>3570</v>
      </c>
      <c r="P2687" s="56" t="s">
        <v>4880</v>
      </c>
      <c r="S2687" s="56" t="s">
        <v>4881</v>
      </c>
      <c r="T2687" s="56">
        <v>1</v>
      </c>
      <c r="U2687" s="56" t="s">
        <v>606</v>
      </c>
      <c r="W2687" s="56">
        <v>1.5</v>
      </c>
      <c r="X2687" s="56">
        <v>94</v>
      </c>
      <c r="Y2687" s="56">
        <v>94.6</v>
      </c>
    </row>
    <row r="2688" spans="1:26" s="56" customFormat="1">
      <c r="A2688" s="156" t="s">
        <v>4872</v>
      </c>
      <c r="B2688" s="156" t="s">
        <v>1216</v>
      </c>
      <c r="C2688" s="56" t="s">
        <v>4873</v>
      </c>
      <c r="D2688" s="56" t="s">
        <v>4874</v>
      </c>
      <c r="E2688" s="56" t="s">
        <v>4875</v>
      </c>
      <c r="F2688" s="128" t="s">
        <v>4876</v>
      </c>
      <c r="G2688" s="128"/>
      <c r="H2688" s="52" t="s">
        <v>4877</v>
      </c>
      <c r="I2688" s="54">
        <v>41739</v>
      </c>
      <c r="J2688" s="54">
        <v>41892</v>
      </c>
      <c r="K2688" s="56" t="s">
        <v>6131</v>
      </c>
      <c r="L2688" s="56" t="s">
        <v>6132</v>
      </c>
      <c r="M2688" s="56" t="s">
        <v>695</v>
      </c>
      <c r="N2688" s="56" t="s">
        <v>3570</v>
      </c>
      <c r="P2688" s="56" t="s">
        <v>4880</v>
      </c>
      <c r="S2688" s="56" t="s">
        <v>4881</v>
      </c>
      <c r="T2688" s="56">
        <v>1</v>
      </c>
      <c r="U2688" s="56" t="s">
        <v>606</v>
      </c>
      <c r="W2688" s="56">
        <v>1.5</v>
      </c>
      <c r="X2688" s="56">
        <v>88</v>
      </c>
      <c r="Y2688" s="56">
        <v>60.2</v>
      </c>
    </row>
    <row r="2689" spans="1:25" s="56" customFormat="1">
      <c r="A2689" s="156" t="s">
        <v>4872</v>
      </c>
      <c r="B2689" s="156" t="s">
        <v>1216</v>
      </c>
      <c r="C2689" s="56" t="s">
        <v>4873</v>
      </c>
      <c r="D2689" s="56" t="s">
        <v>4874</v>
      </c>
      <c r="E2689" s="56" t="s">
        <v>4875</v>
      </c>
      <c r="F2689" s="128" t="s">
        <v>4876</v>
      </c>
      <c r="G2689" s="128"/>
      <c r="H2689" s="52" t="s">
        <v>4877</v>
      </c>
      <c r="I2689" s="54">
        <v>41739</v>
      </c>
      <c r="J2689" s="54">
        <v>41892</v>
      </c>
      <c r="K2689" s="56" t="s">
        <v>6133</v>
      </c>
      <c r="L2689" s="56" t="s">
        <v>6134</v>
      </c>
      <c r="M2689" s="56" t="s">
        <v>695</v>
      </c>
      <c r="N2689" s="56" t="s">
        <v>3570</v>
      </c>
      <c r="P2689" s="56" t="s">
        <v>4880</v>
      </c>
      <c r="S2689" s="56" t="s">
        <v>4881</v>
      </c>
      <c r="T2689" s="56">
        <v>1</v>
      </c>
      <c r="U2689" s="56" t="s">
        <v>606</v>
      </c>
      <c r="W2689" s="56">
        <v>1.5</v>
      </c>
      <c r="X2689" s="56">
        <v>88</v>
      </c>
      <c r="Y2689" s="56">
        <v>99.9</v>
      </c>
    </row>
    <row r="2690" spans="1:25" s="56" customFormat="1">
      <c r="A2690" s="156" t="s">
        <v>4872</v>
      </c>
      <c r="B2690" s="156" t="s">
        <v>1216</v>
      </c>
      <c r="C2690" s="56" t="s">
        <v>4873</v>
      </c>
      <c r="D2690" s="56" t="s">
        <v>4874</v>
      </c>
      <c r="E2690" s="56" t="s">
        <v>4875</v>
      </c>
      <c r="F2690" s="128" t="s">
        <v>4876</v>
      </c>
      <c r="G2690" s="128"/>
      <c r="H2690" s="52" t="s">
        <v>4877</v>
      </c>
      <c r="I2690" s="54">
        <v>41739</v>
      </c>
      <c r="J2690" s="54">
        <v>41892</v>
      </c>
      <c r="K2690" s="56" t="s">
        <v>6135</v>
      </c>
      <c r="L2690" s="56" t="s">
        <v>6136</v>
      </c>
      <c r="M2690" s="56" t="s">
        <v>695</v>
      </c>
      <c r="N2690" s="56" t="s">
        <v>3570</v>
      </c>
      <c r="P2690" s="56" t="s">
        <v>4880</v>
      </c>
      <c r="S2690" s="56" t="s">
        <v>4881</v>
      </c>
      <c r="T2690" s="56">
        <v>1</v>
      </c>
      <c r="U2690" s="56" t="s">
        <v>606</v>
      </c>
      <c r="W2690" s="56">
        <v>1.5</v>
      </c>
      <c r="X2690" s="56">
        <v>90</v>
      </c>
      <c r="Y2690" s="56">
        <v>77.5</v>
      </c>
    </row>
    <row r="2691" spans="1:25" s="56" customFormat="1">
      <c r="A2691" s="156" t="s">
        <v>4872</v>
      </c>
      <c r="B2691" s="156" t="s">
        <v>1216</v>
      </c>
      <c r="C2691" s="56" t="s">
        <v>4873</v>
      </c>
      <c r="D2691" s="56" t="s">
        <v>4874</v>
      </c>
      <c r="E2691" s="56" t="s">
        <v>4875</v>
      </c>
      <c r="F2691" s="128" t="s">
        <v>4876</v>
      </c>
      <c r="G2691" s="128"/>
      <c r="H2691" s="52" t="s">
        <v>4877</v>
      </c>
      <c r="I2691" s="54">
        <v>41739</v>
      </c>
      <c r="J2691" s="54">
        <v>41892</v>
      </c>
      <c r="K2691" s="56" t="s">
        <v>6137</v>
      </c>
      <c r="L2691" s="56" t="s">
        <v>6138</v>
      </c>
      <c r="M2691" s="56" t="s">
        <v>695</v>
      </c>
      <c r="N2691" s="56" t="s">
        <v>3570</v>
      </c>
      <c r="P2691" s="56" t="s">
        <v>4880</v>
      </c>
      <c r="S2691" s="56" t="s">
        <v>4881</v>
      </c>
      <c r="T2691" s="56">
        <v>1</v>
      </c>
      <c r="U2691" s="56" t="s">
        <v>606</v>
      </c>
      <c r="W2691" s="56">
        <v>1.5</v>
      </c>
      <c r="X2691" s="56">
        <v>90</v>
      </c>
      <c r="Y2691" s="56">
        <v>90.7</v>
      </c>
    </row>
    <row r="2692" spans="1:25" s="56" customFormat="1">
      <c r="A2692" s="156" t="s">
        <v>4872</v>
      </c>
      <c r="B2692" s="156" t="s">
        <v>1216</v>
      </c>
      <c r="C2692" s="56" t="s">
        <v>4873</v>
      </c>
      <c r="D2692" s="56" t="s">
        <v>4874</v>
      </c>
      <c r="E2692" s="56" t="s">
        <v>4875</v>
      </c>
      <c r="F2692" s="128" t="s">
        <v>4876</v>
      </c>
      <c r="G2692" s="128"/>
      <c r="H2692" s="52" t="s">
        <v>4877</v>
      </c>
      <c r="I2692" s="54">
        <v>41739</v>
      </c>
      <c r="J2692" s="54">
        <v>41892</v>
      </c>
      <c r="K2692" s="56" t="s">
        <v>6139</v>
      </c>
      <c r="L2692" s="56" t="s">
        <v>6140</v>
      </c>
      <c r="M2692" s="56" t="s">
        <v>695</v>
      </c>
      <c r="N2692" s="56" t="s">
        <v>3570</v>
      </c>
      <c r="P2692" s="56" t="s">
        <v>4880</v>
      </c>
      <c r="S2692" s="56" t="s">
        <v>4881</v>
      </c>
      <c r="T2692" s="56">
        <v>1</v>
      </c>
      <c r="U2692" s="56" t="s">
        <v>606</v>
      </c>
      <c r="W2692" s="56">
        <v>1.5</v>
      </c>
      <c r="X2692" s="56">
        <v>90</v>
      </c>
      <c r="Y2692" s="56">
        <v>100.5</v>
      </c>
    </row>
    <row r="2693" spans="1:25" s="56" customFormat="1">
      <c r="A2693" s="156" t="s">
        <v>4872</v>
      </c>
      <c r="B2693" s="156" t="s">
        <v>1216</v>
      </c>
      <c r="C2693" s="56" t="s">
        <v>4873</v>
      </c>
      <c r="D2693" s="56" t="s">
        <v>4874</v>
      </c>
      <c r="E2693" s="56" t="s">
        <v>4875</v>
      </c>
      <c r="F2693" s="128" t="s">
        <v>4876</v>
      </c>
      <c r="G2693" s="128"/>
      <c r="H2693" s="52" t="s">
        <v>4877</v>
      </c>
      <c r="I2693" s="54">
        <v>41739</v>
      </c>
      <c r="J2693" s="54">
        <v>41892</v>
      </c>
      <c r="K2693" s="56" t="s">
        <v>6141</v>
      </c>
      <c r="L2693" s="56" t="s">
        <v>6142</v>
      </c>
      <c r="M2693" s="56" t="s">
        <v>695</v>
      </c>
      <c r="N2693" s="56" t="s">
        <v>3570</v>
      </c>
      <c r="P2693" s="56" t="s">
        <v>4880</v>
      </c>
      <c r="S2693" s="56" t="s">
        <v>4881</v>
      </c>
      <c r="T2693" s="56">
        <v>1</v>
      </c>
      <c r="U2693" s="56" t="s">
        <v>606</v>
      </c>
      <c r="W2693" s="56">
        <v>1.5</v>
      </c>
      <c r="X2693" s="56">
        <v>90</v>
      </c>
      <c r="Y2693" s="56">
        <v>88.4</v>
      </c>
    </row>
    <row r="2694" spans="1:25" s="56" customFormat="1">
      <c r="A2694" s="156" t="s">
        <v>4872</v>
      </c>
      <c r="B2694" s="156" t="s">
        <v>1216</v>
      </c>
      <c r="C2694" s="56" t="s">
        <v>4873</v>
      </c>
      <c r="D2694" s="56" t="s">
        <v>4874</v>
      </c>
      <c r="E2694" s="56" t="s">
        <v>4875</v>
      </c>
      <c r="F2694" s="128" t="s">
        <v>4876</v>
      </c>
      <c r="G2694" s="128"/>
      <c r="H2694" s="52" t="s">
        <v>4877</v>
      </c>
      <c r="I2694" s="54">
        <v>41739</v>
      </c>
      <c r="J2694" s="54">
        <v>41892</v>
      </c>
      <c r="K2694" s="56" t="s">
        <v>6143</v>
      </c>
      <c r="L2694" s="56" t="s">
        <v>6144</v>
      </c>
      <c r="M2694" s="56" t="s">
        <v>695</v>
      </c>
      <c r="N2694" s="56" t="s">
        <v>3570</v>
      </c>
      <c r="P2694" s="56" t="s">
        <v>4880</v>
      </c>
      <c r="S2694" s="56" t="s">
        <v>4881</v>
      </c>
      <c r="T2694" s="56">
        <v>1</v>
      </c>
      <c r="U2694" s="56" t="s">
        <v>606</v>
      </c>
      <c r="W2694" s="56">
        <v>1.5</v>
      </c>
      <c r="X2694" s="56">
        <v>90</v>
      </c>
      <c r="Y2694" s="56">
        <v>69.2</v>
      </c>
    </row>
    <row r="2695" spans="1:25" s="56" customFormat="1">
      <c r="A2695" s="156" t="s">
        <v>4872</v>
      </c>
      <c r="B2695" s="156" t="s">
        <v>1216</v>
      </c>
      <c r="C2695" s="56" t="s">
        <v>4873</v>
      </c>
      <c r="D2695" s="56" t="s">
        <v>4874</v>
      </c>
      <c r="E2695" s="56" t="s">
        <v>4875</v>
      </c>
      <c r="F2695" s="128" t="s">
        <v>4876</v>
      </c>
      <c r="G2695" s="128"/>
      <c r="H2695" s="52" t="s">
        <v>4877</v>
      </c>
      <c r="I2695" s="54">
        <v>41739</v>
      </c>
      <c r="J2695" s="54">
        <v>41892</v>
      </c>
      <c r="K2695" s="56" t="s">
        <v>6145</v>
      </c>
      <c r="L2695" s="56" t="s">
        <v>6146</v>
      </c>
      <c r="M2695" s="56" t="s">
        <v>695</v>
      </c>
      <c r="N2695" s="56" t="s">
        <v>3570</v>
      </c>
      <c r="P2695" s="56" t="s">
        <v>4880</v>
      </c>
      <c r="S2695" s="56" t="s">
        <v>4881</v>
      </c>
      <c r="T2695" s="56">
        <v>1</v>
      </c>
      <c r="U2695" s="56" t="s">
        <v>606</v>
      </c>
      <c r="W2695" s="56">
        <v>1.5</v>
      </c>
      <c r="X2695" s="56">
        <v>93</v>
      </c>
      <c r="Y2695" s="56">
        <v>41.1</v>
      </c>
    </row>
    <row r="2696" spans="1:25" s="56" customFormat="1">
      <c r="A2696" s="156" t="s">
        <v>4872</v>
      </c>
      <c r="B2696" s="156" t="s">
        <v>1216</v>
      </c>
      <c r="C2696" s="56" t="s">
        <v>4873</v>
      </c>
      <c r="D2696" s="56" t="s">
        <v>4874</v>
      </c>
      <c r="E2696" s="56" t="s">
        <v>4875</v>
      </c>
      <c r="F2696" s="128" t="s">
        <v>4876</v>
      </c>
      <c r="G2696" s="128"/>
      <c r="H2696" s="52" t="s">
        <v>4877</v>
      </c>
      <c r="I2696" s="54">
        <v>41739</v>
      </c>
      <c r="J2696" s="54">
        <v>41892</v>
      </c>
      <c r="K2696" s="56" t="s">
        <v>6147</v>
      </c>
      <c r="L2696" s="56" t="s">
        <v>6148</v>
      </c>
      <c r="M2696" s="56" t="s">
        <v>695</v>
      </c>
      <c r="N2696" s="56" t="s">
        <v>3570</v>
      </c>
      <c r="P2696" s="56" t="s">
        <v>4880</v>
      </c>
      <c r="S2696" s="56" t="s">
        <v>4881</v>
      </c>
      <c r="T2696" s="56">
        <v>1</v>
      </c>
      <c r="U2696" s="56" t="s">
        <v>606</v>
      </c>
      <c r="W2696" s="56">
        <v>1.5</v>
      </c>
      <c r="X2696" s="56">
        <v>97</v>
      </c>
      <c r="Y2696" s="56">
        <v>90.6</v>
      </c>
    </row>
    <row r="2697" spans="1:25" s="56" customFormat="1">
      <c r="A2697" s="156" t="s">
        <v>4872</v>
      </c>
      <c r="B2697" s="156" t="s">
        <v>1216</v>
      </c>
      <c r="C2697" s="56" t="s">
        <v>4873</v>
      </c>
      <c r="D2697" s="56" t="s">
        <v>4874</v>
      </c>
      <c r="E2697" s="56" t="s">
        <v>4875</v>
      </c>
      <c r="F2697" s="128" t="s">
        <v>4876</v>
      </c>
      <c r="G2697" s="128"/>
      <c r="H2697" s="52" t="s">
        <v>4877</v>
      </c>
      <c r="I2697" s="54">
        <v>41739</v>
      </c>
      <c r="J2697" s="54">
        <v>41892</v>
      </c>
      <c r="K2697" s="56" t="s">
        <v>6149</v>
      </c>
      <c r="L2697" s="56" t="s">
        <v>6150</v>
      </c>
      <c r="M2697" s="56" t="s">
        <v>695</v>
      </c>
      <c r="N2697" s="56" t="s">
        <v>3570</v>
      </c>
      <c r="P2697" s="56" t="s">
        <v>4880</v>
      </c>
      <c r="S2697" s="56" t="s">
        <v>4881</v>
      </c>
      <c r="T2697" s="56">
        <v>1</v>
      </c>
      <c r="U2697" s="56" t="s">
        <v>606</v>
      </c>
      <c r="W2697" s="56">
        <v>1.5</v>
      </c>
      <c r="X2697" s="56">
        <v>100</v>
      </c>
      <c r="Y2697" s="56">
        <v>46.8</v>
      </c>
    </row>
    <row r="2698" spans="1:25" s="56" customFormat="1">
      <c r="A2698" s="156" t="s">
        <v>4872</v>
      </c>
      <c r="B2698" s="156" t="s">
        <v>1216</v>
      </c>
      <c r="C2698" s="56" t="s">
        <v>4873</v>
      </c>
      <c r="D2698" s="56" t="s">
        <v>4874</v>
      </c>
      <c r="E2698" s="56" t="s">
        <v>4875</v>
      </c>
      <c r="F2698" s="128" t="s">
        <v>4876</v>
      </c>
      <c r="G2698" s="128"/>
      <c r="H2698" s="52" t="s">
        <v>4877</v>
      </c>
      <c r="I2698" s="54">
        <v>41739</v>
      </c>
      <c r="J2698" s="54">
        <v>41892</v>
      </c>
      <c r="K2698" s="56" t="s">
        <v>6151</v>
      </c>
      <c r="L2698" s="56" t="s">
        <v>6152</v>
      </c>
      <c r="M2698" s="56" t="s">
        <v>695</v>
      </c>
      <c r="N2698" s="56" t="s">
        <v>3570</v>
      </c>
      <c r="P2698" s="56" t="s">
        <v>4880</v>
      </c>
      <c r="S2698" s="56" t="s">
        <v>4881</v>
      </c>
      <c r="T2698" s="56">
        <v>1</v>
      </c>
      <c r="U2698" s="56" t="s">
        <v>606</v>
      </c>
      <c r="W2698" s="56">
        <v>1.5</v>
      </c>
      <c r="X2698" s="56">
        <v>90</v>
      </c>
      <c r="Y2698" s="56">
        <v>44.5</v>
      </c>
    </row>
    <row r="2699" spans="1:25" s="56" customFormat="1">
      <c r="A2699" s="156" t="s">
        <v>4872</v>
      </c>
      <c r="B2699" s="156" t="s">
        <v>1216</v>
      </c>
      <c r="C2699" s="56" t="s">
        <v>4873</v>
      </c>
      <c r="D2699" s="56" t="s">
        <v>4874</v>
      </c>
      <c r="E2699" s="56" t="s">
        <v>4875</v>
      </c>
      <c r="F2699" s="128" t="s">
        <v>4876</v>
      </c>
      <c r="G2699" s="128"/>
      <c r="H2699" s="52" t="s">
        <v>4877</v>
      </c>
      <c r="I2699" s="54">
        <v>41739</v>
      </c>
      <c r="J2699" s="54">
        <v>41892</v>
      </c>
      <c r="K2699" s="56" t="s">
        <v>6153</v>
      </c>
      <c r="L2699" s="56" t="s">
        <v>6154</v>
      </c>
      <c r="M2699" s="56" t="s">
        <v>695</v>
      </c>
      <c r="N2699" s="56" t="s">
        <v>3570</v>
      </c>
      <c r="P2699" s="56" t="s">
        <v>4880</v>
      </c>
      <c r="S2699" s="56" t="s">
        <v>4881</v>
      </c>
      <c r="T2699" s="56">
        <v>1</v>
      </c>
      <c r="U2699" s="56" t="s">
        <v>606</v>
      </c>
      <c r="W2699" s="56">
        <v>1.5</v>
      </c>
      <c r="X2699" s="56">
        <v>91</v>
      </c>
      <c r="Y2699" s="56">
        <v>51.2</v>
      </c>
    </row>
    <row r="2700" spans="1:25" s="56" customFormat="1">
      <c r="A2700" s="156" t="s">
        <v>4872</v>
      </c>
      <c r="B2700" s="156" t="s">
        <v>1216</v>
      </c>
      <c r="C2700" s="56" t="s">
        <v>4873</v>
      </c>
      <c r="D2700" s="56" t="s">
        <v>4874</v>
      </c>
      <c r="E2700" s="56" t="s">
        <v>4875</v>
      </c>
      <c r="F2700" s="128" t="s">
        <v>4876</v>
      </c>
      <c r="G2700" s="128"/>
      <c r="H2700" s="52" t="s">
        <v>4877</v>
      </c>
      <c r="I2700" s="54">
        <v>41739</v>
      </c>
      <c r="J2700" s="54">
        <v>41892</v>
      </c>
      <c r="K2700" s="56" t="s">
        <v>6155</v>
      </c>
      <c r="L2700" s="56" t="s">
        <v>6156</v>
      </c>
      <c r="M2700" s="56" t="s">
        <v>695</v>
      </c>
      <c r="N2700" s="56" t="s">
        <v>3570</v>
      </c>
      <c r="P2700" s="56" t="s">
        <v>4880</v>
      </c>
      <c r="S2700" s="56" t="s">
        <v>4881</v>
      </c>
      <c r="T2700" s="56">
        <v>1</v>
      </c>
      <c r="U2700" s="56" t="s">
        <v>606</v>
      </c>
      <c r="W2700" s="56">
        <v>1.5</v>
      </c>
      <c r="X2700" s="56">
        <v>90</v>
      </c>
      <c r="Y2700" s="56">
        <v>29.4</v>
      </c>
    </row>
    <row r="2701" spans="1:25" s="56" customFormat="1">
      <c r="A2701" s="156" t="s">
        <v>4872</v>
      </c>
      <c r="B2701" s="156" t="s">
        <v>1216</v>
      </c>
      <c r="C2701" s="56" t="s">
        <v>4873</v>
      </c>
      <c r="D2701" s="56" t="s">
        <v>4874</v>
      </c>
      <c r="E2701" s="56" t="s">
        <v>4875</v>
      </c>
      <c r="F2701" s="128" t="s">
        <v>4876</v>
      </c>
      <c r="G2701" s="128"/>
      <c r="H2701" s="52" t="s">
        <v>4877</v>
      </c>
      <c r="I2701" s="54">
        <v>41739</v>
      </c>
      <c r="J2701" s="54">
        <v>41892</v>
      </c>
      <c r="K2701" s="56" t="s">
        <v>6157</v>
      </c>
      <c r="L2701" s="56" t="s">
        <v>6158</v>
      </c>
      <c r="M2701" s="56" t="s">
        <v>695</v>
      </c>
      <c r="N2701" s="56" t="s">
        <v>3570</v>
      </c>
      <c r="P2701" s="56" t="s">
        <v>4880</v>
      </c>
      <c r="S2701" s="56" t="s">
        <v>4881</v>
      </c>
      <c r="T2701" s="56">
        <v>1</v>
      </c>
      <c r="U2701" s="56" t="s">
        <v>606</v>
      </c>
      <c r="W2701" s="56">
        <v>1.5</v>
      </c>
      <c r="X2701" s="56">
        <v>80</v>
      </c>
      <c r="Y2701" s="56">
        <v>32.9</v>
      </c>
    </row>
    <row r="2702" spans="1:25" s="56" customFormat="1">
      <c r="A2702" s="156" t="s">
        <v>4872</v>
      </c>
      <c r="B2702" s="156" t="s">
        <v>1216</v>
      </c>
      <c r="C2702" s="56" t="s">
        <v>4873</v>
      </c>
      <c r="D2702" s="56" t="s">
        <v>4874</v>
      </c>
      <c r="E2702" s="56" t="s">
        <v>4875</v>
      </c>
      <c r="F2702" s="128" t="s">
        <v>4876</v>
      </c>
      <c r="G2702" s="128"/>
      <c r="H2702" s="52" t="s">
        <v>4877</v>
      </c>
      <c r="I2702" s="54">
        <v>41739</v>
      </c>
      <c r="J2702" s="54">
        <v>41892</v>
      </c>
      <c r="K2702" s="56" t="s">
        <v>6159</v>
      </c>
      <c r="L2702" s="56" t="s">
        <v>6160</v>
      </c>
      <c r="M2702" s="56" t="s">
        <v>695</v>
      </c>
      <c r="N2702" s="56" t="s">
        <v>3570</v>
      </c>
      <c r="P2702" s="56" t="s">
        <v>4880</v>
      </c>
      <c r="S2702" s="56" t="s">
        <v>4881</v>
      </c>
      <c r="T2702" s="56">
        <v>1</v>
      </c>
      <c r="U2702" s="56" t="s">
        <v>606</v>
      </c>
      <c r="W2702" s="56">
        <v>1.5</v>
      </c>
      <c r="X2702" s="56">
        <v>96</v>
      </c>
      <c r="Y2702" s="56">
        <v>75.400000000000006</v>
      </c>
    </row>
    <row r="2703" spans="1:25" s="56" customFormat="1">
      <c r="A2703" s="156" t="s">
        <v>4872</v>
      </c>
      <c r="B2703" s="156" t="s">
        <v>1216</v>
      </c>
      <c r="C2703" s="56" t="s">
        <v>6161</v>
      </c>
      <c r="D2703" s="56" t="s">
        <v>4874</v>
      </c>
      <c r="E2703" s="56" t="s">
        <v>4875</v>
      </c>
      <c r="F2703" s="128" t="s">
        <v>4876</v>
      </c>
      <c r="G2703" s="128"/>
      <c r="H2703" s="52" t="s">
        <v>4877</v>
      </c>
      <c r="I2703" s="54">
        <v>41739</v>
      </c>
      <c r="J2703" s="54">
        <v>41892</v>
      </c>
      <c r="K2703" s="56" t="s">
        <v>6162</v>
      </c>
      <c r="L2703" s="56" t="s">
        <v>6163</v>
      </c>
      <c r="M2703" s="56" t="s">
        <v>695</v>
      </c>
      <c r="N2703" s="56" t="s">
        <v>3570</v>
      </c>
      <c r="P2703" s="56" t="s">
        <v>4880</v>
      </c>
      <c r="S2703" s="56" t="s">
        <v>4881</v>
      </c>
      <c r="T2703" s="56">
        <v>1</v>
      </c>
      <c r="U2703" s="56" t="s">
        <v>606</v>
      </c>
      <c r="W2703" s="56">
        <v>1.5</v>
      </c>
      <c r="X2703" s="56">
        <v>92</v>
      </c>
      <c r="Y2703" s="56">
        <v>61.1</v>
      </c>
    </row>
    <row r="2704" spans="1:25" s="56" customFormat="1">
      <c r="A2704" s="156" t="s">
        <v>4872</v>
      </c>
      <c r="B2704" s="156" t="s">
        <v>1216</v>
      </c>
      <c r="C2704" s="56" t="s">
        <v>4873</v>
      </c>
      <c r="D2704" s="56" t="s">
        <v>6164</v>
      </c>
      <c r="E2704" s="56" t="s">
        <v>4875</v>
      </c>
      <c r="F2704" s="128" t="s">
        <v>4876</v>
      </c>
      <c r="G2704" s="128"/>
      <c r="H2704" s="52" t="s">
        <v>4877</v>
      </c>
      <c r="I2704" s="54">
        <v>41739</v>
      </c>
      <c r="J2704" s="54">
        <v>41892</v>
      </c>
      <c r="K2704" s="56" t="s">
        <v>6165</v>
      </c>
      <c r="L2704" s="56" t="s">
        <v>6166</v>
      </c>
      <c r="M2704" s="56" t="s">
        <v>695</v>
      </c>
      <c r="N2704" s="56" t="s">
        <v>3570</v>
      </c>
      <c r="P2704" s="56" t="s">
        <v>4880</v>
      </c>
      <c r="S2704" s="56" t="s">
        <v>4881</v>
      </c>
      <c r="T2704" s="56">
        <v>1</v>
      </c>
      <c r="U2704" s="56" t="s">
        <v>606</v>
      </c>
      <c r="W2704" s="56">
        <v>1.5</v>
      </c>
      <c r="X2704" s="56">
        <v>92</v>
      </c>
      <c r="Y2704" s="56">
        <v>52.9</v>
      </c>
    </row>
    <row r="2705" spans="1:34" s="56" customFormat="1">
      <c r="A2705" s="156" t="s">
        <v>4872</v>
      </c>
      <c r="B2705" s="156" t="s">
        <v>1216</v>
      </c>
      <c r="C2705" s="56" t="s">
        <v>4873</v>
      </c>
      <c r="D2705" s="56" t="s">
        <v>4874</v>
      </c>
      <c r="E2705" s="56" t="s">
        <v>4875</v>
      </c>
      <c r="F2705" s="128" t="s">
        <v>4876</v>
      </c>
      <c r="G2705" s="128"/>
      <c r="H2705" s="52" t="s">
        <v>4877</v>
      </c>
      <c r="I2705" s="54">
        <v>41739</v>
      </c>
      <c r="J2705" s="54">
        <v>41892</v>
      </c>
      <c r="K2705" s="56" t="s">
        <v>6167</v>
      </c>
      <c r="L2705" s="56" t="s">
        <v>6168</v>
      </c>
      <c r="M2705" s="56" t="s">
        <v>695</v>
      </c>
      <c r="N2705" s="56" t="s">
        <v>3570</v>
      </c>
      <c r="P2705" s="56" t="s">
        <v>4880</v>
      </c>
      <c r="S2705" s="56" t="s">
        <v>4881</v>
      </c>
      <c r="T2705" s="56">
        <v>1</v>
      </c>
      <c r="U2705" s="56" t="s">
        <v>606</v>
      </c>
      <c r="W2705" s="56">
        <v>1.5</v>
      </c>
      <c r="X2705" s="56">
        <v>92</v>
      </c>
      <c r="Y2705" s="56">
        <v>99</v>
      </c>
      <c r="AE2705" s="159"/>
      <c r="AF2705" s="159"/>
      <c r="AG2705" s="159"/>
      <c r="AH2705" s="159"/>
    </row>
    <row r="2706" spans="1:34" s="56" customFormat="1">
      <c r="A2706" s="156" t="s">
        <v>4872</v>
      </c>
      <c r="B2706" s="156" t="s">
        <v>1216</v>
      </c>
      <c r="C2706" s="56" t="s">
        <v>4873</v>
      </c>
      <c r="D2706" s="56" t="s">
        <v>4874</v>
      </c>
      <c r="E2706" s="56" t="s">
        <v>4875</v>
      </c>
      <c r="F2706" s="128" t="s">
        <v>4876</v>
      </c>
      <c r="G2706" s="128"/>
      <c r="H2706" s="52" t="s">
        <v>4877</v>
      </c>
      <c r="I2706" s="54">
        <v>41739</v>
      </c>
      <c r="J2706" s="54">
        <v>41892</v>
      </c>
      <c r="K2706" s="56" t="s">
        <v>6169</v>
      </c>
      <c r="L2706" s="56" t="s">
        <v>6170</v>
      </c>
      <c r="M2706" s="56" t="s">
        <v>695</v>
      </c>
      <c r="N2706" s="56" t="s">
        <v>3570</v>
      </c>
      <c r="P2706" s="56" t="s">
        <v>4880</v>
      </c>
      <c r="S2706" s="56" t="s">
        <v>4881</v>
      </c>
      <c r="T2706" s="56">
        <v>1</v>
      </c>
      <c r="U2706" s="56" t="s">
        <v>606</v>
      </c>
      <c r="W2706" s="56">
        <v>1.5</v>
      </c>
      <c r="X2706" s="56">
        <v>88</v>
      </c>
      <c r="Y2706" s="56">
        <v>23.8</v>
      </c>
      <c r="AE2706" s="159"/>
      <c r="AF2706" s="159"/>
      <c r="AG2706" s="159"/>
      <c r="AH2706" s="159"/>
    </row>
    <row r="2707" spans="1:34" s="56" customFormat="1">
      <c r="A2707" s="156" t="s">
        <v>4872</v>
      </c>
      <c r="B2707" s="156" t="s">
        <v>1216</v>
      </c>
      <c r="C2707" s="56" t="s">
        <v>4873</v>
      </c>
      <c r="D2707" s="56" t="s">
        <v>4874</v>
      </c>
      <c r="E2707" s="56" t="s">
        <v>4875</v>
      </c>
      <c r="F2707" s="128" t="s">
        <v>4876</v>
      </c>
      <c r="G2707" s="128"/>
      <c r="H2707" s="52" t="s">
        <v>4877</v>
      </c>
      <c r="I2707" s="54">
        <v>41739</v>
      </c>
      <c r="J2707" s="54">
        <v>41892</v>
      </c>
      <c r="K2707" s="56" t="s">
        <v>6171</v>
      </c>
      <c r="L2707" s="56" t="s">
        <v>6172</v>
      </c>
      <c r="M2707" s="56" t="s">
        <v>695</v>
      </c>
      <c r="N2707" s="56" t="s">
        <v>3570</v>
      </c>
      <c r="P2707" s="56" t="s">
        <v>4880</v>
      </c>
      <c r="S2707" s="56" t="s">
        <v>4881</v>
      </c>
      <c r="T2707" s="56">
        <v>1</v>
      </c>
      <c r="U2707" s="56" t="s">
        <v>606</v>
      </c>
      <c r="W2707" s="56">
        <v>1.5</v>
      </c>
      <c r="X2707" s="56">
        <v>90</v>
      </c>
      <c r="Y2707" s="56">
        <v>71.8</v>
      </c>
      <c r="AE2707" s="159"/>
      <c r="AF2707" s="159"/>
      <c r="AG2707" s="159"/>
      <c r="AH2707" s="159"/>
    </row>
    <row r="2708" spans="1:34" s="56" customFormat="1">
      <c r="A2708" s="156" t="s">
        <v>4872</v>
      </c>
      <c r="B2708" s="156" t="s">
        <v>1216</v>
      </c>
      <c r="C2708" s="56" t="s">
        <v>4873</v>
      </c>
      <c r="D2708" s="56" t="s">
        <v>4874</v>
      </c>
      <c r="E2708" s="56" t="s">
        <v>4875</v>
      </c>
      <c r="F2708" s="128" t="s">
        <v>4876</v>
      </c>
      <c r="G2708" s="128"/>
      <c r="H2708" s="52" t="s">
        <v>4877</v>
      </c>
      <c r="I2708" s="54">
        <v>41739</v>
      </c>
      <c r="J2708" s="54">
        <v>41892</v>
      </c>
      <c r="K2708" s="56" t="s">
        <v>6173</v>
      </c>
      <c r="L2708" s="56" t="s">
        <v>6174</v>
      </c>
      <c r="M2708" s="56" t="s">
        <v>695</v>
      </c>
      <c r="N2708" s="56" t="s">
        <v>3570</v>
      </c>
      <c r="P2708" s="56" t="s">
        <v>4880</v>
      </c>
      <c r="S2708" s="56" t="s">
        <v>4881</v>
      </c>
      <c r="T2708" s="56">
        <v>1</v>
      </c>
      <c r="U2708" s="56" t="s">
        <v>606</v>
      </c>
      <c r="W2708" s="56">
        <v>1.5</v>
      </c>
      <c r="X2708" s="56">
        <v>91</v>
      </c>
      <c r="Y2708" s="56">
        <v>71.900000000000006</v>
      </c>
      <c r="AE2708" s="159"/>
      <c r="AF2708" s="159"/>
      <c r="AG2708" s="159"/>
      <c r="AH2708" s="159"/>
    </row>
    <row r="2709" spans="1:34" s="56" customFormat="1">
      <c r="A2709" s="156" t="s">
        <v>4872</v>
      </c>
      <c r="B2709" s="156" t="s">
        <v>1216</v>
      </c>
      <c r="C2709" s="56" t="s">
        <v>4873</v>
      </c>
      <c r="D2709" s="56" t="s">
        <v>4874</v>
      </c>
      <c r="E2709" s="56" t="s">
        <v>4875</v>
      </c>
      <c r="F2709" s="128" t="s">
        <v>4876</v>
      </c>
      <c r="G2709" s="128"/>
      <c r="H2709" s="52" t="s">
        <v>4877</v>
      </c>
      <c r="I2709" s="54">
        <v>41739</v>
      </c>
      <c r="J2709" s="54">
        <v>41892</v>
      </c>
      <c r="K2709" s="56" t="s">
        <v>6175</v>
      </c>
      <c r="L2709" s="56" t="s">
        <v>6176</v>
      </c>
      <c r="M2709" s="56" t="s">
        <v>695</v>
      </c>
      <c r="N2709" s="56" t="s">
        <v>3570</v>
      </c>
      <c r="P2709" s="56" t="s">
        <v>4880</v>
      </c>
      <c r="S2709" s="56" t="s">
        <v>4881</v>
      </c>
      <c r="T2709" s="56">
        <v>1</v>
      </c>
      <c r="U2709" s="56" t="s">
        <v>606</v>
      </c>
      <c r="W2709" s="56">
        <v>1.5</v>
      </c>
      <c r="X2709" s="56">
        <v>82</v>
      </c>
      <c r="Y2709" s="56">
        <v>56.8</v>
      </c>
      <c r="AE2709" s="159"/>
      <c r="AF2709" s="159"/>
      <c r="AG2709" s="159"/>
      <c r="AH2709" s="159"/>
    </row>
    <row r="2710" spans="1:34" s="56" customFormat="1">
      <c r="A2710" s="156" t="s">
        <v>4872</v>
      </c>
      <c r="B2710" s="156" t="s">
        <v>1216</v>
      </c>
      <c r="C2710" s="56" t="s">
        <v>4873</v>
      </c>
      <c r="D2710" s="56" t="s">
        <v>4874</v>
      </c>
      <c r="E2710" s="56" t="s">
        <v>4875</v>
      </c>
      <c r="F2710" s="128" t="s">
        <v>4876</v>
      </c>
      <c r="G2710" s="128"/>
      <c r="H2710" s="52" t="s">
        <v>4877</v>
      </c>
      <c r="I2710" s="54">
        <v>41739</v>
      </c>
      <c r="J2710" s="54">
        <v>41892</v>
      </c>
      <c r="K2710" s="56" t="s">
        <v>6177</v>
      </c>
      <c r="L2710" s="56" t="s">
        <v>6178</v>
      </c>
      <c r="M2710" s="56" t="s">
        <v>695</v>
      </c>
      <c r="N2710" s="56" t="s">
        <v>3570</v>
      </c>
      <c r="P2710" s="56" t="s">
        <v>4880</v>
      </c>
      <c r="S2710" s="56" t="s">
        <v>4881</v>
      </c>
      <c r="T2710" s="56">
        <v>1</v>
      </c>
      <c r="U2710" s="56" t="s">
        <v>606</v>
      </c>
      <c r="W2710" s="56">
        <v>1.5</v>
      </c>
      <c r="X2710" s="56">
        <v>87</v>
      </c>
      <c r="Y2710" s="56">
        <v>115.8</v>
      </c>
      <c r="AE2710" s="159"/>
      <c r="AF2710" s="159"/>
      <c r="AG2710" s="159"/>
      <c r="AH2710" s="159"/>
    </row>
    <row r="2711" spans="1:34" s="56" customFormat="1">
      <c r="A2711" s="156" t="s">
        <v>4872</v>
      </c>
      <c r="B2711" s="156" t="s">
        <v>1216</v>
      </c>
      <c r="C2711" s="56" t="s">
        <v>4873</v>
      </c>
      <c r="D2711" s="56" t="s">
        <v>4874</v>
      </c>
      <c r="E2711" s="56" t="s">
        <v>4875</v>
      </c>
      <c r="F2711" s="128" t="s">
        <v>4876</v>
      </c>
      <c r="G2711" s="128"/>
      <c r="H2711" s="52" t="s">
        <v>4877</v>
      </c>
      <c r="I2711" s="54">
        <v>41739</v>
      </c>
      <c r="J2711" s="54">
        <v>41892</v>
      </c>
      <c r="K2711" s="56" t="s">
        <v>6179</v>
      </c>
      <c r="L2711" s="56" t="s">
        <v>6180</v>
      </c>
      <c r="M2711" s="56" t="s">
        <v>695</v>
      </c>
      <c r="N2711" s="56" t="s">
        <v>3570</v>
      </c>
      <c r="P2711" s="56" t="s">
        <v>4880</v>
      </c>
      <c r="S2711" s="56" t="s">
        <v>4881</v>
      </c>
      <c r="T2711" s="56">
        <v>1</v>
      </c>
      <c r="U2711" s="56" t="s">
        <v>606</v>
      </c>
      <c r="W2711" s="56">
        <v>1.5</v>
      </c>
      <c r="X2711" s="56">
        <v>91</v>
      </c>
      <c r="Y2711" s="56">
        <v>89.2</v>
      </c>
      <c r="AE2711" s="159"/>
      <c r="AF2711" s="159"/>
      <c r="AG2711" s="159"/>
      <c r="AH2711" s="159"/>
    </row>
    <row r="2712" spans="1:34" s="56" customFormat="1">
      <c r="A2712" s="156" t="s">
        <v>4872</v>
      </c>
      <c r="B2712" s="156" t="s">
        <v>1216</v>
      </c>
      <c r="C2712" s="56" t="s">
        <v>4873</v>
      </c>
      <c r="D2712" s="56" t="s">
        <v>4874</v>
      </c>
      <c r="E2712" s="56" t="s">
        <v>4875</v>
      </c>
      <c r="F2712" s="128" t="s">
        <v>4876</v>
      </c>
      <c r="G2712" s="128"/>
      <c r="H2712" s="52" t="s">
        <v>4877</v>
      </c>
      <c r="I2712" s="54">
        <v>41739</v>
      </c>
      <c r="J2712" s="54">
        <v>41892</v>
      </c>
      <c r="K2712" s="56" t="s">
        <v>6181</v>
      </c>
      <c r="L2712" s="56" t="s">
        <v>6182</v>
      </c>
      <c r="M2712" s="56" t="s">
        <v>695</v>
      </c>
      <c r="N2712" s="56" t="s">
        <v>3570</v>
      </c>
      <c r="P2712" s="56" t="s">
        <v>4880</v>
      </c>
      <c r="S2712" s="56" t="s">
        <v>4881</v>
      </c>
      <c r="T2712" s="56">
        <v>1</v>
      </c>
      <c r="U2712" s="56" t="s">
        <v>606</v>
      </c>
      <c r="W2712" s="56">
        <v>1.5</v>
      </c>
      <c r="X2712" s="56">
        <v>92</v>
      </c>
      <c r="Y2712" s="56">
        <v>49.1</v>
      </c>
      <c r="AE2712" s="159"/>
      <c r="AF2712" s="159"/>
      <c r="AG2712" s="159"/>
      <c r="AH2712" s="159"/>
    </row>
    <row r="2713" spans="1:34" s="56" customFormat="1">
      <c r="A2713" s="156" t="s">
        <v>4872</v>
      </c>
      <c r="B2713" s="156" t="s">
        <v>1216</v>
      </c>
      <c r="C2713" s="56" t="s">
        <v>4873</v>
      </c>
      <c r="D2713" s="56" t="s">
        <v>4874</v>
      </c>
      <c r="E2713" s="56" t="s">
        <v>4875</v>
      </c>
      <c r="F2713" s="128" t="s">
        <v>4876</v>
      </c>
      <c r="G2713" s="128"/>
      <c r="H2713" s="52" t="s">
        <v>4877</v>
      </c>
      <c r="I2713" s="54">
        <v>41739</v>
      </c>
      <c r="J2713" s="54">
        <v>41892</v>
      </c>
      <c r="K2713" s="56" t="s">
        <v>6183</v>
      </c>
      <c r="L2713" s="56" t="s">
        <v>6184</v>
      </c>
      <c r="M2713" s="56" t="s">
        <v>695</v>
      </c>
      <c r="N2713" s="56" t="s">
        <v>3570</v>
      </c>
      <c r="P2713" s="56" t="s">
        <v>4880</v>
      </c>
      <c r="S2713" s="56" t="s">
        <v>4881</v>
      </c>
      <c r="T2713" s="56">
        <v>1</v>
      </c>
      <c r="U2713" s="56" t="s">
        <v>606</v>
      </c>
      <c r="W2713" s="56">
        <v>1.5</v>
      </c>
      <c r="X2713" s="56">
        <v>94</v>
      </c>
      <c r="Y2713" s="56">
        <v>277.3</v>
      </c>
      <c r="AE2713" s="159"/>
      <c r="AF2713" s="159"/>
      <c r="AG2713" s="159"/>
      <c r="AH2713" s="159"/>
    </row>
    <row r="2714" spans="1:34" s="56" customFormat="1">
      <c r="A2714" s="156" t="s">
        <v>4872</v>
      </c>
      <c r="B2714" s="156" t="s">
        <v>1216</v>
      </c>
      <c r="C2714" s="56" t="s">
        <v>4873</v>
      </c>
      <c r="D2714" s="56" t="s">
        <v>4874</v>
      </c>
      <c r="E2714" s="56" t="s">
        <v>4875</v>
      </c>
      <c r="F2714" s="128" t="s">
        <v>4876</v>
      </c>
      <c r="G2714" s="128"/>
      <c r="H2714" s="52" t="s">
        <v>4877</v>
      </c>
      <c r="I2714" s="54">
        <v>41739</v>
      </c>
      <c r="J2714" s="54">
        <v>41892</v>
      </c>
      <c r="K2714" s="56" t="s">
        <v>6185</v>
      </c>
      <c r="L2714" s="56" t="s">
        <v>6186</v>
      </c>
      <c r="M2714" s="56" t="s">
        <v>695</v>
      </c>
      <c r="N2714" s="56" t="s">
        <v>3570</v>
      </c>
      <c r="P2714" s="56" t="s">
        <v>4880</v>
      </c>
      <c r="S2714" s="56" t="s">
        <v>4881</v>
      </c>
      <c r="T2714" s="56">
        <v>1</v>
      </c>
      <c r="U2714" s="56" t="s">
        <v>606</v>
      </c>
      <c r="W2714" s="56">
        <v>1.5</v>
      </c>
      <c r="X2714" s="56">
        <v>93</v>
      </c>
      <c r="Y2714" s="56">
        <v>110.4</v>
      </c>
      <c r="AE2714" s="159"/>
      <c r="AF2714" s="159"/>
      <c r="AG2714" s="159"/>
      <c r="AH2714" s="159"/>
    </row>
    <row r="2715" spans="1:34" s="56" customFormat="1">
      <c r="A2715" s="156" t="s">
        <v>4872</v>
      </c>
      <c r="B2715" s="156" t="s">
        <v>1216</v>
      </c>
      <c r="C2715" s="56" t="s">
        <v>4873</v>
      </c>
      <c r="D2715" s="56" t="s">
        <v>4874</v>
      </c>
      <c r="E2715" s="56" t="s">
        <v>4875</v>
      </c>
      <c r="F2715" s="128" t="s">
        <v>4876</v>
      </c>
      <c r="G2715" s="128"/>
      <c r="H2715" s="52" t="s">
        <v>4877</v>
      </c>
      <c r="I2715" s="54">
        <v>41739</v>
      </c>
      <c r="J2715" s="54">
        <v>41892</v>
      </c>
      <c r="K2715" s="56" t="s">
        <v>6187</v>
      </c>
      <c r="L2715" s="56" t="s">
        <v>6188</v>
      </c>
      <c r="M2715" s="56" t="s">
        <v>695</v>
      </c>
      <c r="N2715" s="56" t="s">
        <v>3570</v>
      </c>
      <c r="P2715" s="56" t="s">
        <v>4880</v>
      </c>
      <c r="S2715" s="56" t="s">
        <v>4881</v>
      </c>
      <c r="T2715" s="56">
        <v>1</v>
      </c>
      <c r="U2715" s="56" t="s">
        <v>606</v>
      </c>
      <c r="W2715" s="56">
        <v>1.5</v>
      </c>
      <c r="X2715" s="56">
        <v>91</v>
      </c>
      <c r="Y2715" s="56">
        <v>79.2</v>
      </c>
      <c r="AE2715" s="159"/>
      <c r="AF2715" s="159"/>
      <c r="AG2715" s="159"/>
      <c r="AH2715" s="159"/>
    </row>
    <row r="2717" spans="1:34" s="56" customFormat="1">
      <c r="A2717" s="156"/>
      <c r="B2717" s="156" t="s">
        <v>970</v>
      </c>
      <c r="C2717" s="56" t="s">
        <v>6189</v>
      </c>
      <c r="D2717" s="128" t="s">
        <v>6190</v>
      </c>
      <c r="H2717" s="56" t="s">
        <v>6191</v>
      </c>
      <c r="I2717" s="159">
        <v>41745</v>
      </c>
      <c r="J2717" s="159">
        <v>41806</v>
      </c>
      <c r="K2717" s="161" t="s">
        <v>6192</v>
      </c>
      <c r="L2717" s="161" t="s">
        <v>6193</v>
      </c>
      <c r="M2717" s="156" t="s">
        <v>994</v>
      </c>
      <c r="N2717" s="121" t="s">
        <v>6194</v>
      </c>
      <c r="O2717" s="121"/>
      <c r="P2717" s="56" t="s">
        <v>6195</v>
      </c>
      <c r="Q2717" s="121"/>
      <c r="R2717" s="121"/>
      <c r="S2717" s="128" t="s">
        <v>988</v>
      </c>
      <c r="T2717" s="25">
        <v>1</v>
      </c>
      <c r="U2717" s="156" t="s">
        <v>606</v>
      </c>
      <c r="V2717" s="156"/>
      <c r="W2717" s="25">
        <v>15</v>
      </c>
      <c r="X2717" s="25">
        <v>34</v>
      </c>
      <c r="Y2717" s="25">
        <v>113</v>
      </c>
      <c r="Z2717" s="131"/>
      <c r="AE2717" s="159"/>
      <c r="AF2717" s="159">
        <v>41745</v>
      </c>
      <c r="AG2717" s="159">
        <v>41797</v>
      </c>
      <c r="AH2717" s="159">
        <f t="shared" ref="AH2717:AH2722" si="65">AG2717+14</f>
        <v>41811</v>
      </c>
    </row>
    <row r="2718" spans="1:34" s="56" customFormat="1">
      <c r="A2718" s="156"/>
      <c r="B2718" s="156" t="s">
        <v>970</v>
      </c>
      <c r="C2718" s="56" t="s">
        <v>6189</v>
      </c>
      <c r="D2718" s="128" t="s">
        <v>6190</v>
      </c>
      <c r="H2718" s="56" t="s">
        <v>6191</v>
      </c>
      <c r="I2718" s="159">
        <v>41745</v>
      </c>
      <c r="J2718" s="159">
        <v>41806</v>
      </c>
      <c r="K2718" s="161" t="s">
        <v>6196</v>
      </c>
      <c r="L2718" s="161" t="s">
        <v>6197</v>
      </c>
      <c r="M2718" s="156" t="s">
        <v>994</v>
      </c>
      <c r="N2718" s="121" t="s">
        <v>6194</v>
      </c>
      <c r="O2718" s="121"/>
      <c r="P2718" s="56" t="s">
        <v>6195</v>
      </c>
      <c r="Q2718" s="121"/>
      <c r="R2718" s="121"/>
      <c r="S2718" s="128" t="s">
        <v>988</v>
      </c>
      <c r="T2718" s="25">
        <v>1</v>
      </c>
      <c r="U2718" s="156" t="s">
        <v>606</v>
      </c>
      <c r="V2718" s="156"/>
      <c r="W2718" s="25">
        <v>15</v>
      </c>
      <c r="X2718" s="25">
        <v>17</v>
      </c>
      <c r="Y2718" s="25">
        <v>222</v>
      </c>
      <c r="Z2718" s="131"/>
      <c r="AE2718" s="159"/>
      <c r="AF2718" s="159">
        <v>41745</v>
      </c>
      <c r="AG2718" s="159">
        <v>41797</v>
      </c>
      <c r="AH2718" s="159">
        <f t="shared" si="65"/>
        <v>41811</v>
      </c>
    </row>
    <row r="2719" spans="1:34" s="56" customFormat="1">
      <c r="A2719" s="156"/>
      <c r="B2719" s="156" t="s">
        <v>970</v>
      </c>
      <c r="C2719" s="56" t="s">
        <v>6189</v>
      </c>
      <c r="D2719" s="128" t="s">
        <v>6190</v>
      </c>
      <c r="H2719" s="56" t="s">
        <v>6191</v>
      </c>
      <c r="I2719" s="159">
        <v>41745</v>
      </c>
      <c r="J2719" s="159">
        <v>41806</v>
      </c>
      <c r="K2719" s="161" t="s">
        <v>6198</v>
      </c>
      <c r="L2719" s="161" t="s">
        <v>6199</v>
      </c>
      <c r="M2719" s="156" t="s">
        <v>994</v>
      </c>
      <c r="N2719" s="121" t="s">
        <v>6200</v>
      </c>
      <c r="O2719" s="121"/>
      <c r="P2719" s="121" t="s">
        <v>6195</v>
      </c>
      <c r="Q2719" s="121"/>
      <c r="R2719" s="121"/>
      <c r="S2719" s="121" t="s">
        <v>988</v>
      </c>
      <c r="T2719" s="121">
        <v>1</v>
      </c>
      <c r="U2719" s="121" t="s">
        <v>606</v>
      </c>
      <c r="V2719" s="121"/>
      <c r="W2719" s="121">
        <v>15</v>
      </c>
      <c r="X2719" s="25">
        <v>37</v>
      </c>
      <c r="Y2719" s="25">
        <v>69.2</v>
      </c>
      <c r="Z2719" s="131" t="s">
        <v>6201</v>
      </c>
      <c r="AE2719" s="159"/>
      <c r="AF2719" s="159">
        <v>41745</v>
      </c>
      <c r="AG2719" s="159">
        <v>41797</v>
      </c>
      <c r="AH2719" s="159">
        <f t="shared" si="65"/>
        <v>41811</v>
      </c>
    </row>
    <row r="2720" spans="1:34" s="56" customFormat="1">
      <c r="A2720" s="156"/>
      <c r="B2720" s="156" t="s">
        <v>970</v>
      </c>
      <c r="C2720" s="56" t="s">
        <v>6189</v>
      </c>
      <c r="D2720" s="128" t="s">
        <v>6190</v>
      </c>
      <c r="H2720" s="56" t="s">
        <v>6191</v>
      </c>
      <c r="I2720" s="159">
        <v>41745</v>
      </c>
      <c r="J2720" s="159">
        <v>41806</v>
      </c>
      <c r="K2720" s="161" t="s">
        <v>6202</v>
      </c>
      <c r="L2720" s="161" t="s">
        <v>6203</v>
      </c>
      <c r="M2720" s="156" t="s">
        <v>994</v>
      </c>
      <c r="N2720" s="121" t="s">
        <v>6194</v>
      </c>
      <c r="O2720" s="121"/>
      <c r="P2720" s="56" t="s">
        <v>6195</v>
      </c>
      <c r="Q2720" s="121"/>
      <c r="R2720" s="121"/>
      <c r="S2720" s="128" t="s">
        <v>988</v>
      </c>
      <c r="T2720" s="25">
        <v>1</v>
      </c>
      <c r="U2720" s="156" t="s">
        <v>606</v>
      </c>
      <c r="V2720" s="156"/>
      <c r="W2720" s="25">
        <v>15</v>
      </c>
      <c r="X2720" s="25">
        <v>24</v>
      </c>
      <c r="Y2720" s="25">
        <v>224</v>
      </c>
      <c r="AE2720" s="159"/>
      <c r="AF2720" s="159">
        <v>41745</v>
      </c>
      <c r="AG2720" s="159">
        <v>41797</v>
      </c>
      <c r="AH2720" s="159">
        <f t="shared" si="65"/>
        <v>41811</v>
      </c>
    </row>
    <row r="2721" spans="1:34" s="56" customFormat="1">
      <c r="A2721" s="156"/>
      <c r="B2721" s="156" t="s">
        <v>970</v>
      </c>
      <c r="C2721" s="56" t="s">
        <v>6189</v>
      </c>
      <c r="D2721" s="128" t="s">
        <v>6190</v>
      </c>
      <c r="H2721" s="56" t="s">
        <v>6191</v>
      </c>
      <c r="I2721" s="159">
        <v>41745</v>
      </c>
      <c r="J2721" s="159">
        <v>41806</v>
      </c>
      <c r="K2721" s="161" t="s">
        <v>6204</v>
      </c>
      <c r="L2721" s="56" t="s">
        <v>6205</v>
      </c>
      <c r="M2721" s="156" t="s">
        <v>994</v>
      </c>
      <c r="N2721" s="121" t="s">
        <v>6200</v>
      </c>
      <c r="O2721" s="121"/>
      <c r="P2721" s="121" t="s">
        <v>6195</v>
      </c>
      <c r="Q2721" s="121"/>
      <c r="R2721" s="121"/>
      <c r="S2721" s="121" t="s">
        <v>988</v>
      </c>
      <c r="T2721" s="121">
        <v>1</v>
      </c>
      <c r="U2721" s="121" t="s">
        <v>606</v>
      </c>
      <c r="V2721" s="121"/>
      <c r="W2721" s="25">
        <v>15</v>
      </c>
      <c r="X2721" s="56">
        <v>24</v>
      </c>
      <c r="Y2721" s="56">
        <v>125</v>
      </c>
      <c r="Z2721" s="131" t="s">
        <v>6206</v>
      </c>
      <c r="AE2721" s="159"/>
      <c r="AF2721" s="159">
        <v>41745</v>
      </c>
      <c r="AG2721" s="159">
        <v>41797</v>
      </c>
      <c r="AH2721" s="159">
        <f t="shared" si="65"/>
        <v>41811</v>
      </c>
    </row>
    <row r="2722" spans="1:34" s="56" customFormat="1">
      <c r="A2722" s="156"/>
      <c r="B2722" s="156" t="s">
        <v>970</v>
      </c>
      <c r="C2722" s="56" t="s">
        <v>6189</v>
      </c>
      <c r="D2722" s="128" t="s">
        <v>6190</v>
      </c>
      <c r="H2722" s="56" t="s">
        <v>6191</v>
      </c>
      <c r="I2722" s="159">
        <v>41745</v>
      </c>
      <c r="J2722" s="159">
        <v>41806</v>
      </c>
      <c r="K2722" s="56" t="s">
        <v>6207</v>
      </c>
      <c r="L2722" s="56" t="s">
        <v>6208</v>
      </c>
      <c r="M2722" s="156" t="s">
        <v>994</v>
      </c>
      <c r="N2722" s="121" t="s">
        <v>6194</v>
      </c>
      <c r="O2722" s="121"/>
      <c r="P2722" s="56" t="s">
        <v>6195</v>
      </c>
      <c r="Q2722" s="121"/>
      <c r="R2722" s="121"/>
      <c r="S2722" s="128" t="s">
        <v>988</v>
      </c>
      <c r="T2722" s="25">
        <v>1</v>
      </c>
      <c r="U2722" s="156" t="s">
        <v>606</v>
      </c>
      <c r="V2722" s="156"/>
      <c r="W2722" s="25">
        <v>15</v>
      </c>
      <c r="X2722" s="56">
        <v>46</v>
      </c>
      <c r="Y2722" s="56">
        <v>131</v>
      </c>
      <c r="AE2722" s="159"/>
      <c r="AF2722" s="159">
        <v>41745</v>
      </c>
      <c r="AG2722" s="159">
        <v>41797</v>
      </c>
      <c r="AH2722" s="159">
        <f t="shared" si="65"/>
        <v>41811</v>
      </c>
    </row>
    <row r="2724" spans="1:34" s="56" customFormat="1">
      <c r="A2724" s="156"/>
      <c r="B2724" s="156" t="s">
        <v>3076</v>
      </c>
      <c r="C2724" s="56" t="s">
        <v>6209</v>
      </c>
      <c r="D2724" s="56" t="s">
        <v>6210</v>
      </c>
      <c r="E2724" s="56" t="s">
        <v>6211</v>
      </c>
      <c r="F2724" s="56" t="s">
        <v>6212</v>
      </c>
      <c r="H2724" s="56" t="s">
        <v>6213</v>
      </c>
      <c r="I2724" s="159">
        <v>41746</v>
      </c>
      <c r="J2724" s="159">
        <v>41754</v>
      </c>
      <c r="K2724" s="161" t="s">
        <v>6214</v>
      </c>
      <c r="L2724" s="161"/>
      <c r="M2724" s="156" t="s">
        <v>994</v>
      </c>
      <c r="N2724" s="121"/>
      <c r="O2724" s="121"/>
      <c r="Q2724" s="121"/>
      <c r="R2724" s="121"/>
      <c r="S2724" s="128" t="s">
        <v>988</v>
      </c>
      <c r="T2724" s="25">
        <v>2</v>
      </c>
      <c r="U2724" s="156"/>
      <c r="V2724" s="156"/>
      <c r="W2724" s="25"/>
      <c r="X2724" s="25">
        <v>200</v>
      </c>
      <c r="Y2724" s="25">
        <v>96</v>
      </c>
      <c r="Z2724" s="131" t="s">
        <v>6215</v>
      </c>
      <c r="AE2724" s="159"/>
      <c r="AF2724" s="159"/>
      <c r="AG2724" s="159"/>
      <c r="AH2724" s="159"/>
    </row>
    <row r="2726" spans="1:34" s="56" customFormat="1">
      <c r="A2726" s="156"/>
      <c r="B2726" s="156"/>
      <c r="C2726" s="128" t="s">
        <v>6216</v>
      </c>
      <c r="D2726" s="128" t="s">
        <v>3564</v>
      </c>
      <c r="E2726" s="56" t="s">
        <v>6217</v>
      </c>
      <c r="F2726" s="128" t="s">
        <v>6218</v>
      </c>
      <c r="G2726" s="128"/>
      <c r="H2726" s="128" t="s">
        <v>6219</v>
      </c>
      <c r="I2726" s="159">
        <v>41738</v>
      </c>
      <c r="J2726" s="159">
        <v>41799</v>
      </c>
      <c r="K2726" s="56" t="s">
        <v>6220</v>
      </c>
      <c r="L2726" s="56" t="s">
        <v>6221</v>
      </c>
      <c r="M2726" s="128" t="s">
        <v>6222</v>
      </c>
      <c r="N2726" s="121" t="s">
        <v>6223</v>
      </c>
      <c r="O2726" s="121"/>
      <c r="Q2726" s="121"/>
      <c r="R2726" s="121"/>
      <c r="S2726" s="128" t="s">
        <v>988</v>
      </c>
      <c r="T2726" s="652">
        <v>1</v>
      </c>
      <c r="U2726" s="156" t="s">
        <v>606</v>
      </c>
      <c r="V2726" s="156"/>
      <c r="W2726" s="25">
        <v>5</v>
      </c>
      <c r="X2726" s="25">
        <v>20</v>
      </c>
      <c r="Y2726" s="56">
        <v>1000</v>
      </c>
      <c r="AE2726" s="159"/>
      <c r="AF2726" s="159"/>
      <c r="AG2726" s="159"/>
      <c r="AH2726" s="159"/>
    </row>
    <row r="2727" spans="1:34" s="56" customFormat="1">
      <c r="A2727" s="156"/>
      <c r="B2727" s="156"/>
      <c r="C2727" s="128" t="s">
        <v>6216</v>
      </c>
      <c r="D2727" s="128" t="s">
        <v>3564</v>
      </c>
      <c r="E2727" s="56" t="s">
        <v>6217</v>
      </c>
      <c r="F2727" s="128" t="s">
        <v>6218</v>
      </c>
      <c r="G2727" s="128"/>
      <c r="H2727" s="128" t="s">
        <v>6219</v>
      </c>
      <c r="I2727" s="159">
        <v>41738</v>
      </c>
      <c r="J2727" s="159">
        <v>41799</v>
      </c>
      <c r="K2727" s="56" t="s">
        <v>6224</v>
      </c>
      <c r="L2727" s="56" t="s">
        <v>6225</v>
      </c>
      <c r="M2727" s="128" t="s">
        <v>6222</v>
      </c>
      <c r="N2727" s="121" t="s">
        <v>6223</v>
      </c>
      <c r="O2727" s="121"/>
      <c r="Q2727" s="121"/>
      <c r="R2727" s="121"/>
      <c r="S2727" s="128" t="s">
        <v>988</v>
      </c>
      <c r="T2727" s="653"/>
      <c r="U2727" s="156" t="s">
        <v>606</v>
      </c>
      <c r="V2727" s="156"/>
      <c r="W2727" s="25">
        <v>5</v>
      </c>
      <c r="X2727" s="25">
        <v>20</v>
      </c>
      <c r="Y2727" s="56">
        <v>1000</v>
      </c>
      <c r="AE2727" s="159"/>
      <c r="AF2727" s="159"/>
      <c r="AG2727" s="159"/>
      <c r="AH2727" s="159"/>
    </row>
    <row r="2728" spans="1:34" s="56" customFormat="1">
      <c r="A2728" s="156"/>
      <c r="B2728" s="156"/>
      <c r="C2728" s="128" t="s">
        <v>6216</v>
      </c>
      <c r="D2728" s="128" t="s">
        <v>3564</v>
      </c>
      <c r="E2728" s="56" t="s">
        <v>6217</v>
      </c>
      <c r="F2728" s="128" t="s">
        <v>6218</v>
      </c>
      <c r="G2728" s="128"/>
      <c r="H2728" s="128" t="s">
        <v>6219</v>
      </c>
      <c r="I2728" s="159">
        <v>41738</v>
      </c>
      <c r="J2728" s="159">
        <v>41799</v>
      </c>
      <c r="K2728" s="56" t="s">
        <v>6226</v>
      </c>
      <c r="L2728" s="56" t="s">
        <v>6227</v>
      </c>
      <c r="M2728" s="128" t="s">
        <v>6222</v>
      </c>
      <c r="N2728" s="121" t="s">
        <v>6223</v>
      </c>
      <c r="O2728" s="121"/>
      <c r="Q2728" s="121"/>
      <c r="R2728" s="121"/>
      <c r="S2728" s="128" t="s">
        <v>988</v>
      </c>
      <c r="T2728" s="653"/>
      <c r="U2728" s="156" t="s">
        <v>606</v>
      </c>
      <c r="V2728" s="156"/>
      <c r="W2728" s="25">
        <v>5</v>
      </c>
      <c r="X2728" s="25">
        <v>20</v>
      </c>
      <c r="Y2728" s="56">
        <v>1000</v>
      </c>
      <c r="AE2728" s="159"/>
      <c r="AF2728" s="159"/>
      <c r="AG2728" s="159"/>
      <c r="AH2728" s="159"/>
    </row>
    <row r="2729" spans="1:34" s="56" customFormat="1">
      <c r="A2729" s="156"/>
      <c r="B2729" s="156"/>
      <c r="C2729" s="128" t="s">
        <v>6216</v>
      </c>
      <c r="D2729" s="128" t="s">
        <v>3564</v>
      </c>
      <c r="E2729" s="56" t="s">
        <v>6217</v>
      </c>
      <c r="F2729" s="128" t="s">
        <v>6218</v>
      </c>
      <c r="G2729" s="128"/>
      <c r="H2729" s="128" t="s">
        <v>6219</v>
      </c>
      <c r="I2729" s="159">
        <v>41738</v>
      </c>
      <c r="J2729" s="159">
        <v>41799</v>
      </c>
      <c r="K2729" s="56" t="s">
        <v>6228</v>
      </c>
      <c r="L2729" s="56" t="s">
        <v>6229</v>
      </c>
      <c r="M2729" s="128" t="s">
        <v>6222</v>
      </c>
      <c r="N2729" s="121" t="s">
        <v>6223</v>
      </c>
      <c r="O2729" s="121"/>
      <c r="Q2729" s="121"/>
      <c r="R2729" s="121"/>
      <c r="S2729" s="128" t="s">
        <v>988</v>
      </c>
      <c r="T2729" s="653"/>
      <c r="U2729" s="156" t="s">
        <v>606</v>
      </c>
      <c r="V2729" s="156"/>
      <c r="W2729" s="25">
        <v>5</v>
      </c>
      <c r="X2729" s="25">
        <v>20</v>
      </c>
      <c r="Y2729" s="56">
        <v>1000</v>
      </c>
      <c r="AE2729" s="159"/>
      <c r="AF2729" s="159"/>
      <c r="AG2729" s="159"/>
      <c r="AH2729" s="159"/>
    </row>
    <row r="2730" spans="1:34" s="56" customFormat="1">
      <c r="A2730" s="156"/>
      <c r="B2730" s="156"/>
      <c r="C2730" s="128" t="s">
        <v>6216</v>
      </c>
      <c r="D2730" s="128" t="s">
        <v>3564</v>
      </c>
      <c r="E2730" s="56" t="s">
        <v>6217</v>
      </c>
      <c r="F2730" s="128" t="s">
        <v>6218</v>
      </c>
      <c r="G2730" s="128"/>
      <c r="H2730" s="128" t="s">
        <v>6219</v>
      </c>
      <c r="I2730" s="159">
        <v>41738</v>
      </c>
      <c r="J2730" s="159">
        <v>41799</v>
      </c>
      <c r="K2730" s="56" t="s">
        <v>6230</v>
      </c>
      <c r="L2730" s="56" t="s">
        <v>6231</v>
      </c>
      <c r="M2730" s="128" t="s">
        <v>6222</v>
      </c>
      <c r="N2730" s="121" t="s">
        <v>6223</v>
      </c>
      <c r="O2730" s="121"/>
      <c r="Q2730" s="121"/>
      <c r="R2730" s="121"/>
      <c r="S2730" s="128" t="s">
        <v>988</v>
      </c>
      <c r="T2730" s="653"/>
      <c r="U2730" s="156" t="s">
        <v>606</v>
      </c>
      <c r="V2730" s="156"/>
      <c r="W2730" s="25">
        <v>5</v>
      </c>
      <c r="X2730" s="25">
        <v>20</v>
      </c>
      <c r="Y2730" s="56">
        <v>1000</v>
      </c>
      <c r="AE2730" s="159"/>
      <c r="AF2730" s="159"/>
      <c r="AG2730" s="159"/>
      <c r="AH2730" s="159"/>
    </row>
    <row r="2731" spans="1:34" s="56" customFormat="1">
      <c r="A2731" s="156"/>
      <c r="B2731" s="156"/>
      <c r="C2731" s="128" t="s">
        <v>6216</v>
      </c>
      <c r="D2731" s="128" t="s">
        <v>3564</v>
      </c>
      <c r="E2731" s="56" t="s">
        <v>6217</v>
      </c>
      <c r="F2731" s="128" t="s">
        <v>6218</v>
      </c>
      <c r="G2731" s="128"/>
      <c r="H2731" s="128" t="s">
        <v>6219</v>
      </c>
      <c r="I2731" s="159">
        <v>41738</v>
      </c>
      <c r="J2731" s="159">
        <v>41799</v>
      </c>
      <c r="K2731" s="56" t="s">
        <v>6232</v>
      </c>
      <c r="L2731" s="56" t="s">
        <v>6233</v>
      </c>
      <c r="M2731" s="128" t="s">
        <v>6222</v>
      </c>
      <c r="N2731" s="121" t="s">
        <v>6223</v>
      </c>
      <c r="O2731" s="121"/>
      <c r="Q2731" s="121"/>
      <c r="R2731" s="121"/>
      <c r="S2731" s="128" t="s">
        <v>988</v>
      </c>
      <c r="T2731" s="653"/>
      <c r="U2731" s="156" t="s">
        <v>606</v>
      </c>
      <c r="V2731" s="156"/>
      <c r="W2731" s="25">
        <v>5</v>
      </c>
      <c r="X2731" s="25">
        <v>20</v>
      </c>
      <c r="Y2731" s="56">
        <v>1000</v>
      </c>
      <c r="AE2731" s="159"/>
      <c r="AF2731" s="159"/>
      <c r="AG2731" s="159"/>
      <c r="AH2731" s="159"/>
    </row>
    <row r="2732" spans="1:34" s="56" customFormat="1">
      <c r="A2732" s="156"/>
      <c r="B2732" s="156"/>
      <c r="C2732" s="128" t="s">
        <v>6216</v>
      </c>
      <c r="D2732" s="128" t="s">
        <v>3564</v>
      </c>
      <c r="E2732" s="56" t="s">
        <v>6217</v>
      </c>
      <c r="F2732" s="128" t="s">
        <v>6218</v>
      </c>
      <c r="G2732" s="128"/>
      <c r="H2732" s="128" t="s">
        <v>6219</v>
      </c>
      <c r="I2732" s="159">
        <v>41738</v>
      </c>
      <c r="J2732" s="159">
        <v>41799</v>
      </c>
      <c r="K2732" s="56" t="s">
        <v>6234</v>
      </c>
      <c r="L2732" s="56" t="s">
        <v>6235</v>
      </c>
      <c r="M2732" s="128" t="s">
        <v>6222</v>
      </c>
      <c r="N2732" s="121" t="s">
        <v>6223</v>
      </c>
      <c r="O2732" s="121"/>
      <c r="Q2732" s="121"/>
      <c r="R2732" s="121"/>
      <c r="S2732" s="128" t="s">
        <v>988</v>
      </c>
      <c r="T2732" s="653"/>
      <c r="U2732" s="156" t="s">
        <v>606</v>
      </c>
      <c r="V2732" s="156"/>
      <c r="W2732" s="25">
        <v>5</v>
      </c>
      <c r="X2732" s="25">
        <v>20</v>
      </c>
      <c r="Y2732" s="56">
        <v>1000</v>
      </c>
      <c r="AE2732" s="159"/>
      <c r="AF2732" s="159"/>
      <c r="AG2732" s="159"/>
      <c r="AH2732" s="159"/>
    </row>
    <row r="2733" spans="1:34" s="56" customFormat="1">
      <c r="A2733" s="156"/>
      <c r="B2733" s="156"/>
      <c r="C2733" s="128" t="s">
        <v>6216</v>
      </c>
      <c r="D2733" s="128" t="s">
        <v>3564</v>
      </c>
      <c r="E2733" s="56" t="s">
        <v>6217</v>
      </c>
      <c r="F2733" s="128" t="s">
        <v>6218</v>
      </c>
      <c r="G2733" s="128"/>
      <c r="H2733" s="128" t="s">
        <v>6219</v>
      </c>
      <c r="I2733" s="159">
        <v>41738</v>
      </c>
      <c r="J2733" s="159">
        <v>41799</v>
      </c>
      <c r="K2733" s="56" t="s">
        <v>6236</v>
      </c>
      <c r="L2733" s="56" t="s">
        <v>6237</v>
      </c>
      <c r="M2733" s="128" t="s">
        <v>6222</v>
      </c>
      <c r="N2733" s="121" t="s">
        <v>6223</v>
      </c>
      <c r="O2733" s="121"/>
      <c r="Q2733" s="121"/>
      <c r="R2733" s="121"/>
      <c r="S2733" s="128" t="s">
        <v>988</v>
      </c>
      <c r="T2733" s="654"/>
      <c r="U2733" s="156" t="s">
        <v>606</v>
      </c>
      <c r="V2733" s="156"/>
      <c r="W2733" s="25">
        <v>5</v>
      </c>
      <c r="X2733" s="25">
        <v>20</v>
      </c>
      <c r="Y2733" s="56">
        <v>1000</v>
      </c>
      <c r="AE2733" s="159"/>
      <c r="AF2733" s="159"/>
      <c r="AG2733" s="159"/>
      <c r="AH2733" s="159"/>
    </row>
    <row r="2734" spans="1:34" s="56" customFormat="1">
      <c r="A2734" s="156"/>
      <c r="B2734" s="156"/>
      <c r="C2734" s="128" t="s">
        <v>6216</v>
      </c>
      <c r="D2734" s="128" t="s">
        <v>3564</v>
      </c>
      <c r="E2734" s="56" t="s">
        <v>6217</v>
      </c>
      <c r="F2734" s="128" t="s">
        <v>6218</v>
      </c>
      <c r="G2734" s="128"/>
      <c r="H2734" s="128" t="s">
        <v>6219</v>
      </c>
      <c r="I2734" s="159">
        <v>41738</v>
      </c>
      <c r="J2734" s="159">
        <v>41799</v>
      </c>
      <c r="K2734" s="56" t="s">
        <v>6238</v>
      </c>
      <c r="L2734" s="56" t="s">
        <v>6239</v>
      </c>
      <c r="M2734" s="128" t="s">
        <v>6222</v>
      </c>
      <c r="N2734" s="121" t="s">
        <v>6223</v>
      </c>
      <c r="O2734" s="121"/>
      <c r="Q2734" s="121"/>
      <c r="R2734" s="121"/>
      <c r="S2734" s="128" t="s">
        <v>6240</v>
      </c>
      <c r="T2734" s="652">
        <v>1</v>
      </c>
      <c r="U2734" s="156" t="s">
        <v>606</v>
      </c>
      <c r="V2734" s="156"/>
      <c r="W2734" s="25">
        <v>5</v>
      </c>
      <c r="X2734" s="25">
        <v>20</v>
      </c>
      <c r="Y2734" s="114">
        <v>766</v>
      </c>
      <c r="AE2734" s="159"/>
      <c r="AF2734" s="159"/>
      <c r="AG2734" s="159"/>
      <c r="AH2734" s="159"/>
    </row>
    <row r="2735" spans="1:34" s="56" customFormat="1">
      <c r="A2735" s="156"/>
      <c r="B2735" s="156"/>
      <c r="C2735" s="128" t="s">
        <v>6216</v>
      </c>
      <c r="D2735" s="128" t="s">
        <v>3564</v>
      </c>
      <c r="E2735" s="56" t="s">
        <v>6217</v>
      </c>
      <c r="F2735" s="128" t="s">
        <v>6218</v>
      </c>
      <c r="G2735" s="128"/>
      <c r="H2735" s="128" t="s">
        <v>6219</v>
      </c>
      <c r="I2735" s="159">
        <v>41738</v>
      </c>
      <c r="J2735" s="159">
        <v>41799</v>
      </c>
      <c r="K2735" s="56" t="s">
        <v>6241</v>
      </c>
      <c r="L2735" s="56" t="s">
        <v>6242</v>
      </c>
      <c r="M2735" s="128" t="s">
        <v>6222</v>
      </c>
      <c r="N2735" s="121" t="s">
        <v>6223</v>
      </c>
      <c r="O2735" s="121"/>
      <c r="Q2735" s="121"/>
      <c r="R2735" s="121"/>
      <c r="S2735" s="128" t="s">
        <v>6240</v>
      </c>
      <c r="T2735" s="653"/>
      <c r="U2735" s="156" t="s">
        <v>606</v>
      </c>
      <c r="V2735" s="156"/>
      <c r="W2735" s="25">
        <v>5</v>
      </c>
      <c r="X2735" s="25">
        <v>20</v>
      </c>
      <c r="Y2735" s="114">
        <v>904</v>
      </c>
      <c r="AE2735" s="159"/>
      <c r="AF2735" s="159"/>
      <c r="AG2735" s="159"/>
      <c r="AH2735" s="159"/>
    </row>
    <row r="2736" spans="1:34" s="56" customFormat="1">
      <c r="A2736" s="156"/>
      <c r="B2736" s="156"/>
      <c r="C2736" s="128" t="s">
        <v>6216</v>
      </c>
      <c r="D2736" s="128" t="s">
        <v>3564</v>
      </c>
      <c r="E2736" s="56" t="s">
        <v>6217</v>
      </c>
      <c r="F2736" s="128" t="s">
        <v>6218</v>
      </c>
      <c r="G2736" s="128"/>
      <c r="H2736" s="128" t="s">
        <v>6219</v>
      </c>
      <c r="I2736" s="159">
        <v>41738</v>
      </c>
      <c r="J2736" s="159">
        <v>41799</v>
      </c>
      <c r="K2736" s="56" t="s">
        <v>6243</v>
      </c>
      <c r="L2736" s="56" t="s">
        <v>6244</v>
      </c>
      <c r="M2736" s="128" t="s">
        <v>6222</v>
      </c>
      <c r="N2736" s="121" t="s">
        <v>6223</v>
      </c>
      <c r="O2736" s="121"/>
      <c r="Q2736" s="121"/>
      <c r="R2736" s="121"/>
      <c r="S2736" s="128" t="s">
        <v>6240</v>
      </c>
      <c r="T2736" s="653"/>
      <c r="U2736" s="156" t="s">
        <v>606</v>
      </c>
      <c r="V2736" s="156"/>
      <c r="W2736" s="25">
        <v>5</v>
      </c>
      <c r="X2736" s="25">
        <v>20</v>
      </c>
      <c r="Y2736" s="114">
        <v>566</v>
      </c>
      <c r="AE2736" s="159"/>
      <c r="AF2736" s="159"/>
      <c r="AG2736" s="159"/>
      <c r="AH2736" s="159"/>
    </row>
    <row r="2737" spans="1:27" s="56" customFormat="1">
      <c r="A2737" s="156"/>
      <c r="B2737" s="156"/>
      <c r="C2737" s="128" t="s">
        <v>6216</v>
      </c>
      <c r="D2737" s="128" t="s">
        <v>3564</v>
      </c>
      <c r="E2737" s="56" t="s">
        <v>6217</v>
      </c>
      <c r="F2737" s="128" t="s">
        <v>6218</v>
      </c>
      <c r="G2737" s="128"/>
      <c r="H2737" s="128" t="s">
        <v>6219</v>
      </c>
      <c r="I2737" s="159">
        <v>41738</v>
      </c>
      <c r="J2737" s="159">
        <v>41799</v>
      </c>
      <c r="K2737" s="56" t="s">
        <v>6245</v>
      </c>
      <c r="L2737" s="56" t="s">
        <v>6246</v>
      </c>
      <c r="M2737" s="128" t="s">
        <v>6222</v>
      </c>
      <c r="N2737" s="121" t="s">
        <v>6223</v>
      </c>
      <c r="O2737" s="121"/>
      <c r="Q2737" s="121"/>
      <c r="R2737" s="121"/>
      <c r="S2737" s="128" t="s">
        <v>6240</v>
      </c>
      <c r="T2737" s="653"/>
      <c r="U2737" s="156" t="s">
        <v>606</v>
      </c>
      <c r="V2737" s="156"/>
      <c r="W2737" s="25">
        <v>5</v>
      </c>
      <c r="X2737" s="25">
        <v>20</v>
      </c>
      <c r="Y2737" s="114">
        <v>910</v>
      </c>
    </row>
    <row r="2738" spans="1:27" s="56" customFormat="1">
      <c r="A2738" s="156"/>
      <c r="B2738" s="156"/>
      <c r="C2738" s="128" t="s">
        <v>6216</v>
      </c>
      <c r="D2738" s="128" t="s">
        <v>3564</v>
      </c>
      <c r="E2738" s="56" t="s">
        <v>6217</v>
      </c>
      <c r="F2738" s="128" t="s">
        <v>6218</v>
      </c>
      <c r="G2738" s="128"/>
      <c r="H2738" s="128" t="s">
        <v>6219</v>
      </c>
      <c r="I2738" s="159">
        <v>41738</v>
      </c>
      <c r="J2738" s="159">
        <v>41799</v>
      </c>
      <c r="K2738" s="56" t="s">
        <v>6247</v>
      </c>
      <c r="L2738" s="56" t="s">
        <v>6248</v>
      </c>
      <c r="M2738" s="128" t="s">
        <v>6222</v>
      </c>
      <c r="N2738" s="121" t="s">
        <v>6223</v>
      </c>
      <c r="O2738" s="121"/>
      <c r="Q2738" s="121"/>
      <c r="R2738" s="121"/>
      <c r="S2738" s="128" t="s">
        <v>6240</v>
      </c>
      <c r="T2738" s="653"/>
      <c r="U2738" s="156" t="s">
        <v>606</v>
      </c>
      <c r="V2738" s="156"/>
      <c r="W2738" s="25">
        <v>5</v>
      </c>
      <c r="X2738" s="25">
        <v>20</v>
      </c>
      <c r="Y2738" s="114">
        <v>518</v>
      </c>
    </row>
    <row r="2739" spans="1:27" s="56" customFormat="1">
      <c r="A2739" s="156"/>
      <c r="B2739" s="156"/>
      <c r="C2739" s="128" t="s">
        <v>6216</v>
      </c>
      <c r="D2739" s="128" t="s">
        <v>3564</v>
      </c>
      <c r="E2739" s="56" t="s">
        <v>6217</v>
      </c>
      <c r="F2739" s="128" t="s">
        <v>6218</v>
      </c>
      <c r="G2739" s="128"/>
      <c r="H2739" s="128" t="s">
        <v>6219</v>
      </c>
      <c r="I2739" s="159">
        <v>41738</v>
      </c>
      <c r="J2739" s="159">
        <v>41799</v>
      </c>
      <c r="K2739" s="56" t="s">
        <v>6249</v>
      </c>
      <c r="L2739" s="56" t="s">
        <v>6250</v>
      </c>
      <c r="M2739" s="128" t="s">
        <v>6222</v>
      </c>
      <c r="N2739" s="121" t="s">
        <v>6223</v>
      </c>
      <c r="O2739" s="121"/>
      <c r="Q2739" s="121"/>
      <c r="R2739" s="121"/>
      <c r="S2739" s="128" t="s">
        <v>6240</v>
      </c>
      <c r="T2739" s="653"/>
      <c r="U2739" s="156" t="s">
        <v>606</v>
      </c>
      <c r="V2739" s="156"/>
      <c r="W2739" s="25">
        <v>5</v>
      </c>
      <c r="X2739" s="25">
        <v>20</v>
      </c>
      <c r="Y2739" s="114">
        <v>836</v>
      </c>
    </row>
    <row r="2740" spans="1:27" s="56" customFormat="1">
      <c r="A2740" s="156"/>
      <c r="B2740" s="156"/>
      <c r="C2740" s="128" t="s">
        <v>6216</v>
      </c>
      <c r="D2740" s="128" t="s">
        <v>3564</v>
      </c>
      <c r="E2740" s="56" t="s">
        <v>6217</v>
      </c>
      <c r="F2740" s="128" t="s">
        <v>6218</v>
      </c>
      <c r="G2740" s="128"/>
      <c r="H2740" s="128" t="s">
        <v>6219</v>
      </c>
      <c r="I2740" s="159">
        <v>41738</v>
      </c>
      <c r="J2740" s="159">
        <v>41799</v>
      </c>
      <c r="K2740" s="56" t="s">
        <v>6251</v>
      </c>
      <c r="L2740" s="56" t="s">
        <v>6252</v>
      </c>
      <c r="M2740" s="128" t="s">
        <v>6222</v>
      </c>
      <c r="N2740" s="121" t="s">
        <v>6223</v>
      </c>
      <c r="O2740" s="121"/>
      <c r="Q2740" s="121"/>
      <c r="R2740" s="121"/>
      <c r="S2740" s="128" t="s">
        <v>6240</v>
      </c>
      <c r="T2740" s="653"/>
      <c r="U2740" s="156" t="s">
        <v>606</v>
      </c>
      <c r="V2740" s="156"/>
      <c r="W2740" s="25">
        <v>5</v>
      </c>
      <c r="X2740" s="25">
        <v>20</v>
      </c>
      <c r="Y2740" s="114">
        <v>480</v>
      </c>
    </row>
    <row r="2741" spans="1:27" s="56" customFormat="1">
      <c r="A2741" s="156"/>
      <c r="B2741" s="156"/>
      <c r="C2741" s="128" t="s">
        <v>6216</v>
      </c>
      <c r="D2741" s="128" t="s">
        <v>3564</v>
      </c>
      <c r="E2741" s="56" t="s">
        <v>6217</v>
      </c>
      <c r="F2741" s="128" t="s">
        <v>6218</v>
      </c>
      <c r="G2741" s="128"/>
      <c r="H2741" s="128" t="s">
        <v>6219</v>
      </c>
      <c r="I2741" s="159">
        <v>41738</v>
      </c>
      <c r="J2741" s="159">
        <v>41799</v>
      </c>
      <c r="K2741" s="56" t="s">
        <v>6253</v>
      </c>
      <c r="L2741" s="56" t="s">
        <v>6254</v>
      </c>
      <c r="M2741" s="128" t="s">
        <v>6222</v>
      </c>
      <c r="N2741" s="121" t="s">
        <v>6223</v>
      </c>
      <c r="O2741" s="121"/>
      <c r="Q2741" s="121"/>
      <c r="R2741" s="121"/>
      <c r="S2741" s="128" t="s">
        <v>6240</v>
      </c>
      <c r="T2741" s="654"/>
      <c r="U2741" s="156" t="s">
        <v>606</v>
      </c>
      <c r="V2741" s="156"/>
      <c r="W2741" s="25">
        <v>5</v>
      </c>
      <c r="X2741" s="25">
        <v>20</v>
      </c>
      <c r="Y2741" s="114">
        <v>970</v>
      </c>
    </row>
    <row r="2742" spans="1:27" s="56" customFormat="1">
      <c r="A2742" s="156"/>
      <c r="B2742" s="156"/>
      <c r="C2742" s="128"/>
      <c r="D2742" s="128"/>
      <c r="F2742" s="128"/>
      <c r="G2742" s="128"/>
      <c r="H2742" s="128"/>
      <c r="I2742" s="159"/>
      <c r="J2742" s="159"/>
      <c r="M2742" s="128"/>
      <c r="N2742" s="121"/>
      <c r="O2742" s="121"/>
      <c r="Q2742" s="121"/>
      <c r="R2742" s="121"/>
      <c r="S2742" s="128"/>
      <c r="T2742" s="25"/>
      <c r="U2742" s="156"/>
      <c r="V2742" s="156"/>
      <c r="W2742" s="25"/>
      <c r="X2742" s="25"/>
      <c r="Y2742" s="114"/>
    </row>
    <row r="2743" spans="1:27" s="56" customFormat="1">
      <c r="A2743" s="156"/>
      <c r="B2743" s="156" t="s">
        <v>3514</v>
      </c>
      <c r="C2743" s="56" t="s">
        <v>3515</v>
      </c>
      <c r="D2743" s="56" t="s">
        <v>3516</v>
      </c>
      <c r="E2743" s="56" t="s">
        <v>6255</v>
      </c>
      <c r="F2743" s="56" t="s">
        <v>3518</v>
      </c>
      <c r="H2743" s="56" t="s">
        <v>6256</v>
      </c>
      <c r="I2743" s="159">
        <v>41752</v>
      </c>
      <c r="J2743" s="159">
        <v>41820</v>
      </c>
      <c r="K2743" s="56" t="s">
        <v>6257</v>
      </c>
      <c r="M2743" s="156" t="s">
        <v>695</v>
      </c>
      <c r="N2743" s="121" t="s">
        <v>3570</v>
      </c>
      <c r="O2743" s="121"/>
      <c r="Q2743" s="121"/>
      <c r="R2743" s="121"/>
      <c r="S2743" s="128" t="s">
        <v>6258</v>
      </c>
      <c r="T2743" s="25">
        <v>1</v>
      </c>
      <c r="U2743" s="156" t="s">
        <v>606</v>
      </c>
      <c r="V2743" s="156"/>
      <c r="W2743" s="25">
        <v>15</v>
      </c>
      <c r="X2743" s="25">
        <v>120</v>
      </c>
      <c r="Y2743" s="26">
        <v>0.56000000000000005</v>
      </c>
      <c r="Z2743" s="25" t="s">
        <v>6259</v>
      </c>
      <c r="AA2743" s="56" t="s">
        <v>6260</v>
      </c>
    </row>
    <row r="2744" spans="1:27" s="56" customFormat="1">
      <c r="A2744" s="156"/>
      <c r="B2744" s="156" t="s">
        <v>3514</v>
      </c>
      <c r="C2744" s="56" t="s">
        <v>3515</v>
      </c>
      <c r="D2744" s="56" t="s">
        <v>3516</v>
      </c>
      <c r="E2744" s="56" t="s">
        <v>6255</v>
      </c>
      <c r="F2744" s="56" t="s">
        <v>3518</v>
      </c>
      <c r="H2744" s="56" t="s">
        <v>6256</v>
      </c>
      <c r="I2744" s="159">
        <v>41752</v>
      </c>
      <c r="J2744" s="159">
        <v>41820</v>
      </c>
      <c r="K2744" s="56" t="s">
        <v>6261</v>
      </c>
      <c r="M2744" s="156" t="s">
        <v>695</v>
      </c>
      <c r="N2744" s="121" t="s">
        <v>3570</v>
      </c>
      <c r="O2744" s="121"/>
      <c r="Q2744" s="121"/>
      <c r="R2744" s="121"/>
      <c r="S2744" s="128" t="s">
        <v>6258</v>
      </c>
      <c r="T2744" s="25">
        <v>1</v>
      </c>
      <c r="U2744" s="156" t="s">
        <v>606</v>
      </c>
      <c r="V2744" s="156"/>
      <c r="W2744" s="25">
        <v>15</v>
      </c>
      <c r="X2744" s="25">
        <v>120</v>
      </c>
      <c r="Y2744" s="26">
        <v>0.36</v>
      </c>
      <c r="Z2744" s="25" t="s">
        <v>6259</v>
      </c>
      <c r="AA2744" s="56" t="s">
        <v>6262</v>
      </c>
    </row>
    <row r="2745" spans="1:27" s="56" customFormat="1">
      <c r="A2745" s="156"/>
      <c r="B2745" s="156" t="s">
        <v>3514</v>
      </c>
      <c r="C2745" s="56" t="s">
        <v>3515</v>
      </c>
      <c r="D2745" s="56" t="s">
        <v>3516</v>
      </c>
      <c r="E2745" s="56" t="s">
        <v>6255</v>
      </c>
      <c r="F2745" s="56" t="s">
        <v>3518</v>
      </c>
      <c r="H2745" s="56" t="s">
        <v>6256</v>
      </c>
      <c r="I2745" s="159">
        <v>41752</v>
      </c>
      <c r="J2745" s="159">
        <v>41820</v>
      </c>
      <c r="K2745" s="115" t="s">
        <v>6263</v>
      </c>
      <c r="M2745" s="156" t="s">
        <v>695</v>
      </c>
      <c r="N2745" s="121" t="s">
        <v>3570</v>
      </c>
      <c r="O2745" s="121"/>
      <c r="Q2745" s="121"/>
      <c r="R2745" s="121"/>
      <c r="S2745" s="128" t="s">
        <v>6258</v>
      </c>
      <c r="T2745" s="25">
        <v>1</v>
      </c>
      <c r="U2745" s="156" t="s">
        <v>606</v>
      </c>
      <c r="V2745" s="156"/>
      <c r="W2745" s="25">
        <v>15</v>
      </c>
      <c r="X2745" s="25">
        <v>120</v>
      </c>
      <c r="Y2745" s="26">
        <v>0.98</v>
      </c>
      <c r="Z2745" s="25" t="s">
        <v>6259</v>
      </c>
      <c r="AA2745" s="56" t="s">
        <v>6264</v>
      </c>
    </row>
    <row r="2746" spans="1:27" s="56" customFormat="1">
      <c r="A2746" s="156"/>
      <c r="B2746" s="156" t="s">
        <v>3514</v>
      </c>
      <c r="C2746" s="56" t="s">
        <v>3515</v>
      </c>
      <c r="D2746" s="56" t="s">
        <v>3516</v>
      </c>
      <c r="E2746" s="56" t="s">
        <v>6255</v>
      </c>
      <c r="F2746" s="56" t="s">
        <v>3518</v>
      </c>
      <c r="H2746" s="56" t="s">
        <v>6256</v>
      </c>
      <c r="I2746" s="159">
        <v>41752</v>
      </c>
      <c r="J2746" s="159">
        <v>41820</v>
      </c>
      <c r="K2746" s="115" t="s">
        <v>6265</v>
      </c>
      <c r="M2746" s="156" t="s">
        <v>695</v>
      </c>
      <c r="N2746" s="121" t="s">
        <v>3570</v>
      </c>
      <c r="O2746" s="121"/>
      <c r="Q2746" s="121"/>
      <c r="R2746" s="121"/>
      <c r="S2746" s="128" t="s">
        <v>6258</v>
      </c>
      <c r="T2746" s="25">
        <v>1</v>
      </c>
      <c r="U2746" s="156" t="s">
        <v>606</v>
      </c>
      <c r="V2746" s="156"/>
      <c r="W2746" s="25">
        <v>15</v>
      </c>
      <c r="X2746" s="25">
        <v>120</v>
      </c>
      <c r="Y2746" s="26">
        <v>0.94</v>
      </c>
      <c r="Z2746" s="25" t="s">
        <v>6259</v>
      </c>
      <c r="AA2746" s="56" t="s">
        <v>6266</v>
      </c>
    </row>
    <row r="2747" spans="1:27" s="56" customFormat="1">
      <c r="A2747" s="156"/>
      <c r="B2747" s="156" t="s">
        <v>3514</v>
      </c>
      <c r="C2747" s="56" t="s">
        <v>3515</v>
      </c>
      <c r="D2747" s="56" t="s">
        <v>3516</v>
      </c>
      <c r="E2747" s="56" t="s">
        <v>6255</v>
      </c>
      <c r="F2747" s="56" t="s">
        <v>3518</v>
      </c>
      <c r="H2747" s="56" t="s">
        <v>6256</v>
      </c>
      <c r="I2747" s="159">
        <v>41752</v>
      </c>
      <c r="J2747" s="159">
        <v>41820</v>
      </c>
      <c r="K2747" s="115" t="s">
        <v>6267</v>
      </c>
      <c r="M2747" s="156" t="s">
        <v>695</v>
      </c>
      <c r="N2747" s="121" t="s">
        <v>3570</v>
      </c>
      <c r="O2747" s="121"/>
      <c r="Q2747" s="121"/>
      <c r="R2747" s="121"/>
      <c r="S2747" s="128" t="s">
        <v>6258</v>
      </c>
      <c r="T2747" s="25">
        <v>1</v>
      </c>
      <c r="U2747" s="156" t="s">
        <v>606</v>
      </c>
      <c r="V2747" s="156"/>
      <c r="W2747" s="25">
        <v>15</v>
      </c>
      <c r="X2747" s="25">
        <v>120</v>
      </c>
      <c r="Y2747" s="26">
        <v>1.01</v>
      </c>
      <c r="Z2747" s="25" t="s">
        <v>6259</v>
      </c>
      <c r="AA2747" s="56" t="s">
        <v>6268</v>
      </c>
    </row>
    <row r="2748" spans="1:27" s="56" customFormat="1">
      <c r="A2748" s="156"/>
      <c r="B2748" s="156" t="s">
        <v>3514</v>
      </c>
      <c r="C2748" s="56" t="s">
        <v>3515</v>
      </c>
      <c r="D2748" s="56" t="s">
        <v>3516</v>
      </c>
      <c r="E2748" s="56" t="s">
        <v>6255</v>
      </c>
      <c r="F2748" s="56" t="s">
        <v>3518</v>
      </c>
      <c r="H2748" s="56" t="s">
        <v>6256</v>
      </c>
      <c r="I2748" s="159">
        <v>41752</v>
      </c>
      <c r="J2748" s="159">
        <v>41820</v>
      </c>
      <c r="K2748" s="115" t="s">
        <v>6269</v>
      </c>
      <c r="M2748" s="156" t="s">
        <v>695</v>
      </c>
      <c r="N2748" s="121" t="s">
        <v>3570</v>
      </c>
      <c r="O2748" s="121"/>
      <c r="Q2748" s="121"/>
      <c r="R2748" s="121"/>
      <c r="S2748" s="128" t="s">
        <v>6258</v>
      </c>
      <c r="T2748" s="25">
        <v>1</v>
      </c>
      <c r="U2748" s="156" t="s">
        <v>606</v>
      </c>
      <c r="V2748" s="156"/>
      <c r="W2748" s="25">
        <v>15</v>
      </c>
      <c r="X2748" s="25">
        <v>120</v>
      </c>
      <c r="Y2748" s="26">
        <v>0.96</v>
      </c>
      <c r="Z2748" s="25" t="s">
        <v>6259</v>
      </c>
      <c r="AA2748" s="56" t="s">
        <v>6270</v>
      </c>
    </row>
    <row r="2749" spans="1:27" s="56" customFormat="1">
      <c r="A2749" s="156"/>
      <c r="B2749" s="156" t="s">
        <v>3514</v>
      </c>
      <c r="C2749" s="56" t="s">
        <v>3515</v>
      </c>
      <c r="D2749" s="56" t="s">
        <v>3516</v>
      </c>
      <c r="E2749" s="56" t="s">
        <v>6255</v>
      </c>
      <c r="F2749" s="56" t="s">
        <v>3518</v>
      </c>
      <c r="H2749" s="56" t="s">
        <v>6256</v>
      </c>
      <c r="I2749" s="159">
        <v>41752</v>
      </c>
      <c r="J2749" s="159">
        <v>41820</v>
      </c>
      <c r="K2749" s="115" t="s">
        <v>6271</v>
      </c>
      <c r="M2749" s="156" t="s">
        <v>695</v>
      </c>
      <c r="N2749" s="121" t="s">
        <v>3570</v>
      </c>
      <c r="O2749" s="121"/>
      <c r="Q2749" s="121"/>
      <c r="R2749" s="121"/>
      <c r="S2749" s="128" t="s">
        <v>6258</v>
      </c>
      <c r="T2749" s="25">
        <v>1</v>
      </c>
      <c r="U2749" s="156" t="s">
        <v>606</v>
      </c>
      <c r="V2749" s="156"/>
      <c r="W2749" s="25">
        <v>15</v>
      </c>
      <c r="X2749" s="25">
        <v>120</v>
      </c>
      <c r="Y2749" s="26">
        <v>1.04</v>
      </c>
      <c r="Z2749" s="25" t="s">
        <v>6259</v>
      </c>
      <c r="AA2749" s="56" t="s">
        <v>6272</v>
      </c>
    </row>
    <row r="2750" spans="1:27" s="56" customFormat="1">
      <c r="A2750" s="156"/>
      <c r="B2750" s="156" t="s">
        <v>3514</v>
      </c>
      <c r="C2750" s="56" t="s">
        <v>3515</v>
      </c>
      <c r="D2750" s="56" t="s">
        <v>3516</v>
      </c>
      <c r="E2750" s="56" t="s">
        <v>6255</v>
      </c>
      <c r="F2750" s="56" t="s">
        <v>3518</v>
      </c>
      <c r="H2750" s="56" t="s">
        <v>6256</v>
      </c>
      <c r="I2750" s="159">
        <v>41752</v>
      </c>
      <c r="J2750" s="159">
        <v>41820</v>
      </c>
      <c r="K2750" s="115" t="s">
        <v>6273</v>
      </c>
      <c r="M2750" s="156" t="s">
        <v>695</v>
      </c>
      <c r="N2750" s="121" t="s">
        <v>3570</v>
      </c>
      <c r="O2750" s="121"/>
      <c r="Q2750" s="121"/>
      <c r="R2750" s="121"/>
      <c r="S2750" s="128" t="s">
        <v>6258</v>
      </c>
      <c r="T2750" s="25">
        <v>1</v>
      </c>
      <c r="U2750" s="156" t="s">
        <v>606</v>
      </c>
      <c r="V2750" s="156"/>
      <c r="W2750" s="25">
        <v>15</v>
      </c>
      <c r="X2750" s="25">
        <v>120</v>
      </c>
      <c r="Y2750" s="26">
        <v>0.42</v>
      </c>
      <c r="Z2750" s="25" t="s">
        <v>6259</v>
      </c>
      <c r="AA2750" s="56" t="s">
        <v>6274</v>
      </c>
    </row>
    <row r="2752" spans="1:27" s="56" customFormat="1">
      <c r="A2752" s="156"/>
      <c r="B2752" s="156" t="s">
        <v>3076</v>
      </c>
      <c r="C2752" s="56" t="s">
        <v>6275</v>
      </c>
      <c r="D2752" s="56" t="s">
        <v>6276</v>
      </c>
      <c r="H2752" s="116" t="s">
        <v>6277</v>
      </c>
      <c r="I2752" s="159">
        <v>41759</v>
      </c>
      <c r="J2752" s="159">
        <v>41820</v>
      </c>
      <c r="K2752" s="161" t="s">
        <v>299</v>
      </c>
      <c r="L2752" s="161"/>
      <c r="M2752" s="156" t="s">
        <v>695</v>
      </c>
      <c r="N2752" s="121" t="s">
        <v>696</v>
      </c>
      <c r="O2752" s="121"/>
      <c r="P2752" s="56" t="s">
        <v>6278</v>
      </c>
      <c r="Q2752" s="121"/>
      <c r="R2752" s="121"/>
      <c r="S2752" s="128" t="s">
        <v>605</v>
      </c>
      <c r="T2752" s="25">
        <v>1</v>
      </c>
      <c r="U2752" s="25" t="s">
        <v>606</v>
      </c>
      <c r="V2752" s="25"/>
      <c r="W2752" s="25">
        <v>15</v>
      </c>
      <c r="X2752" s="25">
        <v>20</v>
      </c>
      <c r="Y2752" s="25">
        <v>0.44</v>
      </c>
      <c r="Z2752" s="666" t="s">
        <v>6279</v>
      </c>
      <c r="AA2752" s="56" t="s">
        <v>6280</v>
      </c>
    </row>
    <row r="2753" spans="1:34" s="56" customFormat="1">
      <c r="A2753" s="156"/>
      <c r="B2753" s="156" t="s">
        <v>3076</v>
      </c>
      <c r="C2753" s="56" t="s">
        <v>6275</v>
      </c>
      <c r="D2753" s="56" t="s">
        <v>6276</v>
      </c>
      <c r="H2753" s="116" t="s">
        <v>6277</v>
      </c>
      <c r="I2753" s="159">
        <v>41759</v>
      </c>
      <c r="J2753" s="159">
        <v>41820</v>
      </c>
      <c r="K2753" s="161" t="s">
        <v>299</v>
      </c>
      <c r="L2753" s="161"/>
      <c r="M2753" s="156" t="s">
        <v>695</v>
      </c>
      <c r="N2753" s="121" t="s">
        <v>696</v>
      </c>
      <c r="O2753" s="121"/>
      <c r="P2753" s="56" t="s">
        <v>6281</v>
      </c>
      <c r="Q2753" s="121"/>
      <c r="R2753" s="121"/>
      <c r="S2753" s="128" t="s">
        <v>605</v>
      </c>
      <c r="T2753" s="25">
        <v>1</v>
      </c>
      <c r="U2753" s="25" t="s">
        <v>606</v>
      </c>
      <c r="V2753" s="25"/>
      <c r="W2753" s="25">
        <v>15</v>
      </c>
      <c r="X2753" s="25">
        <v>20</v>
      </c>
      <c r="Y2753" s="25">
        <v>0.44</v>
      </c>
      <c r="Z2753" s="667"/>
      <c r="AA2753" s="56" t="s">
        <v>6282</v>
      </c>
      <c r="AE2753" s="159"/>
      <c r="AF2753" s="159"/>
      <c r="AG2753" s="159"/>
      <c r="AH2753" s="159"/>
    </row>
    <row r="2754" spans="1:34" s="56" customFormat="1">
      <c r="A2754" s="156"/>
      <c r="B2754" s="156" t="s">
        <v>3076</v>
      </c>
      <c r="C2754" s="56" t="s">
        <v>6275</v>
      </c>
      <c r="D2754" s="56" t="s">
        <v>6276</v>
      </c>
      <c r="H2754" s="116" t="s">
        <v>6277</v>
      </c>
      <c r="I2754" s="159">
        <v>41759</v>
      </c>
      <c r="J2754" s="159">
        <v>41820</v>
      </c>
      <c r="K2754" s="161" t="s">
        <v>299</v>
      </c>
      <c r="L2754" s="161"/>
      <c r="M2754" s="156" t="s">
        <v>695</v>
      </c>
      <c r="N2754" s="121" t="s">
        <v>696</v>
      </c>
      <c r="O2754" s="121"/>
      <c r="P2754" s="56" t="s">
        <v>6281</v>
      </c>
      <c r="Q2754" s="121"/>
      <c r="R2754" s="121"/>
      <c r="S2754" s="128" t="s">
        <v>605</v>
      </c>
      <c r="T2754" s="25">
        <v>1</v>
      </c>
      <c r="U2754" s="25" t="s">
        <v>606</v>
      </c>
      <c r="V2754" s="25"/>
      <c r="W2754" s="25">
        <v>15</v>
      </c>
      <c r="X2754" s="25">
        <v>20</v>
      </c>
      <c r="Y2754" s="25">
        <v>0.44</v>
      </c>
      <c r="Z2754" s="667"/>
      <c r="AA2754" s="56" t="s">
        <v>6283</v>
      </c>
      <c r="AE2754" s="159"/>
      <c r="AF2754" s="159"/>
      <c r="AG2754" s="159"/>
      <c r="AH2754" s="159"/>
    </row>
    <row r="2755" spans="1:34" s="56" customFormat="1">
      <c r="A2755" s="156"/>
      <c r="B2755" s="156" t="s">
        <v>3076</v>
      </c>
      <c r="C2755" s="56" t="s">
        <v>6275</v>
      </c>
      <c r="D2755" s="56" t="s">
        <v>6276</v>
      </c>
      <c r="H2755" s="116" t="s">
        <v>6277</v>
      </c>
      <c r="I2755" s="159">
        <v>41759</v>
      </c>
      <c r="J2755" s="159">
        <v>41820</v>
      </c>
      <c r="K2755" s="161" t="s">
        <v>299</v>
      </c>
      <c r="L2755" s="161"/>
      <c r="M2755" s="156" t="s">
        <v>695</v>
      </c>
      <c r="N2755" s="121" t="s">
        <v>696</v>
      </c>
      <c r="O2755" s="121"/>
      <c r="P2755" s="56" t="s">
        <v>6281</v>
      </c>
      <c r="Q2755" s="121"/>
      <c r="R2755" s="121"/>
      <c r="S2755" s="128" t="s">
        <v>605</v>
      </c>
      <c r="T2755" s="25">
        <v>1</v>
      </c>
      <c r="U2755" s="25" t="s">
        <v>606</v>
      </c>
      <c r="V2755" s="25"/>
      <c r="W2755" s="25">
        <v>15</v>
      </c>
      <c r="X2755" s="25">
        <v>20</v>
      </c>
      <c r="Y2755" s="25">
        <v>0.44</v>
      </c>
      <c r="Z2755" s="667"/>
      <c r="AA2755" s="56" t="s">
        <v>6284</v>
      </c>
      <c r="AE2755" s="159"/>
      <c r="AF2755" s="159"/>
      <c r="AG2755" s="159"/>
      <c r="AH2755" s="159"/>
    </row>
    <row r="2756" spans="1:34" s="56" customFormat="1">
      <c r="A2756" s="156"/>
      <c r="B2756" s="156" t="s">
        <v>3076</v>
      </c>
      <c r="C2756" s="56" t="s">
        <v>6275</v>
      </c>
      <c r="D2756" s="56" t="s">
        <v>6276</v>
      </c>
      <c r="H2756" s="116" t="s">
        <v>6277</v>
      </c>
      <c r="I2756" s="159">
        <v>41759</v>
      </c>
      <c r="J2756" s="159">
        <v>41820</v>
      </c>
      <c r="K2756" s="161" t="s">
        <v>299</v>
      </c>
      <c r="L2756" s="161"/>
      <c r="M2756" s="156" t="s">
        <v>695</v>
      </c>
      <c r="N2756" s="121" t="s">
        <v>696</v>
      </c>
      <c r="O2756" s="121"/>
      <c r="P2756" s="56" t="s">
        <v>6281</v>
      </c>
      <c r="Q2756" s="121"/>
      <c r="R2756" s="121"/>
      <c r="S2756" s="128" t="s">
        <v>605</v>
      </c>
      <c r="T2756" s="25">
        <v>1</v>
      </c>
      <c r="U2756" s="25" t="s">
        <v>606</v>
      </c>
      <c r="V2756" s="25"/>
      <c r="W2756" s="25">
        <v>15</v>
      </c>
      <c r="X2756" s="25">
        <v>20</v>
      </c>
      <c r="Y2756" s="25">
        <v>0.44</v>
      </c>
      <c r="Z2756" s="667"/>
      <c r="AA2756" s="56" t="s">
        <v>6285</v>
      </c>
      <c r="AE2756" s="159"/>
      <c r="AF2756" s="159"/>
      <c r="AG2756" s="159"/>
      <c r="AH2756" s="159"/>
    </row>
    <row r="2757" spans="1:34" s="56" customFormat="1">
      <c r="A2757" s="156"/>
      <c r="B2757" s="156" t="s">
        <v>3076</v>
      </c>
      <c r="C2757" s="56" t="s">
        <v>6275</v>
      </c>
      <c r="D2757" s="56" t="s">
        <v>6276</v>
      </c>
      <c r="H2757" s="116" t="s">
        <v>6277</v>
      </c>
      <c r="I2757" s="159">
        <v>41759</v>
      </c>
      <c r="J2757" s="159">
        <v>41820</v>
      </c>
      <c r="K2757" s="161" t="s">
        <v>299</v>
      </c>
      <c r="L2757" s="161"/>
      <c r="M2757" s="156" t="s">
        <v>695</v>
      </c>
      <c r="N2757" s="121" t="s">
        <v>696</v>
      </c>
      <c r="O2757" s="121"/>
      <c r="P2757" s="56" t="s">
        <v>6281</v>
      </c>
      <c r="Q2757" s="121"/>
      <c r="R2757" s="121"/>
      <c r="S2757" s="128" t="s">
        <v>605</v>
      </c>
      <c r="T2757" s="25">
        <v>1</v>
      </c>
      <c r="U2757" s="25" t="s">
        <v>606</v>
      </c>
      <c r="V2757" s="25"/>
      <c r="W2757" s="25">
        <v>15</v>
      </c>
      <c r="X2757" s="25">
        <v>20</v>
      </c>
      <c r="Y2757" s="25">
        <v>0.44</v>
      </c>
      <c r="Z2757" s="668"/>
      <c r="AA2757" s="56" t="s">
        <v>6286</v>
      </c>
      <c r="AE2757" s="159"/>
      <c r="AF2757" s="159"/>
      <c r="AG2757" s="159"/>
      <c r="AH2757" s="159"/>
    </row>
    <row r="2758" spans="1:34" s="56" customFormat="1">
      <c r="A2758" s="156"/>
      <c r="B2758" s="156"/>
      <c r="H2758" s="116"/>
      <c r="I2758" s="159"/>
      <c r="J2758" s="159"/>
      <c r="K2758" s="161"/>
      <c r="L2758" s="161"/>
      <c r="M2758" s="156"/>
      <c r="N2758" s="121"/>
      <c r="O2758" s="121"/>
      <c r="Q2758" s="121"/>
      <c r="R2758" s="121"/>
      <c r="S2758" s="128"/>
      <c r="T2758" s="25"/>
      <c r="U2758" s="25"/>
      <c r="V2758" s="25"/>
      <c r="W2758" s="25"/>
      <c r="X2758" s="25"/>
      <c r="Y2758" s="25"/>
      <c r="Z2758" s="117"/>
      <c r="AE2758" s="159"/>
      <c r="AF2758" s="159"/>
      <c r="AG2758" s="159"/>
      <c r="AH2758" s="159"/>
    </row>
    <row r="2759" spans="1:34" s="56" customFormat="1">
      <c r="A2759" s="156"/>
      <c r="B2759" s="156" t="s">
        <v>3076</v>
      </c>
      <c r="C2759" s="128" t="s">
        <v>6287</v>
      </c>
      <c r="D2759" s="128" t="s">
        <v>6276</v>
      </c>
      <c r="E2759" s="128" t="s">
        <v>6288</v>
      </c>
      <c r="F2759" s="128" t="s">
        <v>6289</v>
      </c>
      <c r="G2759" s="128"/>
      <c r="H2759" s="52" t="s">
        <v>3090</v>
      </c>
      <c r="I2759" s="159">
        <v>41763</v>
      </c>
      <c r="J2759" s="118">
        <v>41899</v>
      </c>
      <c r="K2759" s="161" t="s">
        <v>6290</v>
      </c>
      <c r="L2759" s="128" t="s">
        <v>3092</v>
      </c>
      <c r="M2759" s="156" t="s">
        <v>3093</v>
      </c>
      <c r="N2759" s="121" t="s">
        <v>3094</v>
      </c>
      <c r="O2759" s="121"/>
      <c r="Q2759" s="121"/>
      <c r="R2759" s="121"/>
      <c r="S2759" s="128" t="s">
        <v>605</v>
      </c>
      <c r="T2759" s="25">
        <v>1</v>
      </c>
      <c r="U2759" s="121" t="s">
        <v>606</v>
      </c>
      <c r="V2759" s="121"/>
      <c r="W2759" s="25" t="s">
        <v>3126</v>
      </c>
      <c r="X2759" s="25">
        <v>60</v>
      </c>
      <c r="Y2759" s="25" t="s">
        <v>3095</v>
      </c>
      <c r="AA2759" s="56" t="s">
        <v>6291</v>
      </c>
      <c r="AE2759" s="159"/>
      <c r="AF2759" s="159"/>
      <c r="AG2759" s="159"/>
      <c r="AH2759" s="159"/>
    </row>
    <row r="2760" spans="1:34" s="56" customFormat="1">
      <c r="A2760" s="156"/>
      <c r="B2760" s="156" t="s">
        <v>3076</v>
      </c>
      <c r="C2760" s="128" t="s">
        <v>6287</v>
      </c>
      <c r="D2760" s="128" t="s">
        <v>6276</v>
      </c>
      <c r="E2760" s="128" t="s">
        <v>6288</v>
      </c>
      <c r="F2760" s="128" t="s">
        <v>6289</v>
      </c>
      <c r="G2760" s="128"/>
      <c r="H2760" s="52" t="s">
        <v>3090</v>
      </c>
      <c r="I2760" s="159">
        <v>41763</v>
      </c>
      <c r="J2760" s="118">
        <v>41899</v>
      </c>
      <c r="K2760" s="161" t="s">
        <v>6292</v>
      </c>
      <c r="L2760" s="128" t="s">
        <v>3101</v>
      </c>
      <c r="M2760" s="156" t="s">
        <v>3093</v>
      </c>
      <c r="N2760" s="121" t="s">
        <v>3094</v>
      </c>
      <c r="O2760" s="121"/>
      <c r="Q2760" s="121"/>
      <c r="R2760" s="121"/>
      <c r="S2760" s="128" t="s">
        <v>605</v>
      </c>
      <c r="T2760" s="25">
        <v>1</v>
      </c>
      <c r="U2760" s="121" t="s">
        <v>606</v>
      </c>
      <c r="V2760" s="121"/>
      <c r="W2760" s="25" t="s">
        <v>3126</v>
      </c>
      <c r="X2760" s="25">
        <v>60</v>
      </c>
      <c r="Y2760" s="25" t="s">
        <v>3095</v>
      </c>
      <c r="AA2760" s="56" t="s">
        <v>6293</v>
      </c>
      <c r="AE2760" s="159"/>
      <c r="AF2760" s="159"/>
      <c r="AG2760" s="159"/>
      <c r="AH2760" s="159"/>
    </row>
    <row r="2761" spans="1:34" s="26" customFormat="1">
      <c r="A2761" s="35"/>
      <c r="B2761" s="35"/>
      <c r="C2761" s="161"/>
      <c r="D2761" s="161"/>
      <c r="E2761" s="161"/>
      <c r="F2761" s="161"/>
      <c r="G2761" s="161"/>
      <c r="H2761" s="34"/>
      <c r="I2761" s="8"/>
      <c r="J2761" s="119"/>
      <c r="K2761" s="161"/>
      <c r="L2761" s="161"/>
      <c r="M2761" s="35"/>
      <c r="N2761" s="25"/>
      <c r="O2761" s="25"/>
      <c r="Q2761" s="25"/>
      <c r="R2761" s="25"/>
      <c r="S2761" s="161"/>
      <c r="T2761" s="25"/>
      <c r="U2761" s="25"/>
      <c r="V2761" s="25"/>
      <c r="W2761" s="25"/>
      <c r="X2761" s="25"/>
      <c r="Y2761" s="25"/>
      <c r="AE2761" s="8"/>
      <c r="AF2761" s="8"/>
      <c r="AG2761" s="8"/>
      <c r="AH2761" s="8"/>
    </row>
    <row r="2762" spans="1:34" s="56" customFormat="1">
      <c r="A2762" s="156"/>
      <c r="B2762" s="156" t="s">
        <v>970</v>
      </c>
      <c r="C2762" s="56" t="s">
        <v>6294</v>
      </c>
      <c r="D2762" s="56" t="s">
        <v>6295</v>
      </c>
      <c r="E2762" s="56" t="s">
        <v>6296</v>
      </c>
      <c r="F2762" s="56" t="s">
        <v>6297</v>
      </c>
      <c r="H2762" s="56" t="s">
        <v>6298</v>
      </c>
      <c r="I2762" s="159">
        <v>41757</v>
      </c>
      <c r="J2762" s="159">
        <v>41848</v>
      </c>
      <c r="K2762" s="128">
        <v>6267</v>
      </c>
      <c r="L2762" s="128" t="s">
        <v>6299</v>
      </c>
      <c r="M2762" s="128" t="s">
        <v>695</v>
      </c>
      <c r="N2762" s="128" t="s">
        <v>987</v>
      </c>
      <c r="O2762" s="128"/>
      <c r="P2762" s="128" t="s">
        <v>3125</v>
      </c>
      <c r="Q2762" s="128"/>
      <c r="R2762" s="128"/>
      <c r="S2762" s="128" t="s">
        <v>988</v>
      </c>
      <c r="T2762" s="128">
        <v>1</v>
      </c>
      <c r="U2762" s="128" t="s">
        <v>606</v>
      </c>
      <c r="V2762" s="128"/>
      <c r="W2762" s="25">
        <v>15</v>
      </c>
      <c r="X2762" s="128">
        <v>50</v>
      </c>
      <c r="Y2762" s="128">
        <v>92.8</v>
      </c>
      <c r="Z2762" s="128" t="s">
        <v>2665</v>
      </c>
      <c r="AE2762" s="159"/>
      <c r="AF2762" s="159">
        <v>41768</v>
      </c>
      <c r="AG2762" s="159">
        <v>41797</v>
      </c>
      <c r="AH2762" s="159">
        <f t="shared" ref="AH2762:AH2775" si="66">AG2762+14</f>
        <v>41811</v>
      </c>
    </row>
    <row r="2763" spans="1:34" s="56" customFormat="1">
      <c r="A2763" s="156"/>
      <c r="B2763" s="156" t="s">
        <v>970</v>
      </c>
      <c r="C2763" s="56" t="s">
        <v>6294</v>
      </c>
      <c r="D2763" s="56" t="s">
        <v>6295</v>
      </c>
      <c r="E2763" s="56" t="s">
        <v>6296</v>
      </c>
      <c r="F2763" s="56" t="s">
        <v>6297</v>
      </c>
      <c r="H2763" s="56" t="s">
        <v>6298</v>
      </c>
      <c r="I2763" s="159">
        <v>41757</v>
      </c>
      <c r="J2763" s="159">
        <v>41848</v>
      </c>
      <c r="K2763" s="128">
        <v>6281</v>
      </c>
      <c r="L2763" s="128" t="s">
        <v>6300</v>
      </c>
      <c r="M2763" s="128" t="s">
        <v>695</v>
      </c>
      <c r="N2763" s="128" t="s">
        <v>987</v>
      </c>
      <c r="O2763" s="128"/>
      <c r="P2763" s="128" t="s">
        <v>3125</v>
      </c>
      <c r="Q2763" s="128"/>
      <c r="R2763" s="128"/>
      <c r="S2763" s="128" t="s">
        <v>988</v>
      </c>
      <c r="T2763" s="128">
        <v>1</v>
      </c>
      <c r="U2763" s="128" t="s">
        <v>606</v>
      </c>
      <c r="V2763" s="128"/>
      <c r="W2763" s="25">
        <v>15</v>
      </c>
      <c r="X2763" s="128">
        <v>38</v>
      </c>
      <c r="Y2763" s="128">
        <v>124</v>
      </c>
      <c r="Z2763" s="128" t="s">
        <v>2665</v>
      </c>
      <c r="AE2763" s="159"/>
      <c r="AF2763" s="159">
        <v>41768</v>
      </c>
      <c r="AG2763" s="159">
        <v>41797</v>
      </c>
      <c r="AH2763" s="159">
        <f t="shared" si="66"/>
        <v>41811</v>
      </c>
    </row>
    <row r="2764" spans="1:34" s="56" customFormat="1">
      <c r="A2764" s="156"/>
      <c r="B2764" s="156" t="s">
        <v>970</v>
      </c>
      <c r="C2764" s="56" t="s">
        <v>6294</v>
      </c>
      <c r="D2764" s="56" t="s">
        <v>6295</v>
      </c>
      <c r="E2764" s="56" t="s">
        <v>6296</v>
      </c>
      <c r="F2764" s="56" t="s">
        <v>6297</v>
      </c>
      <c r="H2764" s="56" t="s">
        <v>6298</v>
      </c>
      <c r="I2764" s="159">
        <v>41757</v>
      </c>
      <c r="J2764" s="159">
        <v>41848</v>
      </c>
      <c r="K2764" s="128">
        <v>6308</v>
      </c>
      <c r="L2764" s="128" t="s">
        <v>6301</v>
      </c>
      <c r="M2764" s="128" t="s">
        <v>695</v>
      </c>
      <c r="N2764" s="128" t="s">
        <v>987</v>
      </c>
      <c r="O2764" s="128"/>
      <c r="P2764" s="128" t="s">
        <v>3125</v>
      </c>
      <c r="Q2764" s="128"/>
      <c r="R2764" s="128"/>
      <c r="S2764" s="128" t="s">
        <v>988</v>
      </c>
      <c r="T2764" s="128">
        <v>1</v>
      </c>
      <c r="U2764" s="128" t="s">
        <v>606</v>
      </c>
      <c r="V2764" s="128"/>
      <c r="W2764" s="25">
        <v>15</v>
      </c>
      <c r="X2764" s="128">
        <v>52</v>
      </c>
      <c r="Y2764" s="128">
        <v>77.8</v>
      </c>
      <c r="Z2764" s="128" t="s">
        <v>2665</v>
      </c>
      <c r="AE2764" s="159"/>
      <c r="AF2764" s="159">
        <v>41768</v>
      </c>
      <c r="AG2764" s="159">
        <v>41797</v>
      </c>
      <c r="AH2764" s="159">
        <f t="shared" si="66"/>
        <v>41811</v>
      </c>
    </row>
    <row r="2765" spans="1:34" s="56" customFormat="1">
      <c r="A2765" s="156"/>
      <c r="B2765" s="156" t="s">
        <v>970</v>
      </c>
      <c r="C2765" s="56" t="s">
        <v>6294</v>
      </c>
      <c r="D2765" s="56" t="s">
        <v>6295</v>
      </c>
      <c r="E2765" s="56" t="s">
        <v>6296</v>
      </c>
      <c r="F2765" s="56" t="s">
        <v>6297</v>
      </c>
      <c r="H2765" s="56" t="s">
        <v>6298</v>
      </c>
      <c r="I2765" s="159">
        <v>41757</v>
      </c>
      <c r="J2765" s="159">
        <v>41848</v>
      </c>
      <c r="K2765" s="128">
        <v>6331</v>
      </c>
      <c r="L2765" s="128" t="s">
        <v>6302</v>
      </c>
      <c r="M2765" s="128" t="s">
        <v>695</v>
      </c>
      <c r="N2765" s="128" t="s">
        <v>987</v>
      </c>
      <c r="O2765" s="128"/>
      <c r="P2765" s="128" t="s">
        <v>3125</v>
      </c>
      <c r="Q2765" s="128"/>
      <c r="R2765" s="128"/>
      <c r="S2765" s="128" t="s">
        <v>988</v>
      </c>
      <c r="T2765" s="128">
        <v>1</v>
      </c>
      <c r="U2765" s="128" t="s">
        <v>606</v>
      </c>
      <c r="V2765" s="128"/>
      <c r="W2765" s="25">
        <v>15</v>
      </c>
      <c r="X2765" s="128">
        <v>51</v>
      </c>
      <c r="Y2765" s="128">
        <v>94.1</v>
      </c>
      <c r="Z2765" s="128" t="s">
        <v>2665</v>
      </c>
      <c r="AE2765" s="159"/>
      <c r="AF2765" s="159">
        <v>41768</v>
      </c>
      <c r="AG2765" s="159">
        <v>41797</v>
      </c>
      <c r="AH2765" s="159">
        <f t="shared" si="66"/>
        <v>41811</v>
      </c>
    </row>
    <row r="2766" spans="1:34" s="56" customFormat="1">
      <c r="A2766" s="156"/>
      <c r="B2766" s="156" t="s">
        <v>970</v>
      </c>
      <c r="C2766" s="56" t="s">
        <v>6294</v>
      </c>
      <c r="D2766" s="56" t="s">
        <v>6295</v>
      </c>
      <c r="E2766" s="56" t="s">
        <v>6296</v>
      </c>
      <c r="F2766" s="56" t="s">
        <v>6297</v>
      </c>
      <c r="H2766" s="56" t="s">
        <v>6298</v>
      </c>
      <c r="I2766" s="159">
        <v>41757</v>
      </c>
      <c r="J2766" s="159">
        <v>41848</v>
      </c>
      <c r="K2766" s="128">
        <v>6333</v>
      </c>
      <c r="L2766" s="128" t="s">
        <v>6303</v>
      </c>
      <c r="M2766" s="128" t="s">
        <v>695</v>
      </c>
      <c r="N2766" s="128" t="s">
        <v>987</v>
      </c>
      <c r="O2766" s="128"/>
      <c r="P2766" s="128" t="s">
        <v>3125</v>
      </c>
      <c r="Q2766" s="128"/>
      <c r="R2766" s="128"/>
      <c r="S2766" s="128" t="s">
        <v>988</v>
      </c>
      <c r="T2766" s="128">
        <v>1</v>
      </c>
      <c r="U2766" s="128" t="s">
        <v>606</v>
      </c>
      <c r="V2766" s="128"/>
      <c r="W2766" s="25">
        <v>15</v>
      </c>
      <c r="X2766" s="128">
        <v>54</v>
      </c>
      <c r="Y2766" s="128">
        <v>67.3</v>
      </c>
      <c r="Z2766" s="128" t="s">
        <v>2665</v>
      </c>
      <c r="AE2766" s="159"/>
      <c r="AF2766" s="159">
        <v>41768</v>
      </c>
      <c r="AG2766" s="159">
        <v>41797</v>
      </c>
      <c r="AH2766" s="159">
        <f t="shared" si="66"/>
        <v>41811</v>
      </c>
    </row>
    <row r="2767" spans="1:34" s="56" customFormat="1">
      <c r="A2767" s="156"/>
      <c r="B2767" s="156" t="s">
        <v>970</v>
      </c>
      <c r="C2767" s="56" t="s">
        <v>6294</v>
      </c>
      <c r="D2767" s="56" t="s">
        <v>6295</v>
      </c>
      <c r="E2767" s="56" t="s">
        <v>6296</v>
      </c>
      <c r="F2767" s="56" t="s">
        <v>6297</v>
      </c>
      <c r="H2767" s="56" t="s">
        <v>6298</v>
      </c>
      <c r="I2767" s="159">
        <v>41757</v>
      </c>
      <c r="J2767" s="159">
        <v>41848</v>
      </c>
      <c r="K2767" s="128" t="s">
        <v>6304</v>
      </c>
      <c r="L2767" s="128" t="s">
        <v>6305</v>
      </c>
      <c r="M2767" s="128" t="s">
        <v>695</v>
      </c>
      <c r="N2767" s="128" t="s">
        <v>987</v>
      </c>
      <c r="O2767" s="128"/>
      <c r="P2767" s="128" t="s">
        <v>3125</v>
      </c>
      <c r="Q2767" s="128"/>
      <c r="R2767" s="128"/>
      <c r="S2767" s="128" t="s">
        <v>988</v>
      </c>
      <c r="T2767" s="128">
        <v>1</v>
      </c>
      <c r="U2767" s="128" t="s">
        <v>606</v>
      </c>
      <c r="V2767" s="128"/>
      <c r="W2767" s="25">
        <v>15</v>
      </c>
      <c r="X2767" s="128">
        <v>14</v>
      </c>
      <c r="Y2767" s="128">
        <v>393</v>
      </c>
      <c r="Z2767" s="128" t="s">
        <v>2665</v>
      </c>
      <c r="AE2767" s="159"/>
      <c r="AF2767" s="159">
        <v>41768</v>
      </c>
      <c r="AG2767" s="159">
        <v>41797</v>
      </c>
      <c r="AH2767" s="159">
        <f t="shared" si="66"/>
        <v>41811</v>
      </c>
    </row>
    <row r="2768" spans="1:34" s="56" customFormat="1">
      <c r="A2768" s="156"/>
      <c r="B2768" s="156" t="s">
        <v>970</v>
      </c>
      <c r="C2768" s="56" t="s">
        <v>6294</v>
      </c>
      <c r="D2768" s="56" t="s">
        <v>6295</v>
      </c>
      <c r="E2768" s="56" t="s">
        <v>6296</v>
      </c>
      <c r="F2768" s="56" t="s">
        <v>6297</v>
      </c>
      <c r="H2768" s="56" t="s">
        <v>6298</v>
      </c>
      <c r="I2768" s="159">
        <v>41757</v>
      </c>
      <c r="J2768" s="159">
        <v>41848</v>
      </c>
      <c r="K2768" s="128" t="s">
        <v>6306</v>
      </c>
      <c r="L2768" s="128" t="s">
        <v>6307</v>
      </c>
      <c r="M2768" s="128" t="s">
        <v>695</v>
      </c>
      <c r="N2768" s="128" t="s">
        <v>987</v>
      </c>
      <c r="O2768" s="128"/>
      <c r="P2768" s="128" t="s">
        <v>3125</v>
      </c>
      <c r="Q2768" s="128"/>
      <c r="R2768" s="128"/>
      <c r="S2768" s="128" t="s">
        <v>988</v>
      </c>
      <c r="T2768" s="128">
        <v>1</v>
      </c>
      <c r="U2768" s="128" t="s">
        <v>606</v>
      </c>
      <c r="V2768" s="128"/>
      <c r="W2768" s="25">
        <v>15</v>
      </c>
      <c r="X2768" s="128">
        <v>184</v>
      </c>
      <c r="Y2768" s="128">
        <v>17.899999999999999</v>
      </c>
      <c r="Z2768" s="128" t="s">
        <v>2665</v>
      </c>
      <c r="AE2768" s="159"/>
      <c r="AF2768" s="159">
        <v>41768</v>
      </c>
      <c r="AG2768" s="159">
        <v>41797</v>
      </c>
      <c r="AH2768" s="159">
        <f t="shared" si="66"/>
        <v>41811</v>
      </c>
    </row>
    <row r="2769" spans="1:34" s="56" customFormat="1">
      <c r="A2769" s="156"/>
      <c r="B2769" s="156" t="s">
        <v>970</v>
      </c>
      <c r="C2769" s="56" t="s">
        <v>6294</v>
      </c>
      <c r="D2769" s="56" t="s">
        <v>6295</v>
      </c>
      <c r="E2769" s="56" t="s">
        <v>6296</v>
      </c>
      <c r="F2769" s="56" t="s">
        <v>6297</v>
      </c>
      <c r="H2769" s="56" t="s">
        <v>6298</v>
      </c>
      <c r="I2769" s="159">
        <v>41757</v>
      </c>
      <c r="J2769" s="159">
        <v>41848</v>
      </c>
      <c r="K2769" s="128" t="s">
        <v>6308</v>
      </c>
      <c r="L2769" s="128" t="s">
        <v>6309</v>
      </c>
      <c r="M2769" s="128" t="s">
        <v>695</v>
      </c>
      <c r="N2769" s="128" t="s">
        <v>987</v>
      </c>
      <c r="O2769" s="128"/>
      <c r="P2769" s="128" t="s">
        <v>3125</v>
      </c>
      <c r="Q2769" s="128"/>
      <c r="R2769" s="128"/>
      <c r="S2769" s="128" t="s">
        <v>988</v>
      </c>
      <c r="T2769" s="128">
        <v>1</v>
      </c>
      <c r="U2769" s="128" t="s">
        <v>606</v>
      </c>
      <c r="V2769" s="128"/>
      <c r="W2769" s="25">
        <v>15</v>
      </c>
      <c r="X2769" s="128">
        <v>225</v>
      </c>
      <c r="Y2769" s="128">
        <v>13.3</v>
      </c>
      <c r="Z2769" s="128" t="s">
        <v>2665</v>
      </c>
      <c r="AE2769" s="159"/>
      <c r="AF2769" s="159">
        <v>41768</v>
      </c>
      <c r="AG2769" s="159">
        <v>41797</v>
      </c>
      <c r="AH2769" s="159">
        <f t="shared" si="66"/>
        <v>41811</v>
      </c>
    </row>
    <row r="2770" spans="1:34" s="56" customFormat="1">
      <c r="A2770" s="156"/>
      <c r="B2770" s="156" t="s">
        <v>970</v>
      </c>
      <c r="C2770" s="56" t="s">
        <v>6294</v>
      </c>
      <c r="D2770" s="56" t="s">
        <v>6295</v>
      </c>
      <c r="E2770" s="56" t="s">
        <v>6296</v>
      </c>
      <c r="F2770" s="56" t="s">
        <v>6297</v>
      </c>
      <c r="H2770" s="56" t="s">
        <v>6298</v>
      </c>
      <c r="I2770" s="159">
        <v>41757</v>
      </c>
      <c r="J2770" s="159">
        <v>41848</v>
      </c>
      <c r="K2770" s="128" t="s">
        <v>6310</v>
      </c>
      <c r="L2770" s="128" t="s">
        <v>6311</v>
      </c>
      <c r="M2770" s="128" t="s">
        <v>695</v>
      </c>
      <c r="N2770" s="128" t="s">
        <v>987</v>
      </c>
      <c r="O2770" s="128"/>
      <c r="P2770" s="128" t="s">
        <v>3125</v>
      </c>
      <c r="Q2770" s="128"/>
      <c r="R2770" s="128"/>
      <c r="S2770" s="128" t="s">
        <v>988</v>
      </c>
      <c r="T2770" s="128">
        <v>1</v>
      </c>
      <c r="U2770" s="128" t="s">
        <v>606</v>
      </c>
      <c r="V2770" s="128"/>
      <c r="W2770" s="25">
        <v>15</v>
      </c>
      <c r="X2770" s="128">
        <v>46</v>
      </c>
      <c r="Y2770" s="128">
        <v>15.8</v>
      </c>
      <c r="Z2770" s="128" t="s">
        <v>2665</v>
      </c>
      <c r="AE2770" s="159"/>
      <c r="AF2770" s="159">
        <v>41768</v>
      </c>
      <c r="AG2770" s="159">
        <v>41797</v>
      </c>
      <c r="AH2770" s="159">
        <f t="shared" si="66"/>
        <v>41811</v>
      </c>
    </row>
    <row r="2771" spans="1:34" s="56" customFormat="1">
      <c r="A2771" s="156"/>
      <c r="B2771" s="156" t="s">
        <v>970</v>
      </c>
      <c r="C2771" s="56" t="s">
        <v>6294</v>
      </c>
      <c r="D2771" s="56" t="s">
        <v>6295</v>
      </c>
      <c r="E2771" s="56" t="s">
        <v>6296</v>
      </c>
      <c r="F2771" s="56" t="s">
        <v>6297</v>
      </c>
      <c r="H2771" s="56" t="s">
        <v>6298</v>
      </c>
      <c r="I2771" s="159">
        <v>41757</v>
      </c>
      <c r="J2771" s="159">
        <v>41848</v>
      </c>
      <c r="K2771" s="128" t="s">
        <v>6312</v>
      </c>
      <c r="L2771" s="128" t="s">
        <v>6313</v>
      </c>
      <c r="M2771" s="128" t="s">
        <v>695</v>
      </c>
      <c r="N2771" s="128" t="s">
        <v>987</v>
      </c>
      <c r="O2771" s="128"/>
      <c r="P2771" s="128" t="s">
        <v>3125</v>
      </c>
      <c r="Q2771" s="128"/>
      <c r="R2771" s="128"/>
      <c r="S2771" s="128" t="s">
        <v>988</v>
      </c>
      <c r="T2771" s="128">
        <v>1</v>
      </c>
      <c r="U2771" s="128" t="s">
        <v>606</v>
      </c>
      <c r="V2771" s="128"/>
      <c r="W2771" s="25">
        <v>15</v>
      </c>
      <c r="X2771" s="128">
        <v>62</v>
      </c>
      <c r="Y2771" s="128">
        <v>19.2</v>
      </c>
      <c r="Z2771" s="128" t="s">
        <v>2665</v>
      </c>
      <c r="AE2771" s="159"/>
      <c r="AF2771" s="159">
        <v>41768</v>
      </c>
      <c r="AG2771" s="159">
        <v>41797</v>
      </c>
      <c r="AH2771" s="159">
        <f t="shared" si="66"/>
        <v>41811</v>
      </c>
    </row>
    <row r="2772" spans="1:34" s="56" customFormat="1">
      <c r="A2772" s="156" t="s">
        <v>6314</v>
      </c>
      <c r="B2772" s="156" t="s">
        <v>3514</v>
      </c>
      <c r="C2772" s="56" t="s">
        <v>6315</v>
      </c>
      <c r="D2772" s="56" t="s">
        <v>6316</v>
      </c>
      <c r="E2772" s="56" t="s">
        <v>6317</v>
      </c>
      <c r="F2772" s="56" t="s">
        <v>6318</v>
      </c>
      <c r="H2772" s="56" t="s">
        <v>6319</v>
      </c>
      <c r="I2772" s="159">
        <v>41759</v>
      </c>
      <c r="J2772" s="159">
        <v>42247</v>
      </c>
      <c r="K2772" s="161">
        <v>43</v>
      </c>
      <c r="L2772" s="128" t="s">
        <v>6320</v>
      </c>
      <c r="M2772" s="156" t="s">
        <v>6321</v>
      </c>
      <c r="N2772" s="121" t="s">
        <v>2545</v>
      </c>
      <c r="O2772" s="121"/>
      <c r="P2772" s="120" t="s">
        <v>6322</v>
      </c>
      <c r="Q2772" s="121"/>
      <c r="R2772" s="121"/>
      <c r="S2772" s="128" t="s">
        <v>6323</v>
      </c>
      <c r="T2772" s="25">
        <v>1</v>
      </c>
      <c r="U2772" s="156" t="s">
        <v>606</v>
      </c>
      <c r="V2772" s="156"/>
      <c r="W2772" s="25">
        <v>15</v>
      </c>
      <c r="X2772" s="25">
        <v>50</v>
      </c>
      <c r="Y2772" s="25">
        <v>18.399999999999999</v>
      </c>
      <c r="AE2772" s="159"/>
      <c r="AF2772" s="159">
        <v>41768</v>
      </c>
      <c r="AG2772" s="159">
        <v>41797</v>
      </c>
      <c r="AH2772" s="159">
        <f t="shared" si="66"/>
        <v>41811</v>
      </c>
    </row>
    <row r="2773" spans="1:34" s="56" customFormat="1">
      <c r="A2773" s="156" t="s">
        <v>6314</v>
      </c>
      <c r="B2773" s="156" t="s">
        <v>3514</v>
      </c>
      <c r="C2773" s="56" t="s">
        <v>6315</v>
      </c>
      <c r="D2773" s="56" t="s">
        <v>6324</v>
      </c>
      <c r="E2773" s="56" t="s">
        <v>6317</v>
      </c>
      <c r="F2773" s="56" t="s">
        <v>6318</v>
      </c>
      <c r="H2773" s="56" t="s">
        <v>6319</v>
      </c>
      <c r="I2773" s="159">
        <v>41759</v>
      </c>
      <c r="J2773" s="159">
        <v>42247</v>
      </c>
      <c r="K2773" s="161">
        <v>47</v>
      </c>
      <c r="L2773" s="128" t="s">
        <v>6325</v>
      </c>
      <c r="M2773" s="156" t="s">
        <v>6321</v>
      </c>
      <c r="N2773" s="121" t="s">
        <v>2545</v>
      </c>
      <c r="O2773" s="121"/>
      <c r="P2773" s="120" t="s">
        <v>6322</v>
      </c>
      <c r="Q2773" s="121"/>
      <c r="R2773" s="121"/>
      <c r="S2773" s="128" t="s">
        <v>6323</v>
      </c>
      <c r="T2773" s="25">
        <v>1</v>
      </c>
      <c r="U2773" s="156" t="s">
        <v>606</v>
      </c>
      <c r="V2773" s="156"/>
      <c r="W2773" s="25">
        <v>15</v>
      </c>
      <c r="X2773" s="25">
        <v>50</v>
      </c>
      <c r="Y2773" s="25">
        <v>18.7</v>
      </c>
      <c r="AE2773" s="159"/>
      <c r="AF2773" s="159">
        <v>41768</v>
      </c>
      <c r="AG2773" s="159">
        <v>41797</v>
      </c>
      <c r="AH2773" s="159">
        <f t="shared" si="66"/>
        <v>41811</v>
      </c>
    </row>
    <row r="2774" spans="1:34" s="56" customFormat="1">
      <c r="A2774" s="156" t="s">
        <v>6314</v>
      </c>
      <c r="B2774" s="156" t="s">
        <v>3514</v>
      </c>
      <c r="C2774" s="56" t="s">
        <v>6315</v>
      </c>
      <c r="D2774" s="56" t="s">
        <v>6324</v>
      </c>
      <c r="E2774" s="56" t="s">
        <v>6317</v>
      </c>
      <c r="F2774" s="56" t="s">
        <v>6318</v>
      </c>
      <c r="H2774" s="56" t="s">
        <v>6319</v>
      </c>
      <c r="I2774" s="159">
        <v>41759</v>
      </c>
      <c r="J2774" s="159">
        <v>42247</v>
      </c>
      <c r="K2774" s="161">
        <v>68</v>
      </c>
      <c r="L2774" s="128" t="s">
        <v>6326</v>
      </c>
      <c r="M2774" s="156" t="s">
        <v>695</v>
      </c>
      <c r="N2774" s="121" t="s">
        <v>2545</v>
      </c>
      <c r="O2774" s="121"/>
      <c r="P2774" s="120" t="s">
        <v>6327</v>
      </c>
      <c r="Q2774" s="121"/>
      <c r="R2774" s="121"/>
      <c r="S2774" s="128" t="s">
        <v>6323</v>
      </c>
      <c r="T2774" s="25">
        <v>1</v>
      </c>
      <c r="U2774" s="156" t="s">
        <v>606</v>
      </c>
      <c r="V2774" s="156"/>
      <c r="W2774" s="25">
        <v>15</v>
      </c>
      <c r="X2774" s="25">
        <v>52</v>
      </c>
      <c r="Y2774" s="25">
        <v>19.399999999999999</v>
      </c>
      <c r="AE2774" s="159"/>
      <c r="AF2774" s="159">
        <v>41768</v>
      </c>
      <c r="AG2774" s="159">
        <v>41797</v>
      </c>
      <c r="AH2774" s="159">
        <f t="shared" si="66"/>
        <v>41811</v>
      </c>
    </row>
    <row r="2775" spans="1:34" s="56" customFormat="1">
      <c r="A2775" s="156" t="s">
        <v>6314</v>
      </c>
      <c r="B2775" s="156" t="s">
        <v>3514</v>
      </c>
      <c r="C2775" s="56" t="s">
        <v>6315</v>
      </c>
      <c r="D2775" s="56" t="s">
        <v>6324</v>
      </c>
      <c r="E2775" s="56" t="s">
        <v>6317</v>
      </c>
      <c r="F2775" s="56" t="s">
        <v>6318</v>
      </c>
      <c r="H2775" s="56" t="s">
        <v>6319</v>
      </c>
      <c r="I2775" s="159">
        <v>41759</v>
      </c>
      <c r="J2775" s="159">
        <v>42247</v>
      </c>
      <c r="K2775" s="161">
        <v>72</v>
      </c>
      <c r="L2775" s="128" t="s">
        <v>6328</v>
      </c>
      <c r="M2775" s="156" t="s">
        <v>695</v>
      </c>
      <c r="N2775" s="121" t="s">
        <v>2545</v>
      </c>
      <c r="O2775" s="121"/>
      <c r="P2775" s="56" t="s">
        <v>6327</v>
      </c>
      <c r="Q2775" s="121"/>
      <c r="R2775" s="121"/>
      <c r="S2775" s="128" t="s">
        <v>6323</v>
      </c>
      <c r="T2775" s="25">
        <v>1</v>
      </c>
      <c r="U2775" s="156" t="s">
        <v>606</v>
      </c>
      <c r="V2775" s="156"/>
      <c r="W2775" s="25">
        <v>15</v>
      </c>
      <c r="X2775" s="25">
        <v>50</v>
      </c>
      <c r="Y2775" s="25">
        <v>18.7</v>
      </c>
      <c r="AE2775" s="159"/>
      <c r="AF2775" s="159">
        <v>41768</v>
      </c>
      <c r="AG2775" s="159">
        <v>41797</v>
      </c>
      <c r="AH2775" s="159">
        <f t="shared" si="66"/>
        <v>41811</v>
      </c>
    </row>
    <row r="2777" spans="1:34" s="56" customFormat="1">
      <c r="A2777" s="56" t="s">
        <v>6329</v>
      </c>
      <c r="B2777" s="56" t="s">
        <v>1216</v>
      </c>
      <c r="C2777" s="56" t="s">
        <v>6330</v>
      </c>
      <c r="D2777" s="56" t="s">
        <v>6331</v>
      </c>
      <c r="E2777" s="56" t="s">
        <v>6332</v>
      </c>
      <c r="F2777" s="56" t="s">
        <v>6333</v>
      </c>
      <c r="H2777" s="56" t="s">
        <v>6334</v>
      </c>
      <c r="I2777" s="159">
        <v>41759</v>
      </c>
      <c r="J2777" s="159">
        <v>41789</v>
      </c>
      <c r="K2777" s="56" t="s">
        <v>6335</v>
      </c>
      <c r="L2777" s="56" t="s">
        <v>6336</v>
      </c>
      <c r="M2777" s="56" t="s">
        <v>695</v>
      </c>
      <c r="N2777" s="56" t="s">
        <v>2883</v>
      </c>
      <c r="S2777" s="56" t="s">
        <v>6337</v>
      </c>
      <c r="T2777" s="56">
        <v>1</v>
      </c>
      <c r="U2777" s="56" t="s">
        <v>606</v>
      </c>
      <c r="W2777" s="56">
        <v>120</v>
      </c>
      <c r="X2777" s="56">
        <v>66</v>
      </c>
      <c r="Y2777" s="56">
        <v>97.8</v>
      </c>
      <c r="AE2777" s="159"/>
      <c r="AF2777" s="159">
        <v>41772</v>
      </c>
      <c r="AG2777" s="159">
        <v>41797</v>
      </c>
      <c r="AH2777" s="159">
        <f t="shared" ref="AH2777:AH2786" si="67">AG2777+14</f>
        <v>41811</v>
      </c>
    </row>
    <row r="2778" spans="1:34" s="56" customFormat="1">
      <c r="A2778" s="56" t="s">
        <v>6329</v>
      </c>
      <c r="B2778" s="56" t="s">
        <v>1216</v>
      </c>
      <c r="C2778" s="56" t="s">
        <v>6330</v>
      </c>
      <c r="D2778" s="56" t="s">
        <v>6331</v>
      </c>
      <c r="E2778" s="56" t="s">
        <v>6332</v>
      </c>
      <c r="F2778" s="56" t="s">
        <v>6333</v>
      </c>
      <c r="H2778" s="56" t="s">
        <v>6334</v>
      </c>
      <c r="I2778" s="159">
        <v>41759</v>
      </c>
      <c r="J2778" s="159">
        <v>41789</v>
      </c>
      <c r="K2778" s="56" t="s">
        <v>6338</v>
      </c>
      <c r="L2778" s="56" t="s">
        <v>6339</v>
      </c>
      <c r="M2778" s="56" t="s">
        <v>695</v>
      </c>
      <c r="N2778" s="56" t="s">
        <v>2883</v>
      </c>
      <c r="S2778" s="56" t="s">
        <v>6337</v>
      </c>
      <c r="T2778" s="56">
        <v>1</v>
      </c>
      <c r="U2778" s="56" t="s">
        <v>606</v>
      </c>
      <c r="W2778" s="56">
        <v>120</v>
      </c>
      <c r="X2778" s="56">
        <v>69</v>
      </c>
      <c r="Y2778" s="56">
        <v>54.8</v>
      </c>
      <c r="AE2778" s="159"/>
      <c r="AF2778" s="159">
        <v>41772</v>
      </c>
      <c r="AG2778" s="159">
        <v>41797</v>
      </c>
      <c r="AH2778" s="159">
        <f t="shared" si="67"/>
        <v>41811</v>
      </c>
    </row>
    <row r="2779" spans="1:34" s="56" customFormat="1">
      <c r="A2779" s="56" t="s">
        <v>6329</v>
      </c>
      <c r="B2779" s="56" t="s">
        <v>1216</v>
      </c>
      <c r="C2779" s="56" t="s">
        <v>6330</v>
      </c>
      <c r="D2779" s="56" t="s">
        <v>6331</v>
      </c>
      <c r="E2779" s="56" t="s">
        <v>6332</v>
      </c>
      <c r="F2779" s="56" t="s">
        <v>6333</v>
      </c>
      <c r="H2779" s="56" t="s">
        <v>6334</v>
      </c>
      <c r="I2779" s="159">
        <v>41759</v>
      </c>
      <c r="J2779" s="159">
        <v>41789</v>
      </c>
      <c r="K2779" s="56" t="s">
        <v>6340</v>
      </c>
      <c r="L2779" s="56" t="s">
        <v>6341</v>
      </c>
      <c r="M2779" s="56" t="s">
        <v>695</v>
      </c>
      <c r="N2779" s="56" t="s">
        <v>2883</v>
      </c>
      <c r="S2779" s="56" t="s">
        <v>6337</v>
      </c>
      <c r="T2779" s="56">
        <v>1</v>
      </c>
      <c r="U2779" s="56" t="s">
        <v>606</v>
      </c>
      <c r="W2779" s="56">
        <v>120</v>
      </c>
      <c r="X2779" s="56">
        <v>69</v>
      </c>
      <c r="Y2779" s="56">
        <v>34</v>
      </c>
      <c r="AE2779" s="159"/>
      <c r="AF2779" s="159">
        <v>41772</v>
      </c>
      <c r="AG2779" s="159">
        <v>41797</v>
      </c>
      <c r="AH2779" s="159">
        <f t="shared" si="67"/>
        <v>41811</v>
      </c>
    </row>
    <row r="2780" spans="1:34" s="56" customFormat="1">
      <c r="A2780" s="56" t="s">
        <v>6329</v>
      </c>
      <c r="B2780" s="56" t="s">
        <v>1216</v>
      </c>
      <c r="C2780" s="56" t="s">
        <v>6330</v>
      </c>
      <c r="D2780" s="56" t="s">
        <v>6331</v>
      </c>
      <c r="E2780" s="56" t="s">
        <v>6332</v>
      </c>
      <c r="F2780" s="56" t="s">
        <v>6333</v>
      </c>
      <c r="H2780" s="56" t="s">
        <v>6334</v>
      </c>
      <c r="I2780" s="159">
        <v>41759</v>
      </c>
      <c r="J2780" s="159">
        <v>41789</v>
      </c>
      <c r="K2780" s="56" t="s">
        <v>6342</v>
      </c>
      <c r="L2780" s="56" t="s">
        <v>6343</v>
      </c>
      <c r="M2780" s="56" t="s">
        <v>695</v>
      </c>
      <c r="N2780" s="56" t="s">
        <v>2883</v>
      </c>
      <c r="S2780" s="56" t="s">
        <v>6337</v>
      </c>
      <c r="T2780" s="56">
        <v>1</v>
      </c>
      <c r="U2780" s="56" t="s">
        <v>606</v>
      </c>
      <c r="W2780" s="56">
        <v>120</v>
      </c>
      <c r="X2780" s="56">
        <v>68</v>
      </c>
      <c r="Y2780" s="56">
        <v>27.4</v>
      </c>
      <c r="AE2780" s="159"/>
      <c r="AF2780" s="159">
        <v>41772</v>
      </c>
      <c r="AG2780" s="159">
        <v>41797</v>
      </c>
      <c r="AH2780" s="159">
        <f t="shared" si="67"/>
        <v>41811</v>
      </c>
    </row>
    <row r="2781" spans="1:34" s="56" customFormat="1">
      <c r="A2781" s="56" t="s">
        <v>6329</v>
      </c>
      <c r="B2781" s="56" t="s">
        <v>1216</v>
      </c>
      <c r="C2781" s="56" t="s">
        <v>6330</v>
      </c>
      <c r="D2781" s="56" t="s">
        <v>6331</v>
      </c>
      <c r="E2781" s="56" t="s">
        <v>6332</v>
      </c>
      <c r="F2781" s="56" t="s">
        <v>6333</v>
      </c>
      <c r="H2781" s="56" t="s">
        <v>6334</v>
      </c>
      <c r="I2781" s="159">
        <v>41759</v>
      </c>
      <c r="J2781" s="159">
        <v>41789</v>
      </c>
      <c r="K2781" s="56" t="s">
        <v>6344</v>
      </c>
      <c r="L2781" s="56" t="s">
        <v>6345</v>
      </c>
      <c r="M2781" s="56" t="s">
        <v>695</v>
      </c>
      <c r="N2781" s="56" t="s">
        <v>2883</v>
      </c>
      <c r="S2781" s="56" t="s">
        <v>6337</v>
      </c>
      <c r="T2781" s="56">
        <v>1</v>
      </c>
      <c r="U2781" s="56" t="s">
        <v>606</v>
      </c>
      <c r="W2781" s="56">
        <v>120</v>
      </c>
      <c r="X2781" s="56">
        <v>65</v>
      </c>
      <c r="Y2781" s="56">
        <v>74.400000000000006</v>
      </c>
      <c r="AE2781" s="159"/>
      <c r="AF2781" s="159">
        <v>41772</v>
      </c>
      <c r="AG2781" s="159">
        <v>41797</v>
      </c>
      <c r="AH2781" s="159">
        <f t="shared" si="67"/>
        <v>41811</v>
      </c>
    </row>
    <row r="2782" spans="1:34" s="56" customFormat="1">
      <c r="A2782" s="56" t="s">
        <v>6329</v>
      </c>
      <c r="B2782" s="56" t="s">
        <v>1216</v>
      </c>
      <c r="C2782" s="56" t="s">
        <v>6330</v>
      </c>
      <c r="D2782" s="56" t="s">
        <v>6331</v>
      </c>
      <c r="E2782" s="56" t="s">
        <v>6332</v>
      </c>
      <c r="F2782" s="56" t="s">
        <v>6333</v>
      </c>
      <c r="H2782" s="56" t="s">
        <v>6334</v>
      </c>
      <c r="I2782" s="159">
        <v>41759</v>
      </c>
      <c r="J2782" s="159">
        <v>41789</v>
      </c>
      <c r="K2782" s="56" t="s">
        <v>6346</v>
      </c>
      <c r="L2782" s="56" t="s">
        <v>6347</v>
      </c>
      <c r="M2782" s="56" t="s">
        <v>695</v>
      </c>
      <c r="N2782" s="56" t="s">
        <v>2883</v>
      </c>
      <c r="S2782" s="56" t="s">
        <v>6337</v>
      </c>
      <c r="T2782" s="56">
        <v>1</v>
      </c>
      <c r="U2782" s="56" t="s">
        <v>606</v>
      </c>
      <c r="W2782" s="56">
        <v>120</v>
      </c>
      <c r="X2782" s="56">
        <v>69</v>
      </c>
      <c r="Y2782" s="56">
        <v>82.8</v>
      </c>
      <c r="AE2782" s="159"/>
      <c r="AF2782" s="159">
        <v>41772</v>
      </c>
      <c r="AG2782" s="159">
        <v>41797</v>
      </c>
      <c r="AH2782" s="159">
        <f t="shared" si="67"/>
        <v>41811</v>
      </c>
    </row>
    <row r="2783" spans="1:34" s="56" customFormat="1">
      <c r="A2783" s="56" t="s">
        <v>6329</v>
      </c>
      <c r="B2783" s="56" t="s">
        <v>1216</v>
      </c>
      <c r="C2783" s="56" t="s">
        <v>6330</v>
      </c>
      <c r="D2783" s="56" t="s">
        <v>6331</v>
      </c>
      <c r="E2783" s="56" t="s">
        <v>6332</v>
      </c>
      <c r="F2783" s="56" t="s">
        <v>6333</v>
      </c>
      <c r="H2783" s="56" t="s">
        <v>6334</v>
      </c>
      <c r="I2783" s="159">
        <v>41759</v>
      </c>
      <c r="J2783" s="159">
        <v>41789</v>
      </c>
      <c r="K2783" s="56" t="s">
        <v>6348</v>
      </c>
      <c r="L2783" s="56" t="s">
        <v>6349</v>
      </c>
      <c r="M2783" s="56" t="s">
        <v>695</v>
      </c>
      <c r="N2783" s="56" t="s">
        <v>2883</v>
      </c>
      <c r="S2783" s="56" t="s">
        <v>6337</v>
      </c>
      <c r="T2783" s="56">
        <v>1</v>
      </c>
      <c r="U2783" s="56" t="s">
        <v>606</v>
      </c>
      <c r="W2783" s="56">
        <v>120</v>
      </c>
      <c r="X2783" s="56">
        <v>69</v>
      </c>
      <c r="Y2783" s="56">
        <v>62.6</v>
      </c>
      <c r="AE2783" s="159"/>
      <c r="AF2783" s="159">
        <v>41772</v>
      </c>
      <c r="AG2783" s="159">
        <v>41797</v>
      </c>
      <c r="AH2783" s="159">
        <f t="shared" si="67"/>
        <v>41811</v>
      </c>
    </row>
    <row r="2784" spans="1:34" s="56" customFormat="1">
      <c r="A2784" s="56" t="s">
        <v>6329</v>
      </c>
      <c r="B2784" s="56" t="s">
        <v>1216</v>
      </c>
      <c r="C2784" s="56" t="s">
        <v>6330</v>
      </c>
      <c r="D2784" s="56" t="s">
        <v>6331</v>
      </c>
      <c r="E2784" s="56" t="s">
        <v>6332</v>
      </c>
      <c r="F2784" s="56" t="s">
        <v>6333</v>
      </c>
      <c r="H2784" s="56" t="s">
        <v>6334</v>
      </c>
      <c r="I2784" s="159">
        <v>41759</v>
      </c>
      <c r="J2784" s="159">
        <v>41789</v>
      </c>
      <c r="K2784" s="56" t="s">
        <v>6350</v>
      </c>
      <c r="L2784" s="56" t="s">
        <v>6351</v>
      </c>
      <c r="M2784" s="56" t="s">
        <v>695</v>
      </c>
      <c r="N2784" s="56" t="s">
        <v>2883</v>
      </c>
      <c r="S2784" s="56" t="s">
        <v>6337</v>
      </c>
      <c r="T2784" s="56">
        <v>1</v>
      </c>
      <c r="U2784" s="56" t="s">
        <v>606</v>
      </c>
      <c r="W2784" s="56">
        <v>120</v>
      </c>
      <c r="X2784" s="56">
        <v>69</v>
      </c>
      <c r="Y2784" s="56">
        <v>43.4</v>
      </c>
      <c r="AE2784" s="159"/>
      <c r="AF2784" s="159">
        <v>41772</v>
      </c>
      <c r="AG2784" s="159">
        <v>41797</v>
      </c>
      <c r="AH2784" s="159">
        <f t="shared" si="67"/>
        <v>41811</v>
      </c>
    </row>
    <row r="2785" spans="1:34" s="56" customFormat="1">
      <c r="A2785" s="56" t="s">
        <v>6329</v>
      </c>
      <c r="B2785" s="56" t="s">
        <v>1216</v>
      </c>
      <c r="C2785" s="56" t="s">
        <v>6330</v>
      </c>
      <c r="D2785" s="56" t="s">
        <v>6331</v>
      </c>
      <c r="E2785" s="56" t="s">
        <v>6332</v>
      </c>
      <c r="F2785" s="56" t="s">
        <v>6333</v>
      </c>
      <c r="H2785" s="56" t="s">
        <v>6334</v>
      </c>
      <c r="I2785" s="159">
        <v>41759</v>
      </c>
      <c r="J2785" s="159">
        <v>41789</v>
      </c>
      <c r="K2785" s="56" t="s">
        <v>6352</v>
      </c>
      <c r="L2785" s="56" t="s">
        <v>6353</v>
      </c>
      <c r="M2785" s="56" t="s">
        <v>695</v>
      </c>
      <c r="N2785" s="56" t="s">
        <v>2883</v>
      </c>
      <c r="S2785" s="56" t="s">
        <v>6337</v>
      </c>
      <c r="T2785" s="56">
        <v>1</v>
      </c>
      <c r="U2785" s="56" t="s">
        <v>606</v>
      </c>
      <c r="W2785" s="56">
        <v>120</v>
      </c>
      <c r="X2785" s="56">
        <v>64</v>
      </c>
      <c r="Y2785" s="56">
        <v>34.200000000000003</v>
      </c>
      <c r="AE2785" s="159"/>
      <c r="AF2785" s="159">
        <v>41772</v>
      </c>
      <c r="AG2785" s="159">
        <v>41797</v>
      </c>
      <c r="AH2785" s="159">
        <f t="shared" si="67"/>
        <v>41811</v>
      </c>
    </row>
    <row r="2786" spans="1:34" s="56" customFormat="1">
      <c r="A2786" s="56" t="s">
        <v>6329</v>
      </c>
      <c r="B2786" s="56" t="s">
        <v>1216</v>
      </c>
      <c r="C2786" s="56" t="s">
        <v>6330</v>
      </c>
      <c r="D2786" s="56" t="s">
        <v>6331</v>
      </c>
      <c r="E2786" s="56" t="s">
        <v>6332</v>
      </c>
      <c r="F2786" s="56" t="s">
        <v>6333</v>
      </c>
      <c r="H2786" s="56" t="s">
        <v>6334</v>
      </c>
      <c r="I2786" s="159">
        <v>41759</v>
      </c>
      <c r="J2786" s="159">
        <v>41789</v>
      </c>
      <c r="K2786" s="56" t="s">
        <v>6354</v>
      </c>
      <c r="L2786" s="56" t="s">
        <v>6355</v>
      </c>
      <c r="M2786" s="56" t="s">
        <v>695</v>
      </c>
      <c r="N2786" s="56" t="s">
        <v>2883</v>
      </c>
      <c r="S2786" s="56" t="s">
        <v>6337</v>
      </c>
      <c r="T2786" s="56">
        <v>1</v>
      </c>
      <c r="U2786" s="56" t="s">
        <v>606</v>
      </c>
      <c r="W2786" s="56">
        <v>120</v>
      </c>
      <c r="X2786" s="56">
        <v>69</v>
      </c>
      <c r="Y2786" s="56">
        <v>35.6</v>
      </c>
      <c r="AE2786" s="159"/>
      <c r="AF2786" s="159">
        <v>41772</v>
      </c>
      <c r="AG2786" s="159">
        <v>41797</v>
      </c>
      <c r="AH2786" s="159">
        <f t="shared" si="67"/>
        <v>41811</v>
      </c>
    </row>
    <row r="2788" spans="1:34" s="56" customFormat="1">
      <c r="A2788" s="156" t="s">
        <v>6356</v>
      </c>
      <c r="B2788" s="156" t="s">
        <v>1216</v>
      </c>
      <c r="C2788" s="121" t="s">
        <v>6216</v>
      </c>
      <c r="D2788" s="128" t="s">
        <v>6357</v>
      </c>
      <c r="E2788" s="128" t="s">
        <v>6358</v>
      </c>
      <c r="F2788" s="128" t="s">
        <v>6359</v>
      </c>
      <c r="G2788" s="128"/>
      <c r="H2788" s="128" t="s">
        <v>6360</v>
      </c>
      <c r="I2788" s="159">
        <v>41781</v>
      </c>
      <c r="J2788" s="159">
        <v>41842</v>
      </c>
      <c r="K2788" s="121" t="s">
        <v>6361</v>
      </c>
      <c r="L2788" s="121" t="s">
        <v>4421</v>
      </c>
      <c r="M2788" s="128" t="s">
        <v>6362</v>
      </c>
      <c r="N2788" s="121" t="s">
        <v>6363</v>
      </c>
      <c r="O2788" s="121"/>
      <c r="P2788" s="121" t="s">
        <v>6364</v>
      </c>
      <c r="Q2788" s="25">
        <v>8</v>
      </c>
      <c r="R2788" s="128" t="s">
        <v>6365</v>
      </c>
      <c r="S2788" s="25" t="s">
        <v>3591</v>
      </c>
      <c r="U2788" s="121" t="s">
        <v>606</v>
      </c>
      <c r="V2788" s="128"/>
      <c r="W2788" s="669" t="s">
        <v>6366</v>
      </c>
      <c r="X2788" s="25">
        <v>1</v>
      </c>
      <c r="Y2788" s="128" t="s">
        <v>6367</v>
      </c>
      <c r="Z2788" s="128"/>
      <c r="AA2788" s="2" t="s">
        <v>6368</v>
      </c>
      <c r="AB2788" s="121">
        <f>VLOOKUP(L2788,[3]Sheet3!$C$7:$L$160,9,0)</f>
        <v>100</v>
      </c>
      <c r="AC2788" s="121">
        <f>VLOOKUP(L2788,[3]Sheet3!$C$7:$L$160,10,0)</f>
        <v>674</v>
      </c>
      <c r="AD2788" s="652" t="s">
        <v>6369</v>
      </c>
      <c r="AE2788" s="159"/>
      <c r="AF2788" s="159">
        <v>41744</v>
      </c>
      <c r="AG2788" s="159">
        <v>41797</v>
      </c>
      <c r="AH2788" s="159">
        <f t="shared" ref="AH2788:AH2803" si="68">AG2788+14</f>
        <v>41811</v>
      </c>
    </row>
    <row r="2789" spans="1:34" s="56" customFormat="1">
      <c r="A2789" s="156" t="s">
        <v>6356</v>
      </c>
      <c r="B2789" s="156" t="s">
        <v>1216</v>
      </c>
      <c r="C2789" s="121" t="s">
        <v>6216</v>
      </c>
      <c r="D2789" s="128" t="s">
        <v>6357</v>
      </c>
      <c r="E2789" s="128" t="s">
        <v>6358</v>
      </c>
      <c r="F2789" s="128" t="s">
        <v>6359</v>
      </c>
      <c r="G2789" s="128"/>
      <c r="H2789" s="128" t="s">
        <v>6360</v>
      </c>
      <c r="I2789" s="159">
        <v>41781</v>
      </c>
      <c r="J2789" s="159">
        <v>41842</v>
      </c>
      <c r="K2789" s="121" t="s">
        <v>6370</v>
      </c>
      <c r="L2789" s="121" t="s">
        <v>4425</v>
      </c>
      <c r="M2789" s="128" t="s">
        <v>6362</v>
      </c>
      <c r="N2789" s="121" t="s">
        <v>6363</v>
      </c>
      <c r="O2789" s="121"/>
      <c r="P2789" s="121" t="s">
        <v>6364</v>
      </c>
      <c r="Q2789" s="25">
        <v>8</v>
      </c>
      <c r="R2789" s="128" t="s">
        <v>6365</v>
      </c>
      <c r="S2789" s="25" t="s">
        <v>3591</v>
      </c>
      <c r="U2789" s="121" t="s">
        <v>606</v>
      </c>
      <c r="V2789" s="128"/>
      <c r="W2789" s="670"/>
      <c r="X2789" s="25">
        <v>1</v>
      </c>
      <c r="Y2789" s="128" t="s">
        <v>6367</v>
      </c>
      <c r="Z2789" s="128"/>
      <c r="AA2789" s="650"/>
      <c r="AB2789" s="121">
        <f>VLOOKUP(L2789,[3]Sheet3!$C$7:$L$160,9,0)</f>
        <v>90</v>
      </c>
      <c r="AC2789" s="121">
        <f>VLOOKUP(L2789,[3]Sheet3!$C$7:$L$160,10,0)</f>
        <v>708</v>
      </c>
      <c r="AD2789" s="653"/>
      <c r="AE2789" s="159"/>
      <c r="AF2789" s="159">
        <v>41744</v>
      </c>
      <c r="AG2789" s="159">
        <v>41797</v>
      </c>
      <c r="AH2789" s="159">
        <f t="shared" si="68"/>
        <v>41811</v>
      </c>
    </row>
    <row r="2790" spans="1:34" s="56" customFormat="1">
      <c r="A2790" s="156" t="s">
        <v>6356</v>
      </c>
      <c r="B2790" s="156" t="s">
        <v>1216</v>
      </c>
      <c r="C2790" s="121" t="s">
        <v>6216</v>
      </c>
      <c r="D2790" s="128" t="s">
        <v>6357</v>
      </c>
      <c r="E2790" s="128" t="s">
        <v>6358</v>
      </c>
      <c r="F2790" s="128" t="s">
        <v>6359</v>
      </c>
      <c r="G2790" s="128"/>
      <c r="H2790" s="128" t="s">
        <v>6360</v>
      </c>
      <c r="I2790" s="159">
        <v>41781</v>
      </c>
      <c r="J2790" s="159">
        <v>41842</v>
      </c>
      <c r="K2790" s="121" t="s">
        <v>4616</v>
      </c>
      <c r="L2790" s="121" t="s">
        <v>4617</v>
      </c>
      <c r="M2790" s="128" t="s">
        <v>6362</v>
      </c>
      <c r="N2790" s="121" t="s">
        <v>6363</v>
      </c>
      <c r="O2790" s="121"/>
      <c r="P2790" s="121" t="s">
        <v>6364</v>
      </c>
      <c r="Q2790" s="25">
        <v>8</v>
      </c>
      <c r="R2790" s="128" t="s">
        <v>6365</v>
      </c>
      <c r="S2790" s="25" t="s">
        <v>3591</v>
      </c>
      <c r="U2790" s="121" t="s">
        <v>606</v>
      </c>
      <c r="V2790" s="128"/>
      <c r="W2790" s="670"/>
      <c r="X2790" s="25">
        <v>1</v>
      </c>
      <c r="Y2790" s="128" t="s">
        <v>6367</v>
      </c>
      <c r="Z2790" s="128"/>
      <c r="AA2790" s="650"/>
      <c r="AB2790" s="121">
        <f>VLOOKUP(L2790,[3]Sheet3!$C$7:$L$160,9,0)</f>
        <v>85</v>
      </c>
      <c r="AC2790" s="121">
        <f>VLOOKUP(L2790,[3]Sheet3!$C$7:$L$160,10,0)</f>
        <v>724</v>
      </c>
      <c r="AD2790" s="653"/>
      <c r="AE2790" s="159"/>
      <c r="AF2790" s="159">
        <v>41744</v>
      </c>
      <c r="AG2790" s="159">
        <v>41797</v>
      </c>
      <c r="AH2790" s="159">
        <f t="shared" si="68"/>
        <v>41811</v>
      </c>
    </row>
    <row r="2791" spans="1:34" s="56" customFormat="1">
      <c r="A2791" s="156" t="s">
        <v>6356</v>
      </c>
      <c r="B2791" s="156" t="s">
        <v>1216</v>
      </c>
      <c r="C2791" s="121" t="s">
        <v>6216</v>
      </c>
      <c r="D2791" s="128" t="s">
        <v>6357</v>
      </c>
      <c r="E2791" s="128" t="s">
        <v>6358</v>
      </c>
      <c r="F2791" s="128" t="s">
        <v>6359</v>
      </c>
      <c r="G2791" s="128"/>
      <c r="H2791" s="128" t="s">
        <v>6360</v>
      </c>
      <c r="I2791" s="159">
        <v>41781</v>
      </c>
      <c r="J2791" s="159">
        <v>41842</v>
      </c>
      <c r="K2791" s="121" t="s">
        <v>4378</v>
      </c>
      <c r="L2791" s="121" t="s">
        <v>4379</v>
      </c>
      <c r="M2791" s="128" t="s">
        <v>6362</v>
      </c>
      <c r="N2791" s="121" t="s">
        <v>6363</v>
      </c>
      <c r="O2791" s="121"/>
      <c r="P2791" s="121" t="s">
        <v>6364</v>
      </c>
      <c r="Q2791" s="25">
        <v>8</v>
      </c>
      <c r="R2791" s="128" t="s">
        <v>6365</v>
      </c>
      <c r="S2791" s="25" t="s">
        <v>3591</v>
      </c>
      <c r="U2791" s="121" t="s">
        <v>606</v>
      </c>
      <c r="V2791" s="128"/>
      <c r="W2791" s="670"/>
      <c r="X2791" s="25">
        <v>1</v>
      </c>
      <c r="Y2791" s="128" t="s">
        <v>6367</v>
      </c>
      <c r="Z2791" s="128"/>
      <c r="AA2791" s="650"/>
      <c r="AB2791" s="121">
        <f>VLOOKUP(L2791,[3]Sheet3!$C$7:$L$160,9,0)</f>
        <v>90</v>
      </c>
      <c r="AC2791" s="121">
        <f>VLOOKUP(L2791,[3]Sheet3!$C$7:$L$160,10,0)</f>
        <v>649</v>
      </c>
      <c r="AD2791" s="653"/>
      <c r="AE2791" s="159"/>
      <c r="AF2791" s="159">
        <v>41744</v>
      </c>
      <c r="AG2791" s="159">
        <v>41797</v>
      </c>
      <c r="AH2791" s="159">
        <f t="shared" si="68"/>
        <v>41811</v>
      </c>
    </row>
    <row r="2792" spans="1:34" s="56" customFormat="1">
      <c r="A2792" s="156" t="s">
        <v>6356</v>
      </c>
      <c r="B2792" s="156" t="s">
        <v>1216</v>
      </c>
      <c r="C2792" s="121" t="s">
        <v>6216</v>
      </c>
      <c r="D2792" s="128" t="s">
        <v>6357</v>
      </c>
      <c r="E2792" s="128" t="s">
        <v>6358</v>
      </c>
      <c r="F2792" s="128" t="s">
        <v>6359</v>
      </c>
      <c r="G2792" s="128"/>
      <c r="H2792" s="128" t="s">
        <v>6360</v>
      </c>
      <c r="I2792" s="159">
        <v>41781</v>
      </c>
      <c r="J2792" s="159">
        <v>41842</v>
      </c>
      <c r="K2792" s="121" t="s">
        <v>6371</v>
      </c>
      <c r="L2792" s="121" t="s">
        <v>4499</v>
      </c>
      <c r="M2792" s="128" t="s">
        <v>6362</v>
      </c>
      <c r="N2792" s="121" t="s">
        <v>6363</v>
      </c>
      <c r="O2792" s="121"/>
      <c r="P2792" s="121" t="s">
        <v>6364</v>
      </c>
      <c r="Q2792" s="25">
        <v>8</v>
      </c>
      <c r="R2792" s="128" t="s">
        <v>6365</v>
      </c>
      <c r="S2792" s="25" t="s">
        <v>3591</v>
      </c>
      <c r="U2792" s="121" t="s">
        <v>606</v>
      </c>
      <c r="V2792" s="128"/>
      <c r="W2792" s="670"/>
      <c r="X2792" s="25">
        <v>1</v>
      </c>
      <c r="Y2792" s="128" t="s">
        <v>6367</v>
      </c>
      <c r="Z2792" s="128"/>
      <c r="AA2792" s="650"/>
      <c r="AB2792" s="121">
        <f>VLOOKUP(L2792,[3]Sheet3!$C$7:$L$160,9,0)</f>
        <v>80</v>
      </c>
      <c r="AC2792" s="121">
        <f>VLOOKUP(L2792,[3]Sheet3!$C$7:$L$160,10,0)</f>
        <v>729</v>
      </c>
      <c r="AD2792" s="653"/>
      <c r="AE2792" s="159"/>
      <c r="AF2792" s="159">
        <v>41744</v>
      </c>
      <c r="AG2792" s="159">
        <v>41797</v>
      </c>
      <c r="AH2792" s="159">
        <f t="shared" si="68"/>
        <v>41811</v>
      </c>
    </row>
    <row r="2793" spans="1:34" s="56" customFormat="1">
      <c r="A2793" s="156" t="s">
        <v>6356</v>
      </c>
      <c r="B2793" s="156" t="s">
        <v>1216</v>
      </c>
      <c r="C2793" s="121" t="s">
        <v>6216</v>
      </c>
      <c r="D2793" s="128" t="s">
        <v>6357</v>
      </c>
      <c r="E2793" s="128" t="s">
        <v>6358</v>
      </c>
      <c r="F2793" s="128" t="s">
        <v>6359</v>
      </c>
      <c r="G2793" s="128"/>
      <c r="H2793" s="128" t="s">
        <v>6360</v>
      </c>
      <c r="I2793" s="159">
        <v>41781</v>
      </c>
      <c r="J2793" s="159">
        <v>41842</v>
      </c>
      <c r="K2793" s="121" t="s">
        <v>6372</v>
      </c>
      <c r="L2793" s="121" t="s">
        <v>4433</v>
      </c>
      <c r="M2793" s="128" t="s">
        <v>6362</v>
      </c>
      <c r="N2793" s="121" t="s">
        <v>6363</v>
      </c>
      <c r="O2793" s="121"/>
      <c r="P2793" s="121" t="s">
        <v>6364</v>
      </c>
      <c r="Q2793" s="25">
        <v>8</v>
      </c>
      <c r="R2793" s="128" t="s">
        <v>6365</v>
      </c>
      <c r="S2793" s="25" t="s">
        <v>3591</v>
      </c>
      <c r="U2793" s="121" t="s">
        <v>606</v>
      </c>
      <c r="V2793" s="128"/>
      <c r="W2793" s="670"/>
      <c r="X2793" s="25">
        <v>1</v>
      </c>
      <c r="Y2793" s="128" t="s">
        <v>6367</v>
      </c>
      <c r="Z2793" s="128"/>
      <c r="AA2793" s="650"/>
      <c r="AB2793" s="121">
        <f>VLOOKUP(L2793,[3]Sheet3!$C$7:$L$160,9,0)</f>
        <v>90</v>
      </c>
      <c r="AC2793" s="121">
        <f>VLOOKUP(L2793,[3]Sheet3!$C$7:$L$160,10,0)</f>
        <v>609</v>
      </c>
      <c r="AD2793" s="653"/>
      <c r="AE2793" s="159"/>
      <c r="AF2793" s="159">
        <v>41744</v>
      </c>
      <c r="AG2793" s="159">
        <v>41797</v>
      </c>
      <c r="AH2793" s="159">
        <f t="shared" si="68"/>
        <v>41811</v>
      </c>
    </row>
    <row r="2794" spans="1:34" s="56" customFormat="1">
      <c r="A2794" s="156" t="s">
        <v>6356</v>
      </c>
      <c r="B2794" s="156" t="s">
        <v>1216</v>
      </c>
      <c r="C2794" s="121" t="s">
        <v>6216</v>
      </c>
      <c r="D2794" s="128" t="s">
        <v>6357</v>
      </c>
      <c r="E2794" s="128" t="s">
        <v>6358</v>
      </c>
      <c r="F2794" s="128" t="s">
        <v>6359</v>
      </c>
      <c r="G2794" s="128"/>
      <c r="H2794" s="128" t="s">
        <v>6360</v>
      </c>
      <c r="I2794" s="159">
        <v>41781</v>
      </c>
      <c r="J2794" s="159">
        <v>41842</v>
      </c>
      <c r="K2794" s="121" t="s">
        <v>6373</v>
      </c>
      <c r="L2794" s="121" t="s">
        <v>4449</v>
      </c>
      <c r="M2794" s="128" t="s">
        <v>6362</v>
      </c>
      <c r="N2794" s="121" t="s">
        <v>6363</v>
      </c>
      <c r="O2794" s="121"/>
      <c r="P2794" s="121" t="s">
        <v>6364</v>
      </c>
      <c r="Q2794" s="25">
        <v>8</v>
      </c>
      <c r="R2794" s="128" t="s">
        <v>6365</v>
      </c>
      <c r="S2794" s="25" t="s">
        <v>3591</v>
      </c>
      <c r="U2794" s="121" t="s">
        <v>606</v>
      </c>
      <c r="V2794" s="128"/>
      <c r="W2794" s="670"/>
      <c r="X2794" s="25">
        <v>1</v>
      </c>
      <c r="Y2794" s="128" t="s">
        <v>6367</v>
      </c>
      <c r="Z2794" s="128"/>
      <c r="AA2794" s="650"/>
      <c r="AB2794" s="121">
        <f>VLOOKUP(L2794,[3]Sheet3!$C$7:$L$160,9,0)</f>
        <v>90</v>
      </c>
      <c r="AC2794" s="121">
        <f>VLOOKUP(L2794,[3]Sheet3!$C$7:$L$160,10,0)</f>
        <v>578</v>
      </c>
      <c r="AD2794" s="653"/>
      <c r="AE2794" s="159"/>
      <c r="AF2794" s="159">
        <v>41744</v>
      </c>
      <c r="AG2794" s="159">
        <v>41797</v>
      </c>
      <c r="AH2794" s="159">
        <f t="shared" si="68"/>
        <v>41811</v>
      </c>
    </row>
    <row r="2795" spans="1:34" s="56" customFormat="1">
      <c r="A2795" s="156" t="s">
        <v>6356</v>
      </c>
      <c r="B2795" s="156" t="s">
        <v>1216</v>
      </c>
      <c r="C2795" s="121" t="s">
        <v>6216</v>
      </c>
      <c r="D2795" s="128" t="s">
        <v>6357</v>
      </c>
      <c r="E2795" s="128" t="s">
        <v>6358</v>
      </c>
      <c r="F2795" s="128" t="s">
        <v>6359</v>
      </c>
      <c r="G2795" s="128"/>
      <c r="H2795" s="128" t="s">
        <v>6360</v>
      </c>
      <c r="I2795" s="159">
        <v>41781</v>
      </c>
      <c r="J2795" s="159">
        <v>41842</v>
      </c>
      <c r="K2795" s="128" t="s">
        <v>3685</v>
      </c>
      <c r="L2795" s="128" t="s">
        <v>6374</v>
      </c>
      <c r="M2795" s="128" t="s">
        <v>6362</v>
      </c>
      <c r="N2795" s="121" t="s">
        <v>6363</v>
      </c>
      <c r="O2795" s="121"/>
      <c r="P2795" s="121" t="s">
        <v>6364</v>
      </c>
      <c r="Q2795" s="25">
        <v>8</v>
      </c>
      <c r="R2795" s="128" t="s">
        <v>6365</v>
      </c>
      <c r="S2795" s="25" t="s">
        <v>3591</v>
      </c>
      <c r="U2795" s="121" t="s">
        <v>606</v>
      </c>
      <c r="V2795" s="128"/>
      <c r="W2795" s="671"/>
      <c r="X2795" s="25">
        <v>1</v>
      </c>
      <c r="Y2795" s="128" t="s">
        <v>6367</v>
      </c>
      <c r="Z2795" s="128"/>
      <c r="AA2795" s="651"/>
      <c r="AB2795" s="122">
        <f>49.15*1000/AC2789</f>
        <v>69.420903954802256</v>
      </c>
      <c r="AC2795" s="26">
        <v>341</v>
      </c>
      <c r="AD2795" s="654"/>
      <c r="AE2795" s="159"/>
      <c r="AF2795" s="159">
        <v>41744</v>
      </c>
      <c r="AG2795" s="159">
        <v>41797</v>
      </c>
      <c r="AH2795" s="159">
        <f t="shared" si="68"/>
        <v>41811</v>
      </c>
    </row>
    <row r="2796" spans="1:34" s="56" customFormat="1">
      <c r="A2796" s="156" t="s">
        <v>6356</v>
      </c>
      <c r="B2796" s="156" t="s">
        <v>1216</v>
      </c>
      <c r="C2796" s="121" t="s">
        <v>6216</v>
      </c>
      <c r="D2796" s="128" t="s">
        <v>6357</v>
      </c>
      <c r="E2796" s="128" t="s">
        <v>6358</v>
      </c>
      <c r="F2796" s="128" t="s">
        <v>6359</v>
      </c>
      <c r="G2796" s="128"/>
      <c r="H2796" s="128" t="s">
        <v>6360</v>
      </c>
      <c r="I2796" s="159">
        <v>41781</v>
      </c>
      <c r="J2796" s="159">
        <v>41842</v>
      </c>
      <c r="K2796" s="121" t="s">
        <v>6375</v>
      </c>
      <c r="L2796" s="156" t="s">
        <v>4525</v>
      </c>
      <c r="M2796" s="128" t="s">
        <v>6362</v>
      </c>
      <c r="N2796" s="121" t="s">
        <v>6363</v>
      </c>
      <c r="O2796" s="121"/>
      <c r="P2796" s="121" t="s">
        <v>6364</v>
      </c>
      <c r="Q2796" s="25">
        <v>8</v>
      </c>
      <c r="R2796" s="128" t="s">
        <v>6365</v>
      </c>
      <c r="S2796" s="25" t="s">
        <v>3591</v>
      </c>
      <c r="U2796" s="121" t="s">
        <v>606</v>
      </c>
      <c r="V2796" s="128"/>
      <c r="W2796" s="669" t="s">
        <v>6366</v>
      </c>
      <c r="X2796" s="25">
        <v>1</v>
      </c>
      <c r="Y2796" s="128" t="s">
        <v>6367</v>
      </c>
      <c r="Z2796" s="128"/>
      <c r="AA2796" s="2" t="s">
        <v>6376</v>
      </c>
      <c r="AB2796" s="121">
        <f>VLOOKUP(L2796,[3]Sheet3!$C$7:$L$160,9,0)</f>
        <v>82</v>
      </c>
      <c r="AC2796" s="121">
        <f>VLOOKUP(L2796,[3]Sheet3!$C$7:$L$160,10,0)</f>
        <v>609</v>
      </c>
      <c r="AD2796" s="652" t="s">
        <v>6369</v>
      </c>
      <c r="AE2796" s="159"/>
      <c r="AF2796" s="159">
        <v>41744</v>
      </c>
      <c r="AG2796" s="159">
        <v>41797</v>
      </c>
      <c r="AH2796" s="159">
        <f t="shared" si="68"/>
        <v>41811</v>
      </c>
    </row>
    <row r="2797" spans="1:34" s="56" customFormat="1">
      <c r="A2797" s="156" t="s">
        <v>6356</v>
      </c>
      <c r="B2797" s="156" t="s">
        <v>1216</v>
      </c>
      <c r="C2797" s="121" t="s">
        <v>6216</v>
      </c>
      <c r="D2797" s="128" t="s">
        <v>6357</v>
      </c>
      <c r="E2797" s="128" t="s">
        <v>6358</v>
      </c>
      <c r="F2797" s="128" t="s">
        <v>6359</v>
      </c>
      <c r="G2797" s="128"/>
      <c r="H2797" s="128" t="s">
        <v>6360</v>
      </c>
      <c r="I2797" s="159">
        <v>41781</v>
      </c>
      <c r="J2797" s="159">
        <v>41842</v>
      </c>
      <c r="K2797" s="121" t="s">
        <v>6377</v>
      </c>
      <c r="L2797" s="156" t="s">
        <v>4521</v>
      </c>
      <c r="M2797" s="128" t="s">
        <v>6362</v>
      </c>
      <c r="N2797" s="121" t="s">
        <v>6363</v>
      </c>
      <c r="O2797" s="121"/>
      <c r="P2797" s="121" t="s">
        <v>6364</v>
      </c>
      <c r="Q2797" s="25">
        <v>8</v>
      </c>
      <c r="R2797" s="128" t="s">
        <v>6365</v>
      </c>
      <c r="S2797" s="25" t="s">
        <v>3591</v>
      </c>
      <c r="U2797" s="121" t="s">
        <v>606</v>
      </c>
      <c r="V2797" s="128"/>
      <c r="W2797" s="670"/>
      <c r="X2797" s="25">
        <v>1</v>
      </c>
      <c r="Y2797" s="128" t="s">
        <v>6367</v>
      </c>
      <c r="Z2797" s="128"/>
      <c r="AA2797" s="650"/>
      <c r="AB2797" s="121">
        <f>VLOOKUP(L2797,[3]Sheet3!$C$7:$L$160,9,0)</f>
        <v>88</v>
      </c>
      <c r="AC2797" s="121">
        <f>VLOOKUP(L2797,[3]Sheet3!$C$7:$L$160,10,0)</f>
        <v>545</v>
      </c>
      <c r="AD2797" s="653"/>
      <c r="AE2797" s="159"/>
      <c r="AF2797" s="159">
        <v>41744</v>
      </c>
      <c r="AG2797" s="159">
        <v>41797</v>
      </c>
      <c r="AH2797" s="159">
        <f t="shared" si="68"/>
        <v>41811</v>
      </c>
    </row>
    <row r="2798" spans="1:34" s="56" customFormat="1">
      <c r="A2798" s="156" t="s">
        <v>6356</v>
      </c>
      <c r="B2798" s="156" t="s">
        <v>1216</v>
      </c>
      <c r="C2798" s="121" t="s">
        <v>6216</v>
      </c>
      <c r="D2798" s="128" t="s">
        <v>6357</v>
      </c>
      <c r="E2798" s="128" t="s">
        <v>6358</v>
      </c>
      <c r="F2798" s="128" t="s">
        <v>6359</v>
      </c>
      <c r="G2798" s="128"/>
      <c r="H2798" s="128" t="s">
        <v>6360</v>
      </c>
      <c r="I2798" s="159">
        <v>41781</v>
      </c>
      <c r="J2798" s="159">
        <v>41842</v>
      </c>
      <c r="K2798" s="121" t="s">
        <v>4534</v>
      </c>
      <c r="L2798" s="156" t="s">
        <v>4535</v>
      </c>
      <c r="M2798" s="128" t="s">
        <v>6362</v>
      </c>
      <c r="N2798" s="121" t="s">
        <v>6363</v>
      </c>
      <c r="O2798" s="121"/>
      <c r="P2798" s="121" t="s">
        <v>6364</v>
      </c>
      <c r="Q2798" s="25">
        <v>8</v>
      </c>
      <c r="R2798" s="128" t="s">
        <v>6365</v>
      </c>
      <c r="S2798" s="25" t="s">
        <v>3591</v>
      </c>
      <c r="U2798" s="121" t="s">
        <v>606</v>
      </c>
      <c r="V2798" s="128"/>
      <c r="W2798" s="670"/>
      <c r="X2798" s="25">
        <v>1</v>
      </c>
      <c r="Y2798" s="128" t="s">
        <v>6367</v>
      </c>
      <c r="Z2798" s="128"/>
      <c r="AA2798" s="650"/>
      <c r="AB2798" s="121">
        <f>VLOOKUP(L2798,[3]Sheet3!$C$7:$L$160,9,0)</f>
        <v>89</v>
      </c>
      <c r="AC2798" s="121">
        <f>VLOOKUP(L2798,[3]Sheet3!$C$7:$L$160,10,0)</f>
        <v>538</v>
      </c>
      <c r="AD2798" s="653"/>
      <c r="AE2798" s="159"/>
      <c r="AF2798" s="159">
        <v>41744</v>
      </c>
      <c r="AG2798" s="159">
        <v>41797</v>
      </c>
      <c r="AH2798" s="159">
        <f t="shared" si="68"/>
        <v>41811</v>
      </c>
    </row>
    <row r="2799" spans="1:34" s="56" customFormat="1">
      <c r="A2799" s="156" t="s">
        <v>6356</v>
      </c>
      <c r="B2799" s="156" t="s">
        <v>1216</v>
      </c>
      <c r="C2799" s="121" t="s">
        <v>6216</v>
      </c>
      <c r="D2799" s="128" t="s">
        <v>6357</v>
      </c>
      <c r="E2799" s="128" t="s">
        <v>6358</v>
      </c>
      <c r="F2799" s="128" t="s">
        <v>6359</v>
      </c>
      <c r="G2799" s="128"/>
      <c r="H2799" s="128" t="s">
        <v>6360</v>
      </c>
      <c r="I2799" s="159">
        <v>41781</v>
      </c>
      <c r="J2799" s="159">
        <v>41842</v>
      </c>
      <c r="K2799" s="121" t="s">
        <v>4594</v>
      </c>
      <c r="L2799" s="156" t="s">
        <v>4595</v>
      </c>
      <c r="M2799" s="128" t="s">
        <v>6362</v>
      </c>
      <c r="N2799" s="121" t="s">
        <v>6363</v>
      </c>
      <c r="O2799" s="121"/>
      <c r="P2799" s="121" t="s">
        <v>6364</v>
      </c>
      <c r="Q2799" s="25">
        <v>8</v>
      </c>
      <c r="R2799" s="128" t="s">
        <v>6365</v>
      </c>
      <c r="S2799" s="25" t="s">
        <v>3591</v>
      </c>
      <c r="U2799" s="121" t="s">
        <v>606</v>
      </c>
      <c r="V2799" s="128"/>
      <c r="W2799" s="670"/>
      <c r="X2799" s="25">
        <v>1</v>
      </c>
      <c r="Y2799" s="128" t="s">
        <v>6367</v>
      </c>
      <c r="Z2799" s="128"/>
      <c r="AA2799" s="650"/>
      <c r="AB2799" s="121">
        <f>VLOOKUP(L2799,[3]Sheet3!$C$7:$L$160,9,0)</f>
        <v>85</v>
      </c>
      <c r="AC2799" s="121">
        <f>VLOOKUP(L2799,[3]Sheet3!$C$7:$L$160,10,0)</f>
        <v>537</v>
      </c>
      <c r="AD2799" s="653"/>
      <c r="AE2799" s="159"/>
      <c r="AF2799" s="159">
        <v>41744</v>
      </c>
      <c r="AG2799" s="159">
        <v>41797</v>
      </c>
      <c r="AH2799" s="159">
        <f t="shared" si="68"/>
        <v>41811</v>
      </c>
    </row>
    <row r="2800" spans="1:34" s="56" customFormat="1">
      <c r="A2800" s="156" t="s">
        <v>6356</v>
      </c>
      <c r="B2800" s="156" t="s">
        <v>1216</v>
      </c>
      <c r="C2800" s="121" t="s">
        <v>6216</v>
      </c>
      <c r="D2800" s="128" t="s">
        <v>6357</v>
      </c>
      <c r="E2800" s="128" t="s">
        <v>6358</v>
      </c>
      <c r="F2800" s="128" t="s">
        <v>6359</v>
      </c>
      <c r="G2800" s="128"/>
      <c r="H2800" s="128" t="s">
        <v>6360</v>
      </c>
      <c r="I2800" s="159">
        <v>41781</v>
      </c>
      <c r="J2800" s="159">
        <v>41842</v>
      </c>
      <c r="K2800" s="121" t="s">
        <v>6378</v>
      </c>
      <c r="L2800" s="156" t="s">
        <v>4495</v>
      </c>
      <c r="M2800" s="128" t="s">
        <v>6362</v>
      </c>
      <c r="N2800" s="121" t="s">
        <v>6363</v>
      </c>
      <c r="O2800" s="121"/>
      <c r="P2800" s="121" t="s">
        <v>6364</v>
      </c>
      <c r="Q2800" s="25">
        <v>8</v>
      </c>
      <c r="R2800" s="128" t="s">
        <v>6365</v>
      </c>
      <c r="S2800" s="25" t="s">
        <v>3591</v>
      </c>
      <c r="U2800" s="121" t="s">
        <v>606</v>
      </c>
      <c r="V2800" s="128"/>
      <c r="W2800" s="670"/>
      <c r="X2800" s="25">
        <v>1</v>
      </c>
      <c r="Y2800" s="128" t="s">
        <v>6367</v>
      </c>
      <c r="Z2800" s="128"/>
      <c r="AA2800" s="650"/>
      <c r="AB2800" s="121">
        <f>VLOOKUP(L2800,[3]Sheet3!$C$7:$L$160,9,0)</f>
        <v>90</v>
      </c>
      <c r="AC2800" s="121">
        <f>VLOOKUP(L2800,[3]Sheet3!$C$7:$L$160,10,0)</f>
        <v>507</v>
      </c>
      <c r="AD2800" s="653"/>
      <c r="AE2800" s="159"/>
      <c r="AF2800" s="159">
        <v>41744</v>
      </c>
      <c r="AG2800" s="159">
        <v>41797</v>
      </c>
      <c r="AH2800" s="159">
        <f t="shared" si="68"/>
        <v>41811</v>
      </c>
    </row>
    <row r="2801" spans="1:34" s="56" customFormat="1">
      <c r="A2801" s="156" t="s">
        <v>6356</v>
      </c>
      <c r="B2801" s="156" t="s">
        <v>1216</v>
      </c>
      <c r="C2801" s="121" t="s">
        <v>6216</v>
      </c>
      <c r="D2801" s="128" t="s">
        <v>6357</v>
      </c>
      <c r="E2801" s="128" t="s">
        <v>6358</v>
      </c>
      <c r="F2801" s="128" t="s">
        <v>6359</v>
      </c>
      <c r="G2801" s="128"/>
      <c r="H2801" s="128" t="s">
        <v>6360</v>
      </c>
      <c r="I2801" s="159">
        <v>41781</v>
      </c>
      <c r="J2801" s="159">
        <v>41842</v>
      </c>
      <c r="K2801" s="161" t="s">
        <v>4352</v>
      </c>
      <c r="L2801" s="161" t="s">
        <v>4353</v>
      </c>
      <c r="M2801" s="128" t="s">
        <v>6362</v>
      </c>
      <c r="N2801" s="121" t="s">
        <v>6363</v>
      </c>
      <c r="O2801" s="121"/>
      <c r="P2801" s="121" t="s">
        <v>6364</v>
      </c>
      <c r="Q2801" s="25">
        <v>8</v>
      </c>
      <c r="R2801" s="128" t="s">
        <v>6365</v>
      </c>
      <c r="S2801" s="25" t="s">
        <v>3591</v>
      </c>
      <c r="U2801" s="121" t="s">
        <v>606</v>
      </c>
      <c r="V2801" s="128"/>
      <c r="W2801" s="670"/>
      <c r="X2801" s="25">
        <v>1</v>
      </c>
      <c r="Y2801" s="128" t="s">
        <v>6367</v>
      </c>
      <c r="Z2801" s="128"/>
      <c r="AA2801" s="650"/>
      <c r="AB2801" s="121">
        <f>VLOOKUP(L2801,[3]Sheet3!$C$7:$L$160,9,0)</f>
        <v>90</v>
      </c>
      <c r="AC2801" s="121">
        <f>VLOOKUP(L2801,[3]Sheet3!$C$7:$L$160,10,0)</f>
        <v>504</v>
      </c>
      <c r="AD2801" s="653"/>
      <c r="AE2801" s="159"/>
      <c r="AF2801" s="159">
        <v>41744</v>
      </c>
      <c r="AG2801" s="159">
        <v>41797</v>
      </c>
      <c r="AH2801" s="159">
        <f t="shared" si="68"/>
        <v>41811</v>
      </c>
    </row>
    <row r="2802" spans="1:34" s="56" customFormat="1">
      <c r="A2802" s="156" t="s">
        <v>6356</v>
      </c>
      <c r="B2802" s="156" t="s">
        <v>1216</v>
      </c>
      <c r="C2802" s="121" t="s">
        <v>6216</v>
      </c>
      <c r="D2802" s="128" t="s">
        <v>6357</v>
      </c>
      <c r="E2802" s="128" t="s">
        <v>6358</v>
      </c>
      <c r="F2802" s="128" t="s">
        <v>6359</v>
      </c>
      <c r="G2802" s="128"/>
      <c r="H2802" s="128" t="s">
        <v>6360</v>
      </c>
      <c r="I2802" s="159">
        <v>41781</v>
      </c>
      <c r="J2802" s="159">
        <v>41842</v>
      </c>
      <c r="K2802" s="161" t="s">
        <v>6379</v>
      </c>
      <c r="L2802" s="161" t="s">
        <v>4529</v>
      </c>
      <c r="M2802" s="128" t="s">
        <v>6362</v>
      </c>
      <c r="N2802" s="121" t="s">
        <v>6363</v>
      </c>
      <c r="O2802" s="121"/>
      <c r="P2802" s="121" t="s">
        <v>6364</v>
      </c>
      <c r="Q2802" s="25">
        <v>8</v>
      </c>
      <c r="R2802" s="128" t="s">
        <v>6365</v>
      </c>
      <c r="S2802" s="25" t="s">
        <v>3591</v>
      </c>
      <c r="U2802" s="121" t="s">
        <v>606</v>
      </c>
      <c r="V2802" s="128"/>
      <c r="W2802" s="670"/>
      <c r="X2802" s="25">
        <v>1</v>
      </c>
      <c r="Y2802" s="128" t="s">
        <v>6367</v>
      </c>
      <c r="Z2802" s="128"/>
      <c r="AA2802" s="650"/>
      <c r="AB2802" s="121">
        <f>VLOOKUP(L2802,[3]Sheet3!$C$7:$L$160,9,0)</f>
        <v>90</v>
      </c>
      <c r="AC2802" s="121">
        <f>VLOOKUP(L2802,[3]Sheet3!$C$7:$L$160,10,0)</f>
        <v>492</v>
      </c>
      <c r="AD2802" s="653"/>
      <c r="AE2802" s="159"/>
      <c r="AF2802" s="159">
        <v>41744</v>
      </c>
      <c r="AG2802" s="159">
        <v>41797</v>
      </c>
      <c r="AH2802" s="159">
        <f t="shared" si="68"/>
        <v>41811</v>
      </c>
    </row>
    <row r="2803" spans="1:34" s="56" customFormat="1">
      <c r="A2803" s="156" t="s">
        <v>6356</v>
      </c>
      <c r="B2803" s="156" t="s">
        <v>1216</v>
      </c>
      <c r="C2803" s="121" t="s">
        <v>6216</v>
      </c>
      <c r="D2803" s="128" t="s">
        <v>6357</v>
      </c>
      <c r="E2803" s="128" t="s">
        <v>6358</v>
      </c>
      <c r="F2803" s="128" t="s">
        <v>6359</v>
      </c>
      <c r="G2803" s="128"/>
      <c r="H2803" s="128" t="s">
        <v>6360</v>
      </c>
      <c r="I2803" s="159">
        <v>41781</v>
      </c>
      <c r="J2803" s="159">
        <v>41842</v>
      </c>
      <c r="K2803" s="161" t="s">
        <v>3685</v>
      </c>
      <c r="L2803" s="161" t="s">
        <v>6374</v>
      </c>
      <c r="M2803" s="128" t="s">
        <v>6362</v>
      </c>
      <c r="N2803" s="121" t="s">
        <v>6363</v>
      </c>
      <c r="O2803" s="121"/>
      <c r="P2803" s="121" t="s">
        <v>6364</v>
      </c>
      <c r="Q2803" s="25">
        <v>8</v>
      </c>
      <c r="R2803" s="128" t="s">
        <v>6365</v>
      </c>
      <c r="S2803" s="25" t="s">
        <v>3591</v>
      </c>
      <c r="U2803" s="121" t="s">
        <v>606</v>
      </c>
      <c r="V2803" s="128"/>
      <c r="W2803" s="671"/>
      <c r="X2803" s="25">
        <v>1</v>
      </c>
      <c r="Y2803" s="128" t="s">
        <v>6367</v>
      </c>
      <c r="Z2803" s="128"/>
      <c r="AA2803" s="651"/>
      <c r="AB2803" s="122">
        <f>49.15*1000/AC2797</f>
        <v>90.183486238532112</v>
      </c>
      <c r="AC2803" s="26">
        <v>341</v>
      </c>
      <c r="AD2803" s="654"/>
      <c r="AE2803" s="159"/>
      <c r="AF2803" s="159">
        <v>41744</v>
      </c>
      <c r="AG2803" s="159">
        <v>41797</v>
      </c>
      <c r="AH2803" s="159">
        <f t="shared" si="68"/>
        <v>41811</v>
      </c>
    </row>
    <row r="2805" spans="1:34" s="56" customFormat="1">
      <c r="A2805" s="56" t="s">
        <v>6380</v>
      </c>
      <c r="B2805" s="156" t="s">
        <v>970</v>
      </c>
      <c r="C2805" s="56" t="s">
        <v>6381</v>
      </c>
      <c r="D2805" s="56" t="s">
        <v>6382</v>
      </c>
      <c r="E2805" s="56" t="s">
        <v>6383</v>
      </c>
      <c r="F2805" s="56" t="s">
        <v>6384</v>
      </c>
      <c r="H2805" s="56" t="s">
        <v>6385</v>
      </c>
      <c r="I2805" s="159">
        <v>41780</v>
      </c>
      <c r="J2805" s="159">
        <v>41800</v>
      </c>
      <c r="K2805" s="179" t="s">
        <v>6386</v>
      </c>
      <c r="L2805" s="179" t="s">
        <v>6387</v>
      </c>
      <c r="M2805" s="121" t="s">
        <v>6388</v>
      </c>
      <c r="N2805" s="121" t="s">
        <v>4309</v>
      </c>
      <c r="O2805" s="121"/>
      <c r="Q2805" s="121"/>
      <c r="R2805" s="121"/>
      <c r="S2805" s="128" t="s">
        <v>988</v>
      </c>
      <c r="T2805" s="25">
        <v>1</v>
      </c>
      <c r="U2805" s="156"/>
      <c r="V2805" s="156"/>
      <c r="W2805" s="25"/>
      <c r="X2805" s="25">
        <v>47</v>
      </c>
      <c r="Y2805" s="25">
        <v>65.400000000000006</v>
      </c>
      <c r="Z2805" s="131"/>
      <c r="AE2805" s="159"/>
      <c r="AF2805" s="159">
        <v>41785</v>
      </c>
      <c r="AG2805" s="159">
        <v>41797</v>
      </c>
      <c r="AH2805" s="159">
        <f t="shared" ref="AH2805:AH2813" si="69">AG2805+14</f>
        <v>41811</v>
      </c>
    </row>
    <row r="2806" spans="1:34" s="56" customFormat="1">
      <c r="A2806" s="56" t="s">
        <v>6380</v>
      </c>
      <c r="B2806" s="156" t="s">
        <v>970</v>
      </c>
      <c r="C2806" s="56" t="s">
        <v>6381</v>
      </c>
      <c r="D2806" s="56" t="s">
        <v>6382</v>
      </c>
      <c r="E2806" s="56" t="s">
        <v>6383</v>
      </c>
      <c r="F2806" s="56" t="s">
        <v>6384</v>
      </c>
      <c r="H2806" s="56" t="s">
        <v>6385</v>
      </c>
      <c r="I2806" s="159">
        <v>41780</v>
      </c>
      <c r="J2806" s="159">
        <v>41800</v>
      </c>
      <c r="K2806" s="179" t="s">
        <v>6389</v>
      </c>
      <c r="L2806" s="179" t="s">
        <v>6390</v>
      </c>
      <c r="M2806" s="121" t="s">
        <v>6388</v>
      </c>
      <c r="N2806" s="121" t="s">
        <v>4309</v>
      </c>
      <c r="O2806" s="121"/>
      <c r="Q2806" s="121"/>
      <c r="R2806" s="121"/>
      <c r="S2806" s="128" t="s">
        <v>988</v>
      </c>
      <c r="T2806" s="25">
        <v>1</v>
      </c>
      <c r="U2806" s="156"/>
      <c r="V2806" s="156"/>
      <c r="W2806" s="25"/>
      <c r="X2806" s="25">
        <v>47</v>
      </c>
      <c r="Y2806" s="25">
        <v>68.599999999999994</v>
      </c>
      <c r="Z2806" s="131"/>
      <c r="AE2806" s="159"/>
      <c r="AF2806" s="159">
        <v>41785</v>
      </c>
      <c r="AG2806" s="159">
        <v>41797</v>
      </c>
      <c r="AH2806" s="159">
        <f t="shared" si="69"/>
        <v>41811</v>
      </c>
    </row>
    <row r="2807" spans="1:34" s="56" customFormat="1">
      <c r="A2807" s="56" t="s">
        <v>6380</v>
      </c>
      <c r="B2807" s="156" t="s">
        <v>970</v>
      </c>
      <c r="C2807" s="56" t="s">
        <v>6381</v>
      </c>
      <c r="D2807" s="56" t="s">
        <v>6382</v>
      </c>
      <c r="E2807" s="56" t="s">
        <v>6383</v>
      </c>
      <c r="F2807" s="56" t="s">
        <v>6384</v>
      </c>
      <c r="H2807" s="56" t="s">
        <v>6385</v>
      </c>
      <c r="I2807" s="159">
        <v>41780</v>
      </c>
      <c r="J2807" s="159">
        <v>41800</v>
      </c>
      <c r="K2807" s="179" t="s">
        <v>6391</v>
      </c>
      <c r="L2807" s="179" t="s">
        <v>6392</v>
      </c>
      <c r="M2807" s="121" t="s">
        <v>6393</v>
      </c>
      <c r="N2807" s="121" t="s">
        <v>4309</v>
      </c>
      <c r="O2807" s="121"/>
      <c r="Q2807" s="121"/>
      <c r="R2807" s="121"/>
      <c r="S2807" s="128" t="s">
        <v>988</v>
      </c>
      <c r="T2807" s="25">
        <v>1</v>
      </c>
      <c r="U2807" s="156"/>
      <c r="V2807" s="156"/>
      <c r="W2807" s="25"/>
      <c r="X2807" s="25">
        <v>27</v>
      </c>
      <c r="Y2807" s="25">
        <v>110</v>
      </c>
      <c r="Z2807" s="131"/>
      <c r="AE2807" s="159"/>
      <c r="AF2807" s="159">
        <v>41785</v>
      </c>
      <c r="AG2807" s="159">
        <v>41797</v>
      </c>
      <c r="AH2807" s="159">
        <f t="shared" si="69"/>
        <v>41811</v>
      </c>
    </row>
    <row r="2808" spans="1:34" s="56" customFormat="1">
      <c r="A2808" s="56" t="s">
        <v>6380</v>
      </c>
      <c r="B2808" s="156" t="s">
        <v>970</v>
      </c>
      <c r="C2808" s="56" t="s">
        <v>6381</v>
      </c>
      <c r="D2808" s="56" t="s">
        <v>6382</v>
      </c>
      <c r="E2808" s="56" t="s">
        <v>6383</v>
      </c>
      <c r="F2808" s="56" t="s">
        <v>6384</v>
      </c>
      <c r="H2808" s="56" t="s">
        <v>6385</v>
      </c>
      <c r="I2808" s="159">
        <v>41780</v>
      </c>
      <c r="J2808" s="159">
        <v>41800</v>
      </c>
      <c r="K2808" s="179" t="s">
        <v>6394</v>
      </c>
      <c r="L2808" s="179" t="s">
        <v>6395</v>
      </c>
      <c r="M2808" s="121" t="s">
        <v>6393</v>
      </c>
      <c r="N2808" s="121" t="s">
        <v>4309</v>
      </c>
      <c r="O2808" s="121"/>
      <c r="Q2808" s="121"/>
      <c r="R2808" s="121"/>
      <c r="S2808" s="128" t="s">
        <v>988</v>
      </c>
      <c r="T2808" s="25">
        <v>1</v>
      </c>
      <c r="U2808" s="156"/>
      <c r="V2808" s="156"/>
      <c r="W2808" s="25"/>
      <c r="X2808" s="25">
        <v>23</v>
      </c>
      <c r="Y2808" s="25">
        <v>130</v>
      </c>
      <c r="Z2808" s="131"/>
      <c r="AE2808" s="159"/>
      <c r="AF2808" s="159">
        <v>41785</v>
      </c>
      <c r="AG2808" s="159">
        <v>41797</v>
      </c>
      <c r="AH2808" s="159">
        <f t="shared" si="69"/>
        <v>41811</v>
      </c>
    </row>
    <row r="2809" spans="1:34" s="56" customFormat="1">
      <c r="A2809" s="56" t="s">
        <v>6380</v>
      </c>
      <c r="B2809" s="156" t="s">
        <v>970</v>
      </c>
      <c r="C2809" s="56" t="s">
        <v>6381</v>
      </c>
      <c r="D2809" s="56" t="s">
        <v>6382</v>
      </c>
      <c r="E2809" s="56" t="s">
        <v>6383</v>
      </c>
      <c r="F2809" s="56" t="s">
        <v>6384</v>
      </c>
      <c r="H2809" s="56" t="s">
        <v>6385</v>
      </c>
      <c r="I2809" s="159">
        <v>41780</v>
      </c>
      <c r="J2809" s="159">
        <v>41800</v>
      </c>
      <c r="K2809" s="179" t="s">
        <v>6396</v>
      </c>
      <c r="L2809" s="179" t="s">
        <v>6397</v>
      </c>
      <c r="M2809" s="121" t="s">
        <v>6393</v>
      </c>
      <c r="N2809" s="121" t="s">
        <v>4309</v>
      </c>
      <c r="O2809" s="121"/>
      <c r="Q2809" s="121"/>
      <c r="R2809" s="121"/>
      <c r="S2809" s="128" t="s">
        <v>988</v>
      </c>
      <c r="T2809" s="25">
        <v>1</v>
      </c>
      <c r="U2809" s="156"/>
      <c r="V2809" s="156"/>
      <c r="W2809" s="25"/>
      <c r="X2809" s="25">
        <v>133</v>
      </c>
      <c r="Y2809" s="25">
        <v>38.200000000000003</v>
      </c>
      <c r="Z2809" s="131"/>
      <c r="AE2809" s="159"/>
      <c r="AF2809" s="159">
        <v>41785</v>
      </c>
      <c r="AG2809" s="159">
        <v>41797</v>
      </c>
      <c r="AH2809" s="159">
        <f t="shared" si="69"/>
        <v>41811</v>
      </c>
    </row>
    <row r="2810" spans="1:34" s="56" customFormat="1">
      <c r="A2810" s="56" t="s">
        <v>6380</v>
      </c>
      <c r="B2810" s="156" t="s">
        <v>970</v>
      </c>
      <c r="C2810" s="56" t="s">
        <v>6381</v>
      </c>
      <c r="D2810" s="56" t="s">
        <v>6382</v>
      </c>
      <c r="E2810" s="56" t="s">
        <v>6383</v>
      </c>
      <c r="F2810" s="56" t="s">
        <v>6384</v>
      </c>
      <c r="H2810" s="56" t="s">
        <v>6385</v>
      </c>
      <c r="I2810" s="159">
        <v>41780</v>
      </c>
      <c r="J2810" s="159">
        <v>41800</v>
      </c>
      <c r="K2810" s="179" t="s">
        <v>6398</v>
      </c>
      <c r="L2810" s="179" t="s">
        <v>6399</v>
      </c>
      <c r="M2810" s="121" t="s">
        <v>6393</v>
      </c>
      <c r="N2810" s="121" t="s">
        <v>4309</v>
      </c>
      <c r="O2810" s="121"/>
      <c r="Q2810" s="121"/>
      <c r="R2810" s="121"/>
      <c r="S2810" s="128" t="s">
        <v>988</v>
      </c>
      <c r="T2810" s="25">
        <v>1</v>
      </c>
      <c r="U2810" s="156"/>
      <c r="V2810" s="156"/>
      <c r="W2810" s="25"/>
      <c r="X2810" s="25">
        <v>133</v>
      </c>
      <c r="Y2810" s="25">
        <v>38.200000000000003</v>
      </c>
      <c r="Z2810" s="131"/>
      <c r="AE2810" s="159"/>
      <c r="AF2810" s="159">
        <v>41785</v>
      </c>
      <c r="AG2810" s="159">
        <v>41797</v>
      </c>
      <c r="AH2810" s="159">
        <f t="shared" si="69"/>
        <v>41811</v>
      </c>
    </row>
    <row r="2811" spans="1:34" s="56" customFormat="1">
      <c r="A2811" s="56" t="s">
        <v>6380</v>
      </c>
      <c r="B2811" s="156" t="s">
        <v>970</v>
      </c>
      <c r="C2811" s="56" t="s">
        <v>6381</v>
      </c>
      <c r="D2811" s="56" t="s">
        <v>6382</v>
      </c>
      <c r="E2811" s="56" t="s">
        <v>6383</v>
      </c>
      <c r="F2811" s="56" t="s">
        <v>6384</v>
      </c>
      <c r="H2811" s="56" t="s">
        <v>6385</v>
      </c>
      <c r="I2811" s="159">
        <v>41780</v>
      </c>
      <c r="J2811" s="159">
        <v>41800</v>
      </c>
      <c r="K2811" s="179" t="s">
        <v>6400</v>
      </c>
      <c r="L2811" s="179" t="s">
        <v>6401</v>
      </c>
      <c r="M2811" s="121" t="s">
        <v>6393</v>
      </c>
      <c r="N2811" s="121" t="s">
        <v>4309</v>
      </c>
      <c r="O2811" s="121"/>
      <c r="Q2811" s="121"/>
      <c r="R2811" s="121"/>
      <c r="S2811" s="128" t="s">
        <v>988</v>
      </c>
      <c r="T2811" s="25">
        <v>1</v>
      </c>
      <c r="U2811" s="156"/>
      <c r="V2811" s="156"/>
      <c r="X2811" s="25">
        <v>133</v>
      </c>
      <c r="Y2811" s="25">
        <v>38.200000000000003</v>
      </c>
      <c r="AE2811" s="159"/>
      <c r="AF2811" s="159">
        <v>41785</v>
      </c>
      <c r="AG2811" s="159">
        <v>41797</v>
      </c>
      <c r="AH2811" s="159">
        <f t="shared" si="69"/>
        <v>41811</v>
      </c>
    </row>
    <row r="2812" spans="1:34" s="56" customFormat="1">
      <c r="A2812" s="56" t="s">
        <v>6380</v>
      </c>
      <c r="B2812" s="156" t="s">
        <v>970</v>
      </c>
      <c r="C2812" s="56" t="s">
        <v>6381</v>
      </c>
      <c r="D2812" s="56" t="s">
        <v>6382</v>
      </c>
      <c r="E2812" s="56" t="s">
        <v>6383</v>
      </c>
      <c r="F2812" s="56" t="s">
        <v>6384</v>
      </c>
      <c r="H2812" s="56" t="s">
        <v>6385</v>
      </c>
      <c r="I2812" s="159">
        <v>41780</v>
      </c>
      <c r="J2812" s="159">
        <v>41800</v>
      </c>
      <c r="K2812" s="179" t="s">
        <v>6402</v>
      </c>
      <c r="L2812" s="179" t="s">
        <v>6403</v>
      </c>
      <c r="M2812" s="121" t="s">
        <v>6388</v>
      </c>
      <c r="N2812" s="121" t="s">
        <v>4309</v>
      </c>
      <c r="O2812" s="121"/>
      <c r="P2812" s="179"/>
      <c r="Q2812" s="121"/>
      <c r="R2812" s="121"/>
      <c r="S2812" s="128" t="s">
        <v>988</v>
      </c>
      <c r="T2812" s="25">
        <v>1</v>
      </c>
      <c r="U2812" s="156"/>
      <c r="V2812" s="156"/>
      <c r="W2812" s="179"/>
      <c r="X2812" s="25">
        <v>47</v>
      </c>
      <c r="Y2812" s="25">
        <v>27.8</v>
      </c>
      <c r="Z2812" s="179"/>
      <c r="AE2812" s="159"/>
      <c r="AF2812" s="159">
        <v>41785</v>
      </c>
      <c r="AG2812" s="159">
        <v>41797</v>
      </c>
      <c r="AH2812" s="159">
        <f t="shared" si="69"/>
        <v>41811</v>
      </c>
    </row>
    <row r="2813" spans="1:34" s="56" customFormat="1">
      <c r="A2813" s="56" t="s">
        <v>6380</v>
      </c>
      <c r="B2813" s="156" t="s">
        <v>970</v>
      </c>
      <c r="C2813" s="56" t="s">
        <v>6381</v>
      </c>
      <c r="D2813" s="56" t="s">
        <v>6382</v>
      </c>
      <c r="E2813" s="56" t="s">
        <v>6383</v>
      </c>
      <c r="F2813" s="56" t="s">
        <v>6384</v>
      </c>
      <c r="H2813" s="56" t="s">
        <v>6385</v>
      </c>
      <c r="I2813" s="159">
        <v>41780</v>
      </c>
      <c r="J2813" s="159">
        <v>41800</v>
      </c>
      <c r="K2813" s="179" t="s">
        <v>6404</v>
      </c>
      <c r="L2813" s="179" t="s">
        <v>6405</v>
      </c>
      <c r="M2813" s="121" t="s">
        <v>6393</v>
      </c>
      <c r="N2813" s="121" t="s">
        <v>4309</v>
      </c>
      <c r="O2813" s="121"/>
      <c r="P2813" s="179"/>
      <c r="Q2813" s="121"/>
      <c r="R2813" s="121"/>
      <c r="S2813" s="128" t="s">
        <v>988</v>
      </c>
      <c r="T2813" s="25">
        <v>1</v>
      </c>
      <c r="U2813" s="156"/>
      <c r="V2813" s="156"/>
      <c r="W2813" s="179"/>
      <c r="X2813" s="25">
        <v>29</v>
      </c>
      <c r="Y2813" s="25">
        <v>104</v>
      </c>
      <c r="Z2813" s="179"/>
      <c r="AE2813" s="159"/>
      <c r="AF2813" s="159">
        <v>41785</v>
      </c>
      <c r="AG2813" s="159">
        <v>41797</v>
      </c>
      <c r="AH2813" s="159">
        <f t="shared" si="69"/>
        <v>41811</v>
      </c>
    </row>
    <row r="2815" spans="1:34" s="56" customFormat="1">
      <c r="A2815" s="156" t="s">
        <v>6406</v>
      </c>
      <c r="B2815" s="156" t="s">
        <v>3514</v>
      </c>
      <c r="C2815" s="56" t="s">
        <v>6315</v>
      </c>
      <c r="D2815" s="56" t="s">
        <v>6324</v>
      </c>
      <c r="E2815" s="56" t="s">
        <v>6407</v>
      </c>
      <c r="F2815" s="56" t="s">
        <v>6318</v>
      </c>
      <c r="H2815" s="56" t="s">
        <v>6408</v>
      </c>
      <c r="I2815" s="159">
        <v>41785</v>
      </c>
      <c r="J2815" s="159">
        <v>41848</v>
      </c>
      <c r="K2815" s="104" t="s">
        <v>6409</v>
      </c>
      <c r="L2815" s="104" t="s">
        <v>6410</v>
      </c>
      <c r="M2815" s="174" t="s">
        <v>695</v>
      </c>
      <c r="N2815" s="1" t="s">
        <v>6411</v>
      </c>
      <c r="O2815" s="1"/>
      <c r="P2815" s="1"/>
      <c r="Q2815" s="1"/>
      <c r="R2815" s="1"/>
      <c r="S2815" s="131" t="s">
        <v>3522</v>
      </c>
      <c r="T2815" s="174">
        <v>1</v>
      </c>
      <c r="U2815" s="1" t="s">
        <v>606</v>
      </c>
      <c r="V2815" s="1"/>
      <c r="W2815" s="1">
        <v>15</v>
      </c>
      <c r="X2815" s="104">
        <v>51</v>
      </c>
      <c r="Y2815" s="104">
        <v>300</v>
      </c>
      <c r="Z2815" s="131" t="s">
        <v>6412</v>
      </c>
      <c r="AE2815" s="159"/>
      <c r="AF2815" s="159">
        <v>41785</v>
      </c>
      <c r="AG2815" s="159">
        <v>41797</v>
      </c>
      <c r="AH2815" s="159">
        <f t="shared" ref="AH2815:AH2827" si="70">AG2815+14</f>
        <v>41811</v>
      </c>
    </row>
    <row r="2816" spans="1:34" s="56" customFormat="1">
      <c r="A2816" s="156" t="s">
        <v>6406</v>
      </c>
      <c r="B2816" s="156" t="s">
        <v>3514</v>
      </c>
      <c r="C2816" s="56" t="s">
        <v>6315</v>
      </c>
      <c r="D2816" s="56" t="s">
        <v>6324</v>
      </c>
      <c r="E2816" s="56" t="s">
        <v>6407</v>
      </c>
      <c r="F2816" s="56" t="s">
        <v>6318</v>
      </c>
      <c r="H2816" s="56" t="s">
        <v>6408</v>
      </c>
      <c r="I2816" s="159">
        <v>41785</v>
      </c>
      <c r="J2816" s="159">
        <v>41848</v>
      </c>
      <c r="K2816" s="104" t="s">
        <v>6413</v>
      </c>
      <c r="L2816" s="104" t="s">
        <v>6414</v>
      </c>
      <c r="M2816" s="174" t="s">
        <v>695</v>
      </c>
      <c r="N2816" s="1" t="s">
        <v>6411</v>
      </c>
      <c r="O2816" s="1"/>
      <c r="P2816" s="1"/>
      <c r="Q2816" s="1"/>
      <c r="R2816" s="1"/>
      <c r="S2816" s="131" t="s">
        <v>3522</v>
      </c>
      <c r="T2816" s="174">
        <v>1</v>
      </c>
      <c r="U2816" s="1" t="s">
        <v>606</v>
      </c>
      <c r="V2816" s="1"/>
      <c r="W2816" s="1">
        <v>15</v>
      </c>
      <c r="X2816" s="104">
        <v>45</v>
      </c>
      <c r="Y2816" s="104">
        <v>380</v>
      </c>
      <c r="Z2816" s="131" t="s">
        <v>6412</v>
      </c>
      <c r="AE2816" s="159"/>
      <c r="AF2816" s="159">
        <v>41785</v>
      </c>
      <c r="AG2816" s="159">
        <v>41797</v>
      </c>
      <c r="AH2816" s="159">
        <f t="shared" si="70"/>
        <v>41811</v>
      </c>
    </row>
    <row r="2817" spans="1:34" s="56" customFormat="1">
      <c r="A2817" s="156" t="s">
        <v>6406</v>
      </c>
      <c r="B2817" s="156" t="s">
        <v>3514</v>
      </c>
      <c r="C2817" s="56" t="s">
        <v>6315</v>
      </c>
      <c r="D2817" s="56" t="s">
        <v>6324</v>
      </c>
      <c r="E2817" s="56" t="s">
        <v>6407</v>
      </c>
      <c r="F2817" s="56" t="s">
        <v>6318</v>
      </c>
      <c r="H2817" s="56" t="s">
        <v>6408</v>
      </c>
      <c r="I2817" s="159">
        <v>41785</v>
      </c>
      <c r="J2817" s="159">
        <v>41848</v>
      </c>
      <c r="K2817" s="104" t="s">
        <v>6415</v>
      </c>
      <c r="L2817" s="104" t="s">
        <v>6416</v>
      </c>
      <c r="M2817" s="174" t="s">
        <v>695</v>
      </c>
      <c r="N2817" s="1" t="s">
        <v>6411</v>
      </c>
      <c r="O2817" s="1"/>
      <c r="P2817" s="1"/>
      <c r="Q2817" s="1"/>
      <c r="R2817" s="1"/>
      <c r="S2817" s="131" t="s">
        <v>3522</v>
      </c>
      <c r="T2817" s="174">
        <v>1</v>
      </c>
      <c r="U2817" s="1" t="s">
        <v>606</v>
      </c>
      <c r="V2817" s="1"/>
      <c r="W2817" s="1">
        <v>15</v>
      </c>
      <c r="X2817" s="104">
        <v>40</v>
      </c>
      <c r="Y2817" s="104">
        <v>366</v>
      </c>
      <c r="Z2817" s="131" t="s">
        <v>6412</v>
      </c>
      <c r="AE2817" s="159"/>
      <c r="AF2817" s="159">
        <v>41785</v>
      </c>
      <c r="AG2817" s="159">
        <v>41797</v>
      </c>
      <c r="AH2817" s="159">
        <f t="shared" si="70"/>
        <v>41811</v>
      </c>
    </row>
    <row r="2818" spans="1:34" s="56" customFormat="1">
      <c r="A2818" s="156" t="s">
        <v>6406</v>
      </c>
      <c r="B2818" s="156" t="s">
        <v>3514</v>
      </c>
      <c r="C2818" s="56" t="s">
        <v>6315</v>
      </c>
      <c r="D2818" s="56" t="s">
        <v>6324</v>
      </c>
      <c r="E2818" s="56" t="s">
        <v>6407</v>
      </c>
      <c r="F2818" s="56" t="s">
        <v>6318</v>
      </c>
      <c r="H2818" s="56" t="s">
        <v>6408</v>
      </c>
      <c r="I2818" s="159">
        <v>41785</v>
      </c>
      <c r="J2818" s="159">
        <v>41848</v>
      </c>
      <c r="K2818" s="104" t="s">
        <v>6417</v>
      </c>
      <c r="L2818" s="104" t="s">
        <v>6418</v>
      </c>
      <c r="M2818" s="174" t="s">
        <v>695</v>
      </c>
      <c r="N2818" s="1" t="s">
        <v>6411</v>
      </c>
      <c r="O2818" s="1"/>
      <c r="P2818" s="1"/>
      <c r="Q2818" s="1"/>
      <c r="R2818" s="1"/>
      <c r="S2818" s="131" t="s">
        <v>3522</v>
      </c>
      <c r="T2818" s="174">
        <v>1</v>
      </c>
      <c r="U2818" s="1" t="s">
        <v>606</v>
      </c>
      <c r="V2818" s="1"/>
      <c r="W2818" s="1">
        <v>15</v>
      </c>
      <c r="X2818" s="104">
        <v>51</v>
      </c>
      <c r="Y2818" s="104">
        <v>299</v>
      </c>
      <c r="Z2818" s="131" t="s">
        <v>6412</v>
      </c>
      <c r="AE2818" s="159"/>
      <c r="AF2818" s="159">
        <v>41785</v>
      </c>
      <c r="AG2818" s="159">
        <v>41797</v>
      </c>
      <c r="AH2818" s="159">
        <f t="shared" si="70"/>
        <v>41811</v>
      </c>
    </row>
    <row r="2819" spans="1:34" s="56" customFormat="1">
      <c r="A2819" s="156" t="s">
        <v>6406</v>
      </c>
      <c r="B2819" s="156" t="s">
        <v>3514</v>
      </c>
      <c r="C2819" s="56" t="s">
        <v>6315</v>
      </c>
      <c r="D2819" s="56" t="s">
        <v>6324</v>
      </c>
      <c r="E2819" s="56" t="s">
        <v>6407</v>
      </c>
      <c r="F2819" s="56" t="s">
        <v>6318</v>
      </c>
      <c r="H2819" s="56" t="s">
        <v>6408</v>
      </c>
      <c r="I2819" s="159">
        <v>41785</v>
      </c>
      <c r="J2819" s="159">
        <v>41848</v>
      </c>
      <c r="K2819" s="104" t="s">
        <v>6419</v>
      </c>
      <c r="L2819" s="104" t="s">
        <v>6420</v>
      </c>
      <c r="M2819" s="174" t="s">
        <v>695</v>
      </c>
      <c r="N2819" s="1" t="s">
        <v>6411</v>
      </c>
      <c r="O2819" s="1"/>
      <c r="P2819" s="1"/>
      <c r="Q2819" s="1"/>
      <c r="R2819" s="1"/>
      <c r="S2819" s="131" t="s">
        <v>3522</v>
      </c>
      <c r="T2819" s="174">
        <v>1</v>
      </c>
      <c r="U2819" s="1" t="s">
        <v>606</v>
      </c>
      <c r="V2819" s="1"/>
      <c r="W2819" s="1">
        <v>15</v>
      </c>
      <c r="X2819" s="104">
        <v>33</v>
      </c>
      <c r="Y2819" s="104">
        <v>308</v>
      </c>
      <c r="Z2819" s="131" t="s">
        <v>6412</v>
      </c>
      <c r="AE2819" s="159"/>
      <c r="AF2819" s="159">
        <v>41785</v>
      </c>
      <c r="AG2819" s="159">
        <v>41797</v>
      </c>
      <c r="AH2819" s="159">
        <f t="shared" si="70"/>
        <v>41811</v>
      </c>
    </row>
    <row r="2820" spans="1:34" s="56" customFormat="1">
      <c r="A2820" s="156" t="s">
        <v>6406</v>
      </c>
      <c r="B2820" s="156" t="s">
        <v>3514</v>
      </c>
      <c r="C2820" s="56" t="s">
        <v>6315</v>
      </c>
      <c r="D2820" s="56" t="s">
        <v>6324</v>
      </c>
      <c r="E2820" s="56" t="s">
        <v>6407</v>
      </c>
      <c r="F2820" s="56" t="s">
        <v>6318</v>
      </c>
      <c r="H2820" s="56" t="s">
        <v>6408</v>
      </c>
      <c r="I2820" s="159">
        <v>41785</v>
      </c>
      <c r="J2820" s="159">
        <v>41848</v>
      </c>
      <c r="K2820" s="104" t="s">
        <v>6421</v>
      </c>
      <c r="L2820" s="104" t="s">
        <v>6422</v>
      </c>
      <c r="M2820" s="174" t="s">
        <v>695</v>
      </c>
      <c r="N2820" s="1" t="s">
        <v>6411</v>
      </c>
      <c r="O2820" s="1"/>
      <c r="P2820" s="1"/>
      <c r="Q2820" s="1"/>
      <c r="R2820" s="1"/>
      <c r="S2820" s="131" t="s">
        <v>3522</v>
      </c>
      <c r="T2820" s="174">
        <v>1</v>
      </c>
      <c r="U2820" s="1" t="s">
        <v>606</v>
      </c>
      <c r="V2820" s="1"/>
      <c r="W2820" s="1">
        <v>15</v>
      </c>
      <c r="X2820" s="104">
        <v>61</v>
      </c>
      <c r="Y2820" s="104">
        <v>355</v>
      </c>
      <c r="Z2820" s="131" t="s">
        <v>6412</v>
      </c>
      <c r="AE2820" s="159"/>
      <c r="AF2820" s="159">
        <v>41785</v>
      </c>
      <c r="AG2820" s="159">
        <v>41797</v>
      </c>
      <c r="AH2820" s="159">
        <f t="shared" si="70"/>
        <v>41811</v>
      </c>
    </row>
    <row r="2821" spans="1:34" s="56" customFormat="1">
      <c r="A2821" s="156" t="s">
        <v>6406</v>
      </c>
      <c r="B2821" s="156" t="s">
        <v>3514</v>
      </c>
      <c r="C2821" s="56" t="s">
        <v>6315</v>
      </c>
      <c r="D2821" s="56" t="s">
        <v>6324</v>
      </c>
      <c r="E2821" s="56" t="s">
        <v>6407</v>
      </c>
      <c r="F2821" s="56" t="s">
        <v>6318</v>
      </c>
      <c r="H2821" s="56" t="s">
        <v>6408</v>
      </c>
      <c r="I2821" s="159">
        <v>41785</v>
      </c>
      <c r="J2821" s="159">
        <v>41848</v>
      </c>
      <c r="K2821" s="104" t="s">
        <v>6423</v>
      </c>
      <c r="L2821" s="104" t="s">
        <v>6424</v>
      </c>
      <c r="M2821" s="174" t="s">
        <v>695</v>
      </c>
      <c r="N2821" s="1" t="s">
        <v>6411</v>
      </c>
      <c r="O2821" s="1"/>
      <c r="P2821" s="1"/>
      <c r="Q2821" s="1"/>
      <c r="R2821" s="1"/>
      <c r="S2821" s="131" t="s">
        <v>3522</v>
      </c>
      <c r="T2821" s="174">
        <v>1</v>
      </c>
      <c r="U2821" s="1" t="s">
        <v>606</v>
      </c>
      <c r="V2821" s="1"/>
      <c r="W2821" s="1">
        <v>15</v>
      </c>
      <c r="X2821" s="104">
        <v>44</v>
      </c>
      <c r="Y2821" s="104">
        <v>266</v>
      </c>
      <c r="Z2821" s="131" t="s">
        <v>6412</v>
      </c>
      <c r="AE2821" s="159"/>
      <c r="AF2821" s="159">
        <v>41785</v>
      </c>
      <c r="AG2821" s="159">
        <v>41797</v>
      </c>
      <c r="AH2821" s="159">
        <f t="shared" si="70"/>
        <v>41811</v>
      </c>
    </row>
    <row r="2822" spans="1:34" s="56" customFormat="1">
      <c r="A2822" s="156" t="s">
        <v>6406</v>
      </c>
      <c r="B2822" s="156" t="s">
        <v>3514</v>
      </c>
      <c r="C2822" s="56" t="s">
        <v>6315</v>
      </c>
      <c r="D2822" s="56" t="s">
        <v>6324</v>
      </c>
      <c r="E2822" s="56" t="s">
        <v>6407</v>
      </c>
      <c r="F2822" s="56" t="s">
        <v>6318</v>
      </c>
      <c r="H2822" s="56" t="s">
        <v>6408</v>
      </c>
      <c r="I2822" s="159">
        <v>41785</v>
      </c>
      <c r="J2822" s="159">
        <v>41848</v>
      </c>
      <c r="K2822" s="104" t="s">
        <v>6425</v>
      </c>
      <c r="L2822" s="104" t="s">
        <v>6426</v>
      </c>
      <c r="M2822" s="174" t="s">
        <v>695</v>
      </c>
      <c r="N2822" s="1" t="s">
        <v>6411</v>
      </c>
      <c r="O2822" s="1"/>
      <c r="P2822" s="1"/>
      <c r="Q2822" s="1"/>
      <c r="R2822" s="1"/>
      <c r="S2822" s="131" t="s">
        <v>3522</v>
      </c>
      <c r="T2822" s="174">
        <v>1</v>
      </c>
      <c r="U2822" s="1" t="s">
        <v>606</v>
      </c>
      <c r="V2822" s="1"/>
      <c r="W2822" s="1">
        <v>15</v>
      </c>
      <c r="X2822" s="104">
        <v>36</v>
      </c>
      <c r="Y2822" s="104">
        <v>325</v>
      </c>
      <c r="Z2822" s="131" t="s">
        <v>6412</v>
      </c>
      <c r="AE2822" s="159"/>
      <c r="AF2822" s="159">
        <v>41785</v>
      </c>
      <c r="AG2822" s="159">
        <v>41797</v>
      </c>
      <c r="AH2822" s="159">
        <f t="shared" si="70"/>
        <v>41811</v>
      </c>
    </row>
    <row r="2823" spans="1:34" s="56" customFormat="1">
      <c r="A2823" s="156" t="s">
        <v>6406</v>
      </c>
      <c r="B2823" s="156" t="s">
        <v>3514</v>
      </c>
      <c r="C2823" s="56" t="s">
        <v>6315</v>
      </c>
      <c r="D2823" s="56" t="s">
        <v>6324</v>
      </c>
      <c r="E2823" s="56" t="s">
        <v>6407</v>
      </c>
      <c r="F2823" s="56" t="s">
        <v>6318</v>
      </c>
      <c r="H2823" s="56" t="s">
        <v>6408</v>
      </c>
      <c r="I2823" s="159">
        <v>41785</v>
      </c>
      <c r="J2823" s="159">
        <v>41848</v>
      </c>
      <c r="K2823" s="104" t="s">
        <v>6427</v>
      </c>
      <c r="L2823" s="104" t="s">
        <v>6428</v>
      </c>
      <c r="M2823" s="174" t="s">
        <v>695</v>
      </c>
      <c r="N2823" s="1" t="s">
        <v>6411</v>
      </c>
      <c r="O2823" s="1"/>
      <c r="P2823" s="1"/>
      <c r="Q2823" s="1"/>
      <c r="R2823" s="1"/>
      <c r="S2823" s="131" t="s">
        <v>3522</v>
      </c>
      <c r="T2823" s="174">
        <v>1</v>
      </c>
      <c r="U2823" s="1" t="s">
        <v>606</v>
      </c>
      <c r="V2823" s="1"/>
      <c r="W2823" s="1">
        <v>15</v>
      </c>
      <c r="X2823" s="104">
        <v>40</v>
      </c>
      <c r="Y2823" s="104">
        <v>355</v>
      </c>
      <c r="Z2823" s="131" t="s">
        <v>6412</v>
      </c>
      <c r="AE2823" s="159"/>
      <c r="AF2823" s="159">
        <v>41785</v>
      </c>
      <c r="AG2823" s="159">
        <v>41797</v>
      </c>
      <c r="AH2823" s="159">
        <f t="shared" si="70"/>
        <v>41811</v>
      </c>
    </row>
    <row r="2824" spans="1:34" s="56" customFormat="1">
      <c r="A2824" s="156" t="s">
        <v>6406</v>
      </c>
      <c r="B2824" s="156" t="s">
        <v>3514</v>
      </c>
      <c r="C2824" s="56" t="s">
        <v>6315</v>
      </c>
      <c r="D2824" s="56" t="s">
        <v>6324</v>
      </c>
      <c r="E2824" s="56" t="s">
        <v>6407</v>
      </c>
      <c r="F2824" s="56" t="s">
        <v>6318</v>
      </c>
      <c r="H2824" s="56" t="s">
        <v>6408</v>
      </c>
      <c r="I2824" s="159">
        <v>41785</v>
      </c>
      <c r="J2824" s="159">
        <v>41848</v>
      </c>
      <c r="K2824" s="104" t="s">
        <v>6429</v>
      </c>
      <c r="L2824" s="104" t="s">
        <v>6430</v>
      </c>
      <c r="M2824" s="174" t="s">
        <v>695</v>
      </c>
      <c r="N2824" s="1" t="s">
        <v>6411</v>
      </c>
      <c r="O2824" s="1"/>
      <c r="P2824" s="1"/>
      <c r="Q2824" s="1"/>
      <c r="R2824" s="1"/>
      <c r="S2824" s="131" t="s">
        <v>3522</v>
      </c>
      <c r="T2824" s="174">
        <v>1</v>
      </c>
      <c r="U2824" s="1" t="s">
        <v>606</v>
      </c>
      <c r="V2824" s="1"/>
      <c r="W2824" s="1">
        <v>15</v>
      </c>
      <c r="X2824" s="104">
        <v>60</v>
      </c>
      <c r="Y2824" s="104">
        <v>268</v>
      </c>
      <c r="Z2824" s="131" t="s">
        <v>6412</v>
      </c>
      <c r="AE2824" s="159"/>
      <c r="AF2824" s="159">
        <v>41785</v>
      </c>
      <c r="AG2824" s="159">
        <v>41797</v>
      </c>
      <c r="AH2824" s="159">
        <f t="shared" si="70"/>
        <v>41811</v>
      </c>
    </row>
    <row r="2825" spans="1:34" s="56" customFormat="1">
      <c r="A2825" s="156" t="s">
        <v>6406</v>
      </c>
      <c r="B2825" s="156" t="s">
        <v>3514</v>
      </c>
      <c r="C2825" s="56" t="s">
        <v>6315</v>
      </c>
      <c r="D2825" s="56" t="s">
        <v>6324</v>
      </c>
      <c r="E2825" s="56" t="s">
        <v>6407</v>
      </c>
      <c r="F2825" s="56" t="s">
        <v>6318</v>
      </c>
      <c r="H2825" s="56" t="s">
        <v>6408</v>
      </c>
      <c r="I2825" s="159">
        <v>41785</v>
      </c>
      <c r="J2825" s="159">
        <v>41848</v>
      </c>
      <c r="K2825" s="104" t="s">
        <v>6431</v>
      </c>
      <c r="L2825" s="104" t="s">
        <v>6432</v>
      </c>
      <c r="M2825" s="174" t="s">
        <v>695</v>
      </c>
      <c r="N2825" s="1" t="s">
        <v>6411</v>
      </c>
      <c r="O2825" s="1"/>
      <c r="P2825" s="1"/>
      <c r="Q2825" s="1"/>
      <c r="R2825" s="1"/>
      <c r="S2825" s="131" t="s">
        <v>3522</v>
      </c>
      <c r="T2825" s="174">
        <v>1</v>
      </c>
      <c r="U2825" s="1" t="s">
        <v>606</v>
      </c>
      <c r="V2825" s="1"/>
      <c r="W2825" s="1">
        <v>15</v>
      </c>
      <c r="X2825" s="104">
        <v>52</v>
      </c>
      <c r="Y2825" s="104">
        <v>332</v>
      </c>
      <c r="Z2825" s="131" t="s">
        <v>6412</v>
      </c>
      <c r="AE2825" s="159"/>
      <c r="AF2825" s="159">
        <v>41785</v>
      </c>
      <c r="AG2825" s="159">
        <v>41797</v>
      </c>
      <c r="AH2825" s="159">
        <f t="shared" si="70"/>
        <v>41811</v>
      </c>
    </row>
    <row r="2826" spans="1:34" s="56" customFormat="1">
      <c r="A2826" s="156" t="s">
        <v>6406</v>
      </c>
      <c r="B2826" s="156" t="s">
        <v>3514</v>
      </c>
      <c r="C2826" s="56" t="s">
        <v>6315</v>
      </c>
      <c r="D2826" s="56" t="s">
        <v>6324</v>
      </c>
      <c r="E2826" s="56" t="s">
        <v>6407</v>
      </c>
      <c r="F2826" s="56" t="s">
        <v>6318</v>
      </c>
      <c r="H2826" s="56" t="s">
        <v>6408</v>
      </c>
      <c r="I2826" s="159">
        <v>41785</v>
      </c>
      <c r="J2826" s="159">
        <v>41848</v>
      </c>
      <c r="K2826" s="104" t="s">
        <v>6433</v>
      </c>
      <c r="L2826" s="104" t="s">
        <v>6434</v>
      </c>
      <c r="M2826" s="174" t="s">
        <v>695</v>
      </c>
      <c r="N2826" s="1" t="s">
        <v>6411</v>
      </c>
      <c r="O2826" s="1"/>
      <c r="P2826" s="1"/>
      <c r="Q2826" s="1"/>
      <c r="R2826" s="1"/>
      <c r="S2826" s="131" t="s">
        <v>3522</v>
      </c>
      <c r="T2826" s="174">
        <v>1</v>
      </c>
      <c r="U2826" s="1" t="s">
        <v>606</v>
      </c>
      <c r="V2826" s="1"/>
      <c r="W2826" s="1">
        <v>15</v>
      </c>
      <c r="X2826" s="104">
        <v>54</v>
      </c>
      <c r="Y2826" s="104">
        <v>333</v>
      </c>
      <c r="Z2826" s="131" t="s">
        <v>6412</v>
      </c>
      <c r="AE2826" s="159"/>
      <c r="AF2826" s="159">
        <v>41785</v>
      </c>
      <c r="AG2826" s="159">
        <v>41797</v>
      </c>
      <c r="AH2826" s="159">
        <f t="shared" si="70"/>
        <v>41811</v>
      </c>
    </row>
    <row r="2827" spans="1:34" s="56" customFormat="1">
      <c r="A2827" s="156" t="s">
        <v>6406</v>
      </c>
      <c r="B2827" s="156" t="s">
        <v>3514</v>
      </c>
      <c r="C2827" s="56" t="s">
        <v>6315</v>
      </c>
      <c r="D2827" s="56" t="s">
        <v>6324</v>
      </c>
      <c r="E2827" s="56" t="s">
        <v>6407</v>
      </c>
      <c r="F2827" s="56" t="s">
        <v>6318</v>
      </c>
      <c r="H2827" s="56" t="s">
        <v>6408</v>
      </c>
      <c r="I2827" s="159">
        <v>41785</v>
      </c>
      <c r="J2827" s="159">
        <v>41848</v>
      </c>
      <c r="K2827" s="104" t="s">
        <v>6435</v>
      </c>
      <c r="L2827" s="104" t="s">
        <v>6436</v>
      </c>
      <c r="M2827" s="174" t="s">
        <v>695</v>
      </c>
      <c r="N2827" s="1" t="s">
        <v>6411</v>
      </c>
      <c r="O2827" s="1"/>
      <c r="P2827" s="1"/>
      <c r="Q2827" s="1"/>
      <c r="R2827" s="1"/>
      <c r="S2827" s="131" t="s">
        <v>3522</v>
      </c>
      <c r="T2827" s="174">
        <v>1</v>
      </c>
      <c r="U2827" s="1" t="s">
        <v>606</v>
      </c>
      <c r="V2827" s="1"/>
      <c r="W2827" s="1">
        <v>15</v>
      </c>
      <c r="X2827" s="104">
        <v>40</v>
      </c>
      <c r="Y2827" s="104">
        <v>366</v>
      </c>
      <c r="Z2827" s="131" t="s">
        <v>6412</v>
      </c>
      <c r="AE2827" s="159"/>
      <c r="AF2827" s="159">
        <v>41785</v>
      </c>
      <c r="AG2827" s="159">
        <v>41797</v>
      </c>
      <c r="AH2827" s="159">
        <f t="shared" si="70"/>
        <v>41811</v>
      </c>
    </row>
    <row r="2829" spans="1:34" s="56" customFormat="1">
      <c r="A2829" s="156"/>
      <c r="B2829" s="156" t="s">
        <v>3514</v>
      </c>
      <c r="C2829" s="56" t="s">
        <v>6315</v>
      </c>
      <c r="D2829" s="56" t="s">
        <v>6324</v>
      </c>
      <c r="E2829" s="56" t="s">
        <v>6407</v>
      </c>
      <c r="F2829" s="56" t="s">
        <v>6318</v>
      </c>
      <c r="H2829" s="56" t="s">
        <v>6408</v>
      </c>
      <c r="I2829" s="159">
        <v>41785</v>
      </c>
      <c r="J2829" s="159">
        <v>41848</v>
      </c>
      <c r="K2829" s="123"/>
      <c r="L2829" s="104" t="s">
        <v>6437</v>
      </c>
      <c r="M2829" s="174" t="s">
        <v>695</v>
      </c>
      <c r="N2829" s="1" t="s">
        <v>6411</v>
      </c>
      <c r="S2829" s="131" t="s">
        <v>3522</v>
      </c>
      <c r="T2829" s="174">
        <v>1</v>
      </c>
      <c r="U2829" s="1" t="s">
        <v>606</v>
      </c>
      <c r="V2829" s="131" t="s">
        <v>6438</v>
      </c>
      <c r="W2829" s="1">
        <v>15</v>
      </c>
      <c r="X2829" s="25">
        <v>80</v>
      </c>
      <c r="Y2829" s="25">
        <v>17.5</v>
      </c>
      <c r="AA2829" s="56" t="s">
        <v>6439</v>
      </c>
      <c r="AE2829" s="159"/>
      <c r="AF2829" s="159"/>
      <c r="AG2829" s="159"/>
      <c r="AH2829" s="159"/>
    </row>
    <row r="2830" spans="1:34" s="56" customFormat="1">
      <c r="A2830" s="156"/>
      <c r="B2830" s="156" t="s">
        <v>3514</v>
      </c>
      <c r="C2830" s="56" t="s">
        <v>6315</v>
      </c>
      <c r="D2830" s="56" t="s">
        <v>6324</v>
      </c>
      <c r="E2830" s="56" t="s">
        <v>6407</v>
      </c>
      <c r="F2830" s="56" t="s">
        <v>6318</v>
      </c>
      <c r="H2830" s="56" t="s">
        <v>6408</v>
      </c>
      <c r="I2830" s="159">
        <v>41785</v>
      </c>
      <c r="J2830" s="159">
        <v>41848</v>
      </c>
      <c r="K2830" s="123" t="s">
        <v>6440</v>
      </c>
      <c r="L2830" s="104" t="s">
        <v>6441</v>
      </c>
      <c r="M2830" s="174" t="s">
        <v>695</v>
      </c>
      <c r="N2830" s="1" t="s">
        <v>6411</v>
      </c>
      <c r="S2830" s="131" t="s">
        <v>3522</v>
      </c>
      <c r="T2830" s="174">
        <v>1</v>
      </c>
      <c r="U2830" s="1" t="s">
        <v>606</v>
      </c>
      <c r="V2830" s="131" t="s">
        <v>6438</v>
      </c>
      <c r="W2830" s="1">
        <v>15</v>
      </c>
      <c r="X2830" s="25">
        <v>80</v>
      </c>
      <c r="Y2830" s="25">
        <v>17.5</v>
      </c>
      <c r="AA2830" s="56" t="s">
        <v>6442</v>
      </c>
      <c r="AE2830" s="159"/>
      <c r="AF2830" s="159"/>
      <c r="AG2830" s="159"/>
      <c r="AH2830" s="159"/>
    </row>
    <row r="2831" spans="1:34" s="56" customFormat="1">
      <c r="A2831" s="156"/>
      <c r="B2831" s="156" t="s">
        <v>3514</v>
      </c>
      <c r="C2831" s="56" t="s">
        <v>6315</v>
      </c>
      <c r="D2831" s="56" t="s">
        <v>6324</v>
      </c>
      <c r="E2831" s="56" t="s">
        <v>6407</v>
      </c>
      <c r="F2831" s="56" t="s">
        <v>6318</v>
      </c>
      <c r="H2831" s="56" t="s">
        <v>6408</v>
      </c>
      <c r="I2831" s="159">
        <v>41785</v>
      </c>
      <c r="J2831" s="159">
        <v>41848</v>
      </c>
      <c r="K2831" s="41" t="s">
        <v>6443</v>
      </c>
      <c r="L2831" s="104" t="s">
        <v>6444</v>
      </c>
      <c r="M2831" s="174" t="s">
        <v>695</v>
      </c>
      <c r="N2831" s="1" t="s">
        <v>6411</v>
      </c>
      <c r="S2831" s="131" t="s">
        <v>3522</v>
      </c>
      <c r="T2831" s="174">
        <v>1</v>
      </c>
      <c r="U2831" s="1" t="s">
        <v>606</v>
      </c>
      <c r="V2831" s="131" t="s">
        <v>6438</v>
      </c>
      <c r="W2831" s="1">
        <v>15</v>
      </c>
      <c r="X2831" s="25">
        <v>80</v>
      </c>
      <c r="Y2831" s="25">
        <v>17.5</v>
      </c>
      <c r="AA2831" s="56" t="s">
        <v>6445</v>
      </c>
      <c r="AE2831" s="159"/>
      <c r="AF2831" s="159"/>
      <c r="AG2831" s="159"/>
      <c r="AH2831" s="159"/>
    </row>
    <row r="2832" spans="1:34" s="56" customFormat="1">
      <c r="A2832" s="156"/>
      <c r="B2832" s="156" t="s">
        <v>3514</v>
      </c>
      <c r="C2832" s="56" t="s">
        <v>6315</v>
      </c>
      <c r="D2832" s="56" t="s">
        <v>6324</v>
      </c>
      <c r="E2832" s="56" t="s">
        <v>6407</v>
      </c>
      <c r="F2832" s="56" t="s">
        <v>6318</v>
      </c>
      <c r="H2832" s="56" t="s">
        <v>6408</v>
      </c>
      <c r="I2832" s="159">
        <v>41785</v>
      </c>
      <c r="J2832" s="159">
        <v>41848</v>
      </c>
      <c r="K2832" s="41" t="s">
        <v>6446</v>
      </c>
      <c r="L2832" s="104" t="s">
        <v>6447</v>
      </c>
      <c r="M2832" s="174" t="s">
        <v>695</v>
      </c>
      <c r="N2832" s="1" t="s">
        <v>6411</v>
      </c>
      <c r="S2832" s="131" t="s">
        <v>3522</v>
      </c>
      <c r="T2832" s="174">
        <v>1</v>
      </c>
      <c r="U2832" s="1" t="s">
        <v>606</v>
      </c>
      <c r="V2832" s="131" t="s">
        <v>6438</v>
      </c>
      <c r="W2832" s="1">
        <v>15</v>
      </c>
      <c r="X2832" s="25">
        <v>80</v>
      </c>
      <c r="Y2832" s="25">
        <v>17.5</v>
      </c>
      <c r="AA2832" s="56" t="s">
        <v>6448</v>
      </c>
      <c r="AE2832" s="159"/>
      <c r="AF2832" s="159"/>
      <c r="AG2832" s="159"/>
      <c r="AH2832" s="159"/>
    </row>
    <row r="2833" spans="1:27" s="56" customFormat="1">
      <c r="A2833" s="156"/>
      <c r="B2833" s="156" t="s">
        <v>3514</v>
      </c>
      <c r="C2833" s="56" t="s">
        <v>6315</v>
      </c>
      <c r="D2833" s="56" t="s">
        <v>6324</v>
      </c>
      <c r="E2833" s="56" t="s">
        <v>6407</v>
      </c>
      <c r="F2833" s="56" t="s">
        <v>6318</v>
      </c>
      <c r="H2833" s="56" t="s">
        <v>6408</v>
      </c>
      <c r="I2833" s="159">
        <v>41785</v>
      </c>
      <c r="J2833" s="159">
        <v>41848</v>
      </c>
      <c r="K2833" s="41" t="s">
        <v>6449</v>
      </c>
      <c r="L2833" s="104" t="s">
        <v>6450</v>
      </c>
      <c r="M2833" s="174" t="s">
        <v>695</v>
      </c>
      <c r="N2833" s="1" t="s">
        <v>6411</v>
      </c>
      <c r="S2833" s="131" t="s">
        <v>3522</v>
      </c>
      <c r="T2833" s="174">
        <v>1</v>
      </c>
      <c r="U2833" s="1" t="s">
        <v>606</v>
      </c>
      <c r="V2833" s="131" t="s">
        <v>6438</v>
      </c>
      <c r="W2833" s="1">
        <v>15</v>
      </c>
      <c r="X2833" s="25">
        <v>80</v>
      </c>
      <c r="Y2833" s="25">
        <v>17.5</v>
      </c>
      <c r="AA2833" s="56" t="s">
        <v>6451</v>
      </c>
    </row>
    <row r="2834" spans="1:27" s="56" customFormat="1">
      <c r="A2834" s="156"/>
      <c r="B2834" s="156" t="s">
        <v>3514</v>
      </c>
      <c r="C2834" s="56" t="s">
        <v>6315</v>
      </c>
      <c r="D2834" s="56" t="s">
        <v>6324</v>
      </c>
      <c r="E2834" s="56" t="s">
        <v>6407</v>
      </c>
      <c r="F2834" s="56" t="s">
        <v>6318</v>
      </c>
      <c r="H2834" s="56" t="s">
        <v>6408</v>
      </c>
      <c r="I2834" s="159">
        <v>41785</v>
      </c>
      <c r="J2834" s="159">
        <v>41848</v>
      </c>
      <c r="K2834" s="41" t="s">
        <v>6452</v>
      </c>
      <c r="L2834" s="104" t="s">
        <v>6453</v>
      </c>
      <c r="M2834" s="174" t="s">
        <v>695</v>
      </c>
      <c r="N2834" s="1" t="s">
        <v>6411</v>
      </c>
      <c r="S2834" s="131" t="s">
        <v>3522</v>
      </c>
      <c r="T2834" s="174">
        <v>1</v>
      </c>
      <c r="U2834" s="1" t="s">
        <v>606</v>
      </c>
      <c r="V2834" s="131" t="s">
        <v>6438</v>
      </c>
      <c r="W2834" s="1">
        <v>15</v>
      </c>
      <c r="X2834" s="25">
        <v>80</v>
      </c>
      <c r="Y2834" s="25">
        <v>17.5</v>
      </c>
      <c r="AA2834" s="56" t="s">
        <v>6454</v>
      </c>
    </row>
    <row r="2835" spans="1:27" s="56" customFormat="1">
      <c r="A2835" s="156"/>
      <c r="B2835" s="156" t="s">
        <v>3514</v>
      </c>
      <c r="C2835" s="56" t="s">
        <v>6315</v>
      </c>
      <c r="D2835" s="56" t="s">
        <v>6324</v>
      </c>
      <c r="E2835" s="56" t="s">
        <v>6407</v>
      </c>
      <c r="F2835" s="56" t="s">
        <v>6318</v>
      </c>
      <c r="H2835" s="56" t="s">
        <v>6408</v>
      </c>
      <c r="I2835" s="159">
        <v>41785</v>
      </c>
      <c r="J2835" s="159">
        <v>41848</v>
      </c>
      <c r="K2835" s="41" t="s">
        <v>6455</v>
      </c>
      <c r="L2835" s="104" t="s">
        <v>6456</v>
      </c>
      <c r="M2835" s="174" t="s">
        <v>695</v>
      </c>
      <c r="N2835" s="1" t="s">
        <v>6411</v>
      </c>
      <c r="S2835" s="131" t="s">
        <v>3522</v>
      </c>
      <c r="T2835" s="174">
        <v>1</v>
      </c>
      <c r="U2835" s="1" t="s">
        <v>606</v>
      </c>
      <c r="V2835" s="131" t="s">
        <v>6457</v>
      </c>
      <c r="W2835" s="1">
        <v>15</v>
      </c>
      <c r="X2835" s="25">
        <v>80</v>
      </c>
      <c r="Y2835" s="25">
        <v>17.5</v>
      </c>
      <c r="AA2835" s="56" t="s">
        <v>6458</v>
      </c>
    </row>
    <row r="2836" spans="1:27" s="56" customFormat="1">
      <c r="A2836" s="156"/>
      <c r="B2836" s="156" t="s">
        <v>3514</v>
      </c>
      <c r="C2836" s="56" t="s">
        <v>6315</v>
      </c>
      <c r="D2836" s="56" t="s">
        <v>6324</v>
      </c>
      <c r="E2836" s="56" t="s">
        <v>6407</v>
      </c>
      <c r="F2836" s="56" t="s">
        <v>6318</v>
      </c>
      <c r="H2836" s="56" t="s">
        <v>6408</v>
      </c>
      <c r="I2836" s="159">
        <v>41785</v>
      </c>
      <c r="J2836" s="159">
        <v>41848</v>
      </c>
      <c r="K2836" s="41" t="s">
        <v>6459</v>
      </c>
      <c r="L2836" s="104" t="s">
        <v>6460</v>
      </c>
      <c r="M2836" s="174" t="s">
        <v>695</v>
      </c>
      <c r="N2836" s="1" t="s">
        <v>6411</v>
      </c>
      <c r="S2836" s="131" t="s">
        <v>3522</v>
      </c>
      <c r="T2836" s="174">
        <v>1</v>
      </c>
      <c r="U2836" s="1" t="s">
        <v>606</v>
      </c>
      <c r="V2836" s="131" t="s">
        <v>6457</v>
      </c>
      <c r="W2836" s="1">
        <v>15</v>
      </c>
      <c r="X2836" s="25">
        <v>80</v>
      </c>
      <c r="Y2836" s="25">
        <v>17.5</v>
      </c>
      <c r="AA2836" s="56" t="s">
        <v>6461</v>
      </c>
    </row>
    <row r="2838" spans="1:27" s="56" customFormat="1">
      <c r="A2838" s="128" t="s">
        <v>6462</v>
      </c>
      <c r="B2838" s="156" t="s">
        <v>1033</v>
      </c>
      <c r="C2838" s="128" t="s">
        <v>6463</v>
      </c>
      <c r="D2838" s="128" t="s">
        <v>6464</v>
      </c>
      <c r="E2838" s="128" t="s">
        <v>6465</v>
      </c>
      <c r="F2838" s="128" t="s">
        <v>6466</v>
      </c>
      <c r="G2838" s="128"/>
      <c r="H2838" s="128" t="s">
        <v>6467</v>
      </c>
      <c r="I2838" s="159">
        <v>41780</v>
      </c>
      <c r="J2838" s="159">
        <v>41841</v>
      </c>
      <c r="K2838" s="1" t="s">
        <v>6468</v>
      </c>
      <c r="L2838" s="1" t="s">
        <v>6469</v>
      </c>
      <c r="M2838" s="156" t="s">
        <v>994</v>
      </c>
      <c r="N2838" s="121" t="s">
        <v>6470</v>
      </c>
      <c r="O2838" s="121"/>
      <c r="P2838" s="128" t="s">
        <v>6471</v>
      </c>
      <c r="Q2838" s="121">
        <v>8</v>
      </c>
      <c r="R2838" s="121" t="s">
        <v>6472</v>
      </c>
      <c r="S2838" s="128" t="s">
        <v>988</v>
      </c>
      <c r="T2838" s="25">
        <v>1</v>
      </c>
      <c r="U2838" s="156" t="s">
        <v>606</v>
      </c>
      <c r="V2838" s="156"/>
      <c r="W2838" s="25">
        <v>7.5</v>
      </c>
      <c r="X2838" s="25">
        <v>35</v>
      </c>
      <c r="Y2838" s="25">
        <v>108</v>
      </c>
      <c r="Z2838" s="131" t="s">
        <v>6472</v>
      </c>
    </row>
    <row r="2839" spans="1:27" s="56" customFormat="1">
      <c r="A2839" s="128" t="s">
        <v>6462</v>
      </c>
      <c r="B2839" s="156" t="s">
        <v>1033</v>
      </c>
      <c r="C2839" s="128" t="s">
        <v>6463</v>
      </c>
      <c r="D2839" s="128" t="s">
        <v>6464</v>
      </c>
      <c r="E2839" s="128" t="s">
        <v>6465</v>
      </c>
      <c r="F2839" s="128" t="s">
        <v>6466</v>
      </c>
      <c r="G2839" s="128"/>
      <c r="H2839" s="128" t="s">
        <v>6467</v>
      </c>
      <c r="I2839" s="159">
        <v>41780</v>
      </c>
      <c r="J2839" s="159">
        <v>41841</v>
      </c>
      <c r="K2839" s="1" t="s">
        <v>6473</v>
      </c>
      <c r="L2839" s="1" t="s">
        <v>6474</v>
      </c>
      <c r="M2839" s="156" t="s">
        <v>994</v>
      </c>
      <c r="N2839" s="121" t="s">
        <v>6470</v>
      </c>
      <c r="O2839" s="121"/>
      <c r="P2839" s="128" t="s">
        <v>6471</v>
      </c>
      <c r="Q2839" s="121">
        <v>8</v>
      </c>
      <c r="R2839" s="121" t="s">
        <v>6472</v>
      </c>
      <c r="S2839" s="128" t="s">
        <v>988</v>
      </c>
      <c r="T2839" s="25">
        <v>1</v>
      </c>
      <c r="U2839" s="156" t="s">
        <v>606</v>
      </c>
      <c r="V2839" s="156"/>
      <c r="W2839" s="25">
        <v>7.5</v>
      </c>
      <c r="X2839" s="25">
        <v>32</v>
      </c>
      <c r="Y2839" s="25">
        <v>262</v>
      </c>
      <c r="Z2839" s="131" t="s">
        <v>6472</v>
      </c>
    </row>
    <row r="2840" spans="1:27" s="56" customFormat="1">
      <c r="A2840" s="128" t="s">
        <v>6462</v>
      </c>
      <c r="B2840" s="156" t="s">
        <v>1033</v>
      </c>
      <c r="C2840" s="128" t="s">
        <v>6463</v>
      </c>
      <c r="D2840" s="128" t="s">
        <v>6464</v>
      </c>
      <c r="E2840" s="128" t="s">
        <v>6465</v>
      </c>
      <c r="F2840" s="128" t="s">
        <v>6466</v>
      </c>
      <c r="G2840" s="128"/>
      <c r="H2840" s="128" t="s">
        <v>6467</v>
      </c>
      <c r="I2840" s="159">
        <v>41780</v>
      </c>
      <c r="J2840" s="159">
        <v>41841</v>
      </c>
      <c r="K2840" s="1" t="s">
        <v>6475</v>
      </c>
      <c r="L2840" s="1" t="s">
        <v>6476</v>
      </c>
      <c r="M2840" s="156" t="s">
        <v>994</v>
      </c>
      <c r="N2840" s="121" t="s">
        <v>6470</v>
      </c>
      <c r="O2840" s="121"/>
      <c r="P2840" s="128" t="s">
        <v>6471</v>
      </c>
      <c r="Q2840" s="121">
        <v>8</v>
      </c>
      <c r="R2840" s="121" t="s">
        <v>6472</v>
      </c>
      <c r="S2840" s="128" t="s">
        <v>988</v>
      </c>
      <c r="T2840" s="25">
        <v>1</v>
      </c>
      <c r="U2840" s="156" t="s">
        <v>606</v>
      </c>
      <c r="V2840" s="156"/>
      <c r="W2840" s="25">
        <v>7.5</v>
      </c>
      <c r="X2840" s="25">
        <v>25</v>
      </c>
      <c r="Y2840" s="25">
        <v>316</v>
      </c>
      <c r="Z2840" s="131" t="s">
        <v>6472</v>
      </c>
    </row>
    <row r="2841" spans="1:27" s="56" customFormat="1">
      <c r="A2841" s="128" t="s">
        <v>6462</v>
      </c>
      <c r="B2841" s="156" t="s">
        <v>1033</v>
      </c>
      <c r="C2841" s="128" t="s">
        <v>6463</v>
      </c>
      <c r="D2841" s="128" t="s">
        <v>6464</v>
      </c>
      <c r="E2841" s="128" t="s">
        <v>6465</v>
      </c>
      <c r="F2841" s="128" t="s">
        <v>6466</v>
      </c>
      <c r="G2841" s="128"/>
      <c r="H2841" s="128" t="s">
        <v>6467</v>
      </c>
      <c r="I2841" s="159">
        <v>41780</v>
      </c>
      <c r="J2841" s="159">
        <v>41841</v>
      </c>
      <c r="K2841" s="1" t="s">
        <v>6477</v>
      </c>
      <c r="L2841" s="1" t="s">
        <v>6478</v>
      </c>
      <c r="M2841" s="156" t="s">
        <v>994</v>
      </c>
      <c r="N2841" s="121" t="s">
        <v>6470</v>
      </c>
      <c r="O2841" s="121"/>
      <c r="P2841" s="128" t="s">
        <v>6471</v>
      </c>
      <c r="Q2841" s="121">
        <v>8</v>
      </c>
      <c r="R2841" s="121" t="s">
        <v>6472</v>
      </c>
      <c r="S2841" s="128" t="s">
        <v>988</v>
      </c>
      <c r="T2841" s="25">
        <v>1</v>
      </c>
      <c r="U2841" s="156" t="s">
        <v>606</v>
      </c>
      <c r="V2841" s="156"/>
      <c r="W2841" s="25">
        <v>7.5</v>
      </c>
      <c r="X2841" s="25">
        <v>30</v>
      </c>
      <c r="Y2841" s="25">
        <v>195</v>
      </c>
      <c r="Z2841" s="131" t="s">
        <v>6472</v>
      </c>
    </row>
    <row r="2842" spans="1:27" s="56" customFormat="1">
      <c r="A2842" s="128" t="s">
        <v>6462</v>
      </c>
      <c r="B2842" s="156" t="s">
        <v>1033</v>
      </c>
      <c r="C2842" s="128" t="s">
        <v>6463</v>
      </c>
      <c r="D2842" s="128" t="s">
        <v>6464</v>
      </c>
      <c r="E2842" s="128" t="s">
        <v>6465</v>
      </c>
      <c r="F2842" s="128" t="s">
        <v>6466</v>
      </c>
      <c r="G2842" s="128"/>
      <c r="H2842" s="128" t="s">
        <v>6467</v>
      </c>
      <c r="I2842" s="159">
        <v>41780</v>
      </c>
      <c r="J2842" s="159">
        <v>41841</v>
      </c>
      <c r="K2842" s="1" t="s">
        <v>6479</v>
      </c>
      <c r="L2842" s="1" t="s">
        <v>6480</v>
      </c>
      <c r="M2842" s="156" t="s">
        <v>994</v>
      </c>
      <c r="N2842" s="121" t="s">
        <v>6470</v>
      </c>
      <c r="O2842" s="121"/>
      <c r="P2842" s="128" t="s">
        <v>6471</v>
      </c>
      <c r="Q2842" s="121">
        <v>8</v>
      </c>
      <c r="R2842" s="121" t="s">
        <v>6472</v>
      </c>
      <c r="S2842" s="128" t="s">
        <v>988</v>
      </c>
      <c r="T2842" s="25">
        <v>1</v>
      </c>
      <c r="U2842" s="156" t="s">
        <v>606</v>
      </c>
      <c r="V2842" s="156"/>
      <c r="W2842" s="25">
        <v>7.5</v>
      </c>
      <c r="X2842" s="25">
        <v>30</v>
      </c>
      <c r="Y2842" s="25">
        <v>252</v>
      </c>
      <c r="Z2842" s="131" t="s">
        <v>6472</v>
      </c>
    </row>
    <row r="2843" spans="1:27" s="56" customFormat="1">
      <c r="A2843" s="128" t="s">
        <v>6462</v>
      </c>
      <c r="B2843" s="156" t="s">
        <v>1033</v>
      </c>
      <c r="C2843" s="128" t="s">
        <v>6463</v>
      </c>
      <c r="D2843" s="128" t="s">
        <v>6464</v>
      </c>
      <c r="E2843" s="128" t="s">
        <v>6465</v>
      </c>
      <c r="F2843" s="128" t="s">
        <v>6466</v>
      </c>
      <c r="G2843" s="128"/>
      <c r="H2843" s="128" t="s">
        <v>6467</v>
      </c>
      <c r="I2843" s="159">
        <v>41780</v>
      </c>
      <c r="J2843" s="159">
        <v>41841</v>
      </c>
      <c r="K2843" s="1" t="s">
        <v>6481</v>
      </c>
      <c r="L2843" s="1" t="s">
        <v>6482</v>
      </c>
      <c r="M2843" s="156" t="s">
        <v>994</v>
      </c>
      <c r="N2843" s="121" t="s">
        <v>6470</v>
      </c>
      <c r="O2843" s="121"/>
      <c r="P2843" s="128" t="s">
        <v>6471</v>
      </c>
      <c r="Q2843" s="121">
        <v>8</v>
      </c>
      <c r="R2843" s="121" t="s">
        <v>6472</v>
      </c>
      <c r="S2843" s="128" t="s">
        <v>988</v>
      </c>
      <c r="T2843" s="25">
        <v>1</v>
      </c>
      <c r="U2843" s="156" t="s">
        <v>606</v>
      </c>
      <c r="V2843" s="156"/>
      <c r="W2843" s="25">
        <v>7.5</v>
      </c>
      <c r="X2843" s="25">
        <v>30</v>
      </c>
      <c r="Y2843" s="25">
        <v>104</v>
      </c>
      <c r="Z2843" s="131" t="s">
        <v>6472</v>
      </c>
    </row>
    <row r="2844" spans="1:27" s="56" customFormat="1">
      <c r="A2844" s="128" t="s">
        <v>6462</v>
      </c>
      <c r="B2844" s="156" t="s">
        <v>1033</v>
      </c>
      <c r="C2844" s="128" t="s">
        <v>6463</v>
      </c>
      <c r="D2844" s="128" t="s">
        <v>6464</v>
      </c>
      <c r="E2844" s="128" t="s">
        <v>6465</v>
      </c>
      <c r="F2844" s="128" t="s">
        <v>6466</v>
      </c>
      <c r="G2844" s="128"/>
      <c r="H2844" s="128" t="s">
        <v>6467</v>
      </c>
      <c r="I2844" s="159">
        <v>41780</v>
      </c>
      <c r="J2844" s="159">
        <v>41841</v>
      </c>
      <c r="K2844" s="1" t="s">
        <v>6483</v>
      </c>
      <c r="L2844" s="1" t="s">
        <v>6484</v>
      </c>
      <c r="M2844" s="156" t="s">
        <v>994</v>
      </c>
      <c r="N2844" s="121" t="s">
        <v>6470</v>
      </c>
      <c r="O2844" s="121"/>
      <c r="P2844" s="128" t="s">
        <v>6471</v>
      </c>
      <c r="Q2844" s="121">
        <v>8</v>
      </c>
      <c r="R2844" s="121" t="s">
        <v>6472</v>
      </c>
      <c r="S2844" s="128" t="s">
        <v>988</v>
      </c>
      <c r="T2844" s="25">
        <v>1</v>
      </c>
      <c r="U2844" s="156" t="s">
        <v>606</v>
      </c>
      <c r="V2844" s="156"/>
      <c r="W2844" s="25">
        <v>7.5</v>
      </c>
      <c r="X2844" s="25">
        <v>35</v>
      </c>
      <c r="Y2844" s="25">
        <v>110</v>
      </c>
      <c r="Z2844" s="131" t="s">
        <v>6472</v>
      </c>
    </row>
    <row r="2845" spans="1:27" s="56" customFormat="1">
      <c r="A2845" s="128" t="s">
        <v>6462</v>
      </c>
      <c r="B2845" s="156" t="s">
        <v>1033</v>
      </c>
      <c r="C2845" s="128" t="s">
        <v>6463</v>
      </c>
      <c r="D2845" s="128" t="s">
        <v>6464</v>
      </c>
      <c r="E2845" s="128" t="s">
        <v>6465</v>
      </c>
      <c r="F2845" s="128" t="s">
        <v>6466</v>
      </c>
      <c r="G2845" s="128"/>
      <c r="H2845" s="128" t="s">
        <v>6467</v>
      </c>
      <c r="I2845" s="159">
        <v>41780</v>
      </c>
      <c r="J2845" s="159">
        <v>41841</v>
      </c>
      <c r="K2845" s="1" t="s">
        <v>6485</v>
      </c>
      <c r="L2845" s="1" t="s">
        <v>6486</v>
      </c>
      <c r="M2845" s="156" t="s">
        <v>994</v>
      </c>
      <c r="N2845" s="121" t="s">
        <v>6470</v>
      </c>
      <c r="O2845" s="121"/>
      <c r="P2845" s="128" t="s">
        <v>6471</v>
      </c>
      <c r="Q2845" s="121">
        <v>8</v>
      </c>
      <c r="R2845" s="121" t="s">
        <v>6472</v>
      </c>
      <c r="S2845" s="128" t="s">
        <v>988</v>
      </c>
      <c r="T2845" s="25">
        <v>1</v>
      </c>
      <c r="U2845" s="156" t="s">
        <v>606</v>
      </c>
      <c r="V2845" s="156"/>
      <c r="W2845" s="25">
        <v>7.5</v>
      </c>
      <c r="X2845" s="25">
        <v>32</v>
      </c>
      <c r="Y2845" s="25">
        <v>450</v>
      </c>
      <c r="Z2845" s="131" t="s">
        <v>6472</v>
      </c>
    </row>
    <row r="2846" spans="1:27" s="56" customFormat="1">
      <c r="A2846" s="128" t="s">
        <v>6462</v>
      </c>
      <c r="B2846" s="156" t="s">
        <v>1033</v>
      </c>
      <c r="C2846" s="128" t="s">
        <v>6463</v>
      </c>
      <c r="D2846" s="128" t="s">
        <v>6464</v>
      </c>
      <c r="E2846" s="128" t="s">
        <v>6465</v>
      </c>
      <c r="F2846" s="128" t="s">
        <v>6466</v>
      </c>
      <c r="G2846" s="128"/>
      <c r="H2846" s="128" t="s">
        <v>6467</v>
      </c>
      <c r="I2846" s="159">
        <v>41780</v>
      </c>
      <c r="J2846" s="159">
        <v>41841</v>
      </c>
      <c r="K2846" s="1" t="s">
        <v>6487</v>
      </c>
      <c r="L2846" s="1" t="s">
        <v>6488</v>
      </c>
      <c r="M2846" s="156" t="s">
        <v>994</v>
      </c>
      <c r="N2846" s="121" t="s">
        <v>6470</v>
      </c>
      <c r="O2846" s="121"/>
      <c r="P2846" s="128" t="s">
        <v>6471</v>
      </c>
      <c r="Q2846" s="121">
        <v>1</v>
      </c>
      <c r="R2846" s="121" t="s">
        <v>6472</v>
      </c>
      <c r="S2846" s="128" t="s">
        <v>988</v>
      </c>
      <c r="T2846" s="25">
        <v>1</v>
      </c>
      <c r="U2846" s="156" t="s">
        <v>606</v>
      </c>
      <c r="V2846" s="156"/>
      <c r="W2846" s="25">
        <v>15</v>
      </c>
      <c r="X2846" s="25">
        <v>30</v>
      </c>
      <c r="Y2846" s="25">
        <v>116</v>
      </c>
      <c r="Z2846" s="131" t="s">
        <v>6472</v>
      </c>
    </row>
    <row r="2847" spans="1:27" s="56" customFormat="1">
      <c r="A2847" s="128" t="s">
        <v>6462</v>
      </c>
      <c r="B2847" s="156" t="s">
        <v>1033</v>
      </c>
      <c r="C2847" s="128" t="s">
        <v>6463</v>
      </c>
      <c r="D2847" s="128" t="s">
        <v>6464</v>
      </c>
      <c r="E2847" s="128" t="s">
        <v>6465</v>
      </c>
      <c r="F2847" s="128" t="s">
        <v>6466</v>
      </c>
      <c r="G2847" s="128"/>
      <c r="H2847" s="128" t="s">
        <v>6467</v>
      </c>
      <c r="I2847" s="159">
        <v>41780</v>
      </c>
      <c r="J2847" s="159">
        <v>41841</v>
      </c>
      <c r="K2847" s="1" t="s">
        <v>6489</v>
      </c>
      <c r="L2847" s="1" t="s">
        <v>6490</v>
      </c>
      <c r="M2847" s="156" t="s">
        <v>994</v>
      </c>
      <c r="N2847" s="121" t="s">
        <v>6470</v>
      </c>
      <c r="O2847" s="121"/>
      <c r="P2847" s="128" t="s">
        <v>6471</v>
      </c>
      <c r="Q2847" s="121">
        <v>1</v>
      </c>
      <c r="R2847" s="121" t="s">
        <v>6472</v>
      </c>
      <c r="S2847" s="128" t="s">
        <v>988</v>
      </c>
      <c r="T2847" s="25">
        <v>1</v>
      </c>
      <c r="U2847" s="156" t="s">
        <v>606</v>
      </c>
      <c r="V2847" s="156"/>
      <c r="W2847" s="25">
        <v>15</v>
      </c>
      <c r="X2847" s="25">
        <v>32</v>
      </c>
      <c r="Y2847" s="25">
        <v>95.6</v>
      </c>
      <c r="Z2847" s="131" t="s">
        <v>6472</v>
      </c>
    </row>
    <row r="2849" spans="1:26" s="56" customFormat="1">
      <c r="A2849" s="156" t="s">
        <v>6491</v>
      </c>
      <c r="B2849" s="156" t="s">
        <v>970</v>
      </c>
      <c r="C2849" s="128" t="s">
        <v>6492</v>
      </c>
      <c r="D2849" s="128" t="s">
        <v>6493</v>
      </c>
      <c r="E2849" s="128" t="s">
        <v>6494</v>
      </c>
      <c r="F2849" s="128" t="s">
        <v>6495</v>
      </c>
      <c r="G2849" s="128"/>
      <c r="H2849" s="52" t="s">
        <v>6496</v>
      </c>
      <c r="I2849" s="159">
        <v>41789</v>
      </c>
      <c r="J2849" s="159">
        <v>41850</v>
      </c>
      <c r="K2849" s="121" t="s">
        <v>6497</v>
      </c>
      <c r="L2849" s="156" t="s">
        <v>6498</v>
      </c>
      <c r="M2849" s="121" t="s">
        <v>994</v>
      </c>
      <c r="N2849" s="121" t="s">
        <v>6499</v>
      </c>
      <c r="O2849" s="1"/>
      <c r="P2849" s="121" t="s">
        <v>6500</v>
      </c>
      <c r="Q2849" s="121">
        <v>8</v>
      </c>
      <c r="R2849" s="121" t="s">
        <v>6365</v>
      </c>
      <c r="S2849" s="121" t="s">
        <v>988</v>
      </c>
      <c r="T2849" s="121">
        <v>1</v>
      </c>
      <c r="U2849" s="121" t="s">
        <v>6501</v>
      </c>
      <c r="V2849" s="121"/>
      <c r="W2849" s="121">
        <v>3.75</v>
      </c>
      <c r="X2849" s="121">
        <v>40</v>
      </c>
      <c r="Y2849" s="121">
        <v>35</v>
      </c>
      <c r="Z2849" s="25"/>
    </row>
    <row r="2850" spans="1:26" s="56" customFormat="1">
      <c r="A2850" s="156" t="s">
        <v>6491</v>
      </c>
      <c r="B2850" s="156" t="s">
        <v>970</v>
      </c>
      <c r="C2850" s="128" t="s">
        <v>6492</v>
      </c>
      <c r="D2850" s="128" t="s">
        <v>6493</v>
      </c>
      <c r="E2850" s="128" t="s">
        <v>6494</v>
      </c>
      <c r="F2850" s="128" t="s">
        <v>6495</v>
      </c>
      <c r="G2850" s="128"/>
      <c r="H2850" s="52" t="s">
        <v>6496</v>
      </c>
      <c r="I2850" s="159">
        <v>41789</v>
      </c>
      <c r="J2850" s="159">
        <v>41850</v>
      </c>
      <c r="K2850" s="121" t="s">
        <v>6502</v>
      </c>
      <c r="L2850" s="156" t="s">
        <v>6503</v>
      </c>
      <c r="M2850" s="121" t="s">
        <v>994</v>
      </c>
      <c r="N2850" s="121" t="s">
        <v>6499</v>
      </c>
      <c r="O2850" s="1"/>
      <c r="P2850" s="121" t="s">
        <v>6500</v>
      </c>
      <c r="Q2850" s="121">
        <v>8</v>
      </c>
      <c r="R2850" s="121" t="s">
        <v>6365</v>
      </c>
      <c r="S2850" s="121" t="s">
        <v>988</v>
      </c>
      <c r="T2850" s="121">
        <v>1</v>
      </c>
      <c r="U2850" s="121" t="s">
        <v>6501</v>
      </c>
      <c r="V2850" s="121"/>
      <c r="W2850" s="121">
        <v>3.75</v>
      </c>
      <c r="X2850" s="121">
        <v>50</v>
      </c>
      <c r="Y2850" s="121">
        <v>26</v>
      </c>
      <c r="Z2850" s="25"/>
    </row>
    <row r="2851" spans="1:26" s="56" customFormat="1">
      <c r="A2851" s="156" t="s">
        <v>6491</v>
      </c>
      <c r="B2851" s="156" t="s">
        <v>970</v>
      </c>
      <c r="C2851" s="128" t="s">
        <v>6492</v>
      </c>
      <c r="D2851" s="128" t="s">
        <v>6493</v>
      </c>
      <c r="E2851" s="128" t="s">
        <v>6494</v>
      </c>
      <c r="F2851" s="128" t="s">
        <v>6495</v>
      </c>
      <c r="G2851" s="128"/>
      <c r="H2851" s="52" t="s">
        <v>6496</v>
      </c>
      <c r="I2851" s="159">
        <v>41789</v>
      </c>
      <c r="J2851" s="159">
        <v>41850</v>
      </c>
      <c r="K2851" s="121" t="s">
        <v>6504</v>
      </c>
      <c r="L2851" s="156" t="s">
        <v>6505</v>
      </c>
      <c r="M2851" s="121" t="s">
        <v>994</v>
      </c>
      <c r="N2851" s="121" t="s">
        <v>6499</v>
      </c>
      <c r="O2851" s="1"/>
      <c r="P2851" s="121" t="s">
        <v>6500</v>
      </c>
      <c r="Q2851" s="121">
        <v>8</v>
      </c>
      <c r="R2851" s="121" t="s">
        <v>6365</v>
      </c>
      <c r="S2851" s="121" t="s">
        <v>988</v>
      </c>
      <c r="T2851" s="121">
        <v>1</v>
      </c>
      <c r="U2851" s="121" t="s">
        <v>6501</v>
      </c>
      <c r="V2851" s="121"/>
      <c r="W2851" s="121">
        <v>3.75</v>
      </c>
      <c r="X2851" s="121">
        <v>40</v>
      </c>
      <c r="Y2851" s="121">
        <v>55</v>
      </c>
      <c r="Z2851" s="25"/>
    </row>
    <row r="2852" spans="1:26" s="56" customFormat="1">
      <c r="A2852" s="156" t="s">
        <v>6491</v>
      </c>
      <c r="B2852" s="156" t="s">
        <v>970</v>
      </c>
      <c r="C2852" s="128" t="s">
        <v>6492</v>
      </c>
      <c r="D2852" s="128" t="s">
        <v>6493</v>
      </c>
      <c r="E2852" s="128" t="s">
        <v>6494</v>
      </c>
      <c r="F2852" s="128" t="s">
        <v>6495</v>
      </c>
      <c r="G2852" s="128"/>
      <c r="H2852" s="52" t="s">
        <v>6496</v>
      </c>
      <c r="I2852" s="159">
        <v>41789</v>
      </c>
      <c r="J2852" s="159">
        <v>41850</v>
      </c>
      <c r="K2852" s="121" t="s">
        <v>6506</v>
      </c>
      <c r="L2852" s="156" t="s">
        <v>6507</v>
      </c>
      <c r="M2852" s="121" t="s">
        <v>6508</v>
      </c>
      <c r="N2852" s="121" t="s">
        <v>6499</v>
      </c>
      <c r="O2852" s="1"/>
      <c r="P2852" s="121" t="s">
        <v>6500</v>
      </c>
      <c r="Q2852" s="121">
        <v>8</v>
      </c>
      <c r="R2852" s="121" t="s">
        <v>6365</v>
      </c>
      <c r="S2852" s="121" t="s">
        <v>988</v>
      </c>
      <c r="T2852" s="121">
        <v>1</v>
      </c>
      <c r="U2852" s="121" t="s">
        <v>6501</v>
      </c>
      <c r="V2852" s="121"/>
      <c r="W2852" s="121">
        <v>3.75</v>
      </c>
      <c r="X2852" s="121">
        <v>25</v>
      </c>
      <c r="Y2852" s="121">
        <v>60</v>
      </c>
      <c r="Z2852" s="25"/>
    </row>
    <row r="2853" spans="1:26" s="56" customFormat="1">
      <c r="A2853" s="156" t="s">
        <v>6491</v>
      </c>
      <c r="B2853" s="156" t="s">
        <v>970</v>
      </c>
      <c r="C2853" s="128" t="s">
        <v>6492</v>
      </c>
      <c r="D2853" s="128" t="s">
        <v>6493</v>
      </c>
      <c r="E2853" s="128" t="s">
        <v>6494</v>
      </c>
      <c r="F2853" s="128" t="s">
        <v>6495</v>
      </c>
      <c r="G2853" s="128"/>
      <c r="H2853" s="52" t="s">
        <v>6496</v>
      </c>
      <c r="I2853" s="159">
        <v>41789</v>
      </c>
      <c r="J2853" s="159">
        <v>41850</v>
      </c>
      <c r="K2853" s="121" t="s">
        <v>6509</v>
      </c>
      <c r="L2853" s="156" t="s">
        <v>6510</v>
      </c>
      <c r="M2853" s="121" t="s">
        <v>6508</v>
      </c>
      <c r="N2853" s="121" t="s">
        <v>6499</v>
      </c>
      <c r="O2853" s="1"/>
      <c r="P2853" s="121" t="s">
        <v>6500</v>
      </c>
      <c r="Q2853" s="121">
        <v>8</v>
      </c>
      <c r="R2853" s="121" t="s">
        <v>6365</v>
      </c>
      <c r="S2853" s="121" t="s">
        <v>988</v>
      </c>
      <c r="T2853" s="121">
        <v>1</v>
      </c>
      <c r="U2853" s="121" t="s">
        <v>6501</v>
      </c>
      <c r="V2853" s="121"/>
      <c r="W2853" s="121">
        <v>3.75</v>
      </c>
      <c r="X2853" s="121">
        <v>25</v>
      </c>
      <c r="Y2853" s="121">
        <v>60</v>
      </c>
      <c r="Z2853" s="25"/>
    </row>
    <row r="2854" spans="1:26" s="56" customFormat="1">
      <c r="A2854" s="156" t="s">
        <v>6491</v>
      </c>
      <c r="B2854" s="156" t="s">
        <v>970</v>
      </c>
      <c r="C2854" s="128" t="s">
        <v>6492</v>
      </c>
      <c r="D2854" s="128" t="s">
        <v>6493</v>
      </c>
      <c r="E2854" s="128" t="s">
        <v>6494</v>
      </c>
      <c r="F2854" s="128" t="s">
        <v>6495</v>
      </c>
      <c r="G2854" s="128"/>
      <c r="H2854" s="52" t="s">
        <v>6496</v>
      </c>
      <c r="I2854" s="159">
        <v>41789</v>
      </c>
      <c r="J2854" s="159">
        <v>41850</v>
      </c>
      <c r="K2854" s="121" t="s">
        <v>6511</v>
      </c>
      <c r="L2854" s="156" t="s">
        <v>6512</v>
      </c>
      <c r="M2854" s="121" t="s">
        <v>6508</v>
      </c>
      <c r="N2854" s="121" t="s">
        <v>6499</v>
      </c>
      <c r="O2854" s="1"/>
      <c r="P2854" s="121" t="s">
        <v>6500</v>
      </c>
      <c r="Q2854" s="121">
        <v>8</v>
      </c>
      <c r="R2854" s="121" t="s">
        <v>6365</v>
      </c>
      <c r="S2854" s="121" t="s">
        <v>988</v>
      </c>
      <c r="T2854" s="121">
        <v>1</v>
      </c>
      <c r="U2854" s="121" t="s">
        <v>6501</v>
      </c>
      <c r="V2854" s="121"/>
      <c r="W2854" s="121">
        <v>3.75</v>
      </c>
      <c r="X2854" s="121">
        <v>25</v>
      </c>
      <c r="Y2854" s="121">
        <v>60</v>
      </c>
      <c r="Z2854" s="25"/>
    </row>
    <row r="2855" spans="1:26" s="56" customFormat="1">
      <c r="A2855" s="156" t="s">
        <v>6491</v>
      </c>
      <c r="B2855" s="156" t="s">
        <v>970</v>
      </c>
      <c r="C2855" s="128" t="s">
        <v>6492</v>
      </c>
      <c r="D2855" s="128" t="s">
        <v>6493</v>
      </c>
      <c r="E2855" s="128" t="s">
        <v>6494</v>
      </c>
      <c r="F2855" s="128" t="s">
        <v>6495</v>
      </c>
      <c r="G2855" s="128"/>
      <c r="H2855" s="52" t="s">
        <v>6496</v>
      </c>
      <c r="I2855" s="159">
        <v>41789</v>
      </c>
      <c r="J2855" s="159">
        <v>41850</v>
      </c>
      <c r="K2855" s="121" t="s">
        <v>6513</v>
      </c>
      <c r="L2855" s="156" t="s">
        <v>6514</v>
      </c>
      <c r="M2855" s="121" t="s">
        <v>6508</v>
      </c>
      <c r="N2855" s="121" t="s">
        <v>6499</v>
      </c>
      <c r="O2855" s="1"/>
      <c r="P2855" s="121" t="s">
        <v>6500</v>
      </c>
      <c r="Q2855" s="121">
        <v>8</v>
      </c>
      <c r="R2855" s="121" t="s">
        <v>6365</v>
      </c>
      <c r="S2855" s="121" t="s">
        <v>988</v>
      </c>
      <c r="T2855" s="121">
        <v>1</v>
      </c>
      <c r="U2855" s="121" t="s">
        <v>6501</v>
      </c>
      <c r="V2855" s="121"/>
      <c r="W2855" s="121">
        <v>3.75</v>
      </c>
      <c r="X2855" s="121">
        <v>25</v>
      </c>
      <c r="Y2855" s="121">
        <v>60</v>
      </c>
      <c r="Z2855" s="25"/>
    </row>
    <row r="2856" spans="1:26" s="56" customFormat="1">
      <c r="A2856" s="156" t="s">
        <v>6491</v>
      </c>
      <c r="B2856" s="156" t="s">
        <v>970</v>
      </c>
      <c r="C2856" s="128" t="s">
        <v>6492</v>
      </c>
      <c r="D2856" s="128" t="s">
        <v>6493</v>
      </c>
      <c r="E2856" s="128" t="s">
        <v>6494</v>
      </c>
      <c r="F2856" s="128" t="s">
        <v>6495</v>
      </c>
      <c r="G2856" s="128"/>
      <c r="H2856" s="52" t="s">
        <v>6496</v>
      </c>
      <c r="I2856" s="159">
        <v>41789</v>
      </c>
      <c r="J2856" s="159">
        <v>41850</v>
      </c>
      <c r="K2856" s="121" t="s">
        <v>6515</v>
      </c>
      <c r="L2856" s="156" t="s">
        <v>6516</v>
      </c>
      <c r="M2856" s="121" t="s">
        <v>6508</v>
      </c>
      <c r="N2856" s="121" t="s">
        <v>6499</v>
      </c>
      <c r="O2856" s="1"/>
      <c r="P2856" s="121" t="s">
        <v>6500</v>
      </c>
      <c r="Q2856" s="121">
        <v>8</v>
      </c>
      <c r="R2856" s="121" t="s">
        <v>6365</v>
      </c>
      <c r="S2856" s="121" t="s">
        <v>988</v>
      </c>
      <c r="T2856" s="121">
        <v>1</v>
      </c>
      <c r="U2856" s="121" t="s">
        <v>6501</v>
      </c>
      <c r="V2856" s="121"/>
      <c r="W2856" s="121">
        <v>3.75</v>
      </c>
      <c r="X2856" s="121">
        <v>25</v>
      </c>
      <c r="Y2856" s="121">
        <v>60</v>
      </c>
      <c r="Z2856" s="25"/>
    </row>
    <row r="2858" spans="1:26" s="56" customFormat="1" ht="14.25" customHeight="1" thickBot="1">
      <c r="A2858" s="124" t="s">
        <v>6517</v>
      </c>
      <c r="B2858" s="125" t="s">
        <v>996</v>
      </c>
      <c r="C2858" s="124" t="s">
        <v>6518</v>
      </c>
      <c r="D2858" s="124" t="s">
        <v>6519</v>
      </c>
      <c r="E2858" s="124" t="s">
        <v>6520</v>
      </c>
      <c r="F2858" s="124" t="s">
        <v>6521</v>
      </c>
      <c r="G2858" s="124"/>
      <c r="H2858" s="126" t="s">
        <v>6522</v>
      </c>
      <c r="I2858" s="548">
        <v>41785</v>
      </c>
      <c r="J2858" s="548">
        <v>41845</v>
      </c>
      <c r="K2858" s="127" t="s">
        <v>6523</v>
      </c>
      <c r="L2858" s="127" t="s">
        <v>6524</v>
      </c>
      <c r="M2858" s="156" t="s">
        <v>994</v>
      </c>
      <c r="N2858" s="121" t="s">
        <v>6499</v>
      </c>
      <c r="O2858" s="128"/>
      <c r="P2858" s="683" t="s">
        <v>6525</v>
      </c>
      <c r="Q2858" s="683" t="s">
        <v>6526</v>
      </c>
      <c r="S2858" s="128" t="s">
        <v>988</v>
      </c>
      <c r="T2858" s="25">
        <v>1</v>
      </c>
      <c r="U2858" s="156" t="s">
        <v>606</v>
      </c>
      <c r="W2858" s="652">
        <v>1.5</v>
      </c>
      <c r="X2858" s="25">
        <v>100</v>
      </c>
      <c r="Y2858" s="129">
        <v>19.899999999999999</v>
      </c>
      <c r="Z2858" s="2" t="s">
        <v>6527</v>
      </c>
    </row>
    <row r="2859" spans="1:26" s="56" customFormat="1" ht="15" thickTop="1" thickBot="1">
      <c r="A2859" s="124" t="s">
        <v>6517</v>
      </c>
      <c r="B2859" s="125" t="s">
        <v>996</v>
      </c>
      <c r="C2859" s="124" t="s">
        <v>6518</v>
      </c>
      <c r="D2859" s="124" t="s">
        <v>6519</v>
      </c>
      <c r="E2859" s="124" t="s">
        <v>6520</v>
      </c>
      <c r="F2859" s="124" t="s">
        <v>6521</v>
      </c>
      <c r="G2859" s="124"/>
      <c r="H2859" s="126" t="s">
        <v>6522</v>
      </c>
      <c r="I2859" s="548">
        <v>41785</v>
      </c>
      <c r="J2859" s="548">
        <v>41845</v>
      </c>
      <c r="K2859" s="127" t="s">
        <v>6523</v>
      </c>
      <c r="L2859" s="127" t="s">
        <v>6528</v>
      </c>
      <c r="M2859" s="156" t="s">
        <v>994</v>
      </c>
      <c r="N2859" s="121" t="s">
        <v>6499</v>
      </c>
      <c r="O2859" s="128"/>
      <c r="P2859" s="684"/>
      <c r="Q2859" s="684"/>
      <c r="S2859" s="128" t="s">
        <v>988</v>
      </c>
      <c r="T2859" s="25">
        <v>1</v>
      </c>
      <c r="U2859" s="156" t="s">
        <v>606</v>
      </c>
      <c r="W2859" s="654"/>
      <c r="X2859" s="25">
        <v>100</v>
      </c>
      <c r="Y2859" s="129">
        <v>19.600000000000001</v>
      </c>
      <c r="Z2859" s="650"/>
    </row>
    <row r="2860" spans="1:26" s="56" customFormat="1" ht="15" thickTop="1" thickBot="1">
      <c r="A2860" s="124" t="s">
        <v>6517</v>
      </c>
      <c r="B2860" s="125" t="s">
        <v>996</v>
      </c>
      <c r="C2860" s="124" t="s">
        <v>6518</v>
      </c>
      <c r="D2860" s="124" t="s">
        <v>6519</v>
      </c>
      <c r="E2860" s="124" t="s">
        <v>6520</v>
      </c>
      <c r="F2860" s="124" t="s">
        <v>6521</v>
      </c>
      <c r="G2860" s="124"/>
      <c r="H2860" s="126" t="s">
        <v>6522</v>
      </c>
      <c r="I2860" s="548">
        <v>41785</v>
      </c>
      <c r="J2860" s="548">
        <v>41845</v>
      </c>
      <c r="K2860" s="130" t="s">
        <v>6529</v>
      </c>
      <c r="L2860" s="130" t="s">
        <v>6530</v>
      </c>
      <c r="M2860" s="156" t="s">
        <v>6531</v>
      </c>
      <c r="N2860" s="121" t="s">
        <v>6532</v>
      </c>
      <c r="O2860" s="128"/>
      <c r="P2860" s="684"/>
      <c r="Q2860" s="684"/>
      <c r="S2860" s="128" t="s">
        <v>6533</v>
      </c>
      <c r="T2860" s="25">
        <v>1</v>
      </c>
      <c r="U2860" s="156" t="s">
        <v>606</v>
      </c>
      <c r="W2860" s="25">
        <v>1.5</v>
      </c>
      <c r="X2860" s="25">
        <v>100</v>
      </c>
      <c r="Y2860" s="129">
        <v>70.599999999999994</v>
      </c>
      <c r="Z2860" s="650"/>
    </row>
    <row r="2861" spans="1:26" s="56" customFormat="1" ht="15" thickTop="1" thickBot="1">
      <c r="A2861" s="124" t="s">
        <v>6534</v>
      </c>
      <c r="B2861" s="125" t="s">
        <v>996</v>
      </c>
      <c r="C2861" s="124" t="s">
        <v>6518</v>
      </c>
      <c r="D2861" s="124" t="s">
        <v>6519</v>
      </c>
      <c r="E2861" s="124" t="s">
        <v>6520</v>
      </c>
      <c r="F2861" s="124" t="s">
        <v>6521</v>
      </c>
      <c r="G2861" s="124"/>
      <c r="H2861" s="126" t="s">
        <v>6522</v>
      </c>
      <c r="I2861" s="548">
        <v>41785</v>
      </c>
      <c r="J2861" s="548">
        <v>41845</v>
      </c>
      <c r="K2861" s="127" t="s">
        <v>6535</v>
      </c>
      <c r="L2861" s="127" t="s">
        <v>6536</v>
      </c>
      <c r="M2861" s="156" t="s">
        <v>6531</v>
      </c>
      <c r="N2861" s="25" t="s">
        <v>6532</v>
      </c>
      <c r="O2861" s="161"/>
      <c r="P2861" s="684"/>
      <c r="Q2861" s="684"/>
      <c r="S2861" s="128" t="s">
        <v>6533</v>
      </c>
      <c r="T2861" s="25">
        <v>1</v>
      </c>
      <c r="U2861" s="156" t="s">
        <v>606</v>
      </c>
      <c r="W2861" s="652">
        <v>1.5</v>
      </c>
      <c r="X2861" s="25">
        <v>100</v>
      </c>
      <c r="Y2861" s="129">
        <v>15.1</v>
      </c>
      <c r="Z2861" s="650"/>
    </row>
    <row r="2862" spans="1:26" s="56" customFormat="1" ht="15" thickTop="1" thickBot="1">
      <c r="A2862" s="124" t="s">
        <v>6534</v>
      </c>
      <c r="B2862" s="125" t="s">
        <v>996</v>
      </c>
      <c r="C2862" s="124" t="s">
        <v>6518</v>
      </c>
      <c r="D2862" s="124" t="s">
        <v>6519</v>
      </c>
      <c r="E2862" s="124" t="s">
        <v>6520</v>
      </c>
      <c r="F2862" s="124" t="s">
        <v>6521</v>
      </c>
      <c r="G2862" s="124"/>
      <c r="H2862" s="126" t="s">
        <v>6522</v>
      </c>
      <c r="I2862" s="548">
        <v>41785</v>
      </c>
      <c r="J2862" s="548">
        <v>41845</v>
      </c>
      <c r="K2862" s="127" t="s">
        <v>6535</v>
      </c>
      <c r="L2862" s="127" t="s">
        <v>6537</v>
      </c>
      <c r="M2862" s="121" t="s">
        <v>6531</v>
      </c>
      <c r="N2862" s="121" t="s">
        <v>6532</v>
      </c>
      <c r="O2862" s="128"/>
      <c r="P2862" s="684"/>
      <c r="Q2862" s="684"/>
      <c r="S2862" s="128" t="s">
        <v>6533</v>
      </c>
      <c r="T2862" s="56">
        <v>1</v>
      </c>
      <c r="U2862" s="156" t="s">
        <v>606</v>
      </c>
      <c r="W2862" s="654"/>
      <c r="X2862" s="56">
        <v>100</v>
      </c>
      <c r="Y2862" s="129">
        <v>15.5</v>
      </c>
      <c r="Z2862" s="650"/>
    </row>
    <row r="2863" spans="1:26" s="56" customFormat="1" ht="15" thickTop="1" thickBot="1">
      <c r="A2863" s="124" t="s">
        <v>6534</v>
      </c>
      <c r="B2863" s="125" t="s">
        <v>996</v>
      </c>
      <c r="C2863" s="124" t="s">
        <v>6518</v>
      </c>
      <c r="D2863" s="124" t="s">
        <v>6519</v>
      </c>
      <c r="E2863" s="124" t="s">
        <v>6520</v>
      </c>
      <c r="F2863" s="124" t="s">
        <v>6521</v>
      </c>
      <c r="G2863" s="124"/>
      <c r="H2863" s="126" t="s">
        <v>6522</v>
      </c>
      <c r="I2863" s="548">
        <v>41785</v>
      </c>
      <c r="J2863" s="548">
        <v>41845</v>
      </c>
      <c r="K2863" s="127" t="s">
        <v>6538</v>
      </c>
      <c r="L2863" s="127" t="s">
        <v>6539</v>
      </c>
      <c r="M2863" s="121" t="s">
        <v>6531</v>
      </c>
      <c r="N2863" s="121" t="s">
        <v>6532</v>
      </c>
      <c r="O2863" s="128"/>
      <c r="P2863" s="684"/>
      <c r="Q2863" s="684"/>
      <c r="S2863" s="128" t="s">
        <v>6533</v>
      </c>
      <c r="T2863" s="56">
        <v>1</v>
      </c>
      <c r="U2863" s="156" t="s">
        <v>606</v>
      </c>
      <c r="W2863" s="2">
        <v>1.5</v>
      </c>
      <c r="X2863" s="56">
        <v>100</v>
      </c>
      <c r="Y2863" s="129">
        <v>17.5</v>
      </c>
      <c r="Z2863" s="650"/>
    </row>
    <row r="2864" spans="1:26" s="56" customFormat="1" ht="15" thickTop="1" thickBot="1">
      <c r="A2864" s="124" t="s">
        <v>6534</v>
      </c>
      <c r="B2864" s="125" t="s">
        <v>996</v>
      </c>
      <c r="C2864" s="124" t="s">
        <v>6518</v>
      </c>
      <c r="D2864" s="124" t="s">
        <v>6519</v>
      </c>
      <c r="E2864" s="124" t="s">
        <v>6520</v>
      </c>
      <c r="F2864" s="124" t="s">
        <v>6521</v>
      </c>
      <c r="G2864" s="124"/>
      <c r="H2864" s="126" t="s">
        <v>6522</v>
      </c>
      <c r="I2864" s="548">
        <v>41785</v>
      </c>
      <c r="J2864" s="548">
        <v>41845</v>
      </c>
      <c r="K2864" s="127" t="s">
        <v>6538</v>
      </c>
      <c r="L2864" s="127" t="s">
        <v>6540</v>
      </c>
      <c r="M2864" s="121" t="s">
        <v>6531</v>
      </c>
      <c r="N2864" s="121" t="s">
        <v>6532</v>
      </c>
      <c r="O2864" s="128"/>
      <c r="P2864" s="684"/>
      <c r="Q2864" s="684"/>
      <c r="S2864" s="128" t="s">
        <v>6533</v>
      </c>
      <c r="T2864" s="56">
        <v>1</v>
      </c>
      <c r="U2864" s="156" t="s">
        <v>606</v>
      </c>
      <c r="W2864" s="651"/>
      <c r="X2864" s="56">
        <v>100</v>
      </c>
      <c r="Y2864" s="129">
        <v>24.7</v>
      </c>
      <c r="Z2864" s="650"/>
    </row>
    <row r="2865" spans="1:26" s="56" customFormat="1" ht="15" thickTop="1" thickBot="1">
      <c r="A2865" s="124" t="s">
        <v>6534</v>
      </c>
      <c r="B2865" s="125" t="s">
        <v>996</v>
      </c>
      <c r="C2865" s="124" t="s">
        <v>6518</v>
      </c>
      <c r="D2865" s="124" t="s">
        <v>6519</v>
      </c>
      <c r="E2865" s="124" t="s">
        <v>6520</v>
      </c>
      <c r="F2865" s="124" t="s">
        <v>6521</v>
      </c>
      <c r="G2865" s="124"/>
      <c r="H2865" s="126" t="s">
        <v>6522</v>
      </c>
      <c r="I2865" s="548">
        <v>41785</v>
      </c>
      <c r="J2865" s="548">
        <v>41845</v>
      </c>
      <c r="K2865" s="130" t="s">
        <v>6541</v>
      </c>
      <c r="L2865" s="130" t="s">
        <v>6542</v>
      </c>
      <c r="M2865" s="121" t="s">
        <v>6531</v>
      </c>
      <c r="N2865" s="121" t="s">
        <v>6532</v>
      </c>
      <c r="O2865" s="128"/>
      <c r="P2865" s="684"/>
      <c r="Q2865" s="684"/>
      <c r="S2865" s="128" t="s">
        <v>6533</v>
      </c>
      <c r="T2865" s="56">
        <v>1</v>
      </c>
      <c r="U2865" s="156" t="s">
        <v>606</v>
      </c>
      <c r="W2865" s="56">
        <v>1.5</v>
      </c>
      <c r="X2865" s="56">
        <v>100</v>
      </c>
      <c r="Y2865" s="129">
        <v>30.2</v>
      </c>
      <c r="Z2865" s="650"/>
    </row>
    <row r="2866" spans="1:26" s="56" customFormat="1" ht="15" thickTop="1" thickBot="1">
      <c r="A2866" s="124" t="s">
        <v>6534</v>
      </c>
      <c r="B2866" s="125" t="s">
        <v>996</v>
      </c>
      <c r="C2866" s="124" t="s">
        <v>6518</v>
      </c>
      <c r="D2866" s="124" t="s">
        <v>6519</v>
      </c>
      <c r="E2866" s="124" t="s">
        <v>6520</v>
      </c>
      <c r="F2866" s="124" t="s">
        <v>6521</v>
      </c>
      <c r="G2866" s="124"/>
      <c r="H2866" s="126" t="s">
        <v>6522</v>
      </c>
      <c r="I2866" s="548">
        <v>41785</v>
      </c>
      <c r="J2866" s="548">
        <v>41845</v>
      </c>
      <c r="K2866" s="127" t="s">
        <v>6543</v>
      </c>
      <c r="L2866" s="127" t="s">
        <v>6544</v>
      </c>
      <c r="M2866" s="121" t="s">
        <v>6531</v>
      </c>
      <c r="N2866" s="121" t="s">
        <v>6532</v>
      </c>
      <c r="O2866" s="128"/>
      <c r="P2866" s="684"/>
      <c r="Q2866" s="684"/>
      <c r="S2866" s="128" t="s">
        <v>6533</v>
      </c>
      <c r="T2866" s="56">
        <v>1</v>
      </c>
      <c r="U2866" s="156" t="s">
        <v>606</v>
      </c>
      <c r="W2866" s="2">
        <v>1.5</v>
      </c>
      <c r="X2866" s="56">
        <v>100</v>
      </c>
      <c r="Y2866" s="129">
        <v>16.399999999999999</v>
      </c>
      <c r="Z2866" s="650"/>
    </row>
    <row r="2867" spans="1:26" s="56" customFormat="1" ht="15" thickTop="1" thickBot="1">
      <c r="A2867" s="124" t="s">
        <v>6534</v>
      </c>
      <c r="B2867" s="125" t="s">
        <v>996</v>
      </c>
      <c r="C2867" s="124" t="s">
        <v>6518</v>
      </c>
      <c r="D2867" s="124" t="s">
        <v>6519</v>
      </c>
      <c r="E2867" s="124" t="s">
        <v>6520</v>
      </c>
      <c r="F2867" s="124" t="s">
        <v>6521</v>
      </c>
      <c r="G2867" s="124"/>
      <c r="H2867" s="126" t="s">
        <v>6522</v>
      </c>
      <c r="I2867" s="548">
        <v>41785</v>
      </c>
      <c r="J2867" s="548">
        <v>41845</v>
      </c>
      <c r="K2867" s="127" t="s">
        <v>6543</v>
      </c>
      <c r="L2867" s="127" t="s">
        <v>6545</v>
      </c>
      <c r="M2867" s="121" t="s">
        <v>6531</v>
      </c>
      <c r="N2867" s="121" t="s">
        <v>6532</v>
      </c>
      <c r="O2867" s="128"/>
      <c r="P2867" s="684"/>
      <c r="Q2867" s="684"/>
      <c r="S2867" s="128" t="s">
        <v>6533</v>
      </c>
      <c r="T2867" s="56">
        <v>1</v>
      </c>
      <c r="U2867" s="156" t="s">
        <v>606</v>
      </c>
      <c r="W2867" s="651"/>
      <c r="X2867" s="56">
        <v>100</v>
      </c>
      <c r="Y2867" s="129">
        <v>21.3</v>
      </c>
      <c r="Z2867" s="650"/>
    </row>
    <row r="2868" spans="1:26" s="56" customFormat="1" ht="15" thickTop="1" thickBot="1">
      <c r="A2868" s="124" t="s">
        <v>6534</v>
      </c>
      <c r="B2868" s="125" t="s">
        <v>996</v>
      </c>
      <c r="C2868" s="124" t="s">
        <v>6518</v>
      </c>
      <c r="D2868" s="124" t="s">
        <v>6519</v>
      </c>
      <c r="E2868" s="124" t="s">
        <v>6520</v>
      </c>
      <c r="F2868" s="124" t="s">
        <v>6521</v>
      </c>
      <c r="G2868" s="124"/>
      <c r="H2868" s="126" t="s">
        <v>6522</v>
      </c>
      <c r="I2868" s="548">
        <v>41785</v>
      </c>
      <c r="J2868" s="548">
        <v>41845</v>
      </c>
      <c r="K2868" s="130" t="s">
        <v>6546</v>
      </c>
      <c r="L2868" s="130" t="s">
        <v>6547</v>
      </c>
      <c r="M2868" s="121" t="s">
        <v>6531</v>
      </c>
      <c r="N2868" s="121" t="s">
        <v>6532</v>
      </c>
      <c r="O2868" s="128"/>
      <c r="P2868" s="684"/>
      <c r="Q2868" s="684"/>
      <c r="S2868" s="128" t="s">
        <v>6533</v>
      </c>
      <c r="T2868" s="56">
        <v>1</v>
      </c>
      <c r="U2868" s="156" t="s">
        <v>606</v>
      </c>
      <c r="W2868" s="56">
        <v>1.5</v>
      </c>
      <c r="X2868" s="56">
        <v>100</v>
      </c>
      <c r="Y2868" s="129">
        <v>33.4</v>
      </c>
      <c r="Z2868" s="650"/>
    </row>
    <row r="2869" spans="1:26" s="56" customFormat="1" ht="15" thickTop="1" thickBot="1">
      <c r="A2869" s="124" t="s">
        <v>6534</v>
      </c>
      <c r="B2869" s="125" t="s">
        <v>996</v>
      </c>
      <c r="C2869" s="124" t="s">
        <v>6518</v>
      </c>
      <c r="D2869" s="124" t="s">
        <v>6519</v>
      </c>
      <c r="E2869" s="124" t="s">
        <v>6520</v>
      </c>
      <c r="F2869" s="124" t="s">
        <v>6521</v>
      </c>
      <c r="G2869" s="124"/>
      <c r="H2869" s="126" t="s">
        <v>6522</v>
      </c>
      <c r="I2869" s="548">
        <v>41785</v>
      </c>
      <c r="J2869" s="548">
        <v>41845</v>
      </c>
      <c r="K2869" s="130" t="s">
        <v>3568</v>
      </c>
      <c r="L2869" s="130" t="s">
        <v>6548</v>
      </c>
      <c r="M2869" s="121" t="s">
        <v>6531</v>
      </c>
      <c r="N2869" s="121" t="s">
        <v>6532</v>
      </c>
      <c r="O2869" s="128"/>
      <c r="P2869" s="684"/>
      <c r="Q2869" s="684"/>
      <c r="S2869" s="128" t="s">
        <v>6533</v>
      </c>
      <c r="T2869" s="56">
        <v>1</v>
      </c>
      <c r="U2869" s="156" t="s">
        <v>606</v>
      </c>
      <c r="W2869" s="56">
        <v>1.5</v>
      </c>
      <c r="X2869" s="56">
        <v>100</v>
      </c>
      <c r="Y2869" s="129">
        <v>258.60000000000002</v>
      </c>
      <c r="Z2869" s="650"/>
    </row>
    <row r="2870" spans="1:26" s="56" customFormat="1" ht="15" thickTop="1" thickBot="1">
      <c r="A2870" s="124" t="s">
        <v>6534</v>
      </c>
      <c r="B2870" s="125" t="s">
        <v>996</v>
      </c>
      <c r="C2870" s="124" t="s">
        <v>6518</v>
      </c>
      <c r="D2870" s="124" t="s">
        <v>6519</v>
      </c>
      <c r="E2870" s="124" t="s">
        <v>6520</v>
      </c>
      <c r="F2870" s="124" t="s">
        <v>6521</v>
      </c>
      <c r="G2870" s="124"/>
      <c r="H2870" s="126" t="s">
        <v>6522</v>
      </c>
      <c r="I2870" s="548">
        <v>41785</v>
      </c>
      <c r="J2870" s="548">
        <v>41845</v>
      </c>
      <c r="K2870" s="130" t="s">
        <v>6549</v>
      </c>
      <c r="L2870" s="130" t="s">
        <v>6550</v>
      </c>
      <c r="M2870" s="121" t="s">
        <v>6531</v>
      </c>
      <c r="N2870" s="121" t="s">
        <v>6532</v>
      </c>
      <c r="O2870" s="128"/>
      <c r="P2870" s="684"/>
      <c r="Q2870" s="684"/>
      <c r="S2870" s="128" t="s">
        <v>6533</v>
      </c>
      <c r="T2870" s="56">
        <v>1</v>
      </c>
      <c r="U2870" s="156" t="s">
        <v>606</v>
      </c>
      <c r="W2870" s="56">
        <v>1.5</v>
      </c>
      <c r="X2870" s="56">
        <v>100</v>
      </c>
      <c r="Y2870" s="129">
        <v>812.6</v>
      </c>
      <c r="Z2870" s="650"/>
    </row>
    <row r="2871" spans="1:26" s="56" customFormat="1" ht="15" thickTop="1" thickBot="1">
      <c r="A2871" s="124" t="s">
        <v>6534</v>
      </c>
      <c r="B2871" s="125" t="s">
        <v>996</v>
      </c>
      <c r="C2871" s="124" t="s">
        <v>6518</v>
      </c>
      <c r="D2871" s="124" t="s">
        <v>6519</v>
      </c>
      <c r="E2871" s="124" t="s">
        <v>6520</v>
      </c>
      <c r="F2871" s="124" t="s">
        <v>6521</v>
      </c>
      <c r="G2871" s="124"/>
      <c r="H2871" s="126" t="s">
        <v>6522</v>
      </c>
      <c r="I2871" s="548">
        <v>41785</v>
      </c>
      <c r="J2871" s="548">
        <v>41845</v>
      </c>
      <c r="K2871" s="127" t="s">
        <v>6551</v>
      </c>
      <c r="L2871" s="127" t="s">
        <v>6552</v>
      </c>
      <c r="M2871" s="121" t="s">
        <v>6531</v>
      </c>
      <c r="N2871" s="121" t="s">
        <v>6532</v>
      </c>
      <c r="O2871" s="128"/>
      <c r="P2871" s="685"/>
      <c r="Q2871" s="685"/>
      <c r="S2871" s="128" t="s">
        <v>6533</v>
      </c>
      <c r="T2871" s="56">
        <v>1</v>
      </c>
      <c r="U2871" s="156" t="s">
        <v>606</v>
      </c>
      <c r="W2871" s="56">
        <v>1.5</v>
      </c>
      <c r="X2871" s="56">
        <v>100</v>
      </c>
      <c r="Y2871" s="129">
        <v>31.3</v>
      </c>
      <c r="Z2871" s="650"/>
    </row>
    <row r="2872" spans="1:26" s="56" customFormat="1" ht="15" thickTop="1" thickBot="1">
      <c r="A2872" s="124" t="s">
        <v>6534</v>
      </c>
      <c r="B2872" s="125" t="s">
        <v>996</v>
      </c>
      <c r="C2872" s="124" t="s">
        <v>6518</v>
      </c>
      <c r="D2872" s="124" t="s">
        <v>6519</v>
      </c>
      <c r="E2872" s="124" t="s">
        <v>6520</v>
      </c>
      <c r="F2872" s="124" t="s">
        <v>6521</v>
      </c>
      <c r="G2872" s="124"/>
      <c r="H2872" s="126" t="s">
        <v>6522</v>
      </c>
      <c r="I2872" s="548">
        <v>41785</v>
      </c>
      <c r="J2872" s="548">
        <v>41845</v>
      </c>
      <c r="K2872" s="130" t="s">
        <v>6553</v>
      </c>
      <c r="L2872" s="130" t="s">
        <v>6554</v>
      </c>
      <c r="M2872" s="121" t="s">
        <v>6531</v>
      </c>
      <c r="N2872" s="121" t="s">
        <v>6532</v>
      </c>
      <c r="O2872" s="128"/>
      <c r="P2872" s="683" t="s">
        <v>6555</v>
      </c>
      <c r="Q2872" s="683" t="s">
        <v>6556</v>
      </c>
      <c r="S2872" s="128" t="s">
        <v>6533</v>
      </c>
      <c r="T2872" s="56">
        <v>1</v>
      </c>
      <c r="U2872" s="156" t="s">
        <v>606</v>
      </c>
      <c r="W2872" s="56">
        <v>1.5</v>
      </c>
      <c r="X2872" s="56">
        <v>100</v>
      </c>
      <c r="Y2872" s="129">
        <v>103</v>
      </c>
      <c r="Z2872" s="650"/>
    </row>
    <row r="2873" spans="1:26" s="56" customFormat="1" ht="14.25" customHeight="1" thickTop="1" thickBot="1">
      <c r="A2873" s="124" t="s">
        <v>6534</v>
      </c>
      <c r="B2873" s="125" t="s">
        <v>996</v>
      </c>
      <c r="C2873" s="124" t="s">
        <v>6518</v>
      </c>
      <c r="D2873" s="124" t="s">
        <v>6519</v>
      </c>
      <c r="E2873" s="124" t="s">
        <v>6520</v>
      </c>
      <c r="F2873" s="124" t="s">
        <v>6521</v>
      </c>
      <c r="G2873" s="124"/>
      <c r="H2873" s="126" t="s">
        <v>6522</v>
      </c>
      <c r="I2873" s="548">
        <v>41785</v>
      </c>
      <c r="J2873" s="548">
        <v>41845</v>
      </c>
      <c r="K2873" s="130" t="s">
        <v>6557</v>
      </c>
      <c r="L2873" s="130" t="s">
        <v>6558</v>
      </c>
      <c r="M2873" s="121" t="s">
        <v>6531</v>
      </c>
      <c r="N2873" s="121" t="s">
        <v>6532</v>
      </c>
      <c r="O2873" s="128"/>
      <c r="P2873" s="650"/>
      <c r="Q2873" s="684"/>
      <c r="S2873" s="128" t="s">
        <v>6533</v>
      </c>
      <c r="T2873" s="56">
        <v>1</v>
      </c>
      <c r="U2873" s="156" t="s">
        <v>606</v>
      </c>
      <c r="W2873" s="56">
        <v>1.5</v>
      </c>
      <c r="X2873" s="56">
        <v>100</v>
      </c>
      <c r="Y2873" s="129">
        <v>102.7</v>
      </c>
      <c r="Z2873" s="650"/>
    </row>
    <row r="2874" spans="1:26" s="56" customFormat="1" ht="15" thickTop="1" thickBot="1">
      <c r="A2874" s="124" t="s">
        <v>6534</v>
      </c>
      <c r="B2874" s="125" t="s">
        <v>996</v>
      </c>
      <c r="C2874" s="124" t="s">
        <v>6518</v>
      </c>
      <c r="D2874" s="124" t="s">
        <v>6519</v>
      </c>
      <c r="E2874" s="124" t="s">
        <v>6520</v>
      </c>
      <c r="F2874" s="124" t="s">
        <v>6521</v>
      </c>
      <c r="G2874" s="124"/>
      <c r="H2874" s="126" t="s">
        <v>6522</v>
      </c>
      <c r="I2874" s="548">
        <v>41785</v>
      </c>
      <c r="J2874" s="548">
        <v>41845</v>
      </c>
      <c r="K2874" s="130" t="s">
        <v>6559</v>
      </c>
      <c r="L2874" s="130" t="s">
        <v>6560</v>
      </c>
      <c r="M2874" s="121" t="s">
        <v>6531</v>
      </c>
      <c r="N2874" s="121" t="s">
        <v>6532</v>
      </c>
      <c r="O2874" s="128"/>
      <c r="P2874" s="650"/>
      <c r="Q2874" s="684"/>
      <c r="S2874" s="128" t="s">
        <v>6533</v>
      </c>
      <c r="T2874" s="56">
        <v>1</v>
      </c>
      <c r="U2874" s="156" t="s">
        <v>606</v>
      </c>
      <c r="W2874" s="56">
        <v>1.5</v>
      </c>
      <c r="X2874" s="56">
        <v>100</v>
      </c>
      <c r="Y2874" s="129">
        <v>101.2</v>
      </c>
      <c r="Z2874" s="650"/>
    </row>
    <row r="2875" spans="1:26" s="56" customFormat="1" ht="15" thickTop="1" thickBot="1">
      <c r="A2875" s="124" t="s">
        <v>6534</v>
      </c>
      <c r="B2875" s="125" t="s">
        <v>996</v>
      </c>
      <c r="C2875" s="124" t="s">
        <v>6518</v>
      </c>
      <c r="D2875" s="124" t="s">
        <v>6519</v>
      </c>
      <c r="E2875" s="124" t="s">
        <v>6520</v>
      </c>
      <c r="F2875" s="124" t="s">
        <v>6521</v>
      </c>
      <c r="G2875" s="124"/>
      <c r="H2875" s="126" t="s">
        <v>6522</v>
      </c>
      <c r="I2875" s="548">
        <v>41785</v>
      </c>
      <c r="J2875" s="548">
        <v>41845</v>
      </c>
      <c r="K2875" s="130" t="s">
        <v>6561</v>
      </c>
      <c r="L2875" s="130" t="s">
        <v>6562</v>
      </c>
      <c r="M2875" s="121" t="s">
        <v>6531</v>
      </c>
      <c r="N2875" s="121" t="s">
        <v>6532</v>
      </c>
      <c r="O2875" s="128"/>
      <c r="P2875" s="650"/>
      <c r="Q2875" s="684"/>
      <c r="S2875" s="128" t="s">
        <v>6533</v>
      </c>
      <c r="T2875" s="56">
        <v>1</v>
      </c>
      <c r="U2875" s="156" t="s">
        <v>606</v>
      </c>
      <c r="W2875" s="56">
        <v>1.5</v>
      </c>
      <c r="X2875" s="56">
        <v>100</v>
      </c>
      <c r="Y2875" s="129">
        <v>83.3</v>
      </c>
      <c r="Z2875" s="650"/>
    </row>
    <row r="2876" spans="1:26" s="56" customFormat="1" ht="15" thickTop="1" thickBot="1">
      <c r="A2876" s="124" t="s">
        <v>6534</v>
      </c>
      <c r="B2876" s="125" t="s">
        <v>996</v>
      </c>
      <c r="C2876" s="124" t="s">
        <v>6518</v>
      </c>
      <c r="D2876" s="124" t="s">
        <v>6519</v>
      </c>
      <c r="E2876" s="124" t="s">
        <v>6520</v>
      </c>
      <c r="F2876" s="124" t="s">
        <v>6521</v>
      </c>
      <c r="G2876" s="124"/>
      <c r="H2876" s="126" t="s">
        <v>6522</v>
      </c>
      <c r="I2876" s="548">
        <v>41785</v>
      </c>
      <c r="J2876" s="548">
        <v>41845</v>
      </c>
      <c r="K2876" s="130" t="s">
        <v>6563</v>
      </c>
      <c r="L2876" s="130" t="s">
        <v>6564</v>
      </c>
      <c r="M2876" s="121" t="s">
        <v>6531</v>
      </c>
      <c r="N2876" s="121" t="s">
        <v>6532</v>
      </c>
      <c r="O2876" s="128"/>
      <c r="P2876" s="650"/>
      <c r="Q2876" s="684"/>
      <c r="S2876" s="128" t="s">
        <v>6533</v>
      </c>
      <c r="T2876" s="56">
        <v>1</v>
      </c>
      <c r="U2876" s="156" t="s">
        <v>606</v>
      </c>
      <c r="W2876" s="56">
        <v>1.5</v>
      </c>
      <c r="X2876" s="56">
        <v>100</v>
      </c>
      <c r="Y2876" s="129">
        <v>144.19999999999999</v>
      </c>
      <c r="Z2876" s="650"/>
    </row>
    <row r="2877" spans="1:26" s="56" customFormat="1" ht="15" thickTop="1" thickBot="1">
      <c r="A2877" s="124" t="s">
        <v>6534</v>
      </c>
      <c r="B2877" s="125" t="s">
        <v>996</v>
      </c>
      <c r="C2877" s="124" t="s">
        <v>6518</v>
      </c>
      <c r="D2877" s="124" t="s">
        <v>6519</v>
      </c>
      <c r="E2877" s="124" t="s">
        <v>6520</v>
      </c>
      <c r="F2877" s="124" t="s">
        <v>6521</v>
      </c>
      <c r="G2877" s="124"/>
      <c r="H2877" s="126" t="s">
        <v>6522</v>
      </c>
      <c r="I2877" s="548">
        <v>41785</v>
      </c>
      <c r="J2877" s="548">
        <v>41845</v>
      </c>
      <c r="K2877" s="130" t="s">
        <v>6565</v>
      </c>
      <c r="L2877" s="130" t="s">
        <v>6566</v>
      </c>
      <c r="M2877" s="121" t="s">
        <v>6531</v>
      </c>
      <c r="N2877" s="121" t="s">
        <v>6532</v>
      </c>
      <c r="O2877" s="128"/>
      <c r="P2877" s="650"/>
      <c r="Q2877" s="684"/>
      <c r="S2877" s="128" t="s">
        <v>6533</v>
      </c>
      <c r="T2877" s="56">
        <v>1</v>
      </c>
      <c r="U2877" s="156" t="s">
        <v>606</v>
      </c>
      <c r="W2877" s="56">
        <v>1.5</v>
      </c>
      <c r="X2877" s="56">
        <v>100</v>
      </c>
      <c r="Y2877" s="129">
        <v>94.4</v>
      </c>
      <c r="Z2877" s="650"/>
    </row>
    <row r="2878" spans="1:26" s="56" customFormat="1" ht="14.25" customHeight="1" thickTop="1" thickBot="1">
      <c r="A2878" s="124" t="s">
        <v>6534</v>
      </c>
      <c r="B2878" s="125" t="s">
        <v>996</v>
      </c>
      <c r="C2878" s="124" t="s">
        <v>6518</v>
      </c>
      <c r="D2878" s="124" t="s">
        <v>6519</v>
      </c>
      <c r="E2878" s="124" t="s">
        <v>6520</v>
      </c>
      <c r="F2878" s="124" t="s">
        <v>6521</v>
      </c>
      <c r="G2878" s="124"/>
      <c r="H2878" s="126" t="s">
        <v>6522</v>
      </c>
      <c r="I2878" s="548">
        <v>41785</v>
      </c>
      <c r="J2878" s="548">
        <v>41845</v>
      </c>
      <c r="K2878" s="130" t="s">
        <v>6567</v>
      </c>
      <c r="L2878" s="130" t="s">
        <v>6568</v>
      </c>
      <c r="M2878" s="121" t="s">
        <v>6531</v>
      </c>
      <c r="N2878" s="121" t="s">
        <v>6532</v>
      </c>
      <c r="O2878" s="128"/>
      <c r="P2878" s="650"/>
      <c r="Q2878" s="684"/>
      <c r="S2878" s="128" t="s">
        <v>6533</v>
      </c>
      <c r="T2878" s="56">
        <v>1</v>
      </c>
      <c r="U2878" s="156" t="s">
        <v>606</v>
      </c>
      <c r="W2878" s="56">
        <v>1.5</v>
      </c>
      <c r="X2878" s="56">
        <v>100</v>
      </c>
      <c r="Y2878" s="129">
        <v>46</v>
      </c>
      <c r="Z2878" s="650"/>
    </row>
    <row r="2879" spans="1:26" s="56" customFormat="1" ht="15" thickTop="1" thickBot="1">
      <c r="A2879" s="124" t="s">
        <v>6534</v>
      </c>
      <c r="B2879" s="125" t="s">
        <v>996</v>
      </c>
      <c r="C2879" s="124" t="s">
        <v>6518</v>
      </c>
      <c r="D2879" s="124" t="s">
        <v>6519</v>
      </c>
      <c r="E2879" s="124" t="s">
        <v>6520</v>
      </c>
      <c r="F2879" s="124" t="s">
        <v>6521</v>
      </c>
      <c r="G2879" s="124"/>
      <c r="H2879" s="126" t="s">
        <v>6522</v>
      </c>
      <c r="I2879" s="548">
        <v>41785</v>
      </c>
      <c r="J2879" s="548">
        <v>41845</v>
      </c>
      <c r="K2879" s="130" t="s">
        <v>6569</v>
      </c>
      <c r="L2879" s="130" t="s">
        <v>6570</v>
      </c>
      <c r="M2879" s="121" t="s">
        <v>6531</v>
      </c>
      <c r="N2879" s="121" t="s">
        <v>6532</v>
      </c>
      <c r="O2879" s="128"/>
      <c r="P2879" s="650"/>
      <c r="Q2879" s="684"/>
      <c r="S2879" s="128" t="s">
        <v>6533</v>
      </c>
      <c r="T2879" s="56">
        <v>1</v>
      </c>
      <c r="U2879" s="156" t="s">
        <v>606</v>
      </c>
      <c r="W2879" s="56">
        <v>1.5</v>
      </c>
      <c r="X2879" s="56">
        <v>100</v>
      </c>
      <c r="Y2879" s="129">
        <v>96.3</v>
      </c>
      <c r="Z2879" s="650"/>
    </row>
    <row r="2880" spans="1:26" s="56" customFormat="1" ht="15" thickTop="1" thickBot="1">
      <c r="A2880" s="124" t="s">
        <v>6534</v>
      </c>
      <c r="B2880" s="125" t="s">
        <v>996</v>
      </c>
      <c r="C2880" s="124" t="s">
        <v>6518</v>
      </c>
      <c r="D2880" s="124" t="s">
        <v>6519</v>
      </c>
      <c r="E2880" s="124" t="s">
        <v>6520</v>
      </c>
      <c r="F2880" s="124" t="s">
        <v>6521</v>
      </c>
      <c r="G2880" s="124"/>
      <c r="H2880" s="126" t="s">
        <v>6522</v>
      </c>
      <c r="I2880" s="548">
        <v>41785</v>
      </c>
      <c r="J2880" s="548">
        <v>41845</v>
      </c>
      <c r="K2880" s="130">
        <v>100100030</v>
      </c>
      <c r="L2880" s="130" t="s">
        <v>6571</v>
      </c>
      <c r="M2880" s="121" t="s">
        <v>6531</v>
      </c>
      <c r="N2880" s="121" t="s">
        <v>6532</v>
      </c>
      <c r="O2880" s="128"/>
      <c r="P2880" s="650"/>
      <c r="Q2880" s="684"/>
      <c r="S2880" s="128" t="s">
        <v>6533</v>
      </c>
      <c r="T2880" s="56">
        <v>1</v>
      </c>
      <c r="U2880" s="156" t="s">
        <v>606</v>
      </c>
      <c r="W2880" s="56">
        <v>1.5</v>
      </c>
      <c r="X2880" s="56">
        <v>100</v>
      </c>
      <c r="Y2880" s="129">
        <v>78.599999999999994</v>
      </c>
      <c r="Z2880" s="650"/>
    </row>
    <row r="2881" spans="1:26" s="56" customFormat="1" ht="15" thickTop="1" thickBot="1">
      <c r="A2881" s="124" t="s">
        <v>6534</v>
      </c>
      <c r="B2881" s="125" t="s">
        <v>996</v>
      </c>
      <c r="C2881" s="124" t="s">
        <v>6518</v>
      </c>
      <c r="D2881" s="124" t="s">
        <v>6519</v>
      </c>
      <c r="E2881" s="124" t="s">
        <v>6520</v>
      </c>
      <c r="F2881" s="124" t="s">
        <v>6521</v>
      </c>
      <c r="G2881" s="124"/>
      <c r="H2881" s="126" t="s">
        <v>6522</v>
      </c>
      <c r="I2881" s="548">
        <v>41785</v>
      </c>
      <c r="J2881" s="548">
        <v>41845</v>
      </c>
      <c r="K2881" s="130" t="s">
        <v>6572</v>
      </c>
      <c r="L2881" s="130" t="s">
        <v>6573</v>
      </c>
      <c r="M2881" s="121" t="s">
        <v>6531</v>
      </c>
      <c r="N2881" s="121" t="s">
        <v>6532</v>
      </c>
      <c r="O2881" s="128"/>
      <c r="P2881" s="651"/>
      <c r="Q2881" s="685"/>
      <c r="S2881" s="128" t="s">
        <v>6533</v>
      </c>
      <c r="T2881" s="56">
        <v>1</v>
      </c>
      <c r="U2881" s="156" t="s">
        <v>606</v>
      </c>
      <c r="W2881" s="56">
        <v>1.5</v>
      </c>
      <c r="X2881" s="56">
        <v>100</v>
      </c>
      <c r="Y2881" s="129">
        <v>130.6</v>
      </c>
      <c r="Z2881" s="651"/>
    </row>
    <row r="2882" spans="1:26" s="56" customFormat="1" ht="15" thickTop="1" thickBot="1">
      <c r="A2882" s="124" t="s">
        <v>6534</v>
      </c>
      <c r="B2882" s="125" t="s">
        <v>996</v>
      </c>
      <c r="C2882" s="124" t="s">
        <v>6518</v>
      </c>
      <c r="D2882" s="124" t="s">
        <v>6519</v>
      </c>
      <c r="E2882" s="124" t="s">
        <v>6520</v>
      </c>
      <c r="F2882" s="124" t="s">
        <v>6521</v>
      </c>
      <c r="G2882" s="124"/>
      <c r="H2882" s="126" t="s">
        <v>6522</v>
      </c>
      <c r="I2882" s="548">
        <v>41785</v>
      </c>
      <c r="J2882" s="548">
        <v>41845</v>
      </c>
      <c r="K2882" s="127" t="s">
        <v>6523</v>
      </c>
      <c r="L2882" s="127" t="s">
        <v>6524</v>
      </c>
      <c r="M2882" s="156" t="s">
        <v>6531</v>
      </c>
      <c r="N2882" s="121" t="s">
        <v>6532</v>
      </c>
      <c r="O2882" s="128"/>
      <c r="P2882" s="683" t="s">
        <v>6574</v>
      </c>
      <c r="Q2882" s="683" t="s">
        <v>6556</v>
      </c>
      <c r="S2882" s="128" t="s">
        <v>6533</v>
      </c>
      <c r="T2882" s="25">
        <v>1</v>
      </c>
      <c r="U2882" s="156" t="s">
        <v>606</v>
      </c>
      <c r="W2882" s="652">
        <v>1.5</v>
      </c>
      <c r="X2882" s="25">
        <v>100</v>
      </c>
      <c r="Y2882" s="129">
        <v>19.899999999999999</v>
      </c>
      <c r="Z2882" s="2" t="s">
        <v>6575</v>
      </c>
    </row>
    <row r="2883" spans="1:26" s="56" customFormat="1" ht="15" thickTop="1" thickBot="1">
      <c r="A2883" s="124" t="s">
        <v>6534</v>
      </c>
      <c r="B2883" s="125" t="s">
        <v>996</v>
      </c>
      <c r="C2883" s="124" t="s">
        <v>6518</v>
      </c>
      <c r="D2883" s="124" t="s">
        <v>6519</v>
      </c>
      <c r="E2883" s="124" t="s">
        <v>6520</v>
      </c>
      <c r="F2883" s="124" t="s">
        <v>6521</v>
      </c>
      <c r="G2883" s="124"/>
      <c r="H2883" s="126" t="s">
        <v>6522</v>
      </c>
      <c r="I2883" s="548">
        <v>41785</v>
      </c>
      <c r="J2883" s="548">
        <v>41845</v>
      </c>
      <c r="K2883" s="127" t="s">
        <v>6523</v>
      </c>
      <c r="L2883" s="127" t="s">
        <v>6528</v>
      </c>
      <c r="M2883" s="156" t="s">
        <v>6531</v>
      </c>
      <c r="N2883" s="121" t="s">
        <v>6532</v>
      </c>
      <c r="O2883" s="128"/>
      <c r="P2883" s="684"/>
      <c r="Q2883" s="684"/>
      <c r="S2883" s="128" t="s">
        <v>6533</v>
      </c>
      <c r="T2883" s="25">
        <v>1</v>
      </c>
      <c r="U2883" s="156" t="s">
        <v>606</v>
      </c>
      <c r="W2883" s="654"/>
      <c r="X2883" s="25">
        <v>100</v>
      </c>
      <c r="Y2883" s="129">
        <v>19.600000000000001</v>
      </c>
      <c r="Z2883" s="650"/>
    </row>
    <row r="2884" spans="1:26" s="56" customFormat="1" ht="15" thickTop="1" thickBot="1">
      <c r="A2884" s="124" t="s">
        <v>6534</v>
      </c>
      <c r="B2884" s="125" t="s">
        <v>996</v>
      </c>
      <c r="C2884" s="124" t="s">
        <v>6518</v>
      </c>
      <c r="D2884" s="124" t="s">
        <v>6519</v>
      </c>
      <c r="E2884" s="124" t="s">
        <v>6520</v>
      </c>
      <c r="F2884" s="124" t="s">
        <v>6521</v>
      </c>
      <c r="G2884" s="124"/>
      <c r="H2884" s="126" t="s">
        <v>6522</v>
      </c>
      <c r="I2884" s="548">
        <v>41785</v>
      </c>
      <c r="J2884" s="548">
        <v>41845</v>
      </c>
      <c r="K2884" s="130" t="s">
        <v>6529</v>
      </c>
      <c r="L2884" s="130" t="s">
        <v>6530</v>
      </c>
      <c r="M2884" s="156" t="s">
        <v>6531</v>
      </c>
      <c r="N2884" s="121" t="s">
        <v>6532</v>
      </c>
      <c r="O2884" s="128"/>
      <c r="P2884" s="684"/>
      <c r="Q2884" s="684"/>
      <c r="S2884" s="128" t="s">
        <v>6533</v>
      </c>
      <c r="T2884" s="25">
        <v>1</v>
      </c>
      <c r="U2884" s="156" t="s">
        <v>606</v>
      </c>
      <c r="W2884" s="25">
        <v>1.5</v>
      </c>
      <c r="X2884" s="25">
        <v>100</v>
      </c>
      <c r="Y2884" s="129">
        <v>70.599999999999994</v>
      </c>
      <c r="Z2884" s="650"/>
    </row>
    <row r="2885" spans="1:26" s="56" customFormat="1" ht="15" thickTop="1" thickBot="1">
      <c r="A2885" s="124" t="s">
        <v>6534</v>
      </c>
      <c r="B2885" s="125" t="s">
        <v>996</v>
      </c>
      <c r="C2885" s="124" t="s">
        <v>6518</v>
      </c>
      <c r="D2885" s="124" t="s">
        <v>6519</v>
      </c>
      <c r="E2885" s="124" t="s">
        <v>6520</v>
      </c>
      <c r="F2885" s="124" t="s">
        <v>6521</v>
      </c>
      <c r="G2885" s="124"/>
      <c r="H2885" s="126" t="s">
        <v>6522</v>
      </c>
      <c r="I2885" s="548">
        <v>41785</v>
      </c>
      <c r="J2885" s="548">
        <v>41845</v>
      </c>
      <c r="K2885" s="127" t="s">
        <v>6535</v>
      </c>
      <c r="L2885" s="127" t="s">
        <v>6536</v>
      </c>
      <c r="M2885" s="156" t="s">
        <v>6531</v>
      </c>
      <c r="N2885" s="25" t="s">
        <v>6532</v>
      </c>
      <c r="O2885" s="161"/>
      <c r="P2885" s="684"/>
      <c r="Q2885" s="684"/>
      <c r="S2885" s="128" t="s">
        <v>6533</v>
      </c>
      <c r="T2885" s="25">
        <v>1</v>
      </c>
      <c r="U2885" s="156" t="s">
        <v>606</v>
      </c>
      <c r="W2885" s="652">
        <v>1.5</v>
      </c>
      <c r="X2885" s="25">
        <v>100</v>
      </c>
      <c r="Y2885" s="129">
        <v>15.1</v>
      </c>
      <c r="Z2885" s="650"/>
    </row>
    <row r="2886" spans="1:26" s="56" customFormat="1" ht="15" thickTop="1" thickBot="1">
      <c r="A2886" s="124" t="s">
        <v>6534</v>
      </c>
      <c r="B2886" s="125" t="s">
        <v>996</v>
      </c>
      <c r="C2886" s="124" t="s">
        <v>6518</v>
      </c>
      <c r="D2886" s="124" t="s">
        <v>6519</v>
      </c>
      <c r="E2886" s="124" t="s">
        <v>6520</v>
      </c>
      <c r="F2886" s="124" t="s">
        <v>6521</v>
      </c>
      <c r="G2886" s="124"/>
      <c r="H2886" s="126" t="s">
        <v>6522</v>
      </c>
      <c r="I2886" s="548">
        <v>41785</v>
      </c>
      <c r="J2886" s="548">
        <v>41845</v>
      </c>
      <c r="K2886" s="127" t="s">
        <v>6535</v>
      </c>
      <c r="L2886" s="127" t="s">
        <v>6537</v>
      </c>
      <c r="M2886" s="121" t="s">
        <v>6531</v>
      </c>
      <c r="N2886" s="121" t="s">
        <v>6532</v>
      </c>
      <c r="O2886" s="128"/>
      <c r="P2886" s="684"/>
      <c r="Q2886" s="684"/>
      <c r="S2886" s="128" t="s">
        <v>6533</v>
      </c>
      <c r="T2886" s="56">
        <v>1</v>
      </c>
      <c r="U2886" s="156" t="s">
        <v>606</v>
      </c>
      <c r="W2886" s="654"/>
      <c r="X2886" s="56">
        <v>100</v>
      </c>
      <c r="Y2886" s="129">
        <v>15.5</v>
      </c>
      <c r="Z2886" s="650"/>
    </row>
    <row r="2887" spans="1:26" s="56" customFormat="1" ht="15" thickTop="1" thickBot="1">
      <c r="A2887" s="124" t="s">
        <v>6534</v>
      </c>
      <c r="B2887" s="125" t="s">
        <v>996</v>
      </c>
      <c r="C2887" s="124" t="s">
        <v>6518</v>
      </c>
      <c r="D2887" s="124" t="s">
        <v>6519</v>
      </c>
      <c r="E2887" s="124" t="s">
        <v>6520</v>
      </c>
      <c r="F2887" s="124" t="s">
        <v>6521</v>
      </c>
      <c r="G2887" s="124"/>
      <c r="H2887" s="126" t="s">
        <v>6522</v>
      </c>
      <c r="I2887" s="548">
        <v>41785</v>
      </c>
      <c r="J2887" s="548">
        <v>41845</v>
      </c>
      <c r="K2887" s="127" t="s">
        <v>6538</v>
      </c>
      <c r="L2887" s="127" t="s">
        <v>6539</v>
      </c>
      <c r="M2887" s="121" t="s">
        <v>6531</v>
      </c>
      <c r="N2887" s="121" t="s">
        <v>6532</v>
      </c>
      <c r="O2887" s="128"/>
      <c r="P2887" s="684"/>
      <c r="Q2887" s="684"/>
      <c r="S2887" s="128" t="s">
        <v>6533</v>
      </c>
      <c r="T2887" s="56">
        <v>1</v>
      </c>
      <c r="U2887" s="156" t="s">
        <v>606</v>
      </c>
      <c r="W2887" s="2">
        <v>1.5</v>
      </c>
      <c r="X2887" s="56">
        <v>100</v>
      </c>
      <c r="Y2887" s="129">
        <v>17.5</v>
      </c>
      <c r="Z2887" s="650"/>
    </row>
    <row r="2888" spans="1:26" s="56" customFormat="1" ht="14.25" customHeight="1" thickTop="1" thickBot="1">
      <c r="A2888" s="124" t="s">
        <v>6534</v>
      </c>
      <c r="B2888" s="125" t="s">
        <v>996</v>
      </c>
      <c r="C2888" s="124" t="s">
        <v>6518</v>
      </c>
      <c r="D2888" s="124" t="s">
        <v>6519</v>
      </c>
      <c r="E2888" s="124" t="s">
        <v>6520</v>
      </c>
      <c r="F2888" s="124" t="s">
        <v>6521</v>
      </c>
      <c r="G2888" s="124"/>
      <c r="H2888" s="126" t="s">
        <v>6522</v>
      </c>
      <c r="I2888" s="548">
        <v>41785</v>
      </c>
      <c r="J2888" s="548">
        <v>41845</v>
      </c>
      <c r="K2888" s="127" t="s">
        <v>6538</v>
      </c>
      <c r="L2888" s="127" t="s">
        <v>6540</v>
      </c>
      <c r="M2888" s="121" t="s">
        <v>6531</v>
      </c>
      <c r="N2888" s="121" t="s">
        <v>6532</v>
      </c>
      <c r="O2888" s="128"/>
      <c r="P2888" s="684"/>
      <c r="Q2888" s="684"/>
      <c r="S2888" s="128" t="s">
        <v>6533</v>
      </c>
      <c r="T2888" s="56">
        <v>1</v>
      </c>
      <c r="U2888" s="156" t="s">
        <v>606</v>
      </c>
      <c r="W2888" s="651"/>
      <c r="X2888" s="56">
        <v>100</v>
      </c>
      <c r="Y2888" s="129">
        <v>24.7</v>
      </c>
      <c r="Z2888" s="650"/>
    </row>
    <row r="2889" spans="1:26" s="56" customFormat="1" ht="15" thickTop="1" thickBot="1">
      <c r="A2889" s="124" t="s">
        <v>6534</v>
      </c>
      <c r="B2889" s="125" t="s">
        <v>996</v>
      </c>
      <c r="C2889" s="124" t="s">
        <v>6518</v>
      </c>
      <c r="D2889" s="124" t="s">
        <v>6519</v>
      </c>
      <c r="E2889" s="124" t="s">
        <v>6520</v>
      </c>
      <c r="F2889" s="124" t="s">
        <v>6521</v>
      </c>
      <c r="G2889" s="124"/>
      <c r="H2889" s="126" t="s">
        <v>6522</v>
      </c>
      <c r="I2889" s="548">
        <v>41785</v>
      </c>
      <c r="J2889" s="548">
        <v>41845</v>
      </c>
      <c r="K2889" s="130" t="s">
        <v>6541</v>
      </c>
      <c r="L2889" s="130" t="s">
        <v>6542</v>
      </c>
      <c r="M2889" s="121" t="s">
        <v>6531</v>
      </c>
      <c r="N2889" s="121" t="s">
        <v>6532</v>
      </c>
      <c r="O2889" s="128"/>
      <c r="P2889" s="684"/>
      <c r="Q2889" s="684"/>
      <c r="S2889" s="128" t="s">
        <v>6533</v>
      </c>
      <c r="T2889" s="56">
        <v>1</v>
      </c>
      <c r="U2889" s="156" t="s">
        <v>606</v>
      </c>
      <c r="W2889" s="56">
        <v>1.5</v>
      </c>
      <c r="X2889" s="56">
        <v>100</v>
      </c>
      <c r="Y2889" s="129">
        <v>30.2</v>
      </c>
      <c r="Z2889" s="650"/>
    </row>
    <row r="2890" spans="1:26" s="56" customFormat="1" ht="15" thickTop="1" thickBot="1">
      <c r="A2890" s="124" t="s">
        <v>6534</v>
      </c>
      <c r="B2890" s="125" t="s">
        <v>996</v>
      </c>
      <c r="C2890" s="124" t="s">
        <v>6518</v>
      </c>
      <c r="D2890" s="124" t="s">
        <v>6519</v>
      </c>
      <c r="E2890" s="124" t="s">
        <v>6520</v>
      </c>
      <c r="F2890" s="124" t="s">
        <v>6521</v>
      </c>
      <c r="G2890" s="124"/>
      <c r="H2890" s="126" t="s">
        <v>6522</v>
      </c>
      <c r="I2890" s="548">
        <v>41785</v>
      </c>
      <c r="J2890" s="548">
        <v>41845</v>
      </c>
      <c r="K2890" s="127" t="s">
        <v>6543</v>
      </c>
      <c r="L2890" s="127" t="s">
        <v>6544</v>
      </c>
      <c r="M2890" s="121" t="s">
        <v>6531</v>
      </c>
      <c r="N2890" s="121" t="s">
        <v>6532</v>
      </c>
      <c r="O2890" s="128"/>
      <c r="P2890" s="684"/>
      <c r="Q2890" s="684"/>
      <c r="S2890" s="128" t="s">
        <v>6533</v>
      </c>
      <c r="T2890" s="56">
        <v>1</v>
      </c>
      <c r="U2890" s="156" t="s">
        <v>606</v>
      </c>
      <c r="W2890" s="2">
        <v>1.5</v>
      </c>
      <c r="X2890" s="56">
        <v>100</v>
      </c>
      <c r="Y2890" s="129">
        <v>16.399999999999999</v>
      </c>
      <c r="Z2890" s="650"/>
    </row>
    <row r="2891" spans="1:26" s="56" customFormat="1" ht="15" thickTop="1" thickBot="1">
      <c r="A2891" s="124" t="s">
        <v>6534</v>
      </c>
      <c r="B2891" s="125" t="s">
        <v>996</v>
      </c>
      <c r="C2891" s="124" t="s">
        <v>6518</v>
      </c>
      <c r="D2891" s="124" t="s">
        <v>6519</v>
      </c>
      <c r="E2891" s="124" t="s">
        <v>6520</v>
      </c>
      <c r="F2891" s="124" t="s">
        <v>6521</v>
      </c>
      <c r="G2891" s="124"/>
      <c r="H2891" s="126" t="s">
        <v>6522</v>
      </c>
      <c r="I2891" s="548">
        <v>41785</v>
      </c>
      <c r="J2891" s="548">
        <v>41845</v>
      </c>
      <c r="K2891" s="127" t="s">
        <v>6543</v>
      </c>
      <c r="L2891" s="127" t="s">
        <v>6545</v>
      </c>
      <c r="M2891" s="121" t="s">
        <v>6531</v>
      </c>
      <c r="N2891" s="121" t="s">
        <v>6532</v>
      </c>
      <c r="O2891" s="128"/>
      <c r="P2891" s="684"/>
      <c r="Q2891" s="684"/>
      <c r="S2891" s="128" t="s">
        <v>6533</v>
      </c>
      <c r="T2891" s="56">
        <v>1</v>
      </c>
      <c r="U2891" s="156" t="s">
        <v>606</v>
      </c>
      <c r="W2891" s="651"/>
      <c r="X2891" s="56">
        <v>100</v>
      </c>
      <c r="Y2891" s="129">
        <v>21.3</v>
      </c>
      <c r="Z2891" s="650"/>
    </row>
    <row r="2892" spans="1:26" s="56" customFormat="1" ht="15" thickTop="1" thickBot="1">
      <c r="A2892" s="124" t="s">
        <v>6534</v>
      </c>
      <c r="B2892" s="125" t="s">
        <v>996</v>
      </c>
      <c r="C2892" s="124" t="s">
        <v>6518</v>
      </c>
      <c r="D2892" s="124" t="s">
        <v>6519</v>
      </c>
      <c r="E2892" s="124" t="s">
        <v>6520</v>
      </c>
      <c r="F2892" s="124" t="s">
        <v>6521</v>
      </c>
      <c r="G2892" s="124"/>
      <c r="H2892" s="126" t="s">
        <v>6522</v>
      </c>
      <c r="I2892" s="548">
        <v>41785</v>
      </c>
      <c r="J2892" s="548">
        <v>41845</v>
      </c>
      <c r="K2892" s="130" t="s">
        <v>6546</v>
      </c>
      <c r="L2892" s="130" t="s">
        <v>6547</v>
      </c>
      <c r="M2892" s="121" t="s">
        <v>6531</v>
      </c>
      <c r="N2892" s="121" t="s">
        <v>6532</v>
      </c>
      <c r="O2892" s="128"/>
      <c r="P2892" s="684"/>
      <c r="Q2892" s="684"/>
      <c r="S2892" s="128" t="s">
        <v>6533</v>
      </c>
      <c r="T2892" s="56">
        <v>1</v>
      </c>
      <c r="U2892" s="156" t="s">
        <v>606</v>
      </c>
      <c r="W2892" s="56">
        <v>1.5</v>
      </c>
      <c r="X2892" s="56">
        <v>100</v>
      </c>
      <c r="Y2892" s="129">
        <v>33.4</v>
      </c>
      <c r="Z2892" s="650"/>
    </row>
    <row r="2893" spans="1:26" s="56" customFormat="1" ht="14.25" customHeight="1" thickTop="1" thickBot="1">
      <c r="A2893" s="124" t="s">
        <v>6534</v>
      </c>
      <c r="B2893" s="125" t="s">
        <v>996</v>
      </c>
      <c r="C2893" s="124" t="s">
        <v>6518</v>
      </c>
      <c r="D2893" s="124" t="s">
        <v>6519</v>
      </c>
      <c r="E2893" s="124" t="s">
        <v>6520</v>
      </c>
      <c r="F2893" s="124" t="s">
        <v>6521</v>
      </c>
      <c r="G2893" s="124"/>
      <c r="H2893" s="126" t="s">
        <v>6522</v>
      </c>
      <c r="I2893" s="548">
        <v>41785</v>
      </c>
      <c r="J2893" s="548">
        <v>41845</v>
      </c>
      <c r="K2893" s="130" t="s">
        <v>3568</v>
      </c>
      <c r="L2893" s="130" t="s">
        <v>6548</v>
      </c>
      <c r="M2893" s="121" t="s">
        <v>6531</v>
      </c>
      <c r="N2893" s="121" t="s">
        <v>6532</v>
      </c>
      <c r="O2893" s="128"/>
      <c r="P2893" s="684"/>
      <c r="Q2893" s="684"/>
      <c r="S2893" s="128" t="s">
        <v>6533</v>
      </c>
      <c r="T2893" s="56">
        <v>1</v>
      </c>
      <c r="U2893" s="156" t="s">
        <v>606</v>
      </c>
      <c r="W2893" s="56">
        <v>1.5</v>
      </c>
      <c r="X2893" s="56">
        <v>100</v>
      </c>
      <c r="Y2893" s="129">
        <v>258.60000000000002</v>
      </c>
      <c r="Z2893" s="650"/>
    </row>
    <row r="2894" spans="1:26" s="56" customFormat="1" ht="15" thickTop="1" thickBot="1">
      <c r="A2894" s="124" t="s">
        <v>6534</v>
      </c>
      <c r="B2894" s="125" t="s">
        <v>996</v>
      </c>
      <c r="C2894" s="124" t="s">
        <v>6518</v>
      </c>
      <c r="D2894" s="124" t="s">
        <v>6519</v>
      </c>
      <c r="E2894" s="124" t="s">
        <v>6520</v>
      </c>
      <c r="F2894" s="124" t="s">
        <v>6521</v>
      </c>
      <c r="G2894" s="124"/>
      <c r="H2894" s="126" t="s">
        <v>6522</v>
      </c>
      <c r="I2894" s="548">
        <v>41785</v>
      </c>
      <c r="J2894" s="548">
        <v>41845</v>
      </c>
      <c r="K2894" s="130" t="s">
        <v>6549</v>
      </c>
      <c r="L2894" s="130" t="s">
        <v>6550</v>
      </c>
      <c r="M2894" s="121" t="s">
        <v>6531</v>
      </c>
      <c r="N2894" s="121" t="s">
        <v>6532</v>
      </c>
      <c r="O2894" s="128"/>
      <c r="P2894" s="684"/>
      <c r="Q2894" s="684"/>
      <c r="S2894" s="128" t="s">
        <v>6533</v>
      </c>
      <c r="T2894" s="56">
        <v>1</v>
      </c>
      <c r="U2894" s="156" t="s">
        <v>606</v>
      </c>
      <c r="W2894" s="56">
        <v>1.5</v>
      </c>
      <c r="X2894" s="56">
        <v>100</v>
      </c>
      <c r="Y2894" s="129">
        <v>812.6</v>
      </c>
      <c r="Z2894" s="650"/>
    </row>
    <row r="2895" spans="1:26" s="56" customFormat="1" ht="15" thickTop="1" thickBot="1">
      <c r="A2895" s="124" t="s">
        <v>6534</v>
      </c>
      <c r="B2895" s="125" t="s">
        <v>996</v>
      </c>
      <c r="C2895" s="124" t="s">
        <v>6518</v>
      </c>
      <c r="D2895" s="124" t="s">
        <v>6519</v>
      </c>
      <c r="E2895" s="124" t="s">
        <v>6520</v>
      </c>
      <c r="F2895" s="124" t="s">
        <v>6521</v>
      </c>
      <c r="G2895" s="124"/>
      <c r="H2895" s="126" t="s">
        <v>6522</v>
      </c>
      <c r="I2895" s="548">
        <v>41785</v>
      </c>
      <c r="J2895" s="548">
        <v>41845</v>
      </c>
      <c r="K2895" s="127" t="s">
        <v>6551</v>
      </c>
      <c r="L2895" s="127" t="s">
        <v>6552</v>
      </c>
      <c r="M2895" s="121" t="s">
        <v>6531</v>
      </c>
      <c r="N2895" s="121" t="s">
        <v>6532</v>
      </c>
      <c r="O2895" s="128"/>
      <c r="P2895" s="685"/>
      <c r="Q2895" s="685"/>
      <c r="S2895" s="128" t="s">
        <v>6533</v>
      </c>
      <c r="T2895" s="56">
        <v>1</v>
      </c>
      <c r="U2895" s="156" t="s">
        <v>606</v>
      </c>
      <c r="W2895" s="56">
        <v>1.5</v>
      </c>
      <c r="X2895" s="56">
        <v>100</v>
      </c>
      <c r="Y2895" s="129">
        <v>31.3</v>
      </c>
      <c r="Z2895" s="650"/>
    </row>
    <row r="2896" spans="1:26" s="56" customFormat="1" ht="15" thickTop="1" thickBot="1">
      <c r="A2896" s="124" t="s">
        <v>6534</v>
      </c>
      <c r="B2896" s="125" t="s">
        <v>996</v>
      </c>
      <c r="C2896" s="124" t="s">
        <v>6518</v>
      </c>
      <c r="D2896" s="124" t="s">
        <v>6519</v>
      </c>
      <c r="E2896" s="124" t="s">
        <v>6520</v>
      </c>
      <c r="F2896" s="124" t="s">
        <v>6521</v>
      </c>
      <c r="G2896" s="124"/>
      <c r="H2896" s="126" t="s">
        <v>6522</v>
      </c>
      <c r="I2896" s="548">
        <v>41785</v>
      </c>
      <c r="J2896" s="548">
        <v>41845</v>
      </c>
      <c r="K2896" s="130" t="s">
        <v>6553</v>
      </c>
      <c r="L2896" s="130" t="s">
        <v>6554</v>
      </c>
      <c r="M2896" s="121" t="s">
        <v>6531</v>
      </c>
      <c r="N2896" s="121" t="s">
        <v>6532</v>
      </c>
      <c r="O2896" s="128"/>
      <c r="P2896" s="683" t="s">
        <v>6555</v>
      </c>
      <c r="Q2896" s="683" t="s">
        <v>6556</v>
      </c>
      <c r="S2896" s="128" t="s">
        <v>6533</v>
      </c>
      <c r="T2896" s="56">
        <v>1</v>
      </c>
      <c r="U2896" s="156" t="s">
        <v>606</v>
      </c>
      <c r="W2896" s="56">
        <v>1.5</v>
      </c>
      <c r="X2896" s="56">
        <v>100</v>
      </c>
      <c r="Y2896" s="129">
        <v>103</v>
      </c>
      <c r="Z2896" s="650"/>
    </row>
    <row r="2897" spans="1:26" s="56" customFormat="1" ht="15" thickTop="1" thickBot="1">
      <c r="A2897" s="124" t="s">
        <v>6534</v>
      </c>
      <c r="B2897" s="125" t="s">
        <v>996</v>
      </c>
      <c r="C2897" s="124" t="s">
        <v>6518</v>
      </c>
      <c r="D2897" s="124" t="s">
        <v>6519</v>
      </c>
      <c r="E2897" s="124" t="s">
        <v>6520</v>
      </c>
      <c r="F2897" s="124" t="s">
        <v>6521</v>
      </c>
      <c r="G2897" s="124"/>
      <c r="H2897" s="126" t="s">
        <v>6522</v>
      </c>
      <c r="I2897" s="548">
        <v>41785</v>
      </c>
      <c r="J2897" s="548">
        <v>41845</v>
      </c>
      <c r="K2897" s="130" t="s">
        <v>6557</v>
      </c>
      <c r="L2897" s="130" t="s">
        <v>6558</v>
      </c>
      <c r="M2897" s="121" t="s">
        <v>6531</v>
      </c>
      <c r="N2897" s="121" t="s">
        <v>6532</v>
      </c>
      <c r="O2897" s="128"/>
      <c r="P2897" s="650"/>
      <c r="Q2897" s="684"/>
      <c r="S2897" s="128" t="s">
        <v>6533</v>
      </c>
      <c r="T2897" s="56">
        <v>1</v>
      </c>
      <c r="U2897" s="156" t="s">
        <v>606</v>
      </c>
      <c r="W2897" s="56">
        <v>1.5</v>
      </c>
      <c r="X2897" s="56">
        <v>100</v>
      </c>
      <c r="Y2897" s="129">
        <v>102.7</v>
      </c>
      <c r="Z2897" s="650"/>
    </row>
    <row r="2898" spans="1:26" s="56" customFormat="1" ht="15" thickTop="1" thickBot="1">
      <c r="A2898" s="124" t="s">
        <v>6534</v>
      </c>
      <c r="B2898" s="125" t="s">
        <v>996</v>
      </c>
      <c r="C2898" s="124" t="s">
        <v>6518</v>
      </c>
      <c r="D2898" s="124" t="s">
        <v>6519</v>
      </c>
      <c r="E2898" s="124" t="s">
        <v>6520</v>
      </c>
      <c r="F2898" s="124" t="s">
        <v>6521</v>
      </c>
      <c r="G2898" s="124"/>
      <c r="H2898" s="126" t="s">
        <v>6522</v>
      </c>
      <c r="I2898" s="548">
        <v>41785</v>
      </c>
      <c r="J2898" s="548">
        <v>41845</v>
      </c>
      <c r="K2898" s="130" t="s">
        <v>6559</v>
      </c>
      <c r="L2898" s="130" t="s">
        <v>6560</v>
      </c>
      <c r="M2898" s="121" t="s">
        <v>6531</v>
      </c>
      <c r="N2898" s="121" t="s">
        <v>6532</v>
      </c>
      <c r="O2898" s="128"/>
      <c r="P2898" s="650"/>
      <c r="Q2898" s="684"/>
      <c r="S2898" s="128" t="s">
        <v>6533</v>
      </c>
      <c r="T2898" s="56">
        <v>1</v>
      </c>
      <c r="U2898" s="156" t="s">
        <v>606</v>
      </c>
      <c r="W2898" s="56">
        <v>1.5</v>
      </c>
      <c r="X2898" s="56">
        <v>100</v>
      </c>
      <c r="Y2898" s="129">
        <v>101.2</v>
      </c>
      <c r="Z2898" s="650"/>
    </row>
    <row r="2899" spans="1:26" s="56" customFormat="1" ht="15" thickTop="1" thickBot="1">
      <c r="A2899" s="124" t="s">
        <v>6534</v>
      </c>
      <c r="B2899" s="125" t="s">
        <v>996</v>
      </c>
      <c r="C2899" s="124" t="s">
        <v>6518</v>
      </c>
      <c r="D2899" s="124" t="s">
        <v>6519</v>
      </c>
      <c r="E2899" s="124" t="s">
        <v>6520</v>
      </c>
      <c r="F2899" s="124" t="s">
        <v>6521</v>
      </c>
      <c r="G2899" s="124"/>
      <c r="H2899" s="126" t="s">
        <v>6522</v>
      </c>
      <c r="I2899" s="548">
        <v>41785</v>
      </c>
      <c r="J2899" s="548">
        <v>41845</v>
      </c>
      <c r="K2899" s="130" t="s">
        <v>6561</v>
      </c>
      <c r="L2899" s="130" t="s">
        <v>6562</v>
      </c>
      <c r="M2899" s="121" t="s">
        <v>6531</v>
      </c>
      <c r="N2899" s="121" t="s">
        <v>6532</v>
      </c>
      <c r="O2899" s="128"/>
      <c r="P2899" s="650"/>
      <c r="Q2899" s="684"/>
      <c r="S2899" s="128" t="s">
        <v>6533</v>
      </c>
      <c r="T2899" s="56">
        <v>1</v>
      </c>
      <c r="U2899" s="156" t="s">
        <v>606</v>
      </c>
      <c r="W2899" s="56">
        <v>1.5</v>
      </c>
      <c r="X2899" s="56">
        <v>100</v>
      </c>
      <c r="Y2899" s="129">
        <v>83.3</v>
      </c>
      <c r="Z2899" s="650"/>
    </row>
    <row r="2900" spans="1:26" s="56" customFormat="1" ht="15" thickTop="1" thickBot="1">
      <c r="A2900" s="124" t="s">
        <v>6534</v>
      </c>
      <c r="B2900" s="125" t="s">
        <v>996</v>
      </c>
      <c r="C2900" s="124" t="s">
        <v>6518</v>
      </c>
      <c r="D2900" s="124" t="s">
        <v>6519</v>
      </c>
      <c r="E2900" s="124" t="s">
        <v>6520</v>
      </c>
      <c r="F2900" s="124" t="s">
        <v>6521</v>
      </c>
      <c r="G2900" s="124"/>
      <c r="H2900" s="126" t="s">
        <v>6522</v>
      </c>
      <c r="I2900" s="548">
        <v>41785</v>
      </c>
      <c r="J2900" s="548">
        <v>41845</v>
      </c>
      <c r="K2900" s="130" t="s">
        <v>6563</v>
      </c>
      <c r="L2900" s="130" t="s">
        <v>6564</v>
      </c>
      <c r="M2900" s="121" t="s">
        <v>6531</v>
      </c>
      <c r="N2900" s="121" t="s">
        <v>6532</v>
      </c>
      <c r="O2900" s="128"/>
      <c r="P2900" s="650"/>
      <c r="Q2900" s="684"/>
      <c r="S2900" s="128" t="s">
        <v>6533</v>
      </c>
      <c r="T2900" s="56">
        <v>1</v>
      </c>
      <c r="U2900" s="156" t="s">
        <v>606</v>
      </c>
      <c r="W2900" s="56">
        <v>1.5</v>
      </c>
      <c r="X2900" s="56">
        <v>100</v>
      </c>
      <c r="Y2900" s="129">
        <v>144.19999999999999</v>
      </c>
      <c r="Z2900" s="650"/>
    </row>
    <row r="2901" spans="1:26" s="56" customFormat="1" ht="15" thickTop="1" thickBot="1">
      <c r="A2901" s="124" t="s">
        <v>6534</v>
      </c>
      <c r="B2901" s="125" t="s">
        <v>996</v>
      </c>
      <c r="C2901" s="124" t="s">
        <v>6518</v>
      </c>
      <c r="D2901" s="124" t="s">
        <v>6519</v>
      </c>
      <c r="E2901" s="124" t="s">
        <v>6520</v>
      </c>
      <c r="F2901" s="124" t="s">
        <v>6521</v>
      </c>
      <c r="G2901" s="124"/>
      <c r="H2901" s="126" t="s">
        <v>6522</v>
      </c>
      <c r="I2901" s="548">
        <v>41785</v>
      </c>
      <c r="J2901" s="548">
        <v>41845</v>
      </c>
      <c r="K2901" s="130" t="s">
        <v>6565</v>
      </c>
      <c r="L2901" s="130" t="s">
        <v>6566</v>
      </c>
      <c r="M2901" s="121" t="s">
        <v>6531</v>
      </c>
      <c r="N2901" s="121" t="s">
        <v>6532</v>
      </c>
      <c r="O2901" s="128"/>
      <c r="P2901" s="650"/>
      <c r="Q2901" s="684"/>
      <c r="S2901" s="128" t="s">
        <v>6533</v>
      </c>
      <c r="T2901" s="56">
        <v>1</v>
      </c>
      <c r="U2901" s="156" t="s">
        <v>606</v>
      </c>
      <c r="W2901" s="56">
        <v>1.5</v>
      </c>
      <c r="X2901" s="56">
        <v>100</v>
      </c>
      <c r="Y2901" s="129">
        <v>94.4</v>
      </c>
      <c r="Z2901" s="650"/>
    </row>
    <row r="2902" spans="1:26" s="56" customFormat="1" ht="15" thickTop="1" thickBot="1">
      <c r="A2902" s="124" t="s">
        <v>6534</v>
      </c>
      <c r="B2902" s="125" t="s">
        <v>996</v>
      </c>
      <c r="C2902" s="124" t="s">
        <v>6518</v>
      </c>
      <c r="D2902" s="124" t="s">
        <v>6519</v>
      </c>
      <c r="E2902" s="124" t="s">
        <v>6520</v>
      </c>
      <c r="F2902" s="124" t="s">
        <v>6521</v>
      </c>
      <c r="G2902" s="124"/>
      <c r="H2902" s="126" t="s">
        <v>6522</v>
      </c>
      <c r="I2902" s="548">
        <v>41785</v>
      </c>
      <c r="J2902" s="548">
        <v>41845</v>
      </c>
      <c r="K2902" s="130" t="s">
        <v>6567</v>
      </c>
      <c r="L2902" s="130" t="s">
        <v>6568</v>
      </c>
      <c r="M2902" s="121" t="s">
        <v>6531</v>
      </c>
      <c r="N2902" s="121" t="s">
        <v>6532</v>
      </c>
      <c r="O2902" s="128"/>
      <c r="P2902" s="650"/>
      <c r="Q2902" s="684"/>
      <c r="S2902" s="128" t="s">
        <v>6533</v>
      </c>
      <c r="T2902" s="56">
        <v>1</v>
      </c>
      <c r="U2902" s="156" t="s">
        <v>606</v>
      </c>
      <c r="W2902" s="56">
        <v>1.5</v>
      </c>
      <c r="X2902" s="56">
        <v>100</v>
      </c>
      <c r="Y2902" s="129">
        <v>46</v>
      </c>
      <c r="Z2902" s="650"/>
    </row>
    <row r="2903" spans="1:26" s="56" customFormat="1" ht="14.25" customHeight="1" thickTop="1" thickBot="1">
      <c r="A2903" s="124" t="s">
        <v>6534</v>
      </c>
      <c r="B2903" s="125" t="s">
        <v>996</v>
      </c>
      <c r="C2903" s="124" t="s">
        <v>6518</v>
      </c>
      <c r="D2903" s="124" t="s">
        <v>6519</v>
      </c>
      <c r="E2903" s="124" t="s">
        <v>6520</v>
      </c>
      <c r="F2903" s="124" t="s">
        <v>6521</v>
      </c>
      <c r="G2903" s="124"/>
      <c r="H2903" s="126" t="s">
        <v>6522</v>
      </c>
      <c r="I2903" s="548">
        <v>41785</v>
      </c>
      <c r="J2903" s="548">
        <v>41845</v>
      </c>
      <c r="K2903" s="130" t="s">
        <v>6569</v>
      </c>
      <c r="L2903" s="130" t="s">
        <v>6570</v>
      </c>
      <c r="M2903" s="121" t="s">
        <v>6531</v>
      </c>
      <c r="N2903" s="121" t="s">
        <v>6532</v>
      </c>
      <c r="O2903" s="128"/>
      <c r="P2903" s="650"/>
      <c r="Q2903" s="684"/>
      <c r="S2903" s="128" t="s">
        <v>6533</v>
      </c>
      <c r="T2903" s="56">
        <v>1</v>
      </c>
      <c r="U2903" s="156" t="s">
        <v>606</v>
      </c>
      <c r="W2903" s="56">
        <v>1.5</v>
      </c>
      <c r="X2903" s="56">
        <v>100</v>
      </c>
      <c r="Y2903" s="129">
        <v>96.3</v>
      </c>
      <c r="Z2903" s="650"/>
    </row>
    <row r="2904" spans="1:26" s="56" customFormat="1" ht="15" thickTop="1" thickBot="1">
      <c r="A2904" s="124" t="s">
        <v>6534</v>
      </c>
      <c r="B2904" s="125" t="s">
        <v>996</v>
      </c>
      <c r="C2904" s="124" t="s">
        <v>6518</v>
      </c>
      <c r="D2904" s="124" t="s">
        <v>6519</v>
      </c>
      <c r="E2904" s="124" t="s">
        <v>6520</v>
      </c>
      <c r="F2904" s="124" t="s">
        <v>6521</v>
      </c>
      <c r="G2904" s="124"/>
      <c r="H2904" s="126" t="s">
        <v>6522</v>
      </c>
      <c r="I2904" s="548">
        <v>41785</v>
      </c>
      <c r="J2904" s="548">
        <v>41845</v>
      </c>
      <c r="K2904" s="130">
        <v>100100030</v>
      </c>
      <c r="L2904" s="130" t="s">
        <v>6571</v>
      </c>
      <c r="M2904" s="121" t="s">
        <v>6531</v>
      </c>
      <c r="N2904" s="121" t="s">
        <v>6532</v>
      </c>
      <c r="O2904" s="128"/>
      <c r="P2904" s="650"/>
      <c r="Q2904" s="684"/>
      <c r="S2904" s="128" t="s">
        <v>6533</v>
      </c>
      <c r="T2904" s="56">
        <v>1</v>
      </c>
      <c r="U2904" s="156" t="s">
        <v>606</v>
      </c>
      <c r="W2904" s="56">
        <v>1.5</v>
      </c>
      <c r="X2904" s="56">
        <v>100</v>
      </c>
      <c r="Y2904" s="129">
        <v>78.599999999999994</v>
      </c>
      <c r="Z2904" s="650"/>
    </row>
    <row r="2905" spans="1:26" s="56" customFormat="1" ht="15" thickTop="1" thickBot="1">
      <c r="A2905" s="124" t="s">
        <v>6534</v>
      </c>
      <c r="B2905" s="125" t="s">
        <v>996</v>
      </c>
      <c r="C2905" s="124" t="s">
        <v>6518</v>
      </c>
      <c r="D2905" s="124" t="s">
        <v>6519</v>
      </c>
      <c r="E2905" s="124" t="s">
        <v>6520</v>
      </c>
      <c r="F2905" s="124" t="s">
        <v>6521</v>
      </c>
      <c r="G2905" s="124"/>
      <c r="H2905" s="126" t="s">
        <v>6522</v>
      </c>
      <c r="I2905" s="548">
        <v>41785</v>
      </c>
      <c r="J2905" s="548">
        <v>41845</v>
      </c>
      <c r="K2905" s="130" t="s">
        <v>6572</v>
      </c>
      <c r="L2905" s="130" t="s">
        <v>6573</v>
      </c>
      <c r="M2905" s="121" t="s">
        <v>6531</v>
      </c>
      <c r="N2905" s="121" t="s">
        <v>6532</v>
      </c>
      <c r="O2905" s="128"/>
      <c r="P2905" s="651"/>
      <c r="Q2905" s="685"/>
      <c r="S2905" s="128" t="s">
        <v>6533</v>
      </c>
      <c r="T2905" s="56">
        <v>1</v>
      </c>
      <c r="U2905" s="156" t="s">
        <v>606</v>
      </c>
      <c r="W2905" s="56">
        <v>1.5</v>
      </c>
      <c r="X2905" s="56">
        <v>100</v>
      </c>
      <c r="Y2905" s="129">
        <v>130.6</v>
      </c>
      <c r="Z2905" s="651"/>
    </row>
    <row r="2906" spans="1:26" ht="14.25" thickTop="1"/>
    <row r="2907" spans="1:26" s="56" customFormat="1">
      <c r="A2907" s="156" t="s">
        <v>6576</v>
      </c>
      <c r="B2907" s="156" t="s">
        <v>970</v>
      </c>
      <c r="C2907" s="56" t="s">
        <v>6577</v>
      </c>
      <c r="D2907" s="56" t="s">
        <v>6382</v>
      </c>
      <c r="E2907" s="56" t="s">
        <v>6383</v>
      </c>
      <c r="F2907" s="56" t="s">
        <v>6384</v>
      </c>
      <c r="H2907" s="52" t="s">
        <v>6578</v>
      </c>
      <c r="I2907" s="159">
        <v>41799</v>
      </c>
      <c r="J2907" s="159">
        <v>41860</v>
      </c>
      <c r="K2907" s="56" t="s">
        <v>6579</v>
      </c>
      <c r="L2907" s="26" t="s">
        <v>6580</v>
      </c>
      <c r="M2907" s="156" t="s">
        <v>695</v>
      </c>
      <c r="N2907" s="121" t="s">
        <v>6581</v>
      </c>
      <c r="O2907" s="56" t="s">
        <v>6582</v>
      </c>
      <c r="S2907" s="128" t="s">
        <v>6583</v>
      </c>
      <c r="T2907" s="652">
        <v>3</v>
      </c>
      <c r="U2907" s="156" t="s">
        <v>606</v>
      </c>
      <c r="W2907" s="25"/>
      <c r="X2907" s="25">
        <v>27</v>
      </c>
      <c r="Y2907" s="25">
        <v>110</v>
      </c>
      <c r="Z2907" s="686" t="s">
        <v>6584</v>
      </c>
    </row>
    <row r="2908" spans="1:26" s="56" customFormat="1">
      <c r="A2908" s="156" t="s">
        <v>6576</v>
      </c>
      <c r="B2908" s="156" t="s">
        <v>970</v>
      </c>
      <c r="C2908" s="56" t="s">
        <v>6577</v>
      </c>
      <c r="D2908" s="56" t="s">
        <v>6382</v>
      </c>
      <c r="E2908" s="56" t="s">
        <v>6383</v>
      </c>
      <c r="F2908" s="56" t="s">
        <v>6384</v>
      </c>
      <c r="H2908" s="52" t="s">
        <v>6578</v>
      </c>
      <c r="I2908" s="159">
        <v>41799</v>
      </c>
      <c r="J2908" s="159">
        <v>41860</v>
      </c>
      <c r="K2908" s="56" t="s">
        <v>6585</v>
      </c>
      <c r="L2908" s="26" t="s">
        <v>6586</v>
      </c>
      <c r="M2908" s="156" t="s">
        <v>695</v>
      </c>
      <c r="N2908" s="121" t="s">
        <v>6581</v>
      </c>
      <c r="O2908" s="56" t="s">
        <v>6582</v>
      </c>
      <c r="S2908" s="128" t="s">
        <v>6583</v>
      </c>
      <c r="T2908" s="653"/>
      <c r="U2908" s="156" t="s">
        <v>606</v>
      </c>
      <c r="W2908" s="25"/>
      <c r="X2908" s="25">
        <v>23</v>
      </c>
      <c r="Y2908" s="25">
        <v>130</v>
      </c>
      <c r="Z2908" s="687"/>
    </row>
    <row r="2909" spans="1:26" s="56" customFormat="1">
      <c r="A2909" s="156" t="s">
        <v>6576</v>
      </c>
      <c r="B2909" s="156" t="s">
        <v>970</v>
      </c>
      <c r="C2909" s="56" t="s">
        <v>6577</v>
      </c>
      <c r="D2909" s="56" t="s">
        <v>6382</v>
      </c>
      <c r="E2909" s="56" t="s">
        <v>6383</v>
      </c>
      <c r="F2909" s="56" t="s">
        <v>6384</v>
      </c>
      <c r="H2909" s="52" t="s">
        <v>6578</v>
      </c>
      <c r="I2909" s="159">
        <v>41799</v>
      </c>
      <c r="J2909" s="159">
        <v>41860</v>
      </c>
      <c r="K2909" s="56" t="s">
        <v>6587</v>
      </c>
      <c r="L2909" s="179" t="s">
        <v>6399</v>
      </c>
      <c r="M2909" s="156" t="s">
        <v>695</v>
      </c>
      <c r="N2909" s="121" t="s">
        <v>6581</v>
      </c>
      <c r="O2909" s="56" t="s">
        <v>6582</v>
      </c>
      <c r="S2909" s="128" t="s">
        <v>6583</v>
      </c>
      <c r="T2909" s="653"/>
      <c r="U2909" s="156" t="s">
        <v>606</v>
      </c>
      <c r="W2909" s="25"/>
      <c r="X2909" s="25">
        <v>133</v>
      </c>
      <c r="Y2909" s="25">
        <v>38.200000000000003</v>
      </c>
      <c r="Z2909" s="687"/>
    </row>
    <row r="2910" spans="1:26" s="56" customFormat="1">
      <c r="A2910" s="156" t="s">
        <v>6576</v>
      </c>
      <c r="B2910" s="156" t="s">
        <v>970</v>
      </c>
      <c r="C2910" s="56" t="s">
        <v>6577</v>
      </c>
      <c r="D2910" s="56" t="s">
        <v>6382</v>
      </c>
      <c r="E2910" s="56" t="s">
        <v>6383</v>
      </c>
      <c r="F2910" s="56" t="s">
        <v>6384</v>
      </c>
      <c r="H2910" s="52" t="s">
        <v>6578</v>
      </c>
      <c r="I2910" s="159">
        <v>41799</v>
      </c>
      <c r="J2910" s="159">
        <v>41860</v>
      </c>
      <c r="K2910" s="56" t="s">
        <v>6588</v>
      </c>
      <c r="L2910" s="179" t="s">
        <v>6401</v>
      </c>
      <c r="M2910" s="156" t="s">
        <v>695</v>
      </c>
      <c r="N2910" s="121" t="s">
        <v>6581</v>
      </c>
      <c r="O2910" s="56" t="s">
        <v>6582</v>
      </c>
      <c r="S2910" s="128" t="s">
        <v>6583</v>
      </c>
      <c r="T2910" s="653"/>
      <c r="U2910" s="156" t="s">
        <v>606</v>
      </c>
      <c r="W2910" s="25"/>
      <c r="X2910" s="25">
        <v>133</v>
      </c>
      <c r="Y2910" s="25">
        <v>38.200000000000003</v>
      </c>
      <c r="Z2910" s="687"/>
    </row>
    <row r="2911" spans="1:26" s="56" customFormat="1">
      <c r="A2911" s="156" t="s">
        <v>6576</v>
      </c>
      <c r="B2911" s="156" t="s">
        <v>970</v>
      </c>
      <c r="C2911" s="56" t="s">
        <v>6577</v>
      </c>
      <c r="D2911" s="56" t="s">
        <v>6382</v>
      </c>
      <c r="E2911" s="56" t="s">
        <v>6383</v>
      </c>
      <c r="F2911" s="56" t="s">
        <v>6384</v>
      </c>
      <c r="H2911" s="52" t="s">
        <v>6578</v>
      </c>
      <c r="I2911" s="159">
        <v>41799</v>
      </c>
      <c r="J2911" s="159">
        <v>41860</v>
      </c>
      <c r="K2911" s="26" t="s">
        <v>6589</v>
      </c>
      <c r="L2911" s="26" t="s">
        <v>6590</v>
      </c>
      <c r="M2911" s="156" t="s">
        <v>695</v>
      </c>
      <c r="N2911" s="121" t="s">
        <v>6581</v>
      </c>
      <c r="O2911" s="56" t="s">
        <v>6582</v>
      </c>
      <c r="P2911" s="128"/>
      <c r="Q2911" s="128"/>
      <c r="R2911" s="128"/>
      <c r="S2911" s="128" t="s">
        <v>6583</v>
      </c>
      <c r="T2911" s="653"/>
      <c r="U2911" s="156" t="s">
        <v>606</v>
      </c>
      <c r="V2911" s="128"/>
      <c r="W2911" s="25"/>
      <c r="X2911" s="128">
        <v>96</v>
      </c>
      <c r="Y2911" s="128">
        <v>32</v>
      </c>
      <c r="Z2911" s="687"/>
    </row>
    <row r="2912" spans="1:26" s="56" customFormat="1">
      <c r="A2912" s="156" t="s">
        <v>6576</v>
      </c>
      <c r="B2912" s="156" t="s">
        <v>970</v>
      </c>
      <c r="C2912" s="56" t="s">
        <v>6577</v>
      </c>
      <c r="D2912" s="56" t="s">
        <v>6382</v>
      </c>
      <c r="E2912" s="56" t="s">
        <v>6383</v>
      </c>
      <c r="F2912" s="56" t="s">
        <v>6384</v>
      </c>
      <c r="H2912" s="52" t="s">
        <v>6578</v>
      </c>
      <c r="I2912" s="159">
        <v>41799</v>
      </c>
      <c r="J2912" s="159">
        <v>41860</v>
      </c>
      <c r="K2912" s="26" t="s">
        <v>6591</v>
      </c>
      <c r="L2912" s="26" t="s">
        <v>6592</v>
      </c>
      <c r="M2912" s="156" t="s">
        <v>695</v>
      </c>
      <c r="N2912" s="121" t="s">
        <v>6581</v>
      </c>
      <c r="O2912" s="56" t="s">
        <v>6582</v>
      </c>
      <c r="P2912" s="128"/>
      <c r="Q2912" s="128"/>
      <c r="R2912" s="128"/>
      <c r="S2912" s="128" t="s">
        <v>6583</v>
      </c>
      <c r="T2912" s="653"/>
      <c r="U2912" s="156" t="s">
        <v>606</v>
      </c>
      <c r="V2912" s="128"/>
      <c r="W2912" s="25"/>
      <c r="X2912" s="128">
        <v>381</v>
      </c>
      <c r="Y2912" s="128">
        <v>8</v>
      </c>
      <c r="Z2912" s="687"/>
    </row>
    <row r="2913" spans="1:26" s="56" customFormat="1">
      <c r="A2913" s="156" t="s">
        <v>6576</v>
      </c>
      <c r="B2913" s="156" t="s">
        <v>970</v>
      </c>
      <c r="C2913" s="56" t="s">
        <v>6577</v>
      </c>
      <c r="D2913" s="56" t="s">
        <v>6382</v>
      </c>
      <c r="E2913" s="56" t="s">
        <v>6383</v>
      </c>
      <c r="F2913" s="56" t="s">
        <v>6384</v>
      </c>
      <c r="H2913" s="52" t="s">
        <v>6578</v>
      </c>
      <c r="I2913" s="159">
        <v>41799</v>
      </c>
      <c r="J2913" s="159">
        <v>41860</v>
      </c>
      <c r="K2913" s="26" t="s">
        <v>6593</v>
      </c>
      <c r="L2913" s="26" t="s">
        <v>6594</v>
      </c>
      <c r="M2913" s="156" t="s">
        <v>695</v>
      </c>
      <c r="N2913" s="121" t="s">
        <v>6581</v>
      </c>
      <c r="O2913" s="56" t="s">
        <v>6582</v>
      </c>
      <c r="P2913" s="128"/>
      <c r="Q2913" s="128"/>
      <c r="R2913" s="128"/>
      <c r="S2913" s="128" t="s">
        <v>6583</v>
      </c>
      <c r="T2913" s="653"/>
      <c r="U2913" s="156" t="s">
        <v>606</v>
      </c>
      <c r="V2913" s="128"/>
      <c r="W2913" s="25"/>
      <c r="X2913" s="128">
        <v>313</v>
      </c>
      <c r="Y2913" s="128">
        <v>10</v>
      </c>
      <c r="Z2913" s="687"/>
    </row>
    <row r="2914" spans="1:26" s="56" customFormat="1">
      <c r="A2914" s="156" t="s">
        <v>6576</v>
      </c>
      <c r="B2914" s="156" t="s">
        <v>970</v>
      </c>
      <c r="C2914" s="56" t="s">
        <v>6577</v>
      </c>
      <c r="D2914" s="56" t="s">
        <v>6382</v>
      </c>
      <c r="E2914" s="56" t="s">
        <v>6383</v>
      </c>
      <c r="F2914" s="56" t="s">
        <v>6384</v>
      </c>
      <c r="H2914" s="52" t="s">
        <v>6578</v>
      </c>
      <c r="I2914" s="159">
        <v>41799</v>
      </c>
      <c r="J2914" s="159">
        <v>41860</v>
      </c>
      <c r="K2914" s="26" t="s">
        <v>6595</v>
      </c>
      <c r="L2914" s="26" t="s">
        <v>6596</v>
      </c>
      <c r="M2914" s="156" t="s">
        <v>695</v>
      </c>
      <c r="N2914" s="121" t="s">
        <v>6581</v>
      </c>
      <c r="O2914" s="56" t="s">
        <v>6582</v>
      </c>
      <c r="P2914" s="128"/>
      <c r="Q2914" s="128"/>
      <c r="R2914" s="128"/>
      <c r="S2914" s="128" t="s">
        <v>6583</v>
      </c>
      <c r="T2914" s="654"/>
      <c r="U2914" s="156" t="s">
        <v>606</v>
      </c>
      <c r="V2914" s="128"/>
      <c r="W2914" s="25"/>
      <c r="X2914" s="128">
        <v>192</v>
      </c>
      <c r="Y2914" s="128">
        <v>16</v>
      </c>
      <c r="Z2914" s="688"/>
    </row>
    <row r="2915" spans="1:26" s="56" customFormat="1">
      <c r="A2915" s="132" t="s">
        <v>6576</v>
      </c>
      <c r="B2915" s="132" t="s">
        <v>970</v>
      </c>
      <c r="C2915" s="150" t="s">
        <v>6577</v>
      </c>
      <c r="D2915" s="150" t="s">
        <v>6382</v>
      </c>
      <c r="E2915" s="56" t="s">
        <v>6383</v>
      </c>
      <c r="F2915" s="56" t="s">
        <v>6384</v>
      </c>
      <c r="H2915" s="52" t="s">
        <v>6578</v>
      </c>
      <c r="I2915" s="159">
        <v>41799</v>
      </c>
      <c r="J2915" s="159">
        <v>41860</v>
      </c>
      <c r="K2915" s="26" t="s">
        <v>6591</v>
      </c>
      <c r="L2915" s="26" t="s">
        <v>6592</v>
      </c>
      <c r="M2915" s="156" t="s">
        <v>695</v>
      </c>
      <c r="N2915" s="121" t="s">
        <v>6581</v>
      </c>
      <c r="O2915" s="56" t="s">
        <v>6582</v>
      </c>
      <c r="P2915" s="128"/>
      <c r="Q2915" s="128"/>
      <c r="R2915" s="128"/>
      <c r="S2915" s="128" t="s">
        <v>6583</v>
      </c>
      <c r="T2915" s="25"/>
      <c r="U2915" s="156" t="s">
        <v>606</v>
      </c>
      <c r="V2915" s="128"/>
      <c r="W2915" s="25"/>
      <c r="X2915" s="128">
        <v>381</v>
      </c>
      <c r="Y2915" s="128">
        <v>8</v>
      </c>
      <c r="Z2915" s="131"/>
    </row>
    <row r="2917" spans="1:26" s="56" customFormat="1">
      <c r="A2917" s="156" t="s">
        <v>6597</v>
      </c>
      <c r="B2917" s="156" t="s">
        <v>1033</v>
      </c>
      <c r="C2917" s="56" t="s">
        <v>2538</v>
      </c>
      <c r="D2917" s="56" t="s">
        <v>2539</v>
      </c>
      <c r="E2917" s="56" t="s">
        <v>2549</v>
      </c>
      <c r="F2917" s="56" t="s">
        <v>2541</v>
      </c>
      <c r="H2917" s="56" t="s">
        <v>6598</v>
      </c>
      <c r="I2917" s="159">
        <v>41801</v>
      </c>
      <c r="J2917" s="159">
        <v>41862</v>
      </c>
      <c r="K2917" s="35" t="s">
        <v>6599</v>
      </c>
      <c r="L2917" s="161" t="s">
        <v>6600</v>
      </c>
      <c r="M2917" s="156" t="s">
        <v>695</v>
      </c>
      <c r="N2917" s="121" t="s">
        <v>6601</v>
      </c>
      <c r="P2917" s="56" t="s">
        <v>6602</v>
      </c>
      <c r="Q2917" s="56">
        <v>24</v>
      </c>
      <c r="R2917" s="56" t="s">
        <v>6603</v>
      </c>
      <c r="S2917" s="128" t="s">
        <v>605</v>
      </c>
      <c r="T2917" s="25">
        <v>1</v>
      </c>
      <c r="U2917" s="156" t="s">
        <v>606</v>
      </c>
      <c r="W2917" s="25">
        <v>0.625</v>
      </c>
      <c r="X2917" s="25">
        <v>40</v>
      </c>
      <c r="Y2917" s="25">
        <v>18.7</v>
      </c>
      <c r="Z2917" s="131"/>
    </row>
    <row r="2918" spans="1:26" s="56" customFormat="1">
      <c r="A2918" s="156" t="s">
        <v>6597</v>
      </c>
      <c r="B2918" s="156" t="s">
        <v>1033</v>
      </c>
      <c r="C2918" s="56" t="s">
        <v>2538</v>
      </c>
      <c r="D2918" s="56" t="s">
        <v>2539</v>
      </c>
      <c r="E2918" s="56" t="s">
        <v>2549</v>
      </c>
      <c r="F2918" s="56" t="s">
        <v>2541</v>
      </c>
      <c r="H2918" s="56" t="s">
        <v>6598</v>
      </c>
      <c r="I2918" s="159">
        <v>41801</v>
      </c>
      <c r="J2918" s="159">
        <v>41862</v>
      </c>
      <c r="K2918" s="35" t="s">
        <v>6604</v>
      </c>
      <c r="L2918" s="161" t="s">
        <v>6605</v>
      </c>
      <c r="M2918" s="156" t="s">
        <v>695</v>
      </c>
      <c r="N2918" s="121" t="s">
        <v>6601</v>
      </c>
      <c r="P2918" s="56" t="s">
        <v>6602</v>
      </c>
      <c r="Q2918" s="56">
        <v>24</v>
      </c>
      <c r="R2918" s="56" t="s">
        <v>6603</v>
      </c>
      <c r="S2918" s="128" t="s">
        <v>605</v>
      </c>
      <c r="T2918" s="25">
        <v>1</v>
      </c>
      <c r="U2918" s="156" t="s">
        <v>606</v>
      </c>
      <c r="W2918" s="25">
        <v>0.625</v>
      </c>
      <c r="X2918" s="25">
        <v>5</v>
      </c>
      <c r="Y2918" s="25">
        <v>149</v>
      </c>
      <c r="Z2918" s="131"/>
    </row>
    <row r="2919" spans="1:26" s="56" customFormat="1">
      <c r="A2919" s="156" t="s">
        <v>6597</v>
      </c>
      <c r="B2919" s="156" t="s">
        <v>1033</v>
      </c>
      <c r="C2919" s="56" t="s">
        <v>2538</v>
      </c>
      <c r="D2919" s="56" t="s">
        <v>2539</v>
      </c>
      <c r="E2919" s="56" t="s">
        <v>2549</v>
      </c>
      <c r="F2919" s="56" t="s">
        <v>2541</v>
      </c>
      <c r="H2919" s="56" t="s">
        <v>6598</v>
      </c>
      <c r="I2919" s="159">
        <v>41801</v>
      </c>
      <c r="J2919" s="159">
        <v>41862</v>
      </c>
      <c r="K2919" s="35" t="s">
        <v>6606</v>
      </c>
      <c r="L2919" s="161" t="s">
        <v>6607</v>
      </c>
      <c r="M2919" s="156" t="s">
        <v>695</v>
      </c>
      <c r="N2919" s="121" t="s">
        <v>6601</v>
      </c>
      <c r="P2919" s="56" t="s">
        <v>6602</v>
      </c>
      <c r="Q2919" s="56">
        <v>24</v>
      </c>
      <c r="R2919" s="56" t="s">
        <v>6603</v>
      </c>
      <c r="S2919" s="128" t="s">
        <v>605</v>
      </c>
      <c r="T2919" s="25">
        <v>1</v>
      </c>
      <c r="U2919" s="156" t="s">
        <v>606</v>
      </c>
      <c r="W2919" s="25">
        <v>0.625</v>
      </c>
      <c r="X2919" s="25">
        <v>38</v>
      </c>
      <c r="Y2919" s="25">
        <v>14.1</v>
      </c>
      <c r="Z2919" s="131"/>
    </row>
    <row r="2920" spans="1:26" s="56" customFormat="1">
      <c r="A2920" s="156" t="s">
        <v>6597</v>
      </c>
      <c r="B2920" s="156" t="s">
        <v>1033</v>
      </c>
      <c r="C2920" s="56" t="s">
        <v>2538</v>
      </c>
      <c r="D2920" s="56" t="s">
        <v>2539</v>
      </c>
      <c r="E2920" s="56" t="s">
        <v>2549</v>
      </c>
      <c r="F2920" s="56" t="s">
        <v>2541</v>
      </c>
      <c r="H2920" s="56" t="s">
        <v>6598</v>
      </c>
      <c r="I2920" s="159">
        <v>41801</v>
      </c>
      <c r="J2920" s="159">
        <v>41862</v>
      </c>
      <c r="K2920" s="35" t="s">
        <v>6608</v>
      </c>
      <c r="L2920" s="161" t="s">
        <v>6609</v>
      </c>
      <c r="M2920" s="156" t="s">
        <v>695</v>
      </c>
      <c r="N2920" s="121" t="s">
        <v>6601</v>
      </c>
      <c r="P2920" s="56" t="s">
        <v>6602</v>
      </c>
      <c r="Q2920" s="56">
        <v>24</v>
      </c>
      <c r="R2920" s="56" t="s">
        <v>6603</v>
      </c>
      <c r="S2920" s="128" t="s">
        <v>605</v>
      </c>
      <c r="T2920" s="25">
        <v>1</v>
      </c>
      <c r="U2920" s="156" t="s">
        <v>606</v>
      </c>
      <c r="W2920" s="25">
        <v>0.625</v>
      </c>
      <c r="X2920" s="128">
        <v>12</v>
      </c>
      <c r="Y2920" s="25">
        <v>54.8</v>
      </c>
      <c r="Z2920" s="131"/>
    </row>
    <row r="2921" spans="1:26" s="56" customFormat="1">
      <c r="A2921" s="156" t="s">
        <v>6597</v>
      </c>
      <c r="B2921" s="156" t="s">
        <v>1033</v>
      </c>
      <c r="C2921" s="56" t="s">
        <v>2538</v>
      </c>
      <c r="D2921" s="56" t="s">
        <v>2539</v>
      </c>
      <c r="E2921" s="56" t="s">
        <v>2549</v>
      </c>
      <c r="F2921" s="56" t="s">
        <v>2541</v>
      </c>
      <c r="H2921" s="56" t="s">
        <v>6598</v>
      </c>
      <c r="I2921" s="159">
        <v>41801</v>
      </c>
      <c r="J2921" s="159">
        <v>41862</v>
      </c>
      <c r="K2921" s="35" t="s">
        <v>6610</v>
      </c>
      <c r="L2921" s="161" t="s">
        <v>6611</v>
      </c>
      <c r="M2921" s="156" t="s">
        <v>695</v>
      </c>
      <c r="N2921" s="121" t="s">
        <v>6601</v>
      </c>
      <c r="O2921" s="128"/>
      <c r="P2921" s="56" t="s">
        <v>6602</v>
      </c>
      <c r="Q2921" s="56">
        <v>24</v>
      </c>
      <c r="R2921" s="56" t="s">
        <v>6603</v>
      </c>
      <c r="S2921" s="128" t="s">
        <v>605</v>
      </c>
      <c r="T2921" s="128">
        <v>1</v>
      </c>
      <c r="U2921" s="156" t="s">
        <v>606</v>
      </c>
      <c r="V2921" s="128"/>
      <c r="W2921" s="25">
        <v>0.625</v>
      </c>
      <c r="X2921" s="128">
        <v>22</v>
      </c>
      <c r="Y2921" s="128">
        <v>40.799999999999997</v>
      </c>
      <c r="Z2921" s="128"/>
    </row>
    <row r="2922" spans="1:26" s="56" customFormat="1">
      <c r="A2922" s="156" t="s">
        <v>6597</v>
      </c>
      <c r="B2922" s="156" t="s">
        <v>1033</v>
      </c>
      <c r="C2922" s="56" t="s">
        <v>2538</v>
      </c>
      <c r="D2922" s="56" t="s">
        <v>2539</v>
      </c>
      <c r="E2922" s="56" t="s">
        <v>2549</v>
      </c>
      <c r="F2922" s="56" t="s">
        <v>2541</v>
      </c>
      <c r="H2922" s="56" t="s">
        <v>6598</v>
      </c>
      <c r="I2922" s="159">
        <v>41801</v>
      </c>
      <c r="J2922" s="159">
        <v>41862</v>
      </c>
      <c r="K2922" s="35" t="s">
        <v>6612</v>
      </c>
      <c r="L2922" s="161" t="s">
        <v>6613</v>
      </c>
      <c r="M2922" s="156" t="s">
        <v>695</v>
      </c>
      <c r="N2922" s="121" t="s">
        <v>6601</v>
      </c>
      <c r="O2922" s="128"/>
      <c r="P2922" s="56" t="s">
        <v>6602</v>
      </c>
      <c r="Q2922" s="56">
        <v>24</v>
      </c>
      <c r="R2922" s="56" t="s">
        <v>6603</v>
      </c>
      <c r="S2922" s="128" t="s">
        <v>605</v>
      </c>
      <c r="T2922" s="128">
        <v>1</v>
      </c>
      <c r="U2922" s="156" t="s">
        <v>606</v>
      </c>
      <c r="V2922" s="128"/>
      <c r="W2922" s="25">
        <v>0.625</v>
      </c>
      <c r="X2922" s="128">
        <v>20</v>
      </c>
      <c r="Y2922" s="128">
        <v>44.2</v>
      </c>
      <c r="Z2922" s="128"/>
    </row>
    <row r="2923" spans="1:26" s="56" customFormat="1">
      <c r="A2923" s="156" t="s">
        <v>6597</v>
      </c>
      <c r="B2923" s="156" t="s">
        <v>1033</v>
      </c>
      <c r="C2923" s="56" t="s">
        <v>2538</v>
      </c>
      <c r="D2923" s="56" t="s">
        <v>2539</v>
      </c>
      <c r="E2923" s="56" t="s">
        <v>2549</v>
      </c>
      <c r="F2923" s="56" t="s">
        <v>2541</v>
      </c>
      <c r="H2923" s="56" t="s">
        <v>6598</v>
      </c>
      <c r="I2923" s="159">
        <v>41801</v>
      </c>
      <c r="J2923" s="159">
        <v>41862</v>
      </c>
      <c r="K2923" s="35" t="s">
        <v>6614</v>
      </c>
      <c r="L2923" s="161" t="s">
        <v>6615</v>
      </c>
      <c r="M2923" s="156" t="s">
        <v>695</v>
      </c>
      <c r="N2923" s="121" t="s">
        <v>6601</v>
      </c>
      <c r="O2923" s="128"/>
      <c r="P2923" s="56" t="s">
        <v>6602</v>
      </c>
      <c r="Q2923" s="56">
        <v>24</v>
      </c>
      <c r="R2923" s="56" t="s">
        <v>6603</v>
      </c>
      <c r="S2923" s="128" t="s">
        <v>605</v>
      </c>
      <c r="T2923" s="128">
        <v>1</v>
      </c>
      <c r="U2923" s="156" t="s">
        <v>606</v>
      </c>
      <c r="V2923" s="128"/>
      <c r="W2923" s="25">
        <v>0.625</v>
      </c>
      <c r="X2923" s="128">
        <v>17</v>
      </c>
      <c r="Y2923" s="128">
        <v>53</v>
      </c>
      <c r="Z2923" s="128"/>
    </row>
    <row r="2924" spans="1:26" s="56" customFormat="1">
      <c r="A2924" s="156" t="s">
        <v>6597</v>
      </c>
      <c r="B2924" s="156" t="s">
        <v>1033</v>
      </c>
      <c r="C2924" s="56" t="s">
        <v>2538</v>
      </c>
      <c r="D2924" s="56" t="s">
        <v>2539</v>
      </c>
      <c r="E2924" s="56" t="s">
        <v>2549</v>
      </c>
      <c r="F2924" s="56" t="s">
        <v>2541</v>
      </c>
      <c r="H2924" s="56" t="s">
        <v>6598</v>
      </c>
      <c r="I2924" s="159">
        <v>41801</v>
      </c>
      <c r="J2924" s="159">
        <v>41862</v>
      </c>
      <c r="K2924" s="41" t="s">
        <v>6616</v>
      </c>
      <c r="L2924" s="161" t="s">
        <v>6617</v>
      </c>
      <c r="M2924" s="156" t="s">
        <v>695</v>
      </c>
      <c r="N2924" s="121" t="s">
        <v>6601</v>
      </c>
      <c r="O2924" s="128"/>
      <c r="P2924" s="56" t="s">
        <v>6602</v>
      </c>
      <c r="Q2924" s="56">
        <v>24</v>
      </c>
      <c r="R2924" s="56" t="s">
        <v>6603</v>
      </c>
      <c r="S2924" s="128" t="s">
        <v>605</v>
      </c>
      <c r="T2924" s="25">
        <v>1</v>
      </c>
      <c r="U2924" s="156" t="s">
        <v>606</v>
      </c>
      <c r="V2924" s="128"/>
      <c r="W2924" s="25">
        <v>0.625</v>
      </c>
      <c r="X2924" s="128">
        <v>7</v>
      </c>
      <c r="Y2924" s="128">
        <v>31.6</v>
      </c>
      <c r="Z2924" s="128"/>
    </row>
    <row r="2925" spans="1:26" s="56" customFormat="1">
      <c r="A2925" s="156" t="s">
        <v>6597</v>
      </c>
      <c r="B2925" s="156" t="s">
        <v>1033</v>
      </c>
      <c r="C2925" s="56" t="s">
        <v>2538</v>
      </c>
      <c r="D2925" s="56" t="s">
        <v>2539</v>
      </c>
      <c r="E2925" s="56" t="s">
        <v>2549</v>
      </c>
      <c r="F2925" s="56" t="s">
        <v>2541</v>
      </c>
      <c r="H2925" s="56" t="s">
        <v>6598</v>
      </c>
      <c r="I2925" s="159">
        <v>41801</v>
      </c>
      <c r="J2925" s="159">
        <v>41862</v>
      </c>
      <c r="K2925" s="41" t="s">
        <v>6618</v>
      </c>
      <c r="L2925" s="161" t="s">
        <v>6619</v>
      </c>
      <c r="M2925" s="156" t="s">
        <v>695</v>
      </c>
      <c r="N2925" s="121" t="s">
        <v>6601</v>
      </c>
      <c r="O2925" s="128"/>
      <c r="P2925" s="56" t="s">
        <v>6602</v>
      </c>
      <c r="Q2925" s="56">
        <v>24</v>
      </c>
      <c r="R2925" s="56" t="s">
        <v>6603</v>
      </c>
      <c r="S2925" s="128" t="s">
        <v>605</v>
      </c>
      <c r="T2925" s="25">
        <v>1</v>
      </c>
      <c r="U2925" s="156" t="s">
        <v>606</v>
      </c>
      <c r="V2925" s="128"/>
      <c r="W2925" s="25">
        <v>0.625</v>
      </c>
      <c r="X2925" s="128">
        <v>7</v>
      </c>
      <c r="Y2925" s="128">
        <v>39.6</v>
      </c>
      <c r="Z2925" s="128"/>
    </row>
    <row r="2926" spans="1:26" s="56" customFormat="1">
      <c r="A2926" s="156" t="s">
        <v>6597</v>
      </c>
      <c r="B2926" s="156" t="s">
        <v>1033</v>
      </c>
      <c r="C2926" s="56" t="s">
        <v>2538</v>
      </c>
      <c r="D2926" s="56" t="s">
        <v>2539</v>
      </c>
      <c r="E2926" s="56" t="s">
        <v>2549</v>
      </c>
      <c r="F2926" s="56" t="s">
        <v>2541</v>
      </c>
      <c r="H2926" s="56" t="s">
        <v>6598</v>
      </c>
      <c r="I2926" s="159">
        <v>41801</v>
      </c>
      <c r="J2926" s="159">
        <v>41862</v>
      </c>
      <c r="K2926" s="35" t="s">
        <v>6620</v>
      </c>
      <c r="L2926" s="161" t="s">
        <v>6621</v>
      </c>
      <c r="M2926" s="156" t="s">
        <v>695</v>
      </c>
      <c r="N2926" s="121" t="s">
        <v>6601</v>
      </c>
      <c r="O2926" s="128"/>
      <c r="P2926" s="56" t="s">
        <v>6602</v>
      </c>
      <c r="Q2926" s="56">
        <v>24</v>
      </c>
      <c r="R2926" s="56" t="s">
        <v>6603</v>
      </c>
      <c r="S2926" s="128" t="s">
        <v>605</v>
      </c>
      <c r="T2926" s="25">
        <v>1</v>
      </c>
      <c r="U2926" s="156" t="s">
        <v>606</v>
      </c>
      <c r="V2926" s="128"/>
      <c r="W2926" s="25">
        <v>0.625</v>
      </c>
      <c r="X2926" s="128">
        <v>56</v>
      </c>
      <c r="Y2926" s="128">
        <v>24.2</v>
      </c>
      <c r="Z2926" s="128"/>
    </row>
    <row r="2927" spans="1:26" s="56" customFormat="1">
      <c r="A2927" s="156" t="s">
        <v>6597</v>
      </c>
      <c r="B2927" s="156" t="s">
        <v>1033</v>
      </c>
      <c r="C2927" s="56" t="s">
        <v>2538</v>
      </c>
      <c r="D2927" s="56" t="s">
        <v>2539</v>
      </c>
      <c r="E2927" s="56" t="s">
        <v>2549</v>
      </c>
      <c r="F2927" s="56" t="s">
        <v>2541</v>
      </c>
      <c r="H2927" s="56" t="s">
        <v>6598</v>
      </c>
      <c r="I2927" s="159">
        <v>41801</v>
      </c>
      <c r="J2927" s="159">
        <v>41862</v>
      </c>
      <c r="K2927" s="35" t="s">
        <v>6622</v>
      </c>
      <c r="L2927" s="161" t="s">
        <v>6623</v>
      </c>
      <c r="M2927" s="156" t="s">
        <v>695</v>
      </c>
      <c r="N2927" s="121" t="s">
        <v>6601</v>
      </c>
      <c r="O2927" s="128"/>
      <c r="P2927" s="56" t="s">
        <v>6602</v>
      </c>
      <c r="Q2927" s="56">
        <v>24</v>
      </c>
      <c r="R2927" s="56" t="s">
        <v>6603</v>
      </c>
      <c r="S2927" s="128" t="s">
        <v>605</v>
      </c>
      <c r="T2927" s="25">
        <v>1</v>
      </c>
      <c r="U2927" s="156" t="s">
        <v>606</v>
      </c>
      <c r="V2927" s="128"/>
      <c r="W2927" s="25">
        <v>0.625</v>
      </c>
      <c r="X2927" s="128">
        <v>50</v>
      </c>
      <c r="Y2927" s="128">
        <v>29.2</v>
      </c>
      <c r="Z2927" s="128"/>
    </row>
    <row r="2928" spans="1:26" s="56" customFormat="1">
      <c r="A2928" s="156" t="s">
        <v>6597</v>
      </c>
      <c r="B2928" s="156" t="s">
        <v>1033</v>
      </c>
      <c r="C2928" s="56" t="s">
        <v>2538</v>
      </c>
      <c r="D2928" s="56" t="s">
        <v>2539</v>
      </c>
      <c r="E2928" s="56" t="s">
        <v>2549</v>
      </c>
      <c r="F2928" s="56" t="s">
        <v>2541</v>
      </c>
      <c r="H2928" s="56" t="s">
        <v>6598</v>
      </c>
      <c r="I2928" s="159">
        <v>41801</v>
      </c>
      <c r="J2928" s="159">
        <v>41862</v>
      </c>
      <c r="K2928" s="35" t="s">
        <v>6624</v>
      </c>
      <c r="L2928" s="161" t="s">
        <v>6625</v>
      </c>
      <c r="M2928" s="156" t="s">
        <v>695</v>
      </c>
      <c r="N2928" s="121" t="s">
        <v>6601</v>
      </c>
      <c r="O2928" s="128"/>
      <c r="P2928" s="56" t="s">
        <v>6602</v>
      </c>
      <c r="Q2928" s="56">
        <v>24</v>
      </c>
      <c r="R2928" s="56" t="s">
        <v>6603</v>
      </c>
      <c r="S2928" s="128" t="s">
        <v>605</v>
      </c>
      <c r="T2928" s="128">
        <v>1</v>
      </c>
      <c r="U2928" s="156" t="s">
        <v>606</v>
      </c>
      <c r="V2928" s="128"/>
      <c r="W2928" s="25">
        <v>0.625</v>
      </c>
      <c r="X2928" s="128">
        <v>55</v>
      </c>
      <c r="Y2928" s="128">
        <v>22</v>
      </c>
      <c r="Z2928" s="128"/>
    </row>
    <row r="2929" spans="1:26" s="56" customFormat="1">
      <c r="A2929" s="156" t="s">
        <v>6597</v>
      </c>
      <c r="B2929" s="156" t="s">
        <v>1033</v>
      </c>
      <c r="C2929" s="56" t="s">
        <v>2538</v>
      </c>
      <c r="D2929" s="56" t="s">
        <v>2539</v>
      </c>
      <c r="E2929" s="56" t="s">
        <v>2549</v>
      </c>
      <c r="F2929" s="56" t="s">
        <v>2541</v>
      </c>
      <c r="H2929" s="56" t="s">
        <v>6598</v>
      </c>
      <c r="I2929" s="159">
        <v>41801</v>
      </c>
      <c r="J2929" s="159">
        <v>41862</v>
      </c>
      <c r="K2929" s="35" t="s">
        <v>6626</v>
      </c>
      <c r="L2929" s="161" t="s">
        <v>6627</v>
      </c>
      <c r="M2929" s="156" t="s">
        <v>695</v>
      </c>
      <c r="N2929" s="121" t="s">
        <v>6601</v>
      </c>
      <c r="O2929" s="128"/>
      <c r="P2929" s="56" t="s">
        <v>6602</v>
      </c>
      <c r="Q2929" s="56">
        <v>24</v>
      </c>
      <c r="R2929" s="56" t="s">
        <v>6603</v>
      </c>
      <c r="S2929" s="128" t="s">
        <v>605</v>
      </c>
      <c r="T2929" s="128">
        <v>1</v>
      </c>
      <c r="U2929" s="156" t="s">
        <v>606</v>
      </c>
      <c r="V2929" s="128"/>
      <c r="W2929" s="25">
        <v>0.625</v>
      </c>
      <c r="X2929" s="128">
        <v>56</v>
      </c>
      <c r="Y2929" s="128">
        <v>39.4</v>
      </c>
      <c r="Z2929" s="128"/>
    </row>
    <row r="2930" spans="1:26" s="56" customFormat="1">
      <c r="A2930" s="156" t="s">
        <v>6597</v>
      </c>
      <c r="B2930" s="156" t="s">
        <v>1033</v>
      </c>
      <c r="C2930" s="56" t="s">
        <v>2538</v>
      </c>
      <c r="D2930" s="56" t="s">
        <v>2539</v>
      </c>
      <c r="E2930" s="56" t="s">
        <v>2549</v>
      </c>
      <c r="F2930" s="56" t="s">
        <v>2541</v>
      </c>
      <c r="H2930" s="56" t="s">
        <v>6598</v>
      </c>
      <c r="I2930" s="159">
        <v>41801</v>
      </c>
      <c r="J2930" s="159">
        <v>41862</v>
      </c>
      <c r="K2930" s="35" t="s">
        <v>6628</v>
      </c>
      <c r="L2930" s="161" t="s">
        <v>6629</v>
      </c>
      <c r="M2930" s="156" t="s">
        <v>695</v>
      </c>
      <c r="N2930" s="121" t="s">
        <v>6601</v>
      </c>
      <c r="O2930" s="128"/>
      <c r="P2930" s="56" t="s">
        <v>6602</v>
      </c>
      <c r="Q2930" s="56">
        <v>24</v>
      </c>
      <c r="R2930" s="56" t="s">
        <v>6603</v>
      </c>
      <c r="S2930" s="128" t="s">
        <v>605</v>
      </c>
      <c r="T2930" s="128">
        <v>1</v>
      </c>
      <c r="U2930" s="156" t="s">
        <v>606</v>
      </c>
      <c r="V2930" s="128"/>
      <c r="W2930" s="25">
        <v>0.625</v>
      </c>
      <c r="X2930" s="128">
        <v>28</v>
      </c>
      <c r="Y2930" s="128">
        <v>43.6</v>
      </c>
      <c r="Z2930" s="128"/>
    </row>
    <row r="2931" spans="1:26" s="56" customFormat="1">
      <c r="A2931" s="156" t="s">
        <v>6597</v>
      </c>
      <c r="B2931" s="156" t="s">
        <v>1033</v>
      </c>
      <c r="C2931" s="56" t="s">
        <v>2538</v>
      </c>
      <c r="D2931" s="56" t="s">
        <v>2539</v>
      </c>
      <c r="E2931" s="56" t="s">
        <v>2549</v>
      </c>
      <c r="F2931" s="56" t="s">
        <v>2541</v>
      </c>
      <c r="H2931" s="56" t="s">
        <v>6598</v>
      </c>
      <c r="I2931" s="159">
        <v>41801</v>
      </c>
      <c r="J2931" s="159">
        <v>41862</v>
      </c>
      <c r="K2931" s="35" t="s">
        <v>6630</v>
      </c>
      <c r="L2931" s="161" t="s">
        <v>6631</v>
      </c>
      <c r="M2931" s="156" t="s">
        <v>695</v>
      </c>
      <c r="N2931" s="121" t="s">
        <v>6601</v>
      </c>
      <c r="O2931" s="128"/>
      <c r="P2931" s="56" t="s">
        <v>6602</v>
      </c>
      <c r="Q2931" s="56">
        <v>24</v>
      </c>
      <c r="R2931" s="56" t="s">
        <v>6603</v>
      </c>
      <c r="S2931" s="128" t="s">
        <v>605</v>
      </c>
      <c r="T2931" s="25">
        <v>1</v>
      </c>
      <c r="U2931" s="156" t="s">
        <v>606</v>
      </c>
      <c r="V2931" s="128"/>
      <c r="W2931" s="25">
        <v>0.625</v>
      </c>
      <c r="X2931" s="128">
        <v>57</v>
      </c>
      <c r="Y2931" s="128">
        <v>31.8</v>
      </c>
      <c r="Z2931" s="128"/>
    </row>
    <row r="2932" spans="1:26" s="56" customFormat="1">
      <c r="A2932" s="156" t="s">
        <v>6597</v>
      </c>
      <c r="B2932" s="156" t="s">
        <v>1033</v>
      </c>
      <c r="C2932" s="56" t="s">
        <v>2538</v>
      </c>
      <c r="D2932" s="56" t="s">
        <v>2539</v>
      </c>
      <c r="E2932" s="56" t="s">
        <v>2549</v>
      </c>
      <c r="F2932" s="56" t="s">
        <v>2541</v>
      </c>
      <c r="H2932" s="56" t="s">
        <v>6598</v>
      </c>
      <c r="I2932" s="159">
        <v>41801</v>
      </c>
      <c r="J2932" s="159">
        <v>41862</v>
      </c>
      <c r="K2932" s="35" t="s">
        <v>6632</v>
      </c>
      <c r="L2932" s="161" t="s">
        <v>6633</v>
      </c>
      <c r="M2932" s="156" t="s">
        <v>695</v>
      </c>
      <c r="N2932" s="121" t="s">
        <v>6601</v>
      </c>
      <c r="O2932" s="128"/>
      <c r="P2932" s="56" t="s">
        <v>6602</v>
      </c>
      <c r="Q2932" s="56">
        <v>24</v>
      </c>
      <c r="R2932" s="56" t="s">
        <v>6603</v>
      </c>
      <c r="S2932" s="128" t="s">
        <v>605</v>
      </c>
      <c r="T2932" s="25">
        <v>1</v>
      </c>
      <c r="U2932" s="156" t="s">
        <v>606</v>
      </c>
      <c r="V2932" s="128"/>
      <c r="W2932" s="25">
        <v>0.625</v>
      </c>
      <c r="X2932" s="128">
        <v>57</v>
      </c>
      <c r="Y2932" s="128">
        <v>29.8</v>
      </c>
      <c r="Z2932" s="128"/>
    </row>
    <row r="2933" spans="1:26" s="56" customFormat="1">
      <c r="A2933" s="156" t="s">
        <v>6597</v>
      </c>
      <c r="B2933" s="156" t="s">
        <v>1033</v>
      </c>
      <c r="C2933" s="56" t="s">
        <v>2538</v>
      </c>
      <c r="D2933" s="56" t="s">
        <v>2539</v>
      </c>
      <c r="E2933" s="56" t="s">
        <v>2549</v>
      </c>
      <c r="F2933" s="56" t="s">
        <v>2541</v>
      </c>
      <c r="H2933" s="56" t="s">
        <v>6598</v>
      </c>
      <c r="I2933" s="159">
        <v>41801</v>
      </c>
      <c r="J2933" s="159">
        <v>41862</v>
      </c>
      <c r="K2933" s="35" t="s">
        <v>6634</v>
      </c>
      <c r="L2933" s="161" t="s">
        <v>6635</v>
      </c>
      <c r="M2933" s="156" t="s">
        <v>695</v>
      </c>
      <c r="N2933" s="121" t="s">
        <v>6601</v>
      </c>
      <c r="O2933" s="128"/>
      <c r="P2933" s="56" t="s">
        <v>6602</v>
      </c>
      <c r="Q2933" s="56">
        <v>24</v>
      </c>
      <c r="R2933" s="56" t="s">
        <v>6603</v>
      </c>
      <c r="S2933" s="128" t="s">
        <v>605</v>
      </c>
      <c r="T2933" s="25">
        <v>1</v>
      </c>
      <c r="U2933" s="156" t="s">
        <v>606</v>
      </c>
      <c r="V2933" s="128"/>
      <c r="W2933" s="25">
        <v>0.625</v>
      </c>
      <c r="X2933" s="128">
        <v>55</v>
      </c>
      <c r="Y2933" s="128">
        <v>30.8</v>
      </c>
      <c r="Z2933" s="128"/>
    </row>
    <row r="2934" spans="1:26" s="56" customFormat="1">
      <c r="A2934" s="156" t="s">
        <v>6597</v>
      </c>
      <c r="B2934" s="156" t="s">
        <v>1033</v>
      </c>
      <c r="C2934" s="56" t="s">
        <v>2538</v>
      </c>
      <c r="D2934" s="56" t="s">
        <v>2539</v>
      </c>
      <c r="E2934" s="56" t="s">
        <v>2549</v>
      </c>
      <c r="F2934" s="56" t="s">
        <v>2541</v>
      </c>
      <c r="H2934" s="56" t="s">
        <v>6598</v>
      </c>
      <c r="I2934" s="159">
        <v>41801</v>
      </c>
      <c r="J2934" s="159">
        <v>41862</v>
      </c>
      <c r="K2934" s="35" t="s">
        <v>6636</v>
      </c>
      <c r="L2934" s="161" t="s">
        <v>6637</v>
      </c>
      <c r="M2934" s="156" t="s">
        <v>695</v>
      </c>
      <c r="N2934" s="121" t="s">
        <v>6601</v>
      </c>
      <c r="O2934" s="128"/>
      <c r="P2934" s="56" t="s">
        <v>6602</v>
      </c>
      <c r="Q2934" s="56">
        <v>24</v>
      </c>
      <c r="R2934" s="56" t="s">
        <v>6603</v>
      </c>
      <c r="S2934" s="128" t="s">
        <v>605</v>
      </c>
      <c r="T2934" s="25">
        <v>1</v>
      </c>
      <c r="U2934" s="156" t="s">
        <v>606</v>
      </c>
      <c r="V2934" s="128"/>
      <c r="W2934" s="25">
        <v>0.625</v>
      </c>
      <c r="X2934" s="128">
        <v>56</v>
      </c>
      <c r="Y2934" s="128">
        <v>24.4</v>
      </c>
      <c r="Z2934" s="128"/>
    </row>
    <row r="2935" spans="1:26" s="56" customFormat="1">
      <c r="A2935" s="156" t="s">
        <v>6597</v>
      </c>
      <c r="B2935" s="156" t="s">
        <v>1033</v>
      </c>
      <c r="C2935" s="56" t="s">
        <v>2538</v>
      </c>
      <c r="D2935" s="56" t="s">
        <v>2539</v>
      </c>
      <c r="E2935" s="56" t="s">
        <v>2549</v>
      </c>
      <c r="F2935" s="56" t="s">
        <v>2541</v>
      </c>
      <c r="H2935" s="56" t="s">
        <v>6598</v>
      </c>
      <c r="I2935" s="159">
        <v>41801</v>
      </c>
      <c r="J2935" s="159">
        <v>41862</v>
      </c>
      <c r="K2935" s="35" t="s">
        <v>6638</v>
      </c>
      <c r="L2935" s="161" t="s">
        <v>6639</v>
      </c>
      <c r="M2935" s="156" t="s">
        <v>695</v>
      </c>
      <c r="N2935" s="121" t="s">
        <v>6601</v>
      </c>
      <c r="O2935" s="128"/>
      <c r="P2935" s="56" t="s">
        <v>6602</v>
      </c>
      <c r="Q2935" s="56">
        <v>24</v>
      </c>
      <c r="R2935" s="56" t="s">
        <v>6603</v>
      </c>
      <c r="S2935" s="128" t="s">
        <v>605</v>
      </c>
      <c r="T2935" s="128">
        <v>1</v>
      </c>
      <c r="U2935" s="156" t="s">
        <v>606</v>
      </c>
      <c r="V2935" s="128"/>
      <c r="W2935" s="25">
        <v>0.625</v>
      </c>
      <c r="X2935" s="128">
        <v>56</v>
      </c>
      <c r="Y2935" s="128">
        <v>27.4</v>
      </c>
      <c r="Z2935" s="128"/>
    </row>
    <row r="2936" spans="1:26" s="56" customFormat="1">
      <c r="A2936" s="156" t="s">
        <v>6597</v>
      </c>
      <c r="B2936" s="156" t="s">
        <v>1033</v>
      </c>
      <c r="C2936" s="56" t="s">
        <v>2538</v>
      </c>
      <c r="D2936" s="56" t="s">
        <v>2539</v>
      </c>
      <c r="E2936" s="56" t="s">
        <v>2549</v>
      </c>
      <c r="F2936" s="56" t="s">
        <v>2541</v>
      </c>
      <c r="H2936" s="56" t="s">
        <v>6598</v>
      </c>
      <c r="I2936" s="159">
        <v>41801</v>
      </c>
      <c r="J2936" s="159">
        <v>41862</v>
      </c>
      <c r="K2936" s="35" t="s">
        <v>6640</v>
      </c>
      <c r="L2936" s="161" t="s">
        <v>6641</v>
      </c>
      <c r="M2936" s="156" t="s">
        <v>695</v>
      </c>
      <c r="N2936" s="121" t="s">
        <v>6601</v>
      </c>
      <c r="O2936" s="128"/>
      <c r="P2936" s="56" t="s">
        <v>6602</v>
      </c>
      <c r="Q2936" s="56">
        <v>24</v>
      </c>
      <c r="R2936" s="56" t="s">
        <v>6603</v>
      </c>
      <c r="S2936" s="128" t="s">
        <v>605</v>
      </c>
      <c r="T2936" s="128">
        <v>1</v>
      </c>
      <c r="U2936" s="156" t="s">
        <v>606</v>
      </c>
      <c r="V2936" s="128"/>
      <c r="W2936" s="25">
        <v>0.625</v>
      </c>
      <c r="X2936" s="128">
        <v>50</v>
      </c>
      <c r="Y2936" s="128">
        <v>27</v>
      </c>
      <c r="Z2936" s="128"/>
    </row>
    <row r="2937" spans="1:26" s="56" customFormat="1">
      <c r="A2937" s="156" t="s">
        <v>6597</v>
      </c>
      <c r="B2937" s="156" t="s">
        <v>1033</v>
      </c>
      <c r="C2937" s="56" t="s">
        <v>2538</v>
      </c>
      <c r="D2937" s="56" t="s">
        <v>2539</v>
      </c>
      <c r="E2937" s="56" t="s">
        <v>2549</v>
      </c>
      <c r="F2937" s="56" t="s">
        <v>2541</v>
      </c>
      <c r="H2937" s="56" t="s">
        <v>6598</v>
      </c>
      <c r="I2937" s="159">
        <v>41801</v>
      </c>
      <c r="J2937" s="159">
        <v>41862</v>
      </c>
      <c r="K2937" s="35" t="s">
        <v>6642</v>
      </c>
      <c r="L2937" s="161" t="s">
        <v>6643</v>
      </c>
      <c r="M2937" s="156" t="s">
        <v>695</v>
      </c>
      <c r="N2937" s="121" t="s">
        <v>6601</v>
      </c>
      <c r="O2937" s="128"/>
      <c r="P2937" s="56" t="s">
        <v>6602</v>
      </c>
      <c r="Q2937" s="56">
        <v>24</v>
      </c>
      <c r="R2937" s="56" t="s">
        <v>6603</v>
      </c>
      <c r="S2937" s="128" t="s">
        <v>605</v>
      </c>
      <c r="T2937" s="128">
        <v>1</v>
      </c>
      <c r="U2937" s="156" t="s">
        <v>606</v>
      </c>
      <c r="V2937" s="128"/>
      <c r="W2937" s="25">
        <v>0.625</v>
      </c>
      <c r="X2937" s="128">
        <v>55</v>
      </c>
      <c r="Y2937" s="128">
        <v>16.399999999999999</v>
      </c>
      <c r="Z2937" s="128"/>
    </row>
    <row r="2938" spans="1:26" s="56" customFormat="1">
      <c r="A2938" s="156" t="s">
        <v>6597</v>
      </c>
      <c r="B2938" s="156" t="s">
        <v>1033</v>
      </c>
      <c r="C2938" s="56" t="s">
        <v>2538</v>
      </c>
      <c r="D2938" s="56" t="s">
        <v>2539</v>
      </c>
      <c r="E2938" s="56" t="s">
        <v>2549</v>
      </c>
      <c r="F2938" s="56" t="s">
        <v>2541</v>
      </c>
      <c r="H2938" s="56" t="s">
        <v>6598</v>
      </c>
      <c r="I2938" s="159">
        <v>41801</v>
      </c>
      <c r="J2938" s="159">
        <v>41862</v>
      </c>
      <c r="K2938" s="35" t="s">
        <v>6644</v>
      </c>
      <c r="L2938" s="161" t="s">
        <v>6645</v>
      </c>
      <c r="M2938" s="156" t="s">
        <v>695</v>
      </c>
      <c r="N2938" s="121" t="s">
        <v>6601</v>
      </c>
      <c r="O2938" s="128"/>
      <c r="P2938" s="56" t="s">
        <v>6602</v>
      </c>
      <c r="Q2938" s="56">
        <v>24</v>
      </c>
      <c r="R2938" s="56" t="s">
        <v>6603</v>
      </c>
      <c r="S2938" s="128" t="s">
        <v>605</v>
      </c>
      <c r="T2938" s="25">
        <v>1</v>
      </c>
      <c r="U2938" s="156" t="s">
        <v>606</v>
      </c>
      <c r="V2938" s="128"/>
      <c r="W2938" s="25">
        <v>0.625</v>
      </c>
      <c r="X2938" s="128">
        <v>50</v>
      </c>
      <c r="Y2938" s="128">
        <v>26.8</v>
      </c>
      <c r="Z2938" s="128"/>
    </row>
    <row r="2939" spans="1:26" s="56" customFormat="1">
      <c r="A2939" s="156" t="s">
        <v>6597</v>
      </c>
      <c r="B2939" s="156" t="s">
        <v>1033</v>
      </c>
      <c r="C2939" s="56" t="s">
        <v>2538</v>
      </c>
      <c r="D2939" s="56" t="s">
        <v>2539</v>
      </c>
      <c r="E2939" s="56" t="s">
        <v>2549</v>
      </c>
      <c r="F2939" s="56" t="s">
        <v>2541</v>
      </c>
      <c r="H2939" s="56" t="s">
        <v>6598</v>
      </c>
      <c r="I2939" s="159">
        <v>41801</v>
      </c>
      <c r="J2939" s="159">
        <v>41862</v>
      </c>
      <c r="K2939" s="58" t="s">
        <v>6646</v>
      </c>
      <c r="L2939" s="161" t="s">
        <v>6647</v>
      </c>
      <c r="M2939" s="156" t="s">
        <v>695</v>
      </c>
      <c r="N2939" s="121" t="s">
        <v>6601</v>
      </c>
      <c r="O2939" s="128"/>
      <c r="P2939" s="56" t="s">
        <v>6602</v>
      </c>
      <c r="Q2939" s="56">
        <v>24</v>
      </c>
      <c r="R2939" s="56" t="s">
        <v>6603</v>
      </c>
      <c r="S2939" s="128" t="s">
        <v>605</v>
      </c>
      <c r="T2939" s="25">
        <v>1</v>
      </c>
      <c r="U2939" s="156" t="s">
        <v>606</v>
      </c>
      <c r="V2939" s="128"/>
      <c r="W2939" s="25">
        <v>0.625</v>
      </c>
      <c r="X2939" s="128">
        <v>20</v>
      </c>
      <c r="Y2939" s="128">
        <v>110</v>
      </c>
      <c r="Z2939" s="128"/>
    </row>
    <row r="2940" spans="1:26" s="56" customFormat="1">
      <c r="A2940" s="156" t="s">
        <v>6597</v>
      </c>
      <c r="B2940" s="156" t="s">
        <v>1033</v>
      </c>
      <c r="C2940" s="56" t="s">
        <v>2538</v>
      </c>
      <c r="D2940" s="56" t="s">
        <v>2539</v>
      </c>
      <c r="E2940" s="56" t="s">
        <v>2549</v>
      </c>
      <c r="F2940" s="56" t="s">
        <v>2541</v>
      </c>
      <c r="H2940" s="56" t="s">
        <v>6598</v>
      </c>
      <c r="I2940" s="159">
        <v>41801</v>
      </c>
      <c r="J2940" s="159">
        <v>41862</v>
      </c>
      <c r="K2940" s="58" t="s">
        <v>6648</v>
      </c>
      <c r="L2940" s="161" t="s">
        <v>6649</v>
      </c>
      <c r="M2940" s="156" t="s">
        <v>695</v>
      </c>
      <c r="N2940" s="121" t="s">
        <v>6601</v>
      </c>
      <c r="O2940" s="128"/>
      <c r="P2940" s="56" t="s">
        <v>6602</v>
      </c>
      <c r="Q2940" s="56">
        <v>24</v>
      </c>
      <c r="R2940" s="56" t="s">
        <v>6603</v>
      </c>
      <c r="S2940" s="128" t="s">
        <v>605</v>
      </c>
      <c r="T2940" s="25">
        <v>1</v>
      </c>
      <c r="U2940" s="156" t="s">
        <v>606</v>
      </c>
      <c r="V2940" s="128"/>
      <c r="W2940" s="25">
        <v>0.625</v>
      </c>
      <c r="X2940" s="128">
        <v>20</v>
      </c>
      <c r="Y2940" s="128">
        <v>99.9</v>
      </c>
      <c r="Z2940" s="128"/>
    </row>
    <row r="2941" spans="1:26" s="56" customFormat="1">
      <c r="A2941" s="156" t="s">
        <v>6597</v>
      </c>
      <c r="B2941" s="156" t="s">
        <v>1033</v>
      </c>
      <c r="C2941" s="56" t="s">
        <v>2538</v>
      </c>
      <c r="D2941" s="56" t="s">
        <v>2539</v>
      </c>
      <c r="E2941" s="56" t="s">
        <v>2549</v>
      </c>
      <c r="F2941" s="56" t="s">
        <v>2541</v>
      </c>
      <c r="H2941" s="56" t="s">
        <v>6598</v>
      </c>
      <c r="I2941" s="159">
        <v>41801</v>
      </c>
      <c r="J2941" s="159">
        <v>41862</v>
      </c>
      <c r="K2941" s="58" t="s">
        <v>6650</v>
      </c>
      <c r="L2941" s="161" t="s">
        <v>6651</v>
      </c>
      <c r="M2941" s="156" t="s">
        <v>695</v>
      </c>
      <c r="N2941" s="121" t="s">
        <v>6601</v>
      </c>
      <c r="O2941" s="128"/>
      <c r="P2941" s="56" t="s">
        <v>6602</v>
      </c>
      <c r="Q2941" s="56">
        <v>24</v>
      </c>
      <c r="R2941" s="56" t="s">
        <v>6603</v>
      </c>
      <c r="S2941" s="128" t="s">
        <v>605</v>
      </c>
      <c r="T2941" s="25">
        <v>1</v>
      </c>
      <c r="U2941" s="156" t="s">
        <v>606</v>
      </c>
      <c r="V2941" s="128"/>
      <c r="W2941" s="25">
        <v>0.625</v>
      </c>
      <c r="X2941" s="128">
        <v>20</v>
      </c>
      <c r="Y2941" s="128">
        <v>135</v>
      </c>
      <c r="Z2941" s="128"/>
    </row>
    <row r="2942" spans="1:26" s="56" customFormat="1">
      <c r="A2942" s="156" t="s">
        <v>6597</v>
      </c>
      <c r="B2942" s="156" t="s">
        <v>1033</v>
      </c>
      <c r="C2942" s="56" t="s">
        <v>2538</v>
      </c>
      <c r="D2942" s="56" t="s">
        <v>2539</v>
      </c>
      <c r="E2942" s="56" t="s">
        <v>2549</v>
      </c>
      <c r="F2942" s="56" t="s">
        <v>2541</v>
      </c>
      <c r="H2942" s="56" t="s">
        <v>6598</v>
      </c>
      <c r="I2942" s="159">
        <v>41801</v>
      </c>
      <c r="J2942" s="159">
        <v>41862</v>
      </c>
      <c r="K2942" s="58" t="s">
        <v>6652</v>
      </c>
      <c r="L2942" s="161" t="s">
        <v>6653</v>
      </c>
      <c r="M2942" s="156" t="s">
        <v>695</v>
      </c>
      <c r="N2942" s="121" t="s">
        <v>6601</v>
      </c>
      <c r="O2942" s="128"/>
      <c r="P2942" s="56" t="s">
        <v>6602</v>
      </c>
      <c r="Q2942" s="56">
        <v>24</v>
      </c>
      <c r="R2942" s="56" t="s">
        <v>6603</v>
      </c>
      <c r="S2942" s="128" t="s">
        <v>605</v>
      </c>
      <c r="T2942" s="128">
        <v>1</v>
      </c>
      <c r="U2942" s="156" t="s">
        <v>606</v>
      </c>
      <c r="V2942" s="128"/>
      <c r="W2942" s="25">
        <v>0.625</v>
      </c>
      <c r="X2942" s="128">
        <v>25</v>
      </c>
      <c r="Y2942" s="128">
        <v>75.099999999999994</v>
      </c>
      <c r="Z2942" s="128"/>
    </row>
    <row r="2943" spans="1:26" s="56" customFormat="1">
      <c r="A2943" s="156" t="s">
        <v>6597</v>
      </c>
      <c r="B2943" s="156" t="s">
        <v>1033</v>
      </c>
      <c r="C2943" s="56" t="s">
        <v>2538</v>
      </c>
      <c r="D2943" s="56" t="s">
        <v>2539</v>
      </c>
      <c r="E2943" s="56" t="s">
        <v>2549</v>
      </c>
      <c r="F2943" s="56" t="s">
        <v>2541</v>
      </c>
      <c r="H2943" s="56" t="s">
        <v>6598</v>
      </c>
      <c r="I2943" s="159">
        <v>41801</v>
      </c>
      <c r="J2943" s="159">
        <v>41862</v>
      </c>
      <c r="K2943" s="58" t="s">
        <v>6654</v>
      </c>
      <c r="L2943" s="161" t="s">
        <v>6655</v>
      </c>
      <c r="M2943" s="156" t="s">
        <v>695</v>
      </c>
      <c r="N2943" s="121" t="s">
        <v>6601</v>
      </c>
      <c r="O2943" s="128"/>
      <c r="P2943" s="56" t="s">
        <v>6602</v>
      </c>
      <c r="Q2943" s="56">
        <v>24</v>
      </c>
      <c r="R2943" s="56" t="s">
        <v>6603</v>
      </c>
      <c r="S2943" s="128" t="s">
        <v>605</v>
      </c>
      <c r="T2943" s="128">
        <v>1</v>
      </c>
      <c r="U2943" s="156" t="s">
        <v>606</v>
      </c>
      <c r="V2943" s="128"/>
      <c r="W2943" s="25">
        <v>0.625</v>
      </c>
      <c r="X2943" s="128">
        <v>20</v>
      </c>
      <c r="Y2943" s="128">
        <v>79.099999999999994</v>
      </c>
      <c r="Z2943" s="128"/>
    </row>
    <row r="2944" spans="1:26" s="56" customFormat="1">
      <c r="A2944" s="156" t="s">
        <v>6597</v>
      </c>
      <c r="B2944" s="156" t="s">
        <v>1033</v>
      </c>
      <c r="C2944" s="56" t="s">
        <v>2538</v>
      </c>
      <c r="D2944" s="56" t="s">
        <v>2539</v>
      </c>
      <c r="E2944" s="56" t="s">
        <v>2549</v>
      </c>
      <c r="F2944" s="56" t="s">
        <v>2541</v>
      </c>
      <c r="H2944" s="56" t="s">
        <v>6598</v>
      </c>
      <c r="I2944" s="159">
        <v>41801</v>
      </c>
      <c r="J2944" s="159">
        <v>41862</v>
      </c>
      <c r="K2944" s="128" t="s">
        <v>6656</v>
      </c>
      <c r="L2944" s="128" t="s">
        <v>6657</v>
      </c>
      <c r="M2944" s="156" t="s">
        <v>695</v>
      </c>
      <c r="N2944" s="121" t="s">
        <v>6601</v>
      </c>
      <c r="O2944" s="128"/>
      <c r="P2944" s="56" t="s">
        <v>6602</v>
      </c>
      <c r="Q2944" s="56">
        <v>24</v>
      </c>
      <c r="R2944" s="56" t="s">
        <v>6603</v>
      </c>
      <c r="S2944" s="128" t="s">
        <v>605</v>
      </c>
      <c r="T2944" s="128">
        <v>1</v>
      </c>
      <c r="U2944" s="156" t="s">
        <v>606</v>
      </c>
      <c r="V2944" s="128"/>
      <c r="W2944" s="25">
        <v>0.625</v>
      </c>
      <c r="X2944" s="128">
        <v>15</v>
      </c>
      <c r="Y2944" s="128">
        <v>43</v>
      </c>
      <c r="Z2944" s="128"/>
    </row>
    <row r="2945" spans="1:26" s="56" customFormat="1">
      <c r="A2945" s="156" t="s">
        <v>6597</v>
      </c>
      <c r="B2945" s="156" t="s">
        <v>1033</v>
      </c>
      <c r="C2945" s="56" t="s">
        <v>2538</v>
      </c>
      <c r="D2945" s="56" t="s">
        <v>2539</v>
      </c>
      <c r="E2945" s="56" t="s">
        <v>2549</v>
      </c>
      <c r="F2945" s="56" t="s">
        <v>2541</v>
      </c>
      <c r="H2945" s="56" t="s">
        <v>6598</v>
      </c>
      <c r="I2945" s="159">
        <v>41801</v>
      </c>
      <c r="J2945" s="159">
        <v>41862</v>
      </c>
      <c r="K2945" s="128" t="s">
        <v>6658</v>
      </c>
      <c r="L2945" s="128" t="s">
        <v>6659</v>
      </c>
      <c r="M2945" s="156" t="s">
        <v>695</v>
      </c>
      <c r="N2945" s="121" t="s">
        <v>6601</v>
      </c>
      <c r="O2945" s="128"/>
      <c r="P2945" s="56" t="s">
        <v>6602</v>
      </c>
      <c r="Q2945" s="56">
        <v>24</v>
      </c>
      <c r="R2945" s="56" t="s">
        <v>6603</v>
      </c>
      <c r="S2945" s="128" t="s">
        <v>605</v>
      </c>
      <c r="T2945" s="25">
        <v>1</v>
      </c>
      <c r="U2945" s="156" t="s">
        <v>606</v>
      </c>
      <c r="V2945" s="128"/>
      <c r="W2945" s="25">
        <v>0.625</v>
      </c>
      <c r="X2945" s="128">
        <v>20</v>
      </c>
      <c r="Y2945" s="128">
        <v>140</v>
      </c>
      <c r="Z2945" s="128"/>
    </row>
    <row r="2946" spans="1:26" s="56" customFormat="1">
      <c r="A2946" s="156" t="s">
        <v>6597</v>
      </c>
      <c r="B2946" s="156" t="s">
        <v>1033</v>
      </c>
      <c r="C2946" s="56" t="s">
        <v>2538</v>
      </c>
      <c r="D2946" s="56" t="s">
        <v>2539</v>
      </c>
      <c r="E2946" s="56" t="s">
        <v>2549</v>
      </c>
      <c r="F2946" s="56" t="s">
        <v>2541</v>
      </c>
      <c r="H2946" s="56" t="s">
        <v>6598</v>
      </c>
      <c r="I2946" s="159">
        <v>41801</v>
      </c>
      <c r="J2946" s="159">
        <v>41862</v>
      </c>
      <c r="K2946" s="128" t="s">
        <v>6660</v>
      </c>
      <c r="L2946" s="128" t="s">
        <v>6661</v>
      </c>
      <c r="M2946" s="156" t="s">
        <v>695</v>
      </c>
      <c r="N2946" s="121" t="s">
        <v>6601</v>
      </c>
      <c r="O2946" s="128"/>
      <c r="P2946" s="56" t="s">
        <v>6602</v>
      </c>
      <c r="Q2946" s="56">
        <v>24</v>
      </c>
      <c r="R2946" s="56" t="s">
        <v>6603</v>
      </c>
      <c r="S2946" s="128" t="s">
        <v>605</v>
      </c>
      <c r="T2946" s="25">
        <v>1</v>
      </c>
      <c r="U2946" s="156" t="s">
        <v>606</v>
      </c>
      <c r="V2946" s="128"/>
      <c r="W2946" s="25">
        <v>0.625</v>
      </c>
      <c r="X2946" s="128">
        <v>20</v>
      </c>
      <c r="Y2946" s="128">
        <v>104</v>
      </c>
      <c r="Z2946" s="128"/>
    </row>
    <row r="2947" spans="1:26" s="56" customFormat="1">
      <c r="A2947" s="156" t="s">
        <v>6597</v>
      </c>
      <c r="B2947" s="156" t="s">
        <v>1033</v>
      </c>
      <c r="C2947" s="56" t="s">
        <v>2538</v>
      </c>
      <c r="D2947" s="56" t="s">
        <v>2539</v>
      </c>
      <c r="E2947" s="56" t="s">
        <v>2549</v>
      </c>
      <c r="F2947" s="56" t="s">
        <v>2541</v>
      </c>
      <c r="H2947" s="56" t="s">
        <v>6598</v>
      </c>
      <c r="I2947" s="159">
        <v>41801</v>
      </c>
      <c r="J2947" s="159">
        <v>41862</v>
      </c>
      <c r="K2947" s="128" t="s">
        <v>6662</v>
      </c>
      <c r="L2947" s="128" t="s">
        <v>6663</v>
      </c>
      <c r="M2947" s="156" t="s">
        <v>695</v>
      </c>
      <c r="N2947" s="121" t="s">
        <v>6601</v>
      </c>
      <c r="O2947" s="128"/>
      <c r="P2947" s="56" t="s">
        <v>6602</v>
      </c>
      <c r="Q2947" s="56">
        <v>24</v>
      </c>
      <c r="R2947" s="56" t="s">
        <v>6603</v>
      </c>
      <c r="S2947" s="128" t="s">
        <v>605</v>
      </c>
      <c r="T2947" s="25">
        <v>1</v>
      </c>
      <c r="U2947" s="156" t="s">
        <v>606</v>
      </c>
      <c r="V2947" s="128"/>
      <c r="W2947" s="25">
        <v>0.625</v>
      </c>
      <c r="X2947" s="128">
        <v>30</v>
      </c>
      <c r="Y2947" s="128">
        <v>43</v>
      </c>
      <c r="Z2947" s="128"/>
    </row>
    <row r="2948" spans="1:26" s="56" customFormat="1">
      <c r="A2948" s="156" t="s">
        <v>6597</v>
      </c>
      <c r="B2948" s="156" t="s">
        <v>1033</v>
      </c>
      <c r="C2948" s="56" t="s">
        <v>2538</v>
      </c>
      <c r="D2948" s="56" t="s">
        <v>2539</v>
      </c>
      <c r="E2948" s="56" t="s">
        <v>2549</v>
      </c>
      <c r="F2948" s="56" t="s">
        <v>2541</v>
      </c>
      <c r="H2948" s="56" t="s">
        <v>6598</v>
      </c>
      <c r="I2948" s="159">
        <v>41801</v>
      </c>
      <c r="J2948" s="159">
        <v>41862</v>
      </c>
      <c r="K2948" s="128" t="s">
        <v>6664</v>
      </c>
      <c r="L2948" s="128" t="s">
        <v>6665</v>
      </c>
      <c r="M2948" s="156" t="s">
        <v>695</v>
      </c>
      <c r="N2948" s="121" t="s">
        <v>6601</v>
      </c>
      <c r="O2948" s="128"/>
      <c r="P2948" s="56" t="s">
        <v>6602</v>
      </c>
      <c r="Q2948" s="56">
        <v>24</v>
      </c>
      <c r="R2948" s="56" t="s">
        <v>6603</v>
      </c>
      <c r="S2948" s="128" t="s">
        <v>605</v>
      </c>
      <c r="T2948" s="128">
        <v>1</v>
      </c>
      <c r="U2948" s="156" t="s">
        <v>606</v>
      </c>
      <c r="V2948" s="128"/>
      <c r="W2948" s="25">
        <v>0.625</v>
      </c>
      <c r="X2948" s="128">
        <v>25</v>
      </c>
      <c r="Y2948" s="128">
        <v>45</v>
      </c>
      <c r="Z2948" s="128"/>
    </row>
    <row r="2949" spans="1:26" s="56" customFormat="1">
      <c r="A2949" s="156" t="s">
        <v>6597</v>
      </c>
      <c r="B2949" s="156" t="s">
        <v>1033</v>
      </c>
      <c r="C2949" s="56" t="s">
        <v>2538</v>
      </c>
      <c r="D2949" s="56" t="s">
        <v>2539</v>
      </c>
      <c r="E2949" s="56" t="s">
        <v>2549</v>
      </c>
      <c r="F2949" s="56" t="s">
        <v>2541</v>
      </c>
      <c r="H2949" s="56" t="s">
        <v>6598</v>
      </c>
      <c r="I2949" s="159">
        <v>41801</v>
      </c>
      <c r="J2949" s="159">
        <v>41862</v>
      </c>
      <c r="K2949" s="128" t="s">
        <v>6666</v>
      </c>
      <c r="L2949" s="121" t="s">
        <v>6667</v>
      </c>
      <c r="M2949" s="156" t="s">
        <v>695</v>
      </c>
      <c r="N2949" s="121" t="s">
        <v>6601</v>
      </c>
      <c r="O2949" s="128"/>
      <c r="P2949" s="56" t="s">
        <v>6602</v>
      </c>
      <c r="Q2949" s="56">
        <v>24</v>
      </c>
      <c r="R2949" s="56" t="s">
        <v>6603</v>
      </c>
      <c r="S2949" s="128" t="s">
        <v>605</v>
      </c>
      <c r="T2949" s="128">
        <v>1</v>
      </c>
      <c r="U2949" s="156" t="s">
        <v>606</v>
      </c>
      <c r="V2949" s="128"/>
      <c r="W2949" s="25">
        <v>0.625</v>
      </c>
      <c r="X2949" s="128">
        <v>20</v>
      </c>
      <c r="Y2949" s="58">
        <v>61.6</v>
      </c>
      <c r="Z2949" s="128"/>
    </row>
    <row r="2950" spans="1:26" s="56" customFormat="1">
      <c r="A2950" s="156" t="s">
        <v>6597</v>
      </c>
      <c r="B2950" s="156" t="s">
        <v>1033</v>
      </c>
      <c r="C2950" s="56" t="s">
        <v>2538</v>
      </c>
      <c r="D2950" s="56" t="s">
        <v>2539</v>
      </c>
      <c r="E2950" s="56" t="s">
        <v>2549</v>
      </c>
      <c r="F2950" s="56" t="s">
        <v>2541</v>
      </c>
      <c r="H2950" s="56" t="s">
        <v>6598</v>
      </c>
      <c r="I2950" s="159">
        <v>41801</v>
      </c>
      <c r="J2950" s="159">
        <v>41862</v>
      </c>
      <c r="K2950" s="128" t="s">
        <v>6668</v>
      </c>
      <c r="L2950" s="121" t="s">
        <v>6669</v>
      </c>
      <c r="M2950" s="156" t="s">
        <v>695</v>
      </c>
      <c r="N2950" s="121" t="s">
        <v>6601</v>
      </c>
      <c r="O2950" s="128"/>
      <c r="P2950" s="56" t="s">
        <v>6602</v>
      </c>
      <c r="Q2950" s="56">
        <v>24</v>
      </c>
      <c r="R2950" s="56" t="s">
        <v>6603</v>
      </c>
      <c r="S2950" s="128" t="s">
        <v>605</v>
      </c>
      <c r="T2950" s="128">
        <v>1</v>
      </c>
      <c r="U2950" s="156" t="s">
        <v>606</v>
      </c>
      <c r="V2950" s="128"/>
      <c r="W2950" s="25">
        <v>0.625</v>
      </c>
      <c r="X2950" s="128">
        <v>20</v>
      </c>
      <c r="Y2950" s="58">
        <v>76.900000000000006</v>
      </c>
      <c r="Z2950" s="128"/>
    </row>
    <row r="2951" spans="1:26" s="56" customFormat="1">
      <c r="A2951" s="156" t="s">
        <v>6597</v>
      </c>
      <c r="B2951" s="156" t="s">
        <v>1033</v>
      </c>
      <c r="C2951" s="56" t="s">
        <v>2538</v>
      </c>
      <c r="D2951" s="56" t="s">
        <v>2539</v>
      </c>
      <c r="E2951" s="56" t="s">
        <v>2549</v>
      </c>
      <c r="F2951" s="56" t="s">
        <v>2541</v>
      </c>
      <c r="H2951" s="56" t="s">
        <v>6598</v>
      </c>
      <c r="I2951" s="159">
        <v>41801</v>
      </c>
      <c r="J2951" s="159">
        <v>41862</v>
      </c>
      <c r="K2951" s="128" t="s">
        <v>6670</v>
      </c>
      <c r="L2951" s="121" t="s">
        <v>6671</v>
      </c>
      <c r="M2951" s="156" t="s">
        <v>695</v>
      </c>
      <c r="N2951" s="121" t="s">
        <v>6601</v>
      </c>
      <c r="O2951" s="128"/>
      <c r="P2951" s="56" t="s">
        <v>6602</v>
      </c>
      <c r="Q2951" s="56">
        <v>24</v>
      </c>
      <c r="R2951" s="56" t="s">
        <v>6603</v>
      </c>
      <c r="S2951" s="128" t="s">
        <v>605</v>
      </c>
      <c r="T2951" s="128">
        <v>2</v>
      </c>
      <c r="U2951" s="156" t="s">
        <v>606</v>
      </c>
      <c r="V2951" s="128"/>
      <c r="W2951" s="25">
        <v>0.625</v>
      </c>
      <c r="X2951" s="128">
        <v>20</v>
      </c>
      <c r="Y2951" s="58">
        <v>126.1</v>
      </c>
      <c r="Z2951" s="128"/>
    </row>
    <row r="2952" spans="1:26" s="56" customFormat="1">
      <c r="A2952" s="156" t="s">
        <v>6597</v>
      </c>
      <c r="B2952" s="156" t="s">
        <v>1033</v>
      </c>
      <c r="C2952" s="56" t="s">
        <v>2538</v>
      </c>
      <c r="D2952" s="56" t="s">
        <v>2539</v>
      </c>
      <c r="E2952" s="56" t="s">
        <v>2549</v>
      </c>
      <c r="F2952" s="56" t="s">
        <v>2541</v>
      </c>
      <c r="H2952" s="56" t="s">
        <v>6598</v>
      </c>
      <c r="I2952" s="159">
        <v>41801</v>
      </c>
      <c r="J2952" s="159">
        <v>41862</v>
      </c>
      <c r="K2952" s="128" t="s">
        <v>6672</v>
      </c>
      <c r="L2952" s="121" t="s">
        <v>6673</v>
      </c>
      <c r="M2952" s="156" t="s">
        <v>695</v>
      </c>
      <c r="N2952" s="121" t="s">
        <v>6601</v>
      </c>
      <c r="O2952" s="128"/>
      <c r="P2952" s="56" t="s">
        <v>6602</v>
      </c>
      <c r="Q2952" s="56">
        <v>24</v>
      </c>
      <c r="R2952" s="56" t="s">
        <v>6603</v>
      </c>
      <c r="S2952" s="128" t="s">
        <v>605</v>
      </c>
      <c r="T2952" s="25">
        <v>1</v>
      </c>
      <c r="U2952" s="156" t="s">
        <v>606</v>
      </c>
      <c r="V2952" s="128"/>
      <c r="W2952" s="25">
        <v>0.625</v>
      </c>
      <c r="X2952" s="128">
        <v>20</v>
      </c>
      <c r="Y2952" s="58">
        <v>95.7</v>
      </c>
      <c r="Z2952" s="128"/>
    </row>
    <row r="2953" spans="1:26" s="56" customFormat="1">
      <c r="A2953" s="156" t="s">
        <v>6597</v>
      </c>
      <c r="B2953" s="156" t="s">
        <v>1033</v>
      </c>
      <c r="C2953" s="56" t="s">
        <v>2538</v>
      </c>
      <c r="D2953" s="56" t="s">
        <v>2539</v>
      </c>
      <c r="E2953" s="56" t="s">
        <v>2549</v>
      </c>
      <c r="F2953" s="56" t="s">
        <v>2541</v>
      </c>
      <c r="H2953" s="56" t="s">
        <v>6598</v>
      </c>
      <c r="I2953" s="159">
        <v>41801</v>
      </c>
      <c r="J2953" s="159">
        <v>41862</v>
      </c>
      <c r="K2953" s="128" t="s">
        <v>6674</v>
      </c>
      <c r="L2953" s="121" t="s">
        <v>6675</v>
      </c>
      <c r="M2953" s="156" t="s">
        <v>695</v>
      </c>
      <c r="N2953" s="121" t="s">
        <v>6601</v>
      </c>
      <c r="O2953" s="128"/>
      <c r="P2953" s="56" t="s">
        <v>6602</v>
      </c>
      <c r="Q2953" s="56">
        <v>24</v>
      </c>
      <c r="R2953" s="56" t="s">
        <v>6603</v>
      </c>
      <c r="S2953" s="128" t="s">
        <v>605</v>
      </c>
      <c r="T2953" s="25">
        <v>1</v>
      </c>
      <c r="U2953" s="156" t="s">
        <v>606</v>
      </c>
      <c r="V2953" s="128"/>
      <c r="W2953" s="25">
        <v>0.625</v>
      </c>
      <c r="X2953" s="128">
        <v>20</v>
      </c>
      <c r="Y2953" s="58">
        <v>107</v>
      </c>
      <c r="Z2953" s="128"/>
    </row>
    <row r="2954" spans="1:26" s="56" customFormat="1">
      <c r="A2954" s="156" t="s">
        <v>6597</v>
      </c>
      <c r="B2954" s="156" t="s">
        <v>1033</v>
      </c>
      <c r="C2954" s="56" t="s">
        <v>2538</v>
      </c>
      <c r="D2954" s="56" t="s">
        <v>2539</v>
      </c>
      <c r="E2954" s="56" t="s">
        <v>2549</v>
      </c>
      <c r="F2954" s="56" t="s">
        <v>2541</v>
      </c>
      <c r="H2954" s="56" t="s">
        <v>6598</v>
      </c>
      <c r="I2954" s="159">
        <v>41801</v>
      </c>
      <c r="J2954" s="159">
        <v>41862</v>
      </c>
      <c r="K2954" s="128" t="s">
        <v>6676</v>
      </c>
      <c r="L2954" s="121" t="s">
        <v>6677</v>
      </c>
      <c r="M2954" s="156" t="s">
        <v>695</v>
      </c>
      <c r="N2954" s="121" t="s">
        <v>6601</v>
      </c>
      <c r="O2954" s="128"/>
      <c r="P2954" s="56" t="s">
        <v>6602</v>
      </c>
      <c r="Q2954" s="56">
        <v>24</v>
      </c>
      <c r="R2954" s="56" t="s">
        <v>6603</v>
      </c>
      <c r="S2954" s="128" t="s">
        <v>605</v>
      </c>
      <c r="T2954" s="25">
        <v>1</v>
      </c>
      <c r="U2954" s="156" t="s">
        <v>606</v>
      </c>
      <c r="V2954" s="128"/>
      <c r="W2954" s="25">
        <v>0.625</v>
      </c>
      <c r="X2954" s="128">
        <v>20</v>
      </c>
      <c r="Y2954" s="58">
        <v>106.8</v>
      </c>
      <c r="Z2954" s="128"/>
    </row>
    <row r="2955" spans="1:26" s="56" customFormat="1">
      <c r="A2955" s="156" t="s">
        <v>6597</v>
      </c>
      <c r="B2955" s="156" t="s">
        <v>1033</v>
      </c>
      <c r="C2955" s="56" t="s">
        <v>2538</v>
      </c>
      <c r="D2955" s="56" t="s">
        <v>2539</v>
      </c>
      <c r="E2955" s="56" t="s">
        <v>2549</v>
      </c>
      <c r="F2955" s="56" t="s">
        <v>2541</v>
      </c>
      <c r="H2955" s="56" t="s">
        <v>6598</v>
      </c>
      <c r="I2955" s="159">
        <v>41801</v>
      </c>
      <c r="J2955" s="159">
        <v>41862</v>
      </c>
      <c r="K2955" s="128" t="s">
        <v>6678</v>
      </c>
      <c r="L2955" s="121" t="s">
        <v>6679</v>
      </c>
      <c r="M2955" s="156" t="s">
        <v>695</v>
      </c>
      <c r="N2955" s="121" t="s">
        <v>6601</v>
      </c>
      <c r="O2955" s="128"/>
      <c r="P2955" s="56" t="s">
        <v>6602</v>
      </c>
      <c r="Q2955" s="56">
        <v>24</v>
      </c>
      <c r="R2955" s="56" t="s">
        <v>6603</v>
      </c>
      <c r="S2955" s="128" t="s">
        <v>605</v>
      </c>
      <c r="T2955" s="128">
        <v>1</v>
      </c>
      <c r="U2955" s="156" t="s">
        <v>606</v>
      </c>
      <c r="V2955" s="128"/>
      <c r="W2955" s="25">
        <v>0.625</v>
      </c>
      <c r="X2955" s="128">
        <v>20</v>
      </c>
      <c r="Y2955" s="58">
        <v>67.3</v>
      </c>
      <c r="Z2955" s="128"/>
    </row>
    <row r="2956" spans="1:26" s="56" customFormat="1">
      <c r="A2956" s="156" t="s">
        <v>6597</v>
      </c>
      <c r="B2956" s="156" t="s">
        <v>1033</v>
      </c>
      <c r="C2956" s="56" t="s">
        <v>2538</v>
      </c>
      <c r="D2956" s="56" t="s">
        <v>2539</v>
      </c>
      <c r="E2956" s="56" t="s">
        <v>2549</v>
      </c>
      <c r="F2956" s="56" t="s">
        <v>2541</v>
      </c>
      <c r="H2956" s="56" t="s">
        <v>6598</v>
      </c>
      <c r="I2956" s="159">
        <v>41801</v>
      </c>
      <c r="J2956" s="159">
        <v>41862</v>
      </c>
      <c r="K2956" s="128" t="s">
        <v>6680</v>
      </c>
      <c r="L2956" s="121" t="s">
        <v>6681</v>
      </c>
      <c r="M2956" s="156" t="s">
        <v>695</v>
      </c>
      <c r="N2956" s="121" t="s">
        <v>6601</v>
      </c>
      <c r="O2956" s="128"/>
      <c r="P2956" s="56" t="s">
        <v>6602</v>
      </c>
      <c r="Q2956" s="56">
        <v>24</v>
      </c>
      <c r="R2956" s="56" t="s">
        <v>6603</v>
      </c>
      <c r="S2956" s="128" t="s">
        <v>605</v>
      </c>
      <c r="T2956" s="128">
        <v>1</v>
      </c>
      <c r="U2956" s="156" t="s">
        <v>606</v>
      </c>
      <c r="V2956" s="128"/>
      <c r="W2956" s="25">
        <v>0.625</v>
      </c>
      <c r="X2956" s="128">
        <v>20</v>
      </c>
      <c r="Y2956" s="58">
        <v>113.5</v>
      </c>
      <c r="Z2956" s="128"/>
    </row>
    <row r="2957" spans="1:26" s="56" customFormat="1">
      <c r="A2957" s="156" t="s">
        <v>6597</v>
      </c>
      <c r="B2957" s="156" t="s">
        <v>1033</v>
      </c>
      <c r="C2957" s="56" t="s">
        <v>2538</v>
      </c>
      <c r="D2957" s="56" t="s">
        <v>2539</v>
      </c>
      <c r="E2957" s="56" t="s">
        <v>2549</v>
      </c>
      <c r="F2957" s="56" t="s">
        <v>2541</v>
      </c>
      <c r="H2957" s="56" t="s">
        <v>6598</v>
      </c>
      <c r="I2957" s="159">
        <v>41801</v>
      </c>
      <c r="J2957" s="159">
        <v>41862</v>
      </c>
      <c r="K2957" s="128" t="s">
        <v>6682</v>
      </c>
      <c r="L2957" s="121" t="s">
        <v>6683</v>
      </c>
      <c r="M2957" s="156" t="s">
        <v>695</v>
      </c>
      <c r="N2957" s="121" t="s">
        <v>6601</v>
      </c>
      <c r="O2957" s="128"/>
      <c r="P2957" s="56" t="s">
        <v>6602</v>
      </c>
      <c r="Q2957" s="56">
        <v>24</v>
      </c>
      <c r="R2957" s="56" t="s">
        <v>6603</v>
      </c>
      <c r="S2957" s="128" t="s">
        <v>605</v>
      </c>
      <c r="T2957" s="128">
        <v>1</v>
      </c>
      <c r="U2957" s="156" t="s">
        <v>606</v>
      </c>
      <c r="V2957" s="128"/>
      <c r="W2957" s="25">
        <v>0.625</v>
      </c>
      <c r="X2957" s="128">
        <v>20</v>
      </c>
      <c r="Y2957" s="58">
        <v>168.4</v>
      </c>
      <c r="Z2957" s="128"/>
    </row>
    <row r="2958" spans="1:26" s="56" customFormat="1">
      <c r="A2958" s="156" t="s">
        <v>6597</v>
      </c>
      <c r="B2958" s="156" t="s">
        <v>1033</v>
      </c>
      <c r="C2958" s="56" t="s">
        <v>2538</v>
      </c>
      <c r="D2958" s="56" t="s">
        <v>2539</v>
      </c>
      <c r="E2958" s="56" t="s">
        <v>2549</v>
      </c>
      <c r="F2958" s="56" t="s">
        <v>2541</v>
      </c>
      <c r="H2958" s="56" t="s">
        <v>6598</v>
      </c>
      <c r="I2958" s="159">
        <v>41801</v>
      </c>
      <c r="J2958" s="159">
        <v>41862</v>
      </c>
      <c r="K2958" s="128" t="s">
        <v>6684</v>
      </c>
      <c r="L2958" s="121" t="s">
        <v>6685</v>
      </c>
      <c r="M2958" s="156" t="s">
        <v>695</v>
      </c>
      <c r="N2958" s="121" t="s">
        <v>6601</v>
      </c>
      <c r="O2958" s="128"/>
      <c r="P2958" s="56" t="s">
        <v>6602</v>
      </c>
      <c r="Q2958" s="56">
        <v>24</v>
      </c>
      <c r="R2958" s="56" t="s">
        <v>6603</v>
      </c>
      <c r="S2958" s="128" t="s">
        <v>605</v>
      </c>
      <c r="T2958" s="128">
        <v>1</v>
      </c>
      <c r="U2958" s="156" t="s">
        <v>606</v>
      </c>
      <c r="V2958" s="128"/>
      <c r="W2958" s="25">
        <v>0.625</v>
      </c>
      <c r="X2958" s="128">
        <v>20</v>
      </c>
      <c r="Y2958" s="58">
        <v>108.7</v>
      </c>
      <c r="Z2958" s="128"/>
    </row>
    <row r="2959" spans="1:26" s="56" customFormat="1">
      <c r="A2959" s="156" t="s">
        <v>6597</v>
      </c>
      <c r="B2959" s="156" t="s">
        <v>1033</v>
      </c>
      <c r="C2959" s="56" t="s">
        <v>2538</v>
      </c>
      <c r="D2959" s="56" t="s">
        <v>2539</v>
      </c>
      <c r="E2959" s="56" t="s">
        <v>2549</v>
      </c>
      <c r="F2959" s="56" t="s">
        <v>2541</v>
      </c>
      <c r="H2959" s="56" t="s">
        <v>6598</v>
      </c>
      <c r="I2959" s="159">
        <v>41801</v>
      </c>
      <c r="J2959" s="159">
        <v>41862</v>
      </c>
      <c r="K2959" s="128" t="s">
        <v>6686</v>
      </c>
      <c r="L2959" s="121" t="s">
        <v>6687</v>
      </c>
      <c r="M2959" s="156" t="s">
        <v>695</v>
      </c>
      <c r="N2959" s="121" t="s">
        <v>6601</v>
      </c>
      <c r="O2959" s="128"/>
      <c r="P2959" s="56" t="s">
        <v>6602</v>
      </c>
      <c r="Q2959" s="56">
        <v>24</v>
      </c>
      <c r="R2959" s="56" t="s">
        <v>6603</v>
      </c>
      <c r="S2959" s="128" t="s">
        <v>605</v>
      </c>
      <c r="T2959" s="128">
        <v>1</v>
      </c>
      <c r="U2959" s="156" t="s">
        <v>606</v>
      </c>
      <c r="V2959" s="128"/>
      <c r="W2959" s="25">
        <v>0.625</v>
      </c>
      <c r="X2959" s="128">
        <v>20</v>
      </c>
      <c r="Y2959" s="58">
        <v>105.3</v>
      </c>
      <c r="Z2959" s="128"/>
    </row>
    <row r="2960" spans="1:26" s="56" customFormat="1">
      <c r="A2960" s="156" t="s">
        <v>6597</v>
      </c>
      <c r="B2960" s="156" t="s">
        <v>1033</v>
      </c>
      <c r="C2960" s="56" t="s">
        <v>2538</v>
      </c>
      <c r="D2960" s="56" t="s">
        <v>2539</v>
      </c>
      <c r="E2960" s="56" t="s">
        <v>2549</v>
      </c>
      <c r="F2960" s="56" t="s">
        <v>2541</v>
      </c>
      <c r="H2960" s="56" t="s">
        <v>6598</v>
      </c>
      <c r="I2960" s="159">
        <v>41801</v>
      </c>
      <c r="J2960" s="159">
        <v>41862</v>
      </c>
      <c r="K2960" s="128" t="s">
        <v>6688</v>
      </c>
      <c r="L2960" s="121" t="s">
        <v>6689</v>
      </c>
      <c r="M2960" s="156" t="s">
        <v>695</v>
      </c>
      <c r="N2960" s="121" t="s">
        <v>6601</v>
      </c>
      <c r="O2960" s="128"/>
      <c r="P2960" s="56" t="s">
        <v>6602</v>
      </c>
      <c r="Q2960" s="56">
        <v>24</v>
      </c>
      <c r="R2960" s="56" t="s">
        <v>6603</v>
      </c>
      <c r="S2960" s="128" t="s">
        <v>605</v>
      </c>
      <c r="T2960" s="128">
        <v>1</v>
      </c>
      <c r="U2960" s="156" t="s">
        <v>606</v>
      </c>
      <c r="V2960" s="128"/>
      <c r="W2960" s="25">
        <v>0.625</v>
      </c>
      <c r="X2960" s="128">
        <v>20</v>
      </c>
      <c r="Y2960" s="58">
        <v>85.1</v>
      </c>
      <c r="Z2960" s="128"/>
    </row>
    <row r="2961" spans="1:26" s="56" customFormat="1">
      <c r="A2961" s="156" t="s">
        <v>6597</v>
      </c>
      <c r="B2961" s="156" t="s">
        <v>1033</v>
      </c>
      <c r="C2961" s="56" t="s">
        <v>2538</v>
      </c>
      <c r="D2961" s="56" t="s">
        <v>2539</v>
      </c>
      <c r="E2961" s="56" t="s">
        <v>2549</v>
      </c>
      <c r="F2961" s="56" t="s">
        <v>2541</v>
      </c>
      <c r="H2961" s="56" t="s">
        <v>6598</v>
      </c>
      <c r="I2961" s="159">
        <v>41801</v>
      </c>
      <c r="J2961" s="159">
        <v>41862</v>
      </c>
      <c r="K2961" s="128" t="s">
        <v>6690</v>
      </c>
      <c r="L2961" s="121" t="s">
        <v>6691</v>
      </c>
      <c r="M2961" s="156" t="s">
        <v>695</v>
      </c>
      <c r="N2961" s="121" t="s">
        <v>6601</v>
      </c>
      <c r="O2961" s="128"/>
      <c r="P2961" s="56" t="s">
        <v>6602</v>
      </c>
      <c r="Q2961" s="56">
        <v>24</v>
      </c>
      <c r="R2961" s="56" t="s">
        <v>6603</v>
      </c>
      <c r="S2961" s="128" t="s">
        <v>605</v>
      </c>
      <c r="T2961" s="128">
        <v>2</v>
      </c>
      <c r="U2961" s="156" t="s">
        <v>606</v>
      </c>
      <c r="V2961" s="128"/>
      <c r="W2961" s="25">
        <v>0.625</v>
      </c>
      <c r="X2961" s="128">
        <v>20</v>
      </c>
      <c r="Y2961" s="58">
        <v>160.80000000000001</v>
      </c>
      <c r="Z2961" s="128"/>
    </row>
    <row r="2962" spans="1:26" s="56" customFormat="1">
      <c r="A2962" s="156" t="s">
        <v>6597</v>
      </c>
      <c r="B2962" s="156" t="s">
        <v>1033</v>
      </c>
      <c r="C2962" s="56" t="s">
        <v>2538</v>
      </c>
      <c r="D2962" s="56" t="s">
        <v>2539</v>
      </c>
      <c r="E2962" s="56" t="s">
        <v>2549</v>
      </c>
      <c r="F2962" s="56" t="s">
        <v>2541</v>
      </c>
      <c r="H2962" s="56" t="s">
        <v>6598</v>
      </c>
      <c r="I2962" s="159">
        <v>41801</v>
      </c>
      <c r="J2962" s="159">
        <v>41862</v>
      </c>
      <c r="K2962" s="128" t="s">
        <v>6692</v>
      </c>
      <c r="L2962" s="121" t="s">
        <v>6693</v>
      </c>
      <c r="M2962" s="156" t="s">
        <v>695</v>
      </c>
      <c r="N2962" s="121" t="s">
        <v>6601</v>
      </c>
      <c r="O2962" s="128"/>
      <c r="P2962" s="56" t="s">
        <v>6602</v>
      </c>
      <c r="Q2962" s="56">
        <v>24</v>
      </c>
      <c r="R2962" s="56" t="s">
        <v>6603</v>
      </c>
      <c r="S2962" s="128" t="s">
        <v>605</v>
      </c>
      <c r="T2962" s="128">
        <v>2</v>
      </c>
      <c r="U2962" s="156" t="s">
        <v>606</v>
      </c>
      <c r="V2962" s="128"/>
      <c r="W2962" s="25">
        <v>0.625</v>
      </c>
      <c r="X2962" s="128">
        <v>20</v>
      </c>
      <c r="Y2962" s="58">
        <v>136.4</v>
      </c>
      <c r="Z2962" s="128"/>
    </row>
    <row r="2963" spans="1:26" s="56" customFormat="1">
      <c r="A2963" s="156" t="s">
        <v>6597</v>
      </c>
      <c r="B2963" s="156" t="s">
        <v>1033</v>
      </c>
      <c r="C2963" s="56" t="s">
        <v>2538</v>
      </c>
      <c r="D2963" s="56" t="s">
        <v>2539</v>
      </c>
      <c r="E2963" s="56" t="s">
        <v>2549</v>
      </c>
      <c r="F2963" s="56" t="s">
        <v>2541</v>
      </c>
      <c r="H2963" s="56" t="s">
        <v>6598</v>
      </c>
      <c r="I2963" s="159">
        <v>41801</v>
      </c>
      <c r="J2963" s="159">
        <v>41862</v>
      </c>
      <c r="K2963" s="128" t="s">
        <v>6694</v>
      </c>
      <c r="L2963" s="121" t="s">
        <v>6695</v>
      </c>
      <c r="M2963" s="156" t="s">
        <v>695</v>
      </c>
      <c r="N2963" s="121" t="s">
        <v>6601</v>
      </c>
      <c r="O2963" s="128"/>
      <c r="P2963" s="56" t="s">
        <v>6602</v>
      </c>
      <c r="Q2963" s="56">
        <v>24</v>
      </c>
      <c r="R2963" s="56" t="s">
        <v>6603</v>
      </c>
      <c r="S2963" s="128" t="s">
        <v>605</v>
      </c>
      <c r="T2963" s="128">
        <v>1</v>
      </c>
      <c r="U2963" s="156" t="s">
        <v>606</v>
      </c>
      <c r="V2963" s="128"/>
      <c r="W2963" s="25">
        <v>0.625</v>
      </c>
      <c r="X2963" s="128">
        <v>20</v>
      </c>
      <c r="Y2963" s="58">
        <v>256</v>
      </c>
      <c r="Z2963" s="128"/>
    </row>
    <row r="2964" spans="1:26" s="56" customFormat="1">
      <c r="A2964" s="156" t="s">
        <v>6597</v>
      </c>
      <c r="B2964" s="156" t="s">
        <v>1033</v>
      </c>
      <c r="C2964" s="56" t="s">
        <v>2538</v>
      </c>
      <c r="D2964" s="56" t="s">
        <v>2539</v>
      </c>
      <c r="E2964" s="56" t="s">
        <v>2549</v>
      </c>
      <c r="F2964" s="56" t="s">
        <v>2541</v>
      </c>
      <c r="H2964" s="56" t="s">
        <v>6598</v>
      </c>
      <c r="I2964" s="159">
        <v>41801</v>
      </c>
      <c r="J2964" s="159">
        <v>41862</v>
      </c>
      <c r="K2964" s="128" t="s">
        <v>6696</v>
      </c>
      <c r="L2964" s="121" t="s">
        <v>6697</v>
      </c>
      <c r="M2964" s="156" t="s">
        <v>695</v>
      </c>
      <c r="N2964" s="121" t="s">
        <v>6601</v>
      </c>
      <c r="O2964" s="128"/>
      <c r="P2964" s="56" t="s">
        <v>6602</v>
      </c>
      <c r="Q2964" s="56">
        <v>24</v>
      </c>
      <c r="R2964" s="56" t="s">
        <v>6603</v>
      </c>
      <c r="S2964" s="128" t="s">
        <v>605</v>
      </c>
      <c r="T2964" s="128">
        <v>1</v>
      </c>
      <c r="U2964" s="156" t="s">
        <v>606</v>
      </c>
      <c r="V2964" s="128"/>
      <c r="W2964" s="25">
        <v>0.625</v>
      </c>
      <c r="X2964" s="128">
        <v>20</v>
      </c>
      <c r="Y2964" s="58">
        <v>82.3</v>
      </c>
      <c r="Z2964" s="128"/>
    </row>
    <row r="2965" spans="1:26" s="56" customFormat="1">
      <c r="A2965" s="156" t="s">
        <v>6597</v>
      </c>
      <c r="B2965" s="156" t="s">
        <v>1033</v>
      </c>
      <c r="C2965" s="56" t="s">
        <v>2538</v>
      </c>
      <c r="D2965" s="56" t="s">
        <v>2539</v>
      </c>
      <c r="E2965" s="56" t="s">
        <v>2549</v>
      </c>
      <c r="F2965" s="56" t="s">
        <v>2541</v>
      </c>
      <c r="H2965" s="56" t="s">
        <v>6598</v>
      </c>
      <c r="I2965" s="159">
        <v>41801</v>
      </c>
      <c r="J2965" s="159">
        <v>41862</v>
      </c>
      <c r="K2965" s="128" t="s">
        <v>6698</v>
      </c>
      <c r="L2965" s="121" t="s">
        <v>6699</v>
      </c>
      <c r="M2965" s="156" t="s">
        <v>695</v>
      </c>
      <c r="N2965" s="121" t="s">
        <v>6601</v>
      </c>
      <c r="O2965" s="128"/>
      <c r="P2965" s="56" t="s">
        <v>6602</v>
      </c>
      <c r="Q2965" s="56">
        <v>24</v>
      </c>
      <c r="R2965" s="56" t="s">
        <v>6603</v>
      </c>
      <c r="S2965" s="128" t="s">
        <v>605</v>
      </c>
      <c r="T2965" s="128">
        <v>1</v>
      </c>
      <c r="U2965" s="156" t="s">
        <v>606</v>
      </c>
      <c r="V2965" s="128"/>
      <c r="W2965" s="25">
        <v>0.625</v>
      </c>
      <c r="X2965" s="128">
        <v>20</v>
      </c>
      <c r="Y2965" s="58">
        <v>131.5</v>
      </c>
      <c r="Z2965" s="128"/>
    </row>
    <row r="2966" spans="1:26" s="56" customFormat="1">
      <c r="A2966" s="156" t="s">
        <v>6597</v>
      </c>
      <c r="B2966" s="156" t="s">
        <v>1033</v>
      </c>
      <c r="C2966" s="56" t="s">
        <v>2538</v>
      </c>
      <c r="D2966" s="56" t="s">
        <v>2539</v>
      </c>
      <c r="E2966" s="56" t="s">
        <v>2549</v>
      </c>
      <c r="F2966" s="56" t="s">
        <v>2541</v>
      </c>
      <c r="H2966" s="56" t="s">
        <v>6598</v>
      </c>
      <c r="I2966" s="159">
        <v>41801</v>
      </c>
      <c r="J2966" s="159">
        <v>41862</v>
      </c>
      <c r="K2966" s="128" t="s">
        <v>6700</v>
      </c>
      <c r="L2966" s="121" t="s">
        <v>6701</v>
      </c>
      <c r="M2966" s="156" t="s">
        <v>695</v>
      </c>
      <c r="N2966" s="121" t="s">
        <v>6601</v>
      </c>
      <c r="O2966" s="128"/>
      <c r="P2966" s="56" t="s">
        <v>6602</v>
      </c>
      <c r="Q2966" s="56">
        <v>24</v>
      </c>
      <c r="R2966" s="56" t="s">
        <v>6603</v>
      </c>
      <c r="S2966" s="128" t="s">
        <v>605</v>
      </c>
      <c r="T2966" s="128">
        <v>2</v>
      </c>
      <c r="U2966" s="156" t="s">
        <v>606</v>
      </c>
      <c r="V2966" s="128"/>
      <c r="W2966" s="25">
        <v>0.625</v>
      </c>
      <c r="X2966" s="128">
        <v>20</v>
      </c>
      <c r="Y2966" s="58">
        <v>155.19999999999999</v>
      </c>
      <c r="Z2966" s="128"/>
    </row>
    <row r="2967" spans="1:26" s="56" customFormat="1">
      <c r="A2967" s="156" t="s">
        <v>6597</v>
      </c>
      <c r="B2967" s="156" t="s">
        <v>1033</v>
      </c>
      <c r="C2967" s="56" t="s">
        <v>2538</v>
      </c>
      <c r="D2967" s="56" t="s">
        <v>2539</v>
      </c>
      <c r="E2967" s="56" t="s">
        <v>2549</v>
      </c>
      <c r="F2967" s="56" t="s">
        <v>2541</v>
      </c>
      <c r="H2967" s="56" t="s">
        <v>6598</v>
      </c>
      <c r="I2967" s="159">
        <v>41801</v>
      </c>
      <c r="J2967" s="159">
        <v>41862</v>
      </c>
      <c r="K2967" s="128" t="s">
        <v>6702</v>
      </c>
      <c r="L2967" s="121" t="s">
        <v>6703</v>
      </c>
      <c r="M2967" s="156" t="s">
        <v>695</v>
      </c>
      <c r="N2967" s="121" t="s">
        <v>6601</v>
      </c>
      <c r="O2967" s="128"/>
      <c r="P2967" s="56" t="s">
        <v>6602</v>
      </c>
      <c r="Q2967" s="56">
        <v>24</v>
      </c>
      <c r="R2967" s="56" t="s">
        <v>6603</v>
      </c>
      <c r="S2967" s="128" t="s">
        <v>605</v>
      </c>
      <c r="T2967" s="128">
        <v>2</v>
      </c>
      <c r="U2967" s="156" t="s">
        <v>606</v>
      </c>
      <c r="V2967" s="128"/>
      <c r="W2967" s="25">
        <v>0.625</v>
      </c>
      <c r="X2967" s="128">
        <v>20</v>
      </c>
      <c r="Y2967" s="58">
        <v>197.7</v>
      </c>
      <c r="Z2967" s="128"/>
    </row>
    <row r="2968" spans="1:26" s="56" customFormat="1">
      <c r="A2968" s="156" t="s">
        <v>6597</v>
      </c>
      <c r="B2968" s="156" t="s">
        <v>1033</v>
      </c>
      <c r="C2968" s="56" t="s">
        <v>2538</v>
      </c>
      <c r="D2968" s="56" t="s">
        <v>2539</v>
      </c>
      <c r="E2968" s="56" t="s">
        <v>2549</v>
      </c>
      <c r="F2968" s="56" t="s">
        <v>2541</v>
      </c>
      <c r="H2968" s="56" t="s">
        <v>6598</v>
      </c>
      <c r="I2968" s="159">
        <v>41801</v>
      </c>
      <c r="J2968" s="159">
        <v>41862</v>
      </c>
      <c r="K2968" s="128" t="s">
        <v>6704</v>
      </c>
      <c r="L2968" s="121" t="s">
        <v>6705</v>
      </c>
      <c r="M2968" s="156" t="s">
        <v>695</v>
      </c>
      <c r="N2968" s="121" t="s">
        <v>6601</v>
      </c>
      <c r="O2968" s="128"/>
      <c r="P2968" s="56" t="s">
        <v>6602</v>
      </c>
      <c r="Q2968" s="56">
        <v>24</v>
      </c>
      <c r="R2968" s="56" t="s">
        <v>6603</v>
      </c>
      <c r="S2968" s="128" t="s">
        <v>605</v>
      </c>
      <c r="T2968" s="25">
        <v>1</v>
      </c>
      <c r="U2968" s="156" t="s">
        <v>606</v>
      </c>
      <c r="V2968" s="128"/>
      <c r="W2968" s="25">
        <v>0.625</v>
      </c>
      <c r="X2968" s="128">
        <v>20</v>
      </c>
      <c r="Y2968" s="58">
        <v>166.8</v>
      </c>
      <c r="Z2968" s="128"/>
    </row>
    <row r="2969" spans="1:26" s="56" customFormat="1">
      <c r="A2969" s="156" t="s">
        <v>6597</v>
      </c>
      <c r="B2969" s="156" t="s">
        <v>1033</v>
      </c>
      <c r="C2969" s="56" t="s">
        <v>2538</v>
      </c>
      <c r="D2969" s="56" t="s">
        <v>2539</v>
      </c>
      <c r="E2969" s="56" t="s">
        <v>2549</v>
      </c>
      <c r="F2969" s="56" t="s">
        <v>2541</v>
      </c>
      <c r="H2969" s="56" t="s">
        <v>6598</v>
      </c>
      <c r="I2969" s="159">
        <v>41801</v>
      </c>
      <c r="J2969" s="159">
        <v>41862</v>
      </c>
      <c r="K2969" s="128" t="s">
        <v>6706</v>
      </c>
      <c r="L2969" s="121" t="s">
        <v>6707</v>
      </c>
      <c r="M2969" s="156" t="s">
        <v>695</v>
      </c>
      <c r="N2969" s="121" t="s">
        <v>6601</v>
      </c>
      <c r="O2969" s="128"/>
      <c r="P2969" s="56" t="s">
        <v>6602</v>
      </c>
      <c r="Q2969" s="56">
        <v>24</v>
      </c>
      <c r="R2969" s="56" t="s">
        <v>6603</v>
      </c>
      <c r="S2969" s="128" t="s">
        <v>605</v>
      </c>
      <c r="T2969" s="25">
        <v>1</v>
      </c>
      <c r="U2969" s="156" t="s">
        <v>606</v>
      </c>
      <c r="V2969" s="128"/>
      <c r="W2969" s="25">
        <v>0.625</v>
      </c>
      <c r="X2969" s="128">
        <v>20</v>
      </c>
      <c r="Y2969" s="58">
        <v>131.69999999999999</v>
      </c>
      <c r="Z2969" s="128"/>
    </row>
    <row r="2970" spans="1:26" s="56" customFormat="1">
      <c r="A2970" s="156" t="s">
        <v>6597</v>
      </c>
      <c r="B2970" s="156" t="s">
        <v>1033</v>
      </c>
      <c r="C2970" s="56" t="s">
        <v>2538</v>
      </c>
      <c r="D2970" s="56" t="s">
        <v>2539</v>
      </c>
      <c r="E2970" s="56" t="s">
        <v>2549</v>
      </c>
      <c r="F2970" s="56" t="s">
        <v>2541</v>
      </c>
      <c r="H2970" s="56" t="s">
        <v>6598</v>
      </c>
      <c r="I2970" s="159">
        <v>41801</v>
      </c>
      <c r="J2970" s="159">
        <v>41862</v>
      </c>
      <c r="K2970" s="128" t="s">
        <v>6708</v>
      </c>
      <c r="L2970" s="121" t="s">
        <v>6709</v>
      </c>
      <c r="M2970" s="156" t="s">
        <v>695</v>
      </c>
      <c r="N2970" s="121" t="s">
        <v>6601</v>
      </c>
      <c r="O2970" s="128"/>
      <c r="P2970" s="56" t="s">
        <v>6602</v>
      </c>
      <c r="Q2970" s="56">
        <v>24</v>
      </c>
      <c r="R2970" s="56" t="s">
        <v>6603</v>
      </c>
      <c r="S2970" s="128" t="s">
        <v>605</v>
      </c>
      <c r="T2970" s="25">
        <v>1</v>
      </c>
      <c r="U2970" s="156" t="s">
        <v>606</v>
      </c>
      <c r="V2970" s="128"/>
      <c r="W2970" s="25">
        <v>0.625</v>
      </c>
      <c r="X2970" s="128">
        <v>20</v>
      </c>
      <c r="Y2970" s="58">
        <v>123.7</v>
      </c>
      <c r="Z2970" s="128"/>
    </row>
    <row r="2971" spans="1:26" s="56" customFormat="1">
      <c r="A2971" s="156" t="s">
        <v>6597</v>
      </c>
      <c r="B2971" s="156" t="s">
        <v>1033</v>
      </c>
      <c r="C2971" s="56" t="s">
        <v>2538</v>
      </c>
      <c r="D2971" s="56" t="s">
        <v>2539</v>
      </c>
      <c r="E2971" s="56" t="s">
        <v>2549</v>
      </c>
      <c r="F2971" s="56" t="s">
        <v>2541</v>
      </c>
      <c r="H2971" s="56" t="s">
        <v>6598</v>
      </c>
      <c r="I2971" s="159">
        <v>41801</v>
      </c>
      <c r="J2971" s="159">
        <v>41862</v>
      </c>
      <c r="K2971" s="128" t="s">
        <v>6710</v>
      </c>
      <c r="L2971" s="121" t="s">
        <v>6711</v>
      </c>
      <c r="M2971" s="156" t="s">
        <v>695</v>
      </c>
      <c r="N2971" s="121" t="s">
        <v>6601</v>
      </c>
      <c r="O2971" s="128"/>
      <c r="P2971" s="56" t="s">
        <v>6602</v>
      </c>
      <c r="Q2971" s="56">
        <v>24</v>
      </c>
      <c r="R2971" s="56" t="s">
        <v>6603</v>
      </c>
      <c r="S2971" s="128" t="s">
        <v>605</v>
      </c>
      <c r="T2971" s="128">
        <v>1</v>
      </c>
      <c r="U2971" s="156" t="s">
        <v>606</v>
      </c>
      <c r="V2971" s="128"/>
      <c r="W2971" s="25">
        <v>0.625</v>
      </c>
      <c r="X2971" s="128">
        <v>20</v>
      </c>
      <c r="Y2971" s="58">
        <v>164.8</v>
      </c>
      <c r="Z2971" s="128"/>
    </row>
    <row r="2972" spans="1:26" s="56" customFormat="1">
      <c r="A2972" s="156" t="s">
        <v>6597</v>
      </c>
      <c r="B2972" s="156" t="s">
        <v>1033</v>
      </c>
      <c r="C2972" s="56" t="s">
        <v>2538</v>
      </c>
      <c r="D2972" s="56" t="s">
        <v>2539</v>
      </c>
      <c r="E2972" s="56" t="s">
        <v>2549</v>
      </c>
      <c r="F2972" s="56" t="s">
        <v>2541</v>
      </c>
      <c r="H2972" s="56" t="s">
        <v>6598</v>
      </c>
      <c r="I2972" s="159">
        <v>41801</v>
      </c>
      <c r="J2972" s="159">
        <v>41862</v>
      </c>
      <c r="K2972" s="128" t="s">
        <v>6712</v>
      </c>
      <c r="L2972" s="121" t="s">
        <v>6713</v>
      </c>
      <c r="M2972" s="156" t="s">
        <v>695</v>
      </c>
      <c r="N2972" s="121" t="s">
        <v>6601</v>
      </c>
      <c r="O2972" s="128"/>
      <c r="P2972" s="56" t="s">
        <v>6602</v>
      </c>
      <c r="Q2972" s="56">
        <v>24</v>
      </c>
      <c r="R2972" s="56" t="s">
        <v>6603</v>
      </c>
      <c r="S2972" s="128" t="s">
        <v>605</v>
      </c>
      <c r="T2972" s="128">
        <v>1</v>
      </c>
      <c r="U2972" s="156" t="s">
        <v>606</v>
      </c>
      <c r="V2972" s="128"/>
      <c r="W2972" s="25">
        <v>0.625</v>
      </c>
      <c r="X2972" s="128">
        <v>20</v>
      </c>
      <c r="Y2972" s="58">
        <v>113.6</v>
      </c>
      <c r="Z2972" s="128"/>
    </row>
    <row r="2973" spans="1:26" s="56" customFormat="1">
      <c r="A2973" s="156" t="s">
        <v>6597</v>
      </c>
      <c r="B2973" s="156" t="s">
        <v>1033</v>
      </c>
      <c r="C2973" s="56" t="s">
        <v>2538</v>
      </c>
      <c r="D2973" s="56" t="s">
        <v>2539</v>
      </c>
      <c r="E2973" s="56" t="s">
        <v>2549</v>
      </c>
      <c r="F2973" s="56" t="s">
        <v>2541</v>
      </c>
      <c r="H2973" s="56" t="s">
        <v>6598</v>
      </c>
      <c r="I2973" s="159">
        <v>41801</v>
      </c>
      <c r="J2973" s="159">
        <v>41862</v>
      </c>
      <c r="K2973" s="128" t="s">
        <v>6714</v>
      </c>
      <c r="L2973" s="121" t="s">
        <v>6715</v>
      </c>
      <c r="M2973" s="156" t="s">
        <v>695</v>
      </c>
      <c r="N2973" s="121" t="s">
        <v>6601</v>
      </c>
      <c r="O2973" s="128"/>
      <c r="P2973" s="56" t="s">
        <v>6602</v>
      </c>
      <c r="Q2973" s="56">
        <v>24</v>
      </c>
      <c r="R2973" s="56" t="s">
        <v>6603</v>
      </c>
      <c r="S2973" s="128" t="s">
        <v>605</v>
      </c>
      <c r="T2973" s="128">
        <v>1</v>
      </c>
      <c r="U2973" s="156" t="s">
        <v>606</v>
      </c>
      <c r="V2973" s="128"/>
      <c r="W2973" s="25">
        <v>0.625</v>
      </c>
      <c r="X2973" s="128">
        <v>20</v>
      </c>
      <c r="Y2973" s="58">
        <v>197.5</v>
      </c>
      <c r="Z2973" s="128"/>
    </row>
    <row r="2974" spans="1:26" s="56" customFormat="1">
      <c r="A2974" s="156" t="s">
        <v>6597</v>
      </c>
      <c r="B2974" s="156" t="s">
        <v>1033</v>
      </c>
      <c r="C2974" s="56" t="s">
        <v>2538</v>
      </c>
      <c r="D2974" s="56" t="s">
        <v>2539</v>
      </c>
      <c r="E2974" s="56" t="s">
        <v>2549</v>
      </c>
      <c r="F2974" s="56" t="s">
        <v>2541</v>
      </c>
      <c r="H2974" s="56" t="s">
        <v>6598</v>
      </c>
      <c r="I2974" s="159">
        <v>41801</v>
      </c>
      <c r="J2974" s="159">
        <v>41862</v>
      </c>
      <c r="K2974" s="128" t="s">
        <v>6716</v>
      </c>
      <c r="L2974" s="121" t="s">
        <v>6717</v>
      </c>
      <c r="M2974" s="156" t="s">
        <v>695</v>
      </c>
      <c r="N2974" s="121" t="s">
        <v>6601</v>
      </c>
      <c r="O2974" s="128"/>
      <c r="P2974" s="56" t="s">
        <v>6602</v>
      </c>
      <c r="Q2974" s="56">
        <v>24</v>
      </c>
      <c r="R2974" s="56" t="s">
        <v>6603</v>
      </c>
      <c r="S2974" s="128" t="s">
        <v>605</v>
      </c>
      <c r="T2974" s="128">
        <v>1</v>
      </c>
      <c r="U2974" s="156" t="s">
        <v>606</v>
      </c>
      <c r="V2974" s="128"/>
      <c r="W2974" s="25">
        <v>0.625</v>
      </c>
      <c r="X2974" s="128">
        <v>20</v>
      </c>
      <c r="Y2974" s="58">
        <v>163.30000000000001</v>
      </c>
      <c r="Z2974" s="128"/>
    </row>
    <row r="2975" spans="1:26" s="56" customFormat="1">
      <c r="A2975" s="156" t="s">
        <v>6597</v>
      </c>
      <c r="B2975" s="156" t="s">
        <v>1033</v>
      </c>
      <c r="C2975" s="56" t="s">
        <v>2538</v>
      </c>
      <c r="D2975" s="56" t="s">
        <v>2539</v>
      </c>
      <c r="E2975" s="56" t="s">
        <v>2549</v>
      </c>
      <c r="F2975" s="56" t="s">
        <v>2541</v>
      </c>
      <c r="H2975" s="56" t="s">
        <v>6598</v>
      </c>
      <c r="I2975" s="159">
        <v>41801</v>
      </c>
      <c r="J2975" s="159">
        <v>41862</v>
      </c>
      <c r="K2975" s="128" t="s">
        <v>6718</v>
      </c>
      <c r="L2975" s="121" t="s">
        <v>6719</v>
      </c>
      <c r="M2975" s="156" t="s">
        <v>695</v>
      </c>
      <c r="N2975" s="121" t="s">
        <v>6601</v>
      </c>
      <c r="O2975" s="128"/>
      <c r="P2975" s="56" t="s">
        <v>6602</v>
      </c>
      <c r="Q2975" s="56">
        <v>24</v>
      </c>
      <c r="R2975" s="56" t="s">
        <v>6603</v>
      </c>
      <c r="S2975" s="128" t="s">
        <v>605</v>
      </c>
      <c r="T2975" s="128">
        <v>1</v>
      </c>
      <c r="U2975" s="156" t="s">
        <v>606</v>
      </c>
      <c r="V2975" s="128"/>
      <c r="W2975" s="25">
        <v>0.625</v>
      </c>
      <c r="X2975" s="128">
        <v>20</v>
      </c>
      <c r="Y2975" s="58">
        <v>138.69999999999999</v>
      </c>
      <c r="Z2975" s="128"/>
    </row>
    <row r="2976" spans="1:26" s="56" customFormat="1">
      <c r="A2976" s="156" t="s">
        <v>6597</v>
      </c>
      <c r="B2976" s="156" t="s">
        <v>1033</v>
      </c>
      <c r="C2976" s="56" t="s">
        <v>2538</v>
      </c>
      <c r="D2976" s="56" t="s">
        <v>2539</v>
      </c>
      <c r="E2976" s="56" t="s">
        <v>2549</v>
      </c>
      <c r="F2976" s="56" t="s">
        <v>2541</v>
      </c>
      <c r="H2976" s="56" t="s">
        <v>6598</v>
      </c>
      <c r="I2976" s="159">
        <v>41801</v>
      </c>
      <c r="J2976" s="159">
        <v>41862</v>
      </c>
      <c r="K2976" s="128" t="s">
        <v>6720</v>
      </c>
      <c r="L2976" s="121" t="s">
        <v>6721</v>
      </c>
      <c r="M2976" s="156" t="s">
        <v>695</v>
      </c>
      <c r="N2976" s="121" t="s">
        <v>6601</v>
      </c>
      <c r="O2976" s="128"/>
      <c r="P2976" s="56" t="s">
        <v>6602</v>
      </c>
      <c r="Q2976" s="56">
        <v>24</v>
      </c>
      <c r="R2976" s="56" t="s">
        <v>6603</v>
      </c>
      <c r="S2976" s="128" t="s">
        <v>605</v>
      </c>
      <c r="T2976" s="128">
        <v>1</v>
      </c>
      <c r="U2976" s="156" t="s">
        <v>606</v>
      </c>
      <c r="V2976" s="128"/>
      <c r="W2976" s="25">
        <v>0.625</v>
      </c>
      <c r="X2976" s="128">
        <v>20</v>
      </c>
      <c r="Y2976" s="58">
        <v>86.9</v>
      </c>
      <c r="Z2976" s="128"/>
    </row>
    <row r="2977" spans="1:26" s="56" customFormat="1">
      <c r="A2977" s="156" t="s">
        <v>6597</v>
      </c>
      <c r="B2977" s="156" t="s">
        <v>1033</v>
      </c>
      <c r="C2977" s="56" t="s">
        <v>2538</v>
      </c>
      <c r="D2977" s="56" t="s">
        <v>2539</v>
      </c>
      <c r="E2977" s="56" t="s">
        <v>2549</v>
      </c>
      <c r="F2977" s="56" t="s">
        <v>2541</v>
      </c>
      <c r="H2977" s="56" t="s">
        <v>6598</v>
      </c>
      <c r="I2977" s="159">
        <v>41801</v>
      </c>
      <c r="J2977" s="159">
        <v>41862</v>
      </c>
      <c r="K2977" s="128" t="s">
        <v>6722</v>
      </c>
      <c r="L2977" s="121" t="s">
        <v>6723</v>
      </c>
      <c r="M2977" s="156" t="s">
        <v>695</v>
      </c>
      <c r="N2977" s="121" t="s">
        <v>6601</v>
      </c>
      <c r="O2977" s="128"/>
      <c r="P2977" s="56" t="s">
        <v>6602</v>
      </c>
      <c r="Q2977" s="56">
        <v>24</v>
      </c>
      <c r="R2977" s="56" t="s">
        <v>6603</v>
      </c>
      <c r="S2977" s="128" t="s">
        <v>605</v>
      </c>
      <c r="T2977" s="25">
        <v>1</v>
      </c>
      <c r="U2977" s="156" t="s">
        <v>606</v>
      </c>
      <c r="V2977" s="128"/>
      <c r="W2977" s="25">
        <v>0.625</v>
      </c>
      <c r="X2977" s="128">
        <v>20</v>
      </c>
      <c r="Y2977" s="58">
        <v>348.5</v>
      </c>
      <c r="Z2977" s="128"/>
    </row>
    <row r="2978" spans="1:26" s="56" customFormat="1">
      <c r="A2978" s="156" t="s">
        <v>6597</v>
      </c>
      <c r="B2978" s="156" t="s">
        <v>1033</v>
      </c>
      <c r="C2978" s="56" t="s">
        <v>2538</v>
      </c>
      <c r="D2978" s="56" t="s">
        <v>2539</v>
      </c>
      <c r="E2978" s="56" t="s">
        <v>2549</v>
      </c>
      <c r="F2978" s="56" t="s">
        <v>2541</v>
      </c>
      <c r="H2978" s="56" t="s">
        <v>6598</v>
      </c>
      <c r="I2978" s="159">
        <v>41801</v>
      </c>
      <c r="J2978" s="159">
        <v>41862</v>
      </c>
      <c r="K2978" s="128" t="s">
        <v>6724</v>
      </c>
      <c r="L2978" s="121" t="s">
        <v>6725</v>
      </c>
      <c r="M2978" s="156" t="s">
        <v>695</v>
      </c>
      <c r="N2978" s="121" t="s">
        <v>6601</v>
      </c>
      <c r="O2978" s="128"/>
      <c r="P2978" s="56" t="s">
        <v>6602</v>
      </c>
      <c r="Q2978" s="56">
        <v>24</v>
      </c>
      <c r="R2978" s="56" t="s">
        <v>6603</v>
      </c>
      <c r="S2978" s="128" t="s">
        <v>605</v>
      </c>
      <c r="T2978" s="25">
        <v>1</v>
      </c>
      <c r="U2978" s="156" t="s">
        <v>606</v>
      </c>
      <c r="V2978" s="128"/>
      <c r="W2978" s="25">
        <v>0.625</v>
      </c>
      <c r="X2978" s="128">
        <v>20</v>
      </c>
      <c r="Y2978" s="58">
        <v>506.9</v>
      </c>
      <c r="Z2978" s="128"/>
    </row>
    <row r="2979" spans="1:26" s="56" customFormat="1">
      <c r="A2979" s="156" t="s">
        <v>6597</v>
      </c>
      <c r="B2979" s="156" t="s">
        <v>1033</v>
      </c>
      <c r="C2979" s="56" t="s">
        <v>2538</v>
      </c>
      <c r="D2979" s="56" t="s">
        <v>2539</v>
      </c>
      <c r="E2979" s="56" t="s">
        <v>2549</v>
      </c>
      <c r="F2979" s="56" t="s">
        <v>2541</v>
      </c>
      <c r="H2979" s="56" t="s">
        <v>6598</v>
      </c>
      <c r="I2979" s="159">
        <v>41801</v>
      </c>
      <c r="J2979" s="159">
        <v>41862</v>
      </c>
      <c r="K2979" s="128" t="s">
        <v>6726</v>
      </c>
      <c r="L2979" s="121" t="s">
        <v>6727</v>
      </c>
      <c r="M2979" s="156" t="s">
        <v>695</v>
      </c>
      <c r="N2979" s="121" t="s">
        <v>6601</v>
      </c>
      <c r="O2979" s="128"/>
      <c r="P2979" s="56" t="s">
        <v>6602</v>
      </c>
      <c r="Q2979" s="56">
        <v>24</v>
      </c>
      <c r="R2979" s="56" t="s">
        <v>6603</v>
      </c>
      <c r="S2979" s="128" t="s">
        <v>605</v>
      </c>
      <c r="T2979" s="25">
        <v>1</v>
      </c>
      <c r="U2979" s="156" t="s">
        <v>606</v>
      </c>
      <c r="V2979" s="128"/>
      <c r="W2979" s="25">
        <v>0.625</v>
      </c>
      <c r="X2979" s="128">
        <v>20</v>
      </c>
      <c r="Y2979" s="58">
        <v>244.9</v>
      </c>
      <c r="Z2979" s="128"/>
    </row>
    <row r="2980" spans="1:26" s="56" customFormat="1">
      <c r="A2980" s="156" t="s">
        <v>6597</v>
      </c>
      <c r="B2980" s="156" t="s">
        <v>1033</v>
      </c>
      <c r="C2980" s="56" t="s">
        <v>2538</v>
      </c>
      <c r="D2980" s="56" t="s">
        <v>2539</v>
      </c>
      <c r="E2980" s="56" t="s">
        <v>2549</v>
      </c>
      <c r="F2980" s="56" t="s">
        <v>2541</v>
      </c>
      <c r="H2980" s="56" t="s">
        <v>6598</v>
      </c>
      <c r="I2980" s="159">
        <v>41801</v>
      </c>
      <c r="J2980" s="159">
        <v>41862</v>
      </c>
      <c r="K2980" s="128" t="s">
        <v>6728</v>
      </c>
      <c r="L2980" s="121" t="s">
        <v>6729</v>
      </c>
      <c r="M2980" s="156" t="s">
        <v>695</v>
      </c>
      <c r="N2980" s="121" t="s">
        <v>6601</v>
      </c>
      <c r="O2980" s="128"/>
      <c r="P2980" s="56" t="s">
        <v>6602</v>
      </c>
      <c r="Q2980" s="56">
        <v>24</v>
      </c>
      <c r="R2980" s="56" t="s">
        <v>6603</v>
      </c>
      <c r="S2980" s="128" t="s">
        <v>605</v>
      </c>
      <c r="T2980" s="128">
        <v>1</v>
      </c>
      <c r="U2980" s="156" t="s">
        <v>606</v>
      </c>
      <c r="V2980" s="128"/>
      <c r="W2980" s="25">
        <v>0.625</v>
      </c>
      <c r="X2980" s="128">
        <v>20</v>
      </c>
      <c r="Y2980" s="58">
        <v>41.2</v>
      </c>
      <c r="Z2980" s="128"/>
    </row>
    <row r="2981" spans="1:26" s="56" customFormat="1">
      <c r="A2981" s="156" t="s">
        <v>6597</v>
      </c>
      <c r="B2981" s="156" t="s">
        <v>1033</v>
      </c>
      <c r="C2981" s="56" t="s">
        <v>2538</v>
      </c>
      <c r="D2981" s="56" t="s">
        <v>2539</v>
      </c>
      <c r="E2981" s="56" t="s">
        <v>2549</v>
      </c>
      <c r="F2981" s="56" t="s">
        <v>2541</v>
      </c>
      <c r="H2981" s="56" t="s">
        <v>6598</v>
      </c>
      <c r="I2981" s="159">
        <v>41801</v>
      </c>
      <c r="J2981" s="159">
        <v>41862</v>
      </c>
      <c r="K2981" s="128" t="s">
        <v>6730</v>
      </c>
      <c r="L2981" s="121" t="s">
        <v>6731</v>
      </c>
      <c r="M2981" s="156" t="s">
        <v>695</v>
      </c>
      <c r="N2981" s="121" t="s">
        <v>6601</v>
      </c>
      <c r="O2981" s="128"/>
      <c r="P2981" s="56" t="s">
        <v>6602</v>
      </c>
      <c r="Q2981" s="56">
        <v>24</v>
      </c>
      <c r="R2981" s="56" t="s">
        <v>6603</v>
      </c>
      <c r="S2981" s="128" t="s">
        <v>605</v>
      </c>
      <c r="T2981" s="128">
        <v>1</v>
      </c>
      <c r="U2981" s="156" t="s">
        <v>606</v>
      </c>
      <c r="V2981" s="128"/>
      <c r="W2981" s="25">
        <v>0.625</v>
      </c>
      <c r="X2981" s="128">
        <v>20</v>
      </c>
      <c r="Y2981" s="58">
        <v>94.9</v>
      </c>
      <c r="Z2981" s="128"/>
    </row>
    <row r="2982" spans="1:26" s="56" customFormat="1">
      <c r="A2982" s="156" t="s">
        <v>6597</v>
      </c>
      <c r="B2982" s="156" t="s">
        <v>1033</v>
      </c>
      <c r="C2982" s="56" t="s">
        <v>2538</v>
      </c>
      <c r="D2982" s="56" t="s">
        <v>2539</v>
      </c>
      <c r="E2982" s="56" t="s">
        <v>2549</v>
      </c>
      <c r="F2982" s="56" t="s">
        <v>2541</v>
      </c>
      <c r="H2982" s="56" t="s">
        <v>6598</v>
      </c>
      <c r="I2982" s="159">
        <v>41801</v>
      </c>
      <c r="J2982" s="159">
        <v>41862</v>
      </c>
      <c r="K2982" s="128" t="s">
        <v>6732</v>
      </c>
      <c r="L2982" s="121" t="s">
        <v>6733</v>
      </c>
      <c r="M2982" s="156" t="s">
        <v>695</v>
      </c>
      <c r="N2982" s="121" t="s">
        <v>6601</v>
      </c>
      <c r="O2982" s="128"/>
      <c r="P2982" s="56" t="s">
        <v>6602</v>
      </c>
      <c r="Q2982" s="56">
        <v>24</v>
      </c>
      <c r="R2982" s="56" t="s">
        <v>6603</v>
      </c>
      <c r="S2982" s="128" t="s">
        <v>605</v>
      </c>
      <c r="T2982" s="128">
        <v>1</v>
      </c>
      <c r="U2982" s="156" t="s">
        <v>606</v>
      </c>
      <c r="V2982" s="128"/>
      <c r="W2982" s="25">
        <v>0.625</v>
      </c>
      <c r="X2982" s="128">
        <v>20</v>
      </c>
      <c r="Y2982" s="58">
        <v>313.10000000000002</v>
      </c>
      <c r="Z2982" s="128"/>
    </row>
    <row r="2983" spans="1:26" s="56" customFormat="1">
      <c r="A2983" s="156" t="s">
        <v>6597</v>
      </c>
      <c r="B2983" s="156" t="s">
        <v>1033</v>
      </c>
      <c r="C2983" s="56" t="s">
        <v>2538</v>
      </c>
      <c r="D2983" s="56" t="s">
        <v>2539</v>
      </c>
      <c r="E2983" s="56" t="s">
        <v>2549</v>
      </c>
      <c r="F2983" s="56" t="s">
        <v>2541</v>
      </c>
      <c r="H2983" s="56" t="s">
        <v>6598</v>
      </c>
      <c r="I2983" s="159">
        <v>41801</v>
      </c>
      <c r="J2983" s="159">
        <v>41862</v>
      </c>
      <c r="K2983" s="128" t="s">
        <v>6734</v>
      </c>
      <c r="L2983" s="121" t="s">
        <v>6735</v>
      </c>
      <c r="M2983" s="156" t="s">
        <v>695</v>
      </c>
      <c r="N2983" s="121" t="s">
        <v>6601</v>
      </c>
      <c r="O2983" s="128"/>
      <c r="P2983" s="56" t="s">
        <v>6602</v>
      </c>
      <c r="Q2983" s="56">
        <v>24</v>
      </c>
      <c r="R2983" s="56" t="s">
        <v>6603</v>
      </c>
      <c r="S2983" s="128" t="s">
        <v>605</v>
      </c>
      <c r="T2983" s="128">
        <v>1</v>
      </c>
      <c r="U2983" s="156" t="s">
        <v>606</v>
      </c>
      <c r="V2983" s="128"/>
      <c r="W2983" s="25">
        <v>0.625</v>
      </c>
      <c r="X2983" s="128">
        <v>20</v>
      </c>
      <c r="Y2983" s="58">
        <v>108.6</v>
      </c>
      <c r="Z2983" s="128"/>
    </row>
    <row r="2984" spans="1:26" s="56" customFormat="1">
      <c r="A2984" s="156" t="s">
        <v>6597</v>
      </c>
      <c r="B2984" s="156" t="s">
        <v>1033</v>
      </c>
      <c r="C2984" s="56" t="s">
        <v>2538</v>
      </c>
      <c r="D2984" s="56" t="s">
        <v>2539</v>
      </c>
      <c r="E2984" s="56" t="s">
        <v>2549</v>
      </c>
      <c r="F2984" s="56" t="s">
        <v>2541</v>
      </c>
      <c r="H2984" s="56" t="s">
        <v>6598</v>
      </c>
      <c r="I2984" s="159">
        <v>41801</v>
      </c>
      <c r="J2984" s="159">
        <v>41862</v>
      </c>
      <c r="K2984" s="128" t="s">
        <v>6736</v>
      </c>
      <c r="L2984" s="121" t="s">
        <v>6737</v>
      </c>
      <c r="M2984" s="156" t="s">
        <v>695</v>
      </c>
      <c r="N2984" s="121" t="s">
        <v>6601</v>
      </c>
      <c r="O2984" s="128"/>
      <c r="P2984" s="56" t="s">
        <v>6602</v>
      </c>
      <c r="Q2984" s="56">
        <v>24</v>
      </c>
      <c r="R2984" s="56" t="s">
        <v>6603</v>
      </c>
      <c r="S2984" s="128" t="s">
        <v>605</v>
      </c>
      <c r="T2984" s="128">
        <v>1</v>
      </c>
      <c r="U2984" s="156" t="s">
        <v>606</v>
      </c>
      <c r="V2984" s="128"/>
      <c r="W2984" s="25">
        <v>0.625</v>
      </c>
      <c r="X2984" s="128">
        <v>20</v>
      </c>
      <c r="Y2984" s="58">
        <v>147.69999999999999</v>
      </c>
      <c r="Z2984" s="128"/>
    </row>
    <row r="2985" spans="1:26" s="56" customFormat="1">
      <c r="A2985" s="156" t="s">
        <v>6597</v>
      </c>
      <c r="B2985" s="156" t="s">
        <v>1033</v>
      </c>
      <c r="C2985" s="56" t="s">
        <v>2538</v>
      </c>
      <c r="D2985" s="56" t="s">
        <v>2539</v>
      </c>
      <c r="E2985" s="56" t="s">
        <v>2549</v>
      </c>
      <c r="F2985" s="56" t="s">
        <v>2541</v>
      </c>
      <c r="H2985" s="56" t="s">
        <v>6598</v>
      </c>
      <c r="I2985" s="159">
        <v>41801</v>
      </c>
      <c r="J2985" s="159">
        <v>41862</v>
      </c>
      <c r="K2985" s="128" t="s">
        <v>6738</v>
      </c>
      <c r="L2985" s="121" t="s">
        <v>6739</v>
      </c>
      <c r="M2985" s="156" t="s">
        <v>695</v>
      </c>
      <c r="N2985" s="121" t="s">
        <v>6601</v>
      </c>
      <c r="O2985" s="128"/>
      <c r="P2985" s="56" t="s">
        <v>6602</v>
      </c>
      <c r="Q2985" s="56">
        <v>24</v>
      </c>
      <c r="R2985" s="56" t="s">
        <v>6603</v>
      </c>
      <c r="S2985" s="128" t="s">
        <v>605</v>
      </c>
      <c r="T2985" s="128">
        <v>1</v>
      </c>
      <c r="U2985" s="156" t="s">
        <v>606</v>
      </c>
      <c r="V2985" s="128"/>
      <c r="W2985" s="25">
        <v>0.625</v>
      </c>
      <c r="X2985" s="128">
        <v>20</v>
      </c>
      <c r="Y2985" s="58">
        <v>241.3</v>
      </c>
      <c r="Z2985" s="128"/>
    </row>
    <row r="2986" spans="1:26" s="56" customFormat="1">
      <c r="A2986" s="156" t="s">
        <v>6597</v>
      </c>
      <c r="B2986" s="156" t="s">
        <v>1033</v>
      </c>
      <c r="C2986" s="56" t="s">
        <v>2538</v>
      </c>
      <c r="D2986" s="56" t="s">
        <v>2539</v>
      </c>
      <c r="E2986" s="56" t="s">
        <v>2549</v>
      </c>
      <c r="F2986" s="56" t="s">
        <v>2541</v>
      </c>
      <c r="H2986" s="56" t="s">
        <v>6598</v>
      </c>
      <c r="I2986" s="159">
        <v>41801</v>
      </c>
      <c r="J2986" s="159">
        <v>41862</v>
      </c>
      <c r="K2986" s="128" t="s">
        <v>6740</v>
      </c>
      <c r="L2986" s="121" t="s">
        <v>6741</v>
      </c>
      <c r="M2986" s="156" t="s">
        <v>695</v>
      </c>
      <c r="N2986" s="121" t="s">
        <v>6601</v>
      </c>
      <c r="O2986" s="128"/>
      <c r="P2986" s="56" t="s">
        <v>6602</v>
      </c>
      <c r="Q2986" s="56">
        <v>24</v>
      </c>
      <c r="R2986" s="56" t="s">
        <v>6603</v>
      </c>
      <c r="S2986" s="128" t="s">
        <v>605</v>
      </c>
      <c r="T2986" s="25">
        <v>1</v>
      </c>
      <c r="U2986" s="156" t="s">
        <v>606</v>
      </c>
      <c r="V2986" s="128"/>
      <c r="W2986" s="25">
        <v>0.625</v>
      </c>
      <c r="X2986" s="128">
        <v>20</v>
      </c>
      <c r="Y2986" s="58">
        <v>157</v>
      </c>
      <c r="Z2986" s="128"/>
    </row>
    <row r="2987" spans="1:26" s="56" customFormat="1">
      <c r="A2987" s="156" t="s">
        <v>6597</v>
      </c>
      <c r="B2987" s="156" t="s">
        <v>1033</v>
      </c>
      <c r="C2987" s="56" t="s">
        <v>2538</v>
      </c>
      <c r="D2987" s="56" t="s">
        <v>2539</v>
      </c>
      <c r="E2987" s="56" t="s">
        <v>2549</v>
      </c>
      <c r="F2987" s="56" t="s">
        <v>2541</v>
      </c>
      <c r="H2987" s="56" t="s">
        <v>6598</v>
      </c>
      <c r="I2987" s="159">
        <v>41801</v>
      </c>
      <c r="J2987" s="159">
        <v>41862</v>
      </c>
      <c r="K2987" s="128" t="s">
        <v>6742</v>
      </c>
      <c r="L2987" s="121" t="s">
        <v>6743</v>
      </c>
      <c r="M2987" s="156" t="s">
        <v>695</v>
      </c>
      <c r="N2987" s="121" t="s">
        <v>6601</v>
      </c>
      <c r="O2987" s="128"/>
      <c r="P2987" s="56" t="s">
        <v>6602</v>
      </c>
      <c r="Q2987" s="56">
        <v>24</v>
      </c>
      <c r="R2987" s="56" t="s">
        <v>6603</v>
      </c>
      <c r="S2987" s="128" t="s">
        <v>605</v>
      </c>
      <c r="T2987" s="25">
        <v>1</v>
      </c>
      <c r="U2987" s="156" t="s">
        <v>606</v>
      </c>
      <c r="V2987" s="128"/>
      <c r="W2987" s="25">
        <v>0.625</v>
      </c>
      <c r="X2987" s="128">
        <v>20</v>
      </c>
      <c r="Y2987" s="58">
        <v>260.2</v>
      </c>
      <c r="Z2987" s="128"/>
    </row>
    <row r="2988" spans="1:26" s="56" customFormat="1">
      <c r="A2988" s="156" t="s">
        <v>6597</v>
      </c>
      <c r="B2988" s="156" t="s">
        <v>1033</v>
      </c>
      <c r="C2988" s="56" t="s">
        <v>2538</v>
      </c>
      <c r="D2988" s="56" t="s">
        <v>2539</v>
      </c>
      <c r="E2988" s="56" t="s">
        <v>2549</v>
      </c>
      <c r="F2988" s="56" t="s">
        <v>2541</v>
      </c>
      <c r="H2988" s="56" t="s">
        <v>6598</v>
      </c>
      <c r="I2988" s="159">
        <v>41801</v>
      </c>
      <c r="J2988" s="159">
        <v>41862</v>
      </c>
      <c r="K2988" s="128" t="s">
        <v>6744</v>
      </c>
      <c r="L2988" s="121" t="s">
        <v>6745</v>
      </c>
      <c r="M2988" s="156" t="s">
        <v>695</v>
      </c>
      <c r="N2988" s="121" t="s">
        <v>6601</v>
      </c>
      <c r="O2988" s="128"/>
      <c r="P2988" s="56" t="s">
        <v>6602</v>
      </c>
      <c r="Q2988" s="56">
        <v>24</v>
      </c>
      <c r="R2988" s="56" t="s">
        <v>6603</v>
      </c>
      <c r="S2988" s="128" t="s">
        <v>605</v>
      </c>
      <c r="T2988" s="25">
        <v>1</v>
      </c>
      <c r="U2988" s="156" t="s">
        <v>606</v>
      </c>
      <c r="V2988" s="128"/>
      <c r="W2988" s="25">
        <v>0.625</v>
      </c>
      <c r="X2988" s="128">
        <v>20</v>
      </c>
      <c r="Y2988" s="58">
        <v>297.39999999999998</v>
      </c>
      <c r="Z2988" s="128"/>
    </row>
    <row r="2989" spans="1:26" s="56" customFormat="1">
      <c r="A2989" s="156" t="s">
        <v>6597</v>
      </c>
      <c r="B2989" s="156" t="s">
        <v>1033</v>
      </c>
      <c r="C2989" s="56" t="s">
        <v>2538</v>
      </c>
      <c r="D2989" s="56" t="s">
        <v>2539</v>
      </c>
      <c r="E2989" s="56" t="s">
        <v>2549</v>
      </c>
      <c r="F2989" s="56" t="s">
        <v>2541</v>
      </c>
      <c r="H2989" s="56" t="s">
        <v>6598</v>
      </c>
      <c r="I2989" s="159">
        <v>41801</v>
      </c>
      <c r="J2989" s="159">
        <v>41862</v>
      </c>
      <c r="K2989" s="128" t="s">
        <v>6746</v>
      </c>
      <c r="L2989" s="121" t="s">
        <v>6747</v>
      </c>
      <c r="M2989" s="156" t="s">
        <v>695</v>
      </c>
      <c r="N2989" s="121" t="s">
        <v>6601</v>
      </c>
      <c r="O2989" s="128"/>
      <c r="P2989" s="56" t="s">
        <v>6602</v>
      </c>
      <c r="Q2989" s="56">
        <v>24</v>
      </c>
      <c r="R2989" s="56" t="s">
        <v>6603</v>
      </c>
      <c r="S2989" s="128" t="s">
        <v>605</v>
      </c>
      <c r="T2989" s="128">
        <v>1</v>
      </c>
      <c r="U2989" s="156" t="s">
        <v>606</v>
      </c>
      <c r="V2989" s="128"/>
      <c r="W2989" s="25">
        <v>0.625</v>
      </c>
      <c r="X2989" s="128">
        <v>20</v>
      </c>
      <c r="Y2989" s="58">
        <v>85.3</v>
      </c>
      <c r="Z2989" s="128"/>
    </row>
    <row r="2990" spans="1:26" s="56" customFormat="1">
      <c r="A2990" s="156" t="s">
        <v>6597</v>
      </c>
      <c r="B2990" s="156" t="s">
        <v>1033</v>
      </c>
      <c r="C2990" s="56" t="s">
        <v>2538</v>
      </c>
      <c r="D2990" s="56" t="s">
        <v>2539</v>
      </c>
      <c r="E2990" s="56" t="s">
        <v>2549</v>
      </c>
      <c r="F2990" s="56" t="s">
        <v>2541</v>
      </c>
      <c r="H2990" s="56" t="s">
        <v>6598</v>
      </c>
      <c r="I2990" s="159">
        <v>41801</v>
      </c>
      <c r="J2990" s="159">
        <v>41862</v>
      </c>
      <c r="K2990" s="128" t="s">
        <v>6748</v>
      </c>
      <c r="L2990" s="121" t="s">
        <v>6749</v>
      </c>
      <c r="M2990" s="156" t="s">
        <v>695</v>
      </c>
      <c r="N2990" s="121" t="s">
        <v>6601</v>
      </c>
      <c r="O2990" s="128"/>
      <c r="P2990" s="56" t="s">
        <v>6602</v>
      </c>
      <c r="Q2990" s="56">
        <v>24</v>
      </c>
      <c r="R2990" s="56" t="s">
        <v>6603</v>
      </c>
      <c r="S2990" s="128" t="s">
        <v>605</v>
      </c>
      <c r="T2990" s="128">
        <v>1</v>
      </c>
      <c r="U2990" s="156" t="s">
        <v>606</v>
      </c>
      <c r="V2990" s="128"/>
      <c r="W2990" s="25">
        <v>0.625</v>
      </c>
      <c r="X2990" s="128">
        <v>20</v>
      </c>
      <c r="Y2990" s="58">
        <v>142.9</v>
      </c>
      <c r="Z2990" s="128"/>
    </row>
    <row r="2991" spans="1:26" s="56" customFormat="1">
      <c r="A2991" s="156" t="s">
        <v>6597</v>
      </c>
      <c r="B2991" s="156" t="s">
        <v>1033</v>
      </c>
      <c r="C2991" s="56" t="s">
        <v>2538</v>
      </c>
      <c r="D2991" s="56" t="s">
        <v>2539</v>
      </c>
      <c r="E2991" s="56" t="s">
        <v>2549</v>
      </c>
      <c r="F2991" s="56" t="s">
        <v>2541</v>
      </c>
      <c r="H2991" s="56" t="s">
        <v>6598</v>
      </c>
      <c r="I2991" s="159">
        <v>41801</v>
      </c>
      <c r="J2991" s="159">
        <v>41862</v>
      </c>
      <c r="K2991" s="128" t="s">
        <v>6750</v>
      </c>
      <c r="L2991" s="121" t="s">
        <v>6751</v>
      </c>
      <c r="M2991" s="156" t="s">
        <v>695</v>
      </c>
      <c r="N2991" s="121" t="s">
        <v>6601</v>
      </c>
      <c r="O2991" s="128"/>
      <c r="P2991" s="56" t="s">
        <v>6602</v>
      </c>
      <c r="Q2991" s="56">
        <v>24</v>
      </c>
      <c r="R2991" s="56" t="s">
        <v>6603</v>
      </c>
      <c r="S2991" s="128" t="s">
        <v>605</v>
      </c>
      <c r="T2991" s="128">
        <v>1</v>
      </c>
      <c r="U2991" s="156" t="s">
        <v>606</v>
      </c>
      <c r="V2991" s="128"/>
      <c r="W2991" s="25">
        <v>0.625</v>
      </c>
      <c r="X2991" s="128">
        <v>20</v>
      </c>
      <c r="Y2991" s="58">
        <v>316.8</v>
      </c>
      <c r="Z2991" s="128"/>
    </row>
    <row r="2992" spans="1:26" s="56" customFormat="1">
      <c r="A2992" s="156" t="s">
        <v>6597</v>
      </c>
      <c r="B2992" s="156" t="s">
        <v>1033</v>
      </c>
      <c r="C2992" s="56" t="s">
        <v>2538</v>
      </c>
      <c r="D2992" s="56" t="s">
        <v>2539</v>
      </c>
      <c r="E2992" s="56" t="s">
        <v>2549</v>
      </c>
      <c r="F2992" s="56" t="s">
        <v>2541</v>
      </c>
      <c r="H2992" s="56" t="s">
        <v>6598</v>
      </c>
      <c r="I2992" s="159">
        <v>41801</v>
      </c>
      <c r="J2992" s="159">
        <v>41862</v>
      </c>
      <c r="K2992" s="128" t="s">
        <v>6752</v>
      </c>
      <c r="L2992" s="121" t="s">
        <v>6753</v>
      </c>
      <c r="M2992" s="156" t="s">
        <v>695</v>
      </c>
      <c r="N2992" s="121" t="s">
        <v>6601</v>
      </c>
      <c r="O2992" s="128"/>
      <c r="P2992" s="56" t="s">
        <v>6602</v>
      </c>
      <c r="Q2992" s="56">
        <v>24</v>
      </c>
      <c r="R2992" s="56" t="s">
        <v>6603</v>
      </c>
      <c r="S2992" s="128" t="s">
        <v>605</v>
      </c>
      <c r="T2992" s="128">
        <v>1</v>
      </c>
      <c r="U2992" s="156" t="s">
        <v>606</v>
      </c>
      <c r="V2992" s="128"/>
      <c r="W2992" s="25">
        <v>0.625</v>
      </c>
      <c r="X2992" s="128">
        <v>20</v>
      </c>
      <c r="Y2992" s="58">
        <v>139.30000000000001</v>
      </c>
      <c r="Z2992" s="128"/>
    </row>
    <row r="2993" spans="1:26" s="56" customFormat="1">
      <c r="A2993" s="156" t="s">
        <v>6597</v>
      </c>
      <c r="B2993" s="156" t="s">
        <v>1033</v>
      </c>
      <c r="C2993" s="56" t="s">
        <v>2538</v>
      </c>
      <c r="D2993" s="56" t="s">
        <v>2539</v>
      </c>
      <c r="E2993" s="56" t="s">
        <v>2549</v>
      </c>
      <c r="F2993" s="56" t="s">
        <v>2541</v>
      </c>
      <c r="H2993" s="56" t="s">
        <v>6598</v>
      </c>
      <c r="I2993" s="159">
        <v>41801</v>
      </c>
      <c r="J2993" s="159">
        <v>41862</v>
      </c>
      <c r="K2993" s="128" t="s">
        <v>6754</v>
      </c>
      <c r="L2993" s="121" t="s">
        <v>6755</v>
      </c>
      <c r="M2993" s="156" t="s">
        <v>695</v>
      </c>
      <c r="N2993" s="121" t="s">
        <v>6601</v>
      </c>
      <c r="O2993" s="128"/>
      <c r="P2993" s="56" t="s">
        <v>6602</v>
      </c>
      <c r="Q2993" s="56">
        <v>24</v>
      </c>
      <c r="R2993" s="56" t="s">
        <v>6603</v>
      </c>
      <c r="S2993" s="128" t="s">
        <v>605</v>
      </c>
      <c r="T2993" s="128">
        <v>1</v>
      </c>
      <c r="U2993" s="156" t="s">
        <v>606</v>
      </c>
      <c r="V2993" s="128"/>
      <c r="W2993" s="25">
        <v>0.625</v>
      </c>
      <c r="X2993" s="128">
        <v>20</v>
      </c>
      <c r="Y2993" s="58">
        <v>147.19999999999999</v>
      </c>
      <c r="Z2993" s="128"/>
    </row>
    <row r="2994" spans="1:26" s="56" customFormat="1">
      <c r="A2994" s="156" t="s">
        <v>6597</v>
      </c>
      <c r="B2994" s="156" t="s">
        <v>1033</v>
      </c>
      <c r="C2994" s="56" t="s">
        <v>2538</v>
      </c>
      <c r="D2994" s="56" t="s">
        <v>2539</v>
      </c>
      <c r="E2994" s="56" t="s">
        <v>2549</v>
      </c>
      <c r="F2994" s="56" t="s">
        <v>2541</v>
      </c>
      <c r="H2994" s="56" t="s">
        <v>6598</v>
      </c>
      <c r="I2994" s="159">
        <v>41801</v>
      </c>
      <c r="J2994" s="159">
        <v>41862</v>
      </c>
      <c r="K2994" s="128" t="s">
        <v>6756</v>
      </c>
      <c r="L2994" s="121" t="s">
        <v>6757</v>
      </c>
      <c r="M2994" s="156" t="s">
        <v>695</v>
      </c>
      <c r="N2994" s="121" t="s">
        <v>6601</v>
      </c>
      <c r="O2994" s="128"/>
      <c r="P2994" s="56" t="s">
        <v>6602</v>
      </c>
      <c r="Q2994" s="56">
        <v>24</v>
      </c>
      <c r="R2994" s="56" t="s">
        <v>6603</v>
      </c>
      <c r="S2994" s="128" t="s">
        <v>605</v>
      </c>
      <c r="T2994" s="128">
        <v>1</v>
      </c>
      <c r="U2994" s="156" t="s">
        <v>606</v>
      </c>
      <c r="V2994" s="128"/>
      <c r="W2994" s="25">
        <v>0.625</v>
      </c>
      <c r="X2994" s="128">
        <v>20</v>
      </c>
      <c r="Y2994" s="58">
        <v>122.7</v>
      </c>
      <c r="Z2994" s="128"/>
    </row>
    <row r="2995" spans="1:26" s="56" customFormat="1">
      <c r="A2995" s="156" t="s">
        <v>6597</v>
      </c>
      <c r="B2995" s="156" t="s">
        <v>1033</v>
      </c>
      <c r="C2995" s="56" t="s">
        <v>2538</v>
      </c>
      <c r="D2995" s="56" t="s">
        <v>2539</v>
      </c>
      <c r="E2995" s="56" t="s">
        <v>2549</v>
      </c>
      <c r="F2995" s="56" t="s">
        <v>2541</v>
      </c>
      <c r="H2995" s="56" t="s">
        <v>6598</v>
      </c>
      <c r="I2995" s="159">
        <v>41801</v>
      </c>
      <c r="J2995" s="159">
        <v>41862</v>
      </c>
      <c r="K2995" s="128" t="s">
        <v>6758</v>
      </c>
      <c r="L2995" s="121" t="s">
        <v>6759</v>
      </c>
      <c r="M2995" s="156" t="s">
        <v>695</v>
      </c>
      <c r="N2995" s="121" t="s">
        <v>6601</v>
      </c>
      <c r="O2995" s="128"/>
      <c r="P2995" s="56" t="s">
        <v>6602</v>
      </c>
      <c r="Q2995" s="56">
        <v>24</v>
      </c>
      <c r="R2995" s="56" t="s">
        <v>6603</v>
      </c>
      <c r="S2995" s="128" t="s">
        <v>605</v>
      </c>
      <c r="T2995" s="25">
        <v>1</v>
      </c>
      <c r="U2995" s="156" t="s">
        <v>606</v>
      </c>
      <c r="V2995" s="128"/>
      <c r="W2995" s="25">
        <v>0.625</v>
      </c>
      <c r="X2995" s="128">
        <v>20</v>
      </c>
      <c r="Y2995" s="58">
        <v>84.8</v>
      </c>
      <c r="Z2995" s="128"/>
    </row>
    <row r="2996" spans="1:26" s="56" customFormat="1">
      <c r="A2996" s="156" t="s">
        <v>6597</v>
      </c>
      <c r="B2996" s="156" t="s">
        <v>1033</v>
      </c>
      <c r="C2996" s="56" t="s">
        <v>2538</v>
      </c>
      <c r="D2996" s="56" t="s">
        <v>2539</v>
      </c>
      <c r="E2996" s="56" t="s">
        <v>2549</v>
      </c>
      <c r="F2996" s="56" t="s">
        <v>2541</v>
      </c>
      <c r="H2996" s="56" t="s">
        <v>6598</v>
      </c>
      <c r="I2996" s="159">
        <v>41801</v>
      </c>
      <c r="J2996" s="159">
        <v>41862</v>
      </c>
      <c r="K2996" s="128" t="s">
        <v>6760</v>
      </c>
      <c r="L2996" s="121" t="s">
        <v>6761</v>
      </c>
      <c r="M2996" s="156" t="s">
        <v>695</v>
      </c>
      <c r="N2996" s="121" t="s">
        <v>6601</v>
      </c>
      <c r="O2996" s="128"/>
      <c r="P2996" s="56" t="s">
        <v>6602</v>
      </c>
      <c r="Q2996" s="56">
        <v>24</v>
      </c>
      <c r="R2996" s="56" t="s">
        <v>6603</v>
      </c>
      <c r="S2996" s="128" t="s">
        <v>605</v>
      </c>
      <c r="T2996" s="25">
        <v>1</v>
      </c>
      <c r="U2996" s="156" t="s">
        <v>606</v>
      </c>
      <c r="V2996" s="128"/>
      <c r="W2996" s="25">
        <v>0.625</v>
      </c>
      <c r="X2996" s="128">
        <v>20</v>
      </c>
      <c r="Y2996" s="58">
        <v>243.3</v>
      </c>
      <c r="Z2996" s="128"/>
    </row>
    <row r="2997" spans="1:26" s="56" customFormat="1">
      <c r="A2997" s="156" t="s">
        <v>6597</v>
      </c>
      <c r="B2997" s="156" t="s">
        <v>1033</v>
      </c>
      <c r="C2997" s="56" t="s">
        <v>2538</v>
      </c>
      <c r="D2997" s="56" t="s">
        <v>2539</v>
      </c>
      <c r="E2997" s="56" t="s">
        <v>2549</v>
      </c>
      <c r="F2997" s="56" t="s">
        <v>2541</v>
      </c>
      <c r="H2997" s="56" t="s">
        <v>6598</v>
      </c>
      <c r="I2997" s="159">
        <v>41801</v>
      </c>
      <c r="J2997" s="159">
        <v>41862</v>
      </c>
      <c r="K2997" s="128" t="s">
        <v>6762</v>
      </c>
      <c r="L2997" s="121" t="s">
        <v>6763</v>
      </c>
      <c r="M2997" s="156" t="s">
        <v>695</v>
      </c>
      <c r="N2997" s="121" t="s">
        <v>6601</v>
      </c>
      <c r="O2997" s="128"/>
      <c r="P2997" s="56" t="s">
        <v>6602</v>
      </c>
      <c r="Q2997" s="56">
        <v>24</v>
      </c>
      <c r="R2997" s="56" t="s">
        <v>6603</v>
      </c>
      <c r="S2997" s="128" t="s">
        <v>605</v>
      </c>
      <c r="T2997" s="25">
        <v>1</v>
      </c>
      <c r="U2997" s="156" t="s">
        <v>606</v>
      </c>
      <c r="V2997" s="128"/>
      <c r="W2997" s="25">
        <v>0.625</v>
      </c>
      <c r="X2997" s="128">
        <v>20</v>
      </c>
      <c r="Y2997" s="58">
        <v>111.4</v>
      </c>
      <c r="Z2997" s="128"/>
    </row>
    <row r="2998" spans="1:26" s="56" customFormat="1">
      <c r="A2998" s="156" t="s">
        <v>6597</v>
      </c>
      <c r="B2998" s="156" t="s">
        <v>1033</v>
      </c>
      <c r="C2998" s="56" t="s">
        <v>2538</v>
      </c>
      <c r="D2998" s="56" t="s">
        <v>2539</v>
      </c>
      <c r="E2998" s="56" t="s">
        <v>2549</v>
      </c>
      <c r="F2998" s="56" t="s">
        <v>2541</v>
      </c>
      <c r="H2998" s="56" t="s">
        <v>6598</v>
      </c>
      <c r="I2998" s="159">
        <v>41801</v>
      </c>
      <c r="J2998" s="159">
        <v>41862</v>
      </c>
      <c r="K2998" s="128" t="s">
        <v>6764</v>
      </c>
      <c r="L2998" s="121" t="s">
        <v>6765</v>
      </c>
      <c r="M2998" s="156" t="s">
        <v>695</v>
      </c>
      <c r="N2998" s="121" t="s">
        <v>6601</v>
      </c>
      <c r="O2998" s="128"/>
      <c r="P2998" s="56" t="s">
        <v>6602</v>
      </c>
      <c r="Q2998" s="56">
        <v>24</v>
      </c>
      <c r="R2998" s="56" t="s">
        <v>6603</v>
      </c>
      <c r="S2998" s="128" t="s">
        <v>605</v>
      </c>
      <c r="T2998" s="128">
        <v>1</v>
      </c>
      <c r="U2998" s="156" t="s">
        <v>606</v>
      </c>
      <c r="V2998" s="128"/>
      <c r="W2998" s="25">
        <v>0.625</v>
      </c>
      <c r="X2998" s="128">
        <v>20</v>
      </c>
      <c r="Y2998" s="58">
        <v>106.9</v>
      </c>
      <c r="Z2998" s="128"/>
    </row>
    <row r="2999" spans="1:26" s="56" customFormat="1">
      <c r="A2999" s="156" t="s">
        <v>6597</v>
      </c>
      <c r="B2999" s="156" t="s">
        <v>1033</v>
      </c>
      <c r="C2999" s="56" t="s">
        <v>2538</v>
      </c>
      <c r="D2999" s="56" t="s">
        <v>2539</v>
      </c>
      <c r="E2999" s="56" t="s">
        <v>2549</v>
      </c>
      <c r="F2999" s="56" t="s">
        <v>2541</v>
      </c>
      <c r="H2999" s="56" t="s">
        <v>6598</v>
      </c>
      <c r="I2999" s="159">
        <v>41801</v>
      </c>
      <c r="J2999" s="159">
        <v>41862</v>
      </c>
      <c r="K2999" s="128" t="s">
        <v>6766</v>
      </c>
      <c r="L2999" s="121" t="s">
        <v>6767</v>
      </c>
      <c r="M2999" s="156" t="s">
        <v>695</v>
      </c>
      <c r="N2999" s="121" t="s">
        <v>6601</v>
      </c>
      <c r="O2999" s="128"/>
      <c r="P2999" s="56" t="s">
        <v>6602</v>
      </c>
      <c r="Q2999" s="56">
        <v>24</v>
      </c>
      <c r="R2999" s="56" t="s">
        <v>6603</v>
      </c>
      <c r="S2999" s="128" t="s">
        <v>605</v>
      </c>
      <c r="T2999" s="128">
        <v>1</v>
      </c>
      <c r="U2999" s="156" t="s">
        <v>606</v>
      </c>
      <c r="V2999" s="128"/>
      <c r="W2999" s="25">
        <v>0.625</v>
      </c>
      <c r="X2999" s="104">
        <v>30</v>
      </c>
      <c r="Y2999" s="104">
        <v>33.200000000000003</v>
      </c>
      <c r="Z2999" s="128"/>
    </row>
    <row r="3000" spans="1:26" s="56" customFormat="1">
      <c r="A3000" s="156" t="s">
        <v>6597</v>
      </c>
      <c r="B3000" s="156" t="s">
        <v>1033</v>
      </c>
      <c r="C3000" s="56" t="s">
        <v>2538</v>
      </c>
      <c r="D3000" s="56" t="s">
        <v>2539</v>
      </c>
      <c r="E3000" s="56" t="s">
        <v>2549</v>
      </c>
      <c r="F3000" s="56" t="s">
        <v>2541</v>
      </c>
      <c r="H3000" s="56" t="s">
        <v>6598</v>
      </c>
      <c r="I3000" s="159">
        <v>41801</v>
      </c>
      <c r="J3000" s="159">
        <v>41862</v>
      </c>
      <c r="K3000" s="128" t="s">
        <v>6768</v>
      </c>
      <c r="L3000" s="121" t="s">
        <v>6769</v>
      </c>
      <c r="M3000" s="156" t="s">
        <v>695</v>
      </c>
      <c r="N3000" s="121" t="s">
        <v>6601</v>
      </c>
      <c r="O3000" s="128"/>
      <c r="P3000" s="56" t="s">
        <v>6602</v>
      </c>
      <c r="Q3000" s="56">
        <v>24</v>
      </c>
      <c r="R3000" s="56" t="s">
        <v>6603</v>
      </c>
      <c r="S3000" s="128" t="s">
        <v>605</v>
      </c>
      <c r="T3000" s="128">
        <v>1</v>
      </c>
      <c r="U3000" s="156" t="s">
        <v>606</v>
      </c>
      <c r="V3000" s="128"/>
      <c r="W3000" s="25">
        <v>0.625</v>
      </c>
      <c r="X3000" s="104">
        <v>70</v>
      </c>
      <c r="Y3000" s="104">
        <v>10</v>
      </c>
      <c r="Z3000" s="128"/>
    </row>
    <row r="3001" spans="1:26" s="56" customFormat="1">
      <c r="A3001" s="156" t="s">
        <v>6597</v>
      </c>
      <c r="B3001" s="156" t="s">
        <v>1033</v>
      </c>
      <c r="C3001" s="56" t="s">
        <v>2538</v>
      </c>
      <c r="D3001" s="56" t="s">
        <v>2539</v>
      </c>
      <c r="E3001" s="56" t="s">
        <v>2549</v>
      </c>
      <c r="F3001" s="56" t="s">
        <v>2541</v>
      </c>
      <c r="H3001" s="56" t="s">
        <v>6598</v>
      </c>
      <c r="I3001" s="159">
        <v>41801</v>
      </c>
      <c r="J3001" s="159">
        <v>41862</v>
      </c>
      <c r="K3001" s="128" t="s">
        <v>6770</v>
      </c>
      <c r="L3001" s="121" t="s">
        <v>6771</v>
      </c>
      <c r="M3001" s="156" t="s">
        <v>695</v>
      </c>
      <c r="N3001" s="121" t="s">
        <v>6601</v>
      </c>
      <c r="O3001" s="128"/>
      <c r="P3001" s="56" t="s">
        <v>6602</v>
      </c>
      <c r="Q3001" s="56">
        <v>24</v>
      </c>
      <c r="R3001" s="56" t="s">
        <v>6603</v>
      </c>
      <c r="S3001" s="128" t="s">
        <v>605</v>
      </c>
      <c r="T3001" s="128">
        <v>1</v>
      </c>
      <c r="U3001" s="156" t="s">
        <v>606</v>
      </c>
      <c r="V3001" s="128"/>
      <c r="W3001" s="25">
        <v>0.625</v>
      </c>
      <c r="X3001" s="104">
        <v>25</v>
      </c>
      <c r="Y3001" s="104">
        <v>44.4</v>
      </c>
      <c r="Z3001" s="128"/>
    </row>
    <row r="3002" spans="1:26" s="56" customFormat="1">
      <c r="A3002" s="156" t="s">
        <v>6597</v>
      </c>
      <c r="B3002" s="156" t="s">
        <v>1033</v>
      </c>
      <c r="C3002" s="56" t="s">
        <v>2538</v>
      </c>
      <c r="D3002" s="56" t="s">
        <v>2539</v>
      </c>
      <c r="E3002" s="56" t="s">
        <v>2549</v>
      </c>
      <c r="F3002" s="56" t="s">
        <v>2541</v>
      </c>
      <c r="H3002" s="56" t="s">
        <v>6598</v>
      </c>
      <c r="I3002" s="159">
        <v>41801</v>
      </c>
      <c r="J3002" s="159">
        <v>41862</v>
      </c>
      <c r="K3002" s="128" t="s">
        <v>6772</v>
      </c>
      <c r="L3002" s="121" t="s">
        <v>6773</v>
      </c>
      <c r="M3002" s="156" t="s">
        <v>695</v>
      </c>
      <c r="N3002" s="121" t="s">
        <v>6601</v>
      </c>
      <c r="O3002" s="128"/>
      <c r="P3002" s="56" t="s">
        <v>6602</v>
      </c>
      <c r="Q3002" s="56">
        <v>24</v>
      </c>
      <c r="R3002" s="56" t="s">
        <v>6603</v>
      </c>
      <c r="S3002" s="128" t="s">
        <v>605</v>
      </c>
      <c r="T3002" s="128">
        <v>1</v>
      </c>
      <c r="U3002" s="156" t="s">
        <v>606</v>
      </c>
      <c r="V3002" s="128"/>
      <c r="W3002" s="25">
        <v>0.625</v>
      </c>
      <c r="X3002" s="104">
        <v>22</v>
      </c>
      <c r="Y3002" s="104">
        <v>54</v>
      </c>
      <c r="Z3002" s="128"/>
    </row>
    <row r="3003" spans="1:26" s="56" customFormat="1">
      <c r="A3003" s="156" t="s">
        <v>6597</v>
      </c>
      <c r="B3003" s="156" t="s">
        <v>1033</v>
      </c>
      <c r="C3003" s="56" t="s">
        <v>2538</v>
      </c>
      <c r="D3003" s="56" t="s">
        <v>2539</v>
      </c>
      <c r="E3003" s="56" t="s">
        <v>2549</v>
      </c>
      <c r="F3003" s="56" t="s">
        <v>2541</v>
      </c>
      <c r="H3003" s="56" t="s">
        <v>6598</v>
      </c>
      <c r="I3003" s="159">
        <v>41801</v>
      </c>
      <c r="J3003" s="159">
        <v>41862</v>
      </c>
      <c r="K3003" s="128" t="s">
        <v>6774</v>
      </c>
      <c r="L3003" s="121" t="s">
        <v>6775</v>
      </c>
      <c r="M3003" s="156" t="s">
        <v>695</v>
      </c>
      <c r="N3003" s="121" t="s">
        <v>6601</v>
      </c>
      <c r="O3003" s="128"/>
      <c r="P3003" s="56" t="s">
        <v>6602</v>
      </c>
      <c r="Q3003" s="56">
        <v>24</v>
      </c>
      <c r="R3003" s="56" t="s">
        <v>6603</v>
      </c>
      <c r="S3003" s="128" t="s">
        <v>605</v>
      </c>
      <c r="T3003" s="128">
        <v>1</v>
      </c>
      <c r="U3003" s="156" t="s">
        <v>606</v>
      </c>
      <c r="V3003" s="128"/>
      <c r="W3003" s="25">
        <v>0.625</v>
      </c>
      <c r="X3003" s="104">
        <v>34</v>
      </c>
      <c r="Y3003" s="104">
        <v>33.4</v>
      </c>
      <c r="Z3003" s="128"/>
    </row>
    <row r="3004" spans="1:26" s="56" customFormat="1">
      <c r="A3004" s="156" t="s">
        <v>6597</v>
      </c>
      <c r="B3004" s="156" t="s">
        <v>1033</v>
      </c>
      <c r="C3004" s="56" t="s">
        <v>2538</v>
      </c>
      <c r="D3004" s="56" t="s">
        <v>2539</v>
      </c>
      <c r="E3004" s="56" t="s">
        <v>2549</v>
      </c>
      <c r="F3004" s="56" t="s">
        <v>2541</v>
      </c>
      <c r="H3004" s="56" t="s">
        <v>6598</v>
      </c>
      <c r="I3004" s="159">
        <v>41801</v>
      </c>
      <c r="J3004" s="159">
        <v>41862</v>
      </c>
      <c r="K3004" s="128" t="s">
        <v>6776</v>
      </c>
      <c r="L3004" s="121" t="s">
        <v>6777</v>
      </c>
      <c r="M3004" s="156" t="s">
        <v>695</v>
      </c>
      <c r="N3004" s="121" t="s">
        <v>6601</v>
      </c>
      <c r="O3004" s="128"/>
      <c r="P3004" s="56" t="s">
        <v>6602</v>
      </c>
      <c r="Q3004" s="56">
        <v>24</v>
      </c>
      <c r="R3004" s="56" t="s">
        <v>6603</v>
      </c>
      <c r="S3004" s="128" t="s">
        <v>605</v>
      </c>
      <c r="T3004" s="25">
        <v>1</v>
      </c>
      <c r="U3004" s="156" t="s">
        <v>606</v>
      </c>
      <c r="V3004" s="128"/>
      <c r="W3004" s="25">
        <v>0.625</v>
      </c>
      <c r="X3004" s="104">
        <v>25</v>
      </c>
      <c r="Y3004" s="104">
        <v>44.8</v>
      </c>
      <c r="Z3004" s="128"/>
    </row>
    <row r="3005" spans="1:26" s="56" customFormat="1">
      <c r="A3005" s="156" t="s">
        <v>6597</v>
      </c>
      <c r="B3005" s="156" t="s">
        <v>1033</v>
      </c>
      <c r="C3005" s="56" t="s">
        <v>2538</v>
      </c>
      <c r="D3005" s="56" t="s">
        <v>2539</v>
      </c>
      <c r="E3005" s="56" t="s">
        <v>2549</v>
      </c>
      <c r="F3005" s="56" t="s">
        <v>2541</v>
      </c>
      <c r="H3005" s="56" t="s">
        <v>6598</v>
      </c>
      <c r="I3005" s="159">
        <v>41801</v>
      </c>
      <c r="J3005" s="159">
        <v>41862</v>
      </c>
      <c r="K3005" s="128" t="s">
        <v>6778</v>
      </c>
      <c r="L3005" s="121" t="s">
        <v>6779</v>
      </c>
      <c r="M3005" s="156" t="s">
        <v>695</v>
      </c>
      <c r="N3005" s="121" t="s">
        <v>6601</v>
      </c>
      <c r="O3005" s="128"/>
      <c r="P3005" s="56" t="s">
        <v>6602</v>
      </c>
      <c r="Q3005" s="56">
        <v>24</v>
      </c>
      <c r="R3005" s="56" t="s">
        <v>6603</v>
      </c>
      <c r="S3005" s="128" t="s">
        <v>605</v>
      </c>
      <c r="T3005" s="25">
        <v>1</v>
      </c>
      <c r="U3005" s="156" t="s">
        <v>606</v>
      </c>
      <c r="V3005" s="128"/>
      <c r="W3005" s="25">
        <v>0.625</v>
      </c>
      <c r="X3005" s="104">
        <v>18</v>
      </c>
      <c r="Y3005" s="104">
        <v>73</v>
      </c>
      <c r="Z3005" s="128"/>
    </row>
    <row r="3006" spans="1:26" s="56" customFormat="1">
      <c r="A3006" s="156" t="s">
        <v>6597</v>
      </c>
      <c r="B3006" s="156" t="s">
        <v>1033</v>
      </c>
      <c r="C3006" s="56" t="s">
        <v>2538</v>
      </c>
      <c r="D3006" s="56" t="s">
        <v>2539</v>
      </c>
      <c r="E3006" s="56" t="s">
        <v>2549</v>
      </c>
      <c r="F3006" s="56" t="s">
        <v>2541</v>
      </c>
      <c r="H3006" s="56" t="s">
        <v>6598</v>
      </c>
      <c r="I3006" s="159">
        <v>41801</v>
      </c>
      <c r="J3006" s="159">
        <v>41862</v>
      </c>
      <c r="K3006" s="128" t="s">
        <v>6780</v>
      </c>
      <c r="L3006" s="121" t="s">
        <v>6781</v>
      </c>
      <c r="M3006" s="156" t="s">
        <v>695</v>
      </c>
      <c r="N3006" s="121" t="s">
        <v>6601</v>
      </c>
      <c r="O3006" s="128"/>
      <c r="P3006" s="56" t="s">
        <v>6602</v>
      </c>
      <c r="Q3006" s="56">
        <v>24</v>
      </c>
      <c r="R3006" s="56" t="s">
        <v>6603</v>
      </c>
      <c r="S3006" s="128" t="s">
        <v>605</v>
      </c>
      <c r="T3006" s="25">
        <v>1</v>
      </c>
      <c r="U3006" s="156" t="s">
        <v>606</v>
      </c>
      <c r="V3006" s="128"/>
      <c r="W3006" s="25">
        <v>0.625</v>
      </c>
      <c r="X3006" s="104">
        <v>20</v>
      </c>
      <c r="Y3006" s="104">
        <v>54.8</v>
      </c>
      <c r="Z3006" s="128"/>
    </row>
    <row r="3007" spans="1:26" s="56" customFormat="1">
      <c r="A3007" s="156" t="s">
        <v>6597</v>
      </c>
      <c r="B3007" s="156" t="s">
        <v>1033</v>
      </c>
      <c r="C3007" s="56" t="s">
        <v>2538</v>
      </c>
      <c r="D3007" s="56" t="s">
        <v>2539</v>
      </c>
      <c r="E3007" s="56" t="s">
        <v>2549</v>
      </c>
      <c r="F3007" s="56" t="s">
        <v>2541</v>
      </c>
      <c r="H3007" s="56" t="s">
        <v>6598</v>
      </c>
      <c r="I3007" s="159">
        <v>41801</v>
      </c>
      <c r="J3007" s="159">
        <v>41862</v>
      </c>
      <c r="K3007" s="128" t="s">
        <v>6782</v>
      </c>
      <c r="L3007" s="121" t="s">
        <v>6783</v>
      </c>
      <c r="M3007" s="156" t="s">
        <v>695</v>
      </c>
      <c r="N3007" s="121" t="s">
        <v>6601</v>
      </c>
      <c r="O3007" s="128"/>
      <c r="P3007" s="56" t="s">
        <v>6602</v>
      </c>
      <c r="Q3007" s="56">
        <v>24</v>
      </c>
      <c r="R3007" s="56" t="s">
        <v>6603</v>
      </c>
      <c r="S3007" s="128" t="s">
        <v>605</v>
      </c>
      <c r="T3007" s="128">
        <v>1</v>
      </c>
      <c r="U3007" s="156" t="s">
        <v>606</v>
      </c>
      <c r="V3007" s="128"/>
      <c r="W3007" s="25">
        <v>0.625</v>
      </c>
      <c r="X3007" s="104">
        <v>28</v>
      </c>
      <c r="Y3007" s="104">
        <v>40.4</v>
      </c>
      <c r="Z3007" s="128"/>
    </row>
    <row r="3008" spans="1:26" s="56" customFormat="1">
      <c r="A3008" s="156" t="s">
        <v>6597</v>
      </c>
      <c r="B3008" s="156" t="s">
        <v>1033</v>
      </c>
      <c r="C3008" s="56" t="s">
        <v>2538</v>
      </c>
      <c r="D3008" s="56" t="s">
        <v>2539</v>
      </c>
      <c r="E3008" s="56" t="s">
        <v>2549</v>
      </c>
      <c r="F3008" s="56" t="s">
        <v>2541</v>
      </c>
      <c r="H3008" s="56" t="s">
        <v>6598</v>
      </c>
      <c r="I3008" s="159">
        <v>41801</v>
      </c>
      <c r="J3008" s="159">
        <v>41862</v>
      </c>
      <c r="K3008" s="128" t="s">
        <v>6784</v>
      </c>
      <c r="L3008" s="121" t="s">
        <v>6785</v>
      </c>
      <c r="M3008" s="156" t="s">
        <v>695</v>
      </c>
      <c r="N3008" s="121" t="s">
        <v>6601</v>
      </c>
      <c r="O3008" s="128"/>
      <c r="P3008" s="56" t="s">
        <v>6602</v>
      </c>
      <c r="Q3008" s="56">
        <v>24</v>
      </c>
      <c r="R3008" s="56" t="s">
        <v>6603</v>
      </c>
      <c r="S3008" s="128" t="s">
        <v>605</v>
      </c>
      <c r="T3008" s="128">
        <v>1</v>
      </c>
      <c r="U3008" s="156" t="s">
        <v>606</v>
      </c>
      <c r="V3008" s="128"/>
      <c r="W3008" s="25">
        <v>0.625</v>
      </c>
      <c r="X3008" s="104">
        <v>20</v>
      </c>
      <c r="Y3008" s="104">
        <v>53.6</v>
      </c>
      <c r="Z3008" s="128"/>
    </row>
    <row r="3009" spans="1:26" s="56" customFormat="1">
      <c r="A3009" s="156" t="s">
        <v>6597</v>
      </c>
      <c r="B3009" s="156" t="s">
        <v>1033</v>
      </c>
      <c r="C3009" s="56" t="s">
        <v>2538</v>
      </c>
      <c r="D3009" s="56" t="s">
        <v>2539</v>
      </c>
      <c r="E3009" s="56" t="s">
        <v>2549</v>
      </c>
      <c r="F3009" s="56" t="s">
        <v>2541</v>
      </c>
      <c r="H3009" s="56" t="s">
        <v>6598</v>
      </c>
      <c r="I3009" s="159">
        <v>41801</v>
      </c>
      <c r="J3009" s="159">
        <v>41862</v>
      </c>
      <c r="K3009" s="128" t="s">
        <v>6786</v>
      </c>
      <c r="L3009" s="121" t="s">
        <v>6787</v>
      </c>
      <c r="M3009" s="156" t="s">
        <v>695</v>
      </c>
      <c r="N3009" s="121" t="s">
        <v>6601</v>
      </c>
      <c r="O3009" s="128"/>
      <c r="P3009" s="56" t="s">
        <v>6602</v>
      </c>
      <c r="Q3009" s="56">
        <v>24</v>
      </c>
      <c r="R3009" s="56" t="s">
        <v>6603</v>
      </c>
      <c r="S3009" s="128" t="s">
        <v>605</v>
      </c>
      <c r="T3009" s="128">
        <v>1</v>
      </c>
      <c r="U3009" s="156" t="s">
        <v>606</v>
      </c>
      <c r="V3009" s="128"/>
      <c r="W3009" s="25">
        <v>0.625</v>
      </c>
      <c r="X3009" s="104">
        <v>23</v>
      </c>
      <c r="Y3009" s="104">
        <v>47.8</v>
      </c>
      <c r="Z3009" s="128"/>
    </row>
    <row r="3010" spans="1:26" s="56" customFormat="1">
      <c r="A3010" s="156" t="s">
        <v>6597</v>
      </c>
      <c r="B3010" s="156" t="s">
        <v>1033</v>
      </c>
      <c r="C3010" s="56" t="s">
        <v>2538</v>
      </c>
      <c r="D3010" s="56" t="s">
        <v>2539</v>
      </c>
      <c r="E3010" s="56" t="s">
        <v>2549</v>
      </c>
      <c r="F3010" s="56" t="s">
        <v>2541</v>
      </c>
      <c r="H3010" s="56" t="s">
        <v>6598</v>
      </c>
      <c r="I3010" s="159">
        <v>41801</v>
      </c>
      <c r="J3010" s="159">
        <v>41862</v>
      </c>
      <c r="K3010" s="128" t="s">
        <v>6788</v>
      </c>
      <c r="L3010" s="121" t="s">
        <v>6789</v>
      </c>
      <c r="M3010" s="156" t="s">
        <v>695</v>
      </c>
      <c r="N3010" s="121" t="s">
        <v>6601</v>
      </c>
      <c r="O3010" s="128"/>
      <c r="P3010" s="56" t="s">
        <v>6602</v>
      </c>
      <c r="Q3010" s="56">
        <v>24</v>
      </c>
      <c r="R3010" s="56" t="s">
        <v>6603</v>
      </c>
      <c r="S3010" s="128" t="s">
        <v>605</v>
      </c>
      <c r="T3010" s="128">
        <v>1</v>
      </c>
      <c r="U3010" s="156" t="s">
        <v>606</v>
      </c>
      <c r="V3010" s="128"/>
      <c r="W3010" s="25">
        <v>0.625</v>
      </c>
      <c r="X3010" s="104">
        <v>20</v>
      </c>
      <c r="Y3010" s="104">
        <v>56.6</v>
      </c>
      <c r="Z3010" s="128"/>
    </row>
    <row r="3011" spans="1:26" s="56" customFormat="1">
      <c r="A3011" s="156" t="s">
        <v>6597</v>
      </c>
      <c r="B3011" s="156" t="s">
        <v>1033</v>
      </c>
      <c r="C3011" s="56" t="s">
        <v>2538</v>
      </c>
      <c r="D3011" s="56" t="s">
        <v>2539</v>
      </c>
      <c r="E3011" s="56" t="s">
        <v>2549</v>
      </c>
      <c r="F3011" s="56" t="s">
        <v>2541</v>
      </c>
      <c r="H3011" s="56" t="s">
        <v>6598</v>
      </c>
      <c r="I3011" s="159">
        <v>41801</v>
      </c>
      <c r="J3011" s="159">
        <v>41862</v>
      </c>
      <c r="K3011" s="128" t="s">
        <v>6790</v>
      </c>
      <c r="L3011" s="121" t="s">
        <v>6791</v>
      </c>
      <c r="M3011" s="156" t="s">
        <v>695</v>
      </c>
      <c r="N3011" s="121" t="s">
        <v>6601</v>
      </c>
      <c r="O3011" s="128"/>
      <c r="P3011" s="56" t="s">
        <v>6602</v>
      </c>
      <c r="Q3011" s="56">
        <v>24</v>
      </c>
      <c r="R3011" s="56" t="s">
        <v>6603</v>
      </c>
      <c r="S3011" s="128" t="s">
        <v>605</v>
      </c>
      <c r="T3011" s="128">
        <v>1</v>
      </c>
      <c r="U3011" s="156" t="s">
        <v>606</v>
      </c>
      <c r="V3011" s="128"/>
      <c r="W3011" s="25">
        <v>0.625</v>
      </c>
      <c r="X3011" s="104">
        <v>21</v>
      </c>
      <c r="Y3011" s="104">
        <v>53</v>
      </c>
      <c r="Z3011" s="128"/>
    </row>
    <row r="3012" spans="1:26" s="56" customFormat="1">
      <c r="A3012" s="156" t="s">
        <v>6597</v>
      </c>
      <c r="B3012" s="156" t="s">
        <v>1033</v>
      </c>
      <c r="C3012" s="56" t="s">
        <v>2538</v>
      </c>
      <c r="D3012" s="56" t="s">
        <v>2539</v>
      </c>
      <c r="E3012" s="56" t="s">
        <v>2549</v>
      </c>
      <c r="F3012" s="56" t="s">
        <v>2541</v>
      </c>
      <c r="H3012" s="56" t="s">
        <v>6598</v>
      </c>
      <c r="I3012" s="159">
        <v>41801</v>
      </c>
      <c r="J3012" s="159">
        <v>41862</v>
      </c>
      <c r="K3012" s="128" t="s">
        <v>6792</v>
      </c>
      <c r="L3012" s="121" t="s">
        <v>6793</v>
      </c>
      <c r="M3012" s="156" t="s">
        <v>695</v>
      </c>
      <c r="N3012" s="121" t="s">
        <v>6601</v>
      </c>
      <c r="O3012" s="128"/>
      <c r="P3012" s="56" t="s">
        <v>6602</v>
      </c>
      <c r="Q3012" s="56">
        <v>24</v>
      </c>
      <c r="R3012" s="56" t="s">
        <v>6603</v>
      </c>
      <c r="S3012" s="128" t="s">
        <v>605</v>
      </c>
      <c r="T3012" s="128">
        <v>1</v>
      </c>
      <c r="U3012" s="156" t="s">
        <v>606</v>
      </c>
      <c r="V3012" s="128"/>
      <c r="W3012" s="25">
        <v>0.625</v>
      </c>
      <c r="X3012" s="104">
        <v>25</v>
      </c>
      <c r="Y3012" s="104">
        <v>46.2</v>
      </c>
      <c r="Z3012" s="128"/>
    </row>
    <row r="3013" spans="1:26" s="56" customFormat="1">
      <c r="A3013" s="156" t="s">
        <v>6597</v>
      </c>
      <c r="B3013" s="156" t="s">
        <v>1033</v>
      </c>
      <c r="C3013" s="56" t="s">
        <v>2538</v>
      </c>
      <c r="D3013" s="56" t="s">
        <v>2539</v>
      </c>
      <c r="E3013" s="56" t="s">
        <v>2549</v>
      </c>
      <c r="F3013" s="56" t="s">
        <v>2541</v>
      </c>
      <c r="H3013" s="56" t="s">
        <v>6598</v>
      </c>
      <c r="I3013" s="159">
        <v>41801</v>
      </c>
      <c r="J3013" s="159">
        <v>41862</v>
      </c>
      <c r="K3013" s="128" t="s">
        <v>6794</v>
      </c>
      <c r="L3013" s="121" t="s">
        <v>6795</v>
      </c>
      <c r="M3013" s="156" t="s">
        <v>695</v>
      </c>
      <c r="N3013" s="121" t="s">
        <v>6601</v>
      </c>
      <c r="O3013" s="128"/>
      <c r="P3013" s="56" t="s">
        <v>6602</v>
      </c>
      <c r="Q3013" s="56">
        <v>24</v>
      </c>
      <c r="R3013" s="56" t="s">
        <v>6603</v>
      </c>
      <c r="S3013" s="128" t="s">
        <v>605</v>
      </c>
      <c r="T3013" s="25">
        <v>1</v>
      </c>
      <c r="U3013" s="156" t="s">
        <v>606</v>
      </c>
      <c r="V3013" s="128"/>
      <c r="W3013" s="25">
        <v>0.625</v>
      </c>
      <c r="X3013" s="104">
        <v>36</v>
      </c>
      <c r="Y3013" s="104">
        <v>31.2</v>
      </c>
      <c r="Z3013" s="128"/>
    </row>
    <row r="3014" spans="1:26" s="56" customFormat="1">
      <c r="A3014" s="156" t="s">
        <v>6597</v>
      </c>
      <c r="B3014" s="156" t="s">
        <v>1033</v>
      </c>
      <c r="C3014" s="56" t="s">
        <v>2538</v>
      </c>
      <c r="D3014" s="56" t="s">
        <v>2539</v>
      </c>
      <c r="E3014" s="56" t="s">
        <v>2549</v>
      </c>
      <c r="F3014" s="56" t="s">
        <v>2541</v>
      </c>
      <c r="H3014" s="56" t="s">
        <v>6598</v>
      </c>
      <c r="I3014" s="159">
        <v>41801</v>
      </c>
      <c r="J3014" s="159">
        <v>41862</v>
      </c>
      <c r="K3014" s="128" t="s">
        <v>6796</v>
      </c>
      <c r="L3014" s="121" t="s">
        <v>6797</v>
      </c>
      <c r="M3014" s="156" t="s">
        <v>695</v>
      </c>
      <c r="N3014" s="121" t="s">
        <v>6601</v>
      </c>
      <c r="O3014" s="128"/>
      <c r="P3014" s="56" t="s">
        <v>6602</v>
      </c>
      <c r="Q3014" s="56">
        <v>24</v>
      </c>
      <c r="R3014" s="56" t="s">
        <v>6603</v>
      </c>
      <c r="S3014" s="128" t="s">
        <v>605</v>
      </c>
      <c r="T3014" s="25">
        <v>1</v>
      </c>
      <c r="U3014" s="156" t="s">
        <v>606</v>
      </c>
      <c r="V3014" s="128"/>
      <c r="W3014" s="25">
        <v>0.625</v>
      </c>
      <c r="X3014" s="104">
        <v>10</v>
      </c>
      <c r="Y3014" s="104">
        <v>111</v>
      </c>
      <c r="Z3014" s="128"/>
    </row>
    <row r="3015" spans="1:26" s="56" customFormat="1">
      <c r="A3015" s="156" t="s">
        <v>6597</v>
      </c>
      <c r="B3015" s="156" t="s">
        <v>1033</v>
      </c>
      <c r="C3015" s="56" t="s">
        <v>2538</v>
      </c>
      <c r="D3015" s="56" t="s">
        <v>2539</v>
      </c>
      <c r="E3015" s="56" t="s">
        <v>2549</v>
      </c>
      <c r="F3015" s="56" t="s">
        <v>2541</v>
      </c>
      <c r="H3015" s="56" t="s">
        <v>6598</v>
      </c>
      <c r="I3015" s="159">
        <v>41801</v>
      </c>
      <c r="J3015" s="159">
        <v>41862</v>
      </c>
      <c r="K3015" s="128" t="s">
        <v>6798</v>
      </c>
      <c r="L3015" s="121" t="s">
        <v>6799</v>
      </c>
      <c r="M3015" s="156" t="s">
        <v>695</v>
      </c>
      <c r="N3015" s="121" t="s">
        <v>6601</v>
      </c>
      <c r="O3015" s="128"/>
      <c r="P3015" s="56" t="s">
        <v>6602</v>
      </c>
      <c r="Q3015" s="56">
        <v>24</v>
      </c>
      <c r="R3015" s="56" t="s">
        <v>6603</v>
      </c>
      <c r="S3015" s="128" t="s">
        <v>605</v>
      </c>
      <c r="T3015" s="25">
        <v>1</v>
      </c>
      <c r="U3015" s="156" t="s">
        <v>606</v>
      </c>
      <c r="V3015" s="128"/>
      <c r="W3015" s="25">
        <v>0.625</v>
      </c>
      <c r="X3015" s="104">
        <v>40</v>
      </c>
      <c r="Y3015" s="104">
        <v>28.8</v>
      </c>
      <c r="Z3015" s="128"/>
    </row>
    <row r="3016" spans="1:26" s="56" customFormat="1">
      <c r="A3016" s="156" t="s">
        <v>6597</v>
      </c>
      <c r="B3016" s="156" t="s">
        <v>1033</v>
      </c>
      <c r="C3016" s="56" t="s">
        <v>2538</v>
      </c>
      <c r="D3016" s="56" t="s">
        <v>2539</v>
      </c>
      <c r="E3016" s="56" t="s">
        <v>2549</v>
      </c>
      <c r="F3016" s="56" t="s">
        <v>2541</v>
      </c>
      <c r="H3016" s="56" t="s">
        <v>6598</v>
      </c>
      <c r="I3016" s="159">
        <v>41801</v>
      </c>
      <c r="J3016" s="159">
        <v>41862</v>
      </c>
      <c r="K3016" s="128" t="s">
        <v>6800</v>
      </c>
      <c r="L3016" s="121" t="s">
        <v>6801</v>
      </c>
      <c r="M3016" s="156" t="s">
        <v>695</v>
      </c>
      <c r="N3016" s="121" t="s">
        <v>6601</v>
      </c>
      <c r="O3016" s="128"/>
      <c r="P3016" s="56" t="s">
        <v>6602</v>
      </c>
      <c r="Q3016" s="56">
        <v>24</v>
      </c>
      <c r="R3016" s="56" t="s">
        <v>6603</v>
      </c>
      <c r="S3016" s="128" t="s">
        <v>605</v>
      </c>
      <c r="T3016" s="128">
        <v>1</v>
      </c>
      <c r="U3016" s="156" t="s">
        <v>606</v>
      </c>
      <c r="V3016" s="128"/>
      <c r="W3016" s="25">
        <v>0.625</v>
      </c>
      <c r="X3016" s="104">
        <v>24</v>
      </c>
      <c r="Y3016" s="104">
        <v>45.6</v>
      </c>
      <c r="Z3016" s="128"/>
    </row>
    <row r="3017" spans="1:26" s="56" customFormat="1">
      <c r="A3017" s="156" t="s">
        <v>6597</v>
      </c>
      <c r="B3017" s="156" t="s">
        <v>1033</v>
      </c>
      <c r="C3017" s="56" t="s">
        <v>2538</v>
      </c>
      <c r="D3017" s="56" t="s">
        <v>2539</v>
      </c>
      <c r="E3017" s="56" t="s">
        <v>2549</v>
      </c>
      <c r="F3017" s="56" t="s">
        <v>2541</v>
      </c>
      <c r="H3017" s="56" t="s">
        <v>6598</v>
      </c>
      <c r="I3017" s="159">
        <v>41801</v>
      </c>
      <c r="J3017" s="159">
        <v>41862</v>
      </c>
      <c r="K3017" s="128" t="s">
        <v>6802</v>
      </c>
      <c r="L3017" s="121" t="s">
        <v>6803</v>
      </c>
      <c r="M3017" s="156" t="s">
        <v>695</v>
      </c>
      <c r="N3017" s="121" t="s">
        <v>6601</v>
      </c>
      <c r="O3017" s="128"/>
      <c r="P3017" s="56" t="s">
        <v>6602</v>
      </c>
      <c r="Q3017" s="56">
        <v>24</v>
      </c>
      <c r="R3017" s="56" t="s">
        <v>6603</v>
      </c>
      <c r="S3017" s="128" t="s">
        <v>605</v>
      </c>
      <c r="T3017" s="128">
        <v>1</v>
      </c>
      <c r="U3017" s="156" t="s">
        <v>606</v>
      </c>
      <c r="V3017" s="128"/>
      <c r="W3017" s="25">
        <v>0.625</v>
      </c>
      <c r="X3017" s="104">
        <v>22</v>
      </c>
      <c r="Y3017" s="104">
        <v>47.4</v>
      </c>
      <c r="Z3017" s="128"/>
    </row>
    <row r="3018" spans="1:26" s="56" customFormat="1">
      <c r="A3018" s="156" t="s">
        <v>6597</v>
      </c>
      <c r="B3018" s="156" t="s">
        <v>1033</v>
      </c>
      <c r="C3018" s="56" t="s">
        <v>2538</v>
      </c>
      <c r="D3018" s="56" t="s">
        <v>2539</v>
      </c>
      <c r="E3018" s="56" t="s">
        <v>2549</v>
      </c>
      <c r="F3018" s="56" t="s">
        <v>2541</v>
      </c>
      <c r="H3018" s="56" t="s">
        <v>6598</v>
      </c>
      <c r="I3018" s="159">
        <v>41801</v>
      </c>
      <c r="J3018" s="159">
        <v>41862</v>
      </c>
      <c r="K3018" s="128" t="s">
        <v>6804</v>
      </c>
      <c r="L3018" s="121" t="s">
        <v>6805</v>
      </c>
      <c r="M3018" s="156" t="s">
        <v>695</v>
      </c>
      <c r="N3018" s="121" t="s">
        <v>6601</v>
      </c>
      <c r="O3018" s="128"/>
      <c r="P3018" s="56" t="s">
        <v>6602</v>
      </c>
      <c r="Q3018" s="56">
        <v>24</v>
      </c>
      <c r="R3018" s="56" t="s">
        <v>6603</v>
      </c>
      <c r="S3018" s="128" t="s">
        <v>605</v>
      </c>
      <c r="T3018" s="128">
        <v>1</v>
      </c>
      <c r="U3018" s="156" t="s">
        <v>606</v>
      </c>
      <c r="V3018" s="128"/>
      <c r="W3018" s="25">
        <v>0.625</v>
      </c>
      <c r="X3018" s="104">
        <v>21</v>
      </c>
      <c r="Y3018" s="104">
        <v>53.8</v>
      </c>
      <c r="Z3018" s="128"/>
    </row>
    <row r="3019" spans="1:26" s="56" customFormat="1">
      <c r="A3019" s="156" t="s">
        <v>6597</v>
      </c>
      <c r="B3019" s="156" t="s">
        <v>1033</v>
      </c>
      <c r="C3019" s="56" t="s">
        <v>2538</v>
      </c>
      <c r="D3019" s="56" t="s">
        <v>2539</v>
      </c>
      <c r="E3019" s="56" t="s">
        <v>2549</v>
      </c>
      <c r="F3019" s="56" t="s">
        <v>2541</v>
      </c>
      <c r="H3019" s="56" t="s">
        <v>6598</v>
      </c>
      <c r="I3019" s="159">
        <v>41801</v>
      </c>
      <c r="J3019" s="159">
        <v>41862</v>
      </c>
      <c r="K3019" s="128" t="s">
        <v>6806</v>
      </c>
      <c r="L3019" s="121" t="s">
        <v>6807</v>
      </c>
      <c r="M3019" s="156" t="s">
        <v>695</v>
      </c>
      <c r="N3019" s="121" t="s">
        <v>6601</v>
      </c>
      <c r="O3019" s="128"/>
      <c r="P3019" s="56" t="s">
        <v>6602</v>
      </c>
      <c r="Q3019" s="56">
        <v>24</v>
      </c>
      <c r="R3019" s="56" t="s">
        <v>6603</v>
      </c>
      <c r="S3019" s="128" t="s">
        <v>605</v>
      </c>
      <c r="T3019" s="128">
        <v>1</v>
      </c>
      <c r="U3019" s="156" t="s">
        <v>606</v>
      </c>
      <c r="V3019" s="128"/>
      <c r="W3019" s="25">
        <v>0.625</v>
      </c>
      <c r="X3019" s="104">
        <v>20</v>
      </c>
      <c r="Y3019" s="104">
        <v>53</v>
      </c>
      <c r="Z3019" s="128"/>
    </row>
    <row r="3020" spans="1:26" s="56" customFormat="1">
      <c r="A3020" s="156" t="s">
        <v>6597</v>
      </c>
      <c r="B3020" s="156" t="s">
        <v>1033</v>
      </c>
      <c r="C3020" s="56" t="s">
        <v>2538</v>
      </c>
      <c r="D3020" s="56" t="s">
        <v>2539</v>
      </c>
      <c r="E3020" s="56" t="s">
        <v>2549</v>
      </c>
      <c r="F3020" s="56" t="s">
        <v>2541</v>
      </c>
      <c r="H3020" s="56" t="s">
        <v>6598</v>
      </c>
      <c r="I3020" s="159">
        <v>41801</v>
      </c>
      <c r="J3020" s="159">
        <v>41862</v>
      </c>
      <c r="K3020" s="128" t="s">
        <v>6808</v>
      </c>
      <c r="L3020" s="121" t="s">
        <v>6809</v>
      </c>
      <c r="M3020" s="156" t="s">
        <v>695</v>
      </c>
      <c r="N3020" s="121" t="s">
        <v>6601</v>
      </c>
      <c r="O3020" s="128"/>
      <c r="P3020" s="56" t="s">
        <v>6602</v>
      </c>
      <c r="Q3020" s="56">
        <v>24</v>
      </c>
      <c r="R3020" s="56" t="s">
        <v>6603</v>
      </c>
      <c r="S3020" s="128" t="s">
        <v>605</v>
      </c>
      <c r="T3020" s="128">
        <v>1</v>
      </c>
      <c r="U3020" s="156" t="s">
        <v>606</v>
      </c>
      <c r="V3020" s="128"/>
      <c r="W3020" s="25">
        <v>0.625</v>
      </c>
      <c r="X3020" s="104">
        <v>42</v>
      </c>
      <c r="Y3020" s="104">
        <v>20.399999999999999</v>
      </c>
      <c r="Z3020" s="128"/>
    </row>
    <row r="3021" spans="1:26" s="56" customFormat="1">
      <c r="A3021" s="156" t="s">
        <v>6597</v>
      </c>
      <c r="B3021" s="156" t="s">
        <v>1033</v>
      </c>
      <c r="C3021" s="56" t="s">
        <v>2538</v>
      </c>
      <c r="D3021" s="56" t="s">
        <v>2539</v>
      </c>
      <c r="E3021" s="56" t="s">
        <v>2549</v>
      </c>
      <c r="F3021" s="56" t="s">
        <v>2541</v>
      </c>
      <c r="H3021" s="56" t="s">
        <v>6598</v>
      </c>
      <c r="I3021" s="159">
        <v>41801</v>
      </c>
      <c r="J3021" s="159">
        <v>41862</v>
      </c>
      <c r="K3021" s="128" t="s">
        <v>6810</v>
      </c>
      <c r="L3021" s="121" t="s">
        <v>6811</v>
      </c>
      <c r="M3021" s="156" t="s">
        <v>695</v>
      </c>
      <c r="N3021" s="121" t="s">
        <v>6601</v>
      </c>
      <c r="O3021" s="128"/>
      <c r="P3021" s="56" t="s">
        <v>6602</v>
      </c>
      <c r="Q3021" s="56">
        <v>24</v>
      </c>
      <c r="R3021" s="56" t="s">
        <v>6603</v>
      </c>
      <c r="S3021" s="128" t="s">
        <v>605</v>
      </c>
      <c r="T3021" s="128">
        <v>1</v>
      </c>
      <c r="U3021" s="156" t="s">
        <v>606</v>
      </c>
      <c r="V3021" s="128"/>
      <c r="W3021" s="25">
        <v>0.625</v>
      </c>
      <c r="X3021" s="104">
        <v>22</v>
      </c>
      <c r="Y3021" s="104">
        <v>50.4</v>
      </c>
      <c r="Z3021" s="128"/>
    </row>
    <row r="3022" spans="1:26" s="56" customFormat="1">
      <c r="A3022" s="156" t="s">
        <v>6597</v>
      </c>
      <c r="B3022" s="156" t="s">
        <v>1033</v>
      </c>
      <c r="C3022" s="56" t="s">
        <v>2538</v>
      </c>
      <c r="D3022" s="56" t="s">
        <v>2539</v>
      </c>
      <c r="E3022" s="56" t="s">
        <v>2549</v>
      </c>
      <c r="F3022" s="56" t="s">
        <v>2541</v>
      </c>
      <c r="H3022" s="56" t="s">
        <v>6598</v>
      </c>
      <c r="I3022" s="159">
        <v>41801</v>
      </c>
      <c r="J3022" s="159">
        <v>41862</v>
      </c>
      <c r="K3022" s="128" t="s">
        <v>6812</v>
      </c>
      <c r="L3022" s="121" t="s">
        <v>6813</v>
      </c>
      <c r="M3022" s="156" t="s">
        <v>695</v>
      </c>
      <c r="N3022" s="121" t="s">
        <v>6601</v>
      </c>
      <c r="O3022" s="128"/>
      <c r="P3022" s="56" t="s">
        <v>6602</v>
      </c>
      <c r="Q3022" s="56">
        <v>24</v>
      </c>
      <c r="R3022" s="56" t="s">
        <v>6603</v>
      </c>
      <c r="S3022" s="128" t="s">
        <v>605</v>
      </c>
      <c r="T3022" s="25">
        <v>1</v>
      </c>
      <c r="U3022" s="156" t="s">
        <v>606</v>
      </c>
      <c r="V3022" s="128"/>
      <c r="W3022" s="25">
        <v>0.625</v>
      </c>
      <c r="X3022" s="104">
        <v>38</v>
      </c>
      <c r="Y3022" s="104">
        <v>28.6</v>
      </c>
      <c r="Z3022" s="128"/>
    </row>
    <row r="3023" spans="1:26" s="56" customFormat="1">
      <c r="A3023" s="156" t="s">
        <v>6597</v>
      </c>
      <c r="B3023" s="156" t="s">
        <v>1033</v>
      </c>
      <c r="C3023" s="56" t="s">
        <v>2538</v>
      </c>
      <c r="D3023" s="56" t="s">
        <v>2539</v>
      </c>
      <c r="E3023" s="56" t="s">
        <v>2549</v>
      </c>
      <c r="F3023" s="56" t="s">
        <v>2541</v>
      </c>
      <c r="H3023" s="56" t="s">
        <v>6598</v>
      </c>
      <c r="I3023" s="159">
        <v>41801</v>
      </c>
      <c r="J3023" s="159">
        <v>41862</v>
      </c>
      <c r="K3023" s="128" t="s">
        <v>6814</v>
      </c>
      <c r="L3023" s="121" t="s">
        <v>6815</v>
      </c>
      <c r="M3023" s="156" t="s">
        <v>695</v>
      </c>
      <c r="N3023" s="121" t="s">
        <v>6601</v>
      </c>
      <c r="O3023" s="128"/>
      <c r="P3023" s="56" t="s">
        <v>6602</v>
      </c>
      <c r="Q3023" s="56">
        <v>24</v>
      </c>
      <c r="R3023" s="56" t="s">
        <v>6603</v>
      </c>
      <c r="S3023" s="128" t="s">
        <v>605</v>
      </c>
      <c r="T3023" s="25">
        <v>1</v>
      </c>
      <c r="U3023" s="156" t="s">
        <v>606</v>
      </c>
      <c r="V3023" s="128"/>
      <c r="W3023" s="25">
        <v>0.625</v>
      </c>
      <c r="X3023" s="104">
        <v>26</v>
      </c>
      <c r="Y3023" s="104">
        <v>39.200000000000003</v>
      </c>
      <c r="Z3023" s="128"/>
    </row>
    <row r="3024" spans="1:26" s="56" customFormat="1">
      <c r="A3024" s="156" t="s">
        <v>6597</v>
      </c>
      <c r="B3024" s="156" t="s">
        <v>1033</v>
      </c>
      <c r="C3024" s="56" t="s">
        <v>2538</v>
      </c>
      <c r="D3024" s="56" t="s">
        <v>2539</v>
      </c>
      <c r="E3024" s="56" t="s">
        <v>2549</v>
      </c>
      <c r="F3024" s="56" t="s">
        <v>2541</v>
      </c>
      <c r="H3024" s="56" t="s">
        <v>6598</v>
      </c>
      <c r="I3024" s="159">
        <v>41801</v>
      </c>
      <c r="J3024" s="159">
        <v>41862</v>
      </c>
      <c r="K3024" s="128" t="s">
        <v>6816</v>
      </c>
      <c r="L3024" s="121" t="s">
        <v>6817</v>
      </c>
      <c r="M3024" s="156" t="s">
        <v>695</v>
      </c>
      <c r="N3024" s="121" t="s">
        <v>6601</v>
      </c>
      <c r="O3024" s="128"/>
      <c r="P3024" s="56" t="s">
        <v>6602</v>
      </c>
      <c r="Q3024" s="56">
        <v>24</v>
      </c>
      <c r="R3024" s="56" t="s">
        <v>6603</v>
      </c>
      <c r="S3024" s="128" t="s">
        <v>605</v>
      </c>
      <c r="T3024" s="25">
        <v>1</v>
      </c>
      <c r="U3024" s="156" t="s">
        <v>606</v>
      </c>
      <c r="V3024" s="128"/>
      <c r="W3024" s="25">
        <v>0.625</v>
      </c>
      <c r="X3024" s="104">
        <v>30</v>
      </c>
      <c r="Y3024" s="104">
        <v>38.6</v>
      </c>
      <c r="Z3024" s="128"/>
    </row>
    <row r="3025" spans="1:34" s="56" customFormat="1">
      <c r="A3025" s="156" t="s">
        <v>6597</v>
      </c>
      <c r="B3025" s="156" t="s">
        <v>1033</v>
      </c>
      <c r="C3025" s="56" t="s">
        <v>2538</v>
      </c>
      <c r="D3025" s="56" t="s">
        <v>2539</v>
      </c>
      <c r="E3025" s="56" t="s">
        <v>2549</v>
      </c>
      <c r="F3025" s="56" t="s">
        <v>2541</v>
      </c>
      <c r="H3025" s="56" t="s">
        <v>6598</v>
      </c>
      <c r="I3025" s="159">
        <v>41801</v>
      </c>
      <c r="J3025" s="159">
        <v>41862</v>
      </c>
      <c r="K3025" s="128" t="s">
        <v>6818</v>
      </c>
      <c r="L3025" s="121" t="s">
        <v>6819</v>
      </c>
      <c r="M3025" s="156" t="s">
        <v>695</v>
      </c>
      <c r="N3025" s="121" t="s">
        <v>6601</v>
      </c>
      <c r="O3025" s="128"/>
      <c r="P3025" s="56" t="s">
        <v>6602</v>
      </c>
      <c r="Q3025" s="56">
        <v>24</v>
      </c>
      <c r="R3025" s="56" t="s">
        <v>6603</v>
      </c>
      <c r="S3025" s="128" t="s">
        <v>605</v>
      </c>
      <c r="T3025" s="128">
        <v>1</v>
      </c>
      <c r="U3025" s="156" t="s">
        <v>606</v>
      </c>
      <c r="V3025" s="128"/>
      <c r="W3025" s="25">
        <v>0.625</v>
      </c>
      <c r="X3025" s="104">
        <v>35</v>
      </c>
      <c r="Y3025" s="104">
        <v>29.6</v>
      </c>
      <c r="Z3025" s="128"/>
      <c r="AE3025" s="159"/>
      <c r="AF3025" s="159"/>
      <c r="AG3025" s="159"/>
      <c r="AH3025" s="159"/>
    </row>
    <row r="3026" spans="1:34" s="56" customFormat="1">
      <c r="A3026" s="156" t="s">
        <v>6597</v>
      </c>
      <c r="B3026" s="156" t="s">
        <v>1033</v>
      </c>
      <c r="C3026" s="56" t="s">
        <v>2538</v>
      </c>
      <c r="D3026" s="56" t="s">
        <v>2539</v>
      </c>
      <c r="E3026" s="56" t="s">
        <v>2549</v>
      </c>
      <c r="F3026" s="56" t="s">
        <v>2541</v>
      </c>
      <c r="H3026" s="56" t="s">
        <v>6598</v>
      </c>
      <c r="I3026" s="159">
        <v>41801</v>
      </c>
      <c r="J3026" s="159">
        <v>41862</v>
      </c>
      <c r="K3026" s="128" t="s">
        <v>6820</v>
      </c>
      <c r="L3026" s="121" t="s">
        <v>6821</v>
      </c>
      <c r="M3026" s="156" t="s">
        <v>695</v>
      </c>
      <c r="N3026" s="121" t="s">
        <v>6601</v>
      </c>
      <c r="O3026" s="128"/>
      <c r="P3026" s="56" t="s">
        <v>6602</v>
      </c>
      <c r="Q3026" s="56">
        <v>24</v>
      </c>
      <c r="R3026" s="56" t="s">
        <v>6603</v>
      </c>
      <c r="S3026" s="128" t="s">
        <v>605</v>
      </c>
      <c r="T3026" s="128">
        <v>1</v>
      </c>
      <c r="U3026" s="156" t="s">
        <v>606</v>
      </c>
      <c r="V3026" s="128"/>
      <c r="W3026" s="25">
        <v>0.625</v>
      </c>
      <c r="X3026" s="104">
        <v>18</v>
      </c>
      <c r="Y3026" s="104">
        <v>61.6</v>
      </c>
      <c r="Z3026" s="128"/>
      <c r="AE3026" s="159"/>
      <c r="AF3026" s="159"/>
      <c r="AG3026" s="159"/>
      <c r="AH3026" s="159"/>
    </row>
    <row r="3027" spans="1:34" s="56" customFormat="1">
      <c r="A3027" s="156" t="s">
        <v>6597</v>
      </c>
      <c r="B3027" s="156" t="s">
        <v>1033</v>
      </c>
      <c r="C3027" s="56" t="s">
        <v>2538</v>
      </c>
      <c r="D3027" s="56" t="s">
        <v>2539</v>
      </c>
      <c r="E3027" s="56" t="s">
        <v>2549</v>
      </c>
      <c r="F3027" s="56" t="s">
        <v>2541</v>
      </c>
      <c r="H3027" s="56" t="s">
        <v>6598</v>
      </c>
      <c r="I3027" s="159">
        <v>41801</v>
      </c>
      <c r="J3027" s="159">
        <v>41862</v>
      </c>
      <c r="K3027" s="128" t="s">
        <v>6822</v>
      </c>
      <c r="L3027" s="121" t="s">
        <v>6823</v>
      </c>
      <c r="M3027" s="156" t="s">
        <v>695</v>
      </c>
      <c r="N3027" s="121" t="s">
        <v>6601</v>
      </c>
      <c r="O3027" s="128"/>
      <c r="P3027" s="56" t="s">
        <v>6602</v>
      </c>
      <c r="Q3027" s="56">
        <v>24</v>
      </c>
      <c r="R3027" s="56" t="s">
        <v>6603</v>
      </c>
      <c r="S3027" s="128" t="s">
        <v>605</v>
      </c>
      <c r="T3027" s="128">
        <v>1</v>
      </c>
      <c r="U3027" s="156" t="s">
        <v>606</v>
      </c>
      <c r="V3027" s="128"/>
      <c r="W3027" s="25">
        <v>0.625</v>
      </c>
      <c r="X3027" s="104">
        <v>40</v>
      </c>
      <c r="Y3027" s="104">
        <v>26.4</v>
      </c>
      <c r="Z3027" s="128"/>
      <c r="AE3027" s="159"/>
      <c r="AF3027" s="159"/>
      <c r="AG3027" s="159"/>
      <c r="AH3027" s="159"/>
    </row>
    <row r="3028" spans="1:34" s="56" customFormat="1">
      <c r="A3028" s="156" t="s">
        <v>6597</v>
      </c>
      <c r="B3028" s="156" t="s">
        <v>1033</v>
      </c>
      <c r="C3028" s="56" t="s">
        <v>2538</v>
      </c>
      <c r="D3028" s="56" t="s">
        <v>2539</v>
      </c>
      <c r="E3028" s="56" t="s">
        <v>2549</v>
      </c>
      <c r="F3028" s="56" t="s">
        <v>2541</v>
      </c>
      <c r="H3028" s="56" t="s">
        <v>6598</v>
      </c>
      <c r="I3028" s="159">
        <v>41801</v>
      </c>
      <c r="J3028" s="159">
        <v>41862</v>
      </c>
      <c r="K3028" s="128" t="s">
        <v>6824</v>
      </c>
      <c r="L3028" s="121" t="s">
        <v>6825</v>
      </c>
      <c r="M3028" s="156" t="s">
        <v>695</v>
      </c>
      <c r="N3028" s="121" t="s">
        <v>6601</v>
      </c>
      <c r="O3028" s="128"/>
      <c r="P3028" s="56" t="s">
        <v>6602</v>
      </c>
      <c r="Q3028" s="56">
        <v>24</v>
      </c>
      <c r="R3028" s="56" t="s">
        <v>6603</v>
      </c>
      <c r="S3028" s="128" t="s">
        <v>605</v>
      </c>
      <c r="T3028" s="128">
        <v>1</v>
      </c>
      <c r="U3028" s="156" t="s">
        <v>606</v>
      </c>
      <c r="V3028" s="128"/>
      <c r="W3028" s="25">
        <v>0.625</v>
      </c>
      <c r="X3028" s="104">
        <v>20</v>
      </c>
      <c r="Y3028" s="104">
        <v>51</v>
      </c>
      <c r="Z3028" s="128"/>
      <c r="AE3028" s="159"/>
      <c r="AF3028" s="159"/>
      <c r="AG3028" s="159"/>
      <c r="AH3028" s="159"/>
    </row>
    <row r="3029" spans="1:34" s="56" customFormat="1">
      <c r="A3029" s="156" t="s">
        <v>6597</v>
      </c>
      <c r="B3029" s="156" t="s">
        <v>1033</v>
      </c>
      <c r="C3029" s="56" t="s">
        <v>2538</v>
      </c>
      <c r="D3029" s="56" t="s">
        <v>2539</v>
      </c>
      <c r="E3029" s="56" t="s">
        <v>2549</v>
      </c>
      <c r="F3029" s="56" t="s">
        <v>2541</v>
      </c>
      <c r="H3029" s="56" t="s">
        <v>6598</v>
      </c>
      <c r="I3029" s="159">
        <v>41801</v>
      </c>
      <c r="J3029" s="159">
        <v>41862</v>
      </c>
      <c r="K3029" s="128" t="s">
        <v>6826</v>
      </c>
      <c r="L3029" s="121" t="s">
        <v>6827</v>
      </c>
      <c r="M3029" s="156" t="s">
        <v>695</v>
      </c>
      <c r="N3029" s="121" t="s">
        <v>6601</v>
      </c>
      <c r="O3029" s="128"/>
      <c r="P3029" s="56" t="s">
        <v>6602</v>
      </c>
      <c r="Q3029" s="56">
        <v>24</v>
      </c>
      <c r="R3029" s="56" t="s">
        <v>6603</v>
      </c>
      <c r="S3029" s="128" t="s">
        <v>605</v>
      </c>
      <c r="T3029" s="128">
        <v>1</v>
      </c>
      <c r="U3029" s="156" t="s">
        <v>606</v>
      </c>
      <c r="V3029" s="128"/>
      <c r="W3029" s="25">
        <v>0.625</v>
      </c>
      <c r="X3029" s="104">
        <v>40</v>
      </c>
      <c r="Y3029" s="104">
        <v>27</v>
      </c>
      <c r="Z3029" s="128"/>
      <c r="AE3029" s="159"/>
      <c r="AF3029" s="159"/>
      <c r="AG3029" s="159"/>
      <c r="AH3029" s="159"/>
    </row>
    <row r="3030" spans="1:34" s="56" customFormat="1">
      <c r="A3030" s="156" t="s">
        <v>6597</v>
      </c>
      <c r="B3030" s="156" t="s">
        <v>1033</v>
      </c>
      <c r="C3030" s="56" t="s">
        <v>2538</v>
      </c>
      <c r="D3030" s="56" t="s">
        <v>2539</v>
      </c>
      <c r="E3030" s="56" t="s">
        <v>2549</v>
      </c>
      <c r="F3030" s="56" t="s">
        <v>2541</v>
      </c>
      <c r="H3030" s="56" t="s">
        <v>6598</v>
      </c>
      <c r="I3030" s="159">
        <v>41801</v>
      </c>
      <c r="J3030" s="159">
        <v>41862</v>
      </c>
      <c r="K3030" s="128" t="s">
        <v>6828</v>
      </c>
      <c r="L3030" s="121" t="s">
        <v>6829</v>
      </c>
      <c r="M3030" s="156" t="s">
        <v>695</v>
      </c>
      <c r="N3030" s="121" t="s">
        <v>6601</v>
      </c>
      <c r="O3030" s="128"/>
      <c r="P3030" s="56" t="s">
        <v>6602</v>
      </c>
      <c r="Q3030" s="56">
        <v>24</v>
      </c>
      <c r="R3030" s="56" t="s">
        <v>6603</v>
      </c>
      <c r="S3030" s="128" t="s">
        <v>605</v>
      </c>
      <c r="T3030" s="128">
        <v>1</v>
      </c>
      <c r="U3030" s="156" t="s">
        <v>606</v>
      </c>
      <c r="V3030" s="128"/>
      <c r="W3030" s="25">
        <v>0.625</v>
      </c>
      <c r="X3030" s="104">
        <v>33</v>
      </c>
      <c r="Y3030" s="104">
        <v>32.4</v>
      </c>
      <c r="Z3030" s="128"/>
      <c r="AE3030" s="159"/>
      <c r="AF3030" s="159"/>
      <c r="AG3030" s="159"/>
      <c r="AH3030" s="159"/>
    </row>
    <row r="3031" spans="1:34" s="56" customFormat="1">
      <c r="A3031" s="156" t="s">
        <v>6597</v>
      </c>
      <c r="B3031" s="156" t="s">
        <v>1033</v>
      </c>
      <c r="C3031" s="56" t="s">
        <v>2538</v>
      </c>
      <c r="D3031" s="56" t="s">
        <v>2539</v>
      </c>
      <c r="E3031" s="56" t="s">
        <v>2549</v>
      </c>
      <c r="F3031" s="56" t="s">
        <v>2541</v>
      </c>
      <c r="H3031" s="56" t="s">
        <v>6598</v>
      </c>
      <c r="I3031" s="159">
        <v>41801</v>
      </c>
      <c r="J3031" s="159">
        <v>41862</v>
      </c>
      <c r="K3031" s="128" t="s">
        <v>6830</v>
      </c>
      <c r="L3031" s="121" t="s">
        <v>6831</v>
      </c>
      <c r="M3031" s="156" t="s">
        <v>695</v>
      </c>
      <c r="N3031" s="121" t="s">
        <v>6601</v>
      </c>
      <c r="O3031" s="128"/>
      <c r="P3031" s="56" t="s">
        <v>6602</v>
      </c>
      <c r="Q3031" s="56">
        <v>24</v>
      </c>
      <c r="R3031" s="56" t="s">
        <v>6603</v>
      </c>
      <c r="S3031" s="128" t="s">
        <v>605</v>
      </c>
      <c r="T3031" s="128">
        <v>1</v>
      </c>
      <c r="U3031" s="156" t="s">
        <v>606</v>
      </c>
      <c r="V3031" s="128"/>
      <c r="W3031" s="25">
        <v>0.625</v>
      </c>
      <c r="X3031" s="104">
        <v>25</v>
      </c>
      <c r="Y3031" s="104">
        <v>39.799999999999997</v>
      </c>
      <c r="Z3031" s="128"/>
      <c r="AE3031" s="159"/>
      <c r="AF3031" s="159"/>
      <c r="AG3031" s="159"/>
      <c r="AH3031" s="159"/>
    </row>
    <row r="3032" spans="1:34" s="26" customFormat="1">
      <c r="I3032" s="8"/>
      <c r="J3032" s="8"/>
      <c r="AE3032" s="8"/>
      <c r="AF3032" s="8"/>
      <c r="AG3032" s="8"/>
      <c r="AH3032" s="8"/>
    </row>
    <row r="3033" spans="1:34" s="56" customFormat="1">
      <c r="A3033" s="132" t="s">
        <v>6832</v>
      </c>
      <c r="B3033" s="132" t="s">
        <v>1216</v>
      </c>
      <c r="C3033" s="150" t="s">
        <v>4873</v>
      </c>
      <c r="D3033" s="150" t="s">
        <v>4874</v>
      </c>
      <c r="E3033" s="150" t="s">
        <v>4875</v>
      </c>
      <c r="F3033" s="133" t="s">
        <v>4876</v>
      </c>
      <c r="G3033" s="133"/>
      <c r="H3033" s="52" t="s">
        <v>6833</v>
      </c>
      <c r="I3033" s="553">
        <v>41807</v>
      </c>
      <c r="J3033" s="550">
        <v>41929</v>
      </c>
      <c r="K3033" s="56" t="s">
        <v>6834</v>
      </c>
      <c r="L3033" s="56" t="s">
        <v>6835</v>
      </c>
      <c r="M3033" s="56" t="s">
        <v>695</v>
      </c>
      <c r="N3033" s="121" t="s">
        <v>6601</v>
      </c>
      <c r="P3033" s="56" t="s">
        <v>6836</v>
      </c>
      <c r="Q3033" s="56">
        <v>40</v>
      </c>
      <c r="S3033" s="128" t="s">
        <v>605</v>
      </c>
      <c r="T3033" s="56">
        <v>1</v>
      </c>
      <c r="U3033" s="56" t="s">
        <v>606</v>
      </c>
      <c r="W3033" s="56">
        <v>1.5</v>
      </c>
      <c r="X3033" s="56">
        <v>85</v>
      </c>
      <c r="Y3033" s="56">
        <v>24.4</v>
      </c>
      <c r="Z3033" s="56" t="s">
        <v>6837</v>
      </c>
      <c r="AE3033" s="159"/>
      <c r="AF3033" s="159"/>
      <c r="AG3033" s="159"/>
      <c r="AH3033" s="159"/>
    </row>
    <row r="3034" spans="1:34" s="56" customFormat="1">
      <c r="A3034" s="132" t="s">
        <v>6832</v>
      </c>
      <c r="B3034" s="132" t="s">
        <v>1216</v>
      </c>
      <c r="C3034" s="150" t="s">
        <v>4873</v>
      </c>
      <c r="D3034" s="150" t="s">
        <v>4874</v>
      </c>
      <c r="E3034" s="150" t="s">
        <v>4875</v>
      </c>
      <c r="F3034" s="133" t="s">
        <v>4876</v>
      </c>
      <c r="G3034" s="133"/>
      <c r="H3034" s="52" t="s">
        <v>6833</v>
      </c>
      <c r="I3034" s="550">
        <v>41807</v>
      </c>
      <c r="J3034" s="550">
        <v>41929</v>
      </c>
      <c r="K3034" s="56" t="s">
        <v>6838</v>
      </c>
      <c r="L3034" s="56" t="s">
        <v>6839</v>
      </c>
      <c r="M3034" s="56" t="s">
        <v>695</v>
      </c>
      <c r="N3034" s="121" t="s">
        <v>6601</v>
      </c>
      <c r="P3034" s="56" t="s">
        <v>6836</v>
      </c>
      <c r="Q3034" s="56">
        <v>40</v>
      </c>
      <c r="S3034" s="128" t="s">
        <v>605</v>
      </c>
      <c r="T3034" s="56">
        <v>1</v>
      </c>
      <c r="U3034" s="56" t="s">
        <v>606</v>
      </c>
      <c r="W3034" s="56">
        <v>1.5</v>
      </c>
      <c r="X3034" s="56">
        <v>80</v>
      </c>
      <c r="Y3034" s="56">
        <v>22.44</v>
      </c>
      <c r="AE3034" s="159"/>
      <c r="AF3034" s="159"/>
      <c r="AG3034" s="159"/>
      <c r="AH3034" s="159"/>
    </row>
    <row r="3035" spans="1:34" s="56" customFormat="1">
      <c r="A3035" s="132" t="s">
        <v>6832</v>
      </c>
      <c r="B3035" s="132" t="s">
        <v>1216</v>
      </c>
      <c r="C3035" s="150" t="s">
        <v>4873</v>
      </c>
      <c r="D3035" s="150" t="s">
        <v>4874</v>
      </c>
      <c r="E3035" s="150" t="s">
        <v>4875</v>
      </c>
      <c r="F3035" s="133" t="s">
        <v>4876</v>
      </c>
      <c r="G3035" s="133"/>
      <c r="H3035" s="52" t="s">
        <v>6833</v>
      </c>
      <c r="I3035" s="550">
        <v>41807</v>
      </c>
      <c r="J3035" s="550">
        <v>41929</v>
      </c>
      <c r="K3035" s="56" t="s">
        <v>6840</v>
      </c>
      <c r="L3035" s="56" t="s">
        <v>6841</v>
      </c>
      <c r="M3035" s="56" t="s">
        <v>695</v>
      </c>
      <c r="N3035" s="121" t="s">
        <v>6601</v>
      </c>
      <c r="P3035" s="56" t="s">
        <v>6836</v>
      </c>
      <c r="Q3035" s="56">
        <v>40</v>
      </c>
      <c r="S3035" s="128" t="s">
        <v>605</v>
      </c>
      <c r="T3035" s="56">
        <v>1</v>
      </c>
      <c r="U3035" s="56" t="s">
        <v>606</v>
      </c>
      <c r="W3035" s="56">
        <v>1.5</v>
      </c>
      <c r="X3035" s="56">
        <v>80</v>
      </c>
      <c r="Y3035" s="56">
        <v>73.8</v>
      </c>
      <c r="AE3035" s="159"/>
      <c r="AF3035" s="159"/>
      <c r="AG3035" s="159"/>
      <c r="AH3035" s="159"/>
    </row>
    <row r="3036" spans="1:34" s="56" customFormat="1">
      <c r="A3036" s="132" t="s">
        <v>6832</v>
      </c>
      <c r="B3036" s="132" t="s">
        <v>1216</v>
      </c>
      <c r="C3036" s="150" t="s">
        <v>4873</v>
      </c>
      <c r="D3036" s="150" t="s">
        <v>4874</v>
      </c>
      <c r="E3036" s="150" t="s">
        <v>4875</v>
      </c>
      <c r="F3036" s="133" t="s">
        <v>4876</v>
      </c>
      <c r="G3036" s="133"/>
      <c r="H3036" s="52" t="s">
        <v>6833</v>
      </c>
      <c r="I3036" s="550">
        <v>41807</v>
      </c>
      <c r="J3036" s="550">
        <v>41929</v>
      </c>
      <c r="K3036" s="56" t="s">
        <v>6842</v>
      </c>
      <c r="L3036" s="56" t="s">
        <v>6843</v>
      </c>
      <c r="M3036" s="56" t="s">
        <v>695</v>
      </c>
      <c r="N3036" s="121" t="s">
        <v>6601</v>
      </c>
      <c r="P3036" s="56" t="s">
        <v>6836</v>
      </c>
      <c r="Q3036" s="56">
        <v>40</v>
      </c>
      <c r="S3036" s="128" t="s">
        <v>605</v>
      </c>
      <c r="T3036" s="56">
        <v>1</v>
      </c>
      <c r="U3036" s="56" t="s">
        <v>606</v>
      </c>
      <c r="W3036" s="56">
        <v>1.5</v>
      </c>
      <c r="X3036" s="56">
        <v>85</v>
      </c>
      <c r="Y3036" s="56">
        <v>33.6</v>
      </c>
      <c r="AE3036" s="159"/>
      <c r="AF3036" s="159"/>
      <c r="AG3036" s="159"/>
      <c r="AH3036" s="159"/>
    </row>
    <row r="3037" spans="1:34" s="56" customFormat="1">
      <c r="A3037" s="132" t="s">
        <v>6832</v>
      </c>
      <c r="B3037" s="132" t="s">
        <v>1216</v>
      </c>
      <c r="C3037" s="150" t="s">
        <v>4873</v>
      </c>
      <c r="D3037" s="150" t="s">
        <v>4874</v>
      </c>
      <c r="E3037" s="150" t="s">
        <v>4875</v>
      </c>
      <c r="F3037" s="133" t="s">
        <v>4876</v>
      </c>
      <c r="G3037" s="133"/>
      <c r="H3037" s="52" t="s">
        <v>6833</v>
      </c>
      <c r="I3037" s="550">
        <v>41807</v>
      </c>
      <c r="J3037" s="550">
        <v>41929</v>
      </c>
      <c r="K3037" s="56" t="s">
        <v>6844</v>
      </c>
      <c r="L3037" s="56" t="s">
        <v>6845</v>
      </c>
      <c r="M3037" s="56" t="s">
        <v>695</v>
      </c>
      <c r="N3037" s="121" t="s">
        <v>6601</v>
      </c>
      <c r="P3037" s="56" t="s">
        <v>6836</v>
      </c>
      <c r="Q3037" s="56">
        <v>40</v>
      </c>
      <c r="S3037" s="128" t="s">
        <v>605</v>
      </c>
      <c r="T3037" s="56">
        <v>1</v>
      </c>
      <c r="U3037" s="56" t="s">
        <v>606</v>
      </c>
      <c r="W3037" s="56">
        <v>1.5</v>
      </c>
      <c r="X3037" s="56">
        <v>85</v>
      </c>
      <c r="Y3037" s="56">
        <v>134.4</v>
      </c>
      <c r="AE3037" s="159"/>
      <c r="AF3037" s="159"/>
      <c r="AG3037" s="159"/>
      <c r="AH3037" s="159"/>
    </row>
    <row r="3038" spans="1:34" s="56" customFormat="1">
      <c r="A3038" s="132" t="s">
        <v>6832</v>
      </c>
      <c r="B3038" s="132" t="s">
        <v>1216</v>
      </c>
      <c r="C3038" s="150" t="s">
        <v>4873</v>
      </c>
      <c r="D3038" s="150" t="s">
        <v>4874</v>
      </c>
      <c r="E3038" s="150" t="s">
        <v>4875</v>
      </c>
      <c r="F3038" s="133" t="s">
        <v>4876</v>
      </c>
      <c r="G3038" s="133"/>
      <c r="H3038" s="52" t="s">
        <v>6833</v>
      </c>
      <c r="I3038" s="550">
        <v>41807</v>
      </c>
      <c r="J3038" s="550">
        <v>41929</v>
      </c>
      <c r="K3038" s="56" t="s">
        <v>6846</v>
      </c>
      <c r="L3038" s="56" t="s">
        <v>6847</v>
      </c>
      <c r="M3038" s="56" t="s">
        <v>695</v>
      </c>
      <c r="N3038" s="121" t="s">
        <v>6601</v>
      </c>
      <c r="P3038" s="56" t="s">
        <v>6836</v>
      </c>
      <c r="Q3038" s="56">
        <v>40</v>
      </c>
      <c r="S3038" s="128" t="s">
        <v>605</v>
      </c>
      <c r="T3038" s="56">
        <v>1</v>
      </c>
      <c r="U3038" s="56" t="s">
        <v>606</v>
      </c>
      <c r="W3038" s="56">
        <v>1.5</v>
      </c>
      <c r="X3038" s="56">
        <v>96</v>
      </c>
      <c r="Y3038" s="56">
        <v>21.15</v>
      </c>
      <c r="AE3038" s="159"/>
      <c r="AF3038" s="159"/>
      <c r="AG3038" s="159"/>
      <c r="AH3038" s="159"/>
    </row>
    <row r="3039" spans="1:34" s="56" customFormat="1">
      <c r="A3039" s="132" t="s">
        <v>6832</v>
      </c>
      <c r="B3039" s="132" t="s">
        <v>1216</v>
      </c>
      <c r="C3039" s="150" t="s">
        <v>4873</v>
      </c>
      <c r="D3039" s="150" t="s">
        <v>4874</v>
      </c>
      <c r="E3039" s="150" t="s">
        <v>4875</v>
      </c>
      <c r="F3039" s="133" t="s">
        <v>4876</v>
      </c>
      <c r="G3039" s="133"/>
      <c r="H3039" s="52" t="s">
        <v>6833</v>
      </c>
      <c r="I3039" s="550">
        <v>41807</v>
      </c>
      <c r="J3039" s="550">
        <v>41929</v>
      </c>
      <c r="K3039" s="56" t="s">
        <v>6848</v>
      </c>
      <c r="L3039" s="56" t="s">
        <v>6849</v>
      </c>
      <c r="M3039" s="56" t="s">
        <v>695</v>
      </c>
      <c r="N3039" s="121" t="s">
        <v>6601</v>
      </c>
      <c r="P3039" s="56" t="s">
        <v>6836</v>
      </c>
      <c r="Q3039" s="56">
        <v>40</v>
      </c>
      <c r="S3039" s="128" t="s">
        <v>605</v>
      </c>
      <c r="T3039" s="56">
        <v>1</v>
      </c>
      <c r="U3039" s="56" t="s">
        <v>606</v>
      </c>
      <c r="W3039" s="56">
        <v>1.5</v>
      </c>
      <c r="X3039" s="56">
        <v>106</v>
      </c>
      <c r="Y3039" s="56">
        <v>32.700000000000003</v>
      </c>
      <c r="AE3039" s="159"/>
      <c r="AF3039" s="159"/>
      <c r="AG3039" s="159"/>
      <c r="AH3039" s="159"/>
    </row>
    <row r="3040" spans="1:34" s="56" customFormat="1">
      <c r="A3040" s="132" t="s">
        <v>6832</v>
      </c>
      <c r="B3040" s="132" t="s">
        <v>1216</v>
      </c>
      <c r="C3040" s="150" t="s">
        <v>4873</v>
      </c>
      <c r="D3040" s="150" t="s">
        <v>4874</v>
      </c>
      <c r="E3040" s="150" t="s">
        <v>4875</v>
      </c>
      <c r="F3040" s="133" t="s">
        <v>4876</v>
      </c>
      <c r="G3040" s="133"/>
      <c r="H3040" s="52" t="s">
        <v>6833</v>
      </c>
      <c r="I3040" s="550">
        <v>41807</v>
      </c>
      <c r="J3040" s="550">
        <v>41929</v>
      </c>
      <c r="K3040" s="56" t="s">
        <v>6850</v>
      </c>
      <c r="L3040" s="56" t="s">
        <v>6851</v>
      </c>
      <c r="M3040" s="56" t="s">
        <v>695</v>
      </c>
      <c r="N3040" s="121" t="s">
        <v>6601</v>
      </c>
      <c r="P3040" s="56" t="s">
        <v>6836</v>
      </c>
      <c r="Q3040" s="56">
        <v>40</v>
      </c>
      <c r="S3040" s="128" t="s">
        <v>605</v>
      </c>
      <c r="T3040" s="56">
        <v>1</v>
      </c>
      <c r="U3040" s="56" t="s">
        <v>606</v>
      </c>
      <c r="W3040" s="56">
        <v>1.5</v>
      </c>
      <c r="X3040" s="56">
        <v>96</v>
      </c>
      <c r="Y3040" s="56">
        <v>26.55</v>
      </c>
      <c r="AE3040" s="159"/>
      <c r="AF3040" s="159"/>
      <c r="AG3040" s="159"/>
      <c r="AH3040" s="159"/>
    </row>
    <row r="3041" spans="1:26" s="56" customFormat="1">
      <c r="A3041" s="132" t="s">
        <v>6832</v>
      </c>
      <c r="B3041" s="132" t="s">
        <v>1216</v>
      </c>
      <c r="C3041" s="150" t="s">
        <v>4873</v>
      </c>
      <c r="D3041" s="150" t="s">
        <v>4874</v>
      </c>
      <c r="E3041" s="150" t="s">
        <v>4875</v>
      </c>
      <c r="F3041" s="133" t="s">
        <v>4876</v>
      </c>
      <c r="G3041" s="133"/>
      <c r="H3041" s="52" t="s">
        <v>6833</v>
      </c>
      <c r="I3041" s="550">
        <v>41807</v>
      </c>
      <c r="J3041" s="550">
        <v>41929</v>
      </c>
      <c r="K3041" s="56" t="s">
        <v>6852</v>
      </c>
      <c r="L3041" s="56" t="s">
        <v>6853</v>
      </c>
      <c r="M3041" s="56" t="s">
        <v>695</v>
      </c>
      <c r="N3041" s="121" t="s">
        <v>6601</v>
      </c>
      <c r="P3041" s="56" t="s">
        <v>6836</v>
      </c>
      <c r="Q3041" s="56">
        <v>40</v>
      </c>
      <c r="S3041" s="128" t="s">
        <v>605</v>
      </c>
      <c r="T3041" s="56">
        <v>1</v>
      </c>
      <c r="U3041" s="56" t="s">
        <v>606</v>
      </c>
      <c r="W3041" s="56">
        <v>1.5</v>
      </c>
      <c r="X3041" s="56">
        <v>106</v>
      </c>
      <c r="Y3041" s="56">
        <v>26.4</v>
      </c>
    </row>
    <row r="3042" spans="1:26" s="56" customFormat="1">
      <c r="A3042" s="132" t="s">
        <v>6832</v>
      </c>
      <c r="B3042" s="132" t="s">
        <v>1216</v>
      </c>
      <c r="C3042" s="150" t="s">
        <v>4873</v>
      </c>
      <c r="D3042" s="150" t="s">
        <v>4874</v>
      </c>
      <c r="E3042" s="150" t="s">
        <v>4875</v>
      </c>
      <c r="F3042" s="133" t="s">
        <v>4876</v>
      </c>
      <c r="G3042" s="133"/>
      <c r="H3042" s="52" t="s">
        <v>6833</v>
      </c>
      <c r="I3042" s="550">
        <v>41807</v>
      </c>
      <c r="J3042" s="550">
        <v>41929</v>
      </c>
      <c r="K3042" s="56" t="s">
        <v>6854</v>
      </c>
      <c r="L3042" s="56" t="s">
        <v>6855</v>
      </c>
      <c r="M3042" s="56" t="s">
        <v>695</v>
      </c>
      <c r="N3042" s="121" t="s">
        <v>6601</v>
      </c>
      <c r="P3042" s="56" t="s">
        <v>6836</v>
      </c>
      <c r="Q3042" s="56">
        <v>40</v>
      </c>
      <c r="S3042" s="128" t="s">
        <v>605</v>
      </c>
      <c r="T3042" s="56">
        <v>1</v>
      </c>
      <c r="U3042" s="56" t="s">
        <v>606</v>
      </c>
      <c r="W3042" s="56">
        <v>1.5</v>
      </c>
      <c r="X3042" s="56">
        <v>106</v>
      </c>
      <c r="Y3042" s="56">
        <v>23.6</v>
      </c>
    </row>
    <row r="3043" spans="1:26" s="56" customFormat="1">
      <c r="A3043" s="132" t="s">
        <v>6832</v>
      </c>
      <c r="B3043" s="132" t="s">
        <v>1216</v>
      </c>
      <c r="C3043" s="150" t="s">
        <v>4873</v>
      </c>
      <c r="D3043" s="150" t="s">
        <v>4874</v>
      </c>
      <c r="E3043" s="150" t="s">
        <v>4875</v>
      </c>
      <c r="F3043" s="133" t="s">
        <v>4876</v>
      </c>
      <c r="G3043" s="133"/>
      <c r="H3043" s="52" t="s">
        <v>6833</v>
      </c>
      <c r="I3043" s="550">
        <v>41807</v>
      </c>
      <c r="J3043" s="550">
        <v>41929</v>
      </c>
      <c r="K3043" s="56" t="s">
        <v>6856</v>
      </c>
      <c r="L3043" s="56" t="s">
        <v>6857</v>
      </c>
      <c r="M3043" s="56" t="s">
        <v>695</v>
      </c>
      <c r="N3043" s="121" t="s">
        <v>6601</v>
      </c>
      <c r="P3043" s="56" t="s">
        <v>6836</v>
      </c>
      <c r="Q3043" s="56">
        <v>40</v>
      </c>
      <c r="S3043" s="128" t="s">
        <v>605</v>
      </c>
      <c r="T3043" s="56">
        <v>1</v>
      </c>
      <c r="U3043" s="56" t="s">
        <v>606</v>
      </c>
      <c r="W3043" s="56">
        <v>1.5</v>
      </c>
      <c r="X3043" s="56">
        <v>90</v>
      </c>
      <c r="Y3043" s="56">
        <v>39.299999999999997</v>
      </c>
      <c r="Z3043" s="56" t="s">
        <v>6837</v>
      </c>
    </row>
    <row r="3044" spans="1:26" s="56" customFormat="1">
      <c r="A3044" s="132" t="s">
        <v>6832</v>
      </c>
      <c r="B3044" s="132" t="s">
        <v>1216</v>
      </c>
      <c r="C3044" s="150" t="s">
        <v>4873</v>
      </c>
      <c r="D3044" s="150" t="s">
        <v>4874</v>
      </c>
      <c r="E3044" s="150" t="s">
        <v>4875</v>
      </c>
      <c r="F3044" s="133" t="s">
        <v>4876</v>
      </c>
      <c r="G3044" s="133"/>
      <c r="H3044" s="52" t="s">
        <v>6833</v>
      </c>
      <c r="I3044" s="550">
        <v>41807</v>
      </c>
      <c r="J3044" s="550">
        <v>41929</v>
      </c>
      <c r="K3044" s="56" t="s">
        <v>6858</v>
      </c>
      <c r="L3044" s="56" t="s">
        <v>6859</v>
      </c>
      <c r="M3044" s="56" t="s">
        <v>695</v>
      </c>
      <c r="N3044" s="121" t="s">
        <v>6601</v>
      </c>
      <c r="P3044" s="56" t="s">
        <v>6836</v>
      </c>
      <c r="Q3044" s="56">
        <v>40</v>
      </c>
      <c r="S3044" s="128" t="s">
        <v>605</v>
      </c>
      <c r="T3044" s="56">
        <v>1</v>
      </c>
      <c r="U3044" s="56" t="s">
        <v>606</v>
      </c>
      <c r="W3044" s="56">
        <v>1.5</v>
      </c>
      <c r="X3044" s="56">
        <v>106</v>
      </c>
      <c r="Y3044" s="56">
        <v>26.4</v>
      </c>
    </row>
    <row r="3045" spans="1:26" s="56" customFormat="1">
      <c r="A3045" s="132" t="s">
        <v>6832</v>
      </c>
      <c r="B3045" s="132" t="s">
        <v>1216</v>
      </c>
      <c r="C3045" s="150" t="s">
        <v>4873</v>
      </c>
      <c r="D3045" s="150" t="s">
        <v>4874</v>
      </c>
      <c r="E3045" s="150" t="s">
        <v>4875</v>
      </c>
      <c r="F3045" s="133" t="s">
        <v>4876</v>
      </c>
      <c r="G3045" s="133"/>
      <c r="H3045" s="52" t="s">
        <v>6833</v>
      </c>
      <c r="I3045" s="550">
        <v>41807</v>
      </c>
      <c r="J3045" s="550">
        <v>41929</v>
      </c>
      <c r="K3045" s="56" t="s">
        <v>6860</v>
      </c>
      <c r="L3045" s="56" t="s">
        <v>6861</v>
      </c>
      <c r="M3045" s="56" t="s">
        <v>695</v>
      </c>
      <c r="N3045" s="121" t="s">
        <v>6601</v>
      </c>
      <c r="P3045" s="56" t="s">
        <v>6836</v>
      </c>
      <c r="Q3045" s="56">
        <v>40</v>
      </c>
      <c r="S3045" s="128" t="s">
        <v>605</v>
      </c>
      <c r="T3045" s="56">
        <v>1</v>
      </c>
      <c r="U3045" s="56" t="s">
        <v>606</v>
      </c>
      <c r="W3045" s="56">
        <v>1.5</v>
      </c>
      <c r="X3045" s="56">
        <v>96</v>
      </c>
      <c r="Y3045" s="56">
        <v>19.8</v>
      </c>
    </row>
    <row r="3046" spans="1:26" s="56" customFormat="1">
      <c r="A3046" s="132" t="s">
        <v>6832</v>
      </c>
      <c r="B3046" s="132" t="s">
        <v>1216</v>
      </c>
      <c r="C3046" s="150" t="s">
        <v>4873</v>
      </c>
      <c r="D3046" s="150" t="s">
        <v>4874</v>
      </c>
      <c r="E3046" s="150" t="s">
        <v>4875</v>
      </c>
      <c r="F3046" s="133" t="s">
        <v>4876</v>
      </c>
      <c r="G3046" s="133"/>
      <c r="H3046" s="52" t="s">
        <v>6833</v>
      </c>
      <c r="I3046" s="550">
        <v>41807</v>
      </c>
      <c r="J3046" s="550">
        <v>41929</v>
      </c>
      <c r="K3046" s="56" t="s">
        <v>6862</v>
      </c>
      <c r="L3046" s="56" t="s">
        <v>6863</v>
      </c>
      <c r="M3046" s="56" t="s">
        <v>695</v>
      </c>
      <c r="N3046" s="121" t="s">
        <v>6601</v>
      </c>
      <c r="P3046" s="56" t="s">
        <v>6836</v>
      </c>
      <c r="Q3046" s="56">
        <v>40</v>
      </c>
      <c r="S3046" s="128" t="s">
        <v>605</v>
      </c>
      <c r="T3046" s="56">
        <v>1</v>
      </c>
      <c r="U3046" s="56" t="s">
        <v>606</v>
      </c>
      <c r="W3046" s="56">
        <v>1.5</v>
      </c>
      <c r="X3046" s="56">
        <v>96</v>
      </c>
      <c r="Y3046" s="56">
        <v>64.349999999999994</v>
      </c>
    </row>
    <row r="3047" spans="1:26" s="56" customFormat="1">
      <c r="A3047" s="132" t="s">
        <v>6832</v>
      </c>
      <c r="B3047" s="132" t="s">
        <v>1216</v>
      </c>
      <c r="C3047" s="150" t="s">
        <v>4873</v>
      </c>
      <c r="D3047" s="150" t="s">
        <v>4874</v>
      </c>
      <c r="E3047" s="150" t="s">
        <v>4875</v>
      </c>
      <c r="F3047" s="133" t="s">
        <v>4876</v>
      </c>
      <c r="G3047" s="133"/>
      <c r="H3047" s="52" t="s">
        <v>6833</v>
      </c>
      <c r="I3047" s="550">
        <v>41807</v>
      </c>
      <c r="J3047" s="550">
        <v>41929</v>
      </c>
      <c r="K3047" s="56" t="s">
        <v>6864</v>
      </c>
      <c r="L3047" s="56" t="s">
        <v>6865</v>
      </c>
      <c r="M3047" s="56" t="s">
        <v>695</v>
      </c>
      <c r="N3047" s="121" t="s">
        <v>6601</v>
      </c>
      <c r="P3047" s="56" t="s">
        <v>6836</v>
      </c>
      <c r="Q3047" s="56">
        <v>40</v>
      </c>
      <c r="S3047" s="128" t="s">
        <v>605</v>
      </c>
      <c r="T3047" s="56">
        <v>1</v>
      </c>
      <c r="U3047" s="56" t="s">
        <v>606</v>
      </c>
      <c r="W3047" s="56">
        <v>1.5</v>
      </c>
      <c r="X3047" s="56">
        <v>83</v>
      </c>
      <c r="Y3047" s="56">
        <v>110</v>
      </c>
    </row>
    <row r="3048" spans="1:26" s="56" customFormat="1">
      <c r="A3048" s="132" t="s">
        <v>6832</v>
      </c>
      <c r="B3048" s="132" t="s">
        <v>1216</v>
      </c>
      <c r="C3048" s="150" t="s">
        <v>4873</v>
      </c>
      <c r="D3048" s="150" t="s">
        <v>4874</v>
      </c>
      <c r="E3048" s="150" t="s">
        <v>4875</v>
      </c>
      <c r="F3048" s="133" t="s">
        <v>4876</v>
      </c>
      <c r="G3048" s="133"/>
      <c r="H3048" s="52" t="s">
        <v>6833</v>
      </c>
      <c r="I3048" s="550">
        <v>41807</v>
      </c>
      <c r="J3048" s="550">
        <v>41929</v>
      </c>
      <c r="K3048" s="56" t="s">
        <v>6866</v>
      </c>
      <c r="L3048" s="56" t="s">
        <v>6867</v>
      </c>
      <c r="M3048" s="56" t="s">
        <v>695</v>
      </c>
      <c r="N3048" s="121" t="s">
        <v>6601</v>
      </c>
      <c r="P3048" s="56" t="s">
        <v>6836</v>
      </c>
      <c r="Q3048" s="56">
        <v>40</v>
      </c>
      <c r="S3048" s="128" t="s">
        <v>605</v>
      </c>
      <c r="T3048" s="56">
        <v>1</v>
      </c>
      <c r="U3048" s="56" t="s">
        <v>606</v>
      </c>
      <c r="W3048" s="56">
        <v>1.5</v>
      </c>
      <c r="X3048" s="56">
        <v>80</v>
      </c>
      <c r="Y3048" s="56">
        <v>52.95</v>
      </c>
    </row>
    <row r="3049" spans="1:26" s="56" customFormat="1">
      <c r="A3049" s="132" t="s">
        <v>6832</v>
      </c>
      <c r="B3049" s="132" t="s">
        <v>1216</v>
      </c>
      <c r="C3049" s="150" t="s">
        <v>4873</v>
      </c>
      <c r="D3049" s="150" t="s">
        <v>4874</v>
      </c>
      <c r="E3049" s="150" t="s">
        <v>4875</v>
      </c>
      <c r="F3049" s="133" t="s">
        <v>4876</v>
      </c>
      <c r="G3049" s="133"/>
      <c r="H3049" s="52" t="s">
        <v>6833</v>
      </c>
      <c r="I3049" s="550">
        <v>41807</v>
      </c>
      <c r="J3049" s="550">
        <v>41929</v>
      </c>
      <c r="K3049" s="56" t="s">
        <v>6868</v>
      </c>
      <c r="L3049" s="56" t="s">
        <v>6869</v>
      </c>
      <c r="M3049" s="56" t="s">
        <v>695</v>
      </c>
      <c r="N3049" s="121" t="s">
        <v>6601</v>
      </c>
      <c r="P3049" s="56" t="s">
        <v>6836</v>
      </c>
      <c r="Q3049" s="56">
        <v>40</v>
      </c>
      <c r="S3049" s="128" t="s">
        <v>605</v>
      </c>
      <c r="T3049" s="56">
        <v>1</v>
      </c>
      <c r="U3049" s="56" t="s">
        <v>606</v>
      </c>
      <c r="W3049" s="56">
        <v>1.5</v>
      </c>
      <c r="X3049" s="56">
        <v>90</v>
      </c>
      <c r="Y3049" s="56">
        <v>38.4</v>
      </c>
    </row>
    <row r="3050" spans="1:26" s="56" customFormat="1">
      <c r="A3050" s="132" t="s">
        <v>6832</v>
      </c>
      <c r="B3050" s="132" t="s">
        <v>1216</v>
      </c>
      <c r="C3050" s="150" t="s">
        <v>4873</v>
      </c>
      <c r="D3050" s="150" t="s">
        <v>4874</v>
      </c>
      <c r="E3050" s="150" t="s">
        <v>4875</v>
      </c>
      <c r="F3050" s="133" t="s">
        <v>4876</v>
      </c>
      <c r="G3050" s="133"/>
      <c r="H3050" s="52" t="s">
        <v>6833</v>
      </c>
      <c r="I3050" s="550">
        <v>41807</v>
      </c>
      <c r="J3050" s="550">
        <v>41929</v>
      </c>
      <c r="K3050" s="56" t="s">
        <v>6870</v>
      </c>
      <c r="L3050" s="56" t="s">
        <v>6871</v>
      </c>
      <c r="M3050" s="56" t="s">
        <v>695</v>
      </c>
      <c r="N3050" s="121" t="s">
        <v>6601</v>
      </c>
      <c r="P3050" s="56" t="s">
        <v>6836</v>
      </c>
      <c r="Q3050" s="56">
        <v>40</v>
      </c>
      <c r="S3050" s="128" t="s">
        <v>605</v>
      </c>
      <c r="T3050" s="56">
        <v>1</v>
      </c>
      <c r="U3050" s="56" t="s">
        <v>606</v>
      </c>
      <c r="W3050" s="56">
        <v>1.5</v>
      </c>
      <c r="X3050" s="56">
        <v>80</v>
      </c>
      <c r="Y3050" s="56">
        <v>43.2</v>
      </c>
    </row>
    <row r="3051" spans="1:26" s="56" customFormat="1">
      <c r="A3051" s="132" t="s">
        <v>6832</v>
      </c>
      <c r="B3051" s="132" t="s">
        <v>1216</v>
      </c>
      <c r="C3051" s="150" t="s">
        <v>4873</v>
      </c>
      <c r="D3051" s="150" t="s">
        <v>4874</v>
      </c>
      <c r="E3051" s="150" t="s">
        <v>4875</v>
      </c>
      <c r="F3051" s="133" t="s">
        <v>4876</v>
      </c>
      <c r="G3051" s="133"/>
      <c r="H3051" s="52" t="s">
        <v>6833</v>
      </c>
      <c r="I3051" s="550">
        <v>41807</v>
      </c>
      <c r="J3051" s="550">
        <v>41929</v>
      </c>
      <c r="K3051" s="56" t="s">
        <v>6872</v>
      </c>
      <c r="L3051" s="56" t="s">
        <v>6873</v>
      </c>
      <c r="M3051" s="56" t="s">
        <v>695</v>
      </c>
      <c r="N3051" s="121" t="s">
        <v>6601</v>
      </c>
      <c r="P3051" s="56" t="s">
        <v>6836</v>
      </c>
      <c r="Q3051" s="56">
        <v>40</v>
      </c>
      <c r="S3051" s="128" t="s">
        <v>605</v>
      </c>
      <c r="T3051" s="56">
        <v>1</v>
      </c>
      <c r="U3051" s="56" t="s">
        <v>606</v>
      </c>
      <c r="W3051" s="56">
        <v>1.5</v>
      </c>
      <c r="X3051" s="56">
        <v>80</v>
      </c>
      <c r="Y3051" s="56">
        <v>35.700000000000003</v>
      </c>
    </row>
    <row r="3052" spans="1:26" s="56" customFormat="1">
      <c r="A3052" s="132" t="s">
        <v>6832</v>
      </c>
      <c r="B3052" s="132" t="s">
        <v>1216</v>
      </c>
      <c r="C3052" s="150" t="s">
        <v>4873</v>
      </c>
      <c r="D3052" s="150" t="s">
        <v>4874</v>
      </c>
      <c r="E3052" s="150" t="s">
        <v>4875</v>
      </c>
      <c r="F3052" s="133" t="s">
        <v>4876</v>
      </c>
      <c r="G3052" s="133"/>
      <c r="H3052" s="52" t="s">
        <v>6833</v>
      </c>
      <c r="I3052" s="550">
        <v>41807</v>
      </c>
      <c r="J3052" s="550">
        <v>41929</v>
      </c>
      <c r="K3052" s="56" t="s">
        <v>6874</v>
      </c>
      <c r="L3052" s="56" t="s">
        <v>6875</v>
      </c>
      <c r="M3052" s="56" t="s">
        <v>695</v>
      </c>
      <c r="N3052" s="121" t="s">
        <v>6601</v>
      </c>
      <c r="P3052" s="56" t="s">
        <v>6836</v>
      </c>
      <c r="Q3052" s="56">
        <v>40</v>
      </c>
      <c r="S3052" s="128" t="s">
        <v>605</v>
      </c>
      <c r="T3052" s="56">
        <v>1</v>
      </c>
      <c r="U3052" s="56" t="s">
        <v>606</v>
      </c>
      <c r="W3052" s="56">
        <v>1.5</v>
      </c>
      <c r="X3052" s="56">
        <v>85</v>
      </c>
      <c r="Y3052" s="56">
        <v>41.7</v>
      </c>
    </row>
    <row r="3053" spans="1:26" s="56" customFormat="1">
      <c r="A3053" s="132" t="s">
        <v>6832</v>
      </c>
      <c r="B3053" s="132" t="s">
        <v>1216</v>
      </c>
      <c r="C3053" s="150" t="s">
        <v>4873</v>
      </c>
      <c r="D3053" s="150" t="s">
        <v>4874</v>
      </c>
      <c r="E3053" s="150" t="s">
        <v>4875</v>
      </c>
      <c r="F3053" s="133" t="s">
        <v>4876</v>
      </c>
      <c r="G3053" s="133"/>
      <c r="H3053" s="52" t="s">
        <v>6833</v>
      </c>
      <c r="I3053" s="550">
        <v>41807</v>
      </c>
      <c r="J3053" s="550">
        <v>41929</v>
      </c>
      <c r="K3053" s="56" t="s">
        <v>6876</v>
      </c>
      <c r="L3053" s="56" t="s">
        <v>6877</v>
      </c>
      <c r="M3053" s="56" t="s">
        <v>695</v>
      </c>
      <c r="N3053" s="121" t="s">
        <v>6601</v>
      </c>
      <c r="P3053" s="56" t="s">
        <v>6836</v>
      </c>
      <c r="Q3053" s="56">
        <v>40</v>
      </c>
      <c r="S3053" s="128" t="s">
        <v>605</v>
      </c>
      <c r="T3053" s="56">
        <v>1</v>
      </c>
      <c r="U3053" s="56" t="s">
        <v>606</v>
      </c>
      <c r="W3053" s="56">
        <v>1.5</v>
      </c>
      <c r="X3053" s="56">
        <v>85</v>
      </c>
      <c r="Y3053" s="56">
        <v>61.28</v>
      </c>
      <c r="Z3053" s="56" t="s">
        <v>6837</v>
      </c>
    </row>
    <row r="3054" spans="1:26" s="56" customFormat="1">
      <c r="A3054" s="132" t="s">
        <v>6832</v>
      </c>
      <c r="B3054" s="132" t="s">
        <v>1216</v>
      </c>
      <c r="C3054" s="150" t="s">
        <v>4873</v>
      </c>
      <c r="D3054" s="150" t="s">
        <v>4874</v>
      </c>
      <c r="E3054" s="150" t="s">
        <v>4875</v>
      </c>
      <c r="F3054" s="133" t="s">
        <v>4876</v>
      </c>
      <c r="G3054" s="133"/>
      <c r="H3054" s="52" t="s">
        <v>6833</v>
      </c>
      <c r="I3054" s="550">
        <v>41807</v>
      </c>
      <c r="J3054" s="550">
        <v>41929</v>
      </c>
      <c r="K3054" s="56" t="s">
        <v>6878</v>
      </c>
      <c r="L3054" s="56" t="s">
        <v>6879</v>
      </c>
      <c r="M3054" s="56" t="s">
        <v>695</v>
      </c>
      <c r="N3054" s="121" t="s">
        <v>6601</v>
      </c>
      <c r="P3054" s="56" t="s">
        <v>6836</v>
      </c>
      <c r="Q3054" s="56">
        <v>40</v>
      </c>
      <c r="S3054" s="128" t="s">
        <v>605</v>
      </c>
      <c r="T3054" s="56">
        <v>1</v>
      </c>
      <c r="U3054" s="56" t="s">
        <v>606</v>
      </c>
      <c r="W3054" s="56">
        <v>1.5</v>
      </c>
      <c r="X3054" s="56">
        <v>90</v>
      </c>
      <c r="Y3054" s="56">
        <v>49.28</v>
      </c>
    </row>
    <row r="3055" spans="1:26" s="56" customFormat="1">
      <c r="A3055" s="132" t="s">
        <v>6832</v>
      </c>
      <c r="B3055" s="132" t="s">
        <v>1216</v>
      </c>
      <c r="C3055" s="150" t="s">
        <v>4873</v>
      </c>
      <c r="D3055" s="150" t="s">
        <v>4874</v>
      </c>
      <c r="E3055" s="150" t="s">
        <v>4875</v>
      </c>
      <c r="F3055" s="133" t="s">
        <v>4876</v>
      </c>
      <c r="G3055" s="133"/>
      <c r="H3055" s="52" t="s">
        <v>6833</v>
      </c>
      <c r="I3055" s="550">
        <v>41807</v>
      </c>
      <c r="J3055" s="550">
        <v>41929</v>
      </c>
      <c r="K3055" s="56" t="s">
        <v>6880</v>
      </c>
      <c r="L3055" s="56" t="s">
        <v>6881</v>
      </c>
      <c r="M3055" s="56" t="s">
        <v>695</v>
      </c>
      <c r="N3055" s="121" t="s">
        <v>6601</v>
      </c>
      <c r="P3055" s="56" t="s">
        <v>6836</v>
      </c>
      <c r="Q3055" s="56">
        <v>40</v>
      </c>
      <c r="S3055" s="128" t="s">
        <v>605</v>
      </c>
      <c r="T3055" s="56">
        <v>1</v>
      </c>
      <c r="U3055" s="56" t="s">
        <v>606</v>
      </c>
      <c r="W3055" s="56">
        <v>1.5</v>
      </c>
      <c r="X3055" s="56">
        <v>90</v>
      </c>
      <c r="Y3055" s="56">
        <v>57</v>
      </c>
    </row>
    <row r="3056" spans="1:26" s="56" customFormat="1">
      <c r="A3056" s="132" t="s">
        <v>6832</v>
      </c>
      <c r="B3056" s="132" t="s">
        <v>1216</v>
      </c>
      <c r="C3056" s="150" t="s">
        <v>4873</v>
      </c>
      <c r="D3056" s="150" t="s">
        <v>4874</v>
      </c>
      <c r="E3056" s="150" t="s">
        <v>4875</v>
      </c>
      <c r="F3056" s="133" t="s">
        <v>4876</v>
      </c>
      <c r="G3056" s="133"/>
      <c r="H3056" s="52" t="s">
        <v>6833</v>
      </c>
      <c r="I3056" s="550">
        <v>41807</v>
      </c>
      <c r="J3056" s="550">
        <v>41929</v>
      </c>
      <c r="K3056" s="56" t="s">
        <v>6882</v>
      </c>
      <c r="L3056" s="56" t="s">
        <v>6883</v>
      </c>
      <c r="M3056" s="56" t="s">
        <v>695</v>
      </c>
      <c r="N3056" s="121" t="s">
        <v>6601</v>
      </c>
      <c r="P3056" s="56" t="s">
        <v>6836</v>
      </c>
      <c r="Q3056" s="56">
        <v>40</v>
      </c>
      <c r="S3056" s="128" t="s">
        <v>605</v>
      </c>
      <c r="T3056" s="56">
        <v>1</v>
      </c>
      <c r="U3056" s="56" t="s">
        <v>606</v>
      </c>
      <c r="W3056" s="56">
        <v>1.5</v>
      </c>
      <c r="X3056" s="56">
        <v>90</v>
      </c>
      <c r="Y3056" s="56">
        <v>31.8</v>
      </c>
    </row>
    <row r="3057" spans="1:26" s="56" customFormat="1">
      <c r="A3057" s="132" t="s">
        <v>6832</v>
      </c>
      <c r="B3057" s="132" t="s">
        <v>1216</v>
      </c>
      <c r="C3057" s="150" t="s">
        <v>4873</v>
      </c>
      <c r="D3057" s="150" t="s">
        <v>4874</v>
      </c>
      <c r="E3057" s="150" t="s">
        <v>4875</v>
      </c>
      <c r="F3057" s="133" t="s">
        <v>4876</v>
      </c>
      <c r="G3057" s="133"/>
      <c r="H3057" s="52" t="s">
        <v>6833</v>
      </c>
      <c r="I3057" s="550">
        <v>41807</v>
      </c>
      <c r="J3057" s="550">
        <v>41929</v>
      </c>
      <c r="K3057" s="56" t="s">
        <v>6884</v>
      </c>
      <c r="L3057" s="56" t="s">
        <v>6885</v>
      </c>
      <c r="M3057" s="56" t="s">
        <v>695</v>
      </c>
      <c r="N3057" s="121" t="s">
        <v>6601</v>
      </c>
      <c r="P3057" s="56" t="s">
        <v>6836</v>
      </c>
      <c r="Q3057" s="56">
        <v>40</v>
      </c>
      <c r="S3057" s="128" t="s">
        <v>605</v>
      </c>
      <c r="T3057" s="56">
        <v>1</v>
      </c>
      <c r="U3057" s="56" t="s">
        <v>606</v>
      </c>
      <c r="W3057" s="56">
        <v>1.5</v>
      </c>
      <c r="X3057" s="56">
        <v>85</v>
      </c>
      <c r="Y3057" s="56">
        <v>125</v>
      </c>
    </row>
    <row r="3058" spans="1:26" s="56" customFormat="1">
      <c r="A3058" s="132" t="s">
        <v>6832</v>
      </c>
      <c r="B3058" s="132" t="s">
        <v>1216</v>
      </c>
      <c r="C3058" s="150" t="s">
        <v>4873</v>
      </c>
      <c r="D3058" s="150" t="s">
        <v>4874</v>
      </c>
      <c r="E3058" s="150" t="s">
        <v>4875</v>
      </c>
      <c r="F3058" s="133" t="s">
        <v>4876</v>
      </c>
      <c r="G3058" s="133"/>
      <c r="H3058" s="52" t="s">
        <v>6833</v>
      </c>
      <c r="I3058" s="550">
        <v>41807</v>
      </c>
      <c r="J3058" s="550">
        <v>41929</v>
      </c>
      <c r="K3058" s="56" t="s">
        <v>6886</v>
      </c>
      <c r="L3058" s="56" t="s">
        <v>6887</v>
      </c>
      <c r="M3058" s="56" t="s">
        <v>695</v>
      </c>
      <c r="N3058" s="121" t="s">
        <v>6601</v>
      </c>
      <c r="P3058" s="56" t="s">
        <v>6836</v>
      </c>
      <c r="Q3058" s="56">
        <v>40</v>
      </c>
      <c r="S3058" s="128" t="s">
        <v>605</v>
      </c>
      <c r="T3058" s="56">
        <v>1</v>
      </c>
      <c r="U3058" s="56" t="s">
        <v>606</v>
      </c>
      <c r="W3058" s="56">
        <v>1.5</v>
      </c>
      <c r="X3058" s="56">
        <v>90</v>
      </c>
      <c r="Y3058" s="56">
        <v>59.22</v>
      </c>
    </row>
    <row r="3059" spans="1:26" s="56" customFormat="1">
      <c r="A3059" s="132" t="s">
        <v>6832</v>
      </c>
      <c r="B3059" s="132" t="s">
        <v>1216</v>
      </c>
      <c r="C3059" s="150" t="s">
        <v>4873</v>
      </c>
      <c r="D3059" s="150" t="s">
        <v>4874</v>
      </c>
      <c r="E3059" s="150" t="s">
        <v>4875</v>
      </c>
      <c r="F3059" s="133" t="s">
        <v>4876</v>
      </c>
      <c r="G3059" s="133"/>
      <c r="H3059" s="52" t="s">
        <v>6833</v>
      </c>
      <c r="I3059" s="550">
        <v>41807</v>
      </c>
      <c r="J3059" s="550">
        <v>41929</v>
      </c>
      <c r="K3059" s="56" t="s">
        <v>6888</v>
      </c>
      <c r="L3059" s="56" t="s">
        <v>6889</v>
      </c>
      <c r="M3059" s="56" t="s">
        <v>695</v>
      </c>
      <c r="N3059" s="121" t="s">
        <v>6601</v>
      </c>
      <c r="P3059" s="56" t="s">
        <v>6836</v>
      </c>
      <c r="Q3059" s="56">
        <v>40</v>
      </c>
      <c r="S3059" s="128" t="s">
        <v>605</v>
      </c>
      <c r="T3059" s="56">
        <v>1</v>
      </c>
      <c r="U3059" s="56" t="s">
        <v>606</v>
      </c>
      <c r="W3059" s="56">
        <v>1.5</v>
      </c>
      <c r="X3059" s="56">
        <v>80</v>
      </c>
      <c r="Y3059" s="56">
        <v>30.96</v>
      </c>
    </row>
    <row r="3060" spans="1:26" s="56" customFormat="1">
      <c r="A3060" s="132" t="s">
        <v>6832</v>
      </c>
      <c r="B3060" s="132" t="s">
        <v>1216</v>
      </c>
      <c r="C3060" s="150" t="s">
        <v>4873</v>
      </c>
      <c r="D3060" s="150" t="s">
        <v>4874</v>
      </c>
      <c r="E3060" s="150" t="s">
        <v>4875</v>
      </c>
      <c r="F3060" s="133" t="s">
        <v>4876</v>
      </c>
      <c r="G3060" s="133"/>
      <c r="H3060" s="52" t="s">
        <v>6833</v>
      </c>
      <c r="I3060" s="550">
        <v>41807</v>
      </c>
      <c r="J3060" s="550">
        <v>41929</v>
      </c>
      <c r="K3060" s="56" t="s">
        <v>6890</v>
      </c>
      <c r="L3060" s="56" t="s">
        <v>6891</v>
      </c>
      <c r="M3060" s="56" t="s">
        <v>695</v>
      </c>
      <c r="N3060" s="121" t="s">
        <v>6601</v>
      </c>
      <c r="P3060" s="56" t="s">
        <v>6836</v>
      </c>
      <c r="Q3060" s="56">
        <v>40</v>
      </c>
      <c r="S3060" s="128" t="s">
        <v>605</v>
      </c>
      <c r="T3060" s="56">
        <v>1</v>
      </c>
      <c r="U3060" s="56" t="s">
        <v>606</v>
      </c>
      <c r="W3060" s="56">
        <v>1.5</v>
      </c>
      <c r="X3060" s="56">
        <v>83</v>
      </c>
      <c r="Y3060" s="56">
        <v>35.1</v>
      </c>
    </row>
    <row r="3061" spans="1:26" s="56" customFormat="1">
      <c r="A3061" s="132" t="s">
        <v>6832</v>
      </c>
      <c r="B3061" s="132" t="s">
        <v>1216</v>
      </c>
      <c r="C3061" s="150" t="s">
        <v>4873</v>
      </c>
      <c r="D3061" s="150" t="s">
        <v>4874</v>
      </c>
      <c r="E3061" s="150" t="s">
        <v>4875</v>
      </c>
      <c r="F3061" s="133" t="s">
        <v>4876</v>
      </c>
      <c r="G3061" s="133"/>
      <c r="H3061" s="52" t="s">
        <v>6833</v>
      </c>
      <c r="I3061" s="550">
        <v>41807</v>
      </c>
      <c r="J3061" s="550">
        <v>41929</v>
      </c>
      <c r="K3061" s="56" t="s">
        <v>6892</v>
      </c>
      <c r="L3061" s="56" t="s">
        <v>6893</v>
      </c>
      <c r="M3061" s="56" t="s">
        <v>695</v>
      </c>
      <c r="N3061" s="121" t="s">
        <v>6601</v>
      </c>
      <c r="P3061" s="56" t="s">
        <v>6836</v>
      </c>
      <c r="Q3061" s="56">
        <v>40</v>
      </c>
      <c r="S3061" s="128" t="s">
        <v>605</v>
      </c>
      <c r="T3061" s="56">
        <v>1</v>
      </c>
      <c r="U3061" s="56" t="s">
        <v>606</v>
      </c>
      <c r="W3061" s="56">
        <v>1.5</v>
      </c>
      <c r="X3061" s="56">
        <v>80</v>
      </c>
      <c r="Y3061" s="56">
        <v>53.64</v>
      </c>
    </row>
    <row r="3062" spans="1:26" s="56" customFormat="1">
      <c r="A3062" s="132" t="s">
        <v>6832</v>
      </c>
      <c r="B3062" s="132" t="s">
        <v>1216</v>
      </c>
      <c r="C3062" s="150" t="s">
        <v>4873</v>
      </c>
      <c r="D3062" s="150" t="s">
        <v>4874</v>
      </c>
      <c r="E3062" s="150" t="s">
        <v>4875</v>
      </c>
      <c r="F3062" s="133" t="s">
        <v>4876</v>
      </c>
      <c r="G3062" s="133"/>
      <c r="H3062" s="52" t="s">
        <v>6833</v>
      </c>
      <c r="I3062" s="550">
        <v>41807</v>
      </c>
      <c r="J3062" s="550">
        <v>41929</v>
      </c>
      <c r="K3062" s="56" t="s">
        <v>6894</v>
      </c>
      <c r="L3062" s="56" t="s">
        <v>6895</v>
      </c>
      <c r="M3062" s="56" t="s">
        <v>695</v>
      </c>
      <c r="N3062" s="121" t="s">
        <v>6601</v>
      </c>
      <c r="P3062" s="56" t="s">
        <v>6836</v>
      </c>
      <c r="Q3062" s="56">
        <v>40</v>
      </c>
      <c r="S3062" s="128" t="s">
        <v>605</v>
      </c>
      <c r="T3062" s="56">
        <v>1</v>
      </c>
      <c r="U3062" s="56" t="s">
        <v>606</v>
      </c>
      <c r="W3062" s="56">
        <v>1.5</v>
      </c>
      <c r="X3062" s="56">
        <v>90</v>
      </c>
      <c r="Y3062" s="56">
        <v>23.76</v>
      </c>
    </row>
    <row r="3063" spans="1:26" s="56" customFormat="1">
      <c r="A3063" s="132" t="s">
        <v>6832</v>
      </c>
      <c r="B3063" s="132" t="s">
        <v>1216</v>
      </c>
      <c r="C3063" s="150" t="s">
        <v>4873</v>
      </c>
      <c r="D3063" s="150" t="s">
        <v>4874</v>
      </c>
      <c r="E3063" s="150" t="s">
        <v>4875</v>
      </c>
      <c r="F3063" s="133" t="s">
        <v>4876</v>
      </c>
      <c r="G3063" s="133"/>
      <c r="H3063" s="52" t="s">
        <v>6833</v>
      </c>
      <c r="I3063" s="550">
        <v>41807</v>
      </c>
      <c r="J3063" s="550">
        <v>41929</v>
      </c>
      <c r="K3063" s="56" t="s">
        <v>6896</v>
      </c>
      <c r="L3063" s="56" t="s">
        <v>6897</v>
      </c>
      <c r="M3063" s="56" t="s">
        <v>695</v>
      </c>
      <c r="N3063" s="121" t="s">
        <v>6601</v>
      </c>
      <c r="P3063" s="56" t="s">
        <v>6836</v>
      </c>
      <c r="Q3063" s="56">
        <v>40</v>
      </c>
      <c r="S3063" s="128" t="s">
        <v>605</v>
      </c>
      <c r="T3063" s="56">
        <v>1</v>
      </c>
      <c r="U3063" s="56" t="s">
        <v>606</v>
      </c>
      <c r="W3063" s="56">
        <v>1.5</v>
      </c>
      <c r="X3063" s="56">
        <v>85</v>
      </c>
      <c r="Y3063" s="56">
        <v>65.7</v>
      </c>
      <c r="Z3063" s="56" t="s">
        <v>6837</v>
      </c>
    </row>
    <row r="3064" spans="1:26" s="56" customFormat="1">
      <c r="A3064" s="132" t="s">
        <v>6832</v>
      </c>
      <c r="B3064" s="132" t="s">
        <v>1216</v>
      </c>
      <c r="C3064" s="150" t="s">
        <v>4873</v>
      </c>
      <c r="D3064" s="150" t="s">
        <v>4874</v>
      </c>
      <c r="E3064" s="150" t="s">
        <v>4875</v>
      </c>
      <c r="F3064" s="133" t="s">
        <v>4876</v>
      </c>
      <c r="G3064" s="133"/>
      <c r="H3064" s="52" t="s">
        <v>6833</v>
      </c>
      <c r="I3064" s="550">
        <v>41807</v>
      </c>
      <c r="J3064" s="550">
        <v>41929</v>
      </c>
      <c r="K3064" s="56" t="s">
        <v>6898</v>
      </c>
      <c r="L3064" s="56" t="s">
        <v>6899</v>
      </c>
      <c r="M3064" s="56" t="s">
        <v>695</v>
      </c>
      <c r="N3064" s="121" t="s">
        <v>6601</v>
      </c>
      <c r="P3064" s="56" t="s">
        <v>6836</v>
      </c>
      <c r="Q3064" s="56">
        <v>40</v>
      </c>
      <c r="S3064" s="128" t="s">
        <v>605</v>
      </c>
      <c r="T3064" s="56">
        <v>1</v>
      </c>
      <c r="U3064" s="56" t="s">
        <v>606</v>
      </c>
      <c r="W3064" s="56">
        <v>1.5</v>
      </c>
      <c r="X3064" s="56">
        <v>76</v>
      </c>
      <c r="Y3064" s="56">
        <v>38.700000000000003</v>
      </c>
    </row>
    <row r="3065" spans="1:26" s="56" customFormat="1">
      <c r="A3065" s="132" t="s">
        <v>6832</v>
      </c>
      <c r="B3065" s="132" t="s">
        <v>1216</v>
      </c>
      <c r="C3065" s="150" t="s">
        <v>4873</v>
      </c>
      <c r="D3065" s="150" t="s">
        <v>4874</v>
      </c>
      <c r="E3065" s="150" t="s">
        <v>4875</v>
      </c>
      <c r="F3065" s="133" t="s">
        <v>4876</v>
      </c>
      <c r="G3065" s="133"/>
      <c r="H3065" s="52" t="s">
        <v>6833</v>
      </c>
      <c r="I3065" s="550">
        <v>41807</v>
      </c>
      <c r="J3065" s="550">
        <v>41929</v>
      </c>
      <c r="K3065" s="56" t="s">
        <v>6900</v>
      </c>
      <c r="L3065" s="56" t="s">
        <v>6901</v>
      </c>
      <c r="M3065" s="56" t="s">
        <v>695</v>
      </c>
      <c r="N3065" s="121" t="s">
        <v>6601</v>
      </c>
      <c r="P3065" s="56" t="s">
        <v>6836</v>
      </c>
      <c r="Q3065" s="56">
        <v>40</v>
      </c>
      <c r="S3065" s="128" t="s">
        <v>605</v>
      </c>
      <c r="T3065" s="56">
        <v>1</v>
      </c>
      <c r="U3065" s="56" t="s">
        <v>606</v>
      </c>
      <c r="W3065" s="56">
        <v>1.5</v>
      </c>
      <c r="X3065" s="56">
        <v>85</v>
      </c>
      <c r="Y3065" s="56">
        <v>71.599999999999994</v>
      </c>
    </row>
    <row r="3066" spans="1:26" s="56" customFormat="1">
      <c r="A3066" s="132" t="s">
        <v>6832</v>
      </c>
      <c r="B3066" s="132" t="s">
        <v>1216</v>
      </c>
      <c r="C3066" s="150" t="s">
        <v>4873</v>
      </c>
      <c r="D3066" s="150" t="s">
        <v>4874</v>
      </c>
      <c r="E3066" s="150" t="s">
        <v>4875</v>
      </c>
      <c r="F3066" s="133" t="s">
        <v>4876</v>
      </c>
      <c r="G3066" s="133"/>
      <c r="H3066" s="52" t="s">
        <v>6833</v>
      </c>
      <c r="I3066" s="550">
        <v>41807</v>
      </c>
      <c r="J3066" s="550">
        <v>41929</v>
      </c>
      <c r="K3066" s="56" t="s">
        <v>6902</v>
      </c>
      <c r="L3066" s="56" t="s">
        <v>6903</v>
      </c>
      <c r="M3066" s="56" t="s">
        <v>695</v>
      </c>
      <c r="N3066" s="121" t="s">
        <v>6601</v>
      </c>
      <c r="P3066" s="56" t="s">
        <v>6836</v>
      </c>
      <c r="Q3066" s="56">
        <v>40</v>
      </c>
      <c r="S3066" s="128" t="s">
        <v>605</v>
      </c>
      <c r="T3066" s="56">
        <v>1</v>
      </c>
      <c r="U3066" s="56" t="s">
        <v>606</v>
      </c>
      <c r="W3066" s="56">
        <v>1.5</v>
      </c>
      <c r="X3066" s="56">
        <v>85</v>
      </c>
      <c r="Y3066" s="56">
        <v>28.44</v>
      </c>
    </row>
    <row r="3067" spans="1:26" s="56" customFormat="1">
      <c r="A3067" s="132" t="s">
        <v>6832</v>
      </c>
      <c r="B3067" s="132" t="s">
        <v>1216</v>
      </c>
      <c r="C3067" s="150" t="s">
        <v>4873</v>
      </c>
      <c r="D3067" s="150" t="s">
        <v>4874</v>
      </c>
      <c r="E3067" s="150" t="s">
        <v>4875</v>
      </c>
      <c r="F3067" s="133" t="s">
        <v>4876</v>
      </c>
      <c r="G3067" s="133"/>
      <c r="H3067" s="52" t="s">
        <v>6833</v>
      </c>
      <c r="I3067" s="550">
        <v>41807</v>
      </c>
      <c r="J3067" s="550">
        <v>41929</v>
      </c>
      <c r="K3067" s="56" t="s">
        <v>6904</v>
      </c>
      <c r="L3067" s="56" t="s">
        <v>6905</v>
      </c>
      <c r="M3067" s="56" t="s">
        <v>695</v>
      </c>
      <c r="N3067" s="121" t="s">
        <v>6601</v>
      </c>
      <c r="P3067" s="56" t="s">
        <v>6836</v>
      </c>
      <c r="Q3067" s="56">
        <v>40</v>
      </c>
      <c r="S3067" s="128" t="s">
        <v>605</v>
      </c>
      <c r="T3067" s="56">
        <v>1</v>
      </c>
      <c r="U3067" s="56" t="s">
        <v>606</v>
      </c>
      <c r="W3067" s="56">
        <v>1.5</v>
      </c>
      <c r="X3067" s="56">
        <v>90</v>
      </c>
      <c r="Y3067" s="56">
        <v>118</v>
      </c>
    </row>
    <row r="3068" spans="1:26" s="56" customFormat="1">
      <c r="A3068" s="132" t="s">
        <v>6832</v>
      </c>
      <c r="B3068" s="132" t="s">
        <v>1216</v>
      </c>
      <c r="C3068" s="150" t="s">
        <v>4873</v>
      </c>
      <c r="D3068" s="150" t="s">
        <v>4874</v>
      </c>
      <c r="E3068" s="150" t="s">
        <v>4875</v>
      </c>
      <c r="F3068" s="133" t="s">
        <v>4876</v>
      </c>
      <c r="G3068" s="133"/>
      <c r="H3068" s="52" t="s">
        <v>6833</v>
      </c>
      <c r="I3068" s="550">
        <v>41807</v>
      </c>
      <c r="J3068" s="550">
        <v>41929</v>
      </c>
      <c r="K3068" s="56" t="s">
        <v>6906</v>
      </c>
      <c r="L3068" s="56" t="s">
        <v>6907</v>
      </c>
      <c r="M3068" s="56" t="s">
        <v>695</v>
      </c>
      <c r="N3068" s="121" t="s">
        <v>6601</v>
      </c>
      <c r="P3068" s="56" t="s">
        <v>6836</v>
      </c>
      <c r="Q3068" s="56">
        <v>40</v>
      </c>
      <c r="S3068" s="128" t="s">
        <v>605</v>
      </c>
      <c r="T3068" s="56">
        <v>1</v>
      </c>
      <c r="U3068" s="56" t="s">
        <v>606</v>
      </c>
      <c r="W3068" s="56">
        <v>1.5</v>
      </c>
      <c r="X3068" s="56">
        <v>85</v>
      </c>
      <c r="Y3068" s="56">
        <v>20</v>
      </c>
    </row>
    <row r="3069" spans="1:26" s="56" customFormat="1">
      <c r="A3069" s="132" t="s">
        <v>6832</v>
      </c>
      <c r="B3069" s="132" t="s">
        <v>1216</v>
      </c>
      <c r="C3069" s="150" t="s">
        <v>4873</v>
      </c>
      <c r="D3069" s="150" t="s">
        <v>4874</v>
      </c>
      <c r="E3069" s="150" t="s">
        <v>4875</v>
      </c>
      <c r="F3069" s="133" t="s">
        <v>4876</v>
      </c>
      <c r="G3069" s="133"/>
      <c r="H3069" s="52" t="s">
        <v>6833</v>
      </c>
      <c r="I3069" s="550">
        <v>41807</v>
      </c>
      <c r="J3069" s="550">
        <v>41929</v>
      </c>
      <c r="K3069" s="56" t="s">
        <v>6908</v>
      </c>
      <c r="L3069" s="56" t="s">
        <v>6909</v>
      </c>
      <c r="M3069" s="56" t="s">
        <v>695</v>
      </c>
      <c r="N3069" s="121" t="s">
        <v>6601</v>
      </c>
      <c r="P3069" s="56" t="s">
        <v>6836</v>
      </c>
      <c r="Q3069" s="56">
        <v>40</v>
      </c>
      <c r="S3069" s="128" t="s">
        <v>605</v>
      </c>
      <c r="T3069" s="56">
        <v>1</v>
      </c>
      <c r="U3069" s="56" t="s">
        <v>606</v>
      </c>
      <c r="W3069" s="56">
        <v>1.5</v>
      </c>
      <c r="X3069" s="56">
        <v>85</v>
      </c>
      <c r="Y3069" s="56">
        <v>48.8</v>
      </c>
    </row>
    <row r="3070" spans="1:26" s="56" customFormat="1">
      <c r="A3070" s="132" t="s">
        <v>6832</v>
      </c>
      <c r="B3070" s="132" t="s">
        <v>1216</v>
      </c>
      <c r="C3070" s="150" t="s">
        <v>4873</v>
      </c>
      <c r="D3070" s="150" t="s">
        <v>4874</v>
      </c>
      <c r="E3070" s="150" t="s">
        <v>4875</v>
      </c>
      <c r="F3070" s="133" t="s">
        <v>4876</v>
      </c>
      <c r="G3070" s="133"/>
      <c r="H3070" s="52" t="s">
        <v>6833</v>
      </c>
      <c r="I3070" s="550">
        <v>41807</v>
      </c>
      <c r="J3070" s="550">
        <v>41929</v>
      </c>
      <c r="K3070" s="56" t="s">
        <v>6910</v>
      </c>
      <c r="L3070" s="56" t="s">
        <v>6911</v>
      </c>
      <c r="M3070" s="56" t="s">
        <v>695</v>
      </c>
      <c r="N3070" s="121" t="s">
        <v>6601</v>
      </c>
      <c r="P3070" s="56" t="s">
        <v>6836</v>
      </c>
      <c r="Q3070" s="56">
        <v>40</v>
      </c>
      <c r="S3070" s="128" t="s">
        <v>605</v>
      </c>
      <c r="T3070" s="56">
        <v>1</v>
      </c>
      <c r="U3070" s="56" t="s">
        <v>606</v>
      </c>
      <c r="W3070" s="56">
        <v>1.5</v>
      </c>
      <c r="X3070" s="56">
        <v>85</v>
      </c>
      <c r="Y3070" s="56">
        <v>35.549999999999997</v>
      </c>
    </row>
    <row r="3071" spans="1:26" s="56" customFormat="1">
      <c r="A3071" s="132" t="s">
        <v>6832</v>
      </c>
      <c r="B3071" s="132" t="s">
        <v>1216</v>
      </c>
      <c r="C3071" s="150" t="s">
        <v>4873</v>
      </c>
      <c r="D3071" s="150" t="s">
        <v>4874</v>
      </c>
      <c r="E3071" s="150" t="s">
        <v>4875</v>
      </c>
      <c r="F3071" s="133" t="s">
        <v>4876</v>
      </c>
      <c r="G3071" s="133"/>
      <c r="H3071" s="52" t="s">
        <v>6833</v>
      </c>
      <c r="I3071" s="550">
        <v>41807</v>
      </c>
      <c r="J3071" s="550">
        <v>41929</v>
      </c>
      <c r="K3071" s="56" t="s">
        <v>6912</v>
      </c>
      <c r="L3071" s="56" t="s">
        <v>6913</v>
      </c>
      <c r="M3071" s="56" t="s">
        <v>695</v>
      </c>
      <c r="N3071" s="121" t="s">
        <v>6601</v>
      </c>
      <c r="P3071" s="56" t="s">
        <v>6836</v>
      </c>
      <c r="Q3071" s="56">
        <v>40</v>
      </c>
      <c r="S3071" s="128" t="s">
        <v>605</v>
      </c>
      <c r="T3071" s="56">
        <v>1</v>
      </c>
      <c r="U3071" s="56" t="s">
        <v>606</v>
      </c>
      <c r="W3071" s="56">
        <v>1.5</v>
      </c>
      <c r="X3071" s="56">
        <v>90</v>
      </c>
      <c r="Y3071" s="56">
        <v>27.15</v>
      </c>
    </row>
    <row r="3072" spans="1:26" s="56" customFormat="1">
      <c r="A3072" s="132" t="s">
        <v>6832</v>
      </c>
      <c r="B3072" s="132" t="s">
        <v>1216</v>
      </c>
      <c r="C3072" s="150" t="s">
        <v>4873</v>
      </c>
      <c r="D3072" s="150" t="s">
        <v>4874</v>
      </c>
      <c r="E3072" s="150" t="s">
        <v>4875</v>
      </c>
      <c r="F3072" s="133" t="s">
        <v>4876</v>
      </c>
      <c r="G3072" s="133"/>
      <c r="H3072" s="52" t="s">
        <v>6833</v>
      </c>
      <c r="I3072" s="550">
        <v>41807</v>
      </c>
      <c r="J3072" s="550">
        <v>41929</v>
      </c>
      <c r="K3072" s="56" t="s">
        <v>6914</v>
      </c>
      <c r="L3072" s="56" t="s">
        <v>6915</v>
      </c>
      <c r="M3072" s="56" t="s">
        <v>695</v>
      </c>
      <c r="N3072" s="121" t="s">
        <v>6601</v>
      </c>
      <c r="P3072" s="56" t="s">
        <v>6836</v>
      </c>
      <c r="Q3072" s="56">
        <v>40</v>
      </c>
      <c r="S3072" s="128" t="s">
        <v>605</v>
      </c>
      <c r="T3072" s="56">
        <v>1</v>
      </c>
      <c r="U3072" s="56" t="s">
        <v>606</v>
      </c>
      <c r="W3072" s="56">
        <v>1.5</v>
      </c>
      <c r="X3072" s="56">
        <v>90</v>
      </c>
      <c r="Y3072" s="56">
        <v>55.65</v>
      </c>
    </row>
    <row r="3073" spans="1:26" s="56" customFormat="1">
      <c r="A3073" s="132" t="s">
        <v>6832</v>
      </c>
      <c r="B3073" s="132" t="s">
        <v>1216</v>
      </c>
      <c r="C3073" s="150" t="s">
        <v>4873</v>
      </c>
      <c r="D3073" s="150" t="s">
        <v>4874</v>
      </c>
      <c r="E3073" s="150" t="s">
        <v>4875</v>
      </c>
      <c r="F3073" s="133" t="s">
        <v>4876</v>
      </c>
      <c r="G3073" s="133"/>
      <c r="H3073" s="52" t="s">
        <v>6833</v>
      </c>
      <c r="I3073" s="550">
        <v>41807</v>
      </c>
      <c r="J3073" s="550">
        <v>41929</v>
      </c>
      <c r="K3073" s="56" t="s">
        <v>6916</v>
      </c>
      <c r="L3073" s="56" t="s">
        <v>6917</v>
      </c>
      <c r="M3073" s="56" t="s">
        <v>695</v>
      </c>
      <c r="N3073" s="121" t="s">
        <v>6601</v>
      </c>
      <c r="P3073" s="56" t="s">
        <v>6836</v>
      </c>
      <c r="Q3073" s="56">
        <v>40</v>
      </c>
      <c r="S3073" s="128" t="s">
        <v>605</v>
      </c>
      <c r="T3073" s="56">
        <v>1</v>
      </c>
      <c r="U3073" s="56" t="s">
        <v>606</v>
      </c>
      <c r="W3073" s="56">
        <v>1.5</v>
      </c>
      <c r="X3073" s="56">
        <v>85</v>
      </c>
      <c r="Y3073" s="56">
        <v>58.05</v>
      </c>
      <c r="Z3073" s="56" t="s">
        <v>6837</v>
      </c>
    </row>
    <row r="3074" spans="1:26" s="56" customFormat="1">
      <c r="A3074" s="132" t="s">
        <v>6832</v>
      </c>
      <c r="B3074" s="132" t="s">
        <v>1216</v>
      </c>
      <c r="C3074" s="150" t="s">
        <v>4873</v>
      </c>
      <c r="D3074" s="150" t="s">
        <v>4874</v>
      </c>
      <c r="E3074" s="150" t="s">
        <v>4875</v>
      </c>
      <c r="F3074" s="133" t="s">
        <v>4876</v>
      </c>
      <c r="G3074" s="133"/>
      <c r="H3074" s="52" t="s">
        <v>6833</v>
      </c>
      <c r="I3074" s="550">
        <v>41807</v>
      </c>
      <c r="J3074" s="550">
        <v>41929</v>
      </c>
      <c r="K3074" s="56" t="s">
        <v>6918</v>
      </c>
      <c r="L3074" s="56" t="s">
        <v>6919</v>
      </c>
      <c r="M3074" s="56" t="s">
        <v>695</v>
      </c>
      <c r="N3074" s="121" t="s">
        <v>6601</v>
      </c>
      <c r="P3074" s="56" t="s">
        <v>6836</v>
      </c>
      <c r="Q3074" s="56">
        <v>40</v>
      </c>
      <c r="S3074" s="128" t="s">
        <v>605</v>
      </c>
      <c r="T3074" s="56">
        <v>1</v>
      </c>
      <c r="U3074" s="56" t="s">
        <v>606</v>
      </c>
      <c r="W3074" s="56">
        <v>1.5</v>
      </c>
      <c r="X3074" s="56">
        <v>85</v>
      </c>
      <c r="Y3074" s="56">
        <v>53.25</v>
      </c>
    </row>
    <row r="3075" spans="1:26" s="56" customFormat="1">
      <c r="A3075" s="132" t="s">
        <v>6832</v>
      </c>
      <c r="B3075" s="132" t="s">
        <v>1216</v>
      </c>
      <c r="C3075" s="150" t="s">
        <v>4873</v>
      </c>
      <c r="D3075" s="150" t="s">
        <v>4874</v>
      </c>
      <c r="E3075" s="150" t="s">
        <v>4875</v>
      </c>
      <c r="F3075" s="133" t="s">
        <v>4876</v>
      </c>
      <c r="G3075" s="133"/>
      <c r="H3075" s="52" t="s">
        <v>6833</v>
      </c>
      <c r="I3075" s="550">
        <v>41807</v>
      </c>
      <c r="J3075" s="550">
        <v>41929</v>
      </c>
      <c r="K3075" s="56" t="s">
        <v>6920</v>
      </c>
      <c r="L3075" s="56" t="s">
        <v>6921</v>
      </c>
      <c r="M3075" s="56" t="s">
        <v>695</v>
      </c>
      <c r="N3075" s="121" t="s">
        <v>6601</v>
      </c>
      <c r="P3075" s="56" t="s">
        <v>6836</v>
      </c>
      <c r="Q3075" s="56">
        <v>40</v>
      </c>
      <c r="S3075" s="128" t="s">
        <v>605</v>
      </c>
      <c r="T3075" s="56">
        <v>1</v>
      </c>
      <c r="U3075" s="56" t="s">
        <v>606</v>
      </c>
      <c r="W3075" s="56">
        <v>1.5</v>
      </c>
      <c r="X3075" s="56">
        <v>85</v>
      </c>
      <c r="Y3075" s="56">
        <v>52.8</v>
      </c>
    </row>
    <row r="3076" spans="1:26" s="56" customFormat="1">
      <c r="A3076" s="132" t="s">
        <v>6832</v>
      </c>
      <c r="B3076" s="132" t="s">
        <v>1216</v>
      </c>
      <c r="C3076" s="150" t="s">
        <v>4873</v>
      </c>
      <c r="D3076" s="150" t="s">
        <v>4874</v>
      </c>
      <c r="E3076" s="150" t="s">
        <v>4875</v>
      </c>
      <c r="F3076" s="133" t="s">
        <v>4876</v>
      </c>
      <c r="G3076" s="133"/>
      <c r="H3076" s="52" t="s">
        <v>6833</v>
      </c>
      <c r="I3076" s="550">
        <v>41807</v>
      </c>
      <c r="J3076" s="550">
        <v>41929</v>
      </c>
      <c r="K3076" s="56" t="s">
        <v>6922</v>
      </c>
      <c r="L3076" s="56" t="s">
        <v>6923</v>
      </c>
      <c r="M3076" s="56" t="s">
        <v>695</v>
      </c>
      <c r="N3076" s="121" t="s">
        <v>6601</v>
      </c>
      <c r="P3076" s="56" t="s">
        <v>6836</v>
      </c>
      <c r="Q3076" s="56">
        <v>40</v>
      </c>
      <c r="S3076" s="128" t="s">
        <v>605</v>
      </c>
      <c r="T3076" s="56">
        <v>1</v>
      </c>
      <c r="U3076" s="56" t="s">
        <v>606</v>
      </c>
      <c r="W3076" s="56">
        <v>1.5</v>
      </c>
      <c r="X3076" s="56">
        <v>80</v>
      </c>
      <c r="Y3076" s="56">
        <v>42.45</v>
      </c>
    </row>
    <row r="3077" spans="1:26" s="56" customFormat="1">
      <c r="A3077" s="132" t="s">
        <v>6832</v>
      </c>
      <c r="B3077" s="132" t="s">
        <v>1216</v>
      </c>
      <c r="C3077" s="150" t="s">
        <v>4873</v>
      </c>
      <c r="D3077" s="150" t="s">
        <v>4874</v>
      </c>
      <c r="E3077" s="150" t="s">
        <v>4875</v>
      </c>
      <c r="F3077" s="133" t="s">
        <v>4876</v>
      </c>
      <c r="G3077" s="133"/>
      <c r="H3077" s="52" t="s">
        <v>6833</v>
      </c>
      <c r="I3077" s="550">
        <v>41807</v>
      </c>
      <c r="J3077" s="550">
        <v>41929</v>
      </c>
      <c r="K3077" s="26" t="s">
        <v>6924</v>
      </c>
      <c r="L3077" s="26" t="s">
        <v>6925</v>
      </c>
      <c r="M3077" s="26" t="s">
        <v>695</v>
      </c>
      <c r="N3077" s="121" t="s">
        <v>6601</v>
      </c>
      <c r="O3077" s="26"/>
      <c r="P3077" s="56" t="s">
        <v>6836</v>
      </c>
      <c r="Q3077" s="56">
        <v>40</v>
      </c>
      <c r="S3077" s="128" t="s">
        <v>605</v>
      </c>
      <c r="T3077" s="26">
        <v>1</v>
      </c>
      <c r="U3077" s="26" t="s">
        <v>606</v>
      </c>
      <c r="V3077" s="26"/>
      <c r="W3077" s="26">
        <v>1.5</v>
      </c>
      <c r="X3077" s="26">
        <v>85</v>
      </c>
      <c r="Y3077" s="26">
        <v>2.12</v>
      </c>
    </row>
    <row r="3078" spans="1:26" s="56" customFormat="1">
      <c r="A3078" s="132" t="s">
        <v>6832</v>
      </c>
      <c r="B3078" s="132" t="s">
        <v>1216</v>
      </c>
      <c r="C3078" s="150" t="s">
        <v>4873</v>
      </c>
      <c r="D3078" s="150" t="s">
        <v>4874</v>
      </c>
      <c r="E3078" s="150" t="s">
        <v>4875</v>
      </c>
      <c r="F3078" s="133" t="s">
        <v>4876</v>
      </c>
      <c r="G3078" s="133"/>
      <c r="H3078" s="52" t="s">
        <v>6833</v>
      </c>
      <c r="I3078" s="550">
        <v>41807</v>
      </c>
      <c r="J3078" s="550">
        <v>41929</v>
      </c>
      <c r="K3078" s="56" t="s">
        <v>6926</v>
      </c>
      <c r="L3078" s="56" t="s">
        <v>6927</v>
      </c>
      <c r="M3078" s="56" t="s">
        <v>695</v>
      </c>
      <c r="N3078" s="121" t="s">
        <v>6601</v>
      </c>
      <c r="P3078" s="56" t="s">
        <v>6836</v>
      </c>
      <c r="Q3078" s="56">
        <v>40</v>
      </c>
      <c r="S3078" s="128" t="s">
        <v>605</v>
      </c>
      <c r="T3078" s="56">
        <v>1</v>
      </c>
      <c r="U3078" s="56" t="s">
        <v>606</v>
      </c>
      <c r="W3078" s="56">
        <v>1.5</v>
      </c>
      <c r="X3078" s="56">
        <v>80</v>
      </c>
      <c r="Y3078" s="56">
        <v>27.75</v>
      </c>
    </row>
    <row r="3079" spans="1:26" s="56" customFormat="1">
      <c r="A3079" s="132" t="s">
        <v>6832</v>
      </c>
      <c r="B3079" s="132" t="s">
        <v>1216</v>
      </c>
      <c r="C3079" s="150" t="s">
        <v>4873</v>
      </c>
      <c r="D3079" s="150" t="s">
        <v>4874</v>
      </c>
      <c r="E3079" s="150" t="s">
        <v>4875</v>
      </c>
      <c r="F3079" s="133" t="s">
        <v>4876</v>
      </c>
      <c r="G3079" s="133"/>
      <c r="H3079" s="52" t="s">
        <v>6833</v>
      </c>
      <c r="I3079" s="550">
        <v>41807</v>
      </c>
      <c r="J3079" s="550">
        <v>41929</v>
      </c>
      <c r="K3079" s="56" t="s">
        <v>6928</v>
      </c>
      <c r="L3079" s="56" t="s">
        <v>6929</v>
      </c>
      <c r="M3079" s="56" t="s">
        <v>695</v>
      </c>
      <c r="N3079" s="121" t="s">
        <v>6601</v>
      </c>
      <c r="P3079" s="56" t="s">
        <v>6836</v>
      </c>
      <c r="Q3079" s="56">
        <v>40</v>
      </c>
      <c r="S3079" s="128" t="s">
        <v>605</v>
      </c>
      <c r="T3079" s="56">
        <v>1</v>
      </c>
      <c r="U3079" s="56" t="s">
        <v>606</v>
      </c>
      <c r="W3079" s="56">
        <v>1.5</v>
      </c>
      <c r="X3079" s="56">
        <v>85</v>
      </c>
      <c r="Y3079" s="56">
        <v>23.25</v>
      </c>
    </row>
    <row r="3080" spans="1:26" s="56" customFormat="1">
      <c r="A3080" s="132" t="s">
        <v>6832</v>
      </c>
      <c r="B3080" s="132" t="s">
        <v>1216</v>
      </c>
      <c r="C3080" s="150" t="s">
        <v>4873</v>
      </c>
      <c r="D3080" s="150" t="s">
        <v>4874</v>
      </c>
      <c r="E3080" s="150" t="s">
        <v>4875</v>
      </c>
      <c r="F3080" s="133" t="s">
        <v>4876</v>
      </c>
      <c r="G3080" s="133"/>
      <c r="H3080" s="52" t="s">
        <v>6833</v>
      </c>
      <c r="I3080" s="550">
        <v>41807</v>
      </c>
      <c r="J3080" s="550">
        <v>41929</v>
      </c>
      <c r="K3080" s="56" t="s">
        <v>6930</v>
      </c>
      <c r="L3080" s="56" t="s">
        <v>6931</v>
      </c>
      <c r="M3080" s="56" t="s">
        <v>695</v>
      </c>
      <c r="N3080" s="121" t="s">
        <v>6601</v>
      </c>
      <c r="P3080" s="56" t="s">
        <v>6836</v>
      </c>
      <c r="Q3080" s="56">
        <v>40</v>
      </c>
      <c r="S3080" s="128" t="s">
        <v>605</v>
      </c>
      <c r="T3080" s="56">
        <v>1</v>
      </c>
      <c r="U3080" s="56" t="s">
        <v>606</v>
      </c>
      <c r="W3080" s="56">
        <v>1.5</v>
      </c>
      <c r="X3080" s="56">
        <v>85</v>
      </c>
      <c r="Y3080" s="56">
        <v>37.049999999999997</v>
      </c>
    </row>
    <row r="3081" spans="1:26" s="56" customFormat="1">
      <c r="A3081" s="132" t="s">
        <v>6832</v>
      </c>
      <c r="B3081" s="132" t="s">
        <v>1216</v>
      </c>
      <c r="C3081" s="150" t="s">
        <v>4873</v>
      </c>
      <c r="D3081" s="150" t="s">
        <v>4874</v>
      </c>
      <c r="E3081" s="150" t="s">
        <v>4875</v>
      </c>
      <c r="F3081" s="133" t="s">
        <v>4876</v>
      </c>
      <c r="G3081" s="133"/>
      <c r="H3081" s="52" t="s">
        <v>6833</v>
      </c>
      <c r="I3081" s="550">
        <v>41807</v>
      </c>
      <c r="J3081" s="550">
        <v>41929</v>
      </c>
      <c r="K3081" s="56" t="s">
        <v>6932</v>
      </c>
      <c r="L3081" s="56" t="s">
        <v>6933</v>
      </c>
      <c r="M3081" s="56" t="s">
        <v>695</v>
      </c>
      <c r="N3081" s="121" t="s">
        <v>6601</v>
      </c>
      <c r="P3081" s="56" t="s">
        <v>6836</v>
      </c>
      <c r="Q3081" s="56">
        <v>40</v>
      </c>
      <c r="S3081" s="128" t="s">
        <v>605</v>
      </c>
      <c r="T3081" s="56">
        <v>1</v>
      </c>
      <c r="U3081" s="56" t="s">
        <v>606</v>
      </c>
      <c r="W3081" s="56">
        <v>1.5</v>
      </c>
      <c r="X3081" s="56">
        <v>85</v>
      </c>
      <c r="Y3081" s="56">
        <v>62.4</v>
      </c>
    </row>
    <row r="3082" spans="1:26" s="56" customFormat="1">
      <c r="A3082" s="132" t="s">
        <v>6832</v>
      </c>
      <c r="B3082" s="132" t="s">
        <v>1216</v>
      </c>
      <c r="C3082" s="150" t="s">
        <v>4873</v>
      </c>
      <c r="D3082" s="150" t="s">
        <v>4874</v>
      </c>
      <c r="E3082" s="150" t="s">
        <v>4875</v>
      </c>
      <c r="F3082" s="133" t="s">
        <v>4876</v>
      </c>
      <c r="G3082" s="133"/>
      <c r="H3082" s="52" t="s">
        <v>6833</v>
      </c>
      <c r="I3082" s="550">
        <v>41807</v>
      </c>
      <c r="J3082" s="550">
        <v>41929</v>
      </c>
      <c r="K3082" s="56" t="s">
        <v>6934</v>
      </c>
      <c r="L3082" s="56" t="s">
        <v>6935</v>
      </c>
      <c r="M3082" s="56" t="s">
        <v>695</v>
      </c>
      <c r="N3082" s="121" t="s">
        <v>6601</v>
      </c>
      <c r="P3082" s="56" t="s">
        <v>6836</v>
      </c>
      <c r="Q3082" s="56">
        <v>40</v>
      </c>
      <c r="S3082" s="128" t="s">
        <v>605</v>
      </c>
      <c r="T3082" s="56">
        <v>1</v>
      </c>
      <c r="U3082" s="56" t="s">
        <v>606</v>
      </c>
      <c r="W3082" s="56">
        <v>1.5</v>
      </c>
      <c r="X3082" s="56">
        <v>85</v>
      </c>
      <c r="Y3082" s="56">
        <v>27.3</v>
      </c>
    </row>
    <row r="3083" spans="1:26" s="56" customFormat="1">
      <c r="A3083" s="132" t="s">
        <v>6832</v>
      </c>
      <c r="B3083" s="132" t="s">
        <v>1216</v>
      </c>
      <c r="C3083" s="150" t="s">
        <v>4873</v>
      </c>
      <c r="D3083" s="150" t="s">
        <v>4874</v>
      </c>
      <c r="E3083" s="150" t="s">
        <v>4875</v>
      </c>
      <c r="F3083" s="133" t="s">
        <v>4876</v>
      </c>
      <c r="G3083" s="133"/>
      <c r="H3083" s="52" t="s">
        <v>6833</v>
      </c>
      <c r="I3083" s="550">
        <v>41807</v>
      </c>
      <c r="J3083" s="550">
        <v>41929</v>
      </c>
      <c r="K3083" s="56" t="s">
        <v>6936</v>
      </c>
      <c r="L3083" s="56" t="s">
        <v>6937</v>
      </c>
      <c r="M3083" s="56" t="s">
        <v>695</v>
      </c>
      <c r="N3083" s="121" t="s">
        <v>6601</v>
      </c>
      <c r="P3083" s="56" t="s">
        <v>6836</v>
      </c>
      <c r="Q3083" s="56">
        <v>40</v>
      </c>
      <c r="S3083" s="128" t="s">
        <v>605</v>
      </c>
      <c r="T3083" s="56">
        <v>1</v>
      </c>
      <c r="U3083" s="56" t="s">
        <v>606</v>
      </c>
      <c r="W3083" s="56">
        <v>1.5</v>
      </c>
      <c r="X3083" s="56">
        <v>80</v>
      </c>
      <c r="Y3083" s="56">
        <v>34.799999999999997</v>
      </c>
      <c r="Z3083" s="56" t="s">
        <v>6837</v>
      </c>
    </row>
    <row r="3084" spans="1:26" s="56" customFormat="1">
      <c r="A3084" s="132" t="s">
        <v>6832</v>
      </c>
      <c r="B3084" s="132" t="s">
        <v>1216</v>
      </c>
      <c r="C3084" s="150" t="s">
        <v>4873</v>
      </c>
      <c r="D3084" s="150" t="s">
        <v>4874</v>
      </c>
      <c r="E3084" s="150" t="s">
        <v>4875</v>
      </c>
      <c r="F3084" s="133" t="s">
        <v>4876</v>
      </c>
      <c r="G3084" s="133"/>
      <c r="H3084" s="52" t="s">
        <v>6833</v>
      </c>
      <c r="I3084" s="550">
        <v>41807</v>
      </c>
      <c r="J3084" s="550">
        <v>41929</v>
      </c>
      <c r="K3084" s="56" t="s">
        <v>6938</v>
      </c>
      <c r="L3084" s="56" t="s">
        <v>6939</v>
      </c>
      <c r="M3084" s="56" t="s">
        <v>695</v>
      </c>
      <c r="N3084" s="121" t="s">
        <v>6601</v>
      </c>
      <c r="P3084" s="56" t="s">
        <v>6836</v>
      </c>
      <c r="Q3084" s="56">
        <v>40</v>
      </c>
      <c r="S3084" s="128" t="s">
        <v>605</v>
      </c>
      <c r="T3084" s="56">
        <v>1</v>
      </c>
      <c r="U3084" s="56" t="s">
        <v>606</v>
      </c>
      <c r="W3084" s="56">
        <v>1.5</v>
      </c>
      <c r="X3084" s="56">
        <v>83</v>
      </c>
      <c r="Y3084" s="56">
        <v>43.5</v>
      </c>
    </row>
    <row r="3085" spans="1:26" s="56" customFormat="1">
      <c r="A3085" s="132" t="s">
        <v>6832</v>
      </c>
      <c r="B3085" s="132" t="s">
        <v>1216</v>
      </c>
      <c r="C3085" s="150" t="s">
        <v>4873</v>
      </c>
      <c r="D3085" s="150" t="s">
        <v>4874</v>
      </c>
      <c r="E3085" s="150" t="s">
        <v>4875</v>
      </c>
      <c r="F3085" s="133" t="s">
        <v>4876</v>
      </c>
      <c r="G3085" s="133"/>
      <c r="H3085" s="52" t="s">
        <v>6833</v>
      </c>
      <c r="I3085" s="550">
        <v>41807</v>
      </c>
      <c r="J3085" s="550">
        <v>41929</v>
      </c>
      <c r="K3085" s="56" t="s">
        <v>6940</v>
      </c>
      <c r="L3085" s="56" t="s">
        <v>6941</v>
      </c>
      <c r="M3085" s="56" t="s">
        <v>695</v>
      </c>
      <c r="N3085" s="121" t="s">
        <v>6601</v>
      </c>
      <c r="P3085" s="56" t="s">
        <v>6836</v>
      </c>
      <c r="Q3085" s="56">
        <v>40</v>
      </c>
      <c r="S3085" s="128" t="s">
        <v>605</v>
      </c>
      <c r="T3085" s="56">
        <v>1</v>
      </c>
      <c r="U3085" s="56" t="s">
        <v>606</v>
      </c>
      <c r="W3085" s="56">
        <v>1.5</v>
      </c>
      <c r="X3085" s="56">
        <v>85</v>
      </c>
      <c r="Y3085" s="56">
        <v>55.98</v>
      </c>
    </row>
    <row r="3086" spans="1:26" s="56" customFormat="1">
      <c r="A3086" s="132" t="s">
        <v>6832</v>
      </c>
      <c r="B3086" s="132" t="s">
        <v>1216</v>
      </c>
      <c r="C3086" s="150" t="s">
        <v>4873</v>
      </c>
      <c r="D3086" s="150" t="s">
        <v>4874</v>
      </c>
      <c r="E3086" s="150" t="s">
        <v>4875</v>
      </c>
      <c r="F3086" s="133" t="s">
        <v>4876</v>
      </c>
      <c r="G3086" s="133"/>
      <c r="H3086" s="52" t="s">
        <v>6833</v>
      </c>
      <c r="I3086" s="550">
        <v>41807</v>
      </c>
      <c r="J3086" s="550">
        <v>41929</v>
      </c>
      <c r="K3086" s="56" t="s">
        <v>6942</v>
      </c>
      <c r="L3086" s="56" t="s">
        <v>6943</v>
      </c>
      <c r="M3086" s="56" t="s">
        <v>695</v>
      </c>
      <c r="N3086" s="121" t="s">
        <v>6601</v>
      </c>
      <c r="P3086" s="56" t="s">
        <v>6836</v>
      </c>
      <c r="Q3086" s="56">
        <v>40</v>
      </c>
      <c r="S3086" s="128" t="s">
        <v>605</v>
      </c>
      <c r="T3086" s="56">
        <v>1</v>
      </c>
      <c r="U3086" s="56" t="s">
        <v>606</v>
      </c>
      <c r="W3086" s="56">
        <v>1.5</v>
      </c>
      <c r="X3086" s="56">
        <v>85</v>
      </c>
      <c r="Y3086" s="56">
        <v>82.98</v>
      </c>
    </row>
    <row r="3087" spans="1:26" s="56" customFormat="1">
      <c r="A3087" s="132" t="s">
        <v>6832</v>
      </c>
      <c r="B3087" s="132" t="s">
        <v>1216</v>
      </c>
      <c r="C3087" s="150" t="s">
        <v>4873</v>
      </c>
      <c r="D3087" s="150" t="s">
        <v>4874</v>
      </c>
      <c r="E3087" s="150" t="s">
        <v>4875</v>
      </c>
      <c r="F3087" s="133" t="s">
        <v>4876</v>
      </c>
      <c r="G3087" s="133"/>
      <c r="H3087" s="52" t="s">
        <v>6833</v>
      </c>
      <c r="I3087" s="550">
        <v>41807</v>
      </c>
      <c r="J3087" s="550">
        <v>41929</v>
      </c>
      <c r="K3087" s="56" t="s">
        <v>6944</v>
      </c>
      <c r="L3087" s="56" t="s">
        <v>6945</v>
      </c>
      <c r="M3087" s="56" t="s">
        <v>695</v>
      </c>
      <c r="N3087" s="121" t="s">
        <v>6601</v>
      </c>
      <c r="P3087" s="56" t="s">
        <v>6836</v>
      </c>
      <c r="Q3087" s="56">
        <v>40</v>
      </c>
      <c r="S3087" s="128" t="s">
        <v>605</v>
      </c>
      <c r="T3087" s="56">
        <v>1</v>
      </c>
      <c r="U3087" s="56" t="s">
        <v>606</v>
      </c>
      <c r="W3087" s="56">
        <v>1.5</v>
      </c>
      <c r="X3087" s="56">
        <v>80</v>
      </c>
      <c r="Y3087" s="56">
        <v>146</v>
      </c>
    </row>
    <row r="3088" spans="1:26" s="56" customFormat="1">
      <c r="A3088" s="132" t="s">
        <v>6832</v>
      </c>
      <c r="B3088" s="132" t="s">
        <v>1216</v>
      </c>
      <c r="C3088" s="150" t="s">
        <v>4873</v>
      </c>
      <c r="D3088" s="150" t="s">
        <v>4874</v>
      </c>
      <c r="E3088" s="150" t="s">
        <v>4875</v>
      </c>
      <c r="F3088" s="133" t="s">
        <v>4876</v>
      </c>
      <c r="G3088" s="133"/>
      <c r="H3088" s="52" t="s">
        <v>6833</v>
      </c>
      <c r="I3088" s="550">
        <v>41807</v>
      </c>
      <c r="J3088" s="550">
        <v>41929</v>
      </c>
      <c r="K3088" s="56" t="s">
        <v>6946</v>
      </c>
      <c r="L3088" s="56" t="s">
        <v>6947</v>
      </c>
      <c r="M3088" s="56" t="s">
        <v>695</v>
      </c>
      <c r="N3088" s="121" t="s">
        <v>6601</v>
      </c>
      <c r="P3088" s="56" t="s">
        <v>6836</v>
      </c>
      <c r="Q3088" s="56">
        <v>40</v>
      </c>
      <c r="S3088" s="128" t="s">
        <v>605</v>
      </c>
      <c r="T3088" s="56">
        <v>1</v>
      </c>
      <c r="U3088" s="56" t="s">
        <v>606</v>
      </c>
      <c r="W3088" s="56">
        <v>1.5</v>
      </c>
      <c r="X3088" s="56">
        <v>80</v>
      </c>
      <c r="Y3088" s="56">
        <v>44.64</v>
      </c>
    </row>
    <row r="3089" spans="1:26" s="56" customFormat="1">
      <c r="A3089" s="132" t="s">
        <v>6832</v>
      </c>
      <c r="B3089" s="132" t="s">
        <v>1216</v>
      </c>
      <c r="C3089" s="150" t="s">
        <v>4873</v>
      </c>
      <c r="D3089" s="150" t="s">
        <v>4874</v>
      </c>
      <c r="E3089" s="150" t="s">
        <v>4875</v>
      </c>
      <c r="F3089" s="133" t="s">
        <v>4876</v>
      </c>
      <c r="G3089" s="133"/>
      <c r="H3089" s="52" t="s">
        <v>6833</v>
      </c>
      <c r="I3089" s="550">
        <v>41807</v>
      </c>
      <c r="J3089" s="550">
        <v>41929</v>
      </c>
      <c r="K3089" s="56" t="s">
        <v>6948</v>
      </c>
      <c r="L3089" s="56" t="s">
        <v>6949</v>
      </c>
      <c r="M3089" s="56" t="s">
        <v>695</v>
      </c>
      <c r="N3089" s="121" t="s">
        <v>6601</v>
      </c>
      <c r="P3089" s="56" t="s">
        <v>6836</v>
      </c>
      <c r="Q3089" s="56">
        <v>40</v>
      </c>
      <c r="S3089" s="128" t="s">
        <v>605</v>
      </c>
      <c r="T3089" s="56">
        <v>1</v>
      </c>
      <c r="U3089" s="56" t="s">
        <v>606</v>
      </c>
      <c r="W3089" s="56">
        <v>1.5</v>
      </c>
      <c r="X3089" s="56">
        <v>80</v>
      </c>
      <c r="Y3089" s="56">
        <v>27.8</v>
      </c>
    </row>
    <row r="3090" spans="1:26" s="56" customFormat="1">
      <c r="A3090" s="132" t="s">
        <v>6832</v>
      </c>
      <c r="B3090" s="132" t="s">
        <v>1216</v>
      </c>
      <c r="C3090" s="150" t="s">
        <v>4873</v>
      </c>
      <c r="D3090" s="150" t="s">
        <v>4874</v>
      </c>
      <c r="E3090" s="150" t="s">
        <v>4875</v>
      </c>
      <c r="F3090" s="133" t="s">
        <v>4876</v>
      </c>
      <c r="G3090" s="133"/>
      <c r="H3090" s="52" t="s">
        <v>6833</v>
      </c>
      <c r="I3090" s="550">
        <v>41807</v>
      </c>
      <c r="J3090" s="550">
        <v>41929</v>
      </c>
      <c r="K3090" s="56" t="s">
        <v>6950</v>
      </c>
      <c r="L3090" s="56" t="s">
        <v>6951</v>
      </c>
      <c r="M3090" s="56" t="s">
        <v>695</v>
      </c>
      <c r="N3090" s="121" t="s">
        <v>6601</v>
      </c>
      <c r="P3090" s="56" t="s">
        <v>6836</v>
      </c>
      <c r="Q3090" s="56">
        <v>40</v>
      </c>
      <c r="S3090" s="128" t="s">
        <v>605</v>
      </c>
      <c r="T3090" s="56">
        <v>1</v>
      </c>
      <c r="U3090" s="56" t="s">
        <v>606</v>
      </c>
      <c r="W3090" s="56">
        <v>1.5</v>
      </c>
      <c r="X3090" s="56">
        <v>80</v>
      </c>
      <c r="Y3090" s="56">
        <v>38.700000000000003</v>
      </c>
    </row>
    <row r="3091" spans="1:26" s="56" customFormat="1">
      <c r="A3091" s="132" t="s">
        <v>6832</v>
      </c>
      <c r="B3091" s="132" t="s">
        <v>1216</v>
      </c>
      <c r="C3091" s="150" t="s">
        <v>4873</v>
      </c>
      <c r="D3091" s="150" t="s">
        <v>4874</v>
      </c>
      <c r="E3091" s="150" t="s">
        <v>4875</v>
      </c>
      <c r="F3091" s="133" t="s">
        <v>4876</v>
      </c>
      <c r="G3091" s="133"/>
      <c r="H3091" s="52" t="s">
        <v>6833</v>
      </c>
      <c r="I3091" s="550">
        <v>41807</v>
      </c>
      <c r="J3091" s="550">
        <v>41929</v>
      </c>
      <c r="K3091" s="56" t="s">
        <v>6952</v>
      </c>
      <c r="L3091" s="56" t="s">
        <v>6953</v>
      </c>
      <c r="M3091" s="56" t="s">
        <v>695</v>
      </c>
      <c r="N3091" s="121" t="s">
        <v>6601</v>
      </c>
      <c r="P3091" s="56" t="s">
        <v>6836</v>
      </c>
      <c r="Q3091" s="56">
        <v>40</v>
      </c>
      <c r="S3091" s="128" t="s">
        <v>605</v>
      </c>
      <c r="T3091" s="56">
        <v>1</v>
      </c>
      <c r="U3091" s="56" t="s">
        <v>606</v>
      </c>
      <c r="W3091" s="56">
        <v>1.5</v>
      </c>
      <c r="X3091" s="56">
        <v>80</v>
      </c>
      <c r="Y3091" s="56">
        <v>78.84</v>
      </c>
    </row>
    <row r="3092" spans="1:26" s="56" customFormat="1">
      <c r="A3092" s="132" t="s">
        <v>6832</v>
      </c>
      <c r="B3092" s="132" t="s">
        <v>1216</v>
      </c>
      <c r="C3092" s="150" t="s">
        <v>4873</v>
      </c>
      <c r="D3092" s="150" t="s">
        <v>4874</v>
      </c>
      <c r="E3092" s="150" t="s">
        <v>4875</v>
      </c>
      <c r="F3092" s="133" t="s">
        <v>4876</v>
      </c>
      <c r="G3092" s="133"/>
      <c r="H3092" s="52" t="s">
        <v>6833</v>
      </c>
      <c r="I3092" s="550">
        <v>41807</v>
      </c>
      <c r="J3092" s="550">
        <v>41929</v>
      </c>
      <c r="K3092" s="56" t="s">
        <v>6954</v>
      </c>
      <c r="L3092" s="56" t="s">
        <v>6955</v>
      </c>
      <c r="M3092" s="56" t="s">
        <v>695</v>
      </c>
      <c r="N3092" s="121" t="s">
        <v>6601</v>
      </c>
      <c r="P3092" s="56" t="s">
        <v>6836</v>
      </c>
      <c r="Q3092" s="56">
        <v>40</v>
      </c>
      <c r="S3092" s="128" t="s">
        <v>605</v>
      </c>
      <c r="T3092" s="56">
        <v>1</v>
      </c>
      <c r="U3092" s="56" t="s">
        <v>606</v>
      </c>
      <c r="W3092" s="56">
        <v>1.5</v>
      </c>
      <c r="X3092" s="56">
        <v>80</v>
      </c>
      <c r="Y3092" s="56">
        <v>49.5</v>
      </c>
    </row>
    <row r="3093" spans="1:26" s="56" customFormat="1">
      <c r="A3093" s="132" t="s">
        <v>6832</v>
      </c>
      <c r="B3093" s="132" t="s">
        <v>1216</v>
      </c>
      <c r="C3093" s="150" t="s">
        <v>4873</v>
      </c>
      <c r="D3093" s="150" t="s">
        <v>4874</v>
      </c>
      <c r="E3093" s="150" t="s">
        <v>4875</v>
      </c>
      <c r="F3093" s="133" t="s">
        <v>4876</v>
      </c>
      <c r="G3093" s="133"/>
      <c r="H3093" s="52" t="s">
        <v>6833</v>
      </c>
      <c r="I3093" s="550">
        <v>41807</v>
      </c>
      <c r="J3093" s="550">
        <v>41929</v>
      </c>
      <c r="K3093" s="56" t="s">
        <v>6956</v>
      </c>
      <c r="L3093" s="56" t="s">
        <v>6957</v>
      </c>
      <c r="M3093" s="56" t="s">
        <v>695</v>
      </c>
      <c r="N3093" s="121" t="s">
        <v>6601</v>
      </c>
      <c r="P3093" s="56" t="s">
        <v>6836</v>
      </c>
      <c r="Q3093" s="56">
        <v>40</v>
      </c>
      <c r="S3093" s="128" t="s">
        <v>605</v>
      </c>
      <c r="T3093" s="56">
        <v>1</v>
      </c>
      <c r="U3093" s="56" t="s">
        <v>606</v>
      </c>
      <c r="W3093" s="56">
        <v>1.5</v>
      </c>
      <c r="X3093" s="56">
        <v>80</v>
      </c>
      <c r="Y3093" s="56">
        <v>42.84</v>
      </c>
      <c r="Z3093" s="56" t="s">
        <v>6837</v>
      </c>
    </row>
    <row r="3094" spans="1:26" s="56" customFormat="1">
      <c r="A3094" s="132" t="s">
        <v>6832</v>
      </c>
      <c r="B3094" s="132" t="s">
        <v>1216</v>
      </c>
      <c r="C3094" s="150" t="s">
        <v>4873</v>
      </c>
      <c r="D3094" s="150" t="s">
        <v>4874</v>
      </c>
      <c r="E3094" s="150" t="s">
        <v>4875</v>
      </c>
      <c r="F3094" s="133" t="s">
        <v>4876</v>
      </c>
      <c r="G3094" s="133"/>
      <c r="H3094" s="52" t="s">
        <v>6833</v>
      </c>
      <c r="I3094" s="550">
        <v>41807</v>
      </c>
      <c r="J3094" s="550">
        <v>41929</v>
      </c>
      <c r="K3094" s="56" t="s">
        <v>6958</v>
      </c>
      <c r="L3094" s="56" t="s">
        <v>6959</v>
      </c>
      <c r="M3094" s="56" t="s">
        <v>695</v>
      </c>
      <c r="N3094" s="121" t="s">
        <v>6601</v>
      </c>
      <c r="P3094" s="56" t="s">
        <v>6836</v>
      </c>
      <c r="Q3094" s="56">
        <v>40</v>
      </c>
      <c r="S3094" s="128" t="s">
        <v>605</v>
      </c>
      <c r="T3094" s="56">
        <v>1</v>
      </c>
      <c r="U3094" s="56" t="s">
        <v>606</v>
      </c>
      <c r="W3094" s="56">
        <v>1.5</v>
      </c>
      <c r="X3094" s="56">
        <v>80</v>
      </c>
      <c r="Y3094" s="56">
        <v>45.72</v>
      </c>
    </row>
    <row r="3095" spans="1:26" s="56" customFormat="1">
      <c r="A3095" s="132" t="s">
        <v>6832</v>
      </c>
      <c r="B3095" s="132" t="s">
        <v>1216</v>
      </c>
      <c r="C3095" s="150" t="s">
        <v>4873</v>
      </c>
      <c r="D3095" s="150" t="s">
        <v>4874</v>
      </c>
      <c r="E3095" s="150" t="s">
        <v>4875</v>
      </c>
      <c r="F3095" s="133" t="s">
        <v>4876</v>
      </c>
      <c r="G3095" s="133"/>
      <c r="H3095" s="52" t="s">
        <v>6833</v>
      </c>
      <c r="I3095" s="550">
        <v>41807</v>
      </c>
      <c r="J3095" s="550">
        <v>41929</v>
      </c>
      <c r="K3095" s="56" t="s">
        <v>6960</v>
      </c>
      <c r="L3095" s="56" t="s">
        <v>6961</v>
      </c>
      <c r="M3095" s="56" t="s">
        <v>695</v>
      </c>
      <c r="N3095" s="121" t="s">
        <v>6601</v>
      </c>
      <c r="P3095" s="56" t="s">
        <v>6836</v>
      </c>
      <c r="Q3095" s="56">
        <v>40</v>
      </c>
      <c r="S3095" s="128" t="s">
        <v>605</v>
      </c>
      <c r="T3095" s="56">
        <v>1</v>
      </c>
      <c r="U3095" s="56" t="s">
        <v>606</v>
      </c>
      <c r="W3095" s="56">
        <v>1.5</v>
      </c>
      <c r="X3095" s="56">
        <v>80</v>
      </c>
      <c r="Y3095" s="56">
        <v>34.56</v>
      </c>
    </row>
    <row r="3096" spans="1:26" s="56" customFormat="1">
      <c r="A3096" s="132" t="s">
        <v>6832</v>
      </c>
      <c r="B3096" s="132" t="s">
        <v>1216</v>
      </c>
      <c r="C3096" s="150" t="s">
        <v>4873</v>
      </c>
      <c r="D3096" s="150" t="s">
        <v>4874</v>
      </c>
      <c r="E3096" s="150" t="s">
        <v>4875</v>
      </c>
      <c r="F3096" s="133" t="s">
        <v>4876</v>
      </c>
      <c r="G3096" s="133"/>
      <c r="H3096" s="52" t="s">
        <v>6833</v>
      </c>
      <c r="I3096" s="550">
        <v>41807</v>
      </c>
      <c r="J3096" s="550">
        <v>41929</v>
      </c>
      <c r="K3096" s="56" t="s">
        <v>6962</v>
      </c>
      <c r="L3096" s="56" t="s">
        <v>6963</v>
      </c>
      <c r="M3096" s="56" t="s">
        <v>695</v>
      </c>
      <c r="N3096" s="121" t="s">
        <v>6601</v>
      </c>
      <c r="P3096" s="56" t="s">
        <v>6836</v>
      </c>
      <c r="Q3096" s="56">
        <v>40</v>
      </c>
      <c r="S3096" s="128" t="s">
        <v>605</v>
      </c>
      <c r="T3096" s="56">
        <v>1</v>
      </c>
      <c r="U3096" s="56" t="s">
        <v>606</v>
      </c>
      <c r="W3096" s="56">
        <v>1.5</v>
      </c>
      <c r="X3096" s="56">
        <v>80</v>
      </c>
      <c r="Y3096" s="56">
        <v>45</v>
      </c>
    </row>
    <row r="3097" spans="1:26" s="56" customFormat="1">
      <c r="A3097" s="132" t="s">
        <v>6832</v>
      </c>
      <c r="B3097" s="132" t="s">
        <v>1216</v>
      </c>
      <c r="C3097" s="150" t="s">
        <v>4873</v>
      </c>
      <c r="D3097" s="150" t="s">
        <v>4874</v>
      </c>
      <c r="E3097" s="150" t="s">
        <v>4875</v>
      </c>
      <c r="F3097" s="133" t="s">
        <v>4876</v>
      </c>
      <c r="G3097" s="133"/>
      <c r="H3097" s="52" t="s">
        <v>6833</v>
      </c>
      <c r="I3097" s="550">
        <v>41807</v>
      </c>
      <c r="J3097" s="550">
        <v>41929</v>
      </c>
      <c r="K3097" s="56" t="s">
        <v>6964</v>
      </c>
      <c r="L3097" s="56" t="s">
        <v>6965</v>
      </c>
      <c r="M3097" s="56" t="s">
        <v>695</v>
      </c>
      <c r="N3097" s="121" t="s">
        <v>6601</v>
      </c>
      <c r="P3097" s="56" t="s">
        <v>6836</v>
      </c>
      <c r="Q3097" s="56">
        <v>40</v>
      </c>
      <c r="S3097" s="128" t="s">
        <v>605</v>
      </c>
      <c r="T3097" s="56">
        <v>1</v>
      </c>
      <c r="U3097" s="56" t="s">
        <v>606</v>
      </c>
      <c r="W3097" s="56">
        <v>1.5</v>
      </c>
      <c r="X3097" s="56">
        <v>94</v>
      </c>
      <c r="Y3097" s="56">
        <v>99.23</v>
      </c>
    </row>
    <row r="3098" spans="1:26" s="56" customFormat="1">
      <c r="A3098" s="132" t="s">
        <v>6832</v>
      </c>
      <c r="B3098" s="132" t="s">
        <v>1216</v>
      </c>
      <c r="C3098" s="150" t="s">
        <v>4873</v>
      </c>
      <c r="D3098" s="150" t="s">
        <v>4874</v>
      </c>
      <c r="E3098" s="150" t="s">
        <v>4875</v>
      </c>
      <c r="F3098" s="133" t="s">
        <v>4876</v>
      </c>
      <c r="G3098" s="133"/>
      <c r="H3098" s="52" t="s">
        <v>6833</v>
      </c>
      <c r="I3098" s="550">
        <v>41807</v>
      </c>
      <c r="J3098" s="550">
        <v>41929</v>
      </c>
      <c r="K3098" s="56" t="s">
        <v>6966</v>
      </c>
      <c r="L3098" s="56" t="s">
        <v>6967</v>
      </c>
      <c r="M3098" s="56" t="s">
        <v>695</v>
      </c>
      <c r="N3098" s="121" t="s">
        <v>6601</v>
      </c>
      <c r="P3098" s="56" t="s">
        <v>6836</v>
      </c>
      <c r="Q3098" s="56">
        <v>40</v>
      </c>
      <c r="S3098" s="128" t="s">
        <v>605</v>
      </c>
      <c r="T3098" s="56">
        <v>1</v>
      </c>
      <c r="U3098" s="56" t="s">
        <v>606</v>
      </c>
      <c r="W3098" s="56">
        <v>1.5</v>
      </c>
      <c r="X3098" s="56">
        <v>85</v>
      </c>
      <c r="Y3098" s="56">
        <v>57.24</v>
      </c>
    </row>
    <row r="3099" spans="1:26" s="56" customFormat="1">
      <c r="A3099" s="132" t="s">
        <v>6832</v>
      </c>
      <c r="B3099" s="132" t="s">
        <v>1216</v>
      </c>
      <c r="C3099" s="150" t="s">
        <v>4873</v>
      </c>
      <c r="D3099" s="150" t="s">
        <v>4874</v>
      </c>
      <c r="E3099" s="150" t="s">
        <v>4875</v>
      </c>
      <c r="F3099" s="133" t="s">
        <v>4876</v>
      </c>
      <c r="G3099" s="133"/>
      <c r="H3099" s="52" t="s">
        <v>6833</v>
      </c>
      <c r="I3099" s="550">
        <v>41807</v>
      </c>
      <c r="J3099" s="550">
        <v>41929</v>
      </c>
      <c r="K3099" s="56" t="s">
        <v>6968</v>
      </c>
      <c r="L3099" s="56" t="s">
        <v>6969</v>
      </c>
      <c r="M3099" s="56" t="s">
        <v>695</v>
      </c>
      <c r="N3099" s="121" t="s">
        <v>6601</v>
      </c>
      <c r="P3099" s="56" t="s">
        <v>6836</v>
      </c>
      <c r="Q3099" s="56">
        <v>40</v>
      </c>
      <c r="S3099" s="128" t="s">
        <v>605</v>
      </c>
      <c r="T3099" s="56">
        <v>1</v>
      </c>
      <c r="U3099" s="56" t="s">
        <v>606</v>
      </c>
      <c r="W3099" s="56">
        <v>1.5</v>
      </c>
      <c r="X3099" s="56">
        <v>70</v>
      </c>
      <c r="Y3099" s="56">
        <v>44.46</v>
      </c>
    </row>
    <row r="3100" spans="1:26" s="56" customFormat="1">
      <c r="A3100" s="132" t="s">
        <v>6832</v>
      </c>
      <c r="B3100" s="132" t="s">
        <v>1216</v>
      </c>
      <c r="C3100" s="150" t="s">
        <v>4873</v>
      </c>
      <c r="D3100" s="150" t="s">
        <v>4874</v>
      </c>
      <c r="E3100" s="150" t="s">
        <v>4875</v>
      </c>
      <c r="F3100" s="133" t="s">
        <v>4876</v>
      </c>
      <c r="G3100" s="133"/>
      <c r="H3100" s="52" t="s">
        <v>6833</v>
      </c>
      <c r="I3100" s="550">
        <v>41807</v>
      </c>
      <c r="J3100" s="550">
        <v>41929</v>
      </c>
      <c r="K3100" s="56" t="s">
        <v>6970</v>
      </c>
      <c r="L3100" s="56" t="s">
        <v>6971</v>
      </c>
      <c r="M3100" s="56" t="s">
        <v>695</v>
      </c>
      <c r="N3100" s="121" t="s">
        <v>6601</v>
      </c>
      <c r="P3100" s="56" t="s">
        <v>6836</v>
      </c>
      <c r="Q3100" s="56">
        <v>40</v>
      </c>
      <c r="S3100" s="128" t="s">
        <v>605</v>
      </c>
      <c r="T3100" s="56">
        <v>1</v>
      </c>
      <c r="U3100" s="56" t="s">
        <v>606</v>
      </c>
      <c r="W3100" s="56">
        <v>1.5</v>
      </c>
      <c r="X3100" s="56">
        <v>80</v>
      </c>
      <c r="Y3100" s="56">
        <v>57.78</v>
      </c>
    </row>
    <row r="3101" spans="1:26" s="56" customFormat="1">
      <c r="A3101" s="132" t="s">
        <v>6832</v>
      </c>
      <c r="B3101" s="132" t="s">
        <v>1216</v>
      </c>
      <c r="C3101" s="150" t="s">
        <v>4873</v>
      </c>
      <c r="D3101" s="150" t="s">
        <v>4874</v>
      </c>
      <c r="E3101" s="150" t="s">
        <v>4875</v>
      </c>
      <c r="F3101" s="133" t="s">
        <v>4876</v>
      </c>
      <c r="G3101" s="133"/>
      <c r="H3101" s="52" t="s">
        <v>6833</v>
      </c>
      <c r="I3101" s="550">
        <v>41807</v>
      </c>
      <c r="J3101" s="550">
        <v>41929</v>
      </c>
      <c r="K3101" s="56" t="s">
        <v>6972</v>
      </c>
      <c r="L3101" s="56" t="s">
        <v>6973</v>
      </c>
      <c r="M3101" s="56" t="s">
        <v>695</v>
      </c>
      <c r="N3101" s="121" t="s">
        <v>6601</v>
      </c>
      <c r="P3101" s="56" t="s">
        <v>6836</v>
      </c>
      <c r="Q3101" s="56">
        <v>40</v>
      </c>
      <c r="S3101" s="128" t="s">
        <v>605</v>
      </c>
      <c r="T3101" s="56">
        <v>1</v>
      </c>
      <c r="U3101" s="56" t="s">
        <v>606</v>
      </c>
      <c r="W3101" s="56">
        <v>1.5</v>
      </c>
      <c r="X3101" s="56">
        <v>80</v>
      </c>
      <c r="Y3101" s="56">
        <v>49.68</v>
      </c>
    </row>
    <row r="3102" spans="1:26" s="56" customFormat="1">
      <c r="A3102" s="132" t="s">
        <v>6832</v>
      </c>
      <c r="B3102" s="132" t="s">
        <v>1216</v>
      </c>
      <c r="C3102" s="150" t="s">
        <v>4873</v>
      </c>
      <c r="D3102" s="150" t="s">
        <v>4874</v>
      </c>
      <c r="E3102" s="150" t="s">
        <v>4875</v>
      </c>
      <c r="F3102" s="133" t="s">
        <v>4876</v>
      </c>
      <c r="G3102" s="133"/>
      <c r="H3102" s="52" t="s">
        <v>6833</v>
      </c>
      <c r="I3102" s="550">
        <v>41807</v>
      </c>
      <c r="J3102" s="550">
        <v>41929</v>
      </c>
      <c r="K3102" s="56" t="s">
        <v>6974</v>
      </c>
      <c r="L3102" s="56" t="s">
        <v>6975</v>
      </c>
      <c r="M3102" s="56" t="s">
        <v>695</v>
      </c>
      <c r="N3102" s="121" t="s">
        <v>6601</v>
      </c>
      <c r="P3102" s="56" t="s">
        <v>6836</v>
      </c>
      <c r="Q3102" s="56">
        <v>40</v>
      </c>
      <c r="S3102" s="128" t="s">
        <v>605</v>
      </c>
      <c r="T3102" s="56">
        <v>1</v>
      </c>
      <c r="U3102" s="56" t="s">
        <v>606</v>
      </c>
      <c r="W3102" s="56">
        <v>1.5</v>
      </c>
      <c r="X3102" s="56">
        <v>90</v>
      </c>
      <c r="Y3102" s="56">
        <v>79.25</v>
      </c>
    </row>
    <row r="3103" spans="1:26" s="56" customFormat="1">
      <c r="A3103" s="132" t="s">
        <v>6832</v>
      </c>
      <c r="B3103" s="132" t="s">
        <v>1216</v>
      </c>
      <c r="C3103" s="150" t="s">
        <v>4873</v>
      </c>
      <c r="D3103" s="150" t="s">
        <v>4874</v>
      </c>
      <c r="E3103" s="150" t="s">
        <v>4875</v>
      </c>
      <c r="F3103" s="133" t="s">
        <v>4876</v>
      </c>
      <c r="G3103" s="133"/>
      <c r="H3103" s="52" t="s">
        <v>6833</v>
      </c>
      <c r="I3103" s="550">
        <v>41807</v>
      </c>
      <c r="J3103" s="550">
        <v>41929</v>
      </c>
      <c r="K3103" s="56" t="s">
        <v>6976</v>
      </c>
      <c r="L3103" s="56" t="s">
        <v>6977</v>
      </c>
      <c r="M3103" s="56" t="s">
        <v>695</v>
      </c>
      <c r="N3103" s="121" t="s">
        <v>6601</v>
      </c>
      <c r="P3103" s="56" t="s">
        <v>6836</v>
      </c>
      <c r="Q3103" s="56">
        <v>40</v>
      </c>
      <c r="S3103" s="128" t="s">
        <v>605</v>
      </c>
      <c r="T3103" s="56">
        <v>1</v>
      </c>
      <c r="U3103" s="56" t="s">
        <v>606</v>
      </c>
      <c r="W3103" s="56">
        <v>1.5</v>
      </c>
      <c r="X3103" s="56">
        <v>94</v>
      </c>
      <c r="Y3103" s="56">
        <v>46.84</v>
      </c>
      <c r="Z3103" s="56" t="s">
        <v>6837</v>
      </c>
    </row>
    <row r="3104" spans="1:26" s="56" customFormat="1">
      <c r="A3104" s="132" t="s">
        <v>6832</v>
      </c>
      <c r="B3104" s="132" t="s">
        <v>1216</v>
      </c>
      <c r="C3104" s="150" t="s">
        <v>4873</v>
      </c>
      <c r="D3104" s="150" t="s">
        <v>4874</v>
      </c>
      <c r="E3104" s="150" t="s">
        <v>4875</v>
      </c>
      <c r="F3104" s="133" t="s">
        <v>4876</v>
      </c>
      <c r="G3104" s="133"/>
      <c r="H3104" s="52" t="s">
        <v>6833</v>
      </c>
      <c r="I3104" s="550">
        <v>41807</v>
      </c>
      <c r="J3104" s="550">
        <v>41929</v>
      </c>
      <c r="K3104" s="56" t="s">
        <v>6978</v>
      </c>
      <c r="L3104" s="56" t="s">
        <v>6979</v>
      </c>
      <c r="M3104" s="56" t="s">
        <v>695</v>
      </c>
      <c r="N3104" s="121" t="s">
        <v>6601</v>
      </c>
      <c r="P3104" s="56" t="s">
        <v>6836</v>
      </c>
      <c r="Q3104" s="56">
        <v>40</v>
      </c>
      <c r="S3104" s="128" t="s">
        <v>605</v>
      </c>
      <c r="T3104" s="56">
        <v>1</v>
      </c>
      <c r="U3104" s="56" t="s">
        <v>606</v>
      </c>
      <c r="W3104" s="56">
        <v>1.5</v>
      </c>
      <c r="X3104" s="56">
        <v>94</v>
      </c>
      <c r="Y3104" s="56">
        <v>46.62</v>
      </c>
    </row>
    <row r="3105" spans="1:26" s="56" customFormat="1">
      <c r="A3105" s="132" t="s">
        <v>6832</v>
      </c>
      <c r="B3105" s="132" t="s">
        <v>1216</v>
      </c>
      <c r="C3105" s="150" t="s">
        <v>4873</v>
      </c>
      <c r="D3105" s="150" t="s">
        <v>4874</v>
      </c>
      <c r="E3105" s="150" t="s">
        <v>4875</v>
      </c>
      <c r="F3105" s="133" t="s">
        <v>4876</v>
      </c>
      <c r="G3105" s="133"/>
      <c r="H3105" s="52" t="s">
        <v>6833</v>
      </c>
      <c r="I3105" s="550">
        <v>41807</v>
      </c>
      <c r="J3105" s="550">
        <v>41929</v>
      </c>
      <c r="K3105" s="56" t="s">
        <v>6980</v>
      </c>
      <c r="L3105" s="56" t="s">
        <v>6981</v>
      </c>
      <c r="M3105" s="56" t="s">
        <v>695</v>
      </c>
      <c r="N3105" s="121" t="s">
        <v>6601</v>
      </c>
      <c r="P3105" s="56" t="s">
        <v>6836</v>
      </c>
      <c r="Q3105" s="56">
        <v>40</v>
      </c>
      <c r="S3105" s="128" t="s">
        <v>605</v>
      </c>
      <c r="T3105" s="56">
        <v>1</v>
      </c>
      <c r="U3105" s="56" t="s">
        <v>606</v>
      </c>
      <c r="W3105" s="56">
        <v>1.5</v>
      </c>
      <c r="X3105" s="56">
        <v>90</v>
      </c>
      <c r="Y3105" s="56">
        <v>24.75</v>
      </c>
    </row>
    <row r="3106" spans="1:26" s="56" customFormat="1">
      <c r="A3106" s="132" t="s">
        <v>6832</v>
      </c>
      <c r="B3106" s="132" t="s">
        <v>1216</v>
      </c>
      <c r="C3106" s="150" t="s">
        <v>4873</v>
      </c>
      <c r="D3106" s="150" t="s">
        <v>4874</v>
      </c>
      <c r="E3106" s="150" t="s">
        <v>4875</v>
      </c>
      <c r="F3106" s="133" t="s">
        <v>4876</v>
      </c>
      <c r="G3106" s="133"/>
      <c r="H3106" s="52" t="s">
        <v>6833</v>
      </c>
      <c r="I3106" s="550">
        <v>41807</v>
      </c>
      <c r="J3106" s="550">
        <v>41929</v>
      </c>
      <c r="K3106" s="56" t="s">
        <v>6982</v>
      </c>
      <c r="L3106" s="56" t="s">
        <v>6983</v>
      </c>
      <c r="M3106" s="56" t="s">
        <v>695</v>
      </c>
      <c r="N3106" s="121" t="s">
        <v>6601</v>
      </c>
      <c r="P3106" s="56" t="s">
        <v>6836</v>
      </c>
      <c r="Q3106" s="56">
        <v>40</v>
      </c>
      <c r="S3106" s="128" t="s">
        <v>605</v>
      </c>
      <c r="T3106" s="56">
        <v>1</v>
      </c>
      <c r="U3106" s="56" t="s">
        <v>606</v>
      </c>
      <c r="W3106" s="56">
        <v>1.5</v>
      </c>
      <c r="X3106" s="56">
        <v>90</v>
      </c>
      <c r="Y3106" s="56">
        <v>86.8</v>
      </c>
    </row>
    <row r="3107" spans="1:26" s="56" customFormat="1">
      <c r="A3107" s="132" t="s">
        <v>6832</v>
      </c>
      <c r="B3107" s="132" t="s">
        <v>1216</v>
      </c>
      <c r="C3107" s="150" t="s">
        <v>4873</v>
      </c>
      <c r="D3107" s="150" t="s">
        <v>4874</v>
      </c>
      <c r="E3107" s="150" t="s">
        <v>4875</v>
      </c>
      <c r="F3107" s="133" t="s">
        <v>4876</v>
      </c>
      <c r="G3107" s="133"/>
      <c r="H3107" s="52" t="s">
        <v>6833</v>
      </c>
      <c r="I3107" s="550">
        <v>41807</v>
      </c>
      <c r="J3107" s="550">
        <v>41929</v>
      </c>
      <c r="K3107" s="56" t="s">
        <v>6984</v>
      </c>
      <c r="L3107" s="56" t="s">
        <v>6985</v>
      </c>
      <c r="M3107" s="56" t="s">
        <v>695</v>
      </c>
      <c r="N3107" s="121" t="s">
        <v>6601</v>
      </c>
      <c r="P3107" s="56" t="s">
        <v>6836</v>
      </c>
      <c r="Q3107" s="56">
        <v>40</v>
      </c>
      <c r="S3107" s="128" t="s">
        <v>605</v>
      </c>
      <c r="T3107" s="56">
        <v>1</v>
      </c>
      <c r="U3107" s="56" t="s">
        <v>606</v>
      </c>
      <c r="W3107" s="56">
        <v>1.5</v>
      </c>
      <c r="X3107" s="56">
        <v>94</v>
      </c>
      <c r="Y3107" s="56">
        <v>113.22</v>
      </c>
    </row>
    <row r="3108" spans="1:26" s="56" customFormat="1">
      <c r="A3108" s="132" t="s">
        <v>6832</v>
      </c>
      <c r="B3108" s="132" t="s">
        <v>1216</v>
      </c>
      <c r="C3108" s="150" t="s">
        <v>4873</v>
      </c>
      <c r="D3108" s="150" t="s">
        <v>4874</v>
      </c>
      <c r="E3108" s="150" t="s">
        <v>4875</v>
      </c>
      <c r="F3108" s="133" t="s">
        <v>4876</v>
      </c>
      <c r="G3108" s="133"/>
      <c r="H3108" s="52" t="s">
        <v>6833</v>
      </c>
      <c r="I3108" s="550">
        <v>41807</v>
      </c>
      <c r="J3108" s="550">
        <v>41929</v>
      </c>
      <c r="K3108" s="56" t="s">
        <v>6986</v>
      </c>
      <c r="L3108" s="56" t="s">
        <v>6987</v>
      </c>
      <c r="M3108" s="56" t="s">
        <v>695</v>
      </c>
      <c r="N3108" s="121" t="s">
        <v>6601</v>
      </c>
      <c r="P3108" s="56" t="s">
        <v>6836</v>
      </c>
      <c r="Q3108" s="56">
        <v>40</v>
      </c>
      <c r="S3108" s="128" t="s">
        <v>605</v>
      </c>
      <c r="T3108" s="56">
        <v>1</v>
      </c>
      <c r="U3108" s="56" t="s">
        <v>606</v>
      </c>
      <c r="W3108" s="56">
        <v>1.5</v>
      </c>
      <c r="X3108" s="56">
        <v>90</v>
      </c>
      <c r="Y3108" s="56">
        <v>67.819999999999993</v>
      </c>
    </row>
    <row r="3109" spans="1:26" s="56" customFormat="1">
      <c r="A3109" s="132" t="s">
        <v>6832</v>
      </c>
      <c r="B3109" s="132" t="s">
        <v>1216</v>
      </c>
      <c r="C3109" s="150" t="s">
        <v>4873</v>
      </c>
      <c r="D3109" s="150" t="s">
        <v>4874</v>
      </c>
      <c r="E3109" s="150" t="s">
        <v>4875</v>
      </c>
      <c r="F3109" s="133" t="s">
        <v>4876</v>
      </c>
      <c r="G3109" s="133"/>
      <c r="H3109" s="52" t="s">
        <v>6833</v>
      </c>
      <c r="I3109" s="550">
        <v>41807</v>
      </c>
      <c r="J3109" s="550">
        <v>41929</v>
      </c>
      <c r="K3109" s="56" t="s">
        <v>6988</v>
      </c>
      <c r="L3109" s="56" t="s">
        <v>6989</v>
      </c>
      <c r="M3109" s="56" t="s">
        <v>695</v>
      </c>
      <c r="N3109" s="121" t="s">
        <v>6601</v>
      </c>
      <c r="P3109" s="56" t="s">
        <v>6836</v>
      </c>
      <c r="Q3109" s="56">
        <v>40</v>
      </c>
      <c r="S3109" s="128" t="s">
        <v>605</v>
      </c>
      <c r="T3109" s="56">
        <v>1</v>
      </c>
      <c r="U3109" s="56" t="s">
        <v>606</v>
      </c>
      <c r="W3109" s="56">
        <v>1.5</v>
      </c>
      <c r="X3109" s="56">
        <v>90</v>
      </c>
      <c r="Y3109" s="56">
        <v>66.16</v>
      </c>
    </row>
    <row r="3110" spans="1:26" s="56" customFormat="1">
      <c r="A3110" s="132" t="s">
        <v>6832</v>
      </c>
      <c r="B3110" s="132" t="s">
        <v>1216</v>
      </c>
      <c r="C3110" s="150" t="s">
        <v>4873</v>
      </c>
      <c r="D3110" s="150" t="s">
        <v>4874</v>
      </c>
      <c r="E3110" s="150" t="s">
        <v>4875</v>
      </c>
      <c r="F3110" s="133" t="s">
        <v>4876</v>
      </c>
      <c r="G3110" s="133"/>
      <c r="H3110" s="52" t="s">
        <v>6833</v>
      </c>
      <c r="I3110" s="550">
        <v>41807</v>
      </c>
      <c r="J3110" s="550">
        <v>41929</v>
      </c>
      <c r="K3110" s="56" t="s">
        <v>6990</v>
      </c>
      <c r="L3110" s="56" t="s">
        <v>6991</v>
      </c>
      <c r="M3110" s="56" t="s">
        <v>695</v>
      </c>
      <c r="N3110" s="121" t="s">
        <v>6601</v>
      </c>
      <c r="P3110" s="56" t="s">
        <v>6836</v>
      </c>
      <c r="Q3110" s="56">
        <v>40</v>
      </c>
      <c r="S3110" s="128" t="s">
        <v>605</v>
      </c>
      <c r="T3110" s="56">
        <v>1</v>
      </c>
      <c r="U3110" s="56" t="s">
        <v>606</v>
      </c>
      <c r="W3110" s="56">
        <v>1.5</v>
      </c>
      <c r="X3110" s="56">
        <v>90</v>
      </c>
      <c r="Y3110" s="56">
        <v>63.83</v>
      </c>
    </row>
    <row r="3111" spans="1:26" s="56" customFormat="1">
      <c r="A3111" s="132" t="s">
        <v>6832</v>
      </c>
      <c r="B3111" s="132" t="s">
        <v>1216</v>
      </c>
      <c r="C3111" s="150" t="s">
        <v>4873</v>
      </c>
      <c r="D3111" s="150" t="s">
        <v>4874</v>
      </c>
      <c r="E3111" s="150" t="s">
        <v>4875</v>
      </c>
      <c r="F3111" s="133" t="s">
        <v>4876</v>
      </c>
      <c r="G3111" s="133"/>
      <c r="H3111" s="52" t="s">
        <v>6833</v>
      </c>
      <c r="I3111" s="550">
        <v>41807</v>
      </c>
      <c r="J3111" s="550">
        <v>41929</v>
      </c>
      <c r="K3111" s="56" t="s">
        <v>6992</v>
      </c>
      <c r="L3111" s="56" t="s">
        <v>6993</v>
      </c>
      <c r="M3111" s="56" t="s">
        <v>695</v>
      </c>
      <c r="N3111" s="121" t="s">
        <v>6601</v>
      </c>
      <c r="P3111" s="56" t="s">
        <v>6836</v>
      </c>
      <c r="Q3111" s="56">
        <v>40</v>
      </c>
      <c r="S3111" s="128" t="s">
        <v>605</v>
      </c>
      <c r="T3111" s="56">
        <v>1</v>
      </c>
      <c r="U3111" s="56" t="s">
        <v>606</v>
      </c>
      <c r="W3111" s="56">
        <v>1.5</v>
      </c>
      <c r="X3111" s="56">
        <v>70</v>
      </c>
      <c r="Y3111" s="56">
        <v>55.94</v>
      </c>
    </row>
    <row r="3112" spans="1:26" s="56" customFormat="1">
      <c r="A3112" s="132" t="s">
        <v>6832</v>
      </c>
      <c r="B3112" s="132" t="s">
        <v>1216</v>
      </c>
      <c r="C3112" s="150" t="s">
        <v>4873</v>
      </c>
      <c r="D3112" s="150" t="s">
        <v>4874</v>
      </c>
      <c r="E3112" s="150" t="s">
        <v>4875</v>
      </c>
      <c r="F3112" s="133" t="s">
        <v>4876</v>
      </c>
      <c r="G3112" s="133"/>
      <c r="H3112" s="52" t="s">
        <v>6833</v>
      </c>
      <c r="I3112" s="550">
        <v>41807</v>
      </c>
      <c r="J3112" s="550">
        <v>41929</v>
      </c>
      <c r="K3112" s="56" t="s">
        <v>6994</v>
      </c>
      <c r="L3112" s="56" t="s">
        <v>6995</v>
      </c>
      <c r="M3112" s="56" t="s">
        <v>695</v>
      </c>
      <c r="N3112" s="121" t="s">
        <v>6601</v>
      </c>
      <c r="P3112" s="56" t="s">
        <v>6836</v>
      </c>
      <c r="Q3112" s="56">
        <v>40</v>
      </c>
      <c r="S3112" s="128" t="s">
        <v>605</v>
      </c>
      <c r="T3112" s="56">
        <v>1</v>
      </c>
      <c r="U3112" s="56" t="s">
        <v>606</v>
      </c>
      <c r="W3112" s="56">
        <v>1.5</v>
      </c>
      <c r="X3112" s="56">
        <v>90</v>
      </c>
      <c r="Y3112" s="56">
        <v>72.709999999999994</v>
      </c>
      <c r="Z3112" s="56" t="s">
        <v>6837</v>
      </c>
    </row>
    <row r="3113" spans="1:26" s="56" customFormat="1">
      <c r="A3113" s="132" t="s">
        <v>6832</v>
      </c>
      <c r="B3113" s="132" t="s">
        <v>1216</v>
      </c>
      <c r="C3113" s="150" t="s">
        <v>4873</v>
      </c>
      <c r="D3113" s="150" t="s">
        <v>4874</v>
      </c>
      <c r="E3113" s="150" t="s">
        <v>4875</v>
      </c>
      <c r="F3113" s="133" t="s">
        <v>4876</v>
      </c>
      <c r="G3113" s="133"/>
      <c r="H3113" s="52" t="s">
        <v>6833</v>
      </c>
      <c r="I3113" s="550">
        <v>41807</v>
      </c>
      <c r="J3113" s="550">
        <v>41929</v>
      </c>
      <c r="K3113" s="80"/>
      <c r="L3113" s="80"/>
      <c r="M3113" s="80"/>
      <c r="N3113" s="80"/>
      <c r="O3113" s="80"/>
      <c r="P3113" s="80"/>
      <c r="T3113" s="80"/>
      <c r="U3113" s="80"/>
      <c r="V3113" s="80"/>
      <c r="W3113" s="80"/>
      <c r="X3113" s="80"/>
      <c r="Y3113" s="80"/>
      <c r="Z3113" s="80"/>
    </row>
    <row r="3114" spans="1:26" s="56" customFormat="1">
      <c r="A3114" s="132" t="s">
        <v>6832</v>
      </c>
      <c r="B3114" s="132" t="s">
        <v>1216</v>
      </c>
      <c r="C3114" s="150" t="s">
        <v>4873</v>
      </c>
      <c r="D3114" s="150" t="s">
        <v>4874</v>
      </c>
      <c r="E3114" s="150" t="s">
        <v>4875</v>
      </c>
      <c r="F3114" s="133" t="s">
        <v>4876</v>
      </c>
      <c r="G3114" s="133"/>
      <c r="H3114" s="52" t="s">
        <v>6833</v>
      </c>
      <c r="I3114" s="550">
        <v>41807</v>
      </c>
      <c r="J3114" s="550">
        <v>41929</v>
      </c>
      <c r="K3114" s="56" t="s">
        <v>6996</v>
      </c>
      <c r="L3114" s="56" t="s">
        <v>6997</v>
      </c>
      <c r="M3114" s="56" t="s">
        <v>695</v>
      </c>
      <c r="N3114" s="56" t="s">
        <v>2883</v>
      </c>
      <c r="P3114" s="56" t="s">
        <v>6998</v>
      </c>
      <c r="T3114" s="56">
        <v>1</v>
      </c>
      <c r="U3114" s="56" t="s">
        <v>606</v>
      </c>
      <c r="W3114" s="56">
        <v>1.5</v>
      </c>
      <c r="X3114" s="56">
        <v>90</v>
      </c>
      <c r="Y3114" s="56">
        <v>68.930000000000007</v>
      </c>
      <c r="Z3114" s="56" t="s">
        <v>6837</v>
      </c>
    </row>
    <row r="3115" spans="1:26" s="56" customFormat="1">
      <c r="A3115" s="132" t="s">
        <v>6832</v>
      </c>
      <c r="B3115" s="132" t="s">
        <v>1216</v>
      </c>
      <c r="C3115" s="150" t="s">
        <v>4873</v>
      </c>
      <c r="D3115" s="150" t="s">
        <v>4874</v>
      </c>
      <c r="E3115" s="150" t="s">
        <v>4875</v>
      </c>
      <c r="F3115" s="133" t="s">
        <v>4876</v>
      </c>
      <c r="G3115" s="133"/>
      <c r="H3115" s="52" t="s">
        <v>6833</v>
      </c>
      <c r="I3115" s="550">
        <v>41807</v>
      </c>
      <c r="J3115" s="550">
        <v>41929</v>
      </c>
      <c r="K3115" s="56" t="s">
        <v>6999</v>
      </c>
      <c r="L3115" s="56" t="s">
        <v>7000</v>
      </c>
      <c r="M3115" s="56" t="s">
        <v>695</v>
      </c>
      <c r="N3115" s="56" t="s">
        <v>2883</v>
      </c>
      <c r="P3115" s="56" t="s">
        <v>6998</v>
      </c>
      <c r="T3115" s="56">
        <v>1</v>
      </c>
      <c r="U3115" s="56" t="s">
        <v>606</v>
      </c>
      <c r="W3115" s="56">
        <v>1.5</v>
      </c>
      <c r="X3115" s="56">
        <v>90</v>
      </c>
      <c r="Y3115" s="56">
        <v>72.48</v>
      </c>
    </row>
    <row r="3116" spans="1:26" s="56" customFormat="1">
      <c r="A3116" s="132" t="s">
        <v>6832</v>
      </c>
      <c r="B3116" s="132" t="s">
        <v>1216</v>
      </c>
      <c r="C3116" s="150" t="s">
        <v>4873</v>
      </c>
      <c r="D3116" s="150" t="s">
        <v>4874</v>
      </c>
      <c r="E3116" s="150" t="s">
        <v>4875</v>
      </c>
      <c r="F3116" s="133" t="s">
        <v>4876</v>
      </c>
      <c r="G3116" s="133"/>
      <c r="H3116" s="52" t="s">
        <v>6833</v>
      </c>
      <c r="I3116" s="550">
        <v>41807</v>
      </c>
      <c r="J3116" s="550">
        <v>41929</v>
      </c>
      <c r="K3116" s="56" t="s">
        <v>7001</v>
      </c>
      <c r="L3116" s="56" t="s">
        <v>7002</v>
      </c>
      <c r="M3116" s="56" t="s">
        <v>695</v>
      </c>
      <c r="N3116" s="56" t="s">
        <v>2883</v>
      </c>
      <c r="P3116" s="56" t="s">
        <v>6998</v>
      </c>
      <c r="T3116" s="56">
        <v>1</v>
      </c>
      <c r="U3116" s="56" t="s">
        <v>606</v>
      </c>
      <c r="W3116" s="56">
        <v>1.5</v>
      </c>
      <c r="X3116" s="56">
        <v>90</v>
      </c>
      <c r="Y3116" s="56">
        <v>46.95</v>
      </c>
    </row>
    <row r="3117" spans="1:26" s="56" customFormat="1">
      <c r="A3117" s="132" t="s">
        <v>6832</v>
      </c>
      <c r="B3117" s="132" t="s">
        <v>1216</v>
      </c>
      <c r="C3117" s="150" t="s">
        <v>4873</v>
      </c>
      <c r="D3117" s="150" t="s">
        <v>4874</v>
      </c>
      <c r="E3117" s="150" t="s">
        <v>4875</v>
      </c>
      <c r="F3117" s="133" t="s">
        <v>4876</v>
      </c>
      <c r="G3117" s="133"/>
      <c r="H3117" s="52" t="s">
        <v>6833</v>
      </c>
      <c r="I3117" s="550">
        <v>41807</v>
      </c>
      <c r="J3117" s="550">
        <v>41929</v>
      </c>
      <c r="K3117" s="56" t="s">
        <v>7003</v>
      </c>
      <c r="L3117" s="56" t="s">
        <v>7004</v>
      </c>
      <c r="M3117" s="56" t="s">
        <v>695</v>
      </c>
      <c r="N3117" s="56" t="s">
        <v>2883</v>
      </c>
      <c r="P3117" s="56" t="s">
        <v>6998</v>
      </c>
      <c r="T3117" s="56">
        <v>1</v>
      </c>
      <c r="U3117" s="56" t="s">
        <v>606</v>
      </c>
      <c r="W3117" s="56">
        <v>1.5</v>
      </c>
      <c r="X3117" s="56">
        <v>90</v>
      </c>
      <c r="Y3117" s="56">
        <v>76.7</v>
      </c>
    </row>
    <row r="3118" spans="1:26" s="56" customFormat="1">
      <c r="A3118" s="132" t="s">
        <v>6832</v>
      </c>
      <c r="B3118" s="132" t="s">
        <v>1216</v>
      </c>
      <c r="C3118" s="150" t="s">
        <v>4873</v>
      </c>
      <c r="D3118" s="150" t="s">
        <v>4874</v>
      </c>
      <c r="E3118" s="150" t="s">
        <v>4875</v>
      </c>
      <c r="F3118" s="133" t="s">
        <v>4876</v>
      </c>
      <c r="G3118" s="133"/>
      <c r="H3118" s="52" t="s">
        <v>6833</v>
      </c>
      <c r="I3118" s="550">
        <v>41807</v>
      </c>
      <c r="J3118" s="550">
        <v>41929</v>
      </c>
      <c r="K3118" s="56" t="s">
        <v>7005</v>
      </c>
      <c r="L3118" s="56" t="s">
        <v>7006</v>
      </c>
      <c r="M3118" s="56" t="s">
        <v>695</v>
      </c>
      <c r="N3118" s="56" t="s">
        <v>2883</v>
      </c>
      <c r="P3118" s="56" t="s">
        <v>6998</v>
      </c>
      <c r="T3118" s="56">
        <v>1</v>
      </c>
      <c r="U3118" s="56" t="s">
        <v>606</v>
      </c>
      <c r="W3118" s="56">
        <v>1.5</v>
      </c>
      <c r="X3118" s="56">
        <v>94</v>
      </c>
      <c r="Y3118" s="56">
        <v>85.03</v>
      </c>
    </row>
    <row r="3119" spans="1:26" s="56" customFormat="1">
      <c r="A3119" s="132" t="s">
        <v>6832</v>
      </c>
      <c r="B3119" s="132" t="s">
        <v>1216</v>
      </c>
      <c r="C3119" s="150" t="s">
        <v>4873</v>
      </c>
      <c r="D3119" s="150" t="s">
        <v>4874</v>
      </c>
      <c r="E3119" s="150" t="s">
        <v>4875</v>
      </c>
      <c r="F3119" s="133" t="s">
        <v>4876</v>
      </c>
      <c r="G3119" s="133"/>
      <c r="H3119" s="52" t="s">
        <v>6833</v>
      </c>
      <c r="I3119" s="550">
        <v>41807</v>
      </c>
      <c r="J3119" s="550">
        <v>41929</v>
      </c>
      <c r="K3119" s="56" t="s">
        <v>7007</v>
      </c>
      <c r="L3119" s="56" t="s">
        <v>7008</v>
      </c>
      <c r="M3119" s="56" t="s">
        <v>695</v>
      </c>
      <c r="N3119" s="56" t="s">
        <v>2883</v>
      </c>
      <c r="P3119" s="56" t="s">
        <v>6998</v>
      </c>
      <c r="T3119" s="56">
        <v>1</v>
      </c>
      <c r="U3119" s="56" t="s">
        <v>606</v>
      </c>
      <c r="W3119" s="56">
        <v>1.5</v>
      </c>
      <c r="X3119" s="56">
        <v>87</v>
      </c>
      <c r="Y3119" s="56">
        <v>36.96</v>
      </c>
    </row>
    <row r="3120" spans="1:26" s="56" customFormat="1">
      <c r="A3120" s="132" t="s">
        <v>6832</v>
      </c>
      <c r="B3120" s="132" t="s">
        <v>1216</v>
      </c>
      <c r="C3120" s="150" t="s">
        <v>4873</v>
      </c>
      <c r="D3120" s="150" t="s">
        <v>4874</v>
      </c>
      <c r="E3120" s="150" t="s">
        <v>4875</v>
      </c>
      <c r="F3120" s="133" t="s">
        <v>4876</v>
      </c>
      <c r="G3120" s="133"/>
      <c r="H3120" s="52" t="s">
        <v>6833</v>
      </c>
      <c r="I3120" s="550">
        <v>41807</v>
      </c>
      <c r="J3120" s="550">
        <v>41929</v>
      </c>
      <c r="K3120" s="56" t="s">
        <v>7009</v>
      </c>
      <c r="L3120" s="56" t="s">
        <v>7010</v>
      </c>
      <c r="M3120" s="56" t="s">
        <v>695</v>
      </c>
      <c r="N3120" s="56" t="s">
        <v>2883</v>
      </c>
      <c r="P3120" s="56" t="s">
        <v>6998</v>
      </c>
      <c r="T3120" s="56">
        <v>1</v>
      </c>
      <c r="U3120" s="56" t="s">
        <v>606</v>
      </c>
      <c r="W3120" s="56">
        <v>1.5</v>
      </c>
      <c r="X3120" s="56">
        <v>90</v>
      </c>
      <c r="Y3120" s="56">
        <v>59.05</v>
      </c>
    </row>
    <row r="3121" spans="1:26" s="56" customFormat="1">
      <c r="A3121" s="132" t="s">
        <v>6832</v>
      </c>
      <c r="B3121" s="132" t="s">
        <v>1216</v>
      </c>
      <c r="C3121" s="150" t="s">
        <v>4873</v>
      </c>
      <c r="D3121" s="150" t="s">
        <v>4874</v>
      </c>
      <c r="E3121" s="150" t="s">
        <v>4875</v>
      </c>
      <c r="F3121" s="133" t="s">
        <v>4876</v>
      </c>
      <c r="G3121" s="133"/>
      <c r="H3121" s="52" t="s">
        <v>6833</v>
      </c>
      <c r="I3121" s="550">
        <v>41807</v>
      </c>
      <c r="J3121" s="550">
        <v>41929</v>
      </c>
      <c r="K3121" s="56" t="s">
        <v>7011</v>
      </c>
      <c r="L3121" s="56" t="s">
        <v>7012</v>
      </c>
      <c r="M3121" s="56" t="s">
        <v>695</v>
      </c>
      <c r="N3121" s="56" t="s">
        <v>2883</v>
      </c>
      <c r="P3121" s="56" t="s">
        <v>6998</v>
      </c>
      <c r="T3121" s="56">
        <v>1</v>
      </c>
      <c r="U3121" s="56" t="s">
        <v>606</v>
      </c>
      <c r="W3121" s="56">
        <v>1.5</v>
      </c>
      <c r="X3121" s="56">
        <v>90</v>
      </c>
      <c r="Y3121" s="56">
        <v>79.8</v>
      </c>
    </row>
    <row r="3122" spans="1:26" s="56" customFormat="1">
      <c r="A3122" s="132" t="s">
        <v>6832</v>
      </c>
      <c r="B3122" s="132" t="s">
        <v>1216</v>
      </c>
      <c r="C3122" s="150" t="s">
        <v>4873</v>
      </c>
      <c r="D3122" s="150" t="s">
        <v>4874</v>
      </c>
      <c r="E3122" s="150" t="s">
        <v>4875</v>
      </c>
      <c r="F3122" s="133" t="s">
        <v>4876</v>
      </c>
      <c r="G3122" s="133"/>
      <c r="H3122" s="52" t="s">
        <v>6833</v>
      </c>
      <c r="I3122" s="550">
        <v>41807</v>
      </c>
      <c r="J3122" s="550">
        <v>41929</v>
      </c>
      <c r="K3122" s="56" t="s">
        <v>7013</v>
      </c>
      <c r="L3122" s="56" t="s">
        <v>7014</v>
      </c>
      <c r="M3122" s="56" t="s">
        <v>695</v>
      </c>
      <c r="N3122" s="56" t="s">
        <v>2883</v>
      </c>
      <c r="P3122" s="56" t="s">
        <v>6998</v>
      </c>
      <c r="T3122" s="56">
        <v>1</v>
      </c>
      <c r="U3122" s="56" t="s">
        <v>606</v>
      </c>
      <c r="W3122" s="56">
        <v>1.5</v>
      </c>
      <c r="X3122" s="56">
        <v>90</v>
      </c>
      <c r="Y3122" s="56">
        <v>41.88</v>
      </c>
    </row>
    <row r="3123" spans="1:26" s="56" customFormat="1">
      <c r="A3123" s="132" t="s">
        <v>6832</v>
      </c>
      <c r="B3123" s="132" t="s">
        <v>1216</v>
      </c>
      <c r="C3123" s="150" t="s">
        <v>4873</v>
      </c>
      <c r="D3123" s="150" t="s">
        <v>4874</v>
      </c>
      <c r="E3123" s="150" t="s">
        <v>4875</v>
      </c>
      <c r="F3123" s="133" t="s">
        <v>4876</v>
      </c>
      <c r="G3123" s="133"/>
      <c r="H3123" s="52" t="s">
        <v>6833</v>
      </c>
      <c r="I3123" s="550">
        <v>41807</v>
      </c>
      <c r="J3123" s="550">
        <v>41929</v>
      </c>
      <c r="K3123" s="56" t="s">
        <v>7015</v>
      </c>
      <c r="L3123" s="56" t="s">
        <v>7016</v>
      </c>
      <c r="M3123" s="56" t="s">
        <v>695</v>
      </c>
      <c r="N3123" s="56" t="s">
        <v>2883</v>
      </c>
      <c r="P3123" s="56" t="s">
        <v>6998</v>
      </c>
      <c r="T3123" s="56">
        <v>1</v>
      </c>
      <c r="U3123" s="56" t="s">
        <v>606</v>
      </c>
      <c r="W3123" s="56">
        <v>1.5</v>
      </c>
      <c r="X3123" s="56">
        <v>90</v>
      </c>
      <c r="Y3123" s="56">
        <v>22.56</v>
      </c>
    </row>
    <row r="3124" spans="1:26" s="56" customFormat="1">
      <c r="A3124" s="132" t="s">
        <v>6832</v>
      </c>
      <c r="B3124" s="132" t="s">
        <v>1216</v>
      </c>
      <c r="C3124" s="150" t="s">
        <v>4873</v>
      </c>
      <c r="D3124" s="150" t="s">
        <v>4874</v>
      </c>
      <c r="E3124" s="150" t="s">
        <v>4875</v>
      </c>
      <c r="F3124" s="133" t="s">
        <v>4876</v>
      </c>
      <c r="G3124" s="133"/>
      <c r="H3124" s="52" t="s">
        <v>6833</v>
      </c>
      <c r="I3124" s="550">
        <v>41807</v>
      </c>
      <c r="J3124" s="550">
        <v>41929</v>
      </c>
      <c r="K3124" s="56" t="s">
        <v>7017</v>
      </c>
      <c r="L3124" s="56" t="s">
        <v>7018</v>
      </c>
      <c r="M3124" s="56" t="s">
        <v>695</v>
      </c>
      <c r="N3124" s="56" t="s">
        <v>2883</v>
      </c>
      <c r="P3124" s="56" t="s">
        <v>6998</v>
      </c>
      <c r="T3124" s="56">
        <v>1</v>
      </c>
      <c r="U3124" s="56" t="s">
        <v>606</v>
      </c>
      <c r="W3124" s="56">
        <v>1.5</v>
      </c>
      <c r="X3124" s="56">
        <v>94</v>
      </c>
      <c r="Y3124" s="56">
        <v>110.33</v>
      </c>
      <c r="Z3124" s="56" t="s">
        <v>6837</v>
      </c>
    </row>
    <row r="3125" spans="1:26" s="56" customFormat="1">
      <c r="A3125" s="132" t="s">
        <v>6832</v>
      </c>
      <c r="B3125" s="132" t="s">
        <v>1216</v>
      </c>
      <c r="C3125" s="150" t="s">
        <v>4873</v>
      </c>
      <c r="D3125" s="150" t="s">
        <v>4874</v>
      </c>
      <c r="E3125" s="150" t="s">
        <v>4875</v>
      </c>
      <c r="F3125" s="133" t="s">
        <v>4876</v>
      </c>
      <c r="G3125" s="133"/>
      <c r="H3125" s="52" t="s">
        <v>6833</v>
      </c>
      <c r="I3125" s="550">
        <v>41807</v>
      </c>
      <c r="J3125" s="550">
        <v>41929</v>
      </c>
      <c r="K3125" s="56" t="s">
        <v>7019</v>
      </c>
      <c r="L3125" s="56" t="s">
        <v>7020</v>
      </c>
      <c r="M3125" s="56" t="s">
        <v>695</v>
      </c>
      <c r="N3125" s="56" t="s">
        <v>2883</v>
      </c>
      <c r="P3125" s="56" t="s">
        <v>6998</v>
      </c>
      <c r="T3125" s="56">
        <v>1</v>
      </c>
      <c r="U3125" s="56" t="s">
        <v>606</v>
      </c>
      <c r="W3125" s="56">
        <v>1.5</v>
      </c>
      <c r="X3125" s="56">
        <v>38</v>
      </c>
      <c r="Y3125" s="56">
        <v>138</v>
      </c>
    </row>
    <row r="3126" spans="1:26" s="56" customFormat="1">
      <c r="A3126" s="132" t="s">
        <v>6832</v>
      </c>
      <c r="B3126" s="132" t="s">
        <v>1216</v>
      </c>
      <c r="C3126" s="150" t="s">
        <v>4873</v>
      </c>
      <c r="D3126" s="150" t="s">
        <v>4874</v>
      </c>
      <c r="E3126" s="150" t="s">
        <v>4875</v>
      </c>
      <c r="F3126" s="133" t="s">
        <v>4876</v>
      </c>
      <c r="G3126" s="133"/>
      <c r="H3126" s="52" t="s">
        <v>6833</v>
      </c>
      <c r="I3126" s="550">
        <v>41807</v>
      </c>
      <c r="J3126" s="550">
        <v>41929</v>
      </c>
      <c r="K3126" s="56" t="s">
        <v>7021</v>
      </c>
      <c r="L3126" s="56" t="s">
        <v>7022</v>
      </c>
      <c r="M3126" s="56" t="s">
        <v>695</v>
      </c>
      <c r="N3126" s="56" t="s">
        <v>2883</v>
      </c>
      <c r="P3126" s="56" t="s">
        <v>6998</v>
      </c>
      <c r="T3126" s="56">
        <v>1</v>
      </c>
      <c r="U3126" s="56" t="s">
        <v>606</v>
      </c>
      <c r="W3126" s="56">
        <v>1.5</v>
      </c>
      <c r="X3126" s="56">
        <v>90</v>
      </c>
      <c r="Y3126" s="56">
        <v>28.4</v>
      </c>
    </row>
    <row r="3127" spans="1:26" s="56" customFormat="1">
      <c r="A3127" s="132" t="s">
        <v>6832</v>
      </c>
      <c r="B3127" s="132" t="s">
        <v>1216</v>
      </c>
      <c r="C3127" s="150" t="s">
        <v>4873</v>
      </c>
      <c r="D3127" s="150" t="s">
        <v>4874</v>
      </c>
      <c r="E3127" s="150" t="s">
        <v>4875</v>
      </c>
      <c r="F3127" s="133" t="s">
        <v>4876</v>
      </c>
      <c r="G3127" s="133"/>
      <c r="H3127" s="52" t="s">
        <v>6833</v>
      </c>
      <c r="I3127" s="550">
        <v>41807</v>
      </c>
      <c r="J3127" s="550">
        <v>41929</v>
      </c>
      <c r="K3127" s="56" t="s">
        <v>7023</v>
      </c>
      <c r="L3127" s="56" t="s">
        <v>7024</v>
      </c>
      <c r="M3127" s="56" t="s">
        <v>695</v>
      </c>
      <c r="N3127" s="56" t="s">
        <v>2883</v>
      </c>
      <c r="P3127" s="56" t="s">
        <v>6998</v>
      </c>
      <c r="T3127" s="56">
        <v>1</v>
      </c>
      <c r="U3127" s="56" t="s">
        <v>606</v>
      </c>
      <c r="W3127" s="56">
        <v>1.5</v>
      </c>
      <c r="X3127" s="56">
        <v>90</v>
      </c>
      <c r="Y3127" s="56">
        <v>23.28</v>
      </c>
    </row>
    <row r="3128" spans="1:26" s="56" customFormat="1">
      <c r="A3128" s="132" t="s">
        <v>6832</v>
      </c>
      <c r="B3128" s="132" t="s">
        <v>1216</v>
      </c>
      <c r="C3128" s="150" t="s">
        <v>4873</v>
      </c>
      <c r="D3128" s="150" t="s">
        <v>4874</v>
      </c>
      <c r="E3128" s="150" t="s">
        <v>4875</v>
      </c>
      <c r="F3128" s="133" t="s">
        <v>4876</v>
      </c>
      <c r="G3128" s="133"/>
      <c r="H3128" s="52" t="s">
        <v>6833</v>
      </c>
      <c r="I3128" s="550">
        <v>41807</v>
      </c>
      <c r="J3128" s="550">
        <v>41929</v>
      </c>
      <c r="K3128" s="56" t="s">
        <v>7025</v>
      </c>
      <c r="L3128" s="56" t="s">
        <v>7026</v>
      </c>
      <c r="M3128" s="56" t="s">
        <v>695</v>
      </c>
      <c r="N3128" s="56" t="s">
        <v>2883</v>
      </c>
      <c r="P3128" s="56" t="s">
        <v>6998</v>
      </c>
      <c r="T3128" s="56">
        <v>1</v>
      </c>
      <c r="U3128" s="56" t="s">
        <v>606</v>
      </c>
      <c r="W3128" s="56">
        <v>1.5</v>
      </c>
      <c r="X3128" s="56">
        <v>90</v>
      </c>
      <c r="Y3128" s="56">
        <v>41.28</v>
      </c>
    </row>
    <row r="3129" spans="1:26" s="56" customFormat="1">
      <c r="A3129" s="132" t="s">
        <v>6832</v>
      </c>
      <c r="B3129" s="132" t="s">
        <v>1216</v>
      </c>
      <c r="C3129" s="150" t="s">
        <v>4873</v>
      </c>
      <c r="D3129" s="150" t="s">
        <v>4874</v>
      </c>
      <c r="E3129" s="150" t="s">
        <v>4875</v>
      </c>
      <c r="F3129" s="133" t="s">
        <v>4876</v>
      </c>
      <c r="G3129" s="133"/>
      <c r="H3129" s="52" t="s">
        <v>6833</v>
      </c>
      <c r="I3129" s="550">
        <v>41807</v>
      </c>
      <c r="J3129" s="550">
        <v>41929</v>
      </c>
      <c r="K3129" s="56" t="s">
        <v>7027</v>
      </c>
      <c r="L3129" s="56" t="s">
        <v>7028</v>
      </c>
      <c r="M3129" s="56" t="s">
        <v>695</v>
      </c>
      <c r="N3129" s="56" t="s">
        <v>2883</v>
      </c>
      <c r="P3129" s="56" t="s">
        <v>6998</v>
      </c>
      <c r="T3129" s="56">
        <v>1</v>
      </c>
      <c r="U3129" s="56" t="s">
        <v>606</v>
      </c>
      <c r="W3129" s="56">
        <v>1.5</v>
      </c>
      <c r="X3129" s="56">
        <v>85</v>
      </c>
      <c r="Y3129" s="56">
        <v>47.64</v>
      </c>
    </row>
    <row r="3130" spans="1:26" s="56" customFormat="1">
      <c r="A3130" s="132" t="s">
        <v>6832</v>
      </c>
      <c r="B3130" s="132" t="s">
        <v>1216</v>
      </c>
      <c r="C3130" s="150" t="s">
        <v>4873</v>
      </c>
      <c r="D3130" s="150" t="s">
        <v>4874</v>
      </c>
      <c r="E3130" s="150" t="s">
        <v>4875</v>
      </c>
      <c r="F3130" s="133" t="s">
        <v>4876</v>
      </c>
      <c r="G3130" s="133"/>
      <c r="H3130" s="52" t="s">
        <v>6833</v>
      </c>
      <c r="I3130" s="550">
        <v>41807</v>
      </c>
      <c r="J3130" s="550">
        <v>41929</v>
      </c>
      <c r="K3130" s="56" t="s">
        <v>7029</v>
      </c>
      <c r="L3130" s="56" t="s">
        <v>7030</v>
      </c>
      <c r="M3130" s="56" t="s">
        <v>695</v>
      </c>
      <c r="N3130" s="56" t="s">
        <v>2883</v>
      </c>
      <c r="P3130" s="56" t="s">
        <v>6998</v>
      </c>
      <c r="T3130" s="56">
        <v>1</v>
      </c>
      <c r="U3130" s="56" t="s">
        <v>606</v>
      </c>
      <c r="W3130" s="56">
        <v>1.5</v>
      </c>
      <c r="X3130" s="56">
        <v>90</v>
      </c>
      <c r="Y3130" s="56">
        <v>34.44</v>
      </c>
    </row>
    <row r="3131" spans="1:26" s="56" customFormat="1">
      <c r="A3131" s="132" t="s">
        <v>6832</v>
      </c>
      <c r="B3131" s="132" t="s">
        <v>1216</v>
      </c>
      <c r="C3131" s="150" t="s">
        <v>4873</v>
      </c>
      <c r="D3131" s="150" t="s">
        <v>4874</v>
      </c>
      <c r="E3131" s="150" t="s">
        <v>4875</v>
      </c>
      <c r="F3131" s="133" t="s">
        <v>4876</v>
      </c>
      <c r="G3131" s="133"/>
      <c r="H3131" s="52" t="s">
        <v>6833</v>
      </c>
      <c r="I3131" s="550">
        <v>41807</v>
      </c>
      <c r="J3131" s="550">
        <v>41929</v>
      </c>
      <c r="K3131" s="56" t="s">
        <v>7031</v>
      </c>
      <c r="L3131" s="56" t="s">
        <v>7032</v>
      </c>
      <c r="M3131" s="56" t="s">
        <v>695</v>
      </c>
      <c r="N3131" s="56" t="s">
        <v>2883</v>
      </c>
      <c r="P3131" s="56" t="s">
        <v>6998</v>
      </c>
      <c r="T3131" s="56">
        <v>1</v>
      </c>
      <c r="U3131" s="56" t="s">
        <v>606</v>
      </c>
      <c r="W3131" s="56">
        <v>1.5</v>
      </c>
      <c r="X3131" s="56">
        <v>90</v>
      </c>
      <c r="Y3131" s="56">
        <v>39.72</v>
      </c>
    </row>
    <row r="3132" spans="1:26" s="56" customFormat="1">
      <c r="A3132" s="132" t="s">
        <v>6832</v>
      </c>
      <c r="B3132" s="132" t="s">
        <v>1216</v>
      </c>
      <c r="C3132" s="150" t="s">
        <v>4873</v>
      </c>
      <c r="D3132" s="150" t="s">
        <v>4874</v>
      </c>
      <c r="E3132" s="150" t="s">
        <v>4875</v>
      </c>
      <c r="F3132" s="133" t="s">
        <v>4876</v>
      </c>
      <c r="G3132" s="133"/>
      <c r="H3132" s="52" t="s">
        <v>6833</v>
      </c>
      <c r="I3132" s="550">
        <v>41807</v>
      </c>
      <c r="J3132" s="550">
        <v>41929</v>
      </c>
      <c r="K3132" s="56" t="s">
        <v>7033</v>
      </c>
      <c r="L3132" s="56" t="s">
        <v>7034</v>
      </c>
      <c r="M3132" s="56" t="s">
        <v>695</v>
      </c>
      <c r="N3132" s="56" t="s">
        <v>2883</v>
      </c>
      <c r="P3132" s="56" t="s">
        <v>6998</v>
      </c>
      <c r="T3132" s="56">
        <v>1</v>
      </c>
      <c r="U3132" s="56" t="s">
        <v>606</v>
      </c>
      <c r="W3132" s="56">
        <v>1.5</v>
      </c>
      <c r="X3132" s="56">
        <v>90</v>
      </c>
      <c r="Y3132" s="56">
        <v>32.159999999999997</v>
      </c>
    </row>
    <row r="3133" spans="1:26" s="56" customFormat="1">
      <c r="A3133" s="132" t="s">
        <v>6832</v>
      </c>
      <c r="B3133" s="132" t="s">
        <v>1216</v>
      </c>
      <c r="C3133" s="150" t="s">
        <v>4873</v>
      </c>
      <c r="D3133" s="150" t="s">
        <v>4874</v>
      </c>
      <c r="E3133" s="150" t="s">
        <v>4875</v>
      </c>
      <c r="F3133" s="133" t="s">
        <v>4876</v>
      </c>
      <c r="G3133" s="133"/>
      <c r="H3133" s="52" t="s">
        <v>6833</v>
      </c>
      <c r="I3133" s="550">
        <v>41807</v>
      </c>
      <c r="J3133" s="550">
        <v>41929</v>
      </c>
      <c r="K3133" s="56" t="s">
        <v>7035</v>
      </c>
      <c r="L3133" s="56" t="s">
        <v>7036</v>
      </c>
      <c r="M3133" s="56" t="s">
        <v>695</v>
      </c>
      <c r="N3133" s="56" t="s">
        <v>2883</v>
      </c>
      <c r="P3133" s="56" t="s">
        <v>6998</v>
      </c>
      <c r="T3133" s="56">
        <v>1</v>
      </c>
      <c r="U3133" s="56" t="s">
        <v>606</v>
      </c>
      <c r="W3133" s="56">
        <v>1.5</v>
      </c>
      <c r="X3133" s="56">
        <v>90</v>
      </c>
      <c r="Y3133" s="56">
        <v>21</v>
      </c>
    </row>
    <row r="3134" spans="1:26" s="56" customFormat="1">
      <c r="A3134" s="132" t="s">
        <v>6832</v>
      </c>
      <c r="B3134" s="132" t="s">
        <v>1216</v>
      </c>
      <c r="C3134" s="150" t="s">
        <v>4873</v>
      </c>
      <c r="D3134" s="150" t="s">
        <v>4874</v>
      </c>
      <c r="E3134" s="150" t="s">
        <v>4875</v>
      </c>
      <c r="F3134" s="133" t="s">
        <v>4876</v>
      </c>
      <c r="G3134" s="133"/>
      <c r="H3134" s="52" t="s">
        <v>6833</v>
      </c>
      <c r="I3134" s="550">
        <v>41807</v>
      </c>
      <c r="J3134" s="550">
        <v>41929</v>
      </c>
      <c r="K3134" s="56" t="s">
        <v>7037</v>
      </c>
      <c r="L3134" s="56" t="s">
        <v>7038</v>
      </c>
      <c r="M3134" s="56" t="s">
        <v>695</v>
      </c>
      <c r="N3134" s="56" t="s">
        <v>2883</v>
      </c>
      <c r="P3134" s="56" t="s">
        <v>6998</v>
      </c>
      <c r="T3134" s="56">
        <v>1</v>
      </c>
      <c r="U3134" s="56" t="s">
        <v>606</v>
      </c>
      <c r="W3134" s="56">
        <v>1.5</v>
      </c>
      <c r="X3134" s="56">
        <v>90</v>
      </c>
      <c r="Y3134" s="56">
        <v>85.8</v>
      </c>
      <c r="Z3134" s="56" t="s">
        <v>6837</v>
      </c>
    </row>
    <row r="3135" spans="1:26" s="56" customFormat="1">
      <c r="A3135" s="132" t="s">
        <v>6832</v>
      </c>
      <c r="B3135" s="132" t="s">
        <v>1216</v>
      </c>
      <c r="C3135" s="150" t="s">
        <v>4873</v>
      </c>
      <c r="D3135" s="150" t="s">
        <v>4874</v>
      </c>
      <c r="E3135" s="150" t="s">
        <v>4875</v>
      </c>
      <c r="F3135" s="133" t="s">
        <v>4876</v>
      </c>
      <c r="G3135" s="133"/>
      <c r="H3135" s="52" t="s">
        <v>6833</v>
      </c>
      <c r="I3135" s="550">
        <v>41807</v>
      </c>
      <c r="J3135" s="550">
        <v>41929</v>
      </c>
      <c r="K3135" s="56" t="s">
        <v>7039</v>
      </c>
      <c r="L3135" s="56" t="s">
        <v>7040</v>
      </c>
      <c r="M3135" s="56" t="s">
        <v>695</v>
      </c>
      <c r="N3135" s="56" t="s">
        <v>2883</v>
      </c>
      <c r="P3135" s="56" t="s">
        <v>6998</v>
      </c>
      <c r="T3135" s="56">
        <v>1</v>
      </c>
      <c r="U3135" s="56" t="s">
        <v>606</v>
      </c>
      <c r="W3135" s="56">
        <v>1.5</v>
      </c>
      <c r="X3135" s="56">
        <v>87</v>
      </c>
      <c r="Y3135" s="56">
        <v>60.36</v>
      </c>
    </row>
    <row r="3136" spans="1:26" s="56" customFormat="1">
      <c r="A3136" s="132" t="s">
        <v>6832</v>
      </c>
      <c r="B3136" s="132" t="s">
        <v>1216</v>
      </c>
      <c r="C3136" s="150" t="s">
        <v>4873</v>
      </c>
      <c r="D3136" s="150" t="s">
        <v>4874</v>
      </c>
      <c r="E3136" s="150" t="s">
        <v>4875</v>
      </c>
      <c r="F3136" s="133" t="s">
        <v>4876</v>
      </c>
      <c r="G3136" s="133"/>
      <c r="H3136" s="52" t="s">
        <v>6833</v>
      </c>
      <c r="I3136" s="550">
        <v>41807</v>
      </c>
      <c r="J3136" s="550">
        <v>41929</v>
      </c>
      <c r="K3136" s="56" t="s">
        <v>7041</v>
      </c>
      <c r="L3136" s="56" t="s">
        <v>7042</v>
      </c>
      <c r="M3136" s="56" t="s">
        <v>695</v>
      </c>
      <c r="N3136" s="56" t="s">
        <v>2883</v>
      </c>
      <c r="P3136" s="56" t="s">
        <v>6998</v>
      </c>
      <c r="T3136" s="56">
        <v>1</v>
      </c>
      <c r="U3136" s="56" t="s">
        <v>606</v>
      </c>
      <c r="W3136" s="56">
        <v>1.5</v>
      </c>
      <c r="X3136" s="56">
        <v>87</v>
      </c>
      <c r="Y3136" s="56">
        <v>71.64</v>
      </c>
    </row>
    <row r="3137" spans="1:26" s="56" customFormat="1">
      <c r="A3137" s="132" t="s">
        <v>6832</v>
      </c>
      <c r="B3137" s="132" t="s">
        <v>1216</v>
      </c>
      <c r="C3137" s="150" t="s">
        <v>4873</v>
      </c>
      <c r="D3137" s="150" t="s">
        <v>4874</v>
      </c>
      <c r="E3137" s="150" t="s">
        <v>4875</v>
      </c>
      <c r="F3137" s="133" t="s">
        <v>4876</v>
      </c>
      <c r="G3137" s="133"/>
      <c r="H3137" s="52" t="s">
        <v>6833</v>
      </c>
      <c r="I3137" s="550">
        <v>41807</v>
      </c>
      <c r="J3137" s="550">
        <v>41929</v>
      </c>
      <c r="K3137" s="56" t="s">
        <v>7043</v>
      </c>
      <c r="L3137" s="56" t="s">
        <v>7044</v>
      </c>
      <c r="M3137" s="56" t="s">
        <v>695</v>
      </c>
      <c r="N3137" s="56" t="s">
        <v>2883</v>
      </c>
      <c r="P3137" s="56" t="s">
        <v>6998</v>
      </c>
      <c r="T3137" s="56">
        <v>1</v>
      </c>
      <c r="U3137" s="56" t="s">
        <v>606</v>
      </c>
      <c r="W3137" s="56">
        <v>1.5</v>
      </c>
      <c r="X3137" s="56">
        <v>90</v>
      </c>
      <c r="Y3137" s="56">
        <v>43.2</v>
      </c>
    </row>
    <row r="3138" spans="1:26" s="56" customFormat="1">
      <c r="A3138" s="132" t="s">
        <v>6832</v>
      </c>
      <c r="B3138" s="132" t="s">
        <v>1216</v>
      </c>
      <c r="C3138" s="150" t="s">
        <v>4873</v>
      </c>
      <c r="D3138" s="150" t="s">
        <v>4874</v>
      </c>
      <c r="E3138" s="150" t="s">
        <v>4875</v>
      </c>
      <c r="F3138" s="133" t="s">
        <v>4876</v>
      </c>
      <c r="G3138" s="133"/>
      <c r="H3138" s="52" t="s">
        <v>6833</v>
      </c>
      <c r="I3138" s="550">
        <v>41807</v>
      </c>
      <c r="J3138" s="550">
        <v>41929</v>
      </c>
      <c r="K3138" s="56" t="s">
        <v>7045</v>
      </c>
      <c r="L3138" s="56" t="s">
        <v>7046</v>
      </c>
      <c r="M3138" s="56" t="s">
        <v>695</v>
      </c>
      <c r="N3138" s="56" t="s">
        <v>2883</v>
      </c>
      <c r="P3138" s="56" t="s">
        <v>6998</v>
      </c>
      <c r="T3138" s="56">
        <v>1</v>
      </c>
      <c r="U3138" s="56" t="s">
        <v>606</v>
      </c>
      <c r="W3138" s="56">
        <v>1.5</v>
      </c>
      <c r="X3138" s="56">
        <v>90</v>
      </c>
      <c r="Y3138" s="56">
        <v>75.36</v>
      </c>
    </row>
    <row r="3139" spans="1:26" s="56" customFormat="1">
      <c r="A3139" s="132" t="s">
        <v>6832</v>
      </c>
      <c r="B3139" s="132" t="s">
        <v>1216</v>
      </c>
      <c r="C3139" s="150" t="s">
        <v>4873</v>
      </c>
      <c r="D3139" s="150" t="s">
        <v>4874</v>
      </c>
      <c r="E3139" s="150" t="s">
        <v>4875</v>
      </c>
      <c r="F3139" s="133" t="s">
        <v>4876</v>
      </c>
      <c r="G3139" s="133"/>
      <c r="H3139" s="52" t="s">
        <v>6833</v>
      </c>
      <c r="I3139" s="550">
        <v>41807</v>
      </c>
      <c r="J3139" s="550">
        <v>41929</v>
      </c>
      <c r="K3139" s="56" t="s">
        <v>7047</v>
      </c>
      <c r="L3139" s="56" t="s">
        <v>7048</v>
      </c>
      <c r="M3139" s="56" t="s">
        <v>695</v>
      </c>
      <c r="N3139" s="56" t="s">
        <v>2883</v>
      </c>
      <c r="P3139" s="56" t="s">
        <v>6998</v>
      </c>
      <c r="T3139" s="56">
        <v>1</v>
      </c>
      <c r="U3139" s="56" t="s">
        <v>606</v>
      </c>
      <c r="W3139" s="56">
        <v>1.5</v>
      </c>
      <c r="X3139" s="56">
        <v>90</v>
      </c>
      <c r="Y3139" s="56">
        <v>72.12</v>
      </c>
    </row>
    <row r="3140" spans="1:26" s="56" customFormat="1">
      <c r="A3140" s="132" t="s">
        <v>6832</v>
      </c>
      <c r="B3140" s="132" t="s">
        <v>1216</v>
      </c>
      <c r="C3140" s="150" t="s">
        <v>4873</v>
      </c>
      <c r="D3140" s="150" t="s">
        <v>4874</v>
      </c>
      <c r="E3140" s="150" t="s">
        <v>4875</v>
      </c>
      <c r="F3140" s="133" t="s">
        <v>4876</v>
      </c>
      <c r="G3140" s="133"/>
      <c r="H3140" s="52" t="s">
        <v>6833</v>
      </c>
      <c r="I3140" s="550">
        <v>41807</v>
      </c>
      <c r="J3140" s="550">
        <v>41929</v>
      </c>
      <c r="K3140" s="56" t="s">
        <v>7049</v>
      </c>
      <c r="L3140" s="56" t="s">
        <v>7050</v>
      </c>
      <c r="M3140" s="56" t="s">
        <v>695</v>
      </c>
      <c r="N3140" s="56" t="s">
        <v>2883</v>
      </c>
      <c r="P3140" s="56" t="s">
        <v>6998</v>
      </c>
      <c r="T3140" s="56">
        <v>1</v>
      </c>
      <c r="U3140" s="56" t="s">
        <v>606</v>
      </c>
      <c r="W3140" s="56">
        <v>1.5</v>
      </c>
      <c r="X3140" s="56">
        <v>85</v>
      </c>
      <c r="Y3140" s="56">
        <v>31.32</v>
      </c>
    </row>
    <row r="3141" spans="1:26" s="56" customFormat="1">
      <c r="A3141" s="132" t="s">
        <v>6832</v>
      </c>
      <c r="B3141" s="132" t="s">
        <v>1216</v>
      </c>
      <c r="C3141" s="150" t="s">
        <v>4873</v>
      </c>
      <c r="D3141" s="150" t="s">
        <v>4874</v>
      </c>
      <c r="E3141" s="150" t="s">
        <v>4875</v>
      </c>
      <c r="F3141" s="133" t="s">
        <v>4876</v>
      </c>
      <c r="G3141" s="133"/>
      <c r="H3141" s="52" t="s">
        <v>6833</v>
      </c>
      <c r="I3141" s="550">
        <v>41807</v>
      </c>
      <c r="J3141" s="550">
        <v>41929</v>
      </c>
      <c r="K3141" s="56" t="s">
        <v>7051</v>
      </c>
      <c r="L3141" s="56" t="s">
        <v>7052</v>
      </c>
      <c r="M3141" s="56" t="s">
        <v>695</v>
      </c>
      <c r="N3141" s="56" t="s">
        <v>2883</v>
      </c>
      <c r="P3141" s="56" t="s">
        <v>6998</v>
      </c>
      <c r="T3141" s="56">
        <v>1</v>
      </c>
      <c r="U3141" s="56" t="s">
        <v>606</v>
      </c>
      <c r="W3141" s="56">
        <v>1.5</v>
      </c>
      <c r="X3141" s="56">
        <v>90</v>
      </c>
      <c r="Y3141" s="56">
        <v>44.76</v>
      </c>
    </row>
    <row r="3142" spans="1:26" s="56" customFormat="1">
      <c r="A3142" s="132" t="s">
        <v>6832</v>
      </c>
      <c r="B3142" s="132" t="s">
        <v>1216</v>
      </c>
      <c r="C3142" s="150" t="s">
        <v>4873</v>
      </c>
      <c r="D3142" s="150" t="s">
        <v>4874</v>
      </c>
      <c r="E3142" s="150" t="s">
        <v>4875</v>
      </c>
      <c r="F3142" s="133" t="s">
        <v>4876</v>
      </c>
      <c r="G3142" s="133"/>
      <c r="H3142" s="52" t="s">
        <v>6833</v>
      </c>
      <c r="I3142" s="550">
        <v>41807</v>
      </c>
      <c r="J3142" s="550">
        <v>41929</v>
      </c>
      <c r="K3142" s="56" t="s">
        <v>7053</v>
      </c>
      <c r="L3142" s="56" t="s">
        <v>7054</v>
      </c>
      <c r="M3142" s="56" t="s">
        <v>695</v>
      </c>
      <c r="N3142" s="56" t="s">
        <v>2883</v>
      </c>
      <c r="P3142" s="56" t="s">
        <v>6998</v>
      </c>
      <c r="T3142" s="56">
        <v>1</v>
      </c>
      <c r="U3142" s="56" t="s">
        <v>606</v>
      </c>
      <c r="W3142" s="56">
        <v>1.5</v>
      </c>
      <c r="X3142" s="56">
        <v>90</v>
      </c>
      <c r="Y3142" s="56">
        <v>49.08</v>
      </c>
    </row>
    <row r="3143" spans="1:26" s="56" customFormat="1">
      <c r="A3143" s="132" t="s">
        <v>6832</v>
      </c>
      <c r="B3143" s="132" t="s">
        <v>1216</v>
      </c>
      <c r="C3143" s="150" t="s">
        <v>4873</v>
      </c>
      <c r="D3143" s="150" t="s">
        <v>4874</v>
      </c>
      <c r="E3143" s="150" t="s">
        <v>4875</v>
      </c>
      <c r="F3143" s="133" t="s">
        <v>4876</v>
      </c>
      <c r="G3143" s="133"/>
      <c r="H3143" s="52" t="s">
        <v>6833</v>
      </c>
      <c r="I3143" s="550">
        <v>41807</v>
      </c>
      <c r="J3143" s="550">
        <v>41929</v>
      </c>
      <c r="K3143" s="56" t="s">
        <v>7055</v>
      </c>
      <c r="L3143" s="56" t="s">
        <v>7056</v>
      </c>
      <c r="M3143" s="56" t="s">
        <v>695</v>
      </c>
      <c r="N3143" s="56" t="s">
        <v>2883</v>
      </c>
      <c r="P3143" s="56" t="s">
        <v>6998</v>
      </c>
      <c r="T3143" s="56">
        <v>1</v>
      </c>
      <c r="U3143" s="56" t="s">
        <v>606</v>
      </c>
      <c r="W3143" s="56">
        <v>1.5</v>
      </c>
      <c r="X3143" s="56">
        <v>90</v>
      </c>
      <c r="Y3143" s="56">
        <v>75.5</v>
      </c>
    </row>
    <row r="3144" spans="1:26" s="56" customFormat="1">
      <c r="A3144" s="132" t="s">
        <v>6832</v>
      </c>
      <c r="B3144" s="132" t="s">
        <v>1216</v>
      </c>
      <c r="C3144" s="150" t="s">
        <v>4873</v>
      </c>
      <c r="D3144" s="150" t="s">
        <v>4874</v>
      </c>
      <c r="E3144" s="150" t="s">
        <v>4875</v>
      </c>
      <c r="F3144" s="133" t="s">
        <v>4876</v>
      </c>
      <c r="G3144" s="133"/>
      <c r="H3144" s="52" t="s">
        <v>6833</v>
      </c>
      <c r="I3144" s="550">
        <v>41807</v>
      </c>
      <c r="J3144" s="550">
        <v>41929</v>
      </c>
      <c r="K3144" s="56" t="s">
        <v>7057</v>
      </c>
      <c r="L3144" s="56" t="s">
        <v>7058</v>
      </c>
      <c r="M3144" s="56" t="s">
        <v>695</v>
      </c>
      <c r="N3144" s="56" t="s">
        <v>2883</v>
      </c>
      <c r="P3144" s="56" t="s">
        <v>6998</v>
      </c>
      <c r="T3144" s="56">
        <v>1</v>
      </c>
      <c r="U3144" s="56" t="s">
        <v>606</v>
      </c>
      <c r="W3144" s="56">
        <v>1.5</v>
      </c>
      <c r="X3144" s="56">
        <v>90</v>
      </c>
      <c r="Y3144" s="56">
        <v>92.88</v>
      </c>
      <c r="Z3144" s="56" t="s">
        <v>6837</v>
      </c>
    </row>
    <row r="3145" spans="1:26" s="56" customFormat="1">
      <c r="A3145" s="132" t="s">
        <v>6832</v>
      </c>
      <c r="B3145" s="132" t="s">
        <v>1216</v>
      </c>
      <c r="C3145" s="150" t="s">
        <v>4873</v>
      </c>
      <c r="D3145" s="150" t="s">
        <v>4874</v>
      </c>
      <c r="E3145" s="150" t="s">
        <v>4875</v>
      </c>
      <c r="F3145" s="133" t="s">
        <v>4876</v>
      </c>
      <c r="G3145" s="133"/>
      <c r="H3145" s="52" t="s">
        <v>6833</v>
      </c>
      <c r="I3145" s="550">
        <v>41807</v>
      </c>
      <c r="J3145" s="550">
        <v>41929</v>
      </c>
      <c r="K3145" s="56" t="s">
        <v>7059</v>
      </c>
      <c r="L3145" s="56" t="s">
        <v>7060</v>
      </c>
      <c r="M3145" s="56" t="s">
        <v>695</v>
      </c>
      <c r="N3145" s="56" t="s">
        <v>2883</v>
      </c>
      <c r="P3145" s="56" t="s">
        <v>6998</v>
      </c>
      <c r="T3145" s="56">
        <v>1</v>
      </c>
      <c r="U3145" s="56" t="s">
        <v>606</v>
      </c>
      <c r="W3145" s="56">
        <v>1.5</v>
      </c>
      <c r="X3145" s="56">
        <v>90</v>
      </c>
      <c r="Y3145" s="56">
        <v>39.200000000000003</v>
      </c>
    </row>
    <row r="3146" spans="1:26" s="56" customFormat="1">
      <c r="A3146" s="132" t="s">
        <v>6832</v>
      </c>
      <c r="B3146" s="132" t="s">
        <v>1216</v>
      </c>
      <c r="C3146" s="150" t="s">
        <v>4873</v>
      </c>
      <c r="D3146" s="150" t="s">
        <v>4874</v>
      </c>
      <c r="E3146" s="150" t="s">
        <v>4875</v>
      </c>
      <c r="F3146" s="133" t="s">
        <v>4876</v>
      </c>
      <c r="G3146" s="133"/>
      <c r="H3146" s="52" t="s">
        <v>6833</v>
      </c>
      <c r="I3146" s="550">
        <v>41807</v>
      </c>
      <c r="J3146" s="550">
        <v>41929</v>
      </c>
      <c r="K3146" s="56" t="s">
        <v>7061</v>
      </c>
      <c r="L3146" s="56" t="s">
        <v>7062</v>
      </c>
      <c r="M3146" s="56" t="s">
        <v>695</v>
      </c>
      <c r="N3146" s="56" t="s">
        <v>2883</v>
      </c>
      <c r="P3146" s="56" t="s">
        <v>6998</v>
      </c>
      <c r="T3146" s="56">
        <v>1</v>
      </c>
      <c r="U3146" s="56" t="s">
        <v>606</v>
      </c>
      <c r="W3146" s="56">
        <v>1.5</v>
      </c>
      <c r="X3146" s="56">
        <v>93</v>
      </c>
      <c r="Y3146" s="56">
        <v>23.76</v>
      </c>
    </row>
    <row r="3147" spans="1:26" s="56" customFormat="1">
      <c r="A3147" s="132" t="s">
        <v>6832</v>
      </c>
      <c r="B3147" s="132" t="s">
        <v>1216</v>
      </c>
      <c r="C3147" s="150" t="s">
        <v>4873</v>
      </c>
      <c r="D3147" s="150" t="s">
        <v>4874</v>
      </c>
      <c r="E3147" s="150" t="s">
        <v>4875</v>
      </c>
      <c r="F3147" s="133" t="s">
        <v>4876</v>
      </c>
      <c r="G3147" s="133"/>
      <c r="H3147" s="52" t="s">
        <v>6833</v>
      </c>
      <c r="I3147" s="550">
        <v>41807</v>
      </c>
      <c r="J3147" s="550">
        <v>41929</v>
      </c>
      <c r="K3147" s="56" t="s">
        <v>7063</v>
      </c>
      <c r="L3147" s="56" t="s">
        <v>7064</v>
      </c>
      <c r="M3147" s="56" t="s">
        <v>695</v>
      </c>
      <c r="N3147" s="56" t="s">
        <v>2883</v>
      </c>
      <c r="P3147" s="56" t="s">
        <v>6998</v>
      </c>
      <c r="T3147" s="56">
        <v>1</v>
      </c>
      <c r="U3147" s="56" t="s">
        <v>606</v>
      </c>
      <c r="W3147" s="56">
        <v>1.5</v>
      </c>
      <c r="X3147" s="56">
        <v>90</v>
      </c>
      <c r="Y3147" s="56">
        <v>42</v>
      </c>
    </row>
    <row r="3148" spans="1:26" s="56" customFormat="1">
      <c r="A3148" s="132" t="s">
        <v>6832</v>
      </c>
      <c r="B3148" s="132" t="s">
        <v>1216</v>
      </c>
      <c r="C3148" s="150" t="s">
        <v>4873</v>
      </c>
      <c r="D3148" s="150" t="s">
        <v>4874</v>
      </c>
      <c r="E3148" s="150" t="s">
        <v>4875</v>
      </c>
      <c r="F3148" s="133" t="s">
        <v>4876</v>
      </c>
      <c r="G3148" s="133"/>
      <c r="H3148" s="52" t="s">
        <v>6833</v>
      </c>
      <c r="I3148" s="550">
        <v>41807</v>
      </c>
      <c r="J3148" s="550">
        <v>41929</v>
      </c>
      <c r="K3148" s="56" t="s">
        <v>7065</v>
      </c>
      <c r="L3148" s="56" t="s">
        <v>7066</v>
      </c>
      <c r="M3148" s="56" t="s">
        <v>695</v>
      </c>
      <c r="N3148" s="56" t="s">
        <v>2883</v>
      </c>
      <c r="P3148" s="56" t="s">
        <v>6998</v>
      </c>
      <c r="T3148" s="56">
        <v>1</v>
      </c>
      <c r="U3148" s="56" t="s">
        <v>606</v>
      </c>
      <c r="W3148" s="56">
        <v>1.5</v>
      </c>
      <c r="X3148" s="56">
        <v>80</v>
      </c>
      <c r="Y3148" s="56">
        <v>22.4</v>
      </c>
    </row>
    <row r="3149" spans="1:26" s="56" customFormat="1">
      <c r="A3149" s="132" t="s">
        <v>6832</v>
      </c>
      <c r="B3149" s="132" t="s">
        <v>1216</v>
      </c>
      <c r="C3149" s="150" t="s">
        <v>4873</v>
      </c>
      <c r="D3149" s="150" t="s">
        <v>4874</v>
      </c>
      <c r="E3149" s="150" t="s">
        <v>4875</v>
      </c>
      <c r="F3149" s="133" t="s">
        <v>4876</v>
      </c>
      <c r="G3149" s="133"/>
      <c r="H3149" s="52" t="s">
        <v>6833</v>
      </c>
      <c r="I3149" s="550">
        <v>41807</v>
      </c>
      <c r="J3149" s="550">
        <v>41929</v>
      </c>
      <c r="K3149" s="56" t="s">
        <v>7067</v>
      </c>
      <c r="L3149" s="56" t="s">
        <v>7068</v>
      </c>
      <c r="M3149" s="56" t="s">
        <v>695</v>
      </c>
      <c r="N3149" s="56" t="s">
        <v>2883</v>
      </c>
      <c r="P3149" s="56" t="s">
        <v>6998</v>
      </c>
      <c r="T3149" s="56">
        <v>1</v>
      </c>
      <c r="U3149" s="56" t="s">
        <v>606</v>
      </c>
      <c r="W3149" s="56">
        <v>1.5</v>
      </c>
      <c r="X3149" s="56">
        <v>85</v>
      </c>
      <c r="Y3149" s="56">
        <v>80.400000000000006</v>
      </c>
    </row>
    <row r="3150" spans="1:26" s="56" customFormat="1">
      <c r="A3150" s="132" t="s">
        <v>6832</v>
      </c>
      <c r="B3150" s="132" t="s">
        <v>1216</v>
      </c>
      <c r="C3150" s="150" t="s">
        <v>4873</v>
      </c>
      <c r="D3150" s="150" t="s">
        <v>4874</v>
      </c>
      <c r="E3150" s="150" t="s">
        <v>4875</v>
      </c>
      <c r="F3150" s="133" t="s">
        <v>4876</v>
      </c>
      <c r="G3150" s="133"/>
      <c r="H3150" s="52" t="s">
        <v>6833</v>
      </c>
      <c r="I3150" s="550">
        <v>41807</v>
      </c>
      <c r="J3150" s="550">
        <v>41929</v>
      </c>
      <c r="K3150" s="56" t="s">
        <v>7069</v>
      </c>
      <c r="L3150" s="56" t="s">
        <v>7070</v>
      </c>
      <c r="M3150" s="56" t="s">
        <v>695</v>
      </c>
      <c r="N3150" s="56" t="s">
        <v>2883</v>
      </c>
      <c r="P3150" s="56" t="s">
        <v>6998</v>
      </c>
      <c r="T3150" s="56">
        <v>1</v>
      </c>
      <c r="U3150" s="56" t="s">
        <v>606</v>
      </c>
      <c r="W3150" s="56">
        <v>1.5</v>
      </c>
      <c r="X3150" s="56">
        <v>100</v>
      </c>
      <c r="Y3150" s="56">
        <v>52.4</v>
      </c>
    </row>
    <row r="3151" spans="1:26" s="56" customFormat="1">
      <c r="A3151" s="132" t="s">
        <v>6832</v>
      </c>
      <c r="B3151" s="132" t="s">
        <v>1216</v>
      </c>
      <c r="C3151" s="150" t="s">
        <v>4873</v>
      </c>
      <c r="D3151" s="150" t="s">
        <v>4874</v>
      </c>
      <c r="E3151" s="150" t="s">
        <v>4875</v>
      </c>
      <c r="F3151" s="133" t="s">
        <v>4876</v>
      </c>
      <c r="G3151" s="133"/>
      <c r="H3151" s="52" t="s">
        <v>6833</v>
      </c>
      <c r="I3151" s="550">
        <v>41807</v>
      </c>
      <c r="J3151" s="550">
        <v>41929</v>
      </c>
      <c r="K3151" s="56" t="s">
        <v>7071</v>
      </c>
      <c r="L3151" s="56" t="s">
        <v>7072</v>
      </c>
      <c r="M3151" s="56" t="s">
        <v>695</v>
      </c>
      <c r="N3151" s="56" t="s">
        <v>2883</v>
      </c>
      <c r="P3151" s="56" t="s">
        <v>6998</v>
      </c>
      <c r="T3151" s="56">
        <v>1</v>
      </c>
      <c r="U3151" s="56" t="s">
        <v>606</v>
      </c>
      <c r="W3151" s="56">
        <v>1.5</v>
      </c>
      <c r="X3151" s="56">
        <v>90</v>
      </c>
      <c r="Y3151" s="56">
        <v>25</v>
      </c>
    </row>
    <row r="3152" spans="1:26" s="56" customFormat="1">
      <c r="A3152" s="132" t="s">
        <v>6832</v>
      </c>
      <c r="B3152" s="132" t="s">
        <v>1216</v>
      </c>
      <c r="C3152" s="150" t="s">
        <v>4873</v>
      </c>
      <c r="D3152" s="150" t="s">
        <v>4874</v>
      </c>
      <c r="E3152" s="150" t="s">
        <v>4875</v>
      </c>
      <c r="F3152" s="133" t="s">
        <v>4876</v>
      </c>
      <c r="G3152" s="133"/>
      <c r="H3152" s="52" t="s">
        <v>6833</v>
      </c>
      <c r="I3152" s="550">
        <v>41807</v>
      </c>
      <c r="J3152" s="550">
        <v>41929</v>
      </c>
      <c r="K3152" s="56" t="s">
        <v>7073</v>
      </c>
      <c r="L3152" s="56" t="s">
        <v>7074</v>
      </c>
      <c r="M3152" s="56" t="s">
        <v>695</v>
      </c>
      <c r="N3152" s="56" t="s">
        <v>2883</v>
      </c>
      <c r="P3152" s="56" t="s">
        <v>6998</v>
      </c>
      <c r="T3152" s="56">
        <v>1</v>
      </c>
      <c r="U3152" s="56" t="s">
        <v>606</v>
      </c>
      <c r="W3152" s="56">
        <v>1.5</v>
      </c>
      <c r="X3152" s="56">
        <v>90</v>
      </c>
      <c r="Y3152" s="56">
        <v>38.200000000000003</v>
      </c>
    </row>
    <row r="3153" spans="1:26" s="56" customFormat="1">
      <c r="A3153" s="132" t="s">
        <v>6832</v>
      </c>
      <c r="B3153" s="132" t="s">
        <v>1216</v>
      </c>
      <c r="C3153" s="150" t="s">
        <v>4873</v>
      </c>
      <c r="D3153" s="150" t="s">
        <v>4874</v>
      </c>
      <c r="E3153" s="150" t="s">
        <v>4875</v>
      </c>
      <c r="F3153" s="133" t="s">
        <v>4876</v>
      </c>
      <c r="G3153" s="133"/>
      <c r="H3153" s="52" t="s">
        <v>6833</v>
      </c>
      <c r="I3153" s="550">
        <v>41807</v>
      </c>
      <c r="J3153" s="550">
        <v>41929</v>
      </c>
      <c r="K3153" s="56" t="s">
        <v>7075</v>
      </c>
      <c r="L3153" s="56" t="s">
        <v>7076</v>
      </c>
      <c r="M3153" s="56" t="s">
        <v>695</v>
      </c>
      <c r="N3153" s="56" t="s">
        <v>2883</v>
      </c>
      <c r="P3153" s="56" t="s">
        <v>6998</v>
      </c>
      <c r="T3153" s="56">
        <v>1</v>
      </c>
      <c r="U3153" s="56" t="s">
        <v>606</v>
      </c>
      <c r="W3153" s="56">
        <v>1.5</v>
      </c>
      <c r="X3153" s="56">
        <v>90</v>
      </c>
      <c r="Y3153" s="56">
        <v>30.2</v>
      </c>
    </row>
    <row r="3154" spans="1:26" s="56" customFormat="1">
      <c r="A3154" s="132" t="s">
        <v>6832</v>
      </c>
      <c r="B3154" s="132" t="s">
        <v>1216</v>
      </c>
      <c r="C3154" s="150" t="s">
        <v>4873</v>
      </c>
      <c r="D3154" s="150" t="s">
        <v>4874</v>
      </c>
      <c r="E3154" s="150" t="s">
        <v>4875</v>
      </c>
      <c r="F3154" s="133" t="s">
        <v>4876</v>
      </c>
      <c r="G3154" s="133"/>
      <c r="H3154" s="52" t="s">
        <v>6833</v>
      </c>
      <c r="I3154" s="550">
        <v>41807</v>
      </c>
      <c r="J3154" s="550">
        <v>41929</v>
      </c>
      <c r="K3154" s="56" t="s">
        <v>7077</v>
      </c>
      <c r="L3154" s="56" t="s">
        <v>7078</v>
      </c>
      <c r="M3154" s="56" t="s">
        <v>695</v>
      </c>
      <c r="N3154" s="56" t="s">
        <v>2883</v>
      </c>
      <c r="P3154" s="56" t="s">
        <v>6998</v>
      </c>
      <c r="T3154" s="56">
        <v>1</v>
      </c>
      <c r="U3154" s="56" t="s">
        <v>606</v>
      </c>
      <c r="W3154" s="56">
        <v>1.5</v>
      </c>
      <c r="X3154" s="56">
        <v>90</v>
      </c>
      <c r="Y3154" s="56">
        <v>92.64</v>
      </c>
      <c r="Z3154" s="56" t="s">
        <v>6837</v>
      </c>
    </row>
    <row r="3155" spans="1:26" s="56" customFormat="1">
      <c r="A3155" s="132" t="s">
        <v>6832</v>
      </c>
      <c r="B3155" s="132" t="s">
        <v>1216</v>
      </c>
      <c r="C3155" s="150" t="s">
        <v>4873</v>
      </c>
      <c r="D3155" s="150" t="s">
        <v>4874</v>
      </c>
      <c r="E3155" s="150" t="s">
        <v>4875</v>
      </c>
      <c r="F3155" s="133" t="s">
        <v>4876</v>
      </c>
      <c r="G3155" s="133"/>
      <c r="H3155" s="52" t="s">
        <v>6833</v>
      </c>
      <c r="I3155" s="550">
        <v>41807</v>
      </c>
      <c r="J3155" s="550">
        <v>41929</v>
      </c>
      <c r="K3155" s="56" t="s">
        <v>7079</v>
      </c>
      <c r="L3155" s="56" t="s">
        <v>7080</v>
      </c>
      <c r="M3155" s="56" t="s">
        <v>695</v>
      </c>
      <c r="N3155" s="56" t="s">
        <v>2883</v>
      </c>
      <c r="P3155" s="56" t="s">
        <v>6998</v>
      </c>
      <c r="T3155" s="56">
        <v>1</v>
      </c>
      <c r="U3155" s="56" t="s">
        <v>606</v>
      </c>
      <c r="W3155" s="56">
        <v>1.5</v>
      </c>
      <c r="X3155" s="56">
        <v>90</v>
      </c>
      <c r="Y3155" s="56">
        <v>48</v>
      </c>
    </row>
    <row r="3156" spans="1:26" s="56" customFormat="1">
      <c r="A3156" s="132" t="s">
        <v>6832</v>
      </c>
      <c r="B3156" s="132" t="s">
        <v>1216</v>
      </c>
      <c r="C3156" s="150" t="s">
        <v>4873</v>
      </c>
      <c r="D3156" s="150" t="s">
        <v>4874</v>
      </c>
      <c r="E3156" s="150" t="s">
        <v>4875</v>
      </c>
      <c r="F3156" s="133" t="s">
        <v>4876</v>
      </c>
      <c r="G3156" s="133"/>
      <c r="H3156" s="52" t="s">
        <v>6833</v>
      </c>
      <c r="I3156" s="550">
        <v>41807</v>
      </c>
      <c r="J3156" s="550">
        <v>41929</v>
      </c>
      <c r="K3156" s="56" t="s">
        <v>7081</v>
      </c>
      <c r="L3156" s="56" t="s">
        <v>7082</v>
      </c>
      <c r="M3156" s="56" t="s">
        <v>695</v>
      </c>
      <c r="N3156" s="56" t="s">
        <v>2883</v>
      </c>
      <c r="P3156" s="56" t="s">
        <v>6998</v>
      </c>
      <c r="T3156" s="56">
        <v>1</v>
      </c>
      <c r="U3156" s="56" t="s">
        <v>606</v>
      </c>
      <c r="W3156" s="56">
        <v>1.5</v>
      </c>
      <c r="X3156" s="56">
        <v>58</v>
      </c>
      <c r="Y3156" s="56">
        <v>32.76</v>
      </c>
    </row>
    <row r="3157" spans="1:26" s="56" customFormat="1">
      <c r="A3157" s="132" t="s">
        <v>6832</v>
      </c>
      <c r="B3157" s="132" t="s">
        <v>1216</v>
      </c>
      <c r="C3157" s="150" t="s">
        <v>4873</v>
      </c>
      <c r="D3157" s="150" t="s">
        <v>4874</v>
      </c>
      <c r="E3157" s="150" t="s">
        <v>4875</v>
      </c>
      <c r="F3157" s="133" t="s">
        <v>4876</v>
      </c>
      <c r="G3157" s="133"/>
      <c r="H3157" s="52" t="s">
        <v>6833</v>
      </c>
      <c r="I3157" s="550">
        <v>41807</v>
      </c>
      <c r="J3157" s="550">
        <v>41929</v>
      </c>
      <c r="K3157" s="56" t="s">
        <v>7083</v>
      </c>
      <c r="L3157" s="56" t="s">
        <v>7084</v>
      </c>
      <c r="M3157" s="56" t="s">
        <v>695</v>
      </c>
      <c r="N3157" s="56" t="s">
        <v>2883</v>
      </c>
      <c r="P3157" s="56" t="s">
        <v>6998</v>
      </c>
      <c r="T3157" s="56">
        <v>1</v>
      </c>
      <c r="U3157" s="56" t="s">
        <v>606</v>
      </c>
      <c r="W3157" s="56">
        <v>1.5</v>
      </c>
      <c r="X3157" s="56">
        <v>90</v>
      </c>
      <c r="Y3157" s="56">
        <v>43.1</v>
      </c>
    </row>
    <row r="3158" spans="1:26" s="56" customFormat="1">
      <c r="A3158" s="132" t="s">
        <v>6832</v>
      </c>
      <c r="B3158" s="132" t="s">
        <v>1216</v>
      </c>
      <c r="C3158" s="150" t="s">
        <v>4873</v>
      </c>
      <c r="D3158" s="150" t="s">
        <v>4874</v>
      </c>
      <c r="E3158" s="150" t="s">
        <v>4875</v>
      </c>
      <c r="F3158" s="133" t="s">
        <v>4876</v>
      </c>
      <c r="G3158" s="133"/>
      <c r="H3158" s="52" t="s">
        <v>6833</v>
      </c>
      <c r="I3158" s="550">
        <v>41807</v>
      </c>
      <c r="J3158" s="550">
        <v>41929</v>
      </c>
      <c r="K3158" s="56" t="s">
        <v>7085</v>
      </c>
      <c r="L3158" s="56" t="s">
        <v>7086</v>
      </c>
      <c r="M3158" s="56" t="s">
        <v>695</v>
      </c>
      <c r="N3158" s="56" t="s">
        <v>2883</v>
      </c>
      <c r="P3158" s="56" t="s">
        <v>6998</v>
      </c>
      <c r="T3158" s="56">
        <v>1</v>
      </c>
      <c r="U3158" s="56" t="s">
        <v>606</v>
      </c>
      <c r="W3158" s="56">
        <v>1.5</v>
      </c>
      <c r="X3158" s="56">
        <v>90</v>
      </c>
      <c r="Y3158" s="56">
        <v>45.6</v>
      </c>
    </row>
    <row r="3159" spans="1:26" s="56" customFormat="1">
      <c r="A3159" s="132" t="s">
        <v>6832</v>
      </c>
      <c r="B3159" s="132" t="s">
        <v>1216</v>
      </c>
      <c r="C3159" s="150" t="s">
        <v>4873</v>
      </c>
      <c r="D3159" s="150" t="s">
        <v>4874</v>
      </c>
      <c r="E3159" s="150" t="s">
        <v>4875</v>
      </c>
      <c r="F3159" s="133" t="s">
        <v>4876</v>
      </c>
      <c r="G3159" s="133"/>
      <c r="H3159" s="52" t="s">
        <v>6833</v>
      </c>
      <c r="I3159" s="550">
        <v>41807</v>
      </c>
      <c r="J3159" s="550">
        <v>41929</v>
      </c>
      <c r="K3159" s="56" t="s">
        <v>7087</v>
      </c>
      <c r="L3159" s="56" t="s">
        <v>7088</v>
      </c>
      <c r="M3159" s="56" t="s">
        <v>695</v>
      </c>
      <c r="N3159" s="56" t="s">
        <v>2883</v>
      </c>
      <c r="P3159" s="56" t="s">
        <v>6998</v>
      </c>
      <c r="T3159" s="56">
        <v>1</v>
      </c>
      <c r="U3159" s="56" t="s">
        <v>606</v>
      </c>
      <c r="W3159" s="56">
        <v>1.5</v>
      </c>
      <c r="X3159" s="56">
        <v>90</v>
      </c>
      <c r="Y3159" s="56">
        <v>17.3</v>
      </c>
    </row>
    <row r="3160" spans="1:26" s="56" customFormat="1">
      <c r="A3160" s="132" t="s">
        <v>6832</v>
      </c>
      <c r="B3160" s="132" t="s">
        <v>1216</v>
      </c>
      <c r="C3160" s="150" t="s">
        <v>4873</v>
      </c>
      <c r="D3160" s="150" t="s">
        <v>4874</v>
      </c>
      <c r="E3160" s="150" t="s">
        <v>4875</v>
      </c>
      <c r="F3160" s="133" t="s">
        <v>4876</v>
      </c>
      <c r="G3160" s="133"/>
      <c r="H3160" s="52" t="s">
        <v>6833</v>
      </c>
      <c r="I3160" s="550">
        <v>41807</v>
      </c>
      <c r="J3160" s="550">
        <v>41929</v>
      </c>
      <c r="K3160" s="56" t="s">
        <v>7089</v>
      </c>
      <c r="L3160" s="56" t="s">
        <v>7090</v>
      </c>
      <c r="M3160" s="56" t="s">
        <v>695</v>
      </c>
      <c r="N3160" s="56" t="s">
        <v>2883</v>
      </c>
      <c r="P3160" s="56" t="s">
        <v>6998</v>
      </c>
      <c r="T3160" s="56">
        <v>1</v>
      </c>
      <c r="U3160" s="56" t="s">
        <v>606</v>
      </c>
      <c r="W3160" s="56">
        <v>1.5</v>
      </c>
      <c r="X3160" s="56">
        <v>90</v>
      </c>
      <c r="Y3160" s="56">
        <v>33.6</v>
      </c>
    </row>
    <row r="3161" spans="1:26" s="56" customFormat="1">
      <c r="A3161" s="132" t="s">
        <v>6832</v>
      </c>
      <c r="B3161" s="132" t="s">
        <v>1216</v>
      </c>
      <c r="C3161" s="150" t="s">
        <v>4873</v>
      </c>
      <c r="D3161" s="150" t="s">
        <v>4874</v>
      </c>
      <c r="E3161" s="150" t="s">
        <v>4875</v>
      </c>
      <c r="F3161" s="133" t="s">
        <v>4876</v>
      </c>
      <c r="G3161" s="133"/>
      <c r="H3161" s="52" t="s">
        <v>6833</v>
      </c>
      <c r="I3161" s="550">
        <v>41807</v>
      </c>
      <c r="J3161" s="550">
        <v>41929</v>
      </c>
      <c r="K3161" s="56" t="s">
        <v>7091</v>
      </c>
      <c r="L3161" s="56" t="s">
        <v>7092</v>
      </c>
      <c r="M3161" s="56" t="s">
        <v>695</v>
      </c>
      <c r="N3161" s="56" t="s">
        <v>2883</v>
      </c>
      <c r="P3161" s="56" t="s">
        <v>6998</v>
      </c>
      <c r="T3161" s="56">
        <v>1</v>
      </c>
      <c r="U3161" s="56" t="s">
        <v>606</v>
      </c>
      <c r="W3161" s="56">
        <v>1.5</v>
      </c>
      <c r="X3161" s="56">
        <v>90</v>
      </c>
      <c r="Y3161" s="56">
        <v>26.6</v>
      </c>
    </row>
    <row r="3162" spans="1:26" s="56" customFormat="1">
      <c r="A3162" s="132" t="s">
        <v>6832</v>
      </c>
      <c r="B3162" s="132" t="s">
        <v>1216</v>
      </c>
      <c r="C3162" s="150" t="s">
        <v>4873</v>
      </c>
      <c r="D3162" s="150" t="s">
        <v>4874</v>
      </c>
      <c r="E3162" s="150" t="s">
        <v>4875</v>
      </c>
      <c r="F3162" s="133" t="s">
        <v>4876</v>
      </c>
      <c r="G3162" s="133"/>
      <c r="H3162" s="52" t="s">
        <v>6833</v>
      </c>
      <c r="I3162" s="550">
        <v>41807</v>
      </c>
      <c r="J3162" s="550">
        <v>41929</v>
      </c>
      <c r="K3162" s="56" t="s">
        <v>7093</v>
      </c>
      <c r="L3162" s="56" t="s">
        <v>7094</v>
      </c>
      <c r="M3162" s="56" t="s">
        <v>695</v>
      </c>
      <c r="N3162" s="56" t="s">
        <v>2883</v>
      </c>
      <c r="P3162" s="56" t="s">
        <v>6998</v>
      </c>
      <c r="T3162" s="56">
        <v>1</v>
      </c>
      <c r="U3162" s="56" t="s">
        <v>606</v>
      </c>
      <c r="W3162" s="56">
        <v>1.5</v>
      </c>
      <c r="X3162" s="56">
        <v>90</v>
      </c>
      <c r="Y3162" s="56">
        <v>49</v>
      </c>
    </row>
    <row r="3163" spans="1:26" s="56" customFormat="1">
      <c r="A3163" s="132" t="s">
        <v>6832</v>
      </c>
      <c r="B3163" s="132" t="s">
        <v>1216</v>
      </c>
      <c r="C3163" s="150" t="s">
        <v>4873</v>
      </c>
      <c r="D3163" s="150" t="s">
        <v>4874</v>
      </c>
      <c r="E3163" s="150" t="s">
        <v>4875</v>
      </c>
      <c r="F3163" s="133" t="s">
        <v>4876</v>
      </c>
      <c r="G3163" s="133"/>
      <c r="H3163" s="52" t="s">
        <v>6833</v>
      </c>
      <c r="I3163" s="550">
        <v>41807</v>
      </c>
      <c r="J3163" s="550">
        <v>41929</v>
      </c>
      <c r="K3163" s="56" t="s">
        <v>7095</v>
      </c>
      <c r="L3163" s="56" t="s">
        <v>7096</v>
      </c>
      <c r="M3163" s="56" t="s">
        <v>695</v>
      </c>
      <c r="N3163" s="56" t="s">
        <v>2883</v>
      </c>
      <c r="P3163" s="56" t="s">
        <v>6998</v>
      </c>
      <c r="T3163" s="56">
        <v>1</v>
      </c>
      <c r="U3163" s="56" t="s">
        <v>606</v>
      </c>
      <c r="W3163" s="56">
        <v>1.5</v>
      </c>
      <c r="X3163" s="56">
        <v>90</v>
      </c>
      <c r="Y3163" s="56">
        <v>22.2</v>
      </c>
    </row>
    <row r="3164" spans="1:26" s="56" customFormat="1">
      <c r="A3164" s="132" t="s">
        <v>6832</v>
      </c>
      <c r="B3164" s="132" t="s">
        <v>1216</v>
      </c>
      <c r="C3164" s="150" t="s">
        <v>4873</v>
      </c>
      <c r="D3164" s="150" t="s">
        <v>4874</v>
      </c>
      <c r="E3164" s="150" t="s">
        <v>4875</v>
      </c>
      <c r="F3164" s="133" t="s">
        <v>4876</v>
      </c>
      <c r="G3164" s="133"/>
      <c r="H3164" s="52" t="s">
        <v>6833</v>
      </c>
      <c r="I3164" s="550">
        <v>41807</v>
      </c>
      <c r="J3164" s="550">
        <v>41929</v>
      </c>
      <c r="K3164" s="56" t="s">
        <v>7097</v>
      </c>
      <c r="L3164" s="56" t="s">
        <v>7098</v>
      </c>
      <c r="M3164" s="56" t="s">
        <v>695</v>
      </c>
      <c r="N3164" s="56" t="s">
        <v>2883</v>
      </c>
      <c r="P3164" s="56" t="s">
        <v>6998</v>
      </c>
      <c r="T3164" s="56">
        <v>1</v>
      </c>
      <c r="U3164" s="56" t="s">
        <v>606</v>
      </c>
      <c r="W3164" s="56">
        <v>1.5</v>
      </c>
      <c r="X3164" s="56">
        <v>90</v>
      </c>
      <c r="Y3164" s="56">
        <v>84.72</v>
      </c>
      <c r="Z3164" s="56" t="s">
        <v>6837</v>
      </c>
    </row>
    <row r="3165" spans="1:26" s="56" customFormat="1">
      <c r="A3165" s="132" t="s">
        <v>6832</v>
      </c>
      <c r="B3165" s="132" t="s">
        <v>1216</v>
      </c>
      <c r="C3165" s="150" t="s">
        <v>4873</v>
      </c>
      <c r="D3165" s="150" t="s">
        <v>4874</v>
      </c>
      <c r="E3165" s="150" t="s">
        <v>4875</v>
      </c>
      <c r="F3165" s="133" t="s">
        <v>4876</v>
      </c>
      <c r="G3165" s="133"/>
      <c r="H3165" s="52" t="s">
        <v>6833</v>
      </c>
      <c r="I3165" s="550">
        <v>41807</v>
      </c>
      <c r="J3165" s="550">
        <v>41929</v>
      </c>
      <c r="K3165" s="56" t="s">
        <v>7099</v>
      </c>
      <c r="L3165" s="56" t="s">
        <v>7100</v>
      </c>
      <c r="M3165" s="56" t="s">
        <v>695</v>
      </c>
      <c r="N3165" s="56" t="s">
        <v>2883</v>
      </c>
      <c r="P3165" s="56" t="s">
        <v>6998</v>
      </c>
      <c r="T3165" s="56">
        <v>1</v>
      </c>
      <c r="U3165" s="56" t="s">
        <v>606</v>
      </c>
      <c r="W3165" s="56">
        <v>1.5</v>
      </c>
      <c r="X3165" s="56">
        <v>90</v>
      </c>
      <c r="Y3165" s="56">
        <v>36.799999999999997</v>
      </c>
    </row>
    <row r="3166" spans="1:26" s="56" customFormat="1">
      <c r="A3166" s="132" t="s">
        <v>6832</v>
      </c>
      <c r="B3166" s="132" t="s">
        <v>1216</v>
      </c>
      <c r="C3166" s="150" t="s">
        <v>4873</v>
      </c>
      <c r="D3166" s="150" t="s">
        <v>4874</v>
      </c>
      <c r="E3166" s="150" t="s">
        <v>4875</v>
      </c>
      <c r="F3166" s="133" t="s">
        <v>4876</v>
      </c>
      <c r="G3166" s="133"/>
      <c r="H3166" s="52" t="s">
        <v>6833</v>
      </c>
      <c r="I3166" s="550">
        <v>41807</v>
      </c>
      <c r="J3166" s="550">
        <v>41929</v>
      </c>
      <c r="K3166" s="56" t="s">
        <v>7101</v>
      </c>
      <c r="L3166" s="56" t="s">
        <v>7102</v>
      </c>
      <c r="M3166" s="56" t="s">
        <v>695</v>
      </c>
      <c r="N3166" s="56" t="s">
        <v>2883</v>
      </c>
      <c r="P3166" s="56" t="s">
        <v>6998</v>
      </c>
      <c r="T3166" s="56">
        <v>1</v>
      </c>
      <c r="U3166" s="56" t="s">
        <v>606</v>
      </c>
      <c r="W3166" s="56">
        <v>1.5</v>
      </c>
      <c r="X3166" s="56">
        <v>90</v>
      </c>
      <c r="Y3166" s="56">
        <v>25.2</v>
      </c>
    </row>
    <row r="3167" spans="1:26" s="56" customFormat="1">
      <c r="A3167" s="132" t="s">
        <v>6832</v>
      </c>
      <c r="B3167" s="132" t="s">
        <v>1216</v>
      </c>
      <c r="C3167" s="150" t="s">
        <v>4873</v>
      </c>
      <c r="D3167" s="150" t="s">
        <v>4874</v>
      </c>
      <c r="E3167" s="150" t="s">
        <v>4875</v>
      </c>
      <c r="F3167" s="133" t="s">
        <v>4876</v>
      </c>
      <c r="G3167" s="133"/>
      <c r="H3167" s="52" t="s">
        <v>6833</v>
      </c>
      <c r="I3167" s="550">
        <v>41807</v>
      </c>
      <c r="J3167" s="550">
        <v>41929</v>
      </c>
      <c r="K3167" s="56" t="s">
        <v>7103</v>
      </c>
      <c r="L3167" s="56" t="s">
        <v>7104</v>
      </c>
      <c r="M3167" s="56" t="s">
        <v>695</v>
      </c>
      <c r="N3167" s="56" t="s">
        <v>2883</v>
      </c>
      <c r="P3167" s="56" t="s">
        <v>6998</v>
      </c>
      <c r="T3167" s="56">
        <v>1</v>
      </c>
      <c r="U3167" s="56" t="s">
        <v>606</v>
      </c>
      <c r="W3167" s="56">
        <v>1.5</v>
      </c>
      <c r="X3167" s="56">
        <v>90</v>
      </c>
      <c r="Y3167" s="56">
        <v>23.3</v>
      </c>
    </row>
    <row r="3168" spans="1:26" s="56" customFormat="1">
      <c r="A3168" s="132" t="s">
        <v>6832</v>
      </c>
      <c r="B3168" s="132" t="s">
        <v>1216</v>
      </c>
      <c r="C3168" s="150" t="s">
        <v>4873</v>
      </c>
      <c r="D3168" s="150" t="s">
        <v>4874</v>
      </c>
      <c r="E3168" s="150" t="s">
        <v>4875</v>
      </c>
      <c r="F3168" s="133" t="s">
        <v>4876</v>
      </c>
      <c r="G3168" s="133"/>
      <c r="H3168" s="52" t="s">
        <v>6833</v>
      </c>
      <c r="I3168" s="550">
        <v>41807</v>
      </c>
      <c r="J3168" s="550">
        <v>41929</v>
      </c>
      <c r="K3168" s="56" t="s">
        <v>7105</v>
      </c>
      <c r="L3168" s="56" t="s">
        <v>7106</v>
      </c>
      <c r="M3168" s="56" t="s">
        <v>695</v>
      </c>
      <c r="N3168" s="56" t="s">
        <v>2883</v>
      </c>
      <c r="P3168" s="56" t="s">
        <v>6998</v>
      </c>
      <c r="T3168" s="56">
        <v>1</v>
      </c>
      <c r="U3168" s="56" t="s">
        <v>606</v>
      </c>
      <c r="W3168" s="56">
        <v>1.5</v>
      </c>
      <c r="X3168" s="56">
        <v>90</v>
      </c>
      <c r="Y3168" s="56">
        <v>66</v>
      </c>
    </row>
    <row r="3169" spans="1:26" s="56" customFormat="1">
      <c r="A3169" s="132" t="s">
        <v>6832</v>
      </c>
      <c r="B3169" s="132" t="s">
        <v>1216</v>
      </c>
      <c r="C3169" s="150" t="s">
        <v>4873</v>
      </c>
      <c r="D3169" s="150" t="s">
        <v>4874</v>
      </c>
      <c r="E3169" s="150" t="s">
        <v>4875</v>
      </c>
      <c r="F3169" s="133" t="s">
        <v>4876</v>
      </c>
      <c r="G3169" s="133"/>
      <c r="H3169" s="52" t="s">
        <v>6833</v>
      </c>
      <c r="I3169" s="550">
        <v>41807</v>
      </c>
      <c r="J3169" s="550">
        <v>41929</v>
      </c>
      <c r="K3169" s="56" t="s">
        <v>7107</v>
      </c>
      <c r="L3169" s="56" t="s">
        <v>7108</v>
      </c>
      <c r="M3169" s="56" t="s">
        <v>695</v>
      </c>
      <c r="N3169" s="56" t="s">
        <v>2883</v>
      </c>
      <c r="P3169" s="56" t="s">
        <v>6998</v>
      </c>
      <c r="T3169" s="56">
        <v>1</v>
      </c>
      <c r="U3169" s="56" t="s">
        <v>606</v>
      </c>
      <c r="W3169" s="56">
        <v>1.5</v>
      </c>
      <c r="X3169" s="56">
        <v>90</v>
      </c>
      <c r="Y3169" s="56">
        <v>69.599999999999994</v>
      </c>
    </row>
    <row r="3170" spans="1:26" s="56" customFormat="1">
      <c r="A3170" s="132" t="s">
        <v>6832</v>
      </c>
      <c r="B3170" s="132" t="s">
        <v>1216</v>
      </c>
      <c r="C3170" s="150" t="s">
        <v>4873</v>
      </c>
      <c r="D3170" s="150" t="s">
        <v>4874</v>
      </c>
      <c r="E3170" s="150" t="s">
        <v>4875</v>
      </c>
      <c r="F3170" s="133" t="s">
        <v>4876</v>
      </c>
      <c r="G3170" s="133"/>
      <c r="H3170" s="52" t="s">
        <v>6833</v>
      </c>
      <c r="I3170" s="550">
        <v>41807</v>
      </c>
      <c r="J3170" s="550">
        <v>41929</v>
      </c>
      <c r="K3170" s="56" t="s">
        <v>7109</v>
      </c>
      <c r="L3170" s="56" t="s">
        <v>7110</v>
      </c>
      <c r="M3170" s="56" t="s">
        <v>695</v>
      </c>
      <c r="N3170" s="56" t="s">
        <v>2883</v>
      </c>
      <c r="P3170" s="56" t="s">
        <v>6998</v>
      </c>
      <c r="T3170" s="56">
        <v>1</v>
      </c>
      <c r="U3170" s="56" t="s">
        <v>606</v>
      </c>
      <c r="W3170" s="56">
        <v>1.5</v>
      </c>
      <c r="X3170" s="56">
        <v>90</v>
      </c>
      <c r="Y3170" s="56">
        <v>49</v>
      </c>
    </row>
    <row r="3171" spans="1:26" s="56" customFormat="1">
      <c r="A3171" s="132" t="s">
        <v>6832</v>
      </c>
      <c r="B3171" s="132" t="s">
        <v>1216</v>
      </c>
      <c r="C3171" s="150" t="s">
        <v>4873</v>
      </c>
      <c r="D3171" s="150" t="s">
        <v>4874</v>
      </c>
      <c r="E3171" s="150" t="s">
        <v>4875</v>
      </c>
      <c r="F3171" s="133" t="s">
        <v>4876</v>
      </c>
      <c r="G3171" s="133"/>
      <c r="H3171" s="52" t="s">
        <v>6833</v>
      </c>
      <c r="I3171" s="550">
        <v>41807</v>
      </c>
      <c r="J3171" s="550">
        <v>41929</v>
      </c>
      <c r="K3171" s="56" t="s">
        <v>7111</v>
      </c>
      <c r="L3171" s="56" t="s">
        <v>7112</v>
      </c>
      <c r="M3171" s="56" t="s">
        <v>695</v>
      </c>
      <c r="N3171" s="56" t="s">
        <v>2883</v>
      </c>
      <c r="P3171" s="56" t="s">
        <v>6998</v>
      </c>
      <c r="T3171" s="56">
        <v>1</v>
      </c>
      <c r="U3171" s="56" t="s">
        <v>606</v>
      </c>
      <c r="W3171" s="56">
        <v>1.5</v>
      </c>
      <c r="X3171" s="56">
        <v>90</v>
      </c>
      <c r="Y3171" s="56">
        <v>70.8</v>
      </c>
    </row>
    <row r="3172" spans="1:26" s="56" customFormat="1">
      <c r="A3172" s="132" t="s">
        <v>6832</v>
      </c>
      <c r="B3172" s="132" t="s">
        <v>1216</v>
      </c>
      <c r="C3172" s="150" t="s">
        <v>4873</v>
      </c>
      <c r="D3172" s="150" t="s">
        <v>4874</v>
      </c>
      <c r="E3172" s="150" t="s">
        <v>4875</v>
      </c>
      <c r="F3172" s="133" t="s">
        <v>4876</v>
      </c>
      <c r="G3172" s="133"/>
      <c r="H3172" s="52" t="s">
        <v>6833</v>
      </c>
      <c r="I3172" s="550">
        <v>41807</v>
      </c>
      <c r="J3172" s="550">
        <v>41929</v>
      </c>
      <c r="K3172" s="56" t="s">
        <v>7113</v>
      </c>
      <c r="L3172" s="56" t="s">
        <v>7114</v>
      </c>
      <c r="M3172" s="56" t="s">
        <v>695</v>
      </c>
      <c r="N3172" s="56" t="s">
        <v>2883</v>
      </c>
      <c r="P3172" s="56" t="s">
        <v>6998</v>
      </c>
      <c r="T3172" s="56">
        <v>1</v>
      </c>
      <c r="U3172" s="56" t="s">
        <v>606</v>
      </c>
      <c r="W3172" s="56">
        <v>1.5</v>
      </c>
      <c r="X3172" s="56">
        <v>90</v>
      </c>
      <c r="Y3172" s="56">
        <v>65</v>
      </c>
    </row>
    <row r="3173" spans="1:26" s="56" customFormat="1">
      <c r="A3173" s="132" t="s">
        <v>6832</v>
      </c>
      <c r="B3173" s="132" t="s">
        <v>1216</v>
      </c>
      <c r="C3173" s="150" t="s">
        <v>4873</v>
      </c>
      <c r="D3173" s="150" t="s">
        <v>4874</v>
      </c>
      <c r="E3173" s="150" t="s">
        <v>4875</v>
      </c>
      <c r="F3173" s="133" t="s">
        <v>4876</v>
      </c>
      <c r="G3173" s="133"/>
      <c r="H3173" s="52" t="s">
        <v>6833</v>
      </c>
      <c r="I3173" s="550">
        <v>41807</v>
      </c>
      <c r="J3173" s="550">
        <v>41929</v>
      </c>
      <c r="K3173" s="56" t="s">
        <v>7115</v>
      </c>
      <c r="L3173" s="56" t="s">
        <v>7116</v>
      </c>
      <c r="M3173" s="56" t="s">
        <v>695</v>
      </c>
      <c r="N3173" s="56" t="s">
        <v>2883</v>
      </c>
      <c r="P3173" s="56" t="s">
        <v>6998</v>
      </c>
      <c r="T3173" s="56">
        <v>1</v>
      </c>
      <c r="U3173" s="56" t="s">
        <v>606</v>
      </c>
      <c r="W3173" s="56">
        <v>1.5</v>
      </c>
      <c r="X3173" s="56">
        <v>90</v>
      </c>
      <c r="Y3173" s="56">
        <v>60.45</v>
      </c>
    </row>
    <row r="3174" spans="1:26" s="56" customFormat="1">
      <c r="A3174" s="132" t="s">
        <v>6832</v>
      </c>
      <c r="B3174" s="132" t="s">
        <v>1216</v>
      </c>
      <c r="C3174" s="150" t="s">
        <v>4873</v>
      </c>
      <c r="D3174" s="150" t="s">
        <v>4874</v>
      </c>
      <c r="E3174" s="150" t="s">
        <v>4875</v>
      </c>
      <c r="F3174" s="133" t="s">
        <v>4876</v>
      </c>
      <c r="G3174" s="133"/>
      <c r="H3174" s="52" t="s">
        <v>6833</v>
      </c>
      <c r="I3174" s="550">
        <v>41807</v>
      </c>
      <c r="J3174" s="550">
        <v>41929</v>
      </c>
      <c r="K3174" s="56" t="s">
        <v>7117</v>
      </c>
      <c r="L3174" s="56" t="s">
        <v>7118</v>
      </c>
      <c r="M3174" s="56" t="s">
        <v>695</v>
      </c>
      <c r="N3174" s="56" t="s">
        <v>2883</v>
      </c>
      <c r="P3174" s="56" t="s">
        <v>6998</v>
      </c>
      <c r="T3174" s="56">
        <v>1</v>
      </c>
      <c r="U3174" s="56" t="s">
        <v>606</v>
      </c>
      <c r="W3174" s="56">
        <v>1.5</v>
      </c>
      <c r="X3174" s="56">
        <v>90</v>
      </c>
      <c r="Y3174" s="56">
        <v>91.8</v>
      </c>
      <c r="Z3174" s="56" t="s">
        <v>6837</v>
      </c>
    </row>
    <row r="3175" spans="1:26" s="56" customFormat="1">
      <c r="A3175" s="132" t="s">
        <v>6832</v>
      </c>
      <c r="B3175" s="132" t="s">
        <v>1216</v>
      </c>
      <c r="C3175" s="150" t="s">
        <v>4873</v>
      </c>
      <c r="D3175" s="150" t="s">
        <v>4874</v>
      </c>
      <c r="E3175" s="150" t="s">
        <v>4875</v>
      </c>
      <c r="F3175" s="133" t="s">
        <v>4876</v>
      </c>
      <c r="G3175" s="133"/>
      <c r="H3175" s="52" t="s">
        <v>6833</v>
      </c>
      <c r="I3175" s="550">
        <v>41807</v>
      </c>
      <c r="J3175" s="550">
        <v>41929</v>
      </c>
      <c r="K3175" s="56" t="s">
        <v>7119</v>
      </c>
      <c r="L3175" s="56" t="s">
        <v>7120</v>
      </c>
      <c r="M3175" s="56" t="s">
        <v>695</v>
      </c>
      <c r="N3175" s="56" t="s">
        <v>2883</v>
      </c>
      <c r="P3175" s="56" t="s">
        <v>6998</v>
      </c>
      <c r="T3175" s="56">
        <v>1</v>
      </c>
      <c r="U3175" s="56" t="s">
        <v>606</v>
      </c>
      <c r="W3175" s="56">
        <v>1.5</v>
      </c>
      <c r="X3175" s="56">
        <v>90</v>
      </c>
      <c r="Y3175" s="56">
        <v>30.4</v>
      </c>
    </row>
    <row r="3176" spans="1:26" s="56" customFormat="1">
      <c r="A3176" s="132" t="s">
        <v>6832</v>
      </c>
      <c r="B3176" s="132" t="s">
        <v>1216</v>
      </c>
      <c r="C3176" s="150" t="s">
        <v>4873</v>
      </c>
      <c r="D3176" s="150" t="s">
        <v>4874</v>
      </c>
      <c r="E3176" s="150" t="s">
        <v>4875</v>
      </c>
      <c r="F3176" s="133" t="s">
        <v>4876</v>
      </c>
      <c r="G3176" s="133"/>
      <c r="H3176" s="52" t="s">
        <v>6833</v>
      </c>
      <c r="I3176" s="550">
        <v>41807</v>
      </c>
      <c r="J3176" s="550">
        <v>41929</v>
      </c>
      <c r="K3176" s="56" t="s">
        <v>7121</v>
      </c>
      <c r="L3176" s="56" t="s">
        <v>7122</v>
      </c>
      <c r="M3176" s="56" t="s">
        <v>695</v>
      </c>
      <c r="N3176" s="56" t="s">
        <v>2883</v>
      </c>
      <c r="P3176" s="56" t="s">
        <v>6998</v>
      </c>
      <c r="T3176" s="56">
        <v>1</v>
      </c>
      <c r="U3176" s="56" t="s">
        <v>606</v>
      </c>
      <c r="W3176" s="56">
        <v>1.5</v>
      </c>
      <c r="X3176" s="56">
        <v>90</v>
      </c>
      <c r="Y3176" s="56">
        <v>56.2</v>
      </c>
    </row>
    <row r="3177" spans="1:26" s="56" customFormat="1">
      <c r="A3177" s="132" t="s">
        <v>6832</v>
      </c>
      <c r="B3177" s="132" t="s">
        <v>1216</v>
      </c>
      <c r="C3177" s="150" t="s">
        <v>4873</v>
      </c>
      <c r="D3177" s="150" t="s">
        <v>4874</v>
      </c>
      <c r="E3177" s="150" t="s">
        <v>4875</v>
      </c>
      <c r="F3177" s="133" t="s">
        <v>4876</v>
      </c>
      <c r="G3177" s="133"/>
      <c r="H3177" s="52" t="s">
        <v>6833</v>
      </c>
      <c r="I3177" s="550">
        <v>41807</v>
      </c>
      <c r="J3177" s="550">
        <v>41929</v>
      </c>
      <c r="K3177" s="56" t="s">
        <v>7123</v>
      </c>
      <c r="L3177" s="56" t="s">
        <v>7124</v>
      </c>
      <c r="M3177" s="56" t="s">
        <v>695</v>
      </c>
      <c r="N3177" s="56" t="s">
        <v>2883</v>
      </c>
      <c r="P3177" s="56" t="s">
        <v>6998</v>
      </c>
      <c r="T3177" s="56">
        <v>1</v>
      </c>
      <c r="U3177" s="56" t="s">
        <v>606</v>
      </c>
      <c r="W3177" s="56">
        <v>1.5</v>
      </c>
      <c r="X3177" s="56">
        <v>90</v>
      </c>
      <c r="Y3177" s="56">
        <v>48.45</v>
      </c>
    </row>
    <row r="3178" spans="1:26" s="56" customFormat="1">
      <c r="A3178" s="132" t="s">
        <v>6832</v>
      </c>
      <c r="B3178" s="132" t="s">
        <v>1216</v>
      </c>
      <c r="C3178" s="150" t="s">
        <v>4873</v>
      </c>
      <c r="D3178" s="150" t="s">
        <v>4874</v>
      </c>
      <c r="E3178" s="150" t="s">
        <v>4875</v>
      </c>
      <c r="F3178" s="133" t="s">
        <v>4876</v>
      </c>
      <c r="G3178" s="133"/>
      <c r="H3178" s="52" t="s">
        <v>6833</v>
      </c>
      <c r="I3178" s="550">
        <v>41807</v>
      </c>
      <c r="J3178" s="550">
        <v>41929</v>
      </c>
      <c r="K3178" s="56" t="s">
        <v>7125</v>
      </c>
      <c r="L3178" s="56" t="s">
        <v>7126</v>
      </c>
      <c r="M3178" s="56" t="s">
        <v>695</v>
      </c>
      <c r="N3178" s="56" t="s">
        <v>2883</v>
      </c>
      <c r="P3178" s="56" t="s">
        <v>6998</v>
      </c>
      <c r="T3178" s="56">
        <v>1</v>
      </c>
      <c r="U3178" s="56" t="s">
        <v>606</v>
      </c>
      <c r="W3178" s="56">
        <v>1.5</v>
      </c>
      <c r="X3178" s="56">
        <v>90</v>
      </c>
      <c r="Y3178" s="56">
        <v>34.68</v>
      </c>
    </row>
    <row r="3179" spans="1:26" s="56" customFormat="1">
      <c r="A3179" s="132" t="s">
        <v>6832</v>
      </c>
      <c r="B3179" s="132" t="s">
        <v>1216</v>
      </c>
      <c r="C3179" s="150" t="s">
        <v>4873</v>
      </c>
      <c r="D3179" s="150" t="s">
        <v>4874</v>
      </c>
      <c r="E3179" s="150" t="s">
        <v>4875</v>
      </c>
      <c r="F3179" s="133" t="s">
        <v>4876</v>
      </c>
      <c r="G3179" s="133"/>
      <c r="H3179" s="52" t="s">
        <v>6833</v>
      </c>
      <c r="I3179" s="550">
        <v>41807</v>
      </c>
      <c r="J3179" s="550">
        <v>41929</v>
      </c>
      <c r="K3179" s="56" t="s">
        <v>7127</v>
      </c>
      <c r="L3179" s="56" t="s">
        <v>7128</v>
      </c>
      <c r="M3179" s="56" t="s">
        <v>695</v>
      </c>
      <c r="N3179" s="56" t="s">
        <v>2883</v>
      </c>
      <c r="P3179" s="56" t="s">
        <v>6998</v>
      </c>
      <c r="T3179" s="56">
        <v>1</v>
      </c>
      <c r="U3179" s="56" t="s">
        <v>606</v>
      </c>
      <c r="W3179" s="56">
        <v>1.5</v>
      </c>
      <c r="X3179" s="56">
        <v>90</v>
      </c>
      <c r="Y3179" s="56">
        <v>18.7</v>
      </c>
    </row>
    <row r="3180" spans="1:26" s="56" customFormat="1">
      <c r="A3180" s="132" t="s">
        <v>6832</v>
      </c>
      <c r="B3180" s="132" t="s">
        <v>1216</v>
      </c>
      <c r="C3180" s="150" t="s">
        <v>4873</v>
      </c>
      <c r="D3180" s="150" t="s">
        <v>4874</v>
      </c>
      <c r="E3180" s="150" t="s">
        <v>4875</v>
      </c>
      <c r="F3180" s="133" t="s">
        <v>4876</v>
      </c>
      <c r="G3180" s="133"/>
      <c r="H3180" s="52" t="s">
        <v>6833</v>
      </c>
      <c r="I3180" s="550">
        <v>41807</v>
      </c>
      <c r="J3180" s="550">
        <v>41929</v>
      </c>
      <c r="K3180" s="56" t="s">
        <v>7129</v>
      </c>
      <c r="L3180" s="56" t="s">
        <v>7130</v>
      </c>
      <c r="M3180" s="56" t="s">
        <v>695</v>
      </c>
      <c r="N3180" s="56" t="s">
        <v>2883</v>
      </c>
      <c r="P3180" s="56" t="s">
        <v>6998</v>
      </c>
      <c r="T3180" s="56">
        <v>1</v>
      </c>
      <c r="U3180" s="56" t="s">
        <v>606</v>
      </c>
      <c r="W3180" s="56">
        <v>1.5</v>
      </c>
      <c r="X3180" s="56">
        <v>90</v>
      </c>
      <c r="Y3180" s="56">
        <v>36.04</v>
      </c>
    </row>
    <row r="3181" spans="1:26" s="56" customFormat="1">
      <c r="A3181" s="132" t="s">
        <v>6832</v>
      </c>
      <c r="B3181" s="132" t="s">
        <v>1216</v>
      </c>
      <c r="C3181" s="150" t="s">
        <v>4873</v>
      </c>
      <c r="D3181" s="150" t="s">
        <v>4874</v>
      </c>
      <c r="E3181" s="150" t="s">
        <v>4875</v>
      </c>
      <c r="F3181" s="133" t="s">
        <v>4876</v>
      </c>
      <c r="G3181" s="133"/>
      <c r="H3181" s="52" t="s">
        <v>6833</v>
      </c>
      <c r="I3181" s="550">
        <v>41807</v>
      </c>
      <c r="J3181" s="550">
        <v>41929</v>
      </c>
      <c r="K3181" s="56" t="s">
        <v>7131</v>
      </c>
      <c r="L3181" s="56" t="s">
        <v>7132</v>
      </c>
      <c r="M3181" s="56" t="s">
        <v>695</v>
      </c>
      <c r="N3181" s="56" t="s">
        <v>2883</v>
      </c>
      <c r="P3181" s="56" t="s">
        <v>6998</v>
      </c>
      <c r="T3181" s="56">
        <v>1</v>
      </c>
      <c r="U3181" s="56" t="s">
        <v>606</v>
      </c>
      <c r="W3181" s="56">
        <v>1.5</v>
      </c>
      <c r="X3181" s="56">
        <v>90</v>
      </c>
      <c r="Y3181" s="56">
        <v>25.84</v>
      </c>
    </row>
    <row r="3182" spans="1:26" s="56" customFormat="1">
      <c r="A3182" s="132" t="s">
        <v>6832</v>
      </c>
      <c r="B3182" s="132" t="s">
        <v>1216</v>
      </c>
      <c r="C3182" s="150" t="s">
        <v>4873</v>
      </c>
      <c r="D3182" s="150" t="s">
        <v>4874</v>
      </c>
      <c r="E3182" s="150" t="s">
        <v>4875</v>
      </c>
      <c r="F3182" s="133" t="s">
        <v>4876</v>
      </c>
      <c r="G3182" s="133"/>
      <c r="H3182" s="52" t="s">
        <v>6833</v>
      </c>
      <c r="I3182" s="550">
        <v>41807</v>
      </c>
      <c r="J3182" s="550">
        <v>41929</v>
      </c>
      <c r="K3182" s="56" t="s">
        <v>7133</v>
      </c>
      <c r="L3182" s="56" t="s">
        <v>7134</v>
      </c>
      <c r="M3182" s="56" t="s">
        <v>695</v>
      </c>
      <c r="N3182" s="56" t="s">
        <v>2883</v>
      </c>
      <c r="P3182" s="56" t="s">
        <v>6998</v>
      </c>
      <c r="T3182" s="56">
        <v>1</v>
      </c>
      <c r="U3182" s="56" t="s">
        <v>606</v>
      </c>
      <c r="W3182" s="56">
        <v>1.5</v>
      </c>
      <c r="X3182" s="56">
        <v>90</v>
      </c>
      <c r="Y3182" s="56">
        <v>62</v>
      </c>
    </row>
    <row r="3183" spans="1:26" s="56" customFormat="1">
      <c r="A3183" s="132" t="s">
        <v>6832</v>
      </c>
      <c r="B3183" s="132" t="s">
        <v>1216</v>
      </c>
      <c r="C3183" s="150" t="s">
        <v>4873</v>
      </c>
      <c r="D3183" s="150" t="s">
        <v>4874</v>
      </c>
      <c r="E3183" s="150" t="s">
        <v>4875</v>
      </c>
      <c r="F3183" s="133" t="s">
        <v>4876</v>
      </c>
      <c r="G3183" s="133"/>
      <c r="H3183" s="52" t="s">
        <v>6833</v>
      </c>
      <c r="I3183" s="550">
        <v>41807</v>
      </c>
      <c r="J3183" s="550">
        <v>41929</v>
      </c>
      <c r="K3183" s="56" t="s">
        <v>7135</v>
      </c>
      <c r="L3183" s="56" t="s">
        <v>7136</v>
      </c>
      <c r="M3183" s="56" t="s">
        <v>695</v>
      </c>
      <c r="N3183" s="56" t="s">
        <v>2883</v>
      </c>
      <c r="P3183" s="56" t="s">
        <v>6998</v>
      </c>
      <c r="T3183" s="56">
        <v>1</v>
      </c>
      <c r="U3183" s="56" t="s">
        <v>606</v>
      </c>
      <c r="W3183" s="56">
        <v>1.5</v>
      </c>
      <c r="X3183" s="56">
        <v>90</v>
      </c>
      <c r="Y3183" s="56">
        <v>41.99</v>
      </c>
    </row>
    <row r="3184" spans="1:26" s="56" customFormat="1">
      <c r="A3184" s="132" t="s">
        <v>6832</v>
      </c>
      <c r="B3184" s="132" t="s">
        <v>1216</v>
      </c>
      <c r="C3184" s="150" t="s">
        <v>4873</v>
      </c>
      <c r="D3184" s="150" t="s">
        <v>4874</v>
      </c>
      <c r="E3184" s="150" t="s">
        <v>4875</v>
      </c>
      <c r="F3184" s="133" t="s">
        <v>4876</v>
      </c>
      <c r="G3184" s="133"/>
      <c r="H3184" s="52" t="s">
        <v>6833</v>
      </c>
      <c r="I3184" s="550">
        <v>41807</v>
      </c>
      <c r="J3184" s="550">
        <v>41929</v>
      </c>
      <c r="K3184" s="56" t="s">
        <v>7137</v>
      </c>
      <c r="L3184" s="56" t="s">
        <v>7138</v>
      </c>
      <c r="M3184" s="56" t="s">
        <v>695</v>
      </c>
      <c r="N3184" s="56" t="s">
        <v>2883</v>
      </c>
      <c r="P3184" s="56" t="s">
        <v>6998</v>
      </c>
      <c r="T3184" s="56">
        <v>1</v>
      </c>
      <c r="U3184" s="56" t="s">
        <v>606</v>
      </c>
      <c r="W3184" s="56">
        <v>1.5</v>
      </c>
      <c r="X3184" s="56">
        <v>90</v>
      </c>
      <c r="Y3184" s="56">
        <v>90.72</v>
      </c>
      <c r="Z3184" s="56" t="s">
        <v>6837</v>
      </c>
    </row>
    <row r="3185" spans="1:26" s="56" customFormat="1">
      <c r="A3185" s="132" t="s">
        <v>6832</v>
      </c>
      <c r="B3185" s="132" t="s">
        <v>1216</v>
      </c>
      <c r="C3185" s="150" t="s">
        <v>4873</v>
      </c>
      <c r="D3185" s="150" t="s">
        <v>4874</v>
      </c>
      <c r="E3185" s="150" t="s">
        <v>4875</v>
      </c>
      <c r="F3185" s="133" t="s">
        <v>4876</v>
      </c>
      <c r="G3185" s="133"/>
      <c r="H3185" s="52" t="s">
        <v>6833</v>
      </c>
      <c r="I3185" s="550">
        <v>41807</v>
      </c>
      <c r="J3185" s="550">
        <v>41929</v>
      </c>
      <c r="K3185" s="56" t="s">
        <v>7139</v>
      </c>
      <c r="L3185" s="56" t="s">
        <v>7140</v>
      </c>
      <c r="M3185" s="56" t="s">
        <v>695</v>
      </c>
      <c r="N3185" s="56" t="s">
        <v>2883</v>
      </c>
      <c r="P3185" s="56" t="s">
        <v>6998</v>
      </c>
      <c r="T3185" s="56">
        <v>1</v>
      </c>
      <c r="U3185" s="56" t="s">
        <v>606</v>
      </c>
      <c r="W3185" s="56">
        <v>1.5</v>
      </c>
      <c r="X3185" s="56">
        <v>90</v>
      </c>
      <c r="Y3185" s="56">
        <v>34.5</v>
      </c>
    </row>
    <row r="3186" spans="1:26" s="56" customFormat="1">
      <c r="A3186" s="132" t="s">
        <v>6832</v>
      </c>
      <c r="B3186" s="132" t="s">
        <v>1216</v>
      </c>
      <c r="C3186" s="150" t="s">
        <v>4873</v>
      </c>
      <c r="D3186" s="150" t="s">
        <v>4874</v>
      </c>
      <c r="E3186" s="150" t="s">
        <v>4875</v>
      </c>
      <c r="F3186" s="133" t="s">
        <v>4876</v>
      </c>
      <c r="G3186" s="133"/>
      <c r="H3186" s="52" t="s">
        <v>6833</v>
      </c>
      <c r="I3186" s="550">
        <v>41807</v>
      </c>
      <c r="J3186" s="550">
        <v>41929</v>
      </c>
      <c r="K3186" s="56" t="s">
        <v>7141</v>
      </c>
      <c r="L3186" s="56" t="s">
        <v>7142</v>
      </c>
      <c r="M3186" s="56" t="s">
        <v>695</v>
      </c>
      <c r="N3186" s="56" t="s">
        <v>2883</v>
      </c>
      <c r="P3186" s="56" t="s">
        <v>6998</v>
      </c>
      <c r="T3186" s="56">
        <v>1</v>
      </c>
      <c r="U3186" s="56" t="s">
        <v>606</v>
      </c>
      <c r="W3186" s="56">
        <v>1.5</v>
      </c>
      <c r="X3186" s="56">
        <v>90</v>
      </c>
      <c r="Y3186" s="56">
        <v>72.45</v>
      </c>
    </row>
    <row r="3187" spans="1:26" s="56" customFormat="1">
      <c r="A3187" s="132" t="s">
        <v>6832</v>
      </c>
      <c r="B3187" s="132" t="s">
        <v>1216</v>
      </c>
      <c r="C3187" s="150" t="s">
        <v>4873</v>
      </c>
      <c r="D3187" s="150" t="s">
        <v>4874</v>
      </c>
      <c r="E3187" s="150" t="s">
        <v>4875</v>
      </c>
      <c r="F3187" s="133" t="s">
        <v>4876</v>
      </c>
      <c r="G3187" s="133"/>
      <c r="H3187" s="52" t="s">
        <v>6833</v>
      </c>
      <c r="I3187" s="550">
        <v>41807</v>
      </c>
      <c r="J3187" s="550">
        <v>41929</v>
      </c>
      <c r="K3187" s="56" t="s">
        <v>7143</v>
      </c>
      <c r="L3187" s="56" t="s">
        <v>7144</v>
      </c>
      <c r="M3187" s="56" t="s">
        <v>695</v>
      </c>
      <c r="N3187" s="56" t="s">
        <v>2883</v>
      </c>
      <c r="P3187" s="56" t="s">
        <v>6998</v>
      </c>
      <c r="T3187" s="56">
        <v>1</v>
      </c>
      <c r="U3187" s="56" t="s">
        <v>606</v>
      </c>
      <c r="W3187" s="56">
        <v>1.5</v>
      </c>
      <c r="X3187" s="56">
        <v>90</v>
      </c>
      <c r="Y3187" s="56">
        <v>53.55</v>
      </c>
    </row>
    <row r="3188" spans="1:26" s="56" customFormat="1">
      <c r="A3188" s="132" t="s">
        <v>6832</v>
      </c>
      <c r="B3188" s="132" t="s">
        <v>1216</v>
      </c>
      <c r="C3188" s="150" t="s">
        <v>4873</v>
      </c>
      <c r="D3188" s="150" t="s">
        <v>4874</v>
      </c>
      <c r="E3188" s="150" t="s">
        <v>4875</v>
      </c>
      <c r="F3188" s="133" t="s">
        <v>4876</v>
      </c>
      <c r="G3188" s="133"/>
      <c r="H3188" s="52" t="s">
        <v>6833</v>
      </c>
      <c r="I3188" s="550">
        <v>41807</v>
      </c>
      <c r="J3188" s="550">
        <v>41929</v>
      </c>
      <c r="K3188" s="56" t="s">
        <v>7145</v>
      </c>
      <c r="L3188" s="56" t="s">
        <v>7146</v>
      </c>
      <c r="M3188" s="56" t="s">
        <v>695</v>
      </c>
      <c r="N3188" s="56" t="s">
        <v>2883</v>
      </c>
      <c r="P3188" s="56" t="s">
        <v>6998</v>
      </c>
      <c r="T3188" s="56">
        <v>1</v>
      </c>
      <c r="U3188" s="56" t="s">
        <v>606</v>
      </c>
      <c r="W3188" s="56">
        <v>1.5</v>
      </c>
      <c r="X3188" s="56">
        <v>90</v>
      </c>
      <c r="Y3188" s="56">
        <v>44.25</v>
      </c>
    </row>
    <row r="3189" spans="1:26" s="56" customFormat="1">
      <c r="A3189" s="132" t="s">
        <v>6832</v>
      </c>
      <c r="B3189" s="132" t="s">
        <v>1216</v>
      </c>
      <c r="C3189" s="150" t="s">
        <v>4873</v>
      </c>
      <c r="D3189" s="150" t="s">
        <v>4874</v>
      </c>
      <c r="E3189" s="150" t="s">
        <v>4875</v>
      </c>
      <c r="F3189" s="133" t="s">
        <v>4876</v>
      </c>
      <c r="G3189" s="133"/>
      <c r="H3189" s="52" t="s">
        <v>6833</v>
      </c>
      <c r="I3189" s="550">
        <v>41807</v>
      </c>
      <c r="J3189" s="550">
        <v>41929</v>
      </c>
      <c r="K3189" s="56" t="s">
        <v>7147</v>
      </c>
      <c r="L3189" s="56" t="s">
        <v>7148</v>
      </c>
      <c r="M3189" s="56" t="s">
        <v>695</v>
      </c>
      <c r="N3189" s="56" t="s">
        <v>2883</v>
      </c>
      <c r="P3189" s="56" t="s">
        <v>6998</v>
      </c>
      <c r="T3189" s="56">
        <v>1</v>
      </c>
      <c r="U3189" s="56" t="s">
        <v>606</v>
      </c>
      <c r="W3189" s="56">
        <v>1.5</v>
      </c>
      <c r="X3189" s="56">
        <v>90</v>
      </c>
      <c r="Y3189" s="56">
        <v>32.64</v>
      </c>
    </row>
    <row r="3190" spans="1:26" s="56" customFormat="1">
      <c r="A3190" s="132" t="s">
        <v>6832</v>
      </c>
      <c r="B3190" s="132" t="s">
        <v>1216</v>
      </c>
      <c r="C3190" s="150" t="s">
        <v>4873</v>
      </c>
      <c r="D3190" s="150" t="s">
        <v>4874</v>
      </c>
      <c r="E3190" s="150" t="s">
        <v>4875</v>
      </c>
      <c r="F3190" s="133" t="s">
        <v>4876</v>
      </c>
      <c r="G3190" s="133"/>
      <c r="H3190" s="52" t="s">
        <v>6833</v>
      </c>
      <c r="I3190" s="550">
        <v>41807</v>
      </c>
      <c r="J3190" s="550">
        <v>41929</v>
      </c>
      <c r="K3190" s="56" t="s">
        <v>7149</v>
      </c>
      <c r="L3190" s="56" t="s">
        <v>7150</v>
      </c>
      <c r="M3190" s="56" t="s">
        <v>695</v>
      </c>
      <c r="N3190" s="56" t="s">
        <v>2883</v>
      </c>
      <c r="P3190" s="56" t="s">
        <v>6998</v>
      </c>
      <c r="T3190" s="56">
        <v>1</v>
      </c>
      <c r="U3190" s="56" t="s">
        <v>606</v>
      </c>
      <c r="W3190" s="56">
        <v>1.5</v>
      </c>
      <c r="X3190" s="56">
        <v>90</v>
      </c>
      <c r="Y3190" s="56">
        <v>31.65</v>
      </c>
    </row>
    <row r="3191" spans="1:26" s="56" customFormat="1">
      <c r="A3191" s="132" t="s">
        <v>6832</v>
      </c>
      <c r="B3191" s="132" t="s">
        <v>1216</v>
      </c>
      <c r="C3191" s="150" t="s">
        <v>4873</v>
      </c>
      <c r="D3191" s="150" t="s">
        <v>4874</v>
      </c>
      <c r="E3191" s="150" t="s">
        <v>4875</v>
      </c>
      <c r="F3191" s="133" t="s">
        <v>4876</v>
      </c>
      <c r="G3191" s="133"/>
      <c r="H3191" s="52" t="s">
        <v>6833</v>
      </c>
      <c r="I3191" s="550">
        <v>41807</v>
      </c>
      <c r="J3191" s="550">
        <v>41929</v>
      </c>
      <c r="K3191" s="56" t="s">
        <v>7151</v>
      </c>
      <c r="L3191" s="56" t="s">
        <v>7152</v>
      </c>
      <c r="M3191" s="56" t="s">
        <v>695</v>
      </c>
      <c r="N3191" s="56" t="s">
        <v>2883</v>
      </c>
      <c r="P3191" s="56" t="s">
        <v>6998</v>
      </c>
      <c r="T3191" s="56">
        <v>1</v>
      </c>
      <c r="U3191" s="56" t="s">
        <v>606</v>
      </c>
      <c r="W3191" s="56">
        <v>1.5</v>
      </c>
      <c r="X3191" s="56">
        <v>90</v>
      </c>
      <c r="Y3191" s="56">
        <v>47.4</v>
      </c>
    </row>
    <row r="3192" spans="1:26" s="56" customFormat="1">
      <c r="A3192" s="132" t="s">
        <v>6832</v>
      </c>
      <c r="B3192" s="132" t="s">
        <v>1216</v>
      </c>
      <c r="C3192" s="150" t="s">
        <v>4873</v>
      </c>
      <c r="D3192" s="150" t="s">
        <v>4874</v>
      </c>
      <c r="E3192" s="150" t="s">
        <v>4875</v>
      </c>
      <c r="F3192" s="133" t="s">
        <v>4876</v>
      </c>
      <c r="G3192" s="133"/>
      <c r="H3192" s="52" t="s">
        <v>6833</v>
      </c>
      <c r="I3192" s="550">
        <v>41807</v>
      </c>
      <c r="J3192" s="550">
        <v>41929</v>
      </c>
      <c r="K3192" s="56" t="s">
        <v>7153</v>
      </c>
      <c r="L3192" s="56" t="s">
        <v>7154</v>
      </c>
      <c r="M3192" s="56" t="s">
        <v>695</v>
      </c>
      <c r="N3192" s="56" t="s">
        <v>2883</v>
      </c>
      <c r="P3192" s="56" t="s">
        <v>6998</v>
      </c>
      <c r="T3192" s="56">
        <v>1</v>
      </c>
      <c r="U3192" s="56" t="s">
        <v>606</v>
      </c>
      <c r="W3192" s="56">
        <v>1.5</v>
      </c>
      <c r="X3192" s="56">
        <v>90</v>
      </c>
      <c r="Y3192" s="56">
        <v>46.5</v>
      </c>
    </row>
    <row r="3193" spans="1:26" s="56" customFormat="1">
      <c r="A3193" s="132" t="s">
        <v>6832</v>
      </c>
      <c r="B3193" s="132" t="s">
        <v>1216</v>
      </c>
      <c r="C3193" s="150" t="s">
        <v>4873</v>
      </c>
      <c r="D3193" s="150" t="s">
        <v>4874</v>
      </c>
      <c r="E3193" s="150" t="s">
        <v>4875</v>
      </c>
      <c r="F3193" s="133" t="s">
        <v>4876</v>
      </c>
      <c r="G3193" s="133"/>
      <c r="H3193" s="52" t="s">
        <v>6833</v>
      </c>
      <c r="I3193" s="550">
        <v>41807</v>
      </c>
      <c r="J3193" s="550">
        <v>41929</v>
      </c>
      <c r="K3193" s="56" t="s">
        <v>7155</v>
      </c>
      <c r="L3193" s="56" t="s">
        <v>7156</v>
      </c>
      <c r="M3193" s="56" t="s">
        <v>695</v>
      </c>
      <c r="N3193" s="56" t="s">
        <v>2883</v>
      </c>
      <c r="P3193" s="56" t="s">
        <v>6998</v>
      </c>
      <c r="T3193" s="56">
        <v>1</v>
      </c>
      <c r="U3193" s="56" t="s">
        <v>606</v>
      </c>
      <c r="W3193" s="56">
        <v>1.5</v>
      </c>
      <c r="X3193" s="56">
        <v>90</v>
      </c>
      <c r="Y3193" s="56">
        <v>50.85</v>
      </c>
      <c r="Z3193" s="56" t="s">
        <v>6837</v>
      </c>
    </row>
    <row r="3194" spans="1:26" s="56" customFormat="1">
      <c r="A3194" s="132" t="s">
        <v>6832</v>
      </c>
      <c r="B3194" s="132" t="s">
        <v>1216</v>
      </c>
      <c r="C3194" s="150" t="s">
        <v>4873</v>
      </c>
      <c r="D3194" s="150" t="s">
        <v>4874</v>
      </c>
      <c r="E3194" s="150" t="s">
        <v>4875</v>
      </c>
      <c r="F3194" s="133" t="s">
        <v>4876</v>
      </c>
      <c r="G3194" s="133"/>
      <c r="H3194" s="52" t="s">
        <v>6833</v>
      </c>
      <c r="I3194" s="550">
        <v>41807</v>
      </c>
      <c r="J3194" s="550">
        <v>41929</v>
      </c>
      <c r="K3194" s="80"/>
      <c r="L3194" s="80"/>
      <c r="M3194" s="80"/>
      <c r="N3194" s="80"/>
      <c r="O3194" s="80"/>
      <c r="P3194" s="80"/>
      <c r="T3194" s="80"/>
      <c r="U3194" s="80"/>
      <c r="V3194" s="80"/>
      <c r="W3194" s="80"/>
      <c r="X3194" s="80"/>
      <c r="Y3194" s="80"/>
      <c r="Z3194" s="80"/>
    </row>
    <row r="3195" spans="1:26" s="56" customFormat="1">
      <c r="A3195" s="132" t="s">
        <v>6832</v>
      </c>
      <c r="B3195" s="132" t="s">
        <v>1216</v>
      </c>
      <c r="C3195" s="150" t="s">
        <v>4873</v>
      </c>
      <c r="D3195" s="150" t="s">
        <v>4874</v>
      </c>
      <c r="E3195" s="150" t="s">
        <v>4875</v>
      </c>
      <c r="F3195" s="133" t="s">
        <v>4876</v>
      </c>
      <c r="G3195" s="133"/>
      <c r="H3195" s="52" t="s">
        <v>6833</v>
      </c>
      <c r="I3195" s="550">
        <v>41807</v>
      </c>
      <c r="J3195" s="550">
        <v>41929</v>
      </c>
      <c r="K3195" s="56" t="s">
        <v>7157</v>
      </c>
      <c r="L3195" s="56" t="s">
        <v>7158</v>
      </c>
      <c r="M3195" s="56" t="s">
        <v>695</v>
      </c>
      <c r="N3195" s="56" t="s">
        <v>2883</v>
      </c>
      <c r="P3195" s="56" t="s">
        <v>6998</v>
      </c>
      <c r="T3195" s="56">
        <v>1</v>
      </c>
      <c r="U3195" s="56" t="s">
        <v>606</v>
      </c>
      <c r="W3195" s="56">
        <v>1.5</v>
      </c>
      <c r="X3195" s="56">
        <v>90</v>
      </c>
      <c r="Y3195" s="56">
        <v>99.72</v>
      </c>
      <c r="Z3195" s="56" t="s">
        <v>6837</v>
      </c>
    </row>
    <row r="3196" spans="1:26" s="56" customFormat="1">
      <c r="A3196" s="132" t="s">
        <v>6832</v>
      </c>
      <c r="B3196" s="132" t="s">
        <v>1216</v>
      </c>
      <c r="C3196" s="150" t="s">
        <v>4873</v>
      </c>
      <c r="D3196" s="150" t="s">
        <v>4874</v>
      </c>
      <c r="E3196" s="150" t="s">
        <v>4875</v>
      </c>
      <c r="F3196" s="133" t="s">
        <v>4876</v>
      </c>
      <c r="G3196" s="133"/>
      <c r="H3196" s="52" t="s">
        <v>6833</v>
      </c>
      <c r="I3196" s="550">
        <v>41807</v>
      </c>
      <c r="J3196" s="550">
        <v>41929</v>
      </c>
      <c r="K3196" s="56" t="s">
        <v>7159</v>
      </c>
      <c r="L3196" s="56" t="s">
        <v>7160</v>
      </c>
      <c r="M3196" s="56" t="s">
        <v>695</v>
      </c>
      <c r="N3196" s="56" t="s">
        <v>2883</v>
      </c>
      <c r="P3196" s="56" t="s">
        <v>6998</v>
      </c>
      <c r="T3196" s="56">
        <v>1</v>
      </c>
      <c r="U3196" s="56" t="s">
        <v>606</v>
      </c>
      <c r="W3196" s="56">
        <v>1.5</v>
      </c>
      <c r="X3196" s="56">
        <v>90</v>
      </c>
      <c r="Y3196" s="56">
        <v>18.3</v>
      </c>
    </row>
    <row r="3197" spans="1:26" s="56" customFormat="1">
      <c r="A3197" s="132" t="s">
        <v>6832</v>
      </c>
      <c r="B3197" s="132" t="s">
        <v>1216</v>
      </c>
      <c r="C3197" s="150" t="s">
        <v>4873</v>
      </c>
      <c r="D3197" s="150" t="s">
        <v>4874</v>
      </c>
      <c r="E3197" s="150" t="s">
        <v>4875</v>
      </c>
      <c r="F3197" s="133" t="s">
        <v>4876</v>
      </c>
      <c r="G3197" s="133"/>
      <c r="H3197" s="52" t="s">
        <v>6833</v>
      </c>
      <c r="I3197" s="550">
        <v>41807</v>
      </c>
      <c r="J3197" s="550">
        <v>41929</v>
      </c>
      <c r="K3197" s="56" t="s">
        <v>7161</v>
      </c>
      <c r="L3197" s="56" t="s">
        <v>7162</v>
      </c>
      <c r="M3197" s="56" t="s">
        <v>695</v>
      </c>
      <c r="N3197" s="56" t="s">
        <v>2883</v>
      </c>
      <c r="P3197" s="56" t="s">
        <v>6998</v>
      </c>
      <c r="T3197" s="56">
        <v>1</v>
      </c>
      <c r="U3197" s="56" t="s">
        <v>606</v>
      </c>
      <c r="W3197" s="56">
        <v>1.5</v>
      </c>
      <c r="X3197" s="56">
        <v>90</v>
      </c>
      <c r="Y3197" s="56">
        <v>71.2</v>
      </c>
    </row>
    <row r="3198" spans="1:26" s="56" customFormat="1">
      <c r="A3198" s="132" t="s">
        <v>6832</v>
      </c>
      <c r="B3198" s="132" t="s">
        <v>1216</v>
      </c>
      <c r="C3198" s="150" t="s">
        <v>4873</v>
      </c>
      <c r="D3198" s="150" t="s">
        <v>4874</v>
      </c>
      <c r="E3198" s="150" t="s">
        <v>4875</v>
      </c>
      <c r="F3198" s="133" t="s">
        <v>4876</v>
      </c>
      <c r="G3198" s="133"/>
      <c r="H3198" s="52" t="s">
        <v>6833</v>
      </c>
      <c r="I3198" s="550">
        <v>41807</v>
      </c>
      <c r="J3198" s="550">
        <v>41929</v>
      </c>
      <c r="K3198" s="56" t="s">
        <v>7163</v>
      </c>
      <c r="L3198" s="56" t="s">
        <v>7164</v>
      </c>
      <c r="M3198" s="56" t="s">
        <v>695</v>
      </c>
      <c r="N3198" s="56" t="s">
        <v>2883</v>
      </c>
      <c r="P3198" s="56" t="s">
        <v>6998</v>
      </c>
      <c r="T3198" s="56">
        <v>1</v>
      </c>
      <c r="U3198" s="56" t="s">
        <v>606</v>
      </c>
      <c r="W3198" s="56">
        <v>1.5</v>
      </c>
      <c r="X3198" s="56">
        <v>90</v>
      </c>
      <c r="Y3198" s="56">
        <v>33.83</v>
      </c>
    </row>
    <row r="3199" spans="1:26" s="56" customFormat="1">
      <c r="A3199" s="132" t="s">
        <v>6832</v>
      </c>
      <c r="B3199" s="132" t="s">
        <v>1216</v>
      </c>
      <c r="C3199" s="150" t="s">
        <v>4873</v>
      </c>
      <c r="D3199" s="150" t="s">
        <v>4874</v>
      </c>
      <c r="E3199" s="150" t="s">
        <v>4875</v>
      </c>
      <c r="F3199" s="133" t="s">
        <v>4876</v>
      </c>
      <c r="G3199" s="133"/>
      <c r="H3199" s="52" t="s">
        <v>6833</v>
      </c>
      <c r="I3199" s="550">
        <v>41807</v>
      </c>
      <c r="J3199" s="550">
        <v>41929</v>
      </c>
      <c r="K3199" s="56" t="s">
        <v>7165</v>
      </c>
      <c r="L3199" s="56" t="s">
        <v>7166</v>
      </c>
      <c r="M3199" s="56" t="s">
        <v>695</v>
      </c>
      <c r="N3199" s="56" t="s">
        <v>2883</v>
      </c>
      <c r="P3199" s="56" t="s">
        <v>6998</v>
      </c>
      <c r="T3199" s="56">
        <v>1</v>
      </c>
      <c r="U3199" s="56" t="s">
        <v>606</v>
      </c>
      <c r="W3199" s="56">
        <v>1.5</v>
      </c>
      <c r="X3199" s="56">
        <v>90</v>
      </c>
      <c r="Y3199" s="56">
        <v>45.45</v>
      </c>
    </row>
    <row r="3200" spans="1:26" s="56" customFormat="1">
      <c r="A3200" s="132" t="s">
        <v>6832</v>
      </c>
      <c r="B3200" s="132" t="s">
        <v>1216</v>
      </c>
      <c r="C3200" s="150" t="s">
        <v>4873</v>
      </c>
      <c r="D3200" s="150" t="s">
        <v>4874</v>
      </c>
      <c r="E3200" s="150" t="s">
        <v>4875</v>
      </c>
      <c r="F3200" s="133" t="s">
        <v>4876</v>
      </c>
      <c r="G3200" s="133"/>
      <c r="H3200" s="52" t="s">
        <v>6833</v>
      </c>
      <c r="I3200" s="550">
        <v>41807</v>
      </c>
      <c r="J3200" s="550">
        <v>41929</v>
      </c>
      <c r="K3200" s="56" t="s">
        <v>7167</v>
      </c>
      <c r="L3200" s="56" t="s">
        <v>7168</v>
      </c>
      <c r="M3200" s="56" t="s">
        <v>695</v>
      </c>
      <c r="N3200" s="56" t="s">
        <v>2883</v>
      </c>
      <c r="P3200" s="56" t="s">
        <v>6998</v>
      </c>
      <c r="T3200" s="56">
        <v>1</v>
      </c>
      <c r="U3200" s="56" t="s">
        <v>606</v>
      </c>
      <c r="W3200" s="56">
        <v>1.5</v>
      </c>
      <c r="X3200" s="56">
        <v>90</v>
      </c>
      <c r="Y3200" s="56">
        <v>44.55</v>
      </c>
    </row>
    <row r="3201" spans="1:26" s="56" customFormat="1">
      <c r="A3201" s="132" t="s">
        <v>6832</v>
      </c>
      <c r="B3201" s="132" t="s">
        <v>1216</v>
      </c>
      <c r="C3201" s="150" t="s">
        <v>4873</v>
      </c>
      <c r="D3201" s="150" t="s">
        <v>4874</v>
      </c>
      <c r="E3201" s="150" t="s">
        <v>4875</v>
      </c>
      <c r="F3201" s="133" t="s">
        <v>4876</v>
      </c>
      <c r="G3201" s="133"/>
      <c r="H3201" s="52" t="s">
        <v>6833</v>
      </c>
      <c r="I3201" s="550">
        <v>41807</v>
      </c>
      <c r="J3201" s="550">
        <v>41929</v>
      </c>
      <c r="K3201" s="56" t="s">
        <v>7169</v>
      </c>
      <c r="L3201" s="56" t="s">
        <v>7170</v>
      </c>
      <c r="M3201" s="56" t="s">
        <v>695</v>
      </c>
      <c r="N3201" s="56" t="s">
        <v>2883</v>
      </c>
      <c r="P3201" s="56" t="s">
        <v>6998</v>
      </c>
      <c r="T3201" s="56">
        <v>1</v>
      </c>
      <c r="U3201" s="56" t="s">
        <v>606</v>
      </c>
      <c r="W3201" s="56">
        <v>1.5</v>
      </c>
      <c r="X3201" s="56">
        <v>90</v>
      </c>
      <c r="Y3201" s="56">
        <v>47.25</v>
      </c>
    </row>
    <row r="3202" spans="1:26" s="56" customFormat="1">
      <c r="A3202" s="132" t="s">
        <v>6832</v>
      </c>
      <c r="B3202" s="132" t="s">
        <v>1216</v>
      </c>
      <c r="C3202" s="150" t="s">
        <v>4873</v>
      </c>
      <c r="D3202" s="150" t="s">
        <v>4874</v>
      </c>
      <c r="E3202" s="150" t="s">
        <v>4875</v>
      </c>
      <c r="F3202" s="133" t="s">
        <v>4876</v>
      </c>
      <c r="G3202" s="133"/>
      <c r="H3202" s="52" t="s">
        <v>6833</v>
      </c>
      <c r="I3202" s="550">
        <v>41807</v>
      </c>
      <c r="J3202" s="550">
        <v>41929</v>
      </c>
      <c r="K3202" s="56" t="s">
        <v>7171</v>
      </c>
      <c r="L3202" s="56" t="s">
        <v>7172</v>
      </c>
      <c r="M3202" s="56" t="s">
        <v>695</v>
      </c>
      <c r="N3202" s="56" t="s">
        <v>2883</v>
      </c>
      <c r="P3202" s="56" t="s">
        <v>6998</v>
      </c>
      <c r="T3202" s="56">
        <v>1</v>
      </c>
      <c r="U3202" s="56" t="s">
        <v>606</v>
      </c>
      <c r="W3202" s="56">
        <v>1.5</v>
      </c>
      <c r="X3202" s="56">
        <v>90</v>
      </c>
      <c r="Y3202" s="56">
        <v>50.1</v>
      </c>
    </row>
    <row r="3203" spans="1:26" s="56" customFormat="1">
      <c r="A3203" s="132" t="s">
        <v>6832</v>
      </c>
      <c r="B3203" s="132" t="s">
        <v>1216</v>
      </c>
      <c r="C3203" s="150" t="s">
        <v>4873</v>
      </c>
      <c r="D3203" s="150" t="s">
        <v>4874</v>
      </c>
      <c r="E3203" s="150" t="s">
        <v>4875</v>
      </c>
      <c r="F3203" s="133" t="s">
        <v>4876</v>
      </c>
      <c r="G3203" s="133"/>
      <c r="H3203" s="52" t="s">
        <v>6833</v>
      </c>
      <c r="I3203" s="550">
        <v>41807</v>
      </c>
      <c r="J3203" s="550">
        <v>41929</v>
      </c>
      <c r="K3203" s="56" t="s">
        <v>7173</v>
      </c>
      <c r="L3203" s="56" t="s">
        <v>7174</v>
      </c>
      <c r="M3203" s="56" t="s">
        <v>695</v>
      </c>
      <c r="N3203" s="56" t="s">
        <v>2883</v>
      </c>
      <c r="P3203" s="56" t="s">
        <v>6998</v>
      </c>
      <c r="T3203" s="56">
        <v>1</v>
      </c>
      <c r="U3203" s="56" t="s">
        <v>606</v>
      </c>
      <c r="W3203" s="56">
        <v>1.5</v>
      </c>
      <c r="X3203" s="56">
        <v>90</v>
      </c>
      <c r="Y3203" s="56">
        <v>50.25</v>
      </c>
    </row>
    <row r="3204" spans="1:26" s="56" customFormat="1">
      <c r="A3204" s="132" t="s">
        <v>6832</v>
      </c>
      <c r="B3204" s="132" t="s">
        <v>1216</v>
      </c>
      <c r="C3204" s="150" t="s">
        <v>4873</v>
      </c>
      <c r="D3204" s="150" t="s">
        <v>4874</v>
      </c>
      <c r="E3204" s="150" t="s">
        <v>4875</v>
      </c>
      <c r="F3204" s="133" t="s">
        <v>4876</v>
      </c>
      <c r="G3204" s="133"/>
      <c r="H3204" s="52" t="s">
        <v>6833</v>
      </c>
      <c r="I3204" s="550">
        <v>41807</v>
      </c>
      <c r="J3204" s="550">
        <v>41929</v>
      </c>
      <c r="K3204" s="56" t="s">
        <v>7175</v>
      </c>
      <c r="L3204" s="56" t="s">
        <v>7176</v>
      </c>
      <c r="M3204" s="56" t="s">
        <v>695</v>
      </c>
      <c r="N3204" s="56" t="s">
        <v>2883</v>
      </c>
      <c r="P3204" s="56" t="s">
        <v>6998</v>
      </c>
      <c r="T3204" s="56">
        <v>1</v>
      </c>
      <c r="U3204" s="56" t="s">
        <v>606</v>
      </c>
      <c r="W3204" s="56">
        <v>1.5</v>
      </c>
      <c r="X3204" s="56">
        <v>90</v>
      </c>
      <c r="Y3204" s="56">
        <v>52</v>
      </c>
    </row>
    <row r="3205" spans="1:26" s="56" customFormat="1">
      <c r="A3205" s="132" t="s">
        <v>6832</v>
      </c>
      <c r="B3205" s="132" t="s">
        <v>1216</v>
      </c>
      <c r="C3205" s="150" t="s">
        <v>4873</v>
      </c>
      <c r="D3205" s="150" t="s">
        <v>4874</v>
      </c>
      <c r="E3205" s="150" t="s">
        <v>4875</v>
      </c>
      <c r="F3205" s="133" t="s">
        <v>4876</v>
      </c>
      <c r="G3205" s="133"/>
      <c r="H3205" s="52" t="s">
        <v>6833</v>
      </c>
      <c r="I3205" s="550">
        <v>41807</v>
      </c>
      <c r="J3205" s="550">
        <v>41929</v>
      </c>
      <c r="K3205" s="56" t="s">
        <v>7177</v>
      </c>
      <c r="L3205" s="56" t="s">
        <v>7178</v>
      </c>
      <c r="M3205" s="56" t="s">
        <v>695</v>
      </c>
      <c r="N3205" s="56" t="s">
        <v>2883</v>
      </c>
      <c r="P3205" s="56" t="s">
        <v>6998</v>
      </c>
      <c r="T3205" s="56">
        <v>1</v>
      </c>
      <c r="U3205" s="56" t="s">
        <v>606</v>
      </c>
      <c r="W3205" s="56">
        <v>1.5</v>
      </c>
      <c r="X3205" s="56">
        <v>90</v>
      </c>
      <c r="Y3205" s="56">
        <v>115.7</v>
      </c>
      <c r="Z3205" s="56" t="s">
        <v>6837</v>
      </c>
    </row>
    <row r="3206" spans="1:26" s="56" customFormat="1">
      <c r="A3206" s="132" t="s">
        <v>6832</v>
      </c>
      <c r="B3206" s="132" t="s">
        <v>1216</v>
      </c>
      <c r="C3206" s="150" t="s">
        <v>4873</v>
      </c>
      <c r="D3206" s="150" t="s">
        <v>4874</v>
      </c>
      <c r="E3206" s="150" t="s">
        <v>4875</v>
      </c>
      <c r="F3206" s="133" t="s">
        <v>4876</v>
      </c>
      <c r="G3206" s="133"/>
      <c r="H3206" s="52" t="s">
        <v>6833</v>
      </c>
      <c r="I3206" s="550">
        <v>41807</v>
      </c>
      <c r="J3206" s="550">
        <v>41929</v>
      </c>
      <c r="K3206" s="56" t="s">
        <v>7179</v>
      </c>
      <c r="L3206" s="56" t="s">
        <v>7180</v>
      </c>
      <c r="M3206" s="56" t="s">
        <v>695</v>
      </c>
      <c r="N3206" s="56" t="s">
        <v>2883</v>
      </c>
      <c r="P3206" s="56" t="s">
        <v>6998</v>
      </c>
      <c r="T3206" s="56">
        <v>1</v>
      </c>
      <c r="U3206" s="56" t="s">
        <v>606</v>
      </c>
      <c r="W3206" s="56">
        <v>1.5</v>
      </c>
      <c r="X3206" s="56">
        <v>90</v>
      </c>
      <c r="Y3206" s="56">
        <v>27</v>
      </c>
    </row>
    <row r="3207" spans="1:26" s="56" customFormat="1">
      <c r="A3207" s="132" t="s">
        <v>6832</v>
      </c>
      <c r="B3207" s="132" t="s">
        <v>1216</v>
      </c>
      <c r="C3207" s="150" t="s">
        <v>4873</v>
      </c>
      <c r="D3207" s="150" t="s">
        <v>4874</v>
      </c>
      <c r="E3207" s="150" t="s">
        <v>4875</v>
      </c>
      <c r="F3207" s="133" t="s">
        <v>4876</v>
      </c>
      <c r="G3207" s="133"/>
      <c r="H3207" s="52" t="s">
        <v>6833</v>
      </c>
      <c r="I3207" s="550">
        <v>41807</v>
      </c>
      <c r="J3207" s="550">
        <v>41929</v>
      </c>
      <c r="K3207" s="56" t="s">
        <v>7181</v>
      </c>
      <c r="L3207" s="56" t="s">
        <v>7182</v>
      </c>
      <c r="M3207" s="56" t="s">
        <v>695</v>
      </c>
      <c r="N3207" s="56" t="s">
        <v>2883</v>
      </c>
      <c r="P3207" s="56" t="s">
        <v>6998</v>
      </c>
      <c r="T3207" s="56">
        <v>1</v>
      </c>
      <c r="U3207" s="56" t="s">
        <v>606</v>
      </c>
      <c r="W3207" s="56">
        <v>1.5</v>
      </c>
      <c r="X3207" s="56">
        <v>90</v>
      </c>
      <c r="Y3207" s="56">
        <v>72</v>
      </c>
    </row>
    <row r="3208" spans="1:26" s="56" customFormat="1">
      <c r="A3208" s="132" t="s">
        <v>6832</v>
      </c>
      <c r="B3208" s="132" t="s">
        <v>1216</v>
      </c>
      <c r="C3208" s="150" t="s">
        <v>4873</v>
      </c>
      <c r="D3208" s="150" t="s">
        <v>4874</v>
      </c>
      <c r="E3208" s="150" t="s">
        <v>4875</v>
      </c>
      <c r="F3208" s="133" t="s">
        <v>4876</v>
      </c>
      <c r="G3208" s="133"/>
      <c r="H3208" s="52" t="s">
        <v>6833</v>
      </c>
      <c r="I3208" s="550">
        <v>41807</v>
      </c>
      <c r="J3208" s="550">
        <v>41929</v>
      </c>
      <c r="K3208" s="56" t="s">
        <v>7183</v>
      </c>
      <c r="L3208" s="56" t="s">
        <v>7184</v>
      </c>
      <c r="M3208" s="56" t="s">
        <v>695</v>
      </c>
      <c r="N3208" s="56" t="s">
        <v>2883</v>
      </c>
      <c r="P3208" s="56" t="s">
        <v>6998</v>
      </c>
      <c r="T3208" s="56">
        <v>1</v>
      </c>
      <c r="U3208" s="56" t="s">
        <v>606</v>
      </c>
      <c r="W3208" s="56">
        <v>1.5</v>
      </c>
      <c r="X3208" s="56">
        <v>85</v>
      </c>
      <c r="Y3208" s="56">
        <v>22.2</v>
      </c>
    </row>
    <row r="3209" spans="1:26" s="56" customFormat="1">
      <c r="A3209" s="132" t="s">
        <v>6832</v>
      </c>
      <c r="B3209" s="132" t="s">
        <v>1216</v>
      </c>
      <c r="C3209" s="150" t="s">
        <v>4873</v>
      </c>
      <c r="D3209" s="150" t="s">
        <v>4874</v>
      </c>
      <c r="E3209" s="150" t="s">
        <v>4875</v>
      </c>
      <c r="F3209" s="133" t="s">
        <v>4876</v>
      </c>
      <c r="G3209" s="133"/>
      <c r="H3209" s="52" t="s">
        <v>6833</v>
      </c>
      <c r="I3209" s="550">
        <v>41807</v>
      </c>
      <c r="J3209" s="550">
        <v>41929</v>
      </c>
      <c r="K3209" s="56" t="s">
        <v>7185</v>
      </c>
      <c r="L3209" s="56" t="s">
        <v>7186</v>
      </c>
      <c r="M3209" s="56" t="s">
        <v>695</v>
      </c>
      <c r="N3209" s="56" t="s">
        <v>2883</v>
      </c>
      <c r="P3209" s="56" t="s">
        <v>6998</v>
      </c>
      <c r="T3209" s="56">
        <v>1</v>
      </c>
      <c r="U3209" s="56" t="s">
        <v>606</v>
      </c>
      <c r="W3209" s="56">
        <v>1.5</v>
      </c>
      <c r="X3209" s="56">
        <v>90</v>
      </c>
      <c r="Y3209" s="56">
        <v>62.8</v>
      </c>
    </row>
    <row r="3210" spans="1:26" s="56" customFormat="1">
      <c r="A3210" s="132" t="s">
        <v>6832</v>
      </c>
      <c r="B3210" s="132" t="s">
        <v>1216</v>
      </c>
      <c r="C3210" s="150" t="s">
        <v>4873</v>
      </c>
      <c r="D3210" s="150" t="s">
        <v>4874</v>
      </c>
      <c r="E3210" s="150" t="s">
        <v>4875</v>
      </c>
      <c r="F3210" s="133" t="s">
        <v>4876</v>
      </c>
      <c r="G3210" s="133"/>
      <c r="H3210" s="52" t="s">
        <v>6833</v>
      </c>
      <c r="I3210" s="550">
        <v>41807</v>
      </c>
      <c r="J3210" s="550">
        <v>41929</v>
      </c>
      <c r="K3210" s="56" t="s">
        <v>7187</v>
      </c>
      <c r="L3210" s="56" t="s">
        <v>7188</v>
      </c>
      <c r="M3210" s="56" t="s">
        <v>695</v>
      </c>
      <c r="N3210" s="56" t="s">
        <v>2883</v>
      </c>
      <c r="P3210" s="56" t="s">
        <v>6998</v>
      </c>
      <c r="T3210" s="56">
        <v>1</v>
      </c>
      <c r="U3210" s="56" t="s">
        <v>606</v>
      </c>
      <c r="W3210" s="56">
        <v>1.5</v>
      </c>
      <c r="X3210" s="56">
        <v>90</v>
      </c>
      <c r="Y3210" s="56">
        <v>98.6</v>
      </c>
    </row>
    <row r="3211" spans="1:26" s="56" customFormat="1">
      <c r="A3211" s="132" t="s">
        <v>6832</v>
      </c>
      <c r="B3211" s="132" t="s">
        <v>1216</v>
      </c>
      <c r="C3211" s="150" t="s">
        <v>4873</v>
      </c>
      <c r="D3211" s="150" t="s">
        <v>4874</v>
      </c>
      <c r="E3211" s="150" t="s">
        <v>4875</v>
      </c>
      <c r="F3211" s="133" t="s">
        <v>4876</v>
      </c>
      <c r="G3211" s="133"/>
      <c r="H3211" s="52" t="s">
        <v>6833</v>
      </c>
      <c r="I3211" s="550">
        <v>41807</v>
      </c>
      <c r="J3211" s="550">
        <v>41929</v>
      </c>
      <c r="K3211" s="56" t="s">
        <v>7189</v>
      </c>
      <c r="L3211" s="56" t="s">
        <v>7190</v>
      </c>
      <c r="M3211" s="56" t="s">
        <v>695</v>
      </c>
      <c r="N3211" s="56" t="s">
        <v>2883</v>
      </c>
      <c r="P3211" s="56" t="s">
        <v>6998</v>
      </c>
      <c r="T3211" s="56">
        <v>1</v>
      </c>
      <c r="U3211" s="56" t="s">
        <v>606</v>
      </c>
      <c r="W3211" s="56">
        <v>1.5</v>
      </c>
      <c r="X3211" s="56">
        <v>90</v>
      </c>
      <c r="Y3211" s="56">
        <v>43.65</v>
      </c>
    </row>
    <row r="3212" spans="1:26" s="56" customFormat="1">
      <c r="A3212" s="132" t="s">
        <v>6832</v>
      </c>
      <c r="B3212" s="132" t="s">
        <v>1216</v>
      </c>
      <c r="C3212" s="150" t="s">
        <v>4873</v>
      </c>
      <c r="D3212" s="150" t="s">
        <v>4874</v>
      </c>
      <c r="E3212" s="150" t="s">
        <v>4875</v>
      </c>
      <c r="F3212" s="133" t="s">
        <v>4876</v>
      </c>
      <c r="G3212" s="133"/>
      <c r="H3212" s="52" t="s">
        <v>6833</v>
      </c>
      <c r="I3212" s="550">
        <v>41807</v>
      </c>
      <c r="J3212" s="550">
        <v>41929</v>
      </c>
      <c r="K3212" s="56" t="s">
        <v>7191</v>
      </c>
      <c r="L3212" s="56" t="s">
        <v>7192</v>
      </c>
      <c r="M3212" s="56" t="s">
        <v>695</v>
      </c>
      <c r="N3212" s="56" t="s">
        <v>2883</v>
      </c>
      <c r="P3212" s="56" t="s">
        <v>6998</v>
      </c>
      <c r="T3212" s="56">
        <v>1</v>
      </c>
      <c r="U3212" s="56" t="s">
        <v>606</v>
      </c>
      <c r="W3212" s="56">
        <v>1.5</v>
      </c>
      <c r="X3212" s="56">
        <v>90</v>
      </c>
      <c r="Y3212" s="56">
        <v>74.849999999999994</v>
      </c>
    </row>
    <row r="3213" spans="1:26" s="56" customFormat="1">
      <c r="A3213" s="132" t="s">
        <v>6832</v>
      </c>
      <c r="B3213" s="132" t="s">
        <v>1216</v>
      </c>
      <c r="C3213" s="150" t="s">
        <v>4873</v>
      </c>
      <c r="D3213" s="150" t="s">
        <v>4874</v>
      </c>
      <c r="E3213" s="150" t="s">
        <v>4875</v>
      </c>
      <c r="F3213" s="133" t="s">
        <v>4876</v>
      </c>
      <c r="G3213" s="133"/>
      <c r="H3213" s="52" t="s">
        <v>6833</v>
      </c>
      <c r="I3213" s="550">
        <v>41807</v>
      </c>
      <c r="J3213" s="550">
        <v>41929</v>
      </c>
      <c r="K3213" s="56" t="s">
        <v>7193</v>
      </c>
      <c r="L3213" s="56" t="s">
        <v>7194</v>
      </c>
      <c r="M3213" s="56" t="s">
        <v>695</v>
      </c>
      <c r="N3213" s="56" t="s">
        <v>2883</v>
      </c>
      <c r="P3213" s="56" t="s">
        <v>6998</v>
      </c>
      <c r="T3213" s="56">
        <v>1</v>
      </c>
      <c r="U3213" s="56" t="s">
        <v>606</v>
      </c>
      <c r="W3213" s="56">
        <v>1.5</v>
      </c>
      <c r="X3213" s="56">
        <v>90</v>
      </c>
      <c r="Y3213" s="56">
        <v>60.75</v>
      </c>
    </row>
    <row r="3214" spans="1:26" s="56" customFormat="1">
      <c r="A3214" s="132" t="s">
        <v>6832</v>
      </c>
      <c r="B3214" s="132" t="s">
        <v>1216</v>
      </c>
      <c r="C3214" s="150" t="s">
        <v>4873</v>
      </c>
      <c r="D3214" s="150" t="s">
        <v>4874</v>
      </c>
      <c r="E3214" s="150" t="s">
        <v>4875</v>
      </c>
      <c r="F3214" s="133" t="s">
        <v>4876</v>
      </c>
      <c r="G3214" s="133"/>
      <c r="H3214" s="52" t="s">
        <v>6833</v>
      </c>
      <c r="I3214" s="550">
        <v>41807</v>
      </c>
      <c r="J3214" s="550">
        <v>41929</v>
      </c>
      <c r="K3214" s="56" t="s">
        <v>7195</v>
      </c>
      <c r="L3214" s="56" t="s">
        <v>7196</v>
      </c>
      <c r="M3214" s="56" t="s">
        <v>695</v>
      </c>
      <c r="N3214" s="56" t="s">
        <v>2883</v>
      </c>
      <c r="P3214" s="56" t="s">
        <v>6998</v>
      </c>
      <c r="T3214" s="56">
        <v>1</v>
      </c>
      <c r="U3214" s="56" t="s">
        <v>606</v>
      </c>
      <c r="W3214" s="56">
        <v>1.5</v>
      </c>
      <c r="X3214" s="56">
        <v>90</v>
      </c>
      <c r="Y3214" s="56">
        <v>42.15</v>
      </c>
    </row>
    <row r="3215" spans="1:26" s="56" customFormat="1">
      <c r="A3215" s="132" t="s">
        <v>6832</v>
      </c>
      <c r="B3215" s="132" t="s">
        <v>1216</v>
      </c>
      <c r="C3215" s="150" t="s">
        <v>4873</v>
      </c>
      <c r="D3215" s="150" t="s">
        <v>4874</v>
      </c>
      <c r="E3215" s="150" t="s">
        <v>4875</v>
      </c>
      <c r="F3215" s="133" t="s">
        <v>4876</v>
      </c>
      <c r="G3215" s="133"/>
      <c r="H3215" s="52" t="s">
        <v>6833</v>
      </c>
      <c r="I3215" s="550">
        <v>41807</v>
      </c>
      <c r="J3215" s="550">
        <v>41929</v>
      </c>
      <c r="K3215" s="56" t="s">
        <v>7197</v>
      </c>
      <c r="L3215" s="56" t="s">
        <v>7198</v>
      </c>
      <c r="M3215" s="56" t="s">
        <v>695</v>
      </c>
      <c r="N3215" s="56" t="s">
        <v>2883</v>
      </c>
      <c r="P3215" s="56" t="s">
        <v>6998</v>
      </c>
      <c r="T3215" s="56">
        <v>1</v>
      </c>
      <c r="U3215" s="56" t="s">
        <v>606</v>
      </c>
      <c r="W3215" s="56">
        <v>1.5</v>
      </c>
      <c r="X3215" s="56">
        <v>85</v>
      </c>
      <c r="Y3215" s="56">
        <v>89.25</v>
      </c>
      <c r="Z3215" s="56" t="s">
        <v>6837</v>
      </c>
    </row>
    <row r="3216" spans="1:26" s="56" customFormat="1">
      <c r="A3216" s="132" t="s">
        <v>6832</v>
      </c>
      <c r="B3216" s="132" t="s">
        <v>1216</v>
      </c>
      <c r="C3216" s="150" t="s">
        <v>4873</v>
      </c>
      <c r="D3216" s="150" t="s">
        <v>4874</v>
      </c>
      <c r="E3216" s="150" t="s">
        <v>4875</v>
      </c>
      <c r="F3216" s="133" t="s">
        <v>4876</v>
      </c>
      <c r="G3216" s="133"/>
      <c r="H3216" s="52" t="s">
        <v>6833</v>
      </c>
      <c r="I3216" s="550">
        <v>41807</v>
      </c>
      <c r="J3216" s="550">
        <v>41929</v>
      </c>
      <c r="K3216" s="56" t="s">
        <v>7199</v>
      </c>
      <c r="L3216" s="56" t="s">
        <v>7200</v>
      </c>
      <c r="M3216" s="56" t="s">
        <v>695</v>
      </c>
      <c r="N3216" s="56" t="s">
        <v>2883</v>
      </c>
      <c r="P3216" s="56" t="s">
        <v>6998</v>
      </c>
      <c r="T3216" s="56">
        <v>1</v>
      </c>
      <c r="U3216" s="56" t="s">
        <v>606</v>
      </c>
      <c r="W3216" s="56">
        <v>1.5</v>
      </c>
      <c r="X3216" s="56">
        <v>90</v>
      </c>
      <c r="Y3216" s="56">
        <v>74.55</v>
      </c>
    </row>
    <row r="3217" spans="1:26" s="56" customFormat="1">
      <c r="A3217" s="132" t="s">
        <v>6832</v>
      </c>
      <c r="B3217" s="132" t="s">
        <v>1216</v>
      </c>
      <c r="C3217" s="150" t="s">
        <v>4873</v>
      </c>
      <c r="D3217" s="150" t="s">
        <v>4874</v>
      </c>
      <c r="E3217" s="150" t="s">
        <v>4875</v>
      </c>
      <c r="F3217" s="133" t="s">
        <v>4876</v>
      </c>
      <c r="G3217" s="133"/>
      <c r="H3217" s="52" t="s">
        <v>6833</v>
      </c>
      <c r="I3217" s="550">
        <v>41807</v>
      </c>
      <c r="J3217" s="550">
        <v>41929</v>
      </c>
      <c r="K3217" s="56" t="s">
        <v>7201</v>
      </c>
      <c r="L3217" s="56" t="s">
        <v>7202</v>
      </c>
      <c r="M3217" s="56" t="s">
        <v>695</v>
      </c>
      <c r="N3217" s="56" t="s">
        <v>2883</v>
      </c>
      <c r="P3217" s="56" t="s">
        <v>6998</v>
      </c>
      <c r="T3217" s="56">
        <v>1</v>
      </c>
      <c r="U3217" s="56" t="s">
        <v>606</v>
      </c>
      <c r="W3217" s="56">
        <v>1.5</v>
      </c>
      <c r="X3217" s="56">
        <v>90</v>
      </c>
      <c r="Y3217" s="56">
        <v>47.4</v>
      </c>
    </row>
    <row r="3218" spans="1:26" s="56" customFormat="1">
      <c r="A3218" s="132" t="s">
        <v>6832</v>
      </c>
      <c r="B3218" s="132" t="s">
        <v>1216</v>
      </c>
      <c r="C3218" s="150" t="s">
        <v>4873</v>
      </c>
      <c r="D3218" s="150" t="s">
        <v>4874</v>
      </c>
      <c r="E3218" s="150" t="s">
        <v>4875</v>
      </c>
      <c r="F3218" s="133" t="s">
        <v>4876</v>
      </c>
      <c r="G3218" s="133"/>
      <c r="H3218" s="52" t="s">
        <v>6833</v>
      </c>
      <c r="I3218" s="550">
        <v>41807</v>
      </c>
      <c r="J3218" s="550">
        <v>41929</v>
      </c>
      <c r="K3218" s="56" t="s">
        <v>7203</v>
      </c>
      <c r="L3218" s="56" t="s">
        <v>7204</v>
      </c>
      <c r="M3218" s="56" t="s">
        <v>695</v>
      </c>
      <c r="N3218" s="56" t="s">
        <v>2883</v>
      </c>
      <c r="P3218" s="56" t="s">
        <v>6998</v>
      </c>
      <c r="T3218" s="56">
        <v>1</v>
      </c>
      <c r="U3218" s="56" t="s">
        <v>606</v>
      </c>
      <c r="W3218" s="56">
        <v>1.5</v>
      </c>
      <c r="X3218" s="56">
        <v>90</v>
      </c>
      <c r="Y3218" s="56">
        <v>47.2</v>
      </c>
    </row>
    <row r="3219" spans="1:26" s="56" customFormat="1">
      <c r="A3219" s="132" t="s">
        <v>6832</v>
      </c>
      <c r="B3219" s="132" t="s">
        <v>1216</v>
      </c>
      <c r="C3219" s="150" t="s">
        <v>4873</v>
      </c>
      <c r="D3219" s="150" t="s">
        <v>4874</v>
      </c>
      <c r="E3219" s="150" t="s">
        <v>4875</v>
      </c>
      <c r="F3219" s="133" t="s">
        <v>4876</v>
      </c>
      <c r="G3219" s="133"/>
      <c r="H3219" s="52" t="s">
        <v>6833</v>
      </c>
      <c r="I3219" s="550">
        <v>41807</v>
      </c>
      <c r="J3219" s="550">
        <v>41929</v>
      </c>
      <c r="K3219" s="56" t="s">
        <v>7205</v>
      </c>
      <c r="L3219" s="56" t="s">
        <v>7206</v>
      </c>
      <c r="M3219" s="56" t="s">
        <v>695</v>
      </c>
      <c r="N3219" s="56" t="s">
        <v>2883</v>
      </c>
      <c r="P3219" s="56" t="s">
        <v>6998</v>
      </c>
      <c r="T3219" s="56">
        <v>1</v>
      </c>
      <c r="U3219" s="56" t="s">
        <v>606</v>
      </c>
      <c r="W3219" s="56">
        <v>1.5</v>
      </c>
      <c r="X3219" s="56">
        <v>90</v>
      </c>
      <c r="Y3219" s="56">
        <v>62.6</v>
      </c>
    </row>
    <row r="3220" spans="1:26" s="56" customFormat="1">
      <c r="A3220" s="132" t="s">
        <v>6832</v>
      </c>
      <c r="B3220" s="132" t="s">
        <v>1216</v>
      </c>
      <c r="C3220" s="150" t="s">
        <v>4873</v>
      </c>
      <c r="D3220" s="150" t="s">
        <v>4874</v>
      </c>
      <c r="E3220" s="150" t="s">
        <v>4875</v>
      </c>
      <c r="F3220" s="133" t="s">
        <v>4876</v>
      </c>
      <c r="G3220" s="133"/>
      <c r="H3220" s="52" t="s">
        <v>6833</v>
      </c>
      <c r="I3220" s="550">
        <v>41807</v>
      </c>
      <c r="J3220" s="550">
        <v>41929</v>
      </c>
      <c r="K3220" s="56" t="s">
        <v>7207</v>
      </c>
      <c r="L3220" s="56" t="s">
        <v>7208</v>
      </c>
      <c r="M3220" s="56" t="s">
        <v>695</v>
      </c>
      <c r="N3220" s="56" t="s">
        <v>2883</v>
      </c>
      <c r="P3220" s="56" t="s">
        <v>6998</v>
      </c>
      <c r="T3220" s="56">
        <v>1</v>
      </c>
      <c r="U3220" s="56" t="s">
        <v>606</v>
      </c>
      <c r="W3220" s="56">
        <v>1.5</v>
      </c>
      <c r="X3220" s="56">
        <v>90</v>
      </c>
      <c r="Y3220" s="56">
        <v>84.3</v>
      </c>
    </row>
    <row r="3221" spans="1:26" s="56" customFormat="1">
      <c r="A3221" s="132" t="s">
        <v>6832</v>
      </c>
      <c r="B3221" s="132" t="s">
        <v>1216</v>
      </c>
      <c r="C3221" s="150" t="s">
        <v>4873</v>
      </c>
      <c r="D3221" s="150" t="s">
        <v>4874</v>
      </c>
      <c r="E3221" s="150" t="s">
        <v>4875</v>
      </c>
      <c r="F3221" s="133" t="s">
        <v>4876</v>
      </c>
      <c r="G3221" s="133"/>
      <c r="H3221" s="52" t="s">
        <v>6833</v>
      </c>
      <c r="I3221" s="550">
        <v>41807</v>
      </c>
      <c r="J3221" s="550">
        <v>41929</v>
      </c>
      <c r="K3221" s="56" t="s">
        <v>7209</v>
      </c>
      <c r="L3221" s="56" t="s">
        <v>7210</v>
      </c>
      <c r="M3221" s="56" t="s">
        <v>695</v>
      </c>
      <c r="N3221" s="56" t="s">
        <v>2883</v>
      </c>
      <c r="P3221" s="56" t="s">
        <v>6998</v>
      </c>
      <c r="T3221" s="56">
        <v>1</v>
      </c>
      <c r="U3221" s="56" t="s">
        <v>606</v>
      </c>
      <c r="W3221" s="56">
        <v>1.5</v>
      </c>
      <c r="X3221" s="56">
        <v>90</v>
      </c>
      <c r="Y3221" s="56">
        <v>97.8</v>
      </c>
    </row>
    <row r="3222" spans="1:26" s="56" customFormat="1">
      <c r="A3222" s="132" t="s">
        <v>6832</v>
      </c>
      <c r="B3222" s="132" t="s">
        <v>1216</v>
      </c>
      <c r="C3222" s="150" t="s">
        <v>4873</v>
      </c>
      <c r="D3222" s="150" t="s">
        <v>4874</v>
      </c>
      <c r="E3222" s="150" t="s">
        <v>4875</v>
      </c>
      <c r="F3222" s="133" t="s">
        <v>4876</v>
      </c>
      <c r="G3222" s="133"/>
      <c r="H3222" s="52" t="s">
        <v>6833</v>
      </c>
      <c r="I3222" s="550">
        <v>41807</v>
      </c>
      <c r="J3222" s="550">
        <v>41929</v>
      </c>
      <c r="K3222" s="56" t="s">
        <v>7211</v>
      </c>
      <c r="L3222" s="56" t="s">
        <v>7212</v>
      </c>
      <c r="M3222" s="56" t="s">
        <v>695</v>
      </c>
      <c r="N3222" s="56" t="s">
        <v>2883</v>
      </c>
      <c r="P3222" s="56" t="s">
        <v>6998</v>
      </c>
      <c r="T3222" s="56">
        <v>1</v>
      </c>
      <c r="U3222" s="56" t="s">
        <v>606</v>
      </c>
      <c r="W3222" s="56">
        <v>1.5</v>
      </c>
      <c r="X3222" s="56">
        <v>90</v>
      </c>
      <c r="Y3222" s="56">
        <v>89.6</v>
      </c>
    </row>
    <row r="3223" spans="1:26" s="56" customFormat="1">
      <c r="A3223" s="132" t="s">
        <v>6832</v>
      </c>
      <c r="B3223" s="132" t="s">
        <v>1216</v>
      </c>
      <c r="C3223" s="150" t="s">
        <v>4873</v>
      </c>
      <c r="D3223" s="150" t="s">
        <v>4874</v>
      </c>
      <c r="E3223" s="150" t="s">
        <v>4875</v>
      </c>
      <c r="F3223" s="133" t="s">
        <v>4876</v>
      </c>
      <c r="G3223" s="133"/>
      <c r="H3223" s="52" t="s">
        <v>6833</v>
      </c>
      <c r="I3223" s="550">
        <v>41807</v>
      </c>
      <c r="J3223" s="550">
        <v>41929</v>
      </c>
      <c r="K3223" s="56" t="s">
        <v>7213</v>
      </c>
      <c r="L3223" s="56" t="s">
        <v>7214</v>
      </c>
      <c r="M3223" s="56" t="s">
        <v>695</v>
      </c>
      <c r="N3223" s="56" t="s">
        <v>2883</v>
      </c>
      <c r="P3223" s="56" t="s">
        <v>6998</v>
      </c>
      <c r="T3223" s="56">
        <v>1</v>
      </c>
      <c r="U3223" s="56" t="s">
        <v>606</v>
      </c>
      <c r="W3223" s="56">
        <v>1.5</v>
      </c>
      <c r="X3223" s="56">
        <v>90</v>
      </c>
      <c r="Y3223" s="56">
        <v>45.45</v>
      </c>
    </row>
    <row r="3224" spans="1:26" s="56" customFormat="1">
      <c r="A3224" s="132" t="s">
        <v>6832</v>
      </c>
      <c r="B3224" s="132" t="s">
        <v>1216</v>
      </c>
      <c r="C3224" s="150" t="s">
        <v>4873</v>
      </c>
      <c r="D3224" s="150" t="s">
        <v>4874</v>
      </c>
      <c r="E3224" s="150" t="s">
        <v>4875</v>
      </c>
      <c r="F3224" s="133" t="s">
        <v>4876</v>
      </c>
      <c r="G3224" s="133"/>
      <c r="H3224" s="52" t="s">
        <v>6833</v>
      </c>
      <c r="I3224" s="550">
        <v>41807</v>
      </c>
      <c r="J3224" s="550">
        <v>41929</v>
      </c>
      <c r="K3224" s="56" t="s">
        <v>7215</v>
      </c>
      <c r="L3224" s="56" t="s">
        <v>7216</v>
      </c>
      <c r="M3224" s="56" t="s">
        <v>695</v>
      </c>
      <c r="N3224" s="56" t="s">
        <v>2883</v>
      </c>
      <c r="P3224" s="56" t="s">
        <v>6998</v>
      </c>
      <c r="T3224" s="56">
        <v>1</v>
      </c>
      <c r="U3224" s="56" t="s">
        <v>606</v>
      </c>
      <c r="W3224" s="56">
        <v>1.5</v>
      </c>
      <c r="X3224" s="56">
        <v>90</v>
      </c>
      <c r="Y3224" s="56">
        <v>37.200000000000003</v>
      </c>
    </row>
    <row r="3225" spans="1:26" s="56" customFormat="1">
      <c r="A3225" s="132" t="s">
        <v>6832</v>
      </c>
      <c r="B3225" s="132" t="s">
        <v>1216</v>
      </c>
      <c r="C3225" s="150" t="s">
        <v>4873</v>
      </c>
      <c r="D3225" s="150" t="s">
        <v>4874</v>
      </c>
      <c r="E3225" s="150" t="s">
        <v>4875</v>
      </c>
      <c r="F3225" s="133" t="s">
        <v>4876</v>
      </c>
      <c r="G3225" s="133"/>
      <c r="H3225" s="52" t="s">
        <v>6833</v>
      </c>
      <c r="I3225" s="550">
        <v>41807</v>
      </c>
      <c r="J3225" s="550">
        <v>41929</v>
      </c>
      <c r="K3225" s="56" t="s">
        <v>7217</v>
      </c>
      <c r="L3225" s="56" t="s">
        <v>7218</v>
      </c>
      <c r="M3225" s="56" t="s">
        <v>695</v>
      </c>
      <c r="N3225" s="56" t="s">
        <v>2883</v>
      </c>
      <c r="P3225" s="56" t="s">
        <v>6998</v>
      </c>
      <c r="T3225" s="56">
        <v>1</v>
      </c>
      <c r="U3225" s="56" t="s">
        <v>606</v>
      </c>
      <c r="W3225" s="56">
        <v>1.5</v>
      </c>
      <c r="X3225" s="56">
        <v>90</v>
      </c>
      <c r="Y3225" s="56">
        <v>119.8</v>
      </c>
      <c r="Z3225" s="56" t="s">
        <v>6837</v>
      </c>
    </row>
    <row r="3226" spans="1:26" s="56" customFormat="1">
      <c r="A3226" s="132" t="s">
        <v>6832</v>
      </c>
      <c r="B3226" s="132" t="s">
        <v>1216</v>
      </c>
      <c r="C3226" s="150" t="s">
        <v>4873</v>
      </c>
      <c r="D3226" s="150" t="s">
        <v>4874</v>
      </c>
      <c r="E3226" s="150" t="s">
        <v>4875</v>
      </c>
      <c r="F3226" s="133" t="s">
        <v>4876</v>
      </c>
      <c r="G3226" s="133"/>
      <c r="H3226" s="52" t="s">
        <v>6833</v>
      </c>
      <c r="I3226" s="550">
        <v>41807</v>
      </c>
      <c r="J3226" s="550">
        <v>41929</v>
      </c>
      <c r="K3226" s="56" t="s">
        <v>7219</v>
      </c>
      <c r="L3226" s="56" t="s">
        <v>7220</v>
      </c>
      <c r="M3226" s="56" t="s">
        <v>695</v>
      </c>
      <c r="N3226" s="56" t="s">
        <v>2883</v>
      </c>
      <c r="P3226" s="56" t="s">
        <v>6998</v>
      </c>
      <c r="T3226" s="56">
        <v>1</v>
      </c>
      <c r="U3226" s="56" t="s">
        <v>606</v>
      </c>
      <c r="W3226" s="56">
        <v>1.5</v>
      </c>
      <c r="X3226" s="56">
        <v>90</v>
      </c>
      <c r="Y3226" s="56">
        <v>134</v>
      </c>
    </row>
    <row r="3227" spans="1:26" s="56" customFormat="1">
      <c r="A3227" s="132" t="s">
        <v>6832</v>
      </c>
      <c r="B3227" s="132" t="s">
        <v>1216</v>
      </c>
      <c r="C3227" s="150" t="s">
        <v>4873</v>
      </c>
      <c r="D3227" s="150" t="s">
        <v>4874</v>
      </c>
      <c r="E3227" s="150" t="s">
        <v>4875</v>
      </c>
      <c r="F3227" s="133" t="s">
        <v>4876</v>
      </c>
      <c r="G3227" s="133"/>
      <c r="H3227" s="52" t="s">
        <v>6833</v>
      </c>
      <c r="I3227" s="550">
        <v>41807</v>
      </c>
      <c r="J3227" s="550">
        <v>41929</v>
      </c>
      <c r="K3227" s="56" t="s">
        <v>7221</v>
      </c>
      <c r="L3227" s="56" t="s">
        <v>7222</v>
      </c>
      <c r="M3227" s="56" t="s">
        <v>695</v>
      </c>
      <c r="N3227" s="56" t="s">
        <v>2883</v>
      </c>
      <c r="P3227" s="56" t="s">
        <v>6998</v>
      </c>
      <c r="T3227" s="56">
        <v>1</v>
      </c>
      <c r="U3227" s="56" t="s">
        <v>606</v>
      </c>
      <c r="W3227" s="56">
        <v>1.5</v>
      </c>
      <c r="X3227" s="56">
        <v>90</v>
      </c>
      <c r="Y3227" s="56">
        <v>90.6</v>
      </c>
    </row>
    <row r="3228" spans="1:26" s="56" customFormat="1">
      <c r="A3228" s="132" t="s">
        <v>6832</v>
      </c>
      <c r="B3228" s="132" t="s">
        <v>1216</v>
      </c>
      <c r="C3228" s="150" t="s">
        <v>4873</v>
      </c>
      <c r="D3228" s="150" t="s">
        <v>4874</v>
      </c>
      <c r="E3228" s="150" t="s">
        <v>4875</v>
      </c>
      <c r="F3228" s="133" t="s">
        <v>4876</v>
      </c>
      <c r="G3228" s="133"/>
      <c r="H3228" s="52" t="s">
        <v>6833</v>
      </c>
      <c r="I3228" s="550">
        <v>41807</v>
      </c>
      <c r="J3228" s="550">
        <v>41929</v>
      </c>
      <c r="K3228" s="56" t="s">
        <v>7223</v>
      </c>
      <c r="L3228" s="56" t="s">
        <v>7224</v>
      </c>
      <c r="M3228" s="56" t="s">
        <v>695</v>
      </c>
      <c r="N3228" s="56" t="s">
        <v>2883</v>
      </c>
      <c r="P3228" s="56" t="s">
        <v>6998</v>
      </c>
      <c r="T3228" s="56">
        <v>1</v>
      </c>
      <c r="U3228" s="56" t="s">
        <v>606</v>
      </c>
      <c r="W3228" s="56">
        <v>1.5</v>
      </c>
      <c r="X3228" s="56">
        <v>90</v>
      </c>
      <c r="Y3228" s="56">
        <v>100.2</v>
      </c>
    </row>
    <row r="3229" spans="1:26" s="56" customFormat="1">
      <c r="A3229" s="132" t="s">
        <v>6832</v>
      </c>
      <c r="B3229" s="132" t="s">
        <v>1216</v>
      </c>
      <c r="C3229" s="150" t="s">
        <v>4873</v>
      </c>
      <c r="D3229" s="150" t="s">
        <v>4874</v>
      </c>
      <c r="E3229" s="150" t="s">
        <v>4875</v>
      </c>
      <c r="F3229" s="133" t="s">
        <v>4876</v>
      </c>
      <c r="G3229" s="133"/>
      <c r="H3229" s="52" t="s">
        <v>6833</v>
      </c>
      <c r="I3229" s="550">
        <v>41807</v>
      </c>
      <c r="J3229" s="550">
        <v>41929</v>
      </c>
      <c r="K3229" s="56" t="s">
        <v>7225</v>
      </c>
      <c r="L3229" s="56" t="s">
        <v>7226</v>
      </c>
      <c r="M3229" s="56" t="s">
        <v>695</v>
      </c>
      <c r="N3229" s="56" t="s">
        <v>2883</v>
      </c>
      <c r="P3229" s="56" t="s">
        <v>6998</v>
      </c>
      <c r="T3229" s="56">
        <v>1</v>
      </c>
      <c r="U3229" s="56" t="s">
        <v>606</v>
      </c>
      <c r="W3229" s="56">
        <v>1.5</v>
      </c>
      <c r="X3229" s="56">
        <v>90</v>
      </c>
      <c r="Y3229" s="56">
        <v>75</v>
      </c>
    </row>
    <row r="3230" spans="1:26" s="56" customFormat="1">
      <c r="A3230" s="132" t="s">
        <v>6832</v>
      </c>
      <c r="B3230" s="132" t="s">
        <v>1216</v>
      </c>
      <c r="C3230" s="150" t="s">
        <v>4873</v>
      </c>
      <c r="D3230" s="150" t="s">
        <v>4874</v>
      </c>
      <c r="E3230" s="150" t="s">
        <v>4875</v>
      </c>
      <c r="F3230" s="133" t="s">
        <v>4876</v>
      </c>
      <c r="G3230" s="133"/>
      <c r="H3230" s="52" t="s">
        <v>6833</v>
      </c>
      <c r="I3230" s="550">
        <v>41807</v>
      </c>
      <c r="J3230" s="550">
        <v>41929</v>
      </c>
      <c r="K3230" s="56" t="s">
        <v>7227</v>
      </c>
      <c r="L3230" s="56" t="s">
        <v>7228</v>
      </c>
      <c r="M3230" s="56" t="s">
        <v>695</v>
      </c>
      <c r="N3230" s="56" t="s">
        <v>2883</v>
      </c>
      <c r="P3230" s="56" t="s">
        <v>6998</v>
      </c>
      <c r="T3230" s="56">
        <v>1</v>
      </c>
      <c r="U3230" s="56" t="s">
        <v>606</v>
      </c>
      <c r="W3230" s="56">
        <v>1.5</v>
      </c>
      <c r="X3230" s="56">
        <v>90</v>
      </c>
      <c r="Y3230" s="56">
        <v>85.4</v>
      </c>
    </row>
    <row r="3231" spans="1:26" s="56" customFormat="1">
      <c r="A3231" s="132" t="s">
        <v>6832</v>
      </c>
      <c r="B3231" s="132" t="s">
        <v>1216</v>
      </c>
      <c r="C3231" s="150" t="s">
        <v>4873</v>
      </c>
      <c r="D3231" s="150" t="s">
        <v>4874</v>
      </c>
      <c r="E3231" s="150" t="s">
        <v>4875</v>
      </c>
      <c r="F3231" s="133" t="s">
        <v>4876</v>
      </c>
      <c r="G3231" s="133"/>
      <c r="H3231" s="52" t="s">
        <v>6833</v>
      </c>
      <c r="I3231" s="550">
        <v>41807</v>
      </c>
      <c r="J3231" s="550">
        <v>41929</v>
      </c>
      <c r="K3231" s="56" t="s">
        <v>7229</v>
      </c>
      <c r="L3231" s="56" t="s">
        <v>7230</v>
      </c>
      <c r="M3231" s="56" t="s">
        <v>695</v>
      </c>
      <c r="N3231" s="56" t="s">
        <v>2883</v>
      </c>
      <c r="P3231" s="56" t="s">
        <v>6998</v>
      </c>
      <c r="T3231" s="56">
        <v>1</v>
      </c>
      <c r="U3231" s="56" t="s">
        <v>606</v>
      </c>
      <c r="W3231" s="56">
        <v>1.5</v>
      </c>
      <c r="X3231" s="56">
        <v>90</v>
      </c>
      <c r="Y3231" s="56">
        <v>38.6</v>
      </c>
    </row>
    <row r="3232" spans="1:26" s="56" customFormat="1">
      <c r="A3232" s="132" t="s">
        <v>6832</v>
      </c>
      <c r="B3232" s="132" t="s">
        <v>1216</v>
      </c>
      <c r="C3232" s="150" t="s">
        <v>4873</v>
      </c>
      <c r="D3232" s="150" t="s">
        <v>4874</v>
      </c>
      <c r="E3232" s="150" t="s">
        <v>4875</v>
      </c>
      <c r="F3232" s="133" t="s">
        <v>4876</v>
      </c>
      <c r="G3232" s="133"/>
      <c r="H3232" s="52" t="s">
        <v>6833</v>
      </c>
      <c r="I3232" s="550">
        <v>41807</v>
      </c>
      <c r="J3232" s="550">
        <v>41929</v>
      </c>
      <c r="K3232" s="56" t="s">
        <v>7231</v>
      </c>
      <c r="L3232" s="56" t="s">
        <v>7232</v>
      </c>
      <c r="M3232" s="56" t="s">
        <v>695</v>
      </c>
      <c r="N3232" s="56" t="s">
        <v>2883</v>
      </c>
      <c r="P3232" s="56" t="s">
        <v>6998</v>
      </c>
      <c r="T3232" s="56">
        <v>1</v>
      </c>
      <c r="U3232" s="56" t="s">
        <v>606</v>
      </c>
      <c r="W3232" s="56">
        <v>1.5</v>
      </c>
      <c r="X3232" s="56">
        <v>90</v>
      </c>
      <c r="Y3232" s="56">
        <v>47.8</v>
      </c>
    </row>
    <row r="3233" spans="1:26" s="56" customFormat="1">
      <c r="A3233" s="132" t="s">
        <v>6832</v>
      </c>
      <c r="B3233" s="132" t="s">
        <v>1216</v>
      </c>
      <c r="C3233" s="150" t="s">
        <v>4873</v>
      </c>
      <c r="D3233" s="150" t="s">
        <v>4874</v>
      </c>
      <c r="E3233" s="150" t="s">
        <v>4875</v>
      </c>
      <c r="F3233" s="133" t="s">
        <v>4876</v>
      </c>
      <c r="G3233" s="133"/>
      <c r="H3233" s="52" t="s">
        <v>6833</v>
      </c>
      <c r="I3233" s="550">
        <v>41807</v>
      </c>
      <c r="J3233" s="550">
        <v>41929</v>
      </c>
      <c r="K3233" s="56" t="s">
        <v>7233</v>
      </c>
      <c r="L3233" s="56" t="s">
        <v>7234</v>
      </c>
      <c r="M3233" s="56" t="s">
        <v>695</v>
      </c>
      <c r="N3233" s="56" t="s">
        <v>2883</v>
      </c>
      <c r="P3233" s="56" t="s">
        <v>6998</v>
      </c>
      <c r="T3233" s="56">
        <v>1</v>
      </c>
      <c r="U3233" s="56" t="s">
        <v>606</v>
      </c>
      <c r="W3233" s="56">
        <v>1.5</v>
      </c>
      <c r="X3233" s="56">
        <v>90</v>
      </c>
      <c r="Y3233" s="56">
        <v>42.6</v>
      </c>
    </row>
    <row r="3234" spans="1:26" s="56" customFormat="1">
      <c r="A3234" s="132" t="s">
        <v>6832</v>
      </c>
      <c r="B3234" s="132" t="s">
        <v>1216</v>
      </c>
      <c r="C3234" s="150" t="s">
        <v>4873</v>
      </c>
      <c r="D3234" s="150" t="s">
        <v>4874</v>
      </c>
      <c r="E3234" s="150" t="s">
        <v>4875</v>
      </c>
      <c r="F3234" s="133" t="s">
        <v>4876</v>
      </c>
      <c r="G3234" s="133"/>
      <c r="H3234" s="52" t="s">
        <v>6833</v>
      </c>
      <c r="I3234" s="550">
        <v>41807</v>
      </c>
      <c r="J3234" s="550">
        <v>41929</v>
      </c>
      <c r="K3234" s="56" t="s">
        <v>7235</v>
      </c>
      <c r="L3234" s="56" t="s">
        <v>7236</v>
      </c>
      <c r="M3234" s="56" t="s">
        <v>695</v>
      </c>
      <c r="N3234" s="56" t="s">
        <v>2883</v>
      </c>
      <c r="P3234" s="56" t="s">
        <v>6998</v>
      </c>
      <c r="T3234" s="56">
        <v>1</v>
      </c>
      <c r="U3234" s="56" t="s">
        <v>606</v>
      </c>
      <c r="W3234" s="56">
        <v>1.5</v>
      </c>
      <c r="X3234" s="56">
        <v>90</v>
      </c>
      <c r="Y3234" s="56">
        <v>54.8</v>
      </c>
    </row>
    <row r="3235" spans="1:26" s="56" customFormat="1">
      <c r="A3235" s="132" t="s">
        <v>6832</v>
      </c>
      <c r="B3235" s="132" t="s">
        <v>1216</v>
      </c>
      <c r="C3235" s="150" t="s">
        <v>4873</v>
      </c>
      <c r="D3235" s="150" t="s">
        <v>4874</v>
      </c>
      <c r="E3235" s="150" t="s">
        <v>4875</v>
      </c>
      <c r="F3235" s="133" t="s">
        <v>4876</v>
      </c>
      <c r="G3235" s="133"/>
      <c r="H3235" s="52" t="s">
        <v>6833</v>
      </c>
      <c r="I3235" s="550">
        <v>41807</v>
      </c>
      <c r="J3235" s="550">
        <v>41929</v>
      </c>
      <c r="K3235" s="56" t="s">
        <v>7237</v>
      </c>
      <c r="L3235" s="56" t="s">
        <v>7238</v>
      </c>
      <c r="M3235" s="56" t="s">
        <v>695</v>
      </c>
      <c r="N3235" s="56" t="s">
        <v>2883</v>
      </c>
      <c r="P3235" s="56" t="s">
        <v>6998</v>
      </c>
      <c r="T3235" s="56">
        <v>1</v>
      </c>
      <c r="U3235" s="56" t="s">
        <v>606</v>
      </c>
      <c r="W3235" s="56">
        <v>1.5</v>
      </c>
      <c r="X3235" s="56">
        <v>90</v>
      </c>
      <c r="Y3235" s="56">
        <v>27.3</v>
      </c>
      <c r="Z3235" s="56" t="s">
        <v>6837</v>
      </c>
    </row>
    <row r="3236" spans="1:26" s="56" customFormat="1">
      <c r="A3236" s="132" t="s">
        <v>6832</v>
      </c>
      <c r="B3236" s="132" t="s">
        <v>1216</v>
      </c>
      <c r="C3236" s="150" t="s">
        <v>4873</v>
      </c>
      <c r="D3236" s="150" t="s">
        <v>4874</v>
      </c>
      <c r="E3236" s="150" t="s">
        <v>4875</v>
      </c>
      <c r="F3236" s="133" t="s">
        <v>4876</v>
      </c>
      <c r="G3236" s="133"/>
      <c r="H3236" s="52" t="s">
        <v>6833</v>
      </c>
      <c r="I3236" s="550">
        <v>41807</v>
      </c>
      <c r="J3236" s="550">
        <v>41929</v>
      </c>
      <c r="K3236" s="56" t="s">
        <v>7239</v>
      </c>
      <c r="L3236" s="56" t="s">
        <v>7240</v>
      </c>
      <c r="M3236" s="56" t="s">
        <v>695</v>
      </c>
      <c r="N3236" s="56" t="s">
        <v>2883</v>
      </c>
      <c r="P3236" s="56" t="s">
        <v>6998</v>
      </c>
      <c r="T3236" s="56">
        <v>1</v>
      </c>
      <c r="U3236" s="56" t="s">
        <v>606</v>
      </c>
      <c r="W3236" s="56">
        <v>1.5</v>
      </c>
      <c r="X3236" s="56">
        <v>90</v>
      </c>
      <c r="Y3236" s="56">
        <v>34.200000000000003</v>
      </c>
    </row>
    <row r="3237" spans="1:26" s="56" customFormat="1">
      <c r="A3237" s="132" t="s">
        <v>6832</v>
      </c>
      <c r="B3237" s="132" t="s">
        <v>1216</v>
      </c>
      <c r="C3237" s="150" t="s">
        <v>4873</v>
      </c>
      <c r="D3237" s="150" t="s">
        <v>4874</v>
      </c>
      <c r="E3237" s="150" t="s">
        <v>4875</v>
      </c>
      <c r="F3237" s="133" t="s">
        <v>4876</v>
      </c>
      <c r="G3237" s="133"/>
      <c r="H3237" s="52" t="s">
        <v>6833</v>
      </c>
      <c r="I3237" s="550">
        <v>41807</v>
      </c>
      <c r="J3237" s="550">
        <v>41929</v>
      </c>
      <c r="K3237" s="56" t="s">
        <v>7241</v>
      </c>
      <c r="L3237" s="56" t="s">
        <v>7242</v>
      </c>
      <c r="M3237" s="56" t="s">
        <v>695</v>
      </c>
      <c r="N3237" s="56" t="s">
        <v>2883</v>
      </c>
      <c r="P3237" s="56" t="s">
        <v>6998</v>
      </c>
      <c r="T3237" s="56">
        <v>1</v>
      </c>
      <c r="U3237" s="56" t="s">
        <v>606</v>
      </c>
      <c r="W3237" s="56">
        <v>1.5</v>
      </c>
      <c r="X3237" s="56">
        <v>90</v>
      </c>
      <c r="Y3237" s="56">
        <v>37.799999999999997</v>
      </c>
    </row>
    <row r="3238" spans="1:26" s="56" customFormat="1">
      <c r="A3238" s="132" t="s">
        <v>6832</v>
      </c>
      <c r="B3238" s="132" t="s">
        <v>1216</v>
      </c>
      <c r="C3238" s="150" t="s">
        <v>4873</v>
      </c>
      <c r="D3238" s="150" t="s">
        <v>4874</v>
      </c>
      <c r="E3238" s="150" t="s">
        <v>4875</v>
      </c>
      <c r="F3238" s="133" t="s">
        <v>4876</v>
      </c>
      <c r="G3238" s="133"/>
      <c r="H3238" s="52" t="s">
        <v>6833</v>
      </c>
      <c r="I3238" s="550">
        <v>41807</v>
      </c>
      <c r="J3238" s="550">
        <v>41929</v>
      </c>
      <c r="K3238" s="56" t="s">
        <v>7243</v>
      </c>
      <c r="L3238" s="56" t="s">
        <v>7244</v>
      </c>
      <c r="M3238" s="56" t="s">
        <v>695</v>
      </c>
      <c r="N3238" s="56" t="s">
        <v>2883</v>
      </c>
      <c r="P3238" s="56" t="s">
        <v>6998</v>
      </c>
      <c r="T3238" s="56">
        <v>1</v>
      </c>
      <c r="U3238" s="56" t="s">
        <v>606</v>
      </c>
      <c r="W3238" s="56">
        <v>1.5</v>
      </c>
      <c r="X3238" s="56">
        <v>90</v>
      </c>
      <c r="Y3238" s="56">
        <v>76.2</v>
      </c>
    </row>
    <row r="3239" spans="1:26" s="56" customFormat="1">
      <c r="A3239" s="132" t="s">
        <v>6832</v>
      </c>
      <c r="B3239" s="132" t="s">
        <v>1216</v>
      </c>
      <c r="C3239" s="150" t="s">
        <v>4873</v>
      </c>
      <c r="D3239" s="150" t="s">
        <v>4874</v>
      </c>
      <c r="E3239" s="150" t="s">
        <v>4875</v>
      </c>
      <c r="F3239" s="133" t="s">
        <v>4876</v>
      </c>
      <c r="G3239" s="133"/>
      <c r="H3239" s="52" t="s">
        <v>6833</v>
      </c>
      <c r="I3239" s="550">
        <v>41807</v>
      </c>
      <c r="J3239" s="550">
        <v>41929</v>
      </c>
      <c r="K3239" s="56" t="s">
        <v>7245</v>
      </c>
      <c r="L3239" s="56" t="s">
        <v>7246</v>
      </c>
      <c r="M3239" s="56" t="s">
        <v>695</v>
      </c>
      <c r="N3239" s="56" t="s">
        <v>2883</v>
      </c>
      <c r="P3239" s="56" t="s">
        <v>6998</v>
      </c>
      <c r="T3239" s="56">
        <v>1</v>
      </c>
      <c r="U3239" s="56" t="s">
        <v>606</v>
      </c>
      <c r="W3239" s="56">
        <v>1.5</v>
      </c>
      <c r="X3239" s="56">
        <v>90</v>
      </c>
      <c r="Y3239" s="56">
        <v>48.4</v>
      </c>
    </row>
    <row r="3240" spans="1:26" s="56" customFormat="1">
      <c r="A3240" s="132" t="s">
        <v>6832</v>
      </c>
      <c r="B3240" s="132" t="s">
        <v>1216</v>
      </c>
      <c r="C3240" s="150" t="s">
        <v>4873</v>
      </c>
      <c r="D3240" s="150" t="s">
        <v>4874</v>
      </c>
      <c r="E3240" s="150" t="s">
        <v>4875</v>
      </c>
      <c r="F3240" s="133" t="s">
        <v>4876</v>
      </c>
      <c r="G3240" s="133"/>
      <c r="H3240" s="52" t="s">
        <v>6833</v>
      </c>
      <c r="I3240" s="550">
        <v>41807</v>
      </c>
      <c r="J3240" s="550">
        <v>41929</v>
      </c>
      <c r="K3240" s="56" t="s">
        <v>7247</v>
      </c>
      <c r="L3240" s="56" t="s">
        <v>7248</v>
      </c>
      <c r="M3240" s="56" t="s">
        <v>695</v>
      </c>
      <c r="N3240" s="56" t="s">
        <v>2883</v>
      </c>
      <c r="P3240" s="56" t="s">
        <v>6998</v>
      </c>
      <c r="T3240" s="56">
        <v>1</v>
      </c>
      <c r="U3240" s="56" t="s">
        <v>606</v>
      </c>
      <c r="W3240" s="56">
        <v>1.5</v>
      </c>
      <c r="X3240" s="56">
        <v>90</v>
      </c>
      <c r="Y3240" s="56">
        <v>114</v>
      </c>
    </row>
    <row r="3241" spans="1:26" s="56" customFormat="1">
      <c r="A3241" s="132" t="s">
        <v>6832</v>
      </c>
      <c r="B3241" s="132" t="s">
        <v>1216</v>
      </c>
      <c r="C3241" s="150" t="s">
        <v>4873</v>
      </c>
      <c r="D3241" s="150" t="s">
        <v>4874</v>
      </c>
      <c r="E3241" s="150" t="s">
        <v>4875</v>
      </c>
      <c r="F3241" s="133" t="s">
        <v>4876</v>
      </c>
      <c r="G3241" s="133"/>
      <c r="H3241" s="52" t="s">
        <v>6833</v>
      </c>
      <c r="I3241" s="550">
        <v>41807</v>
      </c>
      <c r="J3241" s="550">
        <v>41929</v>
      </c>
      <c r="K3241" s="56" t="s">
        <v>7249</v>
      </c>
      <c r="L3241" s="56" t="s">
        <v>7250</v>
      </c>
      <c r="M3241" s="56" t="s">
        <v>695</v>
      </c>
      <c r="N3241" s="56" t="s">
        <v>2883</v>
      </c>
      <c r="P3241" s="56" t="s">
        <v>6998</v>
      </c>
      <c r="T3241" s="56">
        <v>1</v>
      </c>
      <c r="U3241" s="56" t="s">
        <v>606</v>
      </c>
      <c r="W3241" s="56">
        <v>1.5</v>
      </c>
      <c r="X3241" s="56">
        <v>90</v>
      </c>
      <c r="Y3241" s="56">
        <v>40.950000000000003</v>
      </c>
    </row>
    <row r="3242" spans="1:26" s="56" customFormat="1">
      <c r="A3242" s="132" t="s">
        <v>6832</v>
      </c>
      <c r="B3242" s="132" t="s">
        <v>1216</v>
      </c>
      <c r="C3242" s="150" t="s">
        <v>4873</v>
      </c>
      <c r="D3242" s="150" t="s">
        <v>4874</v>
      </c>
      <c r="E3242" s="150" t="s">
        <v>4875</v>
      </c>
      <c r="F3242" s="133" t="s">
        <v>4876</v>
      </c>
      <c r="G3242" s="133"/>
      <c r="H3242" s="52" t="s">
        <v>6833</v>
      </c>
      <c r="I3242" s="550">
        <v>41807</v>
      </c>
      <c r="J3242" s="550">
        <v>41929</v>
      </c>
      <c r="K3242" s="56" t="s">
        <v>7251</v>
      </c>
      <c r="L3242" s="56" t="s">
        <v>7252</v>
      </c>
      <c r="M3242" s="56" t="s">
        <v>695</v>
      </c>
      <c r="N3242" s="56" t="s">
        <v>2883</v>
      </c>
      <c r="P3242" s="56" t="s">
        <v>6998</v>
      </c>
      <c r="T3242" s="56">
        <v>1</v>
      </c>
      <c r="U3242" s="56" t="s">
        <v>606</v>
      </c>
      <c r="W3242" s="56">
        <v>1.5</v>
      </c>
      <c r="X3242" s="56">
        <v>90</v>
      </c>
      <c r="Y3242" s="56">
        <v>82.2</v>
      </c>
    </row>
    <row r="3243" spans="1:26" s="56" customFormat="1">
      <c r="A3243" s="132" t="s">
        <v>6832</v>
      </c>
      <c r="B3243" s="132" t="s">
        <v>1216</v>
      </c>
      <c r="C3243" s="150" t="s">
        <v>4873</v>
      </c>
      <c r="D3243" s="150" t="s">
        <v>4874</v>
      </c>
      <c r="E3243" s="150" t="s">
        <v>4875</v>
      </c>
      <c r="F3243" s="133" t="s">
        <v>4876</v>
      </c>
      <c r="G3243" s="133"/>
      <c r="H3243" s="52" t="s">
        <v>6833</v>
      </c>
      <c r="I3243" s="550">
        <v>41807</v>
      </c>
      <c r="J3243" s="550">
        <v>41929</v>
      </c>
      <c r="K3243" s="56" t="s">
        <v>7253</v>
      </c>
      <c r="L3243" s="56" t="s">
        <v>7254</v>
      </c>
      <c r="M3243" s="56" t="s">
        <v>695</v>
      </c>
      <c r="N3243" s="56" t="s">
        <v>2883</v>
      </c>
      <c r="P3243" s="56" t="s">
        <v>6998</v>
      </c>
      <c r="T3243" s="56">
        <v>1</v>
      </c>
      <c r="U3243" s="56" t="s">
        <v>606</v>
      </c>
      <c r="W3243" s="56">
        <v>1.5</v>
      </c>
      <c r="X3243" s="56">
        <v>90</v>
      </c>
      <c r="Y3243" s="56">
        <v>35.6</v>
      </c>
    </row>
    <row r="3244" spans="1:26" s="56" customFormat="1">
      <c r="A3244" s="132" t="s">
        <v>6832</v>
      </c>
      <c r="B3244" s="132" t="s">
        <v>1216</v>
      </c>
      <c r="C3244" s="150" t="s">
        <v>4873</v>
      </c>
      <c r="D3244" s="150" t="s">
        <v>4874</v>
      </c>
      <c r="E3244" s="150" t="s">
        <v>4875</v>
      </c>
      <c r="F3244" s="133" t="s">
        <v>4876</v>
      </c>
      <c r="G3244" s="133"/>
      <c r="H3244" s="52" t="s">
        <v>6833</v>
      </c>
      <c r="I3244" s="550">
        <v>41807</v>
      </c>
      <c r="J3244" s="550">
        <v>41929</v>
      </c>
      <c r="K3244" s="56" t="s">
        <v>7255</v>
      </c>
      <c r="L3244" s="56" t="s">
        <v>7256</v>
      </c>
      <c r="M3244" s="56" t="s">
        <v>695</v>
      </c>
      <c r="N3244" s="56" t="s">
        <v>2883</v>
      </c>
      <c r="P3244" s="56" t="s">
        <v>6998</v>
      </c>
      <c r="T3244" s="56">
        <v>1</v>
      </c>
      <c r="U3244" s="56" t="s">
        <v>606</v>
      </c>
      <c r="W3244" s="56">
        <v>1.5</v>
      </c>
      <c r="X3244" s="56">
        <v>90</v>
      </c>
      <c r="Y3244" s="56">
        <v>69</v>
      </c>
    </row>
    <row r="3245" spans="1:26" s="56" customFormat="1">
      <c r="A3245" s="132" t="s">
        <v>6832</v>
      </c>
      <c r="B3245" s="132" t="s">
        <v>1216</v>
      </c>
      <c r="C3245" s="150" t="s">
        <v>4873</v>
      </c>
      <c r="D3245" s="150" t="s">
        <v>4874</v>
      </c>
      <c r="E3245" s="150" t="s">
        <v>4875</v>
      </c>
      <c r="F3245" s="133" t="s">
        <v>4876</v>
      </c>
      <c r="G3245" s="133"/>
      <c r="H3245" s="52" t="s">
        <v>6833</v>
      </c>
      <c r="I3245" s="550">
        <v>41807</v>
      </c>
      <c r="J3245" s="550">
        <v>41929</v>
      </c>
      <c r="K3245" s="56" t="s">
        <v>7257</v>
      </c>
      <c r="L3245" s="56" t="s">
        <v>7258</v>
      </c>
      <c r="M3245" s="56" t="s">
        <v>695</v>
      </c>
      <c r="N3245" s="56" t="s">
        <v>2883</v>
      </c>
      <c r="P3245" s="56" t="s">
        <v>6998</v>
      </c>
      <c r="T3245" s="56">
        <v>1</v>
      </c>
      <c r="U3245" s="56" t="s">
        <v>606</v>
      </c>
      <c r="W3245" s="56">
        <v>1.5</v>
      </c>
      <c r="X3245" s="56">
        <v>90</v>
      </c>
      <c r="Y3245" s="56">
        <v>60.15</v>
      </c>
      <c r="Z3245" s="56" t="s">
        <v>6837</v>
      </c>
    </row>
    <row r="3246" spans="1:26" s="56" customFormat="1">
      <c r="A3246" s="132" t="s">
        <v>6832</v>
      </c>
      <c r="B3246" s="132" t="s">
        <v>1216</v>
      </c>
      <c r="C3246" s="150" t="s">
        <v>4873</v>
      </c>
      <c r="D3246" s="150" t="s">
        <v>4874</v>
      </c>
      <c r="E3246" s="150" t="s">
        <v>4875</v>
      </c>
      <c r="F3246" s="133" t="s">
        <v>4876</v>
      </c>
      <c r="G3246" s="133"/>
      <c r="H3246" s="52" t="s">
        <v>6833</v>
      </c>
      <c r="I3246" s="550">
        <v>41807</v>
      </c>
      <c r="J3246" s="550">
        <v>41929</v>
      </c>
      <c r="K3246" s="56" t="s">
        <v>7259</v>
      </c>
      <c r="L3246" s="56" t="s">
        <v>7260</v>
      </c>
      <c r="M3246" s="56" t="s">
        <v>695</v>
      </c>
      <c r="N3246" s="56" t="s">
        <v>2883</v>
      </c>
      <c r="P3246" s="56" t="s">
        <v>6998</v>
      </c>
      <c r="T3246" s="56">
        <v>1</v>
      </c>
      <c r="U3246" s="56" t="s">
        <v>606</v>
      </c>
      <c r="W3246" s="56">
        <v>1.5</v>
      </c>
      <c r="X3246" s="56">
        <v>90</v>
      </c>
      <c r="Y3246" s="56">
        <v>34.200000000000003</v>
      </c>
    </row>
    <row r="3247" spans="1:26" s="56" customFormat="1">
      <c r="A3247" s="132" t="s">
        <v>6832</v>
      </c>
      <c r="B3247" s="132" t="s">
        <v>1216</v>
      </c>
      <c r="C3247" s="150" t="s">
        <v>4873</v>
      </c>
      <c r="D3247" s="150" t="s">
        <v>4874</v>
      </c>
      <c r="E3247" s="150" t="s">
        <v>4875</v>
      </c>
      <c r="F3247" s="133" t="s">
        <v>4876</v>
      </c>
      <c r="G3247" s="133"/>
      <c r="H3247" s="52" t="s">
        <v>6833</v>
      </c>
      <c r="I3247" s="550">
        <v>41807</v>
      </c>
      <c r="J3247" s="550">
        <v>41929</v>
      </c>
      <c r="K3247" s="56" t="s">
        <v>7261</v>
      </c>
      <c r="L3247" s="56" t="s">
        <v>7262</v>
      </c>
      <c r="M3247" s="56" t="s">
        <v>695</v>
      </c>
      <c r="N3247" s="56" t="s">
        <v>2883</v>
      </c>
      <c r="P3247" s="56" t="s">
        <v>6998</v>
      </c>
      <c r="T3247" s="56">
        <v>1</v>
      </c>
      <c r="U3247" s="56" t="s">
        <v>606</v>
      </c>
      <c r="W3247" s="56">
        <v>1.5</v>
      </c>
      <c r="X3247" s="56">
        <v>90</v>
      </c>
      <c r="Y3247" s="56">
        <v>20</v>
      </c>
    </row>
    <row r="3248" spans="1:26" s="56" customFormat="1">
      <c r="A3248" s="132" t="s">
        <v>6832</v>
      </c>
      <c r="B3248" s="132" t="s">
        <v>1216</v>
      </c>
      <c r="C3248" s="150" t="s">
        <v>4873</v>
      </c>
      <c r="D3248" s="150" t="s">
        <v>4874</v>
      </c>
      <c r="E3248" s="150" t="s">
        <v>4875</v>
      </c>
      <c r="F3248" s="133" t="s">
        <v>4876</v>
      </c>
      <c r="G3248" s="133"/>
      <c r="H3248" s="52" t="s">
        <v>6833</v>
      </c>
      <c r="I3248" s="550">
        <v>41807</v>
      </c>
      <c r="J3248" s="550">
        <v>41929</v>
      </c>
      <c r="K3248" s="56" t="s">
        <v>7263</v>
      </c>
      <c r="L3248" s="56" t="s">
        <v>7264</v>
      </c>
      <c r="M3248" s="56" t="s">
        <v>695</v>
      </c>
      <c r="N3248" s="56" t="s">
        <v>2883</v>
      </c>
      <c r="P3248" s="56" t="s">
        <v>6998</v>
      </c>
      <c r="T3248" s="56">
        <v>1</v>
      </c>
      <c r="U3248" s="56" t="s">
        <v>606</v>
      </c>
      <c r="W3248" s="56">
        <v>1.5</v>
      </c>
      <c r="X3248" s="56">
        <v>90</v>
      </c>
      <c r="Y3248" s="56">
        <v>81</v>
      </c>
    </row>
    <row r="3249" spans="1:26" s="56" customFormat="1">
      <c r="A3249" s="132" t="s">
        <v>6832</v>
      </c>
      <c r="B3249" s="132" t="s">
        <v>1216</v>
      </c>
      <c r="C3249" s="150" t="s">
        <v>4873</v>
      </c>
      <c r="D3249" s="150" t="s">
        <v>4874</v>
      </c>
      <c r="E3249" s="150" t="s">
        <v>4875</v>
      </c>
      <c r="F3249" s="133" t="s">
        <v>4876</v>
      </c>
      <c r="G3249" s="133"/>
      <c r="H3249" s="52" t="s">
        <v>6833</v>
      </c>
      <c r="I3249" s="550">
        <v>41807</v>
      </c>
      <c r="J3249" s="550">
        <v>41929</v>
      </c>
      <c r="K3249" s="56" t="s">
        <v>7265</v>
      </c>
      <c r="L3249" s="56" t="s">
        <v>7266</v>
      </c>
      <c r="M3249" s="56" t="s">
        <v>695</v>
      </c>
      <c r="N3249" s="56" t="s">
        <v>2883</v>
      </c>
      <c r="P3249" s="56" t="s">
        <v>6998</v>
      </c>
      <c r="T3249" s="56">
        <v>1</v>
      </c>
      <c r="U3249" s="56" t="s">
        <v>606</v>
      </c>
      <c r="W3249" s="56">
        <v>1.5</v>
      </c>
      <c r="X3249" s="56">
        <v>90</v>
      </c>
      <c r="Y3249" s="56">
        <v>60.8</v>
      </c>
    </row>
    <row r="3250" spans="1:26" s="56" customFormat="1">
      <c r="A3250" s="132" t="s">
        <v>6832</v>
      </c>
      <c r="B3250" s="132" t="s">
        <v>1216</v>
      </c>
      <c r="C3250" s="150" t="s">
        <v>4873</v>
      </c>
      <c r="D3250" s="150" t="s">
        <v>4874</v>
      </c>
      <c r="E3250" s="150" t="s">
        <v>4875</v>
      </c>
      <c r="F3250" s="133" t="s">
        <v>4876</v>
      </c>
      <c r="G3250" s="133"/>
      <c r="H3250" s="52" t="s">
        <v>6833</v>
      </c>
      <c r="I3250" s="550">
        <v>41807</v>
      </c>
      <c r="J3250" s="550">
        <v>41929</v>
      </c>
      <c r="K3250" s="56" t="s">
        <v>7267</v>
      </c>
      <c r="L3250" s="56" t="s">
        <v>7268</v>
      </c>
      <c r="M3250" s="56" t="s">
        <v>695</v>
      </c>
      <c r="N3250" s="56" t="s">
        <v>2883</v>
      </c>
      <c r="P3250" s="56" t="s">
        <v>6998</v>
      </c>
      <c r="T3250" s="56">
        <v>1</v>
      </c>
      <c r="U3250" s="56" t="s">
        <v>606</v>
      </c>
      <c r="W3250" s="56">
        <v>1.5</v>
      </c>
      <c r="X3250" s="56">
        <v>90</v>
      </c>
      <c r="Y3250" s="56">
        <v>106</v>
      </c>
    </row>
    <row r="3251" spans="1:26" s="56" customFormat="1">
      <c r="A3251" s="132" t="s">
        <v>6832</v>
      </c>
      <c r="B3251" s="132" t="s">
        <v>1216</v>
      </c>
      <c r="C3251" s="150" t="s">
        <v>4873</v>
      </c>
      <c r="D3251" s="150" t="s">
        <v>4874</v>
      </c>
      <c r="E3251" s="150" t="s">
        <v>4875</v>
      </c>
      <c r="F3251" s="133" t="s">
        <v>4876</v>
      </c>
      <c r="G3251" s="133"/>
      <c r="H3251" s="52" t="s">
        <v>6833</v>
      </c>
      <c r="I3251" s="550">
        <v>41807</v>
      </c>
      <c r="J3251" s="550">
        <v>41929</v>
      </c>
      <c r="K3251" s="56" t="s">
        <v>7269</v>
      </c>
      <c r="L3251" s="56" t="s">
        <v>7270</v>
      </c>
      <c r="M3251" s="56" t="s">
        <v>695</v>
      </c>
      <c r="N3251" s="56" t="s">
        <v>2883</v>
      </c>
      <c r="P3251" s="56" t="s">
        <v>6998</v>
      </c>
      <c r="T3251" s="56">
        <v>1</v>
      </c>
      <c r="U3251" s="56" t="s">
        <v>606</v>
      </c>
      <c r="W3251" s="56">
        <v>1.5</v>
      </c>
      <c r="X3251" s="56">
        <v>90</v>
      </c>
      <c r="Y3251" s="56">
        <v>36.6</v>
      </c>
    </row>
    <row r="3252" spans="1:26" s="56" customFormat="1">
      <c r="A3252" s="132" t="s">
        <v>6832</v>
      </c>
      <c r="B3252" s="132" t="s">
        <v>1216</v>
      </c>
      <c r="C3252" s="150" t="s">
        <v>4873</v>
      </c>
      <c r="D3252" s="150" t="s">
        <v>4874</v>
      </c>
      <c r="E3252" s="150" t="s">
        <v>4875</v>
      </c>
      <c r="F3252" s="133" t="s">
        <v>4876</v>
      </c>
      <c r="G3252" s="133"/>
      <c r="H3252" s="52" t="s">
        <v>6833</v>
      </c>
      <c r="I3252" s="550">
        <v>41807</v>
      </c>
      <c r="J3252" s="550">
        <v>41929</v>
      </c>
      <c r="K3252" s="56" t="s">
        <v>7271</v>
      </c>
      <c r="L3252" s="56" t="s">
        <v>7272</v>
      </c>
      <c r="M3252" s="56" t="s">
        <v>695</v>
      </c>
      <c r="N3252" s="56" t="s">
        <v>2883</v>
      </c>
      <c r="P3252" s="56" t="s">
        <v>6998</v>
      </c>
      <c r="T3252" s="56">
        <v>1</v>
      </c>
      <c r="U3252" s="56" t="s">
        <v>606</v>
      </c>
      <c r="W3252" s="56">
        <v>1.5</v>
      </c>
      <c r="X3252" s="56">
        <v>90</v>
      </c>
      <c r="Y3252" s="56">
        <v>29.85</v>
      </c>
    </row>
    <row r="3253" spans="1:26" s="56" customFormat="1">
      <c r="A3253" s="132" t="s">
        <v>6832</v>
      </c>
      <c r="B3253" s="132" t="s">
        <v>1216</v>
      </c>
      <c r="C3253" s="150" t="s">
        <v>4873</v>
      </c>
      <c r="D3253" s="150" t="s">
        <v>4874</v>
      </c>
      <c r="E3253" s="150" t="s">
        <v>4875</v>
      </c>
      <c r="F3253" s="133" t="s">
        <v>4876</v>
      </c>
      <c r="G3253" s="133"/>
      <c r="H3253" s="52" t="s">
        <v>6833</v>
      </c>
      <c r="I3253" s="550">
        <v>41807</v>
      </c>
      <c r="J3253" s="550">
        <v>41929</v>
      </c>
      <c r="K3253" s="56" t="s">
        <v>7273</v>
      </c>
      <c r="L3253" s="56" t="s">
        <v>7274</v>
      </c>
      <c r="M3253" s="56" t="s">
        <v>695</v>
      </c>
      <c r="N3253" s="56" t="s">
        <v>2883</v>
      </c>
      <c r="P3253" s="56" t="s">
        <v>6998</v>
      </c>
      <c r="T3253" s="56">
        <v>1</v>
      </c>
      <c r="U3253" s="56" t="s">
        <v>606</v>
      </c>
      <c r="W3253" s="56">
        <v>1.5</v>
      </c>
      <c r="X3253" s="56">
        <v>90</v>
      </c>
      <c r="Y3253" s="56">
        <v>22.2</v>
      </c>
    </row>
    <row r="3254" spans="1:26" s="56" customFormat="1">
      <c r="A3254" s="132" t="s">
        <v>6832</v>
      </c>
      <c r="B3254" s="132" t="s">
        <v>1216</v>
      </c>
      <c r="C3254" s="150" t="s">
        <v>4873</v>
      </c>
      <c r="D3254" s="150" t="s">
        <v>4874</v>
      </c>
      <c r="E3254" s="150" t="s">
        <v>4875</v>
      </c>
      <c r="F3254" s="133" t="s">
        <v>4876</v>
      </c>
      <c r="G3254" s="133"/>
      <c r="H3254" s="52" t="s">
        <v>6833</v>
      </c>
      <c r="I3254" s="550">
        <v>41807</v>
      </c>
      <c r="J3254" s="550">
        <v>41929</v>
      </c>
      <c r="K3254" s="56" t="s">
        <v>7275</v>
      </c>
      <c r="L3254" s="56" t="s">
        <v>7276</v>
      </c>
      <c r="M3254" s="56" t="s">
        <v>695</v>
      </c>
      <c r="N3254" s="56" t="s">
        <v>2883</v>
      </c>
      <c r="P3254" s="56" t="s">
        <v>6998</v>
      </c>
      <c r="T3254" s="56">
        <v>1</v>
      </c>
      <c r="U3254" s="56" t="s">
        <v>606</v>
      </c>
      <c r="W3254" s="56">
        <v>1.5</v>
      </c>
      <c r="X3254" s="56">
        <v>90</v>
      </c>
      <c r="Y3254" s="56">
        <v>67.8</v>
      </c>
    </row>
    <row r="3255" spans="1:26" s="56" customFormat="1">
      <c r="A3255" s="132" t="s">
        <v>6832</v>
      </c>
      <c r="B3255" s="132" t="s">
        <v>1216</v>
      </c>
      <c r="C3255" s="150" t="s">
        <v>4873</v>
      </c>
      <c r="D3255" s="150" t="s">
        <v>4874</v>
      </c>
      <c r="E3255" s="150" t="s">
        <v>4875</v>
      </c>
      <c r="F3255" s="133" t="s">
        <v>4876</v>
      </c>
      <c r="G3255" s="133"/>
      <c r="H3255" s="52" t="s">
        <v>6833</v>
      </c>
      <c r="I3255" s="550">
        <v>41807</v>
      </c>
      <c r="J3255" s="550">
        <v>41929</v>
      </c>
      <c r="K3255" s="56" t="s">
        <v>7277</v>
      </c>
      <c r="L3255" s="56" t="s">
        <v>7278</v>
      </c>
      <c r="M3255" s="56" t="s">
        <v>695</v>
      </c>
      <c r="N3255" s="56" t="s">
        <v>2883</v>
      </c>
      <c r="P3255" s="56" t="s">
        <v>6998</v>
      </c>
      <c r="T3255" s="56">
        <v>1</v>
      </c>
      <c r="U3255" s="56" t="s">
        <v>606</v>
      </c>
      <c r="W3255" s="56">
        <v>1.5</v>
      </c>
      <c r="X3255" s="56">
        <v>90</v>
      </c>
      <c r="Y3255" s="56">
        <v>89.2</v>
      </c>
      <c r="Z3255" s="56" t="s">
        <v>6837</v>
      </c>
    </row>
    <row r="3256" spans="1:26" s="56" customFormat="1">
      <c r="A3256" s="132" t="s">
        <v>6832</v>
      </c>
      <c r="B3256" s="132" t="s">
        <v>1216</v>
      </c>
      <c r="C3256" s="150" t="s">
        <v>4873</v>
      </c>
      <c r="D3256" s="150" t="s">
        <v>4874</v>
      </c>
      <c r="E3256" s="150" t="s">
        <v>4875</v>
      </c>
      <c r="F3256" s="133" t="s">
        <v>4876</v>
      </c>
      <c r="G3256" s="133"/>
      <c r="H3256" s="52" t="s">
        <v>6833</v>
      </c>
      <c r="I3256" s="550">
        <v>41807</v>
      </c>
      <c r="J3256" s="550">
        <v>41929</v>
      </c>
      <c r="K3256" s="56" t="s">
        <v>7279</v>
      </c>
      <c r="L3256" s="56" t="s">
        <v>7280</v>
      </c>
      <c r="M3256" s="56" t="s">
        <v>695</v>
      </c>
      <c r="N3256" s="56" t="s">
        <v>2883</v>
      </c>
      <c r="P3256" s="56" t="s">
        <v>6998</v>
      </c>
      <c r="T3256" s="56">
        <v>1</v>
      </c>
      <c r="U3256" s="56" t="s">
        <v>606</v>
      </c>
      <c r="W3256" s="56">
        <v>1.5</v>
      </c>
      <c r="X3256" s="56">
        <v>90</v>
      </c>
      <c r="Y3256" s="56">
        <v>28.65</v>
      </c>
    </row>
    <row r="3257" spans="1:26" s="56" customFormat="1">
      <c r="A3257" s="132" t="s">
        <v>6832</v>
      </c>
      <c r="B3257" s="132" t="s">
        <v>1216</v>
      </c>
      <c r="C3257" s="150" t="s">
        <v>4873</v>
      </c>
      <c r="D3257" s="150" t="s">
        <v>4874</v>
      </c>
      <c r="E3257" s="150" t="s">
        <v>4875</v>
      </c>
      <c r="F3257" s="133" t="s">
        <v>4876</v>
      </c>
      <c r="G3257" s="133"/>
      <c r="H3257" s="52" t="s">
        <v>6833</v>
      </c>
      <c r="I3257" s="550">
        <v>41807</v>
      </c>
      <c r="J3257" s="550">
        <v>41929</v>
      </c>
      <c r="K3257" s="56" t="s">
        <v>7281</v>
      </c>
      <c r="L3257" s="56" t="s">
        <v>7282</v>
      </c>
      <c r="M3257" s="56" t="s">
        <v>695</v>
      </c>
      <c r="N3257" s="56" t="s">
        <v>2883</v>
      </c>
      <c r="P3257" s="56" t="s">
        <v>6998</v>
      </c>
      <c r="T3257" s="56">
        <v>1</v>
      </c>
      <c r="U3257" s="56" t="s">
        <v>606</v>
      </c>
      <c r="W3257" s="56">
        <v>1.5</v>
      </c>
      <c r="X3257" s="56">
        <v>90</v>
      </c>
      <c r="Y3257" s="56">
        <v>41.85</v>
      </c>
    </row>
    <row r="3258" spans="1:26" s="56" customFormat="1">
      <c r="A3258" s="132" t="s">
        <v>6832</v>
      </c>
      <c r="B3258" s="132" t="s">
        <v>1216</v>
      </c>
      <c r="C3258" s="150" t="s">
        <v>4873</v>
      </c>
      <c r="D3258" s="150" t="s">
        <v>4874</v>
      </c>
      <c r="E3258" s="150" t="s">
        <v>4875</v>
      </c>
      <c r="F3258" s="133" t="s">
        <v>4876</v>
      </c>
      <c r="G3258" s="133"/>
      <c r="H3258" s="52" t="s">
        <v>6833</v>
      </c>
      <c r="I3258" s="550">
        <v>41807</v>
      </c>
      <c r="J3258" s="550">
        <v>41929</v>
      </c>
      <c r="K3258" s="56" t="s">
        <v>7283</v>
      </c>
      <c r="L3258" s="56" t="s">
        <v>7284</v>
      </c>
      <c r="M3258" s="56" t="s">
        <v>695</v>
      </c>
      <c r="N3258" s="56" t="s">
        <v>2883</v>
      </c>
      <c r="P3258" s="56" t="s">
        <v>6998</v>
      </c>
      <c r="T3258" s="56">
        <v>1</v>
      </c>
      <c r="U3258" s="56" t="s">
        <v>606</v>
      </c>
      <c r="W3258" s="56">
        <v>1.5</v>
      </c>
      <c r="X3258" s="56">
        <v>90</v>
      </c>
      <c r="Y3258" s="56">
        <v>60.45</v>
      </c>
    </row>
    <row r="3259" spans="1:26" s="56" customFormat="1">
      <c r="A3259" s="132" t="s">
        <v>6832</v>
      </c>
      <c r="B3259" s="132" t="s">
        <v>1216</v>
      </c>
      <c r="C3259" s="150" t="s">
        <v>4873</v>
      </c>
      <c r="D3259" s="150" t="s">
        <v>4874</v>
      </c>
      <c r="E3259" s="150" t="s">
        <v>4875</v>
      </c>
      <c r="F3259" s="133" t="s">
        <v>4876</v>
      </c>
      <c r="G3259" s="133"/>
      <c r="H3259" s="52" t="s">
        <v>6833</v>
      </c>
      <c r="I3259" s="550">
        <v>41807</v>
      </c>
      <c r="J3259" s="550">
        <v>41929</v>
      </c>
      <c r="K3259" s="56" t="s">
        <v>7285</v>
      </c>
      <c r="L3259" s="56" t="s">
        <v>7286</v>
      </c>
      <c r="M3259" s="56" t="s">
        <v>695</v>
      </c>
      <c r="N3259" s="56" t="s">
        <v>2883</v>
      </c>
      <c r="P3259" s="56" t="s">
        <v>6998</v>
      </c>
      <c r="T3259" s="56">
        <v>1</v>
      </c>
      <c r="U3259" s="56" t="s">
        <v>606</v>
      </c>
      <c r="W3259" s="56">
        <v>1.5</v>
      </c>
      <c r="X3259" s="56">
        <v>90</v>
      </c>
      <c r="Y3259" s="56">
        <v>54.6</v>
      </c>
    </row>
    <row r="3260" spans="1:26" s="56" customFormat="1">
      <c r="A3260" s="132" t="s">
        <v>6832</v>
      </c>
      <c r="B3260" s="132" t="s">
        <v>1216</v>
      </c>
      <c r="C3260" s="150" t="s">
        <v>4873</v>
      </c>
      <c r="D3260" s="150" t="s">
        <v>4874</v>
      </c>
      <c r="E3260" s="150" t="s">
        <v>4875</v>
      </c>
      <c r="F3260" s="133" t="s">
        <v>4876</v>
      </c>
      <c r="G3260" s="133"/>
      <c r="H3260" s="52" t="s">
        <v>6833</v>
      </c>
      <c r="I3260" s="550">
        <v>41807</v>
      </c>
      <c r="J3260" s="550">
        <v>41929</v>
      </c>
      <c r="K3260" s="56" t="s">
        <v>7287</v>
      </c>
      <c r="L3260" s="56" t="s">
        <v>7288</v>
      </c>
      <c r="M3260" s="56" t="s">
        <v>695</v>
      </c>
      <c r="N3260" s="56" t="s">
        <v>2883</v>
      </c>
      <c r="P3260" s="56" t="s">
        <v>6998</v>
      </c>
      <c r="T3260" s="56">
        <v>1</v>
      </c>
      <c r="U3260" s="56" t="s">
        <v>606</v>
      </c>
      <c r="W3260" s="56">
        <v>1.5</v>
      </c>
      <c r="X3260" s="56">
        <v>90</v>
      </c>
      <c r="Y3260" s="56">
        <v>92.2</v>
      </c>
    </row>
    <row r="3261" spans="1:26" s="56" customFormat="1">
      <c r="A3261" s="132" t="s">
        <v>6832</v>
      </c>
      <c r="B3261" s="132" t="s">
        <v>1216</v>
      </c>
      <c r="C3261" s="150" t="s">
        <v>4873</v>
      </c>
      <c r="D3261" s="150" t="s">
        <v>4874</v>
      </c>
      <c r="E3261" s="150" t="s">
        <v>4875</v>
      </c>
      <c r="F3261" s="133" t="s">
        <v>4876</v>
      </c>
      <c r="G3261" s="133"/>
      <c r="H3261" s="52" t="s">
        <v>6833</v>
      </c>
      <c r="I3261" s="550">
        <v>41807</v>
      </c>
      <c r="J3261" s="550">
        <v>41929</v>
      </c>
      <c r="K3261" s="56" t="s">
        <v>7289</v>
      </c>
      <c r="L3261" s="56" t="s">
        <v>7290</v>
      </c>
      <c r="M3261" s="56" t="s">
        <v>695</v>
      </c>
      <c r="N3261" s="56" t="s">
        <v>2883</v>
      </c>
      <c r="P3261" s="56" t="s">
        <v>6998</v>
      </c>
      <c r="T3261" s="56">
        <v>1</v>
      </c>
      <c r="U3261" s="56" t="s">
        <v>606</v>
      </c>
      <c r="W3261" s="56">
        <v>1.5</v>
      </c>
      <c r="X3261" s="56">
        <v>90</v>
      </c>
      <c r="Y3261" s="56">
        <v>38.4</v>
      </c>
    </row>
    <row r="3262" spans="1:26" s="56" customFormat="1">
      <c r="A3262" s="132" t="s">
        <v>6832</v>
      </c>
      <c r="B3262" s="132" t="s">
        <v>1216</v>
      </c>
      <c r="C3262" s="150" t="s">
        <v>4873</v>
      </c>
      <c r="D3262" s="150" t="s">
        <v>4874</v>
      </c>
      <c r="E3262" s="150" t="s">
        <v>4875</v>
      </c>
      <c r="F3262" s="133" t="s">
        <v>4876</v>
      </c>
      <c r="G3262" s="133"/>
      <c r="H3262" s="52" t="s">
        <v>6833</v>
      </c>
      <c r="I3262" s="550">
        <v>41807</v>
      </c>
      <c r="J3262" s="550">
        <v>41929</v>
      </c>
      <c r="K3262" s="56" t="s">
        <v>7291</v>
      </c>
      <c r="L3262" s="56" t="s">
        <v>7292</v>
      </c>
      <c r="M3262" s="56" t="s">
        <v>695</v>
      </c>
      <c r="N3262" s="56" t="s">
        <v>2883</v>
      </c>
      <c r="P3262" s="56" t="s">
        <v>6998</v>
      </c>
      <c r="T3262" s="56">
        <v>1</v>
      </c>
      <c r="U3262" s="56" t="s">
        <v>606</v>
      </c>
      <c r="W3262" s="56">
        <v>1.5</v>
      </c>
      <c r="X3262" s="56">
        <v>87</v>
      </c>
      <c r="Y3262" s="56">
        <v>27.6</v>
      </c>
    </row>
    <row r="3263" spans="1:26" s="56" customFormat="1">
      <c r="A3263" s="132" t="s">
        <v>6832</v>
      </c>
      <c r="B3263" s="132" t="s">
        <v>1216</v>
      </c>
      <c r="C3263" s="150" t="s">
        <v>4873</v>
      </c>
      <c r="D3263" s="150" t="s">
        <v>4874</v>
      </c>
      <c r="E3263" s="150" t="s">
        <v>4875</v>
      </c>
      <c r="F3263" s="133" t="s">
        <v>4876</v>
      </c>
      <c r="G3263" s="133"/>
      <c r="H3263" s="52" t="s">
        <v>6833</v>
      </c>
      <c r="I3263" s="550">
        <v>41807</v>
      </c>
      <c r="J3263" s="550">
        <v>41929</v>
      </c>
      <c r="K3263" s="56" t="s">
        <v>7293</v>
      </c>
      <c r="L3263" s="56" t="s">
        <v>7294</v>
      </c>
      <c r="M3263" s="56" t="s">
        <v>695</v>
      </c>
      <c r="N3263" s="56" t="s">
        <v>2883</v>
      </c>
      <c r="P3263" s="56" t="s">
        <v>6998</v>
      </c>
      <c r="T3263" s="56">
        <v>1</v>
      </c>
      <c r="U3263" s="56" t="s">
        <v>606</v>
      </c>
      <c r="W3263" s="56">
        <v>1.5</v>
      </c>
      <c r="X3263" s="56">
        <v>90</v>
      </c>
      <c r="Y3263" s="56">
        <v>21.9</v>
      </c>
    </row>
    <row r="3264" spans="1:26" s="56" customFormat="1">
      <c r="A3264" s="132" t="s">
        <v>6832</v>
      </c>
      <c r="B3264" s="132" t="s">
        <v>1216</v>
      </c>
      <c r="C3264" s="150" t="s">
        <v>4873</v>
      </c>
      <c r="D3264" s="150" t="s">
        <v>4874</v>
      </c>
      <c r="E3264" s="150" t="s">
        <v>4875</v>
      </c>
      <c r="F3264" s="133" t="s">
        <v>4876</v>
      </c>
      <c r="G3264" s="133"/>
      <c r="H3264" s="52" t="s">
        <v>6833</v>
      </c>
      <c r="I3264" s="550">
        <v>41807</v>
      </c>
      <c r="J3264" s="550">
        <v>41929</v>
      </c>
      <c r="K3264" s="56" t="s">
        <v>7295</v>
      </c>
      <c r="L3264" s="56" t="s">
        <v>7296</v>
      </c>
      <c r="M3264" s="56" t="s">
        <v>695</v>
      </c>
      <c r="N3264" s="56" t="s">
        <v>2883</v>
      </c>
      <c r="P3264" s="56" t="s">
        <v>6998</v>
      </c>
      <c r="T3264" s="56">
        <v>1</v>
      </c>
      <c r="U3264" s="56" t="s">
        <v>606</v>
      </c>
      <c r="W3264" s="56">
        <v>1.5</v>
      </c>
      <c r="X3264" s="56">
        <v>85</v>
      </c>
      <c r="Y3264" s="56">
        <v>53.55</v>
      </c>
      <c r="Z3264" s="56" t="s">
        <v>6837</v>
      </c>
    </row>
    <row r="3265" spans="1:26" s="56" customFormat="1">
      <c r="A3265" s="132" t="s">
        <v>6832</v>
      </c>
      <c r="B3265" s="132" t="s">
        <v>1216</v>
      </c>
      <c r="C3265" s="150" t="s">
        <v>4873</v>
      </c>
      <c r="D3265" s="150" t="s">
        <v>4874</v>
      </c>
      <c r="E3265" s="150" t="s">
        <v>4875</v>
      </c>
      <c r="F3265" s="133" t="s">
        <v>4876</v>
      </c>
      <c r="G3265" s="133"/>
      <c r="H3265" s="52" t="s">
        <v>6833</v>
      </c>
      <c r="I3265" s="550">
        <v>41807</v>
      </c>
      <c r="J3265" s="550">
        <v>41929</v>
      </c>
      <c r="K3265" s="56" t="s">
        <v>7297</v>
      </c>
      <c r="L3265" s="56" t="s">
        <v>7298</v>
      </c>
      <c r="M3265" s="56" t="s">
        <v>695</v>
      </c>
      <c r="N3265" s="56" t="s">
        <v>2883</v>
      </c>
      <c r="P3265" s="56" t="s">
        <v>6998</v>
      </c>
      <c r="T3265" s="56">
        <v>1</v>
      </c>
      <c r="U3265" s="56" t="s">
        <v>606</v>
      </c>
      <c r="W3265" s="56">
        <v>1.5</v>
      </c>
      <c r="X3265" s="56">
        <v>90</v>
      </c>
      <c r="Y3265" s="56">
        <v>38.200000000000003</v>
      </c>
    </row>
    <row r="3266" spans="1:26" s="56" customFormat="1">
      <c r="A3266" s="132" t="s">
        <v>6832</v>
      </c>
      <c r="B3266" s="132" t="s">
        <v>1216</v>
      </c>
      <c r="C3266" s="150" t="s">
        <v>4873</v>
      </c>
      <c r="D3266" s="150" t="s">
        <v>4874</v>
      </c>
      <c r="E3266" s="150" t="s">
        <v>4875</v>
      </c>
      <c r="F3266" s="133" t="s">
        <v>4876</v>
      </c>
      <c r="G3266" s="133"/>
      <c r="H3266" s="52" t="s">
        <v>6833</v>
      </c>
      <c r="I3266" s="550">
        <v>41807</v>
      </c>
      <c r="J3266" s="550">
        <v>41929</v>
      </c>
      <c r="K3266" s="56" t="s">
        <v>7299</v>
      </c>
      <c r="L3266" s="56" t="s">
        <v>7300</v>
      </c>
      <c r="M3266" s="56" t="s">
        <v>695</v>
      </c>
      <c r="N3266" s="56" t="s">
        <v>2883</v>
      </c>
      <c r="P3266" s="56" t="s">
        <v>6998</v>
      </c>
      <c r="T3266" s="56">
        <v>1</v>
      </c>
      <c r="U3266" s="56" t="s">
        <v>606</v>
      </c>
      <c r="W3266" s="56">
        <v>1.5</v>
      </c>
      <c r="X3266" s="56">
        <v>90</v>
      </c>
      <c r="Y3266" s="56">
        <v>60.6</v>
      </c>
    </row>
    <row r="3267" spans="1:26" s="56" customFormat="1">
      <c r="A3267" s="132" t="s">
        <v>6832</v>
      </c>
      <c r="B3267" s="132" t="s">
        <v>1216</v>
      </c>
      <c r="C3267" s="150" t="s">
        <v>4873</v>
      </c>
      <c r="D3267" s="150" t="s">
        <v>4874</v>
      </c>
      <c r="E3267" s="150" t="s">
        <v>4875</v>
      </c>
      <c r="F3267" s="133" t="s">
        <v>4876</v>
      </c>
      <c r="G3267" s="133"/>
      <c r="H3267" s="52" t="s">
        <v>6833</v>
      </c>
      <c r="I3267" s="550">
        <v>41807</v>
      </c>
      <c r="J3267" s="550">
        <v>41929</v>
      </c>
      <c r="K3267" s="56" t="s">
        <v>7301</v>
      </c>
      <c r="L3267" s="56" t="s">
        <v>7302</v>
      </c>
      <c r="M3267" s="56" t="s">
        <v>695</v>
      </c>
      <c r="N3267" s="56" t="s">
        <v>2883</v>
      </c>
      <c r="P3267" s="56" t="s">
        <v>6998</v>
      </c>
      <c r="T3267" s="56">
        <v>1</v>
      </c>
      <c r="U3267" s="56" t="s">
        <v>606</v>
      </c>
      <c r="W3267" s="56">
        <v>1.5</v>
      </c>
      <c r="X3267" s="56">
        <v>90</v>
      </c>
      <c r="Y3267" s="56">
        <v>29.4</v>
      </c>
    </row>
    <row r="3268" spans="1:26" s="56" customFormat="1">
      <c r="A3268" s="132" t="s">
        <v>6832</v>
      </c>
      <c r="B3268" s="132" t="s">
        <v>1216</v>
      </c>
      <c r="C3268" s="150" t="s">
        <v>4873</v>
      </c>
      <c r="D3268" s="150" t="s">
        <v>4874</v>
      </c>
      <c r="E3268" s="150" t="s">
        <v>4875</v>
      </c>
      <c r="F3268" s="133" t="s">
        <v>4876</v>
      </c>
      <c r="G3268" s="133"/>
      <c r="H3268" s="52" t="s">
        <v>6833</v>
      </c>
      <c r="I3268" s="550">
        <v>41807</v>
      </c>
      <c r="J3268" s="550">
        <v>41929</v>
      </c>
      <c r="K3268" s="56" t="s">
        <v>7303</v>
      </c>
      <c r="L3268" s="56" t="s">
        <v>7304</v>
      </c>
      <c r="M3268" s="56" t="s">
        <v>695</v>
      </c>
      <c r="N3268" s="56" t="s">
        <v>2883</v>
      </c>
      <c r="P3268" s="56" t="s">
        <v>6998</v>
      </c>
      <c r="T3268" s="56">
        <v>1</v>
      </c>
      <c r="U3268" s="56" t="s">
        <v>606</v>
      </c>
      <c r="W3268" s="56">
        <v>1.5</v>
      </c>
      <c r="X3268" s="56">
        <v>90</v>
      </c>
      <c r="Y3268" s="56">
        <v>19.2</v>
      </c>
    </row>
    <row r="3269" spans="1:26" s="56" customFormat="1">
      <c r="A3269" s="132" t="s">
        <v>6832</v>
      </c>
      <c r="B3269" s="132" t="s">
        <v>1216</v>
      </c>
      <c r="C3269" s="150" t="s">
        <v>4873</v>
      </c>
      <c r="D3269" s="150" t="s">
        <v>4874</v>
      </c>
      <c r="E3269" s="150" t="s">
        <v>4875</v>
      </c>
      <c r="F3269" s="133" t="s">
        <v>4876</v>
      </c>
      <c r="G3269" s="133"/>
      <c r="H3269" s="52" t="s">
        <v>6833</v>
      </c>
      <c r="I3269" s="550">
        <v>41807</v>
      </c>
      <c r="J3269" s="550">
        <v>41929</v>
      </c>
      <c r="K3269" s="56" t="s">
        <v>7305</v>
      </c>
      <c r="L3269" s="56" t="s">
        <v>7306</v>
      </c>
      <c r="M3269" s="56" t="s">
        <v>695</v>
      </c>
      <c r="N3269" s="56" t="s">
        <v>2883</v>
      </c>
      <c r="P3269" s="56" t="s">
        <v>6998</v>
      </c>
      <c r="T3269" s="56">
        <v>1</v>
      </c>
      <c r="U3269" s="56" t="s">
        <v>606</v>
      </c>
      <c r="W3269" s="56">
        <v>1.5</v>
      </c>
      <c r="X3269" s="56">
        <v>90</v>
      </c>
      <c r="Y3269" s="56">
        <v>25.2</v>
      </c>
    </row>
    <row r="3270" spans="1:26" s="56" customFormat="1">
      <c r="A3270" s="132" t="s">
        <v>6832</v>
      </c>
      <c r="B3270" s="132" t="s">
        <v>1216</v>
      </c>
      <c r="C3270" s="150" t="s">
        <v>4873</v>
      </c>
      <c r="D3270" s="150" t="s">
        <v>4874</v>
      </c>
      <c r="E3270" s="150" t="s">
        <v>4875</v>
      </c>
      <c r="F3270" s="133" t="s">
        <v>4876</v>
      </c>
      <c r="G3270" s="133"/>
      <c r="H3270" s="52" t="s">
        <v>6833</v>
      </c>
      <c r="I3270" s="550">
        <v>41807</v>
      </c>
      <c r="J3270" s="550">
        <v>41929</v>
      </c>
      <c r="K3270" s="56" t="s">
        <v>7307</v>
      </c>
      <c r="L3270" s="56" t="s">
        <v>7308</v>
      </c>
      <c r="M3270" s="56" t="s">
        <v>695</v>
      </c>
      <c r="N3270" s="56" t="s">
        <v>2883</v>
      </c>
      <c r="P3270" s="56" t="s">
        <v>6998</v>
      </c>
      <c r="T3270" s="56">
        <v>1</v>
      </c>
      <c r="U3270" s="56" t="s">
        <v>606</v>
      </c>
      <c r="W3270" s="56">
        <v>1.5</v>
      </c>
      <c r="X3270" s="56">
        <v>90</v>
      </c>
      <c r="Y3270" s="56">
        <v>90.6</v>
      </c>
    </row>
    <row r="3271" spans="1:26" s="56" customFormat="1">
      <c r="A3271" s="132" t="s">
        <v>6832</v>
      </c>
      <c r="B3271" s="132" t="s">
        <v>1216</v>
      </c>
      <c r="C3271" s="150" t="s">
        <v>4873</v>
      </c>
      <c r="D3271" s="150" t="s">
        <v>4874</v>
      </c>
      <c r="E3271" s="150" t="s">
        <v>4875</v>
      </c>
      <c r="F3271" s="133" t="s">
        <v>4876</v>
      </c>
      <c r="G3271" s="133"/>
      <c r="H3271" s="52" t="s">
        <v>6833</v>
      </c>
      <c r="I3271" s="550">
        <v>41807</v>
      </c>
      <c r="J3271" s="550">
        <v>41929</v>
      </c>
      <c r="K3271" s="56" t="s">
        <v>7309</v>
      </c>
      <c r="L3271" s="56" t="s">
        <v>7310</v>
      </c>
      <c r="M3271" s="56" t="s">
        <v>695</v>
      </c>
      <c r="N3271" s="56" t="s">
        <v>2883</v>
      </c>
      <c r="P3271" s="56" t="s">
        <v>6998</v>
      </c>
      <c r="T3271" s="56">
        <v>1</v>
      </c>
      <c r="U3271" s="56" t="s">
        <v>606</v>
      </c>
      <c r="W3271" s="56">
        <v>1.5</v>
      </c>
      <c r="X3271" s="56">
        <v>90</v>
      </c>
      <c r="Y3271" s="56">
        <v>64</v>
      </c>
    </row>
    <row r="3272" spans="1:26" s="56" customFormat="1">
      <c r="A3272" s="132" t="s">
        <v>6832</v>
      </c>
      <c r="B3272" s="132" t="s">
        <v>1216</v>
      </c>
      <c r="C3272" s="150" t="s">
        <v>4873</v>
      </c>
      <c r="D3272" s="150" t="s">
        <v>4874</v>
      </c>
      <c r="E3272" s="150" t="s">
        <v>4875</v>
      </c>
      <c r="F3272" s="133" t="s">
        <v>4876</v>
      </c>
      <c r="G3272" s="133"/>
      <c r="H3272" s="52" t="s">
        <v>6833</v>
      </c>
      <c r="I3272" s="550">
        <v>41807</v>
      </c>
      <c r="J3272" s="550">
        <v>41929</v>
      </c>
      <c r="K3272" s="56" t="s">
        <v>7311</v>
      </c>
      <c r="L3272" s="56" t="s">
        <v>7312</v>
      </c>
      <c r="M3272" s="56" t="s">
        <v>695</v>
      </c>
      <c r="N3272" s="56" t="s">
        <v>2883</v>
      </c>
      <c r="P3272" s="56" t="s">
        <v>6998</v>
      </c>
      <c r="T3272" s="56">
        <v>1</v>
      </c>
      <c r="U3272" s="56" t="s">
        <v>606</v>
      </c>
      <c r="W3272" s="56">
        <v>1.5</v>
      </c>
      <c r="X3272" s="56">
        <v>90</v>
      </c>
      <c r="Y3272" s="56">
        <v>36.9</v>
      </c>
    </row>
    <row r="3273" spans="1:26" s="56" customFormat="1">
      <c r="A3273" s="132" t="s">
        <v>6832</v>
      </c>
      <c r="B3273" s="132" t="s">
        <v>1216</v>
      </c>
      <c r="C3273" s="150" t="s">
        <v>4873</v>
      </c>
      <c r="D3273" s="150" t="s">
        <v>4874</v>
      </c>
      <c r="E3273" s="150" t="s">
        <v>4875</v>
      </c>
      <c r="F3273" s="133" t="s">
        <v>4876</v>
      </c>
      <c r="G3273" s="133"/>
      <c r="H3273" s="52" t="s">
        <v>6833</v>
      </c>
      <c r="I3273" s="550">
        <v>41807</v>
      </c>
      <c r="J3273" s="550">
        <v>41929</v>
      </c>
      <c r="K3273" s="56" t="s">
        <v>7313</v>
      </c>
      <c r="L3273" s="56" t="s">
        <v>7314</v>
      </c>
      <c r="M3273" s="56" t="s">
        <v>695</v>
      </c>
      <c r="N3273" s="56" t="s">
        <v>2883</v>
      </c>
      <c r="P3273" s="56" t="s">
        <v>6998</v>
      </c>
      <c r="T3273" s="56">
        <v>1</v>
      </c>
      <c r="U3273" s="56" t="s">
        <v>606</v>
      </c>
      <c r="W3273" s="56">
        <v>1.5</v>
      </c>
      <c r="X3273" s="56">
        <v>125</v>
      </c>
      <c r="Y3273" s="56">
        <v>42</v>
      </c>
    </row>
    <row r="3274" spans="1:26" s="56" customFormat="1">
      <c r="A3274" s="132" t="s">
        <v>6832</v>
      </c>
      <c r="B3274" s="132" t="s">
        <v>1216</v>
      </c>
      <c r="C3274" s="150" t="s">
        <v>4873</v>
      </c>
      <c r="D3274" s="150" t="s">
        <v>4874</v>
      </c>
      <c r="E3274" s="150" t="s">
        <v>4875</v>
      </c>
      <c r="F3274" s="133" t="s">
        <v>4876</v>
      </c>
      <c r="G3274" s="133"/>
      <c r="H3274" s="52" t="s">
        <v>6833</v>
      </c>
      <c r="I3274" s="550">
        <v>41807</v>
      </c>
      <c r="J3274" s="550">
        <v>41929</v>
      </c>
      <c r="K3274" s="56" t="s">
        <v>7315</v>
      </c>
      <c r="L3274" s="56" t="s">
        <v>7316</v>
      </c>
      <c r="M3274" s="56" t="s">
        <v>695</v>
      </c>
      <c r="N3274" s="56" t="s">
        <v>2883</v>
      </c>
      <c r="P3274" s="56" t="s">
        <v>6998</v>
      </c>
      <c r="T3274" s="56">
        <v>1</v>
      </c>
      <c r="U3274" s="56" t="s">
        <v>606</v>
      </c>
      <c r="W3274" s="56">
        <v>1.5</v>
      </c>
      <c r="X3274" s="56">
        <v>90</v>
      </c>
      <c r="Y3274" s="56">
        <v>40.799999999999997</v>
      </c>
      <c r="Z3274" s="56" t="s">
        <v>6837</v>
      </c>
    </row>
    <row r="3275" spans="1:26" s="56" customFormat="1">
      <c r="A3275" s="132" t="s">
        <v>6832</v>
      </c>
      <c r="B3275" s="132" t="s">
        <v>1216</v>
      </c>
      <c r="C3275" s="150" t="s">
        <v>4873</v>
      </c>
      <c r="D3275" s="150" t="s">
        <v>4874</v>
      </c>
      <c r="E3275" s="150" t="s">
        <v>4875</v>
      </c>
      <c r="F3275" s="133" t="s">
        <v>4876</v>
      </c>
      <c r="G3275" s="133"/>
      <c r="H3275" s="52" t="s">
        <v>6833</v>
      </c>
      <c r="I3275" s="550">
        <v>41807</v>
      </c>
      <c r="J3275" s="550">
        <v>41929</v>
      </c>
      <c r="K3275" s="80"/>
      <c r="L3275" s="80"/>
      <c r="M3275" s="80"/>
      <c r="N3275" s="80"/>
      <c r="O3275" s="80"/>
      <c r="P3275" s="80"/>
      <c r="T3275" s="80"/>
      <c r="U3275" s="80"/>
      <c r="V3275" s="80"/>
      <c r="W3275" s="80"/>
      <c r="X3275" s="80"/>
      <c r="Y3275" s="80"/>
      <c r="Z3275" s="80"/>
    </row>
    <row r="3276" spans="1:26" s="56" customFormat="1">
      <c r="A3276" s="132" t="s">
        <v>6832</v>
      </c>
      <c r="B3276" s="132" t="s">
        <v>1216</v>
      </c>
      <c r="C3276" s="150" t="s">
        <v>4873</v>
      </c>
      <c r="D3276" s="150" t="s">
        <v>4874</v>
      </c>
      <c r="E3276" s="150" t="s">
        <v>4875</v>
      </c>
      <c r="F3276" s="133" t="s">
        <v>4876</v>
      </c>
      <c r="G3276" s="133"/>
      <c r="H3276" s="52" t="s">
        <v>6833</v>
      </c>
      <c r="I3276" s="550">
        <v>41807</v>
      </c>
      <c r="J3276" s="550">
        <v>41929</v>
      </c>
      <c r="K3276" s="56" t="s">
        <v>7317</v>
      </c>
      <c r="L3276" s="56" t="s">
        <v>7318</v>
      </c>
      <c r="M3276" s="56" t="s">
        <v>695</v>
      </c>
      <c r="N3276" s="56" t="s">
        <v>2883</v>
      </c>
      <c r="P3276" s="56" t="s">
        <v>6998</v>
      </c>
      <c r="T3276" s="56">
        <v>1</v>
      </c>
      <c r="U3276" s="56" t="s">
        <v>606</v>
      </c>
      <c r="W3276" s="56">
        <v>1.5</v>
      </c>
      <c r="X3276" s="56">
        <v>90</v>
      </c>
      <c r="Y3276" s="56">
        <v>58.5</v>
      </c>
      <c r="Z3276" s="56" t="s">
        <v>6837</v>
      </c>
    </row>
    <row r="3277" spans="1:26" s="56" customFormat="1">
      <c r="A3277" s="132" t="s">
        <v>6832</v>
      </c>
      <c r="B3277" s="132" t="s">
        <v>1216</v>
      </c>
      <c r="C3277" s="150" t="s">
        <v>4873</v>
      </c>
      <c r="D3277" s="150" t="s">
        <v>4874</v>
      </c>
      <c r="E3277" s="150" t="s">
        <v>4875</v>
      </c>
      <c r="F3277" s="133" t="s">
        <v>4876</v>
      </c>
      <c r="G3277" s="133"/>
      <c r="H3277" s="52" t="s">
        <v>6833</v>
      </c>
      <c r="I3277" s="550">
        <v>41807</v>
      </c>
      <c r="J3277" s="550">
        <v>41929</v>
      </c>
      <c r="K3277" s="56" t="s">
        <v>7319</v>
      </c>
      <c r="L3277" s="56" t="s">
        <v>7320</v>
      </c>
      <c r="M3277" s="56" t="s">
        <v>695</v>
      </c>
      <c r="N3277" s="56" t="s">
        <v>2883</v>
      </c>
      <c r="P3277" s="56" t="s">
        <v>6998</v>
      </c>
      <c r="T3277" s="56">
        <v>1</v>
      </c>
      <c r="U3277" s="56" t="s">
        <v>606</v>
      </c>
      <c r="W3277" s="56">
        <v>1.5</v>
      </c>
      <c r="X3277" s="56">
        <v>90</v>
      </c>
      <c r="Y3277" s="56">
        <v>44.7</v>
      </c>
    </row>
    <row r="3278" spans="1:26" s="56" customFormat="1">
      <c r="A3278" s="132" t="s">
        <v>6832</v>
      </c>
      <c r="B3278" s="132" t="s">
        <v>1216</v>
      </c>
      <c r="C3278" s="150" t="s">
        <v>4873</v>
      </c>
      <c r="D3278" s="150" t="s">
        <v>4874</v>
      </c>
      <c r="E3278" s="150" t="s">
        <v>4875</v>
      </c>
      <c r="F3278" s="133" t="s">
        <v>4876</v>
      </c>
      <c r="G3278" s="133"/>
      <c r="H3278" s="52" t="s">
        <v>6833</v>
      </c>
      <c r="I3278" s="550">
        <v>41807</v>
      </c>
      <c r="J3278" s="550">
        <v>41929</v>
      </c>
      <c r="K3278" s="56" t="s">
        <v>7321</v>
      </c>
      <c r="L3278" s="56" t="s">
        <v>7322</v>
      </c>
      <c r="M3278" s="56" t="s">
        <v>695</v>
      </c>
      <c r="N3278" s="56" t="s">
        <v>2883</v>
      </c>
      <c r="P3278" s="56" t="s">
        <v>6998</v>
      </c>
      <c r="T3278" s="56">
        <v>1</v>
      </c>
      <c r="U3278" s="56" t="s">
        <v>606</v>
      </c>
      <c r="W3278" s="56">
        <v>1.5</v>
      </c>
      <c r="X3278" s="56">
        <v>100</v>
      </c>
      <c r="Y3278" s="56">
        <v>62.25</v>
      </c>
    </row>
    <row r="3279" spans="1:26" s="56" customFormat="1">
      <c r="A3279" s="132" t="s">
        <v>6832</v>
      </c>
      <c r="B3279" s="132" t="s">
        <v>1216</v>
      </c>
      <c r="C3279" s="150" t="s">
        <v>4873</v>
      </c>
      <c r="D3279" s="150" t="s">
        <v>4874</v>
      </c>
      <c r="E3279" s="150" t="s">
        <v>4875</v>
      </c>
      <c r="F3279" s="133" t="s">
        <v>4876</v>
      </c>
      <c r="G3279" s="133"/>
      <c r="H3279" s="52" t="s">
        <v>6833</v>
      </c>
      <c r="I3279" s="550">
        <v>41807</v>
      </c>
      <c r="J3279" s="550">
        <v>41929</v>
      </c>
      <c r="K3279" s="56" t="s">
        <v>7323</v>
      </c>
      <c r="L3279" s="56" t="s">
        <v>7324</v>
      </c>
      <c r="M3279" s="56" t="s">
        <v>695</v>
      </c>
      <c r="N3279" s="56" t="s">
        <v>2883</v>
      </c>
      <c r="P3279" s="56" t="s">
        <v>6998</v>
      </c>
      <c r="T3279" s="56">
        <v>1</v>
      </c>
      <c r="U3279" s="56" t="s">
        <v>606</v>
      </c>
      <c r="W3279" s="56">
        <v>1.5</v>
      </c>
      <c r="X3279" s="56">
        <v>90</v>
      </c>
      <c r="Y3279" s="56">
        <v>150</v>
      </c>
    </row>
    <row r="3280" spans="1:26" s="56" customFormat="1">
      <c r="A3280" s="132" t="s">
        <v>6832</v>
      </c>
      <c r="B3280" s="132" t="s">
        <v>1216</v>
      </c>
      <c r="C3280" s="150" t="s">
        <v>4873</v>
      </c>
      <c r="D3280" s="150" t="s">
        <v>4874</v>
      </c>
      <c r="E3280" s="150" t="s">
        <v>4875</v>
      </c>
      <c r="F3280" s="133" t="s">
        <v>4876</v>
      </c>
      <c r="G3280" s="133"/>
      <c r="H3280" s="52" t="s">
        <v>6833</v>
      </c>
      <c r="I3280" s="550">
        <v>41807</v>
      </c>
      <c r="J3280" s="550">
        <v>41929</v>
      </c>
      <c r="K3280" s="56" t="s">
        <v>7325</v>
      </c>
      <c r="L3280" s="56" t="s">
        <v>7326</v>
      </c>
      <c r="M3280" s="56" t="s">
        <v>695</v>
      </c>
      <c r="N3280" s="56" t="s">
        <v>2883</v>
      </c>
      <c r="P3280" s="56" t="s">
        <v>6998</v>
      </c>
      <c r="T3280" s="56">
        <v>1</v>
      </c>
      <c r="U3280" s="56" t="s">
        <v>606</v>
      </c>
      <c r="W3280" s="56">
        <v>1.5</v>
      </c>
      <c r="X3280" s="56">
        <v>90</v>
      </c>
      <c r="Y3280" s="56">
        <v>52.2</v>
      </c>
    </row>
    <row r="3281" spans="1:26" s="56" customFormat="1">
      <c r="A3281" s="132" t="s">
        <v>6832</v>
      </c>
      <c r="B3281" s="132" t="s">
        <v>1216</v>
      </c>
      <c r="C3281" s="150" t="s">
        <v>4873</v>
      </c>
      <c r="D3281" s="150" t="s">
        <v>4874</v>
      </c>
      <c r="E3281" s="150" t="s">
        <v>4875</v>
      </c>
      <c r="F3281" s="133" t="s">
        <v>4876</v>
      </c>
      <c r="G3281" s="133"/>
      <c r="H3281" s="52" t="s">
        <v>6833</v>
      </c>
      <c r="I3281" s="550">
        <v>41807</v>
      </c>
      <c r="J3281" s="550">
        <v>41929</v>
      </c>
      <c r="K3281" s="56" t="s">
        <v>7327</v>
      </c>
      <c r="L3281" s="56" t="s">
        <v>7328</v>
      </c>
      <c r="M3281" s="56" t="s">
        <v>695</v>
      </c>
      <c r="N3281" s="56" t="s">
        <v>2883</v>
      </c>
      <c r="P3281" s="56" t="s">
        <v>6998</v>
      </c>
      <c r="T3281" s="56">
        <v>1</v>
      </c>
      <c r="U3281" s="56" t="s">
        <v>606</v>
      </c>
      <c r="W3281" s="56">
        <v>1.5</v>
      </c>
      <c r="X3281" s="56">
        <v>90</v>
      </c>
      <c r="Y3281" s="56">
        <v>80.400000000000006</v>
      </c>
    </row>
    <row r="3282" spans="1:26" s="56" customFormat="1">
      <c r="A3282" s="132" t="s">
        <v>6832</v>
      </c>
      <c r="B3282" s="132" t="s">
        <v>1216</v>
      </c>
      <c r="C3282" s="150" t="s">
        <v>4873</v>
      </c>
      <c r="D3282" s="150" t="s">
        <v>4874</v>
      </c>
      <c r="E3282" s="150" t="s">
        <v>4875</v>
      </c>
      <c r="F3282" s="133" t="s">
        <v>4876</v>
      </c>
      <c r="G3282" s="133"/>
      <c r="H3282" s="52" t="s">
        <v>6833</v>
      </c>
      <c r="I3282" s="550">
        <v>41807</v>
      </c>
      <c r="J3282" s="550">
        <v>41929</v>
      </c>
      <c r="K3282" s="56" t="s">
        <v>7329</v>
      </c>
      <c r="L3282" s="56" t="s">
        <v>7330</v>
      </c>
      <c r="M3282" s="56" t="s">
        <v>695</v>
      </c>
      <c r="N3282" s="56" t="s">
        <v>2883</v>
      </c>
      <c r="P3282" s="56" t="s">
        <v>6998</v>
      </c>
      <c r="T3282" s="56">
        <v>1</v>
      </c>
      <c r="U3282" s="56" t="s">
        <v>606</v>
      </c>
      <c r="W3282" s="56">
        <v>1.5</v>
      </c>
      <c r="X3282" s="56">
        <v>90</v>
      </c>
      <c r="Y3282" s="56">
        <v>35.25</v>
      </c>
    </row>
    <row r="3283" spans="1:26" s="56" customFormat="1">
      <c r="A3283" s="132" t="s">
        <v>6832</v>
      </c>
      <c r="B3283" s="132" t="s">
        <v>1216</v>
      </c>
      <c r="C3283" s="150" t="s">
        <v>4873</v>
      </c>
      <c r="D3283" s="150" t="s">
        <v>4874</v>
      </c>
      <c r="E3283" s="150" t="s">
        <v>4875</v>
      </c>
      <c r="F3283" s="133" t="s">
        <v>4876</v>
      </c>
      <c r="G3283" s="133"/>
      <c r="H3283" s="52" t="s">
        <v>6833</v>
      </c>
      <c r="I3283" s="550">
        <v>41807</v>
      </c>
      <c r="J3283" s="550">
        <v>41929</v>
      </c>
      <c r="K3283" s="56" t="s">
        <v>7331</v>
      </c>
      <c r="L3283" s="56" t="s">
        <v>7332</v>
      </c>
      <c r="M3283" s="56" t="s">
        <v>695</v>
      </c>
      <c r="N3283" s="56" t="s">
        <v>2883</v>
      </c>
      <c r="P3283" s="56" t="s">
        <v>6998</v>
      </c>
      <c r="T3283" s="56">
        <v>1</v>
      </c>
      <c r="U3283" s="56" t="s">
        <v>606</v>
      </c>
      <c r="W3283" s="56">
        <v>1.5</v>
      </c>
      <c r="X3283" s="56">
        <v>90</v>
      </c>
      <c r="Y3283" s="56">
        <v>35.1</v>
      </c>
    </row>
    <row r="3284" spans="1:26" s="56" customFormat="1">
      <c r="A3284" s="132" t="s">
        <v>6832</v>
      </c>
      <c r="B3284" s="132" t="s">
        <v>1216</v>
      </c>
      <c r="C3284" s="150" t="s">
        <v>4873</v>
      </c>
      <c r="D3284" s="150" t="s">
        <v>4874</v>
      </c>
      <c r="E3284" s="150" t="s">
        <v>4875</v>
      </c>
      <c r="F3284" s="133" t="s">
        <v>4876</v>
      </c>
      <c r="G3284" s="133"/>
      <c r="H3284" s="52" t="s">
        <v>6833</v>
      </c>
      <c r="I3284" s="550">
        <v>41807</v>
      </c>
      <c r="J3284" s="550">
        <v>41929</v>
      </c>
      <c r="K3284" s="56" t="s">
        <v>7333</v>
      </c>
      <c r="L3284" s="56" t="s">
        <v>7334</v>
      </c>
      <c r="M3284" s="56" t="s">
        <v>695</v>
      </c>
      <c r="N3284" s="56" t="s">
        <v>2883</v>
      </c>
      <c r="P3284" s="56" t="s">
        <v>6998</v>
      </c>
      <c r="T3284" s="56">
        <v>1</v>
      </c>
      <c r="U3284" s="56" t="s">
        <v>606</v>
      </c>
      <c r="W3284" s="56">
        <v>1.5</v>
      </c>
      <c r="X3284" s="56">
        <v>90</v>
      </c>
      <c r="Y3284" s="56">
        <v>38.25</v>
      </c>
    </row>
    <row r="3285" spans="1:26" s="56" customFormat="1">
      <c r="A3285" s="132" t="s">
        <v>6832</v>
      </c>
      <c r="B3285" s="132" t="s">
        <v>1216</v>
      </c>
      <c r="C3285" s="150" t="s">
        <v>4873</v>
      </c>
      <c r="D3285" s="150" t="s">
        <v>4874</v>
      </c>
      <c r="E3285" s="150" t="s">
        <v>4875</v>
      </c>
      <c r="F3285" s="133" t="s">
        <v>4876</v>
      </c>
      <c r="G3285" s="133"/>
      <c r="H3285" s="52" t="s">
        <v>6833</v>
      </c>
      <c r="I3285" s="550">
        <v>41807</v>
      </c>
      <c r="J3285" s="550">
        <v>41929</v>
      </c>
      <c r="K3285" s="56" t="s">
        <v>7335</v>
      </c>
      <c r="L3285" s="56" t="s">
        <v>7336</v>
      </c>
      <c r="M3285" s="56" t="s">
        <v>695</v>
      </c>
      <c r="N3285" s="56" t="s">
        <v>2883</v>
      </c>
      <c r="P3285" s="56" t="s">
        <v>6998</v>
      </c>
      <c r="T3285" s="56">
        <v>1</v>
      </c>
      <c r="U3285" s="56" t="s">
        <v>606</v>
      </c>
      <c r="W3285" s="56">
        <v>1.5</v>
      </c>
      <c r="X3285" s="56">
        <v>90</v>
      </c>
      <c r="Y3285" s="56">
        <v>80.25</v>
      </c>
    </row>
    <row r="3286" spans="1:26" s="56" customFormat="1">
      <c r="A3286" s="132" t="s">
        <v>6832</v>
      </c>
      <c r="B3286" s="132" t="s">
        <v>1216</v>
      </c>
      <c r="C3286" s="150" t="s">
        <v>4873</v>
      </c>
      <c r="D3286" s="150" t="s">
        <v>4874</v>
      </c>
      <c r="E3286" s="150" t="s">
        <v>4875</v>
      </c>
      <c r="F3286" s="133" t="s">
        <v>4876</v>
      </c>
      <c r="G3286" s="133"/>
      <c r="H3286" s="52" t="s">
        <v>6833</v>
      </c>
      <c r="I3286" s="550">
        <v>41807</v>
      </c>
      <c r="J3286" s="550">
        <v>41929</v>
      </c>
      <c r="K3286" s="56" t="s">
        <v>7337</v>
      </c>
      <c r="L3286" s="56" t="s">
        <v>7338</v>
      </c>
      <c r="M3286" s="56" t="s">
        <v>695</v>
      </c>
      <c r="N3286" s="56" t="s">
        <v>2883</v>
      </c>
      <c r="P3286" s="56" t="s">
        <v>6998</v>
      </c>
      <c r="T3286" s="56">
        <v>1</v>
      </c>
      <c r="U3286" s="56" t="s">
        <v>606</v>
      </c>
      <c r="W3286" s="56">
        <v>1.5</v>
      </c>
      <c r="X3286" s="56">
        <v>90</v>
      </c>
      <c r="Y3286" s="56">
        <v>45.4</v>
      </c>
      <c r="Z3286" s="56" t="s">
        <v>6837</v>
      </c>
    </row>
    <row r="3287" spans="1:26" s="56" customFormat="1">
      <c r="A3287" s="132" t="s">
        <v>6832</v>
      </c>
      <c r="B3287" s="132" t="s">
        <v>1216</v>
      </c>
      <c r="C3287" s="150" t="s">
        <v>4873</v>
      </c>
      <c r="D3287" s="150" t="s">
        <v>4874</v>
      </c>
      <c r="E3287" s="150" t="s">
        <v>4875</v>
      </c>
      <c r="F3287" s="133" t="s">
        <v>4876</v>
      </c>
      <c r="G3287" s="133"/>
      <c r="H3287" s="52" t="s">
        <v>6833</v>
      </c>
      <c r="I3287" s="550">
        <v>41807</v>
      </c>
      <c r="J3287" s="550">
        <v>41929</v>
      </c>
      <c r="K3287" s="56" t="s">
        <v>7339</v>
      </c>
      <c r="L3287" s="56" t="s">
        <v>7340</v>
      </c>
      <c r="M3287" s="56" t="s">
        <v>695</v>
      </c>
      <c r="N3287" s="56" t="s">
        <v>2883</v>
      </c>
      <c r="P3287" s="56" t="s">
        <v>6998</v>
      </c>
      <c r="T3287" s="56">
        <v>1</v>
      </c>
      <c r="U3287" s="56" t="s">
        <v>606</v>
      </c>
      <c r="W3287" s="56">
        <v>1.5</v>
      </c>
      <c r="X3287" s="56">
        <v>90</v>
      </c>
      <c r="Y3287" s="56">
        <v>50</v>
      </c>
    </row>
    <row r="3288" spans="1:26" s="56" customFormat="1">
      <c r="A3288" s="132" t="s">
        <v>6832</v>
      </c>
      <c r="B3288" s="132" t="s">
        <v>1216</v>
      </c>
      <c r="C3288" s="150" t="s">
        <v>4873</v>
      </c>
      <c r="D3288" s="150" t="s">
        <v>4874</v>
      </c>
      <c r="E3288" s="150" t="s">
        <v>4875</v>
      </c>
      <c r="F3288" s="133" t="s">
        <v>4876</v>
      </c>
      <c r="G3288" s="133"/>
      <c r="H3288" s="52" t="s">
        <v>6833</v>
      </c>
      <c r="I3288" s="550">
        <v>41807</v>
      </c>
      <c r="J3288" s="550">
        <v>41929</v>
      </c>
      <c r="K3288" s="56" t="s">
        <v>7341</v>
      </c>
      <c r="L3288" s="56" t="s">
        <v>7342</v>
      </c>
      <c r="M3288" s="56" t="s">
        <v>695</v>
      </c>
      <c r="N3288" s="56" t="s">
        <v>2883</v>
      </c>
      <c r="P3288" s="56" t="s">
        <v>6998</v>
      </c>
      <c r="T3288" s="56">
        <v>1</v>
      </c>
      <c r="U3288" s="56" t="s">
        <v>606</v>
      </c>
      <c r="W3288" s="56">
        <v>1.5</v>
      </c>
      <c r="X3288" s="56">
        <v>90</v>
      </c>
      <c r="Y3288" s="56">
        <v>34.4</v>
      </c>
    </row>
    <row r="3289" spans="1:26" s="56" customFormat="1">
      <c r="A3289" s="132" t="s">
        <v>6832</v>
      </c>
      <c r="B3289" s="132" t="s">
        <v>1216</v>
      </c>
      <c r="C3289" s="150" t="s">
        <v>4873</v>
      </c>
      <c r="D3289" s="150" t="s">
        <v>4874</v>
      </c>
      <c r="E3289" s="150" t="s">
        <v>4875</v>
      </c>
      <c r="F3289" s="133" t="s">
        <v>4876</v>
      </c>
      <c r="G3289" s="133"/>
      <c r="H3289" s="52" t="s">
        <v>6833</v>
      </c>
      <c r="I3289" s="550">
        <v>41807</v>
      </c>
      <c r="J3289" s="550">
        <v>41929</v>
      </c>
      <c r="K3289" s="56" t="s">
        <v>7343</v>
      </c>
      <c r="L3289" s="56" t="s">
        <v>7344</v>
      </c>
      <c r="M3289" s="56" t="s">
        <v>695</v>
      </c>
      <c r="N3289" s="56" t="s">
        <v>2883</v>
      </c>
      <c r="P3289" s="56" t="s">
        <v>6998</v>
      </c>
      <c r="T3289" s="56">
        <v>1</v>
      </c>
      <c r="U3289" s="56" t="s">
        <v>606</v>
      </c>
      <c r="W3289" s="56">
        <v>1.5</v>
      </c>
      <c r="X3289" s="56">
        <v>90</v>
      </c>
      <c r="Y3289" s="56">
        <v>93.2</v>
      </c>
    </row>
    <row r="3290" spans="1:26" s="56" customFormat="1">
      <c r="A3290" s="132" t="s">
        <v>6832</v>
      </c>
      <c r="B3290" s="132" t="s">
        <v>1216</v>
      </c>
      <c r="C3290" s="150" t="s">
        <v>4873</v>
      </c>
      <c r="D3290" s="150" t="s">
        <v>4874</v>
      </c>
      <c r="E3290" s="150" t="s">
        <v>4875</v>
      </c>
      <c r="F3290" s="133" t="s">
        <v>4876</v>
      </c>
      <c r="G3290" s="133"/>
      <c r="H3290" s="52" t="s">
        <v>6833</v>
      </c>
      <c r="I3290" s="550">
        <v>41807</v>
      </c>
      <c r="J3290" s="550">
        <v>41929</v>
      </c>
      <c r="K3290" s="56" t="s">
        <v>7345</v>
      </c>
      <c r="L3290" s="56" t="s">
        <v>7346</v>
      </c>
      <c r="M3290" s="56" t="s">
        <v>695</v>
      </c>
      <c r="N3290" s="56" t="s">
        <v>2883</v>
      </c>
      <c r="P3290" s="56" t="s">
        <v>6998</v>
      </c>
      <c r="T3290" s="56">
        <v>1</v>
      </c>
      <c r="U3290" s="56" t="s">
        <v>606</v>
      </c>
      <c r="W3290" s="56">
        <v>1.5</v>
      </c>
      <c r="X3290" s="56">
        <v>90</v>
      </c>
      <c r="Y3290" s="56">
        <v>105.6</v>
      </c>
    </row>
    <row r="3291" spans="1:26" s="56" customFormat="1">
      <c r="A3291" s="132" t="s">
        <v>6832</v>
      </c>
      <c r="B3291" s="132" t="s">
        <v>1216</v>
      </c>
      <c r="C3291" s="150" t="s">
        <v>4873</v>
      </c>
      <c r="D3291" s="150" t="s">
        <v>4874</v>
      </c>
      <c r="E3291" s="150" t="s">
        <v>4875</v>
      </c>
      <c r="F3291" s="133" t="s">
        <v>4876</v>
      </c>
      <c r="G3291" s="133"/>
      <c r="H3291" s="52" t="s">
        <v>6833</v>
      </c>
      <c r="I3291" s="550">
        <v>41807</v>
      </c>
      <c r="J3291" s="550">
        <v>41929</v>
      </c>
      <c r="K3291" s="56" t="s">
        <v>7347</v>
      </c>
      <c r="L3291" s="56" t="s">
        <v>7348</v>
      </c>
      <c r="M3291" s="56" t="s">
        <v>695</v>
      </c>
      <c r="N3291" s="56" t="s">
        <v>2883</v>
      </c>
      <c r="P3291" s="56" t="s">
        <v>6998</v>
      </c>
      <c r="T3291" s="56">
        <v>1</v>
      </c>
      <c r="U3291" s="56" t="s">
        <v>606</v>
      </c>
      <c r="W3291" s="56">
        <v>1.5</v>
      </c>
      <c r="X3291" s="56">
        <v>90</v>
      </c>
      <c r="Y3291" s="56">
        <v>98.4</v>
      </c>
    </row>
    <row r="3292" spans="1:26" s="56" customFormat="1">
      <c r="A3292" s="132" t="s">
        <v>6832</v>
      </c>
      <c r="B3292" s="132" t="s">
        <v>1216</v>
      </c>
      <c r="C3292" s="150" t="s">
        <v>4873</v>
      </c>
      <c r="D3292" s="150" t="s">
        <v>4874</v>
      </c>
      <c r="E3292" s="150" t="s">
        <v>4875</v>
      </c>
      <c r="F3292" s="133" t="s">
        <v>4876</v>
      </c>
      <c r="G3292" s="133"/>
      <c r="H3292" s="52" t="s">
        <v>6833</v>
      </c>
      <c r="I3292" s="550">
        <v>41807</v>
      </c>
      <c r="J3292" s="550">
        <v>41929</v>
      </c>
      <c r="K3292" s="56" t="s">
        <v>7349</v>
      </c>
      <c r="L3292" s="56" t="s">
        <v>7350</v>
      </c>
      <c r="M3292" s="56" t="s">
        <v>695</v>
      </c>
      <c r="N3292" s="56" t="s">
        <v>2883</v>
      </c>
      <c r="P3292" s="56" t="s">
        <v>6998</v>
      </c>
      <c r="T3292" s="56">
        <v>1</v>
      </c>
      <c r="U3292" s="56" t="s">
        <v>606</v>
      </c>
      <c r="W3292" s="56">
        <v>1.5</v>
      </c>
      <c r="X3292" s="56">
        <v>90</v>
      </c>
      <c r="Y3292" s="56">
        <v>81.8</v>
      </c>
    </row>
    <row r="3293" spans="1:26" s="56" customFormat="1">
      <c r="A3293" s="132" t="s">
        <v>6832</v>
      </c>
      <c r="B3293" s="132" t="s">
        <v>1216</v>
      </c>
      <c r="C3293" s="150" t="s">
        <v>4873</v>
      </c>
      <c r="D3293" s="150" t="s">
        <v>4874</v>
      </c>
      <c r="E3293" s="150" t="s">
        <v>4875</v>
      </c>
      <c r="F3293" s="133" t="s">
        <v>4876</v>
      </c>
      <c r="G3293" s="133"/>
      <c r="H3293" s="52" t="s">
        <v>6833</v>
      </c>
      <c r="I3293" s="550">
        <v>41807</v>
      </c>
      <c r="J3293" s="550">
        <v>41929</v>
      </c>
      <c r="K3293" s="56" t="s">
        <v>7351</v>
      </c>
      <c r="L3293" s="56" t="s">
        <v>7352</v>
      </c>
      <c r="M3293" s="56" t="s">
        <v>695</v>
      </c>
      <c r="N3293" s="56" t="s">
        <v>2883</v>
      </c>
      <c r="P3293" s="56" t="s">
        <v>6998</v>
      </c>
      <c r="T3293" s="56">
        <v>1</v>
      </c>
      <c r="U3293" s="56" t="s">
        <v>606</v>
      </c>
      <c r="W3293" s="56">
        <v>1.5</v>
      </c>
      <c r="X3293" s="56">
        <v>90</v>
      </c>
      <c r="Y3293" s="56">
        <v>109.8</v>
      </c>
    </row>
    <row r="3294" spans="1:26" s="56" customFormat="1">
      <c r="A3294" s="132" t="s">
        <v>6832</v>
      </c>
      <c r="B3294" s="132" t="s">
        <v>1216</v>
      </c>
      <c r="C3294" s="150" t="s">
        <v>4873</v>
      </c>
      <c r="D3294" s="150" t="s">
        <v>4874</v>
      </c>
      <c r="E3294" s="150" t="s">
        <v>4875</v>
      </c>
      <c r="F3294" s="133" t="s">
        <v>4876</v>
      </c>
      <c r="G3294" s="133"/>
      <c r="H3294" s="52" t="s">
        <v>6833</v>
      </c>
      <c r="I3294" s="550">
        <v>41807</v>
      </c>
      <c r="J3294" s="550">
        <v>41929</v>
      </c>
      <c r="K3294" s="56" t="s">
        <v>7353</v>
      </c>
      <c r="L3294" s="56" t="s">
        <v>7354</v>
      </c>
      <c r="M3294" s="56" t="s">
        <v>695</v>
      </c>
      <c r="N3294" s="56" t="s">
        <v>2883</v>
      </c>
      <c r="P3294" s="56" t="s">
        <v>6998</v>
      </c>
      <c r="T3294" s="56">
        <v>1</v>
      </c>
      <c r="U3294" s="56" t="s">
        <v>606</v>
      </c>
      <c r="W3294" s="56">
        <v>1.5</v>
      </c>
      <c r="X3294" s="56">
        <v>90</v>
      </c>
      <c r="Y3294" s="56">
        <v>140</v>
      </c>
    </row>
    <row r="3295" spans="1:26" s="56" customFormat="1">
      <c r="A3295" s="132" t="s">
        <v>6832</v>
      </c>
      <c r="B3295" s="132" t="s">
        <v>1216</v>
      </c>
      <c r="C3295" s="150" t="s">
        <v>4873</v>
      </c>
      <c r="D3295" s="150" t="s">
        <v>4874</v>
      </c>
      <c r="E3295" s="150" t="s">
        <v>4875</v>
      </c>
      <c r="F3295" s="133" t="s">
        <v>4876</v>
      </c>
      <c r="G3295" s="133"/>
      <c r="H3295" s="52" t="s">
        <v>6833</v>
      </c>
      <c r="I3295" s="550">
        <v>41807</v>
      </c>
      <c r="J3295" s="550">
        <v>41929</v>
      </c>
      <c r="K3295" s="56" t="s">
        <v>7355</v>
      </c>
      <c r="L3295" s="56" t="s">
        <v>7356</v>
      </c>
      <c r="M3295" s="56" t="s">
        <v>695</v>
      </c>
      <c r="N3295" s="56" t="s">
        <v>2883</v>
      </c>
      <c r="P3295" s="56" t="s">
        <v>6998</v>
      </c>
      <c r="T3295" s="56">
        <v>1</v>
      </c>
      <c r="U3295" s="56" t="s">
        <v>606</v>
      </c>
      <c r="W3295" s="56">
        <v>1.5</v>
      </c>
      <c r="X3295" s="56">
        <v>90</v>
      </c>
      <c r="Y3295" s="56">
        <v>42.8</v>
      </c>
    </row>
    <row r="3296" spans="1:26" s="56" customFormat="1">
      <c r="A3296" s="132" t="s">
        <v>6832</v>
      </c>
      <c r="B3296" s="132" t="s">
        <v>1216</v>
      </c>
      <c r="C3296" s="150" t="s">
        <v>4873</v>
      </c>
      <c r="D3296" s="150" t="s">
        <v>4874</v>
      </c>
      <c r="E3296" s="150" t="s">
        <v>4875</v>
      </c>
      <c r="F3296" s="133" t="s">
        <v>4876</v>
      </c>
      <c r="G3296" s="133"/>
      <c r="H3296" s="52" t="s">
        <v>6833</v>
      </c>
      <c r="I3296" s="550">
        <v>41807</v>
      </c>
      <c r="J3296" s="550">
        <v>41929</v>
      </c>
      <c r="K3296" s="56" t="s">
        <v>7357</v>
      </c>
      <c r="L3296" s="56" t="s">
        <v>7358</v>
      </c>
      <c r="M3296" s="56" t="s">
        <v>695</v>
      </c>
      <c r="N3296" s="56" t="s">
        <v>2883</v>
      </c>
      <c r="P3296" s="56" t="s">
        <v>6998</v>
      </c>
      <c r="T3296" s="56">
        <v>1</v>
      </c>
      <c r="U3296" s="56" t="s">
        <v>606</v>
      </c>
      <c r="W3296" s="56">
        <v>1.5</v>
      </c>
      <c r="X3296" s="56">
        <v>90</v>
      </c>
      <c r="Y3296" s="56">
        <v>86.55</v>
      </c>
      <c r="Z3296" s="56" t="s">
        <v>6837</v>
      </c>
    </row>
    <row r="3297" spans="1:26" s="56" customFormat="1">
      <c r="A3297" s="132" t="s">
        <v>6832</v>
      </c>
      <c r="B3297" s="132" t="s">
        <v>1216</v>
      </c>
      <c r="C3297" s="150" t="s">
        <v>4873</v>
      </c>
      <c r="D3297" s="150" t="s">
        <v>4874</v>
      </c>
      <c r="E3297" s="150" t="s">
        <v>4875</v>
      </c>
      <c r="F3297" s="133" t="s">
        <v>4876</v>
      </c>
      <c r="G3297" s="133"/>
      <c r="H3297" s="52" t="s">
        <v>6833</v>
      </c>
      <c r="I3297" s="550">
        <v>41807</v>
      </c>
      <c r="J3297" s="550">
        <v>41929</v>
      </c>
      <c r="K3297" s="56" t="s">
        <v>7359</v>
      </c>
      <c r="L3297" s="56" t="s">
        <v>7360</v>
      </c>
      <c r="M3297" s="56" t="s">
        <v>695</v>
      </c>
      <c r="N3297" s="56" t="s">
        <v>2883</v>
      </c>
      <c r="P3297" s="56" t="s">
        <v>6998</v>
      </c>
      <c r="T3297" s="56">
        <v>1</v>
      </c>
      <c r="U3297" s="56" t="s">
        <v>606</v>
      </c>
      <c r="W3297" s="56">
        <v>1.5</v>
      </c>
      <c r="X3297" s="56">
        <v>90</v>
      </c>
      <c r="Y3297" s="56">
        <v>37.200000000000003</v>
      </c>
    </row>
    <row r="3298" spans="1:26" s="56" customFormat="1">
      <c r="A3298" s="132" t="s">
        <v>6832</v>
      </c>
      <c r="B3298" s="132" t="s">
        <v>1216</v>
      </c>
      <c r="C3298" s="150" t="s">
        <v>4873</v>
      </c>
      <c r="D3298" s="150" t="s">
        <v>4874</v>
      </c>
      <c r="E3298" s="150" t="s">
        <v>4875</v>
      </c>
      <c r="F3298" s="133" t="s">
        <v>4876</v>
      </c>
      <c r="G3298" s="133"/>
      <c r="H3298" s="52" t="s">
        <v>6833</v>
      </c>
      <c r="I3298" s="550">
        <v>41807</v>
      </c>
      <c r="J3298" s="550">
        <v>41929</v>
      </c>
      <c r="K3298" s="56" t="s">
        <v>7361</v>
      </c>
      <c r="L3298" s="56" t="s">
        <v>7362</v>
      </c>
      <c r="M3298" s="56" t="s">
        <v>695</v>
      </c>
      <c r="N3298" s="56" t="s">
        <v>2883</v>
      </c>
      <c r="P3298" s="56" t="s">
        <v>6998</v>
      </c>
      <c r="T3298" s="56">
        <v>1</v>
      </c>
      <c r="U3298" s="56" t="s">
        <v>606</v>
      </c>
      <c r="W3298" s="56">
        <v>1.5</v>
      </c>
      <c r="X3298" s="56">
        <v>90</v>
      </c>
      <c r="Y3298" s="56">
        <v>83.6</v>
      </c>
    </row>
    <row r="3299" spans="1:26" s="56" customFormat="1">
      <c r="A3299" s="132" t="s">
        <v>6832</v>
      </c>
      <c r="B3299" s="132" t="s">
        <v>1216</v>
      </c>
      <c r="C3299" s="150" t="s">
        <v>4873</v>
      </c>
      <c r="D3299" s="150" t="s">
        <v>4874</v>
      </c>
      <c r="E3299" s="150" t="s">
        <v>4875</v>
      </c>
      <c r="F3299" s="133" t="s">
        <v>4876</v>
      </c>
      <c r="G3299" s="133"/>
      <c r="H3299" s="52" t="s">
        <v>6833</v>
      </c>
      <c r="I3299" s="550">
        <v>41807</v>
      </c>
      <c r="J3299" s="550">
        <v>41929</v>
      </c>
      <c r="K3299" s="56" t="s">
        <v>7363</v>
      </c>
      <c r="L3299" s="56" t="s">
        <v>7364</v>
      </c>
      <c r="M3299" s="56" t="s">
        <v>695</v>
      </c>
      <c r="N3299" s="56" t="s">
        <v>2883</v>
      </c>
      <c r="P3299" s="56" t="s">
        <v>6998</v>
      </c>
      <c r="T3299" s="56">
        <v>1</v>
      </c>
      <c r="U3299" s="56" t="s">
        <v>606</v>
      </c>
      <c r="W3299" s="56">
        <v>1.5</v>
      </c>
      <c r="X3299" s="56">
        <v>90</v>
      </c>
      <c r="Y3299" s="56">
        <v>92</v>
      </c>
    </row>
    <row r="3300" spans="1:26" s="56" customFormat="1">
      <c r="A3300" s="132" t="s">
        <v>6832</v>
      </c>
      <c r="B3300" s="132" t="s">
        <v>1216</v>
      </c>
      <c r="C3300" s="150" t="s">
        <v>4873</v>
      </c>
      <c r="D3300" s="150" t="s">
        <v>4874</v>
      </c>
      <c r="E3300" s="150" t="s">
        <v>4875</v>
      </c>
      <c r="F3300" s="133" t="s">
        <v>4876</v>
      </c>
      <c r="G3300" s="133"/>
      <c r="H3300" s="52" t="s">
        <v>6833</v>
      </c>
      <c r="I3300" s="550">
        <v>41807</v>
      </c>
      <c r="J3300" s="550">
        <v>41929</v>
      </c>
      <c r="K3300" s="56" t="s">
        <v>7365</v>
      </c>
      <c r="L3300" s="56" t="s">
        <v>7366</v>
      </c>
      <c r="M3300" s="56" t="s">
        <v>695</v>
      </c>
      <c r="N3300" s="56" t="s">
        <v>2883</v>
      </c>
      <c r="P3300" s="56" t="s">
        <v>6998</v>
      </c>
      <c r="T3300" s="56">
        <v>1</v>
      </c>
      <c r="U3300" s="56" t="s">
        <v>606</v>
      </c>
      <c r="W3300" s="56">
        <v>1.5</v>
      </c>
      <c r="X3300" s="56">
        <v>90</v>
      </c>
      <c r="Y3300" s="56">
        <v>176</v>
      </c>
    </row>
    <row r="3301" spans="1:26" s="56" customFormat="1">
      <c r="A3301" s="132" t="s">
        <v>6832</v>
      </c>
      <c r="B3301" s="132" t="s">
        <v>1216</v>
      </c>
      <c r="C3301" s="150" t="s">
        <v>4873</v>
      </c>
      <c r="D3301" s="150" t="s">
        <v>4874</v>
      </c>
      <c r="E3301" s="150" t="s">
        <v>4875</v>
      </c>
      <c r="F3301" s="133" t="s">
        <v>4876</v>
      </c>
      <c r="G3301" s="133"/>
      <c r="H3301" s="52" t="s">
        <v>6833</v>
      </c>
      <c r="I3301" s="550">
        <v>41807</v>
      </c>
      <c r="J3301" s="550">
        <v>41929</v>
      </c>
      <c r="K3301" s="56" t="s">
        <v>7367</v>
      </c>
      <c r="L3301" s="56" t="s">
        <v>7368</v>
      </c>
      <c r="M3301" s="56" t="s">
        <v>695</v>
      </c>
      <c r="N3301" s="56" t="s">
        <v>2883</v>
      </c>
      <c r="P3301" s="56" t="s">
        <v>6998</v>
      </c>
      <c r="T3301" s="56">
        <v>1</v>
      </c>
      <c r="U3301" s="56" t="s">
        <v>606</v>
      </c>
      <c r="W3301" s="56">
        <v>1.5</v>
      </c>
      <c r="X3301" s="56">
        <v>90</v>
      </c>
      <c r="Y3301" s="56">
        <v>106.2</v>
      </c>
    </row>
    <row r="3302" spans="1:26" s="56" customFormat="1">
      <c r="A3302" s="132" t="s">
        <v>6832</v>
      </c>
      <c r="B3302" s="132" t="s">
        <v>1216</v>
      </c>
      <c r="C3302" s="150" t="s">
        <v>4873</v>
      </c>
      <c r="D3302" s="150" t="s">
        <v>4874</v>
      </c>
      <c r="E3302" s="150" t="s">
        <v>4875</v>
      </c>
      <c r="F3302" s="133" t="s">
        <v>4876</v>
      </c>
      <c r="G3302" s="133"/>
      <c r="H3302" s="52" t="s">
        <v>6833</v>
      </c>
      <c r="I3302" s="550">
        <v>41807</v>
      </c>
      <c r="J3302" s="550">
        <v>41929</v>
      </c>
      <c r="K3302" s="56" t="s">
        <v>7369</v>
      </c>
      <c r="L3302" s="56" t="s">
        <v>7370</v>
      </c>
      <c r="M3302" s="56" t="s">
        <v>695</v>
      </c>
      <c r="N3302" s="56" t="s">
        <v>2883</v>
      </c>
      <c r="P3302" s="56" t="s">
        <v>6998</v>
      </c>
      <c r="T3302" s="56">
        <v>1</v>
      </c>
      <c r="U3302" s="56" t="s">
        <v>606</v>
      </c>
      <c r="W3302" s="56">
        <v>1.5</v>
      </c>
      <c r="X3302" s="56">
        <v>90</v>
      </c>
      <c r="Y3302" s="56">
        <v>72.2</v>
      </c>
    </row>
    <row r="3303" spans="1:26" s="56" customFormat="1">
      <c r="A3303" s="132" t="s">
        <v>6832</v>
      </c>
      <c r="B3303" s="132" t="s">
        <v>1216</v>
      </c>
      <c r="C3303" s="150" t="s">
        <v>4873</v>
      </c>
      <c r="D3303" s="150" t="s">
        <v>4874</v>
      </c>
      <c r="E3303" s="150" t="s">
        <v>4875</v>
      </c>
      <c r="F3303" s="133" t="s">
        <v>4876</v>
      </c>
      <c r="G3303" s="133"/>
      <c r="H3303" s="52" t="s">
        <v>6833</v>
      </c>
      <c r="I3303" s="550">
        <v>41807</v>
      </c>
      <c r="J3303" s="550">
        <v>41929</v>
      </c>
      <c r="K3303" s="56" t="s">
        <v>7371</v>
      </c>
      <c r="L3303" s="56" t="s">
        <v>7372</v>
      </c>
      <c r="M3303" s="56" t="s">
        <v>695</v>
      </c>
      <c r="N3303" s="56" t="s">
        <v>2883</v>
      </c>
      <c r="P3303" s="56" t="s">
        <v>6998</v>
      </c>
      <c r="T3303" s="56">
        <v>1</v>
      </c>
      <c r="U3303" s="56" t="s">
        <v>606</v>
      </c>
      <c r="W3303" s="56">
        <v>1.5</v>
      </c>
      <c r="X3303" s="56">
        <v>90</v>
      </c>
      <c r="Y3303" s="56">
        <v>49.5</v>
      </c>
    </row>
    <row r="3304" spans="1:26" s="56" customFormat="1">
      <c r="A3304" s="132" t="s">
        <v>6832</v>
      </c>
      <c r="B3304" s="132" t="s">
        <v>1216</v>
      </c>
      <c r="C3304" s="150" t="s">
        <v>4873</v>
      </c>
      <c r="D3304" s="150" t="s">
        <v>4874</v>
      </c>
      <c r="E3304" s="150" t="s">
        <v>4875</v>
      </c>
      <c r="F3304" s="133" t="s">
        <v>4876</v>
      </c>
      <c r="G3304" s="133"/>
      <c r="H3304" s="52" t="s">
        <v>6833</v>
      </c>
      <c r="I3304" s="550">
        <v>41807</v>
      </c>
      <c r="J3304" s="550">
        <v>41929</v>
      </c>
      <c r="K3304" s="56" t="s">
        <v>7373</v>
      </c>
      <c r="L3304" s="56" t="s">
        <v>7374</v>
      </c>
      <c r="M3304" s="56" t="s">
        <v>695</v>
      </c>
      <c r="N3304" s="56" t="s">
        <v>2883</v>
      </c>
      <c r="P3304" s="56" t="s">
        <v>6998</v>
      </c>
      <c r="T3304" s="56">
        <v>1</v>
      </c>
      <c r="U3304" s="56" t="s">
        <v>606</v>
      </c>
      <c r="W3304" s="56">
        <v>1.5</v>
      </c>
      <c r="X3304" s="56">
        <v>90</v>
      </c>
      <c r="Y3304" s="56">
        <v>44.55</v>
      </c>
    </row>
    <row r="3305" spans="1:26" s="56" customFormat="1">
      <c r="A3305" s="132" t="s">
        <v>6832</v>
      </c>
      <c r="B3305" s="132" t="s">
        <v>1216</v>
      </c>
      <c r="C3305" s="150" t="s">
        <v>4873</v>
      </c>
      <c r="D3305" s="150" t="s">
        <v>4874</v>
      </c>
      <c r="E3305" s="150" t="s">
        <v>4875</v>
      </c>
      <c r="F3305" s="133" t="s">
        <v>4876</v>
      </c>
      <c r="G3305" s="133"/>
      <c r="H3305" s="52" t="s">
        <v>6833</v>
      </c>
      <c r="I3305" s="550">
        <v>41807</v>
      </c>
      <c r="J3305" s="550">
        <v>41929</v>
      </c>
      <c r="K3305" s="56" t="s">
        <v>7375</v>
      </c>
      <c r="L3305" s="56" t="s">
        <v>7376</v>
      </c>
      <c r="M3305" s="56" t="s">
        <v>695</v>
      </c>
      <c r="N3305" s="56" t="s">
        <v>2883</v>
      </c>
      <c r="P3305" s="56" t="s">
        <v>6998</v>
      </c>
      <c r="T3305" s="56">
        <v>1</v>
      </c>
      <c r="U3305" s="56" t="s">
        <v>606</v>
      </c>
      <c r="W3305" s="56">
        <v>1.5</v>
      </c>
      <c r="X3305" s="56">
        <v>90</v>
      </c>
      <c r="Y3305" s="56">
        <v>40.65</v>
      </c>
    </row>
    <row r="3306" spans="1:26" s="56" customFormat="1">
      <c r="A3306" s="132" t="s">
        <v>6832</v>
      </c>
      <c r="B3306" s="132" t="s">
        <v>1216</v>
      </c>
      <c r="C3306" s="150" t="s">
        <v>4873</v>
      </c>
      <c r="D3306" s="150" t="s">
        <v>4874</v>
      </c>
      <c r="E3306" s="150" t="s">
        <v>4875</v>
      </c>
      <c r="F3306" s="133" t="s">
        <v>4876</v>
      </c>
      <c r="G3306" s="133"/>
      <c r="H3306" s="52" t="s">
        <v>6833</v>
      </c>
      <c r="I3306" s="550">
        <v>41807</v>
      </c>
      <c r="J3306" s="550">
        <v>41929</v>
      </c>
      <c r="K3306" s="56" t="s">
        <v>7377</v>
      </c>
      <c r="L3306" s="56" t="s">
        <v>7378</v>
      </c>
      <c r="M3306" s="56" t="s">
        <v>695</v>
      </c>
      <c r="N3306" s="56" t="s">
        <v>2883</v>
      </c>
      <c r="P3306" s="56" t="s">
        <v>6998</v>
      </c>
      <c r="T3306" s="56">
        <v>1</v>
      </c>
      <c r="U3306" s="56" t="s">
        <v>606</v>
      </c>
      <c r="W3306" s="56">
        <v>1.5</v>
      </c>
      <c r="X3306" s="56">
        <v>90</v>
      </c>
      <c r="Y3306" s="56">
        <v>130</v>
      </c>
      <c r="Z3306" s="56" t="s">
        <v>6837</v>
      </c>
    </row>
    <row r="3307" spans="1:26" s="56" customFormat="1">
      <c r="A3307" s="132" t="s">
        <v>6832</v>
      </c>
      <c r="B3307" s="132" t="s">
        <v>1216</v>
      </c>
      <c r="C3307" s="150" t="s">
        <v>4873</v>
      </c>
      <c r="D3307" s="150" t="s">
        <v>4874</v>
      </c>
      <c r="E3307" s="150" t="s">
        <v>4875</v>
      </c>
      <c r="F3307" s="133" t="s">
        <v>4876</v>
      </c>
      <c r="G3307" s="133"/>
      <c r="H3307" s="52" t="s">
        <v>6833</v>
      </c>
      <c r="I3307" s="550">
        <v>41807</v>
      </c>
      <c r="J3307" s="550">
        <v>41929</v>
      </c>
      <c r="K3307" s="56" t="s">
        <v>7379</v>
      </c>
      <c r="L3307" s="56" t="s">
        <v>7380</v>
      </c>
      <c r="M3307" s="56" t="s">
        <v>695</v>
      </c>
      <c r="N3307" s="56" t="s">
        <v>2883</v>
      </c>
      <c r="P3307" s="56" t="s">
        <v>6998</v>
      </c>
      <c r="T3307" s="56">
        <v>1</v>
      </c>
      <c r="U3307" s="56" t="s">
        <v>606</v>
      </c>
      <c r="W3307" s="56">
        <v>1.5</v>
      </c>
      <c r="X3307" s="56">
        <v>90</v>
      </c>
      <c r="Y3307" s="56">
        <v>20</v>
      </c>
    </row>
    <row r="3308" spans="1:26" s="56" customFormat="1">
      <c r="A3308" s="132" t="s">
        <v>6832</v>
      </c>
      <c r="B3308" s="132" t="s">
        <v>1216</v>
      </c>
      <c r="C3308" s="150" t="s">
        <v>4873</v>
      </c>
      <c r="D3308" s="150" t="s">
        <v>4874</v>
      </c>
      <c r="E3308" s="150" t="s">
        <v>4875</v>
      </c>
      <c r="F3308" s="133" t="s">
        <v>4876</v>
      </c>
      <c r="G3308" s="133"/>
      <c r="H3308" s="52" t="s">
        <v>6833</v>
      </c>
      <c r="I3308" s="550">
        <v>41807</v>
      </c>
      <c r="J3308" s="550">
        <v>41929</v>
      </c>
      <c r="K3308" s="56" t="s">
        <v>7381</v>
      </c>
      <c r="L3308" s="56" t="s">
        <v>7382</v>
      </c>
      <c r="M3308" s="56" t="s">
        <v>695</v>
      </c>
      <c r="N3308" s="56" t="s">
        <v>2883</v>
      </c>
      <c r="P3308" s="56" t="s">
        <v>6998</v>
      </c>
      <c r="T3308" s="56">
        <v>1</v>
      </c>
      <c r="U3308" s="56" t="s">
        <v>606</v>
      </c>
      <c r="W3308" s="56">
        <v>1.5</v>
      </c>
      <c r="X3308" s="56">
        <v>90</v>
      </c>
      <c r="Y3308" s="56">
        <v>34.35</v>
      </c>
    </row>
    <row r="3309" spans="1:26" s="56" customFormat="1">
      <c r="A3309" s="132" t="s">
        <v>6832</v>
      </c>
      <c r="B3309" s="132" t="s">
        <v>1216</v>
      </c>
      <c r="C3309" s="150" t="s">
        <v>4873</v>
      </c>
      <c r="D3309" s="150" t="s">
        <v>4874</v>
      </c>
      <c r="E3309" s="150" t="s">
        <v>4875</v>
      </c>
      <c r="F3309" s="133" t="s">
        <v>4876</v>
      </c>
      <c r="G3309" s="133"/>
      <c r="H3309" s="52" t="s">
        <v>6833</v>
      </c>
      <c r="I3309" s="550">
        <v>41807</v>
      </c>
      <c r="J3309" s="550">
        <v>41929</v>
      </c>
      <c r="K3309" s="56" t="s">
        <v>7383</v>
      </c>
      <c r="L3309" s="56" t="s">
        <v>7384</v>
      </c>
      <c r="M3309" s="56" t="s">
        <v>695</v>
      </c>
      <c r="N3309" s="56" t="s">
        <v>2883</v>
      </c>
      <c r="P3309" s="56" t="s">
        <v>6998</v>
      </c>
      <c r="T3309" s="56">
        <v>1</v>
      </c>
      <c r="U3309" s="56" t="s">
        <v>606</v>
      </c>
      <c r="W3309" s="56">
        <v>1.5</v>
      </c>
      <c r="X3309" s="56">
        <v>90</v>
      </c>
      <c r="Y3309" s="56">
        <v>48</v>
      </c>
    </row>
    <row r="3310" spans="1:26" s="56" customFormat="1">
      <c r="A3310" s="132" t="s">
        <v>6832</v>
      </c>
      <c r="B3310" s="132" t="s">
        <v>1216</v>
      </c>
      <c r="C3310" s="150" t="s">
        <v>4873</v>
      </c>
      <c r="D3310" s="150" t="s">
        <v>4874</v>
      </c>
      <c r="E3310" s="150" t="s">
        <v>4875</v>
      </c>
      <c r="F3310" s="133" t="s">
        <v>4876</v>
      </c>
      <c r="G3310" s="133"/>
      <c r="H3310" s="52" t="s">
        <v>6833</v>
      </c>
      <c r="I3310" s="550">
        <v>41807</v>
      </c>
      <c r="J3310" s="550">
        <v>41929</v>
      </c>
      <c r="K3310" s="56" t="s">
        <v>7385</v>
      </c>
      <c r="L3310" s="56" t="s">
        <v>7386</v>
      </c>
      <c r="M3310" s="56" t="s">
        <v>695</v>
      </c>
      <c r="N3310" s="56" t="s">
        <v>2883</v>
      </c>
      <c r="P3310" s="56" t="s">
        <v>6998</v>
      </c>
      <c r="T3310" s="56">
        <v>1</v>
      </c>
      <c r="U3310" s="56" t="s">
        <v>606</v>
      </c>
      <c r="W3310" s="56">
        <v>1.5</v>
      </c>
      <c r="X3310" s="56">
        <v>95</v>
      </c>
      <c r="Y3310" s="56">
        <v>47.2</v>
      </c>
    </row>
    <row r="3311" spans="1:26" s="56" customFormat="1">
      <c r="A3311" s="132" t="s">
        <v>6832</v>
      </c>
      <c r="B3311" s="132" t="s">
        <v>1216</v>
      </c>
      <c r="C3311" s="150" t="s">
        <v>4873</v>
      </c>
      <c r="D3311" s="150" t="s">
        <v>4874</v>
      </c>
      <c r="E3311" s="150" t="s">
        <v>4875</v>
      </c>
      <c r="F3311" s="133" t="s">
        <v>4876</v>
      </c>
      <c r="G3311" s="133"/>
      <c r="H3311" s="52" t="s">
        <v>6833</v>
      </c>
      <c r="I3311" s="550">
        <v>41807</v>
      </c>
      <c r="J3311" s="550">
        <v>41929</v>
      </c>
      <c r="K3311" s="56" t="s">
        <v>7387</v>
      </c>
      <c r="L3311" s="56" t="s">
        <v>7388</v>
      </c>
      <c r="M3311" s="56" t="s">
        <v>695</v>
      </c>
      <c r="N3311" s="56" t="s">
        <v>2883</v>
      </c>
      <c r="P3311" s="56" t="s">
        <v>6998</v>
      </c>
      <c r="T3311" s="56">
        <v>1</v>
      </c>
      <c r="U3311" s="56" t="s">
        <v>606</v>
      </c>
      <c r="W3311" s="56">
        <v>1.5</v>
      </c>
      <c r="X3311" s="56">
        <v>90</v>
      </c>
      <c r="Y3311" s="56">
        <v>93.6</v>
      </c>
    </row>
    <row r="3312" spans="1:26" s="56" customFormat="1">
      <c r="A3312" s="132" t="s">
        <v>6832</v>
      </c>
      <c r="B3312" s="132" t="s">
        <v>1216</v>
      </c>
      <c r="C3312" s="150" t="s">
        <v>4873</v>
      </c>
      <c r="D3312" s="150" t="s">
        <v>4874</v>
      </c>
      <c r="E3312" s="150" t="s">
        <v>4875</v>
      </c>
      <c r="F3312" s="133" t="s">
        <v>4876</v>
      </c>
      <c r="G3312" s="133"/>
      <c r="H3312" s="52" t="s">
        <v>6833</v>
      </c>
      <c r="I3312" s="550">
        <v>41807</v>
      </c>
      <c r="J3312" s="550">
        <v>41929</v>
      </c>
      <c r="K3312" s="56" t="s">
        <v>7389</v>
      </c>
      <c r="L3312" s="56" t="s">
        <v>7390</v>
      </c>
      <c r="M3312" s="56" t="s">
        <v>695</v>
      </c>
      <c r="N3312" s="56" t="s">
        <v>2883</v>
      </c>
      <c r="P3312" s="56" t="s">
        <v>6998</v>
      </c>
      <c r="T3312" s="56">
        <v>1</v>
      </c>
      <c r="U3312" s="56" t="s">
        <v>606</v>
      </c>
      <c r="W3312" s="56">
        <v>1.5</v>
      </c>
      <c r="X3312" s="56">
        <v>90</v>
      </c>
      <c r="Y3312" s="56">
        <v>89.8</v>
      </c>
    </row>
    <row r="3313" spans="1:26" s="56" customFormat="1">
      <c r="A3313" s="132" t="s">
        <v>6832</v>
      </c>
      <c r="B3313" s="132" t="s">
        <v>1216</v>
      </c>
      <c r="C3313" s="150" t="s">
        <v>4873</v>
      </c>
      <c r="D3313" s="150" t="s">
        <v>4874</v>
      </c>
      <c r="E3313" s="150" t="s">
        <v>4875</v>
      </c>
      <c r="F3313" s="133" t="s">
        <v>4876</v>
      </c>
      <c r="G3313" s="133"/>
      <c r="H3313" s="52" t="s">
        <v>6833</v>
      </c>
      <c r="I3313" s="550">
        <v>41807</v>
      </c>
      <c r="J3313" s="550">
        <v>41929</v>
      </c>
      <c r="K3313" s="56" t="s">
        <v>7391</v>
      </c>
      <c r="L3313" s="56" t="s">
        <v>7392</v>
      </c>
      <c r="M3313" s="56" t="s">
        <v>695</v>
      </c>
      <c r="N3313" s="56" t="s">
        <v>2883</v>
      </c>
      <c r="P3313" s="56" t="s">
        <v>6998</v>
      </c>
      <c r="T3313" s="56">
        <v>1</v>
      </c>
      <c r="U3313" s="56" t="s">
        <v>606</v>
      </c>
      <c r="W3313" s="56">
        <v>1.5</v>
      </c>
      <c r="X3313" s="56">
        <v>90</v>
      </c>
      <c r="Y3313" s="56">
        <v>69.3</v>
      </c>
    </row>
    <row r="3314" spans="1:26" s="56" customFormat="1">
      <c r="A3314" s="132" t="s">
        <v>6832</v>
      </c>
      <c r="B3314" s="132" t="s">
        <v>1216</v>
      </c>
      <c r="C3314" s="150" t="s">
        <v>4873</v>
      </c>
      <c r="D3314" s="150" t="s">
        <v>4874</v>
      </c>
      <c r="E3314" s="150" t="s">
        <v>4875</v>
      </c>
      <c r="F3314" s="133" t="s">
        <v>4876</v>
      </c>
      <c r="G3314" s="133"/>
      <c r="H3314" s="52" t="s">
        <v>6833</v>
      </c>
      <c r="I3314" s="550">
        <v>41807</v>
      </c>
      <c r="J3314" s="550">
        <v>41929</v>
      </c>
      <c r="K3314" s="56" t="s">
        <v>7393</v>
      </c>
      <c r="L3314" s="56" t="s">
        <v>7394</v>
      </c>
      <c r="M3314" s="56" t="s">
        <v>695</v>
      </c>
      <c r="N3314" s="56" t="s">
        <v>2883</v>
      </c>
      <c r="P3314" s="56" t="s">
        <v>6998</v>
      </c>
      <c r="T3314" s="56">
        <v>1</v>
      </c>
      <c r="U3314" s="56" t="s">
        <v>606</v>
      </c>
      <c r="W3314" s="56">
        <v>1.5</v>
      </c>
      <c r="X3314" s="56">
        <v>90</v>
      </c>
      <c r="Y3314" s="56">
        <v>33.15</v>
      </c>
    </row>
    <row r="3315" spans="1:26" s="56" customFormat="1">
      <c r="A3315" s="132" t="s">
        <v>6832</v>
      </c>
      <c r="B3315" s="132" t="s">
        <v>1216</v>
      </c>
      <c r="C3315" s="150" t="s">
        <v>4873</v>
      </c>
      <c r="D3315" s="150" t="s">
        <v>4874</v>
      </c>
      <c r="E3315" s="150" t="s">
        <v>4875</v>
      </c>
      <c r="F3315" s="133" t="s">
        <v>4876</v>
      </c>
      <c r="G3315" s="133"/>
      <c r="H3315" s="52" t="s">
        <v>6833</v>
      </c>
      <c r="I3315" s="550">
        <v>41807</v>
      </c>
      <c r="J3315" s="550">
        <v>41929</v>
      </c>
      <c r="K3315" s="56" t="s">
        <v>7395</v>
      </c>
      <c r="L3315" s="56" t="s">
        <v>7396</v>
      </c>
      <c r="M3315" s="56" t="s">
        <v>695</v>
      </c>
      <c r="N3315" s="56" t="s">
        <v>2883</v>
      </c>
      <c r="P3315" s="56" t="s">
        <v>6998</v>
      </c>
      <c r="T3315" s="56">
        <v>1</v>
      </c>
      <c r="U3315" s="56" t="s">
        <v>606</v>
      </c>
      <c r="W3315" s="56">
        <v>1.5</v>
      </c>
      <c r="X3315" s="56">
        <v>90</v>
      </c>
      <c r="Y3315" s="56">
        <v>72</v>
      </c>
    </row>
    <row r="3316" spans="1:26" s="56" customFormat="1">
      <c r="A3316" s="132" t="s">
        <v>6832</v>
      </c>
      <c r="B3316" s="132" t="s">
        <v>1216</v>
      </c>
      <c r="C3316" s="150" t="s">
        <v>4873</v>
      </c>
      <c r="D3316" s="150" t="s">
        <v>4874</v>
      </c>
      <c r="E3316" s="150" t="s">
        <v>4875</v>
      </c>
      <c r="F3316" s="133" t="s">
        <v>4876</v>
      </c>
      <c r="G3316" s="133"/>
      <c r="H3316" s="52" t="s">
        <v>6833</v>
      </c>
      <c r="I3316" s="550">
        <v>41807</v>
      </c>
      <c r="J3316" s="550">
        <v>41929</v>
      </c>
      <c r="K3316" s="56" t="s">
        <v>7397</v>
      </c>
      <c r="L3316" s="56" t="s">
        <v>7398</v>
      </c>
      <c r="M3316" s="56" t="s">
        <v>695</v>
      </c>
      <c r="N3316" s="56" t="s">
        <v>2883</v>
      </c>
      <c r="P3316" s="56" t="s">
        <v>6998</v>
      </c>
      <c r="T3316" s="56">
        <v>1</v>
      </c>
      <c r="U3316" s="56" t="s">
        <v>606</v>
      </c>
      <c r="W3316" s="56">
        <v>1.5</v>
      </c>
      <c r="X3316" s="56">
        <v>90</v>
      </c>
      <c r="Y3316" s="56">
        <v>87</v>
      </c>
      <c r="Z3316" s="56" t="s">
        <v>6837</v>
      </c>
    </row>
    <row r="3317" spans="1:26" s="56" customFormat="1">
      <c r="A3317" s="132" t="s">
        <v>6832</v>
      </c>
      <c r="B3317" s="132" t="s">
        <v>1216</v>
      </c>
      <c r="C3317" s="150" t="s">
        <v>4873</v>
      </c>
      <c r="D3317" s="150" t="s">
        <v>4874</v>
      </c>
      <c r="E3317" s="150" t="s">
        <v>4875</v>
      </c>
      <c r="F3317" s="133" t="s">
        <v>4876</v>
      </c>
      <c r="G3317" s="133"/>
      <c r="H3317" s="52" t="s">
        <v>6833</v>
      </c>
      <c r="I3317" s="550">
        <v>41807</v>
      </c>
      <c r="J3317" s="550">
        <v>41929</v>
      </c>
      <c r="K3317" s="56" t="s">
        <v>7399</v>
      </c>
      <c r="L3317" s="56" t="s">
        <v>7400</v>
      </c>
      <c r="M3317" s="56" t="s">
        <v>695</v>
      </c>
      <c r="N3317" s="56" t="s">
        <v>2883</v>
      </c>
      <c r="P3317" s="56" t="s">
        <v>6998</v>
      </c>
      <c r="T3317" s="56">
        <v>1</v>
      </c>
      <c r="U3317" s="56" t="s">
        <v>606</v>
      </c>
      <c r="W3317" s="56">
        <v>1.5</v>
      </c>
      <c r="X3317" s="56">
        <v>90</v>
      </c>
      <c r="Y3317" s="56">
        <v>76.05</v>
      </c>
    </row>
    <row r="3318" spans="1:26" s="56" customFormat="1">
      <c r="A3318" s="132" t="s">
        <v>6832</v>
      </c>
      <c r="B3318" s="132" t="s">
        <v>1216</v>
      </c>
      <c r="C3318" s="150" t="s">
        <v>4873</v>
      </c>
      <c r="D3318" s="150" t="s">
        <v>4874</v>
      </c>
      <c r="E3318" s="150" t="s">
        <v>4875</v>
      </c>
      <c r="F3318" s="133" t="s">
        <v>4876</v>
      </c>
      <c r="G3318" s="133"/>
      <c r="H3318" s="52" t="s">
        <v>6833</v>
      </c>
      <c r="I3318" s="550">
        <v>41807</v>
      </c>
      <c r="J3318" s="550">
        <v>41929</v>
      </c>
      <c r="K3318" s="56" t="s">
        <v>7401</v>
      </c>
      <c r="L3318" s="56" t="s">
        <v>7402</v>
      </c>
      <c r="M3318" s="56" t="s">
        <v>695</v>
      </c>
      <c r="N3318" s="56" t="s">
        <v>2883</v>
      </c>
      <c r="P3318" s="56" t="s">
        <v>6998</v>
      </c>
      <c r="T3318" s="56">
        <v>1</v>
      </c>
      <c r="U3318" s="56" t="s">
        <v>606</v>
      </c>
      <c r="W3318" s="56">
        <v>1.5</v>
      </c>
      <c r="X3318" s="56">
        <v>90</v>
      </c>
      <c r="Y3318" s="56">
        <v>79.349999999999994</v>
      </c>
    </row>
    <row r="3319" spans="1:26" s="56" customFormat="1">
      <c r="A3319" s="132" t="s">
        <v>6832</v>
      </c>
      <c r="B3319" s="132" t="s">
        <v>1216</v>
      </c>
      <c r="C3319" s="150" t="s">
        <v>4873</v>
      </c>
      <c r="D3319" s="150" t="s">
        <v>4874</v>
      </c>
      <c r="E3319" s="150" t="s">
        <v>4875</v>
      </c>
      <c r="F3319" s="133" t="s">
        <v>4876</v>
      </c>
      <c r="G3319" s="133"/>
      <c r="H3319" s="52" t="s">
        <v>6833</v>
      </c>
      <c r="I3319" s="550">
        <v>41807</v>
      </c>
      <c r="J3319" s="550">
        <v>41929</v>
      </c>
      <c r="K3319" s="56" t="s">
        <v>7403</v>
      </c>
      <c r="L3319" s="56" t="s">
        <v>7404</v>
      </c>
      <c r="M3319" s="56" t="s">
        <v>695</v>
      </c>
      <c r="N3319" s="56" t="s">
        <v>2883</v>
      </c>
      <c r="P3319" s="56" t="s">
        <v>6998</v>
      </c>
      <c r="T3319" s="56">
        <v>1</v>
      </c>
      <c r="U3319" s="56" t="s">
        <v>606</v>
      </c>
      <c r="W3319" s="56">
        <v>1.5</v>
      </c>
      <c r="X3319" s="56">
        <v>85</v>
      </c>
      <c r="Y3319" s="56">
        <v>30</v>
      </c>
    </row>
    <row r="3320" spans="1:26" s="56" customFormat="1">
      <c r="A3320" s="132" t="s">
        <v>6832</v>
      </c>
      <c r="B3320" s="132" t="s">
        <v>1216</v>
      </c>
      <c r="C3320" s="150" t="s">
        <v>4873</v>
      </c>
      <c r="D3320" s="150" t="s">
        <v>4874</v>
      </c>
      <c r="E3320" s="150" t="s">
        <v>4875</v>
      </c>
      <c r="F3320" s="133" t="s">
        <v>4876</v>
      </c>
      <c r="G3320" s="133"/>
      <c r="H3320" s="52" t="s">
        <v>6833</v>
      </c>
      <c r="I3320" s="550">
        <v>41807</v>
      </c>
      <c r="J3320" s="550">
        <v>41929</v>
      </c>
      <c r="K3320" s="56" t="s">
        <v>7405</v>
      </c>
      <c r="L3320" s="56" t="s">
        <v>7406</v>
      </c>
      <c r="M3320" s="56" t="s">
        <v>695</v>
      </c>
      <c r="N3320" s="56" t="s">
        <v>2883</v>
      </c>
      <c r="P3320" s="56" t="s">
        <v>6998</v>
      </c>
      <c r="T3320" s="56">
        <v>1</v>
      </c>
      <c r="U3320" s="56" t="s">
        <v>606</v>
      </c>
      <c r="W3320" s="56">
        <v>1.5</v>
      </c>
      <c r="X3320" s="56">
        <v>90</v>
      </c>
      <c r="Y3320" s="56">
        <v>49.4</v>
      </c>
    </row>
    <row r="3321" spans="1:26" s="56" customFormat="1">
      <c r="A3321" s="132" t="s">
        <v>6832</v>
      </c>
      <c r="B3321" s="132" t="s">
        <v>1216</v>
      </c>
      <c r="C3321" s="150" t="s">
        <v>4873</v>
      </c>
      <c r="D3321" s="150" t="s">
        <v>4874</v>
      </c>
      <c r="E3321" s="150" t="s">
        <v>4875</v>
      </c>
      <c r="F3321" s="133" t="s">
        <v>4876</v>
      </c>
      <c r="G3321" s="133"/>
      <c r="H3321" s="52" t="s">
        <v>6833</v>
      </c>
      <c r="I3321" s="550">
        <v>41807</v>
      </c>
      <c r="J3321" s="550">
        <v>41929</v>
      </c>
      <c r="K3321" s="56" t="s">
        <v>7407</v>
      </c>
      <c r="L3321" s="56" t="s">
        <v>7408</v>
      </c>
      <c r="M3321" s="56" t="s">
        <v>695</v>
      </c>
      <c r="N3321" s="56" t="s">
        <v>2883</v>
      </c>
      <c r="P3321" s="56" t="s">
        <v>6998</v>
      </c>
      <c r="T3321" s="56">
        <v>1</v>
      </c>
      <c r="U3321" s="56" t="s">
        <v>606</v>
      </c>
      <c r="W3321" s="56">
        <v>1.5</v>
      </c>
      <c r="X3321" s="56">
        <v>85</v>
      </c>
      <c r="Y3321" s="56">
        <v>44</v>
      </c>
    </row>
    <row r="3322" spans="1:26" s="56" customFormat="1">
      <c r="A3322" s="132" t="s">
        <v>6832</v>
      </c>
      <c r="B3322" s="132" t="s">
        <v>1216</v>
      </c>
      <c r="C3322" s="150" t="s">
        <v>4873</v>
      </c>
      <c r="D3322" s="150" t="s">
        <v>4874</v>
      </c>
      <c r="E3322" s="150" t="s">
        <v>4875</v>
      </c>
      <c r="F3322" s="133" t="s">
        <v>4876</v>
      </c>
      <c r="G3322" s="133"/>
      <c r="H3322" s="52" t="s">
        <v>6833</v>
      </c>
      <c r="I3322" s="550">
        <v>41807</v>
      </c>
      <c r="J3322" s="550">
        <v>41929</v>
      </c>
      <c r="K3322" s="56" t="s">
        <v>7409</v>
      </c>
      <c r="L3322" s="56" t="s">
        <v>7410</v>
      </c>
      <c r="M3322" s="56" t="s">
        <v>695</v>
      </c>
      <c r="N3322" s="56" t="s">
        <v>2883</v>
      </c>
      <c r="P3322" s="56" t="s">
        <v>6998</v>
      </c>
      <c r="T3322" s="56">
        <v>1</v>
      </c>
      <c r="U3322" s="56" t="s">
        <v>606</v>
      </c>
      <c r="W3322" s="56">
        <v>1.5</v>
      </c>
      <c r="X3322" s="56">
        <v>90</v>
      </c>
      <c r="Y3322" s="56">
        <v>39.299999999999997</v>
      </c>
    </row>
    <row r="3323" spans="1:26" s="56" customFormat="1">
      <c r="A3323" s="132" t="s">
        <v>6832</v>
      </c>
      <c r="B3323" s="132" t="s">
        <v>1216</v>
      </c>
      <c r="C3323" s="150" t="s">
        <v>4873</v>
      </c>
      <c r="D3323" s="150" t="s">
        <v>4874</v>
      </c>
      <c r="E3323" s="150" t="s">
        <v>4875</v>
      </c>
      <c r="F3323" s="133" t="s">
        <v>4876</v>
      </c>
      <c r="G3323" s="133"/>
      <c r="H3323" s="52" t="s">
        <v>6833</v>
      </c>
      <c r="I3323" s="550">
        <v>41807</v>
      </c>
      <c r="J3323" s="550">
        <v>41929</v>
      </c>
      <c r="K3323" s="56" t="s">
        <v>7411</v>
      </c>
      <c r="L3323" s="56" t="s">
        <v>7412</v>
      </c>
      <c r="M3323" s="56" t="s">
        <v>695</v>
      </c>
      <c r="N3323" s="56" t="s">
        <v>2883</v>
      </c>
      <c r="P3323" s="56" t="s">
        <v>6998</v>
      </c>
      <c r="T3323" s="56">
        <v>1</v>
      </c>
      <c r="U3323" s="56" t="s">
        <v>606</v>
      </c>
      <c r="W3323" s="56">
        <v>1.5</v>
      </c>
      <c r="X3323" s="56">
        <v>85</v>
      </c>
      <c r="Y3323" s="56">
        <v>43.65</v>
      </c>
    </row>
    <row r="3324" spans="1:26" s="56" customFormat="1">
      <c r="A3324" s="132" t="s">
        <v>6832</v>
      </c>
      <c r="B3324" s="132" t="s">
        <v>1216</v>
      </c>
      <c r="C3324" s="150" t="s">
        <v>4873</v>
      </c>
      <c r="D3324" s="150" t="s">
        <v>4874</v>
      </c>
      <c r="E3324" s="150" t="s">
        <v>4875</v>
      </c>
      <c r="F3324" s="133" t="s">
        <v>4876</v>
      </c>
      <c r="G3324" s="133"/>
      <c r="H3324" s="52" t="s">
        <v>6833</v>
      </c>
      <c r="I3324" s="550">
        <v>41807</v>
      </c>
      <c r="J3324" s="550">
        <v>41929</v>
      </c>
      <c r="K3324" s="56" t="s">
        <v>7413</v>
      </c>
      <c r="L3324" s="56" t="s">
        <v>7414</v>
      </c>
      <c r="M3324" s="56" t="s">
        <v>695</v>
      </c>
      <c r="N3324" s="56" t="s">
        <v>2883</v>
      </c>
      <c r="P3324" s="56" t="s">
        <v>6998</v>
      </c>
      <c r="T3324" s="56">
        <v>1</v>
      </c>
      <c r="U3324" s="56" t="s">
        <v>606</v>
      </c>
      <c r="W3324" s="56">
        <v>1.5</v>
      </c>
      <c r="X3324" s="56">
        <v>90</v>
      </c>
      <c r="Y3324" s="56">
        <v>43.2</v>
      </c>
    </row>
    <row r="3325" spans="1:26" s="56" customFormat="1">
      <c r="A3325" s="132" t="s">
        <v>6832</v>
      </c>
      <c r="B3325" s="132" t="s">
        <v>1216</v>
      </c>
      <c r="C3325" s="150" t="s">
        <v>4873</v>
      </c>
      <c r="D3325" s="150" t="s">
        <v>4874</v>
      </c>
      <c r="E3325" s="150" t="s">
        <v>4875</v>
      </c>
      <c r="F3325" s="133" t="s">
        <v>4876</v>
      </c>
      <c r="G3325" s="133"/>
      <c r="H3325" s="52" t="s">
        <v>6833</v>
      </c>
      <c r="I3325" s="550">
        <v>41807</v>
      </c>
      <c r="J3325" s="550">
        <v>41929</v>
      </c>
      <c r="K3325" s="56" t="s">
        <v>7415</v>
      </c>
      <c r="L3325" s="56" t="s">
        <v>7416</v>
      </c>
      <c r="M3325" s="56" t="s">
        <v>695</v>
      </c>
      <c r="N3325" s="56" t="s">
        <v>2883</v>
      </c>
      <c r="P3325" s="56" t="s">
        <v>6998</v>
      </c>
      <c r="T3325" s="56">
        <v>1</v>
      </c>
      <c r="U3325" s="56" t="s">
        <v>606</v>
      </c>
      <c r="W3325" s="56">
        <v>1.5</v>
      </c>
      <c r="X3325" s="56">
        <v>90</v>
      </c>
      <c r="Y3325" s="56">
        <v>76.05</v>
      </c>
    </row>
    <row r="3326" spans="1:26" s="56" customFormat="1">
      <c r="A3326" s="132" t="s">
        <v>6832</v>
      </c>
      <c r="B3326" s="132" t="s">
        <v>1216</v>
      </c>
      <c r="C3326" s="150" t="s">
        <v>4873</v>
      </c>
      <c r="D3326" s="150" t="s">
        <v>4874</v>
      </c>
      <c r="E3326" s="150" t="s">
        <v>4875</v>
      </c>
      <c r="F3326" s="133" t="s">
        <v>4876</v>
      </c>
      <c r="G3326" s="133"/>
      <c r="H3326" s="52" t="s">
        <v>6833</v>
      </c>
      <c r="I3326" s="550">
        <v>41807</v>
      </c>
      <c r="J3326" s="550">
        <v>41929</v>
      </c>
      <c r="K3326" s="56" t="s">
        <v>7417</v>
      </c>
      <c r="L3326" s="56" t="s">
        <v>7418</v>
      </c>
      <c r="M3326" s="56" t="s">
        <v>695</v>
      </c>
      <c r="N3326" s="56" t="s">
        <v>2883</v>
      </c>
      <c r="P3326" s="56" t="s">
        <v>6998</v>
      </c>
      <c r="T3326" s="56">
        <v>1</v>
      </c>
      <c r="U3326" s="56" t="s">
        <v>606</v>
      </c>
      <c r="W3326" s="56">
        <v>1.5</v>
      </c>
      <c r="X3326" s="56">
        <v>90</v>
      </c>
      <c r="Y3326" s="56">
        <v>94.5</v>
      </c>
      <c r="Z3326" s="56" t="s">
        <v>6837</v>
      </c>
    </row>
    <row r="3327" spans="1:26" s="56" customFormat="1">
      <c r="A3327" s="132" t="s">
        <v>6832</v>
      </c>
      <c r="B3327" s="132" t="s">
        <v>1216</v>
      </c>
      <c r="C3327" s="150" t="s">
        <v>4873</v>
      </c>
      <c r="D3327" s="150" t="s">
        <v>4874</v>
      </c>
      <c r="E3327" s="150" t="s">
        <v>4875</v>
      </c>
      <c r="F3327" s="133" t="s">
        <v>4876</v>
      </c>
      <c r="G3327" s="133"/>
      <c r="H3327" s="52" t="s">
        <v>6833</v>
      </c>
      <c r="I3327" s="550">
        <v>41807</v>
      </c>
      <c r="J3327" s="550">
        <v>41929</v>
      </c>
      <c r="K3327" s="56" t="s">
        <v>7419</v>
      </c>
      <c r="L3327" s="56" t="s">
        <v>7420</v>
      </c>
      <c r="M3327" s="56" t="s">
        <v>695</v>
      </c>
      <c r="N3327" s="56" t="s">
        <v>2883</v>
      </c>
      <c r="P3327" s="56" t="s">
        <v>6998</v>
      </c>
      <c r="T3327" s="56">
        <v>1</v>
      </c>
      <c r="U3327" s="56" t="s">
        <v>606</v>
      </c>
      <c r="W3327" s="56">
        <v>1.5</v>
      </c>
      <c r="X3327" s="56">
        <v>90</v>
      </c>
      <c r="Y3327" s="56">
        <v>117</v>
      </c>
    </row>
    <row r="3328" spans="1:26" s="56" customFormat="1">
      <c r="A3328" s="132" t="s">
        <v>6832</v>
      </c>
      <c r="B3328" s="132" t="s">
        <v>1216</v>
      </c>
      <c r="C3328" s="150" t="s">
        <v>4873</v>
      </c>
      <c r="D3328" s="150" t="s">
        <v>4874</v>
      </c>
      <c r="E3328" s="150" t="s">
        <v>4875</v>
      </c>
      <c r="F3328" s="133" t="s">
        <v>4876</v>
      </c>
      <c r="G3328" s="133"/>
      <c r="H3328" s="52" t="s">
        <v>6833</v>
      </c>
      <c r="I3328" s="550">
        <v>41807</v>
      </c>
      <c r="J3328" s="550">
        <v>41929</v>
      </c>
      <c r="K3328" s="56" t="s">
        <v>7421</v>
      </c>
      <c r="L3328" s="56" t="s">
        <v>7422</v>
      </c>
      <c r="M3328" s="56" t="s">
        <v>695</v>
      </c>
      <c r="N3328" s="56" t="s">
        <v>2883</v>
      </c>
      <c r="P3328" s="56" t="s">
        <v>6998</v>
      </c>
      <c r="T3328" s="56">
        <v>1</v>
      </c>
      <c r="U3328" s="56" t="s">
        <v>606</v>
      </c>
      <c r="W3328" s="56">
        <v>1.5</v>
      </c>
      <c r="X3328" s="56">
        <v>90</v>
      </c>
      <c r="Y3328" s="56">
        <v>38.340000000000003</v>
      </c>
    </row>
    <row r="3329" spans="1:26" s="56" customFormat="1">
      <c r="A3329" s="132" t="s">
        <v>6832</v>
      </c>
      <c r="B3329" s="132" t="s">
        <v>1216</v>
      </c>
      <c r="C3329" s="150" t="s">
        <v>4873</v>
      </c>
      <c r="D3329" s="150" t="s">
        <v>4874</v>
      </c>
      <c r="E3329" s="150" t="s">
        <v>4875</v>
      </c>
      <c r="F3329" s="133" t="s">
        <v>4876</v>
      </c>
      <c r="G3329" s="133"/>
      <c r="H3329" s="52" t="s">
        <v>6833</v>
      </c>
      <c r="I3329" s="550">
        <v>41807</v>
      </c>
      <c r="J3329" s="550">
        <v>41929</v>
      </c>
      <c r="K3329" s="56" t="s">
        <v>7423</v>
      </c>
      <c r="L3329" s="56" t="s">
        <v>7424</v>
      </c>
      <c r="M3329" s="56" t="s">
        <v>695</v>
      </c>
      <c r="N3329" s="56" t="s">
        <v>2883</v>
      </c>
      <c r="P3329" s="56" t="s">
        <v>6998</v>
      </c>
      <c r="T3329" s="56">
        <v>1</v>
      </c>
      <c r="U3329" s="56" t="s">
        <v>606</v>
      </c>
      <c r="W3329" s="56">
        <v>1.5</v>
      </c>
      <c r="X3329" s="56">
        <v>85</v>
      </c>
      <c r="Y3329" s="56">
        <v>47.8</v>
      </c>
    </row>
    <row r="3330" spans="1:26" s="56" customFormat="1">
      <c r="A3330" s="132" t="s">
        <v>6832</v>
      </c>
      <c r="B3330" s="132" t="s">
        <v>1216</v>
      </c>
      <c r="C3330" s="150" t="s">
        <v>4873</v>
      </c>
      <c r="D3330" s="150" t="s">
        <v>4874</v>
      </c>
      <c r="E3330" s="150" t="s">
        <v>4875</v>
      </c>
      <c r="F3330" s="133" t="s">
        <v>4876</v>
      </c>
      <c r="G3330" s="133"/>
      <c r="H3330" s="52" t="s">
        <v>6833</v>
      </c>
      <c r="I3330" s="550">
        <v>41807</v>
      </c>
      <c r="J3330" s="550">
        <v>41929</v>
      </c>
      <c r="K3330" s="56" t="s">
        <v>7425</v>
      </c>
      <c r="L3330" s="56" t="s">
        <v>7426</v>
      </c>
      <c r="M3330" s="56" t="s">
        <v>695</v>
      </c>
      <c r="N3330" s="56" t="s">
        <v>2883</v>
      </c>
      <c r="P3330" s="56" t="s">
        <v>6998</v>
      </c>
      <c r="T3330" s="56">
        <v>1</v>
      </c>
      <c r="U3330" s="56" t="s">
        <v>606</v>
      </c>
      <c r="W3330" s="56">
        <v>1.5</v>
      </c>
      <c r="X3330" s="56">
        <v>90</v>
      </c>
      <c r="Y3330" s="56">
        <v>75.8</v>
      </c>
    </row>
    <row r="3331" spans="1:26" s="56" customFormat="1">
      <c r="A3331" s="132" t="s">
        <v>6832</v>
      </c>
      <c r="B3331" s="132" t="s">
        <v>1216</v>
      </c>
      <c r="C3331" s="150" t="s">
        <v>4873</v>
      </c>
      <c r="D3331" s="150" t="s">
        <v>4874</v>
      </c>
      <c r="E3331" s="150" t="s">
        <v>4875</v>
      </c>
      <c r="F3331" s="133" t="s">
        <v>4876</v>
      </c>
      <c r="G3331" s="133"/>
      <c r="H3331" s="52" t="s">
        <v>6833</v>
      </c>
      <c r="I3331" s="550">
        <v>41807</v>
      </c>
      <c r="J3331" s="550">
        <v>41929</v>
      </c>
      <c r="K3331" s="56" t="s">
        <v>7427</v>
      </c>
      <c r="L3331" s="56" t="s">
        <v>7428</v>
      </c>
      <c r="M3331" s="56" t="s">
        <v>695</v>
      </c>
      <c r="N3331" s="56" t="s">
        <v>2883</v>
      </c>
      <c r="P3331" s="56" t="s">
        <v>6998</v>
      </c>
      <c r="T3331" s="56">
        <v>1</v>
      </c>
      <c r="U3331" s="56" t="s">
        <v>606</v>
      </c>
      <c r="W3331" s="56">
        <v>1.5</v>
      </c>
      <c r="X3331" s="56">
        <v>85</v>
      </c>
      <c r="Y3331" s="56">
        <v>99.2</v>
      </c>
    </row>
    <row r="3332" spans="1:26" s="56" customFormat="1">
      <c r="A3332" s="132" t="s">
        <v>6832</v>
      </c>
      <c r="B3332" s="132" t="s">
        <v>1216</v>
      </c>
      <c r="C3332" s="150" t="s">
        <v>4873</v>
      </c>
      <c r="D3332" s="150" t="s">
        <v>4874</v>
      </c>
      <c r="E3332" s="150" t="s">
        <v>4875</v>
      </c>
      <c r="F3332" s="133" t="s">
        <v>4876</v>
      </c>
      <c r="G3332" s="133"/>
      <c r="H3332" s="52" t="s">
        <v>6833</v>
      </c>
      <c r="I3332" s="550">
        <v>41807</v>
      </c>
      <c r="J3332" s="550">
        <v>41929</v>
      </c>
      <c r="K3332" s="56" t="s">
        <v>7429</v>
      </c>
      <c r="L3332" s="56" t="s">
        <v>7430</v>
      </c>
      <c r="M3332" s="56" t="s">
        <v>695</v>
      </c>
      <c r="N3332" s="56" t="s">
        <v>2883</v>
      </c>
      <c r="P3332" s="56" t="s">
        <v>6998</v>
      </c>
      <c r="T3332" s="56">
        <v>1</v>
      </c>
      <c r="U3332" s="56" t="s">
        <v>606</v>
      </c>
      <c r="W3332" s="56">
        <v>1.5</v>
      </c>
      <c r="X3332" s="56">
        <v>85</v>
      </c>
      <c r="Y3332" s="56">
        <v>73.8</v>
      </c>
    </row>
    <row r="3333" spans="1:26" s="56" customFormat="1">
      <c r="A3333" s="132" t="s">
        <v>6832</v>
      </c>
      <c r="B3333" s="132" t="s">
        <v>1216</v>
      </c>
      <c r="C3333" s="150" t="s">
        <v>4873</v>
      </c>
      <c r="D3333" s="150" t="s">
        <v>4874</v>
      </c>
      <c r="E3333" s="150" t="s">
        <v>4875</v>
      </c>
      <c r="F3333" s="133" t="s">
        <v>4876</v>
      </c>
      <c r="G3333" s="133"/>
      <c r="H3333" s="52" t="s">
        <v>6833</v>
      </c>
      <c r="I3333" s="550">
        <v>41807</v>
      </c>
      <c r="J3333" s="550">
        <v>41929</v>
      </c>
      <c r="K3333" s="56" t="s">
        <v>7431</v>
      </c>
      <c r="L3333" s="56" t="s">
        <v>7432</v>
      </c>
      <c r="M3333" s="56" t="s">
        <v>695</v>
      </c>
      <c r="N3333" s="56" t="s">
        <v>2883</v>
      </c>
      <c r="P3333" s="56" t="s">
        <v>6998</v>
      </c>
      <c r="T3333" s="56">
        <v>1</v>
      </c>
      <c r="U3333" s="56" t="s">
        <v>606</v>
      </c>
      <c r="W3333" s="56">
        <v>1.5</v>
      </c>
      <c r="X3333" s="56">
        <v>90</v>
      </c>
      <c r="Y3333" s="56">
        <v>37.619999999999997</v>
      </c>
    </row>
    <row r="3334" spans="1:26" s="56" customFormat="1">
      <c r="A3334" s="132" t="s">
        <v>6832</v>
      </c>
      <c r="B3334" s="132" t="s">
        <v>1216</v>
      </c>
      <c r="C3334" s="150" t="s">
        <v>4873</v>
      </c>
      <c r="D3334" s="150" t="s">
        <v>4874</v>
      </c>
      <c r="E3334" s="150" t="s">
        <v>4875</v>
      </c>
      <c r="F3334" s="133" t="s">
        <v>4876</v>
      </c>
      <c r="G3334" s="133"/>
      <c r="H3334" s="52" t="s">
        <v>6833</v>
      </c>
      <c r="I3334" s="550">
        <v>41807</v>
      </c>
      <c r="J3334" s="550">
        <v>41929</v>
      </c>
      <c r="K3334" s="56" t="s">
        <v>7433</v>
      </c>
      <c r="L3334" s="56" t="s">
        <v>7434</v>
      </c>
      <c r="M3334" s="56" t="s">
        <v>695</v>
      </c>
      <c r="N3334" s="56" t="s">
        <v>2883</v>
      </c>
      <c r="P3334" s="56" t="s">
        <v>6998</v>
      </c>
      <c r="T3334" s="56">
        <v>1</v>
      </c>
      <c r="U3334" s="56" t="s">
        <v>606</v>
      </c>
      <c r="W3334" s="56">
        <v>1.5</v>
      </c>
      <c r="X3334" s="56">
        <v>90</v>
      </c>
      <c r="Y3334" s="56">
        <v>100.08</v>
      </c>
    </row>
    <row r="3335" spans="1:26" s="56" customFormat="1">
      <c r="A3335" s="132" t="s">
        <v>6832</v>
      </c>
      <c r="B3335" s="132" t="s">
        <v>1216</v>
      </c>
      <c r="C3335" s="150" t="s">
        <v>4873</v>
      </c>
      <c r="D3335" s="150" t="s">
        <v>4874</v>
      </c>
      <c r="E3335" s="150" t="s">
        <v>4875</v>
      </c>
      <c r="F3335" s="133" t="s">
        <v>4876</v>
      </c>
      <c r="G3335" s="133"/>
      <c r="H3335" s="52" t="s">
        <v>6833</v>
      </c>
      <c r="I3335" s="550">
        <v>41807</v>
      </c>
      <c r="J3335" s="550">
        <v>41929</v>
      </c>
      <c r="K3335" s="56" t="s">
        <v>7435</v>
      </c>
      <c r="L3335" s="56" t="s">
        <v>7436</v>
      </c>
      <c r="M3335" s="56" t="s">
        <v>695</v>
      </c>
      <c r="N3335" s="56" t="s">
        <v>2883</v>
      </c>
      <c r="P3335" s="56" t="s">
        <v>6998</v>
      </c>
      <c r="T3335" s="56">
        <v>1</v>
      </c>
      <c r="U3335" s="56" t="s">
        <v>606</v>
      </c>
      <c r="W3335" s="56">
        <v>1.5</v>
      </c>
      <c r="X3335" s="56">
        <v>90</v>
      </c>
      <c r="Y3335" s="56">
        <v>77.400000000000006</v>
      </c>
    </row>
    <row r="3336" spans="1:26" s="56" customFormat="1">
      <c r="A3336" s="132" t="s">
        <v>6832</v>
      </c>
      <c r="B3336" s="132" t="s">
        <v>1216</v>
      </c>
      <c r="C3336" s="150" t="s">
        <v>4873</v>
      </c>
      <c r="D3336" s="150" t="s">
        <v>4874</v>
      </c>
      <c r="E3336" s="150" t="s">
        <v>4875</v>
      </c>
      <c r="F3336" s="133" t="s">
        <v>4876</v>
      </c>
      <c r="G3336" s="133"/>
      <c r="H3336" s="52" t="s">
        <v>6833</v>
      </c>
      <c r="I3336" s="550">
        <v>41807</v>
      </c>
      <c r="J3336" s="550">
        <v>41929</v>
      </c>
      <c r="K3336" s="56" t="s">
        <v>7437</v>
      </c>
      <c r="L3336" s="56" t="s">
        <v>7438</v>
      </c>
      <c r="M3336" s="56" t="s">
        <v>695</v>
      </c>
      <c r="N3336" s="56" t="s">
        <v>2883</v>
      </c>
      <c r="P3336" s="56" t="s">
        <v>6998</v>
      </c>
      <c r="T3336" s="56">
        <v>1</v>
      </c>
      <c r="U3336" s="56" t="s">
        <v>606</v>
      </c>
      <c r="W3336" s="56">
        <v>1.5</v>
      </c>
      <c r="X3336" s="56">
        <v>90</v>
      </c>
      <c r="Y3336" s="56">
        <v>86</v>
      </c>
      <c r="Z3336" s="56" t="s">
        <v>6837</v>
      </c>
    </row>
    <row r="3337" spans="1:26" s="56" customFormat="1">
      <c r="A3337" s="132" t="s">
        <v>6832</v>
      </c>
      <c r="B3337" s="132" t="s">
        <v>1216</v>
      </c>
      <c r="C3337" s="150" t="s">
        <v>4873</v>
      </c>
      <c r="D3337" s="150" t="s">
        <v>4874</v>
      </c>
      <c r="E3337" s="150" t="s">
        <v>4875</v>
      </c>
      <c r="F3337" s="133" t="s">
        <v>4876</v>
      </c>
      <c r="G3337" s="133"/>
      <c r="H3337" s="52" t="s">
        <v>6833</v>
      </c>
      <c r="I3337" s="550">
        <v>41807</v>
      </c>
      <c r="J3337" s="550">
        <v>41929</v>
      </c>
      <c r="K3337" s="56" t="s">
        <v>7439</v>
      </c>
      <c r="L3337" s="56" t="s">
        <v>7440</v>
      </c>
      <c r="M3337" s="56" t="s">
        <v>695</v>
      </c>
      <c r="N3337" s="56" t="s">
        <v>2883</v>
      </c>
      <c r="P3337" s="56" t="s">
        <v>6998</v>
      </c>
      <c r="T3337" s="56">
        <v>1</v>
      </c>
      <c r="U3337" s="56" t="s">
        <v>606</v>
      </c>
      <c r="W3337" s="56">
        <v>1.5</v>
      </c>
      <c r="X3337" s="56">
        <v>90</v>
      </c>
      <c r="Y3337" s="56">
        <v>43.92</v>
      </c>
    </row>
    <row r="3338" spans="1:26" s="56" customFormat="1">
      <c r="A3338" s="132" t="s">
        <v>6832</v>
      </c>
      <c r="B3338" s="132" t="s">
        <v>1216</v>
      </c>
      <c r="C3338" s="150" t="s">
        <v>4873</v>
      </c>
      <c r="D3338" s="150" t="s">
        <v>4874</v>
      </c>
      <c r="E3338" s="150" t="s">
        <v>4875</v>
      </c>
      <c r="F3338" s="133" t="s">
        <v>4876</v>
      </c>
      <c r="G3338" s="133"/>
      <c r="H3338" s="52" t="s">
        <v>6833</v>
      </c>
      <c r="I3338" s="550">
        <v>41807</v>
      </c>
      <c r="J3338" s="550">
        <v>41929</v>
      </c>
      <c r="K3338" s="56" t="s">
        <v>7441</v>
      </c>
      <c r="L3338" s="56" t="s">
        <v>7442</v>
      </c>
      <c r="M3338" s="56" t="s">
        <v>695</v>
      </c>
      <c r="N3338" s="56" t="s">
        <v>2883</v>
      </c>
      <c r="P3338" s="56" t="s">
        <v>6998</v>
      </c>
      <c r="T3338" s="56">
        <v>1</v>
      </c>
      <c r="U3338" s="56" t="s">
        <v>606</v>
      </c>
      <c r="W3338" s="56">
        <v>1.5</v>
      </c>
      <c r="X3338" s="56">
        <v>85</v>
      </c>
      <c r="Y3338" s="56">
        <v>76.8</v>
      </c>
    </row>
    <row r="3339" spans="1:26" s="56" customFormat="1">
      <c r="A3339" s="132" t="s">
        <v>6832</v>
      </c>
      <c r="B3339" s="132" t="s">
        <v>1216</v>
      </c>
      <c r="C3339" s="150" t="s">
        <v>4873</v>
      </c>
      <c r="D3339" s="150" t="s">
        <v>4874</v>
      </c>
      <c r="E3339" s="150" t="s">
        <v>4875</v>
      </c>
      <c r="F3339" s="133" t="s">
        <v>4876</v>
      </c>
      <c r="G3339" s="133"/>
      <c r="H3339" s="52" t="s">
        <v>6833</v>
      </c>
      <c r="I3339" s="550">
        <v>41807</v>
      </c>
      <c r="J3339" s="550">
        <v>41929</v>
      </c>
      <c r="K3339" s="56" t="s">
        <v>7443</v>
      </c>
      <c r="L3339" s="56" t="s">
        <v>7444</v>
      </c>
      <c r="M3339" s="56" t="s">
        <v>695</v>
      </c>
      <c r="N3339" s="56" t="s">
        <v>2883</v>
      </c>
      <c r="P3339" s="56" t="s">
        <v>6998</v>
      </c>
      <c r="T3339" s="56">
        <v>1</v>
      </c>
      <c r="U3339" s="56" t="s">
        <v>606</v>
      </c>
      <c r="W3339" s="56">
        <v>1.5</v>
      </c>
      <c r="X3339" s="56">
        <v>90</v>
      </c>
      <c r="Y3339" s="56">
        <v>105</v>
      </c>
    </row>
    <row r="3340" spans="1:26" s="56" customFormat="1">
      <c r="A3340" s="132" t="s">
        <v>6832</v>
      </c>
      <c r="B3340" s="132" t="s">
        <v>1216</v>
      </c>
      <c r="C3340" s="150" t="s">
        <v>4873</v>
      </c>
      <c r="D3340" s="150" t="s">
        <v>4874</v>
      </c>
      <c r="E3340" s="150" t="s">
        <v>4875</v>
      </c>
      <c r="F3340" s="133" t="s">
        <v>4876</v>
      </c>
      <c r="G3340" s="133"/>
      <c r="H3340" s="52" t="s">
        <v>6833</v>
      </c>
      <c r="I3340" s="550">
        <v>41807</v>
      </c>
      <c r="J3340" s="550">
        <v>41929</v>
      </c>
      <c r="K3340" s="56" t="s">
        <v>7445</v>
      </c>
      <c r="L3340" s="56" t="s">
        <v>7446</v>
      </c>
      <c r="M3340" s="56" t="s">
        <v>695</v>
      </c>
      <c r="N3340" s="56" t="s">
        <v>2883</v>
      </c>
      <c r="P3340" s="56" t="s">
        <v>6998</v>
      </c>
      <c r="T3340" s="56">
        <v>1</v>
      </c>
      <c r="U3340" s="56" t="s">
        <v>606</v>
      </c>
      <c r="W3340" s="56">
        <v>1.5</v>
      </c>
      <c r="X3340" s="56">
        <v>90</v>
      </c>
      <c r="Y3340" s="56">
        <v>118</v>
      </c>
    </row>
    <row r="3341" spans="1:26" s="56" customFormat="1">
      <c r="A3341" s="132" t="s">
        <v>6832</v>
      </c>
      <c r="B3341" s="132" t="s">
        <v>1216</v>
      </c>
      <c r="C3341" s="150" t="s">
        <v>4873</v>
      </c>
      <c r="D3341" s="150" t="s">
        <v>4874</v>
      </c>
      <c r="E3341" s="150" t="s">
        <v>4875</v>
      </c>
      <c r="F3341" s="133" t="s">
        <v>4876</v>
      </c>
      <c r="G3341" s="133"/>
      <c r="H3341" s="52" t="s">
        <v>6833</v>
      </c>
      <c r="I3341" s="550">
        <v>41807</v>
      </c>
      <c r="J3341" s="550">
        <v>41929</v>
      </c>
      <c r="K3341" s="56" t="s">
        <v>7447</v>
      </c>
      <c r="L3341" s="56" t="s">
        <v>7448</v>
      </c>
      <c r="M3341" s="56" t="s">
        <v>695</v>
      </c>
      <c r="N3341" s="56" t="s">
        <v>2883</v>
      </c>
      <c r="P3341" s="56" t="s">
        <v>6998</v>
      </c>
      <c r="T3341" s="56">
        <v>1</v>
      </c>
      <c r="U3341" s="56" t="s">
        <v>606</v>
      </c>
      <c r="W3341" s="56">
        <v>1.5</v>
      </c>
      <c r="X3341" s="56">
        <v>90</v>
      </c>
      <c r="Y3341" s="56">
        <v>66.599999999999994</v>
      </c>
    </row>
    <row r="3342" spans="1:26" s="56" customFormat="1">
      <c r="A3342" s="132" t="s">
        <v>6832</v>
      </c>
      <c r="B3342" s="132" t="s">
        <v>1216</v>
      </c>
      <c r="C3342" s="150" t="s">
        <v>4873</v>
      </c>
      <c r="D3342" s="150" t="s">
        <v>4874</v>
      </c>
      <c r="E3342" s="150" t="s">
        <v>4875</v>
      </c>
      <c r="F3342" s="133" t="s">
        <v>4876</v>
      </c>
      <c r="G3342" s="133"/>
      <c r="H3342" s="52" t="s">
        <v>6833</v>
      </c>
      <c r="I3342" s="550">
        <v>41807</v>
      </c>
      <c r="J3342" s="550">
        <v>41929</v>
      </c>
      <c r="K3342" s="56" t="s">
        <v>7449</v>
      </c>
      <c r="L3342" s="56" t="s">
        <v>7450</v>
      </c>
      <c r="M3342" s="56" t="s">
        <v>695</v>
      </c>
      <c r="N3342" s="56" t="s">
        <v>2883</v>
      </c>
      <c r="P3342" s="56" t="s">
        <v>6998</v>
      </c>
      <c r="T3342" s="56">
        <v>1</v>
      </c>
      <c r="U3342" s="56" t="s">
        <v>606</v>
      </c>
      <c r="W3342" s="56">
        <v>1.5</v>
      </c>
      <c r="X3342" s="56">
        <v>90</v>
      </c>
      <c r="Y3342" s="56">
        <v>36.4</v>
      </c>
    </row>
    <row r="3343" spans="1:26" s="56" customFormat="1">
      <c r="A3343" s="132" t="s">
        <v>6832</v>
      </c>
      <c r="B3343" s="132" t="s">
        <v>1216</v>
      </c>
      <c r="C3343" s="150" t="s">
        <v>4873</v>
      </c>
      <c r="D3343" s="150" t="s">
        <v>4874</v>
      </c>
      <c r="E3343" s="150" t="s">
        <v>4875</v>
      </c>
      <c r="F3343" s="133" t="s">
        <v>4876</v>
      </c>
      <c r="G3343" s="133"/>
      <c r="H3343" s="52" t="s">
        <v>6833</v>
      </c>
      <c r="I3343" s="550">
        <v>41807</v>
      </c>
      <c r="J3343" s="550">
        <v>41929</v>
      </c>
      <c r="K3343" s="56" t="s">
        <v>7451</v>
      </c>
      <c r="L3343" s="56" t="s">
        <v>7452</v>
      </c>
      <c r="M3343" s="56" t="s">
        <v>695</v>
      </c>
      <c r="N3343" s="56" t="s">
        <v>2883</v>
      </c>
      <c r="P3343" s="56" t="s">
        <v>6998</v>
      </c>
      <c r="T3343" s="56">
        <v>1</v>
      </c>
      <c r="U3343" s="56" t="s">
        <v>606</v>
      </c>
      <c r="W3343" s="56">
        <v>1.5</v>
      </c>
      <c r="X3343" s="56">
        <v>85</v>
      </c>
      <c r="Y3343" s="56">
        <v>49.8</v>
      </c>
    </row>
    <row r="3344" spans="1:26" s="56" customFormat="1">
      <c r="A3344" s="132" t="s">
        <v>6832</v>
      </c>
      <c r="B3344" s="132" t="s">
        <v>1216</v>
      </c>
      <c r="C3344" s="150" t="s">
        <v>4873</v>
      </c>
      <c r="D3344" s="150" t="s">
        <v>4874</v>
      </c>
      <c r="E3344" s="150" t="s">
        <v>4875</v>
      </c>
      <c r="F3344" s="133" t="s">
        <v>4876</v>
      </c>
      <c r="G3344" s="133"/>
      <c r="H3344" s="52" t="s">
        <v>6833</v>
      </c>
      <c r="I3344" s="550">
        <v>41807</v>
      </c>
      <c r="J3344" s="550">
        <v>41929</v>
      </c>
      <c r="K3344" s="56" t="s">
        <v>7453</v>
      </c>
      <c r="L3344" s="56" t="s">
        <v>7454</v>
      </c>
      <c r="M3344" s="56" t="s">
        <v>695</v>
      </c>
      <c r="N3344" s="56" t="s">
        <v>2883</v>
      </c>
      <c r="P3344" s="56" t="s">
        <v>6998</v>
      </c>
      <c r="T3344" s="56">
        <v>1</v>
      </c>
      <c r="U3344" s="56" t="s">
        <v>606</v>
      </c>
      <c r="W3344" s="56">
        <v>1.5</v>
      </c>
      <c r="X3344" s="56">
        <v>88</v>
      </c>
      <c r="Y3344" s="56">
        <v>20.6</v>
      </c>
    </row>
    <row r="3345" spans="1:26" s="56" customFormat="1">
      <c r="A3345" s="132" t="s">
        <v>6832</v>
      </c>
      <c r="B3345" s="132" t="s">
        <v>1216</v>
      </c>
      <c r="C3345" s="150" t="s">
        <v>4873</v>
      </c>
      <c r="D3345" s="150" t="s">
        <v>4874</v>
      </c>
      <c r="E3345" s="150" t="s">
        <v>4875</v>
      </c>
      <c r="F3345" s="133" t="s">
        <v>4876</v>
      </c>
      <c r="G3345" s="133"/>
      <c r="H3345" s="52" t="s">
        <v>6833</v>
      </c>
      <c r="I3345" s="550">
        <v>41807</v>
      </c>
      <c r="J3345" s="550">
        <v>41929</v>
      </c>
      <c r="K3345" s="56" t="s">
        <v>7455</v>
      </c>
      <c r="L3345" s="56" t="s">
        <v>7456</v>
      </c>
      <c r="M3345" s="56" t="s">
        <v>695</v>
      </c>
      <c r="N3345" s="56" t="s">
        <v>2883</v>
      </c>
      <c r="P3345" s="56" t="s">
        <v>6998</v>
      </c>
      <c r="T3345" s="56">
        <v>1</v>
      </c>
      <c r="U3345" s="56" t="s">
        <v>606</v>
      </c>
      <c r="W3345" s="56">
        <v>1.5</v>
      </c>
      <c r="X3345" s="56">
        <v>85</v>
      </c>
      <c r="Y3345" s="56">
        <v>80.2</v>
      </c>
    </row>
    <row r="3346" spans="1:26" s="56" customFormat="1">
      <c r="A3346" s="132" t="s">
        <v>6832</v>
      </c>
      <c r="B3346" s="132" t="s">
        <v>1216</v>
      </c>
      <c r="C3346" s="150" t="s">
        <v>4873</v>
      </c>
      <c r="D3346" s="150" t="s">
        <v>4874</v>
      </c>
      <c r="E3346" s="150" t="s">
        <v>4875</v>
      </c>
      <c r="F3346" s="133" t="s">
        <v>4876</v>
      </c>
      <c r="G3346" s="133"/>
      <c r="H3346" s="52" t="s">
        <v>6833</v>
      </c>
      <c r="I3346" s="550">
        <v>41807</v>
      </c>
      <c r="J3346" s="550">
        <v>41929</v>
      </c>
      <c r="K3346" s="56" t="s">
        <v>7457</v>
      </c>
      <c r="L3346" s="56" t="s">
        <v>7458</v>
      </c>
      <c r="M3346" s="56" t="s">
        <v>695</v>
      </c>
      <c r="N3346" s="56" t="s">
        <v>2883</v>
      </c>
      <c r="P3346" s="56" t="s">
        <v>6998</v>
      </c>
      <c r="T3346" s="56">
        <v>1</v>
      </c>
      <c r="U3346" s="56" t="s">
        <v>606</v>
      </c>
      <c r="W3346" s="56">
        <v>1.5</v>
      </c>
      <c r="X3346" s="56">
        <v>90</v>
      </c>
      <c r="Y3346" s="56">
        <v>96.6</v>
      </c>
      <c r="Z3346" s="56" t="s">
        <v>6837</v>
      </c>
    </row>
    <row r="3347" spans="1:26" s="56" customFormat="1">
      <c r="A3347" s="132" t="s">
        <v>6832</v>
      </c>
      <c r="B3347" s="132" t="s">
        <v>1216</v>
      </c>
      <c r="C3347" s="150" t="s">
        <v>4873</v>
      </c>
      <c r="D3347" s="150" t="s">
        <v>4874</v>
      </c>
      <c r="E3347" s="150" t="s">
        <v>4875</v>
      </c>
      <c r="F3347" s="133" t="s">
        <v>4876</v>
      </c>
      <c r="G3347" s="133"/>
      <c r="H3347" s="52" t="s">
        <v>6833</v>
      </c>
      <c r="I3347" s="550">
        <v>41807</v>
      </c>
      <c r="J3347" s="550">
        <v>41929</v>
      </c>
      <c r="K3347" s="56" t="s">
        <v>7459</v>
      </c>
      <c r="L3347" s="56" t="s">
        <v>7460</v>
      </c>
      <c r="M3347" s="56" t="s">
        <v>695</v>
      </c>
      <c r="N3347" s="56" t="s">
        <v>2883</v>
      </c>
      <c r="P3347" s="56" t="s">
        <v>6998</v>
      </c>
      <c r="T3347" s="56">
        <v>1</v>
      </c>
      <c r="U3347" s="56" t="s">
        <v>606</v>
      </c>
      <c r="W3347" s="56">
        <v>1.5</v>
      </c>
      <c r="X3347" s="56">
        <v>90</v>
      </c>
      <c r="Y3347" s="56">
        <v>118</v>
      </c>
    </row>
    <row r="3348" spans="1:26" s="56" customFormat="1">
      <c r="A3348" s="132" t="s">
        <v>6832</v>
      </c>
      <c r="B3348" s="132" t="s">
        <v>1216</v>
      </c>
      <c r="C3348" s="150" t="s">
        <v>4873</v>
      </c>
      <c r="D3348" s="150" t="s">
        <v>4874</v>
      </c>
      <c r="E3348" s="150" t="s">
        <v>4875</v>
      </c>
      <c r="F3348" s="133" t="s">
        <v>4876</v>
      </c>
      <c r="G3348" s="133"/>
      <c r="H3348" s="52" t="s">
        <v>6833</v>
      </c>
      <c r="I3348" s="550">
        <v>41807</v>
      </c>
      <c r="J3348" s="550">
        <v>41929</v>
      </c>
      <c r="K3348" s="56" t="s">
        <v>7461</v>
      </c>
      <c r="L3348" s="56" t="s">
        <v>7462</v>
      </c>
      <c r="M3348" s="56" t="s">
        <v>695</v>
      </c>
      <c r="N3348" s="56" t="s">
        <v>2883</v>
      </c>
      <c r="P3348" s="56" t="s">
        <v>6998</v>
      </c>
      <c r="T3348" s="56">
        <v>1</v>
      </c>
      <c r="U3348" s="56" t="s">
        <v>606</v>
      </c>
      <c r="W3348" s="56">
        <v>1.5</v>
      </c>
      <c r="X3348" s="56">
        <v>80</v>
      </c>
      <c r="Y3348" s="56">
        <v>34.4</v>
      </c>
    </row>
    <row r="3349" spans="1:26" s="56" customFormat="1">
      <c r="A3349" s="132" t="s">
        <v>6832</v>
      </c>
      <c r="B3349" s="132" t="s">
        <v>1216</v>
      </c>
      <c r="C3349" s="150" t="s">
        <v>4873</v>
      </c>
      <c r="D3349" s="150" t="s">
        <v>4874</v>
      </c>
      <c r="E3349" s="150" t="s">
        <v>4875</v>
      </c>
      <c r="F3349" s="133" t="s">
        <v>4876</v>
      </c>
      <c r="G3349" s="133"/>
      <c r="H3349" s="52" t="s">
        <v>6833</v>
      </c>
      <c r="I3349" s="550">
        <v>41807</v>
      </c>
      <c r="J3349" s="550">
        <v>41929</v>
      </c>
      <c r="K3349" s="56" t="s">
        <v>7463</v>
      </c>
      <c r="L3349" s="56" t="s">
        <v>7464</v>
      </c>
      <c r="M3349" s="56" t="s">
        <v>695</v>
      </c>
      <c r="N3349" s="56" t="s">
        <v>2883</v>
      </c>
      <c r="P3349" s="56" t="s">
        <v>6998</v>
      </c>
      <c r="T3349" s="56">
        <v>1</v>
      </c>
      <c r="U3349" s="56" t="s">
        <v>606</v>
      </c>
      <c r="W3349" s="56">
        <v>1.5</v>
      </c>
      <c r="X3349" s="56">
        <v>85</v>
      </c>
      <c r="Y3349" s="56">
        <v>98.8</v>
      </c>
    </row>
    <row r="3350" spans="1:26" s="56" customFormat="1">
      <c r="A3350" s="132" t="s">
        <v>6832</v>
      </c>
      <c r="B3350" s="132" t="s">
        <v>1216</v>
      </c>
      <c r="C3350" s="150" t="s">
        <v>4873</v>
      </c>
      <c r="D3350" s="150" t="s">
        <v>4874</v>
      </c>
      <c r="E3350" s="150" t="s">
        <v>4875</v>
      </c>
      <c r="F3350" s="133" t="s">
        <v>4876</v>
      </c>
      <c r="G3350" s="133"/>
      <c r="H3350" s="52" t="s">
        <v>6833</v>
      </c>
      <c r="I3350" s="550">
        <v>41807</v>
      </c>
      <c r="J3350" s="550">
        <v>41929</v>
      </c>
      <c r="K3350" s="56" t="s">
        <v>7465</v>
      </c>
      <c r="L3350" s="56" t="s">
        <v>7466</v>
      </c>
      <c r="M3350" s="56" t="s">
        <v>695</v>
      </c>
      <c r="N3350" s="56" t="s">
        <v>2883</v>
      </c>
      <c r="P3350" s="56" t="s">
        <v>6998</v>
      </c>
      <c r="T3350" s="56">
        <v>1</v>
      </c>
      <c r="U3350" s="56" t="s">
        <v>606</v>
      </c>
      <c r="W3350" s="56">
        <v>1.5</v>
      </c>
      <c r="X3350" s="56">
        <v>92</v>
      </c>
      <c r="Y3350" s="56">
        <v>29.88</v>
      </c>
    </row>
    <row r="3351" spans="1:26" s="56" customFormat="1">
      <c r="A3351" s="132" t="s">
        <v>6832</v>
      </c>
      <c r="B3351" s="132" t="s">
        <v>1216</v>
      </c>
      <c r="C3351" s="150" t="s">
        <v>4873</v>
      </c>
      <c r="D3351" s="150" t="s">
        <v>4874</v>
      </c>
      <c r="E3351" s="150" t="s">
        <v>4875</v>
      </c>
      <c r="F3351" s="133" t="s">
        <v>4876</v>
      </c>
      <c r="G3351" s="133"/>
      <c r="H3351" s="52" t="s">
        <v>6833</v>
      </c>
      <c r="I3351" s="550">
        <v>41807</v>
      </c>
      <c r="J3351" s="550">
        <v>41929</v>
      </c>
      <c r="K3351" s="56" t="s">
        <v>7467</v>
      </c>
      <c r="L3351" s="56" t="s">
        <v>7468</v>
      </c>
      <c r="M3351" s="56" t="s">
        <v>695</v>
      </c>
      <c r="N3351" s="56" t="s">
        <v>2883</v>
      </c>
      <c r="P3351" s="56" t="s">
        <v>6998</v>
      </c>
      <c r="T3351" s="56">
        <v>1</v>
      </c>
      <c r="U3351" s="56" t="s">
        <v>606</v>
      </c>
      <c r="W3351" s="56">
        <v>1.5</v>
      </c>
      <c r="X3351" s="56">
        <v>90</v>
      </c>
      <c r="Y3351" s="56">
        <v>78.599999999999994</v>
      </c>
    </row>
    <row r="3352" spans="1:26" s="56" customFormat="1">
      <c r="A3352" s="132" t="s">
        <v>6832</v>
      </c>
      <c r="B3352" s="132" t="s">
        <v>1216</v>
      </c>
      <c r="C3352" s="150" t="s">
        <v>4873</v>
      </c>
      <c r="D3352" s="150" t="s">
        <v>4874</v>
      </c>
      <c r="E3352" s="150" t="s">
        <v>4875</v>
      </c>
      <c r="F3352" s="133" t="s">
        <v>4876</v>
      </c>
      <c r="G3352" s="133"/>
      <c r="H3352" s="52" t="s">
        <v>6833</v>
      </c>
      <c r="I3352" s="550">
        <v>41807</v>
      </c>
      <c r="J3352" s="550">
        <v>41929</v>
      </c>
      <c r="K3352" s="56" t="s">
        <v>7469</v>
      </c>
      <c r="L3352" s="56" t="s">
        <v>7470</v>
      </c>
      <c r="M3352" s="56" t="s">
        <v>695</v>
      </c>
      <c r="N3352" s="56" t="s">
        <v>2883</v>
      </c>
      <c r="P3352" s="56" t="s">
        <v>6998</v>
      </c>
      <c r="T3352" s="56">
        <v>1</v>
      </c>
      <c r="U3352" s="56" t="s">
        <v>606</v>
      </c>
      <c r="W3352" s="56">
        <v>1.5</v>
      </c>
      <c r="X3352" s="56">
        <v>80</v>
      </c>
      <c r="Y3352" s="56">
        <v>28.1</v>
      </c>
    </row>
    <row r="3353" spans="1:26" s="56" customFormat="1">
      <c r="A3353" s="132" t="s">
        <v>6832</v>
      </c>
      <c r="B3353" s="132" t="s">
        <v>1216</v>
      </c>
      <c r="C3353" s="150" t="s">
        <v>4873</v>
      </c>
      <c r="D3353" s="150" t="s">
        <v>4874</v>
      </c>
      <c r="E3353" s="150" t="s">
        <v>4875</v>
      </c>
      <c r="F3353" s="133" t="s">
        <v>4876</v>
      </c>
      <c r="G3353" s="133"/>
      <c r="H3353" s="52" t="s">
        <v>6833</v>
      </c>
      <c r="I3353" s="550">
        <v>41807</v>
      </c>
      <c r="J3353" s="550">
        <v>41929</v>
      </c>
      <c r="K3353" s="56" t="s">
        <v>7471</v>
      </c>
      <c r="L3353" s="56" t="s">
        <v>7472</v>
      </c>
      <c r="M3353" s="56" t="s">
        <v>695</v>
      </c>
      <c r="N3353" s="56" t="s">
        <v>2883</v>
      </c>
      <c r="P3353" s="56" t="s">
        <v>6998</v>
      </c>
      <c r="T3353" s="56">
        <v>1</v>
      </c>
      <c r="U3353" s="56" t="s">
        <v>606</v>
      </c>
      <c r="W3353" s="56">
        <v>1.5</v>
      </c>
      <c r="X3353" s="56">
        <v>80</v>
      </c>
      <c r="Y3353" s="56">
        <v>32</v>
      </c>
    </row>
    <row r="3354" spans="1:26" s="56" customFormat="1">
      <c r="A3354" s="132" t="s">
        <v>6832</v>
      </c>
      <c r="B3354" s="132" t="s">
        <v>1216</v>
      </c>
      <c r="C3354" s="150" t="s">
        <v>4873</v>
      </c>
      <c r="D3354" s="150" t="s">
        <v>4874</v>
      </c>
      <c r="E3354" s="150" t="s">
        <v>4875</v>
      </c>
      <c r="F3354" s="133" t="s">
        <v>4876</v>
      </c>
      <c r="G3354" s="133"/>
      <c r="H3354" s="52" t="s">
        <v>6833</v>
      </c>
      <c r="I3354" s="550">
        <v>41807</v>
      </c>
      <c r="J3354" s="550">
        <v>41929</v>
      </c>
      <c r="K3354" s="56" t="s">
        <v>7473</v>
      </c>
      <c r="L3354" s="56" t="s">
        <v>7474</v>
      </c>
      <c r="M3354" s="56" t="s">
        <v>695</v>
      </c>
      <c r="N3354" s="56" t="s">
        <v>2883</v>
      </c>
      <c r="P3354" s="56" t="s">
        <v>6998</v>
      </c>
      <c r="T3354" s="56">
        <v>1</v>
      </c>
      <c r="U3354" s="56" t="s">
        <v>606</v>
      </c>
      <c r="W3354" s="56">
        <v>1.5</v>
      </c>
      <c r="X3354" s="56">
        <v>90</v>
      </c>
      <c r="Y3354" s="56">
        <v>19.5</v>
      </c>
    </row>
    <row r="3355" spans="1:26" s="56" customFormat="1">
      <c r="A3355" s="132" t="s">
        <v>6832</v>
      </c>
      <c r="B3355" s="132" t="s">
        <v>1216</v>
      </c>
      <c r="C3355" s="150" t="s">
        <v>4873</v>
      </c>
      <c r="D3355" s="150" t="s">
        <v>4874</v>
      </c>
      <c r="E3355" s="150" t="s">
        <v>4875</v>
      </c>
      <c r="F3355" s="133" t="s">
        <v>4876</v>
      </c>
      <c r="G3355" s="133"/>
      <c r="H3355" s="52" t="s">
        <v>6833</v>
      </c>
      <c r="I3355" s="550">
        <v>41807</v>
      </c>
      <c r="J3355" s="550">
        <v>41929</v>
      </c>
      <c r="K3355" s="56" t="s">
        <v>7475</v>
      </c>
      <c r="L3355" s="56" t="s">
        <v>7476</v>
      </c>
      <c r="M3355" s="56" t="s">
        <v>695</v>
      </c>
      <c r="N3355" s="56" t="s">
        <v>2883</v>
      </c>
      <c r="P3355" s="56" t="s">
        <v>6998</v>
      </c>
      <c r="T3355" s="56">
        <v>1</v>
      </c>
      <c r="U3355" s="56" t="s">
        <v>606</v>
      </c>
      <c r="W3355" s="56">
        <v>1.5</v>
      </c>
      <c r="X3355" s="56">
        <v>80</v>
      </c>
      <c r="Y3355" s="56">
        <v>22.2</v>
      </c>
      <c r="Z3355" s="56" t="s">
        <v>6837</v>
      </c>
    </row>
    <row r="3356" spans="1:26" s="56" customFormat="1">
      <c r="A3356" s="132" t="s">
        <v>6832</v>
      </c>
      <c r="B3356" s="132" t="s">
        <v>1216</v>
      </c>
      <c r="C3356" s="150" t="s">
        <v>4873</v>
      </c>
      <c r="D3356" s="150" t="s">
        <v>4874</v>
      </c>
      <c r="E3356" s="150" t="s">
        <v>4875</v>
      </c>
      <c r="F3356" s="133" t="s">
        <v>4876</v>
      </c>
      <c r="G3356" s="133"/>
      <c r="H3356" s="52" t="s">
        <v>6833</v>
      </c>
      <c r="I3356" s="550">
        <v>41807</v>
      </c>
      <c r="J3356" s="550">
        <v>41929</v>
      </c>
      <c r="K3356" s="80"/>
      <c r="L3356" s="80"/>
      <c r="M3356" s="80"/>
      <c r="N3356" s="80"/>
      <c r="O3356" s="80"/>
      <c r="P3356" s="80"/>
      <c r="T3356" s="80"/>
      <c r="U3356" s="80"/>
      <c r="V3356" s="80"/>
      <c r="W3356" s="80"/>
      <c r="X3356" s="80"/>
      <c r="Y3356" s="80"/>
      <c r="Z3356" s="80"/>
    </row>
    <row r="3357" spans="1:26" s="56" customFormat="1">
      <c r="A3357" s="132" t="s">
        <v>6832</v>
      </c>
      <c r="B3357" s="132" t="s">
        <v>1216</v>
      </c>
      <c r="C3357" s="150" t="s">
        <v>4873</v>
      </c>
      <c r="D3357" s="150" t="s">
        <v>4874</v>
      </c>
      <c r="E3357" s="150" t="s">
        <v>4875</v>
      </c>
      <c r="F3357" s="133" t="s">
        <v>4876</v>
      </c>
      <c r="G3357" s="133"/>
      <c r="H3357" s="52" t="s">
        <v>6833</v>
      </c>
      <c r="I3357" s="550">
        <v>41807</v>
      </c>
      <c r="J3357" s="550">
        <v>41929</v>
      </c>
      <c r="K3357" s="56" t="s">
        <v>7477</v>
      </c>
      <c r="L3357" s="56" t="s">
        <v>7478</v>
      </c>
      <c r="M3357" s="56" t="s">
        <v>695</v>
      </c>
      <c r="N3357" s="56" t="s">
        <v>2883</v>
      </c>
      <c r="P3357" s="56" t="s">
        <v>6998</v>
      </c>
      <c r="T3357" s="56">
        <v>1</v>
      </c>
      <c r="U3357" s="56" t="s">
        <v>606</v>
      </c>
      <c r="W3357" s="56">
        <v>1.5</v>
      </c>
      <c r="X3357" s="56">
        <v>85</v>
      </c>
      <c r="Y3357" s="56">
        <v>118</v>
      </c>
    </row>
    <row r="3358" spans="1:26" s="56" customFormat="1">
      <c r="A3358" s="132" t="s">
        <v>6832</v>
      </c>
      <c r="B3358" s="132" t="s">
        <v>1216</v>
      </c>
      <c r="C3358" s="150" t="s">
        <v>4873</v>
      </c>
      <c r="D3358" s="150" t="s">
        <v>4874</v>
      </c>
      <c r="E3358" s="150" t="s">
        <v>4875</v>
      </c>
      <c r="F3358" s="133" t="s">
        <v>4876</v>
      </c>
      <c r="G3358" s="133"/>
      <c r="H3358" s="52" t="s">
        <v>6833</v>
      </c>
      <c r="I3358" s="550">
        <v>41807</v>
      </c>
      <c r="J3358" s="550">
        <v>41929</v>
      </c>
      <c r="K3358" s="56" t="s">
        <v>7479</v>
      </c>
      <c r="L3358" s="56" t="s">
        <v>7480</v>
      </c>
      <c r="M3358" s="56" t="s">
        <v>695</v>
      </c>
      <c r="N3358" s="56" t="s">
        <v>2883</v>
      </c>
      <c r="P3358" s="56" t="s">
        <v>6998</v>
      </c>
      <c r="T3358" s="56">
        <v>1</v>
      </c>
      <c r="U3358" s="56" t="s">
        <v>606</v>
      </c>
      <c r="W3358" s="56">
        <v>1.5</v>
      </c>
      <c r="X3358" s="56">
        <v>80</v>
      </c>
      <c r="Y3358" s="56">
        <v>35.4</v>
      </c>
    </row>
    <row r="3359" spans="1:26" s="56" customFormat="1">
      <c r="A3359" s="132" t="s">
        <v>6832</v>
      </c>
      <c r="B3359" s="132" t="s">
        <v>1216</v>
      </c>
      <c r="C3359" s="150" t="s">
        <v>4873</v>
      </c>
      <c r="D3359" s="150" t="s">
        <v>4874</v>
      </c>
      <c r="E3359" s="150" t="s">
        <v>4875</v>
      </c>
      <c r="F3359" s="133" t="s">
        <v>4876</v>
      </c>
      <c r="G3359" s="133"/>
      <c r="H3359" s="52" t="s">
        <v>6833</v>
      </c>
      <c r="I3359" s="550">
        <v>41807</v>
      </c>
      <c r="J3359" s="550">
        <v>41929</v>
      </c>
      <c r="K3359" s="56" t="s">
        <v>7481</v>
      </c>
      <c r="L3359" s="56" t="s">
        <v>7482</v>
      </c>
      <c r="M3359" s="56" t="s">
        <v>695</v>
      </c>
      <c r="N3359" s="56" t="s">
        <v>2883</v>
      </c>
      <c r="P3359" s="56" t="s">
        <v>6998</v>
      </c>
      <c r="T3359" s="56">
        <v>1</v>
      </c>
      <c r="U3359" s="56" t="s">
        <v>606</v>
      </c>
      <c r="W3359" s="56">
        <v>1.5</v>
      </c>
      <c r="X3359" s="56">
        <v>90</v>
      </c>
      <c r="Y3359" s="56">
        <v>38.6</v>
      </c>
    </row>
    <row r="3360" spans="1:26" s="56" customFormat="1">
      <c r="A3360" s="132" t="s">
        <v>6832</v>
      </c>
      <c r="B3360" s="132" t="s">
        <v>1216</v>
      </c>
      <c r="C3360" s="150" t="s">
        <v>4873</v>
      </c>
      <c r="D3360" s="150" t="s">
        <v>4874</v>
      </c>
      <c r="E3360" s="150" t="s">
        <v>4875</v>
      </c>
      <c r="F3360" s="133" t="s">
        <v>4876</v>
      </c>
      <c r="G3360" s="133"/>
      <c r="H3360" s="52" t="s">
        <v>6833</v>
      </c>
      <c r="I3360" s="550">
        <v>41807</v>
      </c>
      <c r="J3360" s="550">
        <v>41929</v>
      </c>
      <c r="K3360" s="56" t="s">
        <v>7483</v>
      </c>
      <c r="L3360" s="56" t="s">
        <v>7484</v>
      </c>
      <c r="M3360" s="56" t="s">
        <v>695</v>
      </c>
      <c r="N3360" s="56" t="s">
        <v>2883</v>
      </c>
      <c r="P3360" s="56" t="s">
        <v>6998</v>
      </c>
      <c r="T3360" s="56">
        <v>1</v>
      </c>
      <c r="U3360" s="56" t="s">
        <v>606</v>
      </c>
      <c r="W3360" s="56">
        <v>1.5</v>
      </c>
      <c r="X3360" s="56">
        <v>90</v>
      </c>
      <c r="Y3360" s="56">
        <v>54.2</v>
      </c>
    </row>
    <row r="3361" spans="1:25" s="56" customFormat="1">
      <c r="A3361" s="132" t="s">
        <v>6832</v>
      </c>
      <c r="B3361" s="132" t="s">
        <v>1216</v>
      </c>
      <c r="C3361" s="150" t="s">
        <v>4873</v>
      </c>
      <c r="D3361" s="150" t="s">
        <v>4874</v>
      </c>
      <c r="E3361" s="150" t="s">
        <v>4875</v>
      </c>
      <c r="F3361" s="133" t="s">
        <v>4876</v>
      </c>
      <c r="G3361" s="133"/>
      <c r="H3361" s="52" t="s">
        <v>6833</v>
      </c>
      <c r="I3361" s="550">
        <v>41807</v>
      </c>
      <c r="J3361" s="550">
        <v>41929</v>
      </c>
      <c r="K3361" s="56" t="s">
        <v>7485</v>
      </c>
      <c r="L3361" s="56" t="s">
        <v>7486</v>
      </c>
      <c r="M3361" s="56" t="s">
        <v>695</v>
      </c>
      <c r="N3361" s="56" t="s">
        <v>2883</v>
      </c>
      <c r="P3361" s="56" t="s">
        <v>6998</v>
      </c>
      <c r="T3361" s="56">
        <v>1</v>
      </c>
      <c r="U3361" s="56" t="s">
        <v>606</v>
      </c>
      <c r="W3361" s="56">
        <v>1.5</v>
      </c>
      <c r="X3361" s="56">
        <v>90</v>
      </c>
      <c r="Y3361" s="56">
        <v>18.600000000000001</v>
      </c>
    </row>
    <row r="3362" spans="1:25" s="56" customFormat="1">
      <c r="A3362" s="132" t="s">
        <v>6832</v>
      </c>
      <c r="B3362" s="132" t="s">
        <v>1216</v>
      </c>
      <c r="C3362" s="150" t="s">
        <v>4873</v>
      </c>
      <c r="D3362" s="150" t="s">
        <v>4874</v>
      </c>
      <c r="E3362" s="150" t="s">
        <v>4875</v>
      </c>
      <c r="F3362" s="133" t="s">
        <v>4876</v>
      </c>
      <c r="G3362" s="133"/>
      <c r="H3362" s="52" t="s">
        <v>6833</v>
      </c>
      <c r="I3362" s="550">
        <v>41807</v>
      </c>
      <c r="J3362" s="550">
        <v>41929</v>
      </c>
      <c r="K3362" s="56" t="s">
        <v>7487</v>
      </c>
      <c r="L3362" s="56" t="s">
        <v>7488</v>
      </c>
      <c r="M3362" s="56" t="s">
        <v>695</v>
      </c>
      <c r="N3362" s="56" t="s">
        <v>2883</v>
      </c>
      <c r="P3362" s="56" t="s">
        <v>6998</v>
      </c>
      <c r="T3362" s="56">
        <v>1</v>
      </c>
      <c r="U3362" s="56" t="s">
        <v>606</v>
      </c>
      <c r="W3362" s="56">
        <v>1.5</v>
      </c>
      <c r="X3362" s="56">
        <v>85</v>
      </c>
      <c r="Y3362" s="56">
        <v>35.4</v>
      </c>
    </row>
    <row r="3363" spans="1:25" s="56" customFormat="1">
      <c r="A3363" s="132" t="s">
        <v>6832</v>
      </c>
      <c r="B3363" s="132" t="s">
        <v>1216</v>
      </c>
      <c r="C3363" s="150" t="s">
        <v>4873</v>
      </c>
      <c r="D3363" s="150" t="s">
        <v>4874</v>
      </c>
      <c r="E3363" s="150" t="s">
        <v>4875</v>
      </c>
      <c r="F3363" s="133" t="s">
        <v>4876</v>
      </c>
      <c r="G3363" s="133"/>
      <c r="H3363" s="52" t="s">
        <v>6833</v>
      </c>
      <c r="I3363" s="550">
        <v>41807</v>
      </c>
      <c r="J3363" s="550">
        <v>41929</v>
      </c>
      <c r="K3363" s="56" t="s">
        <v>7489</v>
      </c>
      <c r="L3363" s="56" t="s">
        <v>7490</v>
      </c>
      <c r="M3363" s="56" t="s">
        <v>695</v>
      </c>
      <c r="N3363" s="56" t="s">
        <v>2883</v>
      </c>
      <c r="P3363" s="56" t="s">
        <v>6998</v>
      </c>
      <c r="T3363" s="56">
        <v>1</v>
      </c>
      <c r="U3363" s="56" t="s">
        <v>606</v>
      </c>
      <c r="W3363" s="56">
        <v>1.5</v>
      </c>
      <c r="X3363" s="56">
        <v>90</v>
      </c>
      <c r="Y3363" s="56">
        <v>22.2</v>
      </c>
    </row>
    <row r="3364" spans="1:25" s="56" customFormat="1">
      <c r="A3364" s="132" t="s">
        <v>6832</v>
      </c>
      <c r="B3364" s="132" t="s">
        <v>1216</v>
      </c>
      <c r="C3364" s="150" t="s">
        <v>4873</v>
      </c>
      <c r="D3364" s="150" t="s">
        <v>4874</v>
      </c>
      <c r="E3364" s="150" t="s">
        <v>4875</v>
      </c>
      <c r="F3364" s="133" t="s">
        <v>4876</v>
      </c>
      <c r="G3364" s="133"/>
      <c r="H3364" s="52" t="s">
        <v>6833</v>
      </c>
      <c r="I3364" s="550">
        <v>41807</v>
      </c>
      <c r="J3364" s="550">
        <v>41929</v>
      </c>
      <c r="K3364" s="56" t="s">
        <v>7491</v>
      </c>
      <c r="L3364" s="56" t="s">
        <v>7492</v>
      </c>
      <c r="M3364" s="56" t="s">
        <v>695</v>
      </c>
      <c r="N3364" s="56" t="s">
        <v>2883</v>
      </c>
      <c r="P3364" s="56" t="s">
        <v>6998</v>
      </c>
      <c r="T3364" s="56">
        <v>1</v>
      </c>
      <c r="U3364" s="56" t="s">
        <v>606</v>
      </c>
      <c r="W3364" s="56">
        <v>1.5</v>
      </c>
      <c r="X3364" s="56">
        <v>90</v>
      </c>
      <c r="Y3364" s="56">
        <v>57.8</v>
      </c>
    </row>
    <row r="3365" spans="1:25" s="56" customFormat="1">
      <c r="A3365" s="132" t="s">
        <v>6832</v>
      </c>
      <c r="B3365" s="132" t="s">
        <v>1216</v>
      </c>
      <c r="C3365" s="150" t="s">
        <v>4873</v>
      </c>
      <c r="D3365" s="150" t="s">
        <v>4874</v>
      </c>
      <c r="E3365" s="150" t="s">
        <v>4875</v>
      </c>
      <c r="F3365" s="133" t="s">
        <v>4876</v>
      </c>
      <c r="G3365" s="133"/>
      <c r="H3365" s="52" t="s">
        <v>6833</v>
      </c>
      <c r="I3365" s="550">
        <v>41807</v>
      </c>
      <c r="J3365" s="550">
        <v>41929</v>
      </c>
      <c r="K3365" s="56" t="s">
        <v>7493</v>
      </c>
      <c r="L3365" s="56" t="s">
        <v>7494</v>
      </c>
      <c r="M3365" s="56" t="s">
        <v>695</v>
      </c>
      <c r="N3365" s="56" t="s">
        <v>2883</v>
      </c>
      <c r="P3365" s="56" t="s">
        <v>6998</v>
      </c>
      <c r="T3365" s="56">
        <v>1</v>
      </c>
      <c r="U3365" s="56" t="s">
        <v>606</v>
      </c>
      <c r="W3365" s="56">
        <v>1.5</v>
      </c>
      <c r="X3365" s="56">
        <v>90</v>
      </c>
      <c r="Y3365" s="56">
        <v>24.2</v>
      </c>
    </row>
    <row r="3366" spans="1:25" s="56" customFormat="1">
      <c r="A3366" s="132" t="s">
        <v>6832</v>
      </c>
      <c r="B3366" s="132" t="s">
        <v>1216</v>
      </c>
      <c r="C3366" s="150" t="s">
        <v>4873</v>
      </c>
      <c r="D3366" s="150" t="s">
        <v>4874</v>
      </c>
      <c r="E3366" s="150" t="s">
        <v>4875</v>
      </c>
      <c r="F3366" s="133" t="s">
        <v>4876</v>
      </c>
      <c r="G3366" s="133"/>
      <c r="H3366" s="52" t="s">
        <v>6833</v>
      </c>
      <c r="I3366" s="550">
        <v>41807</v>
      </c>
      <c r="J3366" s="550">
        <v>41929</v>
      </c>
      <c r="K3366" s="56" t="s">
        <v>7495</v>
      </c>
      <c r="L3366" s="56" t="s">
        <v>7496</v>
      </c>
      <c r="M3366" s="56" t="s">
        <v>695</v>
      </c>
      <c r="N3366" s="56" t="s">
        <v>2883</v>
      </c>
      <c r="P3366" s="56" t="s">
        <v>6998</v>
      </c>
      <c r="T3366" s="56">
        <v>1</v>
      </c>
      <c r="U3366" s="56" t="s">
        <v>606</v>
      </c>
      <c r="W3366" s="56">
        <v>1.5</v>
      </c>
      <c r="X3366" s="56">
        <v>85</v>
      </c>
      <c r="Y3366" s="56">
        <v>125</v>
      </c>
    </row>
    <row r="3367" spans="1:25" s="56" customFormat="1">
      <c r="A3367" s="132" t="s">
        <v>6832</v>
      </c>
      <c r="B3367" s="132" t="s">
        <v>1216</v>
      </c>
      <c r="C3367" s="150" t="s">
        <v>4873</v>
      </c>
      <c r="D3367" s="150" t="s">
        <v>4874</v>
      </c>
      <c r="E3367" s="150" t="s">
        <v>4875</v>
      </c>
      <c r="F3367" s="133" t="s">
        <v>4876</v>
      </c>
      <c r="G3367" s="133"/>
      <c r="H3367" s="52" t="s">
        <v>6833</v>
      </c>
      <c r="I3367" s="550">
        <v>41807</v>
      </c>
      <c r="J3367" s="550">
        <v>41929</v>
      </c>
      <c r="K3367" s="56" t="s">
        <v>7497</v>
      </c>
      <c r="L3367" s="56" t="s">
        <v>7498</v>
      </c>
      <c r="M3367" s="56" t="s">
        <v>695</v>
      </c>
      <c r="N3367" s="56" t="s">
        <v>2883</v>
      </c>
      <c r="P3367" s="56" t="s">
        <v>6998</v>
      </c>
      <c r="T3367" s="56">
        <v>1</v>
      </c>
      <c r="U3367" s="56" t="s">
        <v>606</v>
      </c>
      <c r="W3367" s="56">
        <v>1.5</v>
      </c>
      <c r="X3367" s="56">
        <v>85</v>
      </c>
      <c r="Y3367" s="56">
        <v>130.4</v>
      </c>
    </row>
    <row r="3368" spans="1:25" s="56" customFormat="1">
      <c r="A3368" s="132" t="s">
        <v>6832</v>
      </c>
      <c r="B3368" s="132" t="s">
        <v>1216</v>
      </c>
      <c r="C3368" s="150" t="s">
        <v>4873</v>
      </c>
      <c r="D3368" s="150" t="s">
        <v>4874</v>
      </c>
      <c r="E3368" s="150" t="s">
        <v>4875</v>
      </c>
      <c r="F3368" s="133" t="s">
        <v>4876</v>
      </c>
      <c r="G3368" s="133"/>
      <c r="H3368" s="52" t="s">
        <v>6833</v>
      </c>
      <c r="I3368" s="550">
        <v>41807</v>
      </c>
      <c r="J3368" s="550">
        <v>41929</v>
      </c>
      <c r="K3368" s="56" t="s">
        <v>7499</v>
      </c>
      <c r="L3368" s="56" t="s">
        <v>7500</v>
      </c>
      <c r="M3368" s="56" t="s">
        <v>695</v>
      </c>
      <c r="N3368" s="56" t="s">
        <v>2883</v>
      </c>
      <c r="P3368" s="56" t="s">
        <v>6998</v>
      </c>
      <c r="T3368" s="56">
        <v>1</v>
      </c>
      <c r="U3368" s="56" t="s">
        <v>606</v>
      </c>
      <c r="W3368" s="56">
        <v>1.5</v>
      </c>
      <c r="X3368" s="56">
        <v>90</v>
      </c>
      <c r="Y3368" s="56">
        <v>80</v>
      </c>
    </row>
    <row r="3369" spans="1:25" s="56" customFormat="1">
      <c r="A3369" s="132" t="s">
        <v>6832</v>
      </c>
      <c r="B3369" s="132" t="s">
        <v>1216</v>
      </c>
      <c r="C3369" s="150" t="s">
        <v>4873</v>
      </c>
      <c r="D3369" s="150" t="s">
        <v>4874</v>
      </c>
      <c r="E3369" s="150" t="s">
        <v>4875</v>
      </c>
      <c r="F3369" s="133" t="s">
        <v>4876</v>
      </c>
      <c r="G3369" s="133"/>
      <c r="H3369" s="52" t="s">
        <v>6833</v>
      </c>
      <c r="I3369" s="550">
        <v>41807</v>
      </c>
      <c r="J3369" s="550">
        <v>41929</v>
      </c>
      <c r="K3369" s="56" t="s">
        <v>7501</v>
      </c>
      <c r="L3369" s="56" t="s">
        <v>7502</v>
      </c>
      <c r="M3369" s="56" t="s">
        <v>695</v>
      </c>
      <c r="N3369" s="56" t="s">
        <v>2883</v>
      </c>
      <c r="P3369" s="56" t="s">
        <v>6998</v>
      </c>
      <c r="T3369" s="56">
        <v>1</v>
      </c>
      <c r="U3369" s="56" t="s">
        <v>606</v>
      </c>
      <c r="W3369" s="56">
        <v>1.5</v>
      </c>
      <c r="X3369" s="56">
        <v>90</v>
      </c>
      <c r="Y3369" s="56">
        <v>39</v>
      </c>
    </row>
    <row r="3370" spans="1:25" s="56" customFormat="1">
      <c r="A3370" s="132" t="s">
        <v>6832</v>
      </c>
      <c r="B3370" s="132" t="s">
        <v>1216</v>
      </c>
      <c r="C3370" s="150" t="s">
        <v>4873</v>
      </c>
      <c r="D3370" s="150" t="s">
        <v>4874</v>
      </c>
      <c r="E3370" s="150" t="s">
        <v>4875</v>
      </c>
      <c r="F3370" s="133" t="s">
        <v>4876</v>
      </c>
      <c r="G3370" s="133"/>
      <c r="H3370" s="52" t="s">
        <v>6833</v>
      </c>
      <c r="I3370" s="550">
        <v>41807</v>
      </c>
      <c r="J3370" s="550">
        <v>41929</v>
      </c>
      <c r="K3370" s="56" t="s">
        <v>7503</v>
      </c>
      <c r="L3370" s="56" t="s">
        <v>7504</v>
      </c>
      <c r="M3370" s="56" t="s">
        <v>695</v>
      </c>
      <c r="N3370" s="56" t="s">
        <v>2883</v>
      </c>
      <c r="P3370" s="56" t="s">
        <v>6998</v>
      </c>
      <c r="T3370" s="56">
        <v>1</v>
      </c>
      <c r="U3370" s="56" t="s">
        <v>606</v>
      </c>
      <c r="W3370" s="56">
        <v>1.5</v>
      </c>
      <c r="X3370" s="56">
        <v>90</v>
      </c>
      <c r="Y3370" s="56">
        <v>31.6</v>
      </c>
    </row>
    <row r="3371" spans="1:25" s="56" customFormat="1">
      <c r="A3371" s="132" t="s">
        <v>6832</v>
      </c>
      <c r="B3371" s="132" t="s">
        <v>1216</v>
      </c>
      <c r="C3371" s="150" t="s">
        <v>4873</v>
      </c>
      <c r="D3371" s="150" t="s">
        <v>4874</v>
      </c>
      <c r="E3371" s="150" t="s">
        <v>4875</v>
      </c>
      <c r="F3371" s="133" t="s">
        <v>4876</v>
      </c>
      <c r="G3371" s="133"/>
      <c r="H3371" s="52" t="s">
        <v>6833</v>
      </c>
      <c r="I3371" s="550">
        <v>41807</v>
      </c>
      <c r="J3371" s="550">
        <v>41929</v>
      </c>
      <c r="K3371" s="56" t="s">
        <v>7505</v>
      </c>
      <c r="L3371" s="56" t="s">
        <v>7506</v>
      </c>
      <c r="M3371" s="56" t="s">
        <v>695</v>
      </c>
      <c r="N3371" s="56" t="s">
        <v>2883</v>
      </c>
      <c r="P3371" s="56" t="s">
        <v>6998</v>
      </c>
      <c r="T3371" s="56">
        <v>1</v>
      </c>
      <c r="U3371" s="56" t="s">
        <v>606</v>
      </c>
      <c r="W3371" s="56">
        <v>1.5</v>
      </c>
      <c r="X3371" s="56">
        <v>85</v>
      </c>
      <c r="Y3371" s="56">
        <v>35.799999999999997</v>
      </c>
    </row>
    <row r="3372" spans="1:25" s="56" customFormat="1">
      <c r="A3372" s="132" t="s">
        <v>6832</v>
      </c>
      <c r="B3372" s="132" t="s">
        <v>1216</v>
      </c>
      <c r="C3372" s="150" t="s">
        <v>4873</v>
      </c>
      <c r="D3372" s="150" t="s">
        <v>4874</v>
      </c>
      <c r="E3372" s="150" t="s">
        <v>4875</v>
      </c>
      <c r="F3372" s="133" t="s">
        <v>4876</v>
      </c>
      <c r="G3372" s="133"/>
      <c r="H3372" s="52" t="s">
        <v>6833</v>
      </c>
      <c r="I3372" s="550">
        <v>41807</v>
      </c>
      <c r="J3372" s="550">
        <v>41929</v>
      </c>
      <c r="K3372" s="56" t="s">
        <v>7507</v>
      </c>
      <c r="L3372" s="56" t="s">
        <v>7508</v>
      </c>
      <c r="M3372" s="56" t="s">
        <v>695</v>
      </c>
      <c r="N3372" s="56" t="s">
        <v>2883</v>
      </c>
      <c r="P3372" s="56" t="s">
        <v>6998</v>
      </c>
      <c r="T3372" s="56">
        <v>1</v>
      </c>
      <c r="U3372" s="56" t="s">
        <v>606</v>
      </c>
      <c r="W3372" s="56">
        <v>1.5</v>
      </c>
      <c r="X3372" s="56">
        <v>90</v>
      </c>
      <c r="Y3372" s="56">
        <v>28.8</v>
      </c>
    </row>
    <row r="3373" spans="1:25" s="56" customFormat="1">
      <c r="A3373" s="132" t="s">
        <v>6832</v>
      </c>
      <c r="B3373" s="132" t="s">
        <v>1216</v>
      </c>
      <c r="C3373" s="150" t="s">
        <v>4873</v>
      </c>
      <c r="D3373" s="150" t="s">
        <v>4874</v>
      </c>
      <c r="E3373" s="150" t="s">
        <v>4875</v>
      </c>
      <c r="F3373" s="133" t="s">
        <v>4876</v>
      </c>
      <c r="G3373" s="133"/>
      <c r="H3373" s="52" t="s">
        <v>6833</v>
      </c>
      <c r="I3373" s="550">
        <v>41807</v>
      </c>
      <c r="J3373" s="550">
        <v>41929</v>
      </c>
      <c r="K3373" s="56" t="s">
        <v>7509</v>
      </c>
      <c r="L3373" s="56" t="s">
        <v>7510</v>
      </c>
      <c r="M3373" s="56" t="s">
        <v>695</v>
      </c>
      <c r="N3373" s="56" t="s">
        <v>2883</v>
      </c>
      <c r="P3373" s="56" t="s">
        <v>6998</v>
      </c>
      <c r="T3373" s="56">
        <v>1</v>
      </c>
      <c r="U3373" s="56" t="s">
        <v>606</v>
      </c>
      <c r="W3373" s="56">
        <v>1.5</v>
      </c>
      <c r="X3373" s="56">
        <v>85</v>
      </c>
      <c r="Y3373" s="56">
        <v>27</v>
      </c>
    </row>
    <row r="3374" spans="1:25" s="56" customFormat="1">
      <c r="A3374" s="132" t="s">
        <v>6832</v>
      </c>
      <c r="B3374" s="132" t="s">
        <v>1216</v>
      </c>
      <c r="C3374" s="150" t="s">
        <v>4873</v>
      </c>
      <c r="D3374" s="150" t="s">
        <v>4874</v>
      </c>
      <c r="E3374" s="150" t="s">
        <v>4875</v>
      </c>
      <c r="F3374" s="133" t="s">
        <v>4876</v>
      </c>
      <c r="G3374" s="133"/>
      <c r="H3374" s="52" t="s">
        <v>6833</v>
      </c>
      <c r="I3374" s="550">
        <v>41807</v>
      </c>
      <c r="J3374" s="550">
        <v>41929</v>
      </c>
      <c r="K3374" s="56" t="s">
        <v>7511</v>
      </c>
      <c r="L3374" s="56" t="s">
        <v>7512</v>
      </c>
      <c r="M3374" s="56" t="s">
        <v>695</v>
      </c>
      <c r="N3374" s="56" t="s">
        <v>2883</v>
      </c>
      <c r="P3374" s="56" t="s">
        <v>6998</v>
      </c>
      <c r="T3374" s="56">
        <v>1</v>
      </c>
      <c r="U3374" s="56" t="s">
        <v>606</v>
      </c>
      <c r="W3374" s="56">
        <v>1.5</v>
      </c>
      <c r="X3374" s="56">
        <v>92</v>
      </c>
      <c r="Y3374" s="56">
        <v>53.8</v>
      </c>
    </row>
    <row r="3375" spans="1:25" s="56" customFormat="1">
      <c r="A3375" s="132" t="s">
        <v>6832</v>
      </c>
      <c r="B3375" s="132" t="s">
        <v>1216</v>
      </c>
      <c r="C3375" s="150" t="s">
        <v>4873</v>
      </c>
      <c r="D3375" s="150" t="s">
        <v>4874</v>
      </c>
      <c r="E3375" s="150" t="s">
        <v>4875</v>
      </c>
      <c r="F3375" s="133" t="s">
        <v>4876</v>
      </c>
      <c r="G3375" s="133"/>
      <c r="H3375" s="52" t="s">
        <v>6833</v>
      </c>
      <c r="I3375" s="550">
        <v>41807</v>
      </c>
      <c r="J3375" s="550">
        <v>41929</v>
      </c>
      <c r="K3375" s="56" t="s">
        <v>7513</v>
      </c>
      <c r="L3375" s="56" t="s">
        <v>7514</v>
      </c>
      <c r="M3375" s="56" t="s">
        <v>695</v>
      </c>
      <c r="N3375" s="56" t="s">
        <v>2883</v>
      </c>
      <c r="P3375" s="56" t="s">
        <v>6998</v>
      </c>
      <c r="T3375" s="56">
        <v>1</v>
      </c>
      <c r="U3375" s="56" t="s">
        <v>606</v>
      </c>
      <c r="W3375" s="56">
        <v>1.5</v>
      </c>
      <c r="X3375" s="56">
        <v>90</v>
      </c>
      <c r="Y3375" s="56">
        <v>34.6</v>
      </c>
    </row>
    <row r="3376" spans="1:25" s="56" customFormat="1">
      <c r="A3376" s="132" t="s">
        <v>6832</v>
      </c>
      <c r="B3376" s="132" t="s">
        <v>1216</v>
      </c>
      <c r="C3376" s="150" t="s">
        <v>4873</v>
      </c>
      <c r="D3376" s="150" t="s">
        <v>4874</v>
      </c>
      <c r="E3376" s="150" t="s">
        <v>4875</v>
      </c>
      <c r="F3376" s="133" t="s">
        <v>4876</v>
      </c>
      <c r="G3376" s="133"/>
      <c r="H3376" s="52" t="s">
        <v>6833</v>
      </c>
      <c r="I3376" s="550">
        <v>41807</v>
      </c>
      <c r="J3376" s="550">
        <v>41929</v>
      </c>
      <c r="K3376" s="56" t="s">
        <v>7515</v>
      </c>
      <c r="L3376" s="56" t="s">
        <v>7516</v>
      </c>
      <c r="M3376" s="56" t="s">
        <v>695</v>
      </c>
      <c r="N3376" s="56" t="s">
        <v>2883</v>
      </c>
      <c r="P3376" s="56" t="s">
        <v>6998</v>
      </c>
      <c r="T3376" s="56">
        <v>1</v>
      </c>
      <c r="U3376" s="56" t="s">
        <v>606</v>
      </c>
      <c r="W3376" s="56">
        <v>1.5</v>
      </c>
      <c r="X3376" s="56">
        <v>85</v>
      </c>
      <c r="Y3376" s="56">
        <v>88.4</v>
      </c>
    </row>
    <row r="3377" spans="1:25" s="56" customFormat="1">
      <c r="A3377" s="132" t="s">
        <v>6832</v>
      </c>
      <c r="B3377" s="132" t="s">
        <v>1216</v>
      </c>
      <c r="C3377" s="150" t="s">
        <v>4873</v>
      </c>
      <c r="D3377" s="150" t="s">
        <v>4874</v>
      </c>
      <c r="E3377" s="150" t="s">
        <v>4875</v>
      </c>
      <c r="F3377" s="133" t="s">
        <v>4876</v>
      </c>
      <c r="G3377" s="133"/>
      <c r="H3377" s="52" t="s">
        <v>6833</v>
      </c>
      <c r="I3377" s="550">
        <v>41807</v>
      </c>
      <c r="J3377" s="550">
        <v>41929</v>
      </c>
      <c r="K3377" s="56" t="s">
        <v>7517</v>
      </c>
      <c r="L3377" s="56" t="s">
        <v>7518</v>
      </c>
      <c r="M3377" s="56" t="s">
        <v>695</v>
      </c>
      <c r="N3377" s="56" t="s">
        <v>2883</v>
      </c>
      <c r="P3377" s="56" t="s">
        <v>6998</v>
      </c>
      <c r="T3377" s="56">
        <v>1</v>
      </c>
      <c r="U3377" s="56" t="s">
        <v>606</v>
      </c>
      <c r="W3377" s="56">
        <v>1.5</v>
      </c>
      <c r="X3377" s="56">
        <v>90</v>
      </c>
      <c r="Y3377" s="56">
        <v>68.8</v>
      </c>
    </row>
    <row r="3378" spans="1:25" s="56" customFormat="1">
      <c r="A3378" s="132" t="s">
        <v>6832</v>
      </c>
      <c r="B3378" s="132" t="s">
        <v>1216</v>
      </c>
      <c r="C3378" s="150" t="s">
        <v>4873</v>
      </c>
      <c r="D3378" s="150" t="s">
        <v>4874</v>
      </c>
      <c r="E3378" s="150" t="s">
        <v>4875</v>
      </c>
      <c r="F3378" s="133" t="s">
        <v>4876</v>
      </c>
      <c r="G3378" s="133"/>
      <c r="H3378" s="52" t="s">
        <v>6833</v>
      </c>
      <c r="I3378" s="550">
        <v>41807</v>
      </c>
      <c r="J3378" s="550">
        <v>41929</v>
      </c>
      <c r="K3378" s="56" t="s">
        <v>7519</v>
      </c>
      <c r="L3378" s="56" t="s">
        <v>7520</v>
      </c>
      <c r="M3378" s="56" t="s">
        <v>695</v>
      </c>
      <c r="N3378" s="56" t="s">
        <v>2883</v>
      </c>
      <c r="P3378" s="56" t="s">
        <v>6998</v>
      </c>
      <c r="T3378" s="56">
        <v>1</v>
      </c>
      <c r="U3378" s="56" t="s">
        <v>606</v>
      </c>
      <c r="W3378" s="56">
        <v>1.5</v>
      </c>
      <c r="X3378" s="56">
        <v>90</v>
      </c>
      <c r="Y3378" s="56">
        <v>32.799999999999997</v>
      </c>
    </row>
    <row r="3379" spans="1:25" s="56" customFormat="1">
      <c r="A3379" s="132" t="s">
        <v>6832</v>
      </c>
      <c r="B3379" s="132" t="s">
        <v>1216</v>
      </c>
      <c r="C3379" s="150" t="s">
        <v>4873</v>
      </c>
      <c r="D3379" s="150" t="s">
        <v>4874</v>
      </c>
      <c r="E3379" s="150" t="s">
        <v>4875</v>
      </c>
      <c r="F3379" s="133" t="s">
        <v>4876</v>
      </c>
      <c r="G3379" s="133"/>
      <c r="H3379" s="52" t="s">
        <v>6833</v>
      </c>
      <c r="I3379" s="550">
        <v>41807</v>
      </c>
      <c r="J3379" s="550">
        <v>41929</v>
      </c>
      <c r="K3379" s="56" t="s">
        <v>7521</v>
      </c>
      <c r="L3379" s="56" t="s">
        <v>7522</v>
      </c>
      <c r="M3379" s="56" t="s">
        <v>695</v>
      </c>
      <c r="N3379" s="56" t="s">
        <v>2883</v>
      </c>
      <c r="P3379" s="56" t="s">
        <v>6998</v>
      </c>
      <c r="T3379" s="56">
        <v>1</v>
      </c>
      <c r="U3379" s="56" t="s">
        <v>606</v>
      </c>
      <c r="W3379" s="56">
        <v>1.5</v>
      </c>
      <c r="X3379" s="56">
        <v>92</v>
      </c>
      <c r="Y3379" s="56">
        <v>24.4</v>
      </c>
    </row>
    <row r="3380" spans="1:25" s="56" customFormat="1">
      <c r="A3380" s="132" t="s">
        <v>6832</v>
      </c>
      <c r="B3380" s="132" t="s">
        <v>1216</v>
      </c>
      <c r="C3380" s="150" t="s">
        <v>4873</v>
      </c>
      <c r="D3380" s="150" t="s">
        <v>4874</v>
      </c>
      <c r="E3380" s="150" t="s">
        <v>4875</v>
      </c>
      <c r="F3380" s="133" t="s">
        <v>4876</v>
      </c>
      <c r="G3380" s="133"/>
      <c r="H3380" s="52" t="s">
        <v>6833</v>
      </c>
      <c r="I3380" s="550">
        <v>41807</v>
      </c>
      <c r="J3380" s="550">
        <v>41929</v>
      </c>
      <c r="K3380" s="56" t="s">
        <v>7523</v>
      </c>
      <c r="L3380" s="56" t="s">
        <v>7524</v>
      </c>
      <c r="M3380" s="56" t="s">
        <v>695</v>
      </c>
      <c r="N3380" s="56" t="s">
        <v>2883</v>
      </c>
      <c r="P3380" s="56" t="s">
        <v>6998</v>
      </c>
      <c r="T3380" s="56">
        <v>1</v>
      </c>
      <c r="U3380" s="56" t="s">
        <v>606</v>
      </c>
      <c r="W3380" s="56">
        <v>1.5</v>
      </c>
      <c r="X3380" s="56">
        <v>85</v>
      </c>
      <c r="Y3380" s="56">
        <v>20</v>
      </c>
    </row>
    <row r="3381" spans="1:25" s="56" customFormat="1">
      <c r="A3381" s="132" t="s">
        <v>6832</v>
      </c>
      <c r="B3381" s="132" t="s">
        <v>1216</v>
      </c>
      <c r="C3381" s="150" t="s">
        <v>4873</v>
      </c>
      <c r="D3381" s="150" t="s">
        <v>4874</v>
      </c>
      <c r="E3381" s="150" t="s">
        <v>4875</v>
      </c>
      <c r="F3381" s="133" t="s">
        <v>4876</v>
      </c>
      <c r="G3381" s="133"/>
      <c r="H3381" s="52" t="s">
        <v>6833</v>
      </c>
      <c r="I3381" s="550">
        <v>41807</v>
      </c>
      <c r="J3381" s="550">
        <v>41929</v>
      </c>
      <c r="K3381" s="56" t="s">
        <v>7525</v>
      </c>
      <c r="L3381" s="56" t="s">
        <v>7526</v>
      </c>
      <c r="M3381" s="56" t="s">
        <v>695</v>
      </c>
      <c r="N3381" s="56" t="s">
        <v>2883</v>
      </c>
      <c r="P3381" s="56" t="s">
        <v>6998</v>
      </c>
      <c r="T3381" s="56">
        <v>1</v>
      </c>
      <c r="U3381" s="56" t="s">
        <v>606</v>
      </c>
      <c r="W3381" s="56">
        <v>1.5</v>
      </c>
      <c r="X3381" s="56">
        <v>90</v>
      </c>
      <c r="Y3381" s="56">
        <v>36.6</v>
      </c>
    </row>
    <row r="3382" spans="1:25" s="56" customFormat="1">
      <c r="A3382" s="132" t="s">
        <v>6832</v>
      </c>
      <c r="B3382" s="132" t="s">
        <v>1216</v>
      </c>
      <c r="C3382" s="150" t="s">
        <v>4873</v>
      </c>
      <c r="D3382" s="150" t="s">
        <v>4874</v>
      </c>
      <c r="E3382" s="150" t="s">
        <v>4875</v>
      </c>
      <c r="F3382" s="133" t="s">
        <v>4876</v>
      </c>
      <c r="G3382" s="133"/>
      <c r="H3382" s="52" t="s">
        <v>6833</v>
      </c>
      <c r="I3382" s="550">
        <v>41807</v>
      </c>
      <c r="J3382" s="550">
        <v>41929</v>
      </c>
      <c r="K3382" s="56" t="s">
        <v>7527</v>
      </c>
      <c r="L3382" s="56" t="s">
        <v>7528</v>
      </c>
      <c r="M3382" s="56" t="s">
        <v>695</v>
      </c>
      <c r="N3382" s="56" t="s">
        <v>2883</v>
      </c>
      <c r="P3382" s="56" t="s">
        <v>6998</v>
      </c>
      <c r="T3382" s="56">
        <v>1</v>
      </c>
      <c r="U3382" s="56" t="s">
        <v>606</v>
      </c>
      <c r="W3382" s="56">
        <v>1.5</v>
      </c>
      <c r="X3382" s="56">
        <v>90</v>
      </c>
      <c r="Y3382" s="56">
        <v>58.4</v>
      </c>
    </row>
    <row r="3383" spans="1:25" s="56" customFormat="1">
      <c r="A3383" s="132" t="s">
        <v>6832</v>
      </c>
      <c r="B3383" s="132" t="s">
        <v>1216</v>
      </c>
      <c r="C3383" s="150" t="s">
        <v>4873</v>
      </c>
      <c r="D3383" s="150" t="s">
        <v>4874</v>
      </c>
      <c r="E3383" s="150" t="s">
        <v>4875</v>
      </c>
      <c r="F3383" s="133" t="s">
        <v>4876</v>
      </c>
      <c r="G3383" s="133"/>
      <c r="H3383" s="52" t="s">
        <v>6833</v>
      </c>
      <c r="I3383" s="550">
        <v>41807</v>
      </c>
      <c r="J3383" s="550">
        <v>41929</v>
      </c>
      <c r="K3383" s="56" t="s">
        <v>7529</v>
      </c>
      <c r="L3383" s="56" t="s">
        <v>7530</v>
      </c>
      <c r="M3383" s="56" t="s">
        <v>695</v>
      </c>
      <c r="N3383" s="56" t="s">
        <v>2883</v>
      </c>
      <c r="P3383" s="56" t="s">
        <v>6998</v>
      </c>
      <c r="T3383" s="56">
        <v>1</v>
      </c>
      <c r="U3383" s="56" t="s">
        <v>606</v>
      </c>
      <c r="W3383" s="56">
        <v>1.5</v>
      </c>
      <c r="X3383" s="56">
        <v>90</v>
      </c>
      <c r="Y3383" s="56">
        <v>48.8</v>
      </c>
    </row>
    <row r="3384" spans="1:25" s="56" customFormat="1">
      <c r="A3384" s="132" t="s">
        <v>6832</v>
      </c>
      <c r="B3384" s="132" t="s">
        <v>1216</v>
      </c>
      <c r="C3384" s="150" t="s">
        <v>4873</v>
      </c>
      <c r="D3384" s="150" t="s">
        <v>4874</v>
      </c>
      <c r="E3384" s="150" t="s">
        <v>4875</v>
      </c>
      <c r="F3384" s="133" t="s">
        <v>4876</v>
      </c>
      <c r="G3384" s="133"/>
      <c r="H3384" s="52" t="s">
        <v>6833</v>
      </c>
      <c r="I3384" s="550">
        <v>41807</v>
      </c>
      <c r="J3384" s="550">
        <v>41929</v>
      </c>
      <c r="K3384" s="56" t="s">
        <v>7531</v>
      </c>
      <c r="L3384" s="56" t="s">
        <v>7532</v>
      </c>
      <c r="M3384" s="56" t="s">
        <v>695</v>
      </c>
      <c r="N3384" s="56" t="s">
        <v>2883</v>
      </c>
      <c r="P3384" s="56" t="s">
        <v>6998</v>
      </c>
      <c r="T3384" s="56">
        <v>1</v>
      </c>
      <c r="U3384" s="56" t="s">
        <v>606</v>
      </c>
      <c r="W3384" s="56">
        <v>1.5</v>
      </c>
      <c r="X3384" s="56">
        <v>90</v>
      </c>
      <c r="Y3384" s="56">
        <v>57.8</v>
      </c>
    </row>
    <row r="3385" spans="1:25" s="56" customFormat="1">
      <c r="A3385" s="132" t="s">
        <v>6832</v>
      </c>
      <c r="B3385" s="132" t="s">
        <v>1216</v>
      </c>
      <c r="C3385" s="150" t="s">
        <v>4873</v>
      </c>
      <c r="D3385" s="150" t="s">
        <v>4874</v>
      </c>
      <c r="E3385" s="150" t="s">
        <v>4875</v>
      </c>
      <c r="F3385" s="133" t="s">
        <v>4876</v>
      </c>
      <c r="G3385" s="133"/>
      <c r="H3385" s="52" t="s">
        <v>6833</v>
      </c>
      <c r="I3385" s="550">
        <v>41807</v>
      </c>
      <c r="J3385" s="550">
        <v>41929</v>
      </c>
      <c r="K3385" s="56" t="s">
        <v>7533</v>
      </c>
      <c r="L3385" s="56" t="s">
        <v>7534</v>
      </c>
      <c r="M3385" s="56" t="s">
        <v>695</v>
      </c>
      <c r="N3385" s="56" t="s">
        <v>2883</v>
      </c>
      <c r="P3385" s="56" t="s">
        <v>6998</v>
      </c>
      <c r="T3385" s="56">
        <v>1</v>
      </c>
      <c r="U3385" s="56" t="s">
        <v>606</v>
      </c>
      <c r="W3385" s="56">
        <v>1.5</v>
      </c>
      <c r="X3385" s="56">
        <v>90</v>
      </c>
      <c r="Y3385" s="56">
        <v>38.200000000000003</v>
      </c>
    </row>
    <row r="3386" spans="1:25" s="56" customFormat="1">
      <c r="A3386" s="132" t="s">
        <v>6832</v>
      </c>
      <c r="B3386" s="132" t="s">
        <v>1216</v>
      </c>
      <c r="C3386" s="150" t="s">
        <v>4873</v>
      </c>
      <c r="D3386" s="150" t="s">
        <v>4874</v>
      </c>
      <c r="E3386" s="150" t="s">
        <v>4875</v>
      </c>
      <c r="F3386" s="133" t="s">
        <v>4876</v>
      </c>
      <c r="G3386" s="133"/>
      <c r="H3386" s="52" t="s">
        <v>6833</v>
      </c>
      <c r="I3386" s="550">
        <v>41807</v>
      </c>
      <c r="J3386" s="550">
        <v>41929</v>
      </c>
      <c r="K3386" s="56" t="s">
        <v>7535</v>
      </c>
      <c r="L3386" s="56" t="s">
        <v>7536</v>
      </c>
      <c r="M3386" s="56" t="s">
        <v>695</v>
      </c>
      <c r="N3386" s="56" t="s">
        <v>2883</v>
      </c>
      <c r="P3386" s="56" t="s">
        <v>6998</v>
      </c>
      <c r="T3386" s="56">
        <v>1</v>
      </c>
      <c r="U3386" s="56" t="s">
        <v>606</v>
      </c>
      <c r="W3386" s="56">
        <v>1.5</v>
      </c>
      <c r="X3386" s="56">
        <v>90</v>
      </c>
      <c r="Y3386" s="56">
        <v>39.6</v>
      </c>
    </row>
    <row r="3387" spans="1:25" s="56" customFormat="1">
      <c r="A3387" s="132" t="s">
        <v>6832</v>
      </c>
      <c r="B3387" s="132" t="s">
        <v>1216</v>
      </c>
      <c r="C3387" s="150" t="s">
        <v>4873</v>
      </c>
      <c r="D3387" s="150" t="s">
        <v>4874</v>
      </c>
      <c r="E3387" s="150" t="s">
        <v>4875</v>
      </c>
      <c r="F3387" s="133" t="s">
        <v>4876</v>
      </c>
      <c r="G3387" s="133"/>
      <c r="H3387" s="52" t="s">
        <v>6833</v>
      </c>
      <c r="I3387" s="550">
        <v>41807</v>
      </c>
      <c r="J3387" s="550">
        <v>41929</v>
      </c>
      <c r="K3387" s="56" t="s">
        <v>7537</v>
      </c>
      <c r="L3387" s="56" t="s">
        <v>7538</v>
      </c>
      <c r="M3387" s="56" t="s">
        <v>695</v>
      </c>
      <c r="N3387" s="56" t="s">
        <v>2883</v>
      </c>
      <c r="P3387" s="56" t="s">
        <v>6998</v>
      </c>
      <c r="T3387" s="56">
        <v>1</v>
      </c>
      <c r="U3387" s="56" t="s">
        <v>606</v>
      </c>
      <c r="W3387" s="56">
        <v>1.5</v>
      </c>
      <c r="X3387" s="56">
        <v>85</v>
      </c>
      <c r="Y3387" s="56">
        <v>58.6</v>
      </c>
    </row>
    <row r="3388" spans="1:25" s="56" customFormat="1">
      <c r="A3388" s="132" t="s">
        <v>6832</v>
      </c>
      <c r="B3388" s="132" t="s">
        <v>1216</v>
      </c>
      <c r="C3388" s="150" t="s">
        <v>4873</v>
      </c>
      <c r="D3388" s="150" t="s">
        <v>4874</v>
      </c>
      <c r="E3388" s="150" t="s">
        <v>4875</v>
      </c>
      <c r="F3388" s="133" t="s">
        <v>4876</v>
      </c>
      <c r="G3388" s="133"/>
      <c r="H3388" s="52" t="s">
        <v>6833</v>
      </c>
      <c r="I3388" s="550">
        <v>41807</v>
      </c>
      <c r="J3388" s="550">
        <v>41929</v>
      </c>
      <c r="K3388" s="56" t="s">
        <v>7539</v>
      </c>
      <c r="L3388" s="56" t="s">
        <v>7540</v>
      </c>
      <c r="M3388" s="56" t="s">
        <v>695</v>
      </c>
      <c r="N3388" s="56" t="s">
        <v>2883</v>
      </c>
      <c r="P3388" s="56" t="s">
        <v>6998</v>
      </c>
      <c r="T3388" s="56">
        <v>1</v>
      </c>
      <c r="U3388" s="56" t="s">
        <v>606</v>
      </c>
      <c r="W3388" s="56">
        <v>1.5</v>
      </c>
      <c r="X3388" s="56">
        <v>90</v>
      </c>
      <c r="Y3388" s="56">
        <v>20.8</v>
      </c>
    </row>
    <row r="3389" spans="1:25" s="56" customFormat="1">
      <c r="A3389" s="132" t="s">
        <v>6832</v>
      </c>
      <c r="B3389" s="132" t="s">
        <v>1216</v>
      </c>
      <c r="C3389" s="150" t="s">
        <v>4873</v>
      </c>
      <c r="D3389" s="150" t="s">
        <v>4874</v>
      </c>
      <c r="E3389" s="150" t="s">
        <v>4875</v>
      </c>
      <c r="F3389" s="133" t="s">
        <v>4876</v>
      </c>
      <c r="G3389" s="133"/>
      <c r="H3389" s="52" t="s">
        <v>6833</v>
      </c>
      <c r="I3389" s="550">
        <v>41807</v>
      </c>
      <c r="J3389" s="550">
        <v>41929</v>
      </c>
      <c r="K3389" s="56" t="s">
        <v>7541</v>
      </c>
      <c r="L3389" s="56" t="s">
        <v>7542</v>
      </c>
      <c r="M3389" s="56" t="s">
        <v>695</v>
      </c>
      <c r="N3389" s="56" t="s">
        <v>2883</v>
      </c>
      <c r="P3389" s="56" t="s">
        <v>6998</v>
      </c>
      <c r="T3389" s="56">
        <v>1</v>
      </c>
      <c r="U3389" s="56" t="s">
        <v>606</v>
      </c>
      <c r="W3389" s="56">
        <v>1.5</v>
      </c>
      <c r="X3389" s="56">
        <v>90</v>
      </c>
      <c r="Y3389" s="56">
        <v>104</v>
      </c>
    </row>
    <row r="3390" spans="1:25" s="56" customFormat="1">
      <c r="A3390" s="132" t="s">
        <v>6832</v>
      </c>
      <c r="B3390" s="132" t="s">
        <v>1216</v>
      </c>
      <c r="C3390" s="150" t="s">
        <v>4873</v>
      </c>
      <c r="D3390" s="150" t="s">
        <v>4874</v>
      </c>
      <c r="E3390" s="150" t="s">
        <v>4875</v>
      </c>
      <c r="F3390" s="133" t="s">
        <v>4876</v>
      </c>
      <c r="G3390" s="133"/>
      <c r="H3390" s="52" t="s">
        <v>6833</v>
      </c>
      <c r="I3390" s="550">
        <v>41807</v>
      </c>
      <c r="J3390" s="550">
        <v>41929</v>
      </c>
      <c r="K3390" s="56" t="s">
        <v>7543</v>
      </c>
      <c r="L3390" s="56" t="s">
        <v>7544</v>
      </c>
      <c r="M3390" s="56" t="s">
        <v>695</v>
      </c>
      <c r="N3390" s="56" t="s">
        <v>2883</v>
      </c>
      <c r="P3390" s="56" t="s">
        <v>6998</v>
      </c>
      <c r="T3390" s="56">
        <v>1</v>
      </c>
      <c r="U3390" s="56" t="s">
        <v>606</v>
      </c>
      <c r="W3390" s="56">
        <v>1.5</v>
      </c>
      <c r="X3390" s="56">
        <v>85</v>
      </c>
      <c r="Y3390" s="56">
        <v>56.2</v>
      </c>
    </row>
    <row r="3391" spans="1:25" s="56" customFormat="1">
      <c r="A3391" s="132" t="s">
        <v>6832</v>
      </c>
      <c r="B3391" s="132" t="s">
        <v>1216</v>
      </c>
      <c r="C3391" s="150" t="s">
        <v>4873</v>
      </c>
      <c r="D3391" s="150" t="s">
        <v>4874</v>
      </c>
      <c r="E3391" s="150" t="s">
        <v>4875</v>
      </c>
      <c r="F3391" s="133" t="s">
        <v>4876</v>
      </c>
      <c r="G3391" s="133"/>
      <c r="H3391" s="52" t="s">
        <v>6833</v>
      </c>
      <c r="I3391" s="550">
        <v>41807</v>
      </c>
      <c r="J3391" s="550">
        <v>41929</v>
      </c>
      <c r="K3391" s="56" t="s">
        <v>7545</v>
      </c>
      <c r="L3391" s="56" t="s">
        <v>7546</v>
      </c>
      <c r="M3391" s="56" t="s">
        <v>695</v>
      </c>
      <c r="N3391" s="56" t="s">
        <v>2883</v>
      </c>
      <c r="P3391" s="56" t="s">
        <v>6998</v>
      </c>
      <c r="T3391" s="56">
        <v>1</v>
      </c>
      <c r="U3391" s="56" t="s">
        <v>606</v>
      </c>
      <c r="W3391" s="56">
        <v>1.5</v>
      </c>
      <c r="X3391" s="56">
        <v>80</v>
      </c>
      <c r="Y3391" s="56">
        <v>85</v>
      </c>
    </row>
    <row r="3392" spans="1:25" s="56" customFormat="1">
      <c r="A3392" s="132" t="s">
        <v>6832</v>
      </c>
      <c r="B3392" s="132" t="s">
        <v>1216</v>
      </c>
      <c r="C3392" s="150" t="s">
        <v>4873</v>
      </c>
      <c r="D3392" s="150" t="s">
        <v>4874</v>
      </c>
      <c r="E3392" s="150" t="s">
        <v>4875</v>
      </c>
      <c r="F3392" s="133" t="s">
        <v>4876</v>
      </c>
      <c r="G3392" s="133"/>
      <c r="H3392" s="52" t="s">
        <v>6833</v>
      </c>
      <c r="I3392" s="550">
        <v>41807</v>
      </c>
      <c r="J3392" s="550">
        <v>41929</v>
      </c>
      <c r="K3392" s="56" t="s">
        <v>7547</v>
      </c>
      <c r="L3392" s="56" t="s">
        <v>7548</v>
      </c>
      <c r="M3392" s="56" t="s">
        <v>695</v>
      </c>
      <c r="N3392" s="56" t="s">
        <v>2883</v>
      </c>
      <c r="P3392" s="56" t="s">
        <v>6998</v>
      </c>
      <c r="T3392" s="56">
        <v>1</v>
      </c>
      <c r="U3392" s="56" t="s">
        <v>606</v>
      </c>
      <c r="W3392" s="56">
        <v>1.5</v>
      </c>
      <c r="X3392" s="56">
        <v>90</v>
      </c>
      <c r="Y3392" s="56">
        <v>23.7</v>
      </c>
    </row>
    <row r="3393" spans="1:25" s="56" customFormat="1">
      <c r="A3393" s="132" t="s">
        <v>6832</v>
      </c>
      <c r="B3393" s="132" t="s">
        <v>1216</v>
      </c>
      <c r="C3393" s="150" t="s">
        <v>4873</v>
      </c>
      <c r="D3393" s="150" t="s">
        <v>4874</v>
      </c>
      <c r="E3393" s="150" t="s">
        <v>4875</v>
      </c>
      <c r="F3393" s="133" t="s">
        <v>4876</v>
      </c>
      <c r="G3393" s="133"/>
      <c r="H3393" s="52" t="s">
        <v>6833</v>
      </c>
      <c r="I3393" s="550">
        <v>41807</v>
      </c>
      <c r="J3393" s="550">
        <v>41929</v>
      </c>
      <c r="K3393" s="56" t="s">
        <v>7549</v>
      </c>
      <c r="L3393" s="56" t="s">
        <v>7550</v>
      </c>
      <c r="M3393" s="56" t="s">
        <v>695</v>
      </c>
      <c r="N3393" s="56" t="s">
        <v>2883</v>
      </c>
      <c r="P3393" s="56" t="s">
        <v>6998</v>
      </c>
      <c r="T3393" s="56">
        <v>1</v>
      </c>
      <c r="U3393" s="56" t="s">
        <v>606</v>
      </c>
      <c r="W3393" s="56">
        <v>1.5</v>
      </c>
      <c r="X3393" s="56">
        <v>90</v>
      </c>
      <c r="Y3393" s="56">
        <v>112</v>
      </c>
    </row>
    <row r="3394" spans="1:25" s="56" customFormat="1">
      <c r="A3394" s="132" t="s">
        <v>6832</v>
      </c>
      <c r="B3394" s="132" t="s">
        <v>1216</v>
      </c>
      <c r="C3394" s="150" t="s">
        <v>4873</v>
      </c>
      <c r="D3394" s="150" t="s">
        <v>4874</v>
      </c>
      <c r="E3394" s="150" t="s">
        <v>4875</v>
      </c>
      <c r="F3394" s="133" t="s">
        <v>4876</v>
      </c>
      <c r="G3394" s="133"/>
      <c r="H3394" s="52" t="s">
        <v>6833</v>
      </c>
      <c r="I3394" s="550">
        <v>41807</v>
      </c>
      <c r="J3394" s="550">
        <v>41929</v>
      </c>
      <c r="K3394" s="56" t="s">
        <v>7551</v>
      </c>
      <c r="L3394" s="56" t="s">
        <v>7552</v>
      </c>
      <c r="M3394" s="56" t="s">
        <v>695</v>
      </c>
      <c r="N3394" s="56" t="s">
        <v>2883</v>
      </c>
      <c r="P3394" s="56" t="s">
        <v>6998</v>
      </c>
      <c r="T3394" s="56">
        <v>1</v>
      </c>
      <c r="U3394" s="56" t="s">
        <v>606</v>
      </c>
      <c r="W3394" s="56">
        <v>1.5</v>
      </c>
      <c r="X3394" s="56">
        <v>90</v>
      </c>
      <c r="Y3394" s="56">
        <v>42.48</v>
      </c>
    </row>
    <row r="3395" spans="1:25" s="56" customFormat="1">
      <c r="A3395" s="132" t="s">
        <v>6832</v>
      </c>
      <c r="B3395" s="132" t="s">
        <v>1216</v>
      </c>
      <c r="C3395" s="150" t="s">
        <v>4873</v>
      </c>
      <c r="D3395" s="150" t="s">
        <v>4874</v>
      </c>
      <c r="E3395" s="150" t="s">
        <v>4875</v>
      </c>
      <c r="F3395" s="133" t="s">
        <v>4876</v>
      </c>
      <c r="G3395" s="133"/>
      <c r="H3395" s="52" t="s">
        <v>6833</v>
      </c>
      <c r="I3395" s="550">
        <v>41807</v>
      </c>
      <c r="J3395" s="550">
        <v>41929</v>
      </c>
      <c r="K3395" s="56" t="s">
        <v>7553</v>
      </c>
      <c r="L3395" s="56" t="s">
        <v>7554</v>
      </c>
      <c r="M3395" s="56" t="s">
        <v>695</v>
      </c>
      <c r="N3395" s="56" t="s">
        <v>2883</v>
      </c>
      <c r="P3395" s="56" t="s">
        <v>6998</v>
      </c>
      <c r="T3395" s="56">
        <v>1</v>
      </c>
      <c r="U3395" s="56" t="s">
        <v>606</v>
      </c>
      <c r="W3395" s="56">
        <v>1.5</v>
      </c>
      <c r="X3395" s="56">
        <v>80</v>
      </c>
      <c r="Y3395" s="56">
        <v>49.8</v>
      </c>
    </row>
    <row r="3396" spans="1:25" s="56" customFormat="1">
      <c r="A3396" s="132" t="s">
        <v>6832</v>
      </c>
      <c r="B3396" s="132" t="s">
        <v>1216</v>
      </c>
      <c r="C3396" s="150" t="s">
        <v>4873</v>
      </c>
      <c r="D3396" s="150" t="s">
        <v>4874</v>
      </c>
      <c r="E3396" s="150" t="s">
        <v>4875</v>
      </c>
      <c r="F3396" s="133" t="s">
        <v>4876</v>
      </c>
      <c r="G3396" s="133"/>
      <c r="H3396" s="52" t="s">
        <v>6833</v>
      </c>
      <c r="I3396" s="550">
        <v>41807</v>
      </c>
      <c r="J3396" s="550">
        <v>41929</v>
      </c>
      <c r="K3396" s="56" t="s">
        <v>7555</v>
      </c>
      <c r="L3396" s="56" t="s">
        <v>7556</v>
      </c>
      <c r="M3396" s="56" t="s">
        <v>695</v>
      </c>
      <c r="N3396" s="56" t="s">
        <v>2883</v>
      </c>
      <c r="P3396" s="56" t="s">
        <v>6998</v>
      </c>
      <c r="T3396" s="56">
        <v>1</v>
      </c>
      <c r="U3396" s="56" t="s">
        <v>606</v>
      </c>
      <c r="W3396" s="56">
        <v>1.5</v>
      </c>
      <c r="X3396" s="56">
        <v>80</v>
      </c>
      <c r="Y3396" s="56">
        <v>93</v>
      </c>
    </row>
    <row r="3397" spans="1:25" s="56" customFormat="1">
      <c r="A3397" s="132" t="s">
        <v>6832</v>
      </c>
      <c r="B3397" s="132" t="s">
        <v>1216</v>
      </c>
      <c r="C3397" s="150" t="s">
        <v>4873</v>
      </c>
      <c r="D3397" s="150" t="s">
        <v>4874</v>
      </c>
      <c r="E3397" s="150" t="s">
        <v>4875</v>
      </c>
      <c r="F3397" s="133" t="s">
        <v>4876</v>
      </c>
      <c r="G3397" s="133"/>
      <c r="H3397" s="52" t="s">
        <v>6833</v>
      </c>
      <c r="I3397" s="550">
        <v>41807</v>
      </c>
      <c r="J3397" s="550">
        <v>41929</v>
      </c>
      <c r="K3397" s="56" t="s">
        <v>7557</v>
      </c>
      <c r="L3397" s="56" t="s">
        <v>7558</v>
      </c>
      <c r="M3397" s="56" t="s">
        <v>695</v>
      </c>
      <c r="N3397" s="56" t="s">
        <v>2883</v>
      </c>
      <c r="P3397" s="56" t="s">
        <v>6998</v>
      </c>
      <c r="T3397" s="56">
        <v>1</v>
      </c>
      <c r="U3397" s="56" t="s">
        <v>606</v>
      </c>
      <c r="W3397" s="56">
        <v>1.5</v>
      </c>
      <c r="X3397" s="56">
        <v>80</v>
      </c>
      <c r="Y3397" s="56">
        <v>48.6</v>
      </c>
    </row>
    <row r="3398" spans="1:25" s="56" customFormat="1">
      <c r="A3398" s="132" t="s">
        <v>6832</v>
      </c>
      <c r="B3398" s="132" t="s">
        <v>1216</v>
      </c>
      <c r="C3398" s="150" t="s">
        <v>4873</v>
      </c>
      <c r="D3398" s="150" t="s">
        <v>4874</v>
      </c>
      <c r="E3398" s="150" t="s">
        <v>4875</v>
      </c>
      <c r="F3398" s="133" t="s">
        <v>4876</v>
      </c>
      <c r="G3398" s="133"/>
      <c r="H3398" s="52" t="s">
        <v>6833</v>
      </c>
      <c r="I3398" s="550">
        <v>41807</v>
      </c>
      <c r="J3398" s="550">
        <v>41929</v>
      </c>
      <c r="K3398" s="56" t="s">
        <v>7559</v>
      </c>
      <c r="L3398" s="56" t="s">
        <v>7560</v>
      </c>
      <c r="M3398" s="56" t="s">
        <v>695</v>
      </c>
      <c r="N3398" s="56" t="s">
        <v>2883</v>
      </c>
      <c r="P3398" s="56" t="s">
        <v>6998</v>
      </c>
      <c r="T3398" s="56">
        <v>1</v>
      </c>
      <c r="U3398" s="56" t="s">
        <v>606</v>
      </c>
      <c r="W3398" s="56">
        <v>1.5</v>
      </c>
      <c r="X3398" s="56">
        <v>80</v>
      </c>
      <c r="Y3398" s="56">
        <v>40</v>
      </c>
    </row>
    <row r="3399" spans="1:25" s="56" customFormat="1">
      <c r="A3399" s="132" t="s">
        <v>6832</v>
      </c>
      <c r="B3399" s="132" t="s">
        <v>1216</v>
      </c>
      <c r="C3399" s="150" t="s">
        <v>4873</v>
      </c>
      <c r="D3399" s="150" t="s">
        <v>4874</v>
      </c>
      <c r="E3399" s="150" t="s">
        <v>4875</v>
      </c>
      <c r="F3399" s="133" t="s">
        <v>4876</v>
      </c>
      <c r="G3399" s="133"/>
      <c r="H3399" s="52" t="s">
        <v>6833</v>
      </c>
      <c r="I3399" s="550">
        <v>41807</v>
      </c>
      <c r="J3399" s="550">
        <v>41929</v>
      </c>
      <c r="K3399" s="56" t="s">
        <v>7561</v>
      </c>
      <c r="L3399" s="56" t="s">
        <v>7562</v>
      </c>
      <c r="M3399" s="56" t="s">
        <v>695</v>
      </c>
      <c r="N3399" s="56" t="s">
        <v>2883</v>
      </c>
      <c r="P3399" s="56" t="s">
        <v>6998</v>
      </c>
      <c r="T3399" s="56">
        <v>1</v>
      </c>
      <c r="U3399" s="56" t="s">
        <v>606</v>
      </c>
      <c r="W3399" s="56">
        <v>1.5</v>
      </c>
      <c r="X3399" s="56">
        <v>90</v>
      </c>
      <c r="Y3399" s="56">
        <v>60.75</v>
      </c>
    </row>
    <row r="3400" spans="1:25" s="56" customFormat="1">
      <c r="A3400" s="132" t="s">
        <v>6832</v>
      </c>
      <c r="B3400" s="132" t="s">
        <v>1216</v>
      </c>
      <c r="C3400" s="150" t="s">
        <v>4873</v>
      </c>
      <c r="D3400" s="150" t="s">
        <v>4874</v>
      </c>
      <c r="E3400" s="150" t="s">
        <v>4875</v>
      </c>
      <c r="F3400" s="133" t="s">
        <v>4876</v>
      </c>
      <c r="G3400" s="133"/>
      <c r="H3400" s="52" t="s">
        <v>6833</v>
      </c>
      <c r="I3400" s="550">
        <v>41807</v>
      </c>
      <c r="J3400" s="550">
        <v>41929</v>
      </c>
      <c r="K3400" s="56" t="s">
        <v>7563</v>
      </c>
      <c r="L3400" s="56" t="s">
        <v>7564</v>
      </c>
      <c r="M3400" s="56" t="s">
        <v>695</v>
      </c>
      <c r="N3400" s="56" t="s">
        <v>2883</v>
      </c>
      <c r="P3400" s="56" t="s">
        <v>6998</v>
      </c>
      <c r="T3400" s="56">
        <v>1</v>
      </c>
      <c r="U3400" s="56" t="s">
        <v>606</v>
      </c>
      <c r="W3400" s="56">
        <v>1.5</v>
      </c>
      <c r="X3400" s="56">
        <v>85</v>
      </c>
      <c r="Y3400" s="56">
        <v>64.5</v>
      </c>
    </row>
    <row r="3401" spans="1:25" s="56" customFormat="1">
      <c r="A3401" s="132" t="s">
        <v>6832</v>
      </c>
      <c r="B3401" s="132" t="s">
        <v>1216</v>
      </c>
      <c r="C3401" s="150" t="s">
        <v>4873</v>
      </c>
      <c r="D3401" s="150" t="s">
        <v>4874</v>
      </c>
      <c r="E3401" s="150" t="s">
        <v>4875</v>
      </c>
      <c r="F3401" s="133" t="s">
        <v>4876</v>
      </c>
      <c r="G3401" s="133"/>
      <c r="H3401" s="52" t="s">
        <v>6833</v>
      </c>
      <c r="I3401" s="550">
        <v>41807</v>
      </c>
      <c r="J3401" s="550">
        <v>41929</v>
      </c>
      <c r="K3401" s="56" t="s">
        <v>7565</v>
      </c>
      <c r="L3401" s="56" t="s">
        <v>7566</v>
      </c>
      <c r="M3401" s="56" t="s">
        <v>695</v>
      </c>
      <c r="N3401" s="56" t="s">
        <v>2883</v>
      </c>
      <c r="P3401" s="56" t="s">
        <v>6998</v>
      </c>
      <c r="T3401" s="56">
        <v>1</v>
      </c>
      <c r="U3401" s="56" t="s">
        <v>606</v>
      </c>
      <c r="W3401" s="56">
        <v>1.5</v>
      </c>
      <c r="X3401" s="56">
        <v>90</v>
      </c>
      <c r="Y3401" s="56">
        <v>55.35</v>
      </c>
    </row>
    <row r="3402" spans="1:25" s="56" customFormat="1">
      <c r="A3402" s="132" t="s">
        <v>6832</v>
      </c>
      <c r="B3402" s="132" t="s">
        <v>1216</v>
      </c>
      <c r="C3402" s="150" t="s">
        <v>4873</v>
      </c>
      <c r="D3402" s="150" t="s">
        <v>4874</v>
      </c>
      <c r="E3402" s="150" t="s">
        <v>4875</v>
      </c>
      <c r="F3402" s="133" t="s">
        <v>4876</v>
      </c>
      <c r="G3402" s="133"/>
      <c r="H3402" s="52" t="s">
        <v>6833</v>
      </c>
      <c r="I3402" s="550">
        <v>41807</v>
      </c>
      <c r="J3402" s="550">
        <v>41929</v>
      </c>
      <c r="K3402" s="56" t="s">
        <v>7567</v>
      </c>
      <c r="L3402" s="56" t="s">
        <v>7568</v>
      </c>
      <c r="M3402" s="56" t="s">
        <v>695</v>
      </c>
      <c r="N3402" s="56" t="s">
        <v>2883</v>
      </c>
      <c r="P3402" s="56" t="s">
        <v>6998</v>
      </c>
      <c r="T3402" s="56">
        <v>1</v>
      </c>
      <c r="U3402" s="56" t="s">
        <v>606</v>
      </c>
      <c r="W3402" s="56">
        <v>1.5</v>
      </c>
      <c r="X3402" s="56">
        <v>80</v>
      </c>
      <c r="Y3402" s="56">
        <v>23.5</v>
      </c>
    </row>
    <row r="3403" spans="1:25" s="56" customFormat="1">
      <c r="A3403" s="132" t="s">
        <v>6832</v>
      </c>
      <c r="B3403" s="132" t="s">
        <v>1216</v>
      </c>
      <c r="C3403" s="150" t="s">
        <v>4873</v>
      </c>
      <c r="D3403" s="150" t="s">
        <v>4874</v>
      </c>
      <c r="E3403" s="150" t="s">
        <v>4875</v>
      </c>
      <c r="F3403" s="133" t="s">
        <v>4876</v>
      </c>
      <c r="G3403" s="133"/>
      <c r="H3403" s="52" t="s">
        <v>6833</v>
      </c>
      <c r="I3403" s="550">
        <v>41807</v>
      </c>
      <c r="J3403" s="550">
        <v>41929</v>
      </c>
      <c r="K3403" s="56" t="s">
        <v>7569</v>
      </c>
      <c r="L3403" s="56" t="s">
        <v>7570</v>
      </c>
      <c r="M3403" s="56" t="s">
        <v>695</v>
      </c>
      <c r="N3403" s="56" t="s">
        <v>2883</v>
      </c>
      <c r="P3403" s="56" t="s">
        <v>6998</v>
      </c>
      <c r="T3403" s="56">
        <v>1</v>
      </c>
      <c r="U3403" s="56" t="s">
        <v>606</v>
      </c>
      <c r="W3403" s="56">
        <v>1.5</v>
      </c>
      <c r="X3403" s="56">
        <v>90</v>
      </c>
      <c r="Y3403" s="56">
        <v>48.8</v>
      </c>
    </row>
    <row r="3404" spans="1:25" s="56" customFormat="1">
      <c r="A3404" s="132" t="s">
        <v>6832</v>
      </c>
      <c r="B3404" s="132" t="s">
        <v>1216</v>
      </c>
      <c r="C3404" s="150" t="s">
        <v>4873</v>
      </c>
      <c r="D3404" s="150" t="s">
        <v>4874</v>
      </c>
      <c r="E3404" s="150" t="s">
        <v>4875</v>
      </c>
      <c r="F3404" s="133" t="s">
        <v>4876</v>
      </c>
      <c r="G3404" s="133"/>
      <c r="H3404" s="52" t="s">
        <v>6833</v>
      </c>
      <c r="I3404" s="550">
        <v>41807</v>
      </c>
      <c r="J3404" s="550">
        <v>41929</v>
      </c>
      <c r="K3404" s="56" t="s">
        <v>7571</v>
      </c>
      <c r="L3404" s="56" t="s">
        <v>7572</v>
      </c>
      <c r="M3404" s="56" t="s">
        <v>695</v>
      </c>
      <c r="N3404" s="56" t="s">
        <v>2883</v>
      </c>
      <c r="P3404" s="56" t="s">
        <v>6998</v>
      </c>
      <c r="T3404" s="56">
        <v>1</v>
      </c>
      <c r="U3404" s="56" t="s">
        <v>606</v>
      </c>
      <c r="W3404" s="56">
        <v>1.5</v>
      </c>
      <c r="X3404" s="56">
        <v>85</v>
      </c>
      <c r="Y3404" s="56">
        <v>27.8</v>
      </c>
    </row>
    <row r="3405" spans="1:25" s="56" customFormat="1">
      <c r="A3405" s="132" t="s">
        <v>6832</v>
      </c>
      <c r="B3405" s="132" t="s">
        <v>1216</v>
      </c>
      <c r="C3405" s="150" t="s">
        <v>4873</v>
      </c>
      <c r="D3405" s="150" t="s">
        <v>4874</v>
      </c>
      <c r="E3405" s="150" t="s">
        <v>4875</v>
      </c>
      <c r="F3405" s="133" t="s">
        <v>4876</v>
      </c>
      <c r="G3405" s="133"/>
      <c r="H3405" s="52" t="s">
        <v>6833</v>
      </c>
      <c r="I3405" s="550">
        <v>41807</v>
      </c>
      <c r="J3405" s="550">
        <v>41929</v>
      </c>
      <c r="K3405" s="56" t="s">
        <v>7573</v>
      </c>
      <c r="L3405" s="56" t="s">
        <v>7574</v>
      </c>
      <c r="M3405" s="56" t="s">
        <v>695</v>
      </c>
      <c r="N3405" s="56" t="s">
        <v>2883</v>
      </c>
      <c r="P3405" s="56" t="s">
        <v>6998</v>
      </c>
      <c r="T3405" s="56">
        <v>1</v>
      </c>
      <c r="U3405" s="56" t="s">
        <v>606</v>
      </c>
      <c r="W3405" s="56">
        <v>1.5</v>
      </c>
      <c r="X3405" s="56">
        <v>85</v>
      </c>
      <c r="Y3405" s="56">
        <v>33</v>
      </c>
    </row>
    <row r="3406" spans="1:25" s="56" customFormat="1">
      <c r="A3406" s="132" t="s">
        <v>6832</v>
      </c>
      <c r="B3406" s="132" t="s">
        <v>1216</v>
      </c>
      <c r="C3406" s="150" t="s">
        <v>4873</v>
      </c>
      <c r="D3406" s="150" t="s">
        <v>4874</v>
      </c>
      <c r="E3406" s="150" t="s">
        <v>4875</v>
      </c>
      <c r="F3406" s="133" t="s">
        <v>4876</v>
      </c>
      <c r="G3406" s="133"/>
      <c r="H3406" s="52" t="s">
        <v>6833</v>
      </c>
      <c r="I3406" s="550">
        <v>41807</v>
      </c>
      <c r="J3406" s="550">
        <v>41929</v>
      </c>
      <c r="K3406" s="56" t="s">
        <v>7575</v>
      </c>
      <c r="L3406" s="56" t="s">
        <v>7576</v>
      </c>
      <c r="M3406" s="56" t="s">
        <v>695</v>
      </c>
      <c r="N3406" s="56" t="s">
        <v>2883</v>
      </c>
      <c r="P3406" s="56" t="s">
        <v>6998</v>
      </c>
      <c r="T3406" s="56">
        <v>1</v>
      </c>
      <c r="U3406" s="56" t="s">
        <v>606</v>
      </c>
      <c r="W3406" s="56">
        <v>1.5</v>
      </c>
      <c r="X3406" s="56">
        <v>85</v>
      </c>
      <c r="Y3406" s="56">
        <v>38.549999999999997</v>
      </c>
    </row>
    <row r="3407" spans="1:25" s="56" customFormat="1">
      <c r="A3407" s="132" t="s">
        <v>6832</v>
      </c>
      <c r="B3407" s="132" t="s">
        <v>1216</v>
      </c>
      <c r="C3407" s="150" t="s">
        <v>4873</v>
      </c>
      <c r="D3407" s="150" t="s">
        <v>4874</v>
      </c>
      <c r="E3407" s="150" t="s">
        <v>4875</v>
      </c>
      <c r="F3407" s="133" t="s">
        <v>4876</v>
      </c>
      <c r="G3407" s="133"/>
      <c r="H3407" s="52" t="s">
        <v>6833</v>
      </c>
      <c r="I3407" s="550">
        <v>41807</v>
      </c>
      <c r="J3407" s="550">
        <v>41929</v>
      </c>
      <c r="K3407" s="56" t="s">
        <v>7577</v>
      </c>
      <c r="L3407" s="56" t="s">
        <v>7578</v>
      </c>
      <c r="M3407" s="56" t="s">
        <v>695</v>
      </c>
      <c r="N3407" s="56" t="s">
        <v>2883</v>
      </c>
      <c r="P3407" s="56" t="s">
        <v>6998</v>
      </c>
      <c r="T3407" s="56">
        <v>1</v>
      </c>
      <c r="U3407" s="56" t="s">
        <v>606</v>
      </c>
      <c r="W3407" s="56">
        <v>1.5</v>
      </c>
      <c r="X3407" s="56">
        <v>85</v>
      </c>
      <c r="Y3407" s="56">
        <v>26.56</v>
      </c>
    </row>
    <row r="3408" spans="1:25" s="56" customFormat="1">
      <c r="A3408" s="132" t="s">
        <v>6832</v>
      </c>
      <c r="B3408" s="132" t="s">
        <v>1216</v>
      </c>
      <c r="C3408" s="150" t="s">
        <v>4873</v>
      </c>
      <c r="D3408" s="150" t="s">
        <v>4874</v>
      </c>
      <c r="E3408" s="150" t="s">
        <v>4875</v>
      </c>
      <c r="F3408" s="133" t="s">
        <v>4876</v>
      </c>
      <c r="G3408" s="133"/>
      <c r="H3408" s="52" t="s">
        <v>6833</v>
      </c>
      <c r="I3408" s="550">
        <v>41807</v>
      </c>
      <c r="J3408" s="550">
        <v>41929</v>
      </c>
      <c r="K3408" s="56" t="s">
        <v>7579</v>
      </c>
      <c r="L3408" s="56" t="s">
        <v>7580</v>
      </c>
      <c r="M3408" s="56" t="s">
        <v>695</v>
      </c>
      <c r="N3408" s="56" t="s">
        <v>2883</v>
      </c>
      <c r="P3408" s="56" t="s">
        <v>6998</v>
      </c>
      <c r="T3408" s="56">
        <v>1</v>
      </c>
      <c r="U3408" s="56" t="s">
        <v>606</v>
      </c>
      <c r="W3408" s="56">
        <v>1.5</v>
      </c>
      <c r="X3408" s="56">
        <v>85</v>
      </c>
      <c r="Y3408" s="56">
        <v>24.45</v>
      </c>
    </row>
    <row r="3409" spans="1:25" s="56" customFormat="1">
      <c r="A3409" s="132" t="s">
        <v>6832</v>
      </c>
      <c r="B3409" s="132" t="s">
        <v>1216</v>
      </c>
      <c r="C3409" s="150" t="s">
        <v>4873</v>
      </c>
      <c r="D3409" s="150" t="s">
        <v>4874</v>
      </c>
      <c r="E3409" s="150" t="s">
        <v>4875</v>
      </c>
      <c r="F3409" s="133" t="s">
        <v>4876</v>
      </c>
      <c r="G3409" s="133"/>
      <c r="H3409" s="52" t="s">
        <v>6833</v>
      </c>
      <c r="I3409" s="550">
        <v>41807</v>
      </c>
      <c r="J3409" s="550">
        <v>41929</v>
      </c>
      <c r="K3409" s="56" t="s">
        <v>7581</v>
      </c>
      <c r="L3409" s="56" t="s">
        <v>7582</v>
      </c>
      <c r="M3409" s="56" t="s">
        <v>695</v>
      </c>
      <c r="N3409" s="56" t="s">
        <v>2883</v>
      </c>
      <c r="P3409" s="56" t="s">
        <v>6998</v>
      </c>
      <c r="T3409" s="56">
        <v>1</v>
      </c>
      <c r="U3409" s="56" t="s">
        <v>606</v>
      </c>
      <c r="W3409" s="56">
        <v>1.5</v>
      </c>
      <c r="X3409" s="56">
        <v>90</v>
      </c>
      <c r="Y3409" s="56">
        <v>20</v>
      </c>
    </row>
    <row r="3410" spans="1:25" s="56" customFormat="1">
      <c r="A3410" s="132" t="s">
        <v>6832</v>
      </c>
      <c r="B3410" s="132" t="s">
        <v>1216</v>
      </c>
      <c r="C3410" s="150" t="s">
        <v>4873</v>
      </c>
      <c r="D3410" s="150" t="s">
        <v>4874</v>
      </c>
      <c r="E3410" s="150" t="s">
        <v>4875</v>
      </c>
      <c r="F3410" s="133" t="s">
        <v>4876</v>
      </c>
      <c r="G3410" s="133"/>
      <c r="H3410" s="52" t="s">
        <v>6833</v>
      </c>
      <c r="I3410" s="550">
        <v>41807</v>
      </c>
      <c r="J3410" s="550">
        <v>41929</v>
      </c>
      <c r="K3410" s="56" t="s">
        <v>7583</v>
      </c>
      <c r="L3410" s="56" t="s">
        <v>7584</v>
      </c>
      <c r="M3410" s="56" t="s">
        <v>695</v>
      </c>
      <c r="N3410" s="56" t="s">
        <v>2883</v>
      </c>
      <c r="P3410" s="56" t="s">
        <v>6998</v>
      </c>
      <c r="T3410" s="56">
        <v>1</v>
      </c>
      <c r="U3410" s="56" t="s">
        <v>606</v>
      </c>
      <c r="W3410" s="56">
        <v>1.5</v>
      </c>
      <c r="X3410" s="56">
        <v>90</v>
      </c>
      <c r="Y3410" s="56">
        <v>35.4</v>
      </c>
    </row>
    <row r="3411" spans="1:25" s="56" customFormat="1">
      <c r="A3411" s="132" t="s">
        <v>6832</v>
      </c>
      <c r="B3411" s="132" t="s">
        <v>1216</v>
      </c>
      <c r="C3411" s="150" t="s">
        <v>4873</v>
      </c>
      <c r="D3411" s="150" t="s">
        <v>4874</v>
      </c>
      <c r="E3411" s="150" t="s">
        <v>4875</v>
      </c>
      <c r="F3411" s="133" t="s">
        <v>4876</v>
      </c>
      <c r="G3411" s="133"/>
      <c r="H3411" s="52" t="s">
        <v>6833</v>
      </c>
      <c r="I3411" s="550">
        <v>41807</v>
      </c>
      <c r="J3411" s="550">
        <v>41929</v>
      </c>
      <c r="K3411" s="56" t="s">
        <v>7585</v>
      </c>
      <c r="L3411" s="56" t="s">
        <v>7586</v>
      </c>
      <c r="M3411" s="56" t="s">
        <v>695</v>
      </c>
      <c r="N3411" s="56" t="s">
        <v>2883</v>
      </c>
      <c r="P3411" s="56" t="s">
        <v>6998</v>
      </c>
      <c r="T3411" s="56">
        <v>1</v>
      </c>
      <c r="U3411" s="56" t="s">
        <v>606</v>
      </c>
      <c r="W3411" s="56">
        <v>1.5</v>
      </c>
      <c r="X3411" s="56">
        <v>90</v>
      </c>
      <c r="Y3411" s="56">
        <v>61.6</v>
      </c>
    </row>
    <row r="3412" spans="1:25" s="56" customFormat="1">
      <c r="A3412" s="132" t="s">
        <v>6832</v>
      </c>
      <c r="B3412" s="132" t="s">
        <v>1216</v>
      </c>
      <c r="C3412" s="150" t="s">
        <v>4873</v>
      </c>
      <c r="D3412" s="150" t="s">
        <v>4874</v>
      </c>
      <c r="E3412" s="150" t="s">
        <v>4875</v>
      </c>
      <c r="F3412" s="133" t="s">
        <v>4876</v>
      </c>
      <c r="G3412" s="133"/>
      <c r="H3412" s="52" t="s">
        <v>6833</v>
      </c>
      <c r="I3412" s="550">
        <v>41807</v>
      </c>
      <c r="J3412" s="550">
        <v>41929</v>
      </c>
      <c r="K3412" s="56" t="s">
        <v>7587</v>
      </c>
      <c r="L3412" s="56" t="s">
        <v>7588</v>
      </c>
      <c r="M3412" s="56" t="s">
        <v>695</v>
      </c>
      <c r="N3412" s="56" t="s">
        <v>2883</v>
      </c>
      <c r="P3412" s="56" t="s">
        <v>6998</v>
      </c>
      <c r="T3412" s="56">
        <v>1</v>
      </c>
      <c r="U3412" s="56" t="s">
        <v>606</v>
      </c>
      <c r="W3412" s="56">
        <v>1.5</v>
      </c>
      <c r="X3412" s="56">
        <v>90</v>
      </c>
      <c r="Y3412" s="56">
        <v>21</v>
      </c>
    </row>
    <row r="3413" spans="1:25" s="56" customFormat="1">
      <c r="A3413" s="132" t="s">
        <v>6832</v>
      </c>
      <c r="B3413" s="132" t="s">
        <v>1216</v>
      </c>
      <c r="C3413" s="150" t="s">
        <v>4873</v>
      </c>
      <c r="D3413" s="150" t="s">
        <v>4874</v>
      </c>
      <c r="E3413" s="150" t="s">
        <v>4875</v>
      </c>
      <c r="F3413" s="133" t="s">
        <v>4876</v>
      </c>
      <c r="G3413" s="133"/>
      <c r="H3413" s="52" t="s">
        <v>6833</v>
      </c>
      <c r="I3413" s="550">
        <v>41807</v>
      </c>
      <c r="J3413" s="550">
        <v>41929</v>
      </c>
      <c r="K3413" s="56" t="s">
        <v>7589</v>
      </c>
      <c r="L3413" s="56" t="s">
        <v>7590</v>
      </c>
      <c r="M3413" s="56" t="s">
        <v>695</v>
      </c>
      <c r="N3413" s="56" t="s">
        <v>2883</v>
      </c>
      <c r="P3413" s="56" t="s">
        <v>6998</v>
      </c>
      <c r="T3413" s="56">
        <v>1</v>
      </c>
      <c r="U3413" s="56" t="s">
        <v>606</v>
      </c>
      <c r="W3413" s="56">
        <v>1.5</v>
      </c>
      <c r="X3413" s="56">
        <v>85</v>
      </c>
      <c r="Y3413" s="56">
        <v>108</v>
      </c>
    </row>
    <row r="3414" spans="1:25" s="56" customFormat="1">
      <c r="A3414" s="132" t="s">
        <v>6832</v>
      </c>
      <c r="B3414" s="132" t="s">
        <v>1216</v>
      </c>
      <c r="C3414" s="150" t="s">
        <v>4873</v>
      </c>
      <c r="D3414" s="150" t="s">
        <v>4874</v>
      </c>
      <c r="E3414" s="150" t="s">
        <v>4875</v>
      </c>
      <c r="F3414" s="133" t="s">
        <v>4876</v>
      </c>
      <c r="G3414" s="133"/>
      <c r="H3414" s="52" t="s">
        <v>6833</v>
      </c>
      <c r="I3414" s="550">
        <v>41807</v>
      </c>
      <c r="J3414" s="550">
        <v>41929</v>
      </c>
      <c r="K3414" s="56" t="s">
        <v>7591</v>
      </c>
      <c r="L3414" s="56" t="s">
        <v>7592</v>
      </c>
      <c r="M3414" s="56" t="s">
        <v>695</v>
      </c>
      <c r="N3414" s="56" t="s">
        <v>2883</v>
      </c>
      <c r="P3414" s="56" t="s">
        <v>6998</v>
      </c>
      <c r="T3414" s="56">
        <v>1</v>
      </c>
      <c r="U3414" s="56" t="s">
        <v>606</v>
      </c>
      <c r="W3414" s="56">
        <v>1.5</v>
      </c>
      <c r="X3414" s="56">
        <v>85</v>
      </c>
      <c r="Y3414" s="56">
        <v>33.9</v>
      </c>
    </row>
    <row r="3415" spans="1:25" s="56" customFormat="1">
      <c r="A3415" s="132" t="s">
        <v>6832</v>
      </c>
      <c r="B3415" s="132" t="s">
        <v>1216</v>
      </c>
      <c r="C3415" s="150" t="s">
        <v>4873</v>
      </c>
      <c r="D3415" s="150" t="s">
        <v>4874</v>
      </c>
      <c r="E3415" s="150" t="s">
        <v>4875</v>
      </c>
      <c r="F3415" s="133" t="s">
        <v>4876</v>
      </c>
      <c r="G3415" s="133"/>
      <c r="H3415" s="52" t="s">
        <v>6833</v>
      </c>
      <c r="I3415" s="550">
        <v>41807</v>
      </c>
      <c r="J3415" s="550">
        <v>41929</v>
      </c>
      <c r="K3415" s="56" t="s">
        <v>7593</v>
      </c>
      <c r="L3415" s="56" t="s">
        <v>7594</v>
      </c>
      <c r="M3415" s="56" t="s">
        <v>695</v>
      </c>
      <c r="N3415" s="56" t="s">
        <v>2883</v>
      </c>
      <c r="P3415" s="56" t="s">
        <v>6998</v>
      </c>
      <c r="T3415" s="56">
        <v>1</v>
      </c>
      <c r="U3415" s="56" t="s">
        <v>606</v>
      </c>
      <c r="W3415" s="56">
        <v>1.5</v>
      </c>
      <c r="X3415" s="56">
        <v>80</v>
      </c>
      <c r="Y3415" s="56">
        <v>28.2</v>
      </c>
    </row>
    <row r="3416" spans="1:25" s="56" customFormat="1">
      <c r="A3416" s="132" t="s">
        <v>6832</v>
      </c>
      <c r="B3416" s="132" t="s">
        <v>1216</v>
      </c>
      <c r="C3416" s="150" t="s">
        <v>4873</v>
      </c>
      <c r="D3416" s="150" t="s">
        <v>4874</v>
      </c>
      <c r="E3416" s="150" t="s">
        <v>4875</v>
      </c>
      <c r="F3416" s="133" t="s">
        <v>4876</v>
      </c>
      <c r="G3416" s="133"/>
      <c r="H3416" s="52" t="s">
        <v>6833</v>
      </c>
      <c r="I3416" s="550">
        <v>41807</v>
      </c>
      <c r="J3416" s="550">
        <v>41929</v>
      </c>
      <c r="K3416" s="56" t="s">
        <v>7595</v>
      </c>
      <c r="L3416" s="56" t="s">
        <v>7596</v>
      </c>
      <c r="M3416" s="56" t="s">
        <v>695</v>
      </c>
      <c r="N3416" s="56" t="s">
        <v>2883</v>
      </c>
      <c r="P3416" s="56" t="s">
        <v>6998</v>
      </c>
      <c r="T3416" s="56">
        <v>1</v>
      </c>
      <c r="U3416" s="56" t="s">
        <v>606</v>
      </c>
      <c r="W3416" s="56">
        <v>1.5</v>
      </c>
      <c r="X3416" s="56">
        <v>80</v>
      </c>
      <c r="Y3416" s="56">
        <v>22.5</v>
      </c>
    </row>
    <row r="3417" spans="1:25" s="56" customFormat="1">
      <c r="A3417" s="132" t="s">
        <v>6832</v>
      </c>
      <c r="B3417" s="132" t="s">
        <v>1216</v>
      </c>
      <c r="C3417" s="150" t="s">
        <v>4873</v>
      </c>
      <c r="D3417" s="150" t="s">
        <v>4874</v>
      </c>
      <c r="E3417" s="150" t="s">
        <v>4875</v>
      </c>
      <c r="F3417" s="133" t="s">
        <v>4876</v>
      </c>
      <c r="G3417" s="133"/>
      <c r="H3417" s="52" t="s">
        <v>6833</v>
      </c>
      <c r="I3417" s="550">
        <v>41807</v>
      </c>
      <c r="J3417" s="550">
        <v>41929</v>
      </c>
      <c r="K3417" s="56" t="s">
        <v>7597</v>
      </c>
      <c r="L3417" s="56" t="s">
        <v>7598</v>
      </c>
      <c r="M3417" s="56" t="s">
        <v>695</v>
      </c>
      <c r="N3417" s="56" t="s">
        <v>2883</v>
      </c>
      <c r="P3417" s="56" t="s">
        <v>6998</v>
      </c>
      <c r="T3417" s="56">
        <v>1</v>
      </c>
      <c r="U3417" s="56" t="s">
        <v>606</v>
      </c>
      <c r="W3417" s="56">
        <v>1.5</v>
      </c>
      <c r="X3417" s="56">
        <v>80</v>
      </c>
      <c r="Y3417" s="56">
        <v>59.16</v>
      </c>
    </row>
    <row r="3418" spans="1:25" s="56" customFormat="1">
      <c r="A3418" s="132" t="s">
        <v>6832</v>
      </c>
      <c r="B3418" s="132" t="s">
        <v>1216</v>
      </c>
      <c r="C3418" s="150" t="s">
        <v>4873</v>
      </c>
      <c r="D3418" s="150" t="s">
        <v>4874</v>
      </c>
      <c r="E3418" s="150" t="s">
        <v>4875</v>
      </c>
      <c r="F3418" s="133" t="s">
        <v>4876</v>
      </c>
      <c r="G3418" s="133"/>
      <c r="H3418" s="52" t="s">
        <v>6833</v>
      </c>
      <c r="I3418" s="550">
        <v>41807</v>
      </c>
      <c r="J3418" s="550">
        <v>41929</v>
      </c>
      <c r="K3418" s="56" t="s">
        <v>7599</v>
      </c>
      <c r="L3418" s="56" t="s">
        <v>7600</v>
      </c>
      <c r="M3418" s="56" t="s">
        <v>695</v>
      </c>
      <c r="N3418" s="56" t="s">
        <v>2883</v>
      </c>
      <c r="P3418" s="56" t="s">
        <v>6998</v>
      </c>
      <c r="T3418" s="56">
        <v>1</v>
      </c>
      <c r="U3418" s="56" t="s">
        <v>606</v>
      </c>
      <c r="W3418" s="56">
        <v>1.5</v>
      </c>
      <c r="X3418" s="56">
        <v>80</v>
      </c>
      <c r="Y3418" s="56">
        <v>22.5</v>
      </c>
    </row>
    <row r="3419" spans="1:25" s="56" customFormat="1">
      <c r="A3419" s="132" t="s">
        <v>6832</v>
      </c>
      <c r="B3419" s="132" t="s">
        <v>1216</v>
      </c>
      <c r="C3419" s="150" t="s">
        <v>4873</v>
      </c>
      <c r="D3419" s="150" t="s">
        <v>4874</v>
      </c>
      <c r="E3419" s="150" t="s">
        <v>4875</v>
      </c>
      <c r="F3419" s="133" t="s">
        <v>4876</v>
      </c>
      <c r="G3419" s="133"/>
      <c r="H3419" s="52" t="s">
        <v>6833</v>
      </c>
      <c r="I3419" s="550">
        <v>41807</v>
      </c>
      <c r="J3419" s="550">
        <v>41929</v>
      </c>
      <c r="K3419" s="56" t="s">
        <v>7601</v>
      </c>
      <c r="L3419" s="56" t="s">
        <v>7602</v>
      </c>
      <c r="M3419" s="56" t="s">
        <v>695</v>
      </c>
      <c r="N3419" s="56" t="s">
        <v>2883</v>
      </c>
      <c r="P3419" s="56" t="s">
        <v>6998</v>
      </c>
      <c r="T3419" s="56">
        <v>1</v>
      </c>
      <c r="U3419" s="56" t="s">
        <v>606</v>
      </c>
      <c r="W3419" s="56">
        <v>1.5</v>
      </c>
      <c r="X3419" s="56">
        <v>61</v>
      </c>
      <c r="Y3419" s="56">
        <v>85.14</v>
      </c>
    </row>
    <row r="3420" spans="1:25" s="56" customFormat="1">
      <c r="A3420" s="132" t="s">
        <v>6832</v>
      </c>
      <c r="B3420" s="132" t="s">
        <v>1216</v>
      </c>
      <c r="C3420" s="150" t="s">
        <v>4873</v>
      </c>
      <c r="D3420" s="150" t="s">
        <v>4874</v>
      </c>
      <c r="E3420" s="150" t="s">
        <v>4875</v>
      </c>
      <c r="F3420" s="133" t="s">
        <v>4876</v>
      </c>
      <c r="G3420" s="133"/>
      <c r="H3420" s="52" t="s">
        <v>6833</v>
      </c>
      <c r="I3420" s="550">
        <v>41807</v>
      </c>
      <c r="J3420" s="550">
        <v>41929</v>
      </c>
      <c r="K3420" s="56" t="s">
        <v>7603</v>
      </c>
      <c r="L3420" s="56" t="s">
        <v>7604</v>
      </c>
      <c r="M3420" s="56" t="s">
        <v>695</v>
      </c>
      <c r="N3420" s="56" t="s">
        <v>2883</v>
      </c>
      <c r="P3420" s="56" t="s">
        <v>6998</v>
      </c>
      <c r="T3420" s="56">
        <v>1</v>
      </c>
      <c r="U3420" s="56" t="s">
        <v>606</v>
      </c>
      <c r="W3420" s="56">
        <v>1.5</v>
      </c>
      <c r="X3420" s="56">
        <v>63</v>
      </c>
      <c r="Y3420" s="56">
        <v>90.18</v>
      </c>
    </row>
    <row r="3421" spans="1:25" s="56" customFormat="1">
      <c r="A3421" s="132" t="s">
        <v>6832</v>
      </c>
      <c r="B3421" s="132" t="s">
        <v>1216</v>
      </c>
      <c r="C3421" s="150" t="s">
        <v>4873</v>
      </c>
      <c r="D3421" s="150" t="s">
        <v>4874</v>
      </c>
      <c r="E3421" s="150" t="s">
        <v>4875</v>
      </c>
      <c r="F3421" s="133" t="s">
        <v>4876</v>
      </c>
      <c r="G3421" s="133"/>
      <c r="H3421" s="52" t="s">
        <v>6833</v>
      </c>
      <c r="I3421" s="550">
        <v>41807</v>
      </c>
      <c r="J3421" s="550">
        <v>41929</v>
      </c>
      <c r="K3421" s="56" t="s">
        <v>7605</v>
      </c>
      <c r="L3421" s="56" t="s">
        <v>7606</v>
      </c>
      <c r="M3421" s="56" t="s">
        <v>695</v>
      </c>
      <c r="N3421" s="56" t="s">
        <v>2883</v>
      </c>
      <c r="P3421" s="56" t="s">
        <v>6998</v>
      </c>
      <c r="T3421" s="56">
        <v>1</v>
      </c>
      <c r="U3421" s="56" t="s">
        <v>606</v>
      </c>
      <c r="W3421" s="56">
        <v>1.5</v>
      </c>
      <c r="X3421" s="56">
        <v>80</v>
      </c>
      <c r="Y3421" s="56">
        <v>19.05</v>
      </c>
    </row>
    <row r="3422" spans="1:25" s="56" customFormat="1">
      <c r="A3422" s="132" t="s">
        <v>6832</v>
      </c>
      <c r="B3422" s="132" t="s">
        <v>1216</v>
      </c>
      <c r="C3422" s="150" t="s">
        <v>4873</v>
      </c>
      <c r="D3422" s="150" t="s">
        <v>4874</v>
      </c>
      <c r="E3422" s="150" t="s">
        <v>4875</v>
      </c>
      <c r="F3422" s="133" t="s">
        <v>4876</v>
      </c>
      <c r="G3422" s="133"/>
      <c r="H3422" s="52" t="s">
        <v>6833</v>
      </c>
      <c r="I3422" s="550">
        <v>41807</v>
      </c>
      <c r="J3422" s="550">
        <v>41929</v>
      </c>
      <c r="K3422" s="56" t="s">
        <v>7607</v>
      </c>
      <c r="L3422" s="56" t="s">
        <v>7608</v>
      </c>
      <c r="M3422" s="56" t="s">
        <v>695</v>
      </c>
      <c r="N3422" s="56" t="s">
        <v>2883</v>
      </c>
      <c r="P3422" s="56" t="s">
        <v>6998</v>
      </c>
      <c r="T3422" s="56">
        <v>1</v>
      </c>
      <c r="U3422" s="56" t="s">
        <v>606</v>
      </c>
      <c r="W3422" s="56">
        <v>1.5</v>
      </c>
      <c r="X3422" s="56">
        <v>40</v>
      </c>
      <c r="Y3422" s="56">
        <v>136</v>
      </c>
    </row>
    <row r="3423" spans="1:25" s="56" customFormat="1">
      <c r="A3423" s="132" t="s">
        <v>6832</v>
      </c>
      <c r="B3423" s="132" t="s">
        <v>1216</v>
      </c>
      <c r="C3423" s="150" t="s">
        <v>4873</v>
      </c>
      <c r="D3423" s="150" t="s">
        <v>4874</v>
      </c>
      <c r="E3423" s="150" t="s">
        <v>4875</v>
      </c>
      <c r="F3423" s="133" t="s">
        <v>4876</v>
      </c>
      <c r="G3423" s="133"/>
      <c r="H3423" s="52" t="s">
        <v>6833</v>
      </c>
      <c r="I3423" s="550">
        <v>41807</v>
      </c>
      <c r="J3423" s="550">
        <v>41929</v>
      </c>
      <c r="K3423" s="56" t="s">
        <v>7609</v>
      </c>
      <c r="L3423" s="56" t="s">
        <v>7610</v>
      </c>
      <c r="M3423" s="56" t="s">
        <v>695</v>
      </c>
      <c r="N3423" s="56" t="s">
        <v>2883</v>
      </c>
      <c r="P3423" s="56" t="s">
        <v>6998</v>
      </c>
      <c r="T3423" s="56">
        <v>1</v>
      </c>
      <c r="U3423" s="56" t="s">
        <v>606</v>
      </c>
      <c r="W3423" s="56">
        <v>1.5</v>
      </c>
      <c r="X3423" s="56">
        <v>43</v>
      </c>
      <c r="Y3423" s="56">
        <v>62.64</v>
      </c>
    </row>
    <row r="3424" spans="1:25" s="56" customFormat="1">
      <c r="A3424" s="132" t="s">
        <v>6832</v>
      </c>
      <c r="B3424" s="132" t="s">
        <v>1216</v>
      </c>
      <c r="C3424" s="150" t="s">
        <v>4873</v>
      </c>
      <c r="D3424" s="150" t="s">
        <v>4874</v>
      </c>
      <c r="E3424" s="150" t="s">
        <v>4875</v>
      </c>
      <c r="F3424" s="133" t="s">
        <v>4876</v>
      </c>
      <c r="G3424" s="133"/>
      <c r="H3424" s="52" t="s">
        <v>6833</v>
      </c>
      <c r="I3424" s="550">
        <v>41807</v>
      </c>
      <c r="J3424" s="550">
        <v>41929</v>
      </c>
      <c r="K3424" s="56" t="s">
        <v>7611</v>
      </c>
      <c r="L3424" s="56" t="s">
        <v>7612</v>
      </c>
      <c r="M3424" s="56" t="s">
        <v>695</v>
      </c>
      <c r="N3424" s="56" t="s">
        <v>2883</v>
      </c>
      <c r="P3424" s="56" t="s">
        <v>6998</v>
      </c>
      <c r="T3424" s="56">
        <v>1</v>
      </c>
      <c r="U3424" s="56" t="s">
        <v>606</v>
      </c>
      <c r="W3424" s="56">
        <v>1.5</v>
      </c>
      <c r="X3424" s="56">
        <v>80</v>
      </c>
      <c r="Y3424" s="56">
        <v>30.9</v>
      </c>
    </row>
    <row r="3425" spans="1:26" s="56" customFormat="1">
      <c r="A3425" s="132" t="s">
        <v>6832</v>
      </c>
      <c r="B3425" s="132" t="s">
        <v>1216</v>
      </c>
      <c r="C3425" s="150" t="s">
        <v>4873</v>
      </c>
      <c r="D3425" s="150" t="s">
        <v>4874</v>
      </c>
      <c r="E3425" s="150" t="s">
        <v>4875</v>
      </c>
      <c r="F3425" s="133" t="s">
        <v>4876</v>
      </c>
      <c r="G3425" s="133"/>
      <c r="H3425" s="52" t="s">
        <v>6833</v>
      </c>
      <c r="I3425" s="550">
        <v>41807</v>
      </c>
      <c r="J3425" s="550">
        <v>41929</v>
      </c>
      <c r="K3425" s="56" t="s">
        <v>7613</v>
      </c>
      <c r="L3425" s="56" t="s">
        <v>7614</v>
      </c>
      <c r="M3425" s="56" t="s">
        <v>695</v>
      </c>
      <c r="N3425" s="56" t="s">
        <v>2883</v>
      </c>
      <c r="P3425" s="56" t="s">
        <v>6998</v>
      </c>
      <c r="T3425" s="56">
        <v>1</v>
      </c>
      <c r="U3425" s="56" t="s">
        <v>606</v>
      </c>
      <c r="W3425" s="56">
        <v>1.5</v>
      </c>
      <c r="X3425" s="56">
        <v>80</v>
      </c>
      <c r="Y3425" s="56">
        <v>36.6</v>
      </c>
    </row>
    <row r="3426" spans="1:26" s="56" customFormat="1">
      <c r="A3426" s="132" t="s">
        <v>6832</v>
      </c>
      <c r="B3426" s="132" t="s">
        <v>1216</v>
      </c>
      <c r="C3426" s="150" t="s">
        <v>4873</v>
      </c>
      <c r="D3426" s="150" t="s">
        <v>4874</v>
      </c>
      <c r="E3426" s="150" t="s">
        <v>4875</v>
      </c>
      <c r="F3426" s="133" t="s">
        <v>4876</v>
      </c>
      <c r="G3426" s="133"/>
      <c r="H3426" s="52" t="s">
        <v>6833</v>
      </c>
      <c r="I3426" s="550">
        <v>41807</v>
      </c>
      <c r="J3426" s="550">
        <v>41929</v>
      </c>
      <c r="K3426" s="56" t="s">
        <v>7615</v>
      </c>
      <c r="L3426" s="56" t="s">
        <v>7616</v>
      </c>
      <c r="M3426" s="56" t="s">
        <v>695</v>
      </c>
      <c r="N3426" s="56" t="s">
        <v>2883</v>
      </c>
      <c r="P3426" s="56" t="s">
        <v>6998</v>
      </c>
      <c r="T3426" s="56">
        <v>1</v>
      </c>
      <c r="U3426" s="56" t="s">
        <v>606</v>
      </c>
      <c r="W3426" s="56">
        <v>1.5</v>
      </c>
      <c r="X3426" s="56">
        <v>43</v>
      </c>
      <c r="Y3426" s="56">
        <v>70.599999999999994</v>
      </c>
    </row>
    <row r="3427" spans="1:26" s="56" customFormat="1">
      <c r="A3427" s="132" t="s">
        <v>6832</v>
      </c>
      <c r="B3427" s="132" t="s">
        <v>1216</v>
      </c>
      <c r="C3427" s="150" t="s">
        <v>4873</v>
      </c>
      <c r="D3427" s="150" t="s">
        <v>4874</v>
      </c>
      <c r="E3427" s="150" t="s">
        <v>4875</v>
      </c>
      <c r="F3427" s="133" t="s">
        <v>4876</v>
      </c>
      <c r="G3427" s="133"/>
      <c r="H3427" s="52" t="s">
        <v>6833</v>
      </c>
      <c r="I3427" s="550">
        <v>41807</v>
      </c>
      <c r="J3427" s="550">
        <v>41929</v>
      </c>
      <c r="K3427" s="56" t="s">
        <v>7617</v>
      </c>
      <c r="L3427" s="56" t="s">
        <v>7618</v>
      </c>
      <c r="M3427" s="56" t="s">
        <v>695</v>
      </c>
      <c r="N3427" s="56" t="s">
        <v>2883</v>
      </c>
      <c r="P3427" s="56" t="s">
        <v>6998</v>
      </c>
      <c r="T3427" s="56">
        <v>1</v>
      </c>
      <c r="U3427" s="56" t="s">
        <v>606</v>
      </c>
      <c r="W3427" s="56">
        <v>1.5</v>
      </c>
      <c r="X3427" s="56">
        <v>91</v>
      </c>
      <c r="Y3427" s="56">
        <v>178</v>
      </c>
    </row>
    <row r="3428" spans="1:26" s="56" customFormat="1">
      <c r="A3428" s="132" t="s">
        <v>6832</v>
      </c>
      <c r="B3428" s="132" t="s">
        <v>1216</v>
      </c>
      <c r="C3428" s="150" t="s">
        <v>4873</v>
      </c>
      <c r="D3428" s="150" t="s">
        <v>4874</v>
      </c>
      <c r="E3428" s="150" t="s">
        <v>4875</v>
      </c>
      <c r="F3428" s="133" t="s">
        <v>4876</v>
      </c>
      <c r="G3428" s="133"/>
      <c r="H3428" s="52" t="s">
        <v>6833</v>
      </c>
      <c r="I3428" s="550">
        <v>41807</v>
      </c>
      <c r="J3428" s="550">
        <v>41929</v>
      </c>
      <c r="K3428" s="56" t="s">
        <v>7619</v>
      </c>
      <c r="L3428" s="56" t="s">
        <v>7620</v>
      </c>
      <c r="M3428" s="56" t="s">
        <v>695</v>
      </c>
      <c r="N3428" s="56" t="s">
        <v>2883</v>
      </c>
      <c r="P3428" s="56" t="s">
        <v>6998</v>
      </c>
      <c r="T3428" s="56">
        <v>1</v>
      </c>
      <c r="U3428" s="56" t="s">
        <v>606</v>
      </c>
      <c r="W3428" s="56">
        <v>1.5</v>
      </c>
      <c r="X3428" s="56">
        <v>80</v>
      </c>
      <c r="Y3428" s="56">
        <v>51</v>
      </c>
    </row>
    <row r="3429" spans="1:26" s="56" customFormat="1">
      <c r="A3429" s="132" t="s">
        <v>6832</v>
      </c>
      <c r="B3429" s="132" t="s">
        <v>1216</v>
      </c>
      <c r="C3429" s="150" t="s">
        <v>4873</v>
      </c>
      <c r="D3429" s="150" t="s">
        <v>4874</v>
      </c>
      <c r="E3429" s="150" t="s">
        <v>4875</v>
      </c>
      <c r="F3429" s="133" t="s">
        <v>4876</v>
      </c>
      <c r="G3429" s="133"/>
      <c r="H3429" s="52" t="s">
        <v>6833</v>
      </c>
      <c r="I3429" s="550">
        <v>41807</v>
      </c>
      <c r="J3429" s="550">
        <v>41929</v>
      </c>
      <c r="K3429" s="56" t="s">
        <v>7621</v>
      </c>
      <c r="L3429" s="56" t="s">
        <v>7622</v>
      </c>
      <c r="M3429" s="56" t="s">
        <v>695</v>
      </c>
      <c r="N3429" s="56" t="s">
        <v>2883</v>
      </c>
      <c r="P3429" s="56" t="s">
        <v>6998</v>
      </c>
      <c r="T3429" s="56">
        <v>1</v>
      </c>
      <c r="U3429" s="56" t="s">
        <v>606</v>
      </c>
      <c r="W3429" s="56">
        <v>1.5</v>
      </c>
      <c r="X3429" s="56">
        <v>80</v>
      </c>
      <c r="Y3429" s="56">
        <v>55.93</v>
      </c>
    </row>
    <row r="3430" spans="1:26" s="56" customFormat="1">
      <c r="A3430" s="132" t="s">
        <v>6832</v>
      </c>
      <c r="B3430" s="132" t="s">
        <v>1216</v>
      </c>
      <c r="C3430" s="150" t="s">
        <v>4873</v>
      </c>
      <c r="D3430" s="150" t="s">
        <v>4874</v>
      </c>
      <c r="E3430" s="150" t="s">
        <v>4875</v>
      </c>
      <c r="F3430" s="133" t="s">
        <v>4876</v>
      </c>
      <c r="G3430" s="133"/>
      <c r="H3430" s="52" t="s">
        <v>6833</v>
      </c>
      <c r="I3430" s="550">
        <v>41807</v>
      </c>
      <c r="J3430" s="550">
        <v>41929</v>
      </c>
      <c r="K3430" s="56" t="s">
        <v>7623</v>
      </c>
      <c r="L3430" s="56" t="s">
        <v>7624</v>
      </c>
      <c r="M3430" s="56" t="s">
        <v>695</v>
      </c>
      <c r="N3430" s="56" t="s">
        <v>2883</v>
      </c>
      <c r="P3430" s="56" t="s">
        <v>6998</v>
      </c>
      <c r="T3430" s="56">
        <v>1</v>
      </c>
      <c r="U3430" s="56" t="s">
        <v>606</v>
      </c>
      <c r="W3430" s="56">
        <v>1.5</v>
      </c>
      <c r="X3430" s="56">
        <v>80</v>
      </c>
      <c r="Y3430" s="56">
        <v>19.649999999999999</v>
      </c>
    </row>
    <row r="3431" spans="1:26" s="56" customFormat="1">
      <c r="A3431" s="132" t="s">
        <v>6832</v>
      </c>
      <c r="B3431" s="132" t="s">
        <v>1216</v>
      </c>
      <c r="C3431" s="150" t="s">
        <v>4873</v>
      </c>
      <c r="D3431" s="150" t="s">
        <v>4874</v>
      </c>
      <c r="E3431" s="150" t="s">
        <v>4875</v>
      </c>
      <c r="F3431" s="133" t="s">
        <v>4876</v>
      </c>
      <c r="G3431" s="133"/>
      <c r="H3431" s="52" t="s">
        <v>6833</v>
      </c>
      <c r="I3431" s="550">
        <v>41807</v>
      </c>
      <c r="J3431" s="550">
        <v>41929</v>
      </c>
      <c r="K3431" s="56" t="s">
        <v>7625</v>
      </c>
      <c r="L3431" s="56" t="s">
        <v>7626</v>
      </c>
      <c r="M3431" s="56" t="s">
        <v>695</v>
      </c>
      <c r="N3431" s="56" t="s">
        <v>2883</v>
      </c>
      <c r="P3431" s="56" t="s">
        <v>6998</v>
      </c>
      <c r="T3431" s="56">
        <v>1</v>
      </c>
      <c r="U3431" s="56" t="s">
        <v>606</v>
      </c>
      <c r="W3431" s="56">
        <v>1.5</v>
      </c>
      <c r="X3431" s="56">
        <v>80</v>
      </c>
      <c r="Y3431" s="56">
        <v>77.8</v>
      </c>
    </row>
    <row r="3432" spans="1:26" s="56" customFormat="1">
      <c r="A3432" s="132" t="s">
        <v>6832</v>
      </c>
      <c r="B3432" s="132" t="s">
        <v>1216</v>
      </c>
      <c r="C3432" s="150" t="s">
        <v>4873</v>
      </c>
      <c r="D3432" s="150" t="s">
        <v>4874</v>
      </c>
      <c r="E3432" s="150" t="s">
        <v>4875</v>
      </c>
      <c r="F3432" s="133" t="s">
        <v>4876</v>
      </c>
      <c r="G3432" s="133"/>
      <c r="H3432" s="52" t="s">
        <v>6833</v>
      </c>
      <c r="I3432" s="550">
        <v>41807</v>
      </c>
      <c r="J3432" s="550">
        <v>41929</v>
      </c>
      <c r="K3432" s="56" t="s">
        <v>7627</v>
      </c>
      <c r="L3432" s="56" t="s">
        <v>7628</v>
      </c>
      <c r="M3432" s="56" t="s">
        <v>695</v>
      </c>
      <c r="N3432" s="56" t="s">
        <v>2883</v>
      </c>
      <c r="P3432" s="56" t="s">
        <v>6998</v>
      </c>
      <c r="T3432" s="56">
        <v>1</v>
      </c>
      <c r="U3432" s="56" t="s">
        <v>606</v>
      </c>
      <c r="W3432" s="56">
        <v>1.5</v>
      </c>
      <c r="X3432" s="56">
        <v>80</v>
      </c>
      <c r="Y3432" s="56">
        <v>21.15</v>
      </c>
    </row>
    <row r="3433" spans="1:26" s="56" customFormat="1">
      <c r="A3433" s="132" t="s">
        <v>6832</v>
      </c>
      <c r="B3433" s="132" t="s">
        <v>1216</v>
      </c>
      <c r="C3433" s="150" t="s">
        <v>4873</v>
      </c>
      <c r="D3433" s="150" t="s">
        <v>4874</v>
      </c>
      <c r="E3433" s="150" t="s">
        <v>4875</v>
      </c>
      <c r="F3433" s="133" t="s">
        <v>4876</v>
      </c>
      <c r="G3433" s="133"/>
      <c r="H3433" s="52" t="s">
        <v>6833</v>
      </c>
      <c r="I3433" s="550">
        <v>41807</v>
      </c>
      <c r="J3433" s="550">
        <v>41929</v>
      </c>
      <c r="K3433" s="56" t="s">
        <v>7629</v>
      </c>
      <c r="L3433" s="56" t="s">
        <v>7630</v>
      </c>
      <c r="M3433" s="56" t="s">
        <v>695</v>
      </c>
      <c r="N3433" s="56" t="s">
        <v>2883</v>
      </c>
      <c r="P3433" s="56" t="s">
        <v>6998</v>
      </c>
      <c r="T3433" s="56">
        <v>1</v>
      </c>
      <c r="U3433" s="56" t="s">
        <v>606</v>
      </c>
      <c r="W3433" s="56">
        <v>1.5</v>
      </c>
      <c r="X3433" s="56">
        <v>80</v>
      </c>
      <c r="Y3433" s="56">
        <v>60.4</v>
      </c>
    </row>
    <row r="3434" spans="1:26" s="56" customFormat="1">
      <c r="A3434" s="132" t="s">
        <v>6832</v>
      </c>
      <c r="B3434" s="132" t="s">
        <v>1216</v>
      </c>
      <c r="C3434" s="150" t="s">
        <v>4873</v>
      </c>
      <c r="D3434" s="150" t="s">
        <v>4874</v>
      </c>
      <c r="E3434" s="150" t="s">
        <v>4875</v>
      </c>
      <c r="F3434" s="133" t="s">
        <v>4876</v>
      </c>
      <c r="G3434" s="133"/>
      <c r="H3434" s="52" t="s">
        <v>6833</v>
      </c>
      <c r="I3434" s="550">
        <v>41807</v>
      </c>
      <c r="J3434" s="550">
        <v>41929</v>
      </c>
      <c r="K3434" s="56" t="s">
        <v>7631</v>
      </c>
      <c r="L3434" s="56" t="s">
        <v>7632</v>
      </c>
      <c r="M3434" s="56" t="s">
        <v>695</v>
      </c>
      <c r="N3434" s="56" t="s">
        <v>2883</v>
      </c>
      <c r="P3434" s="56" t="s">
        <v>6998</v>
      </c>
      <c r="T3434" s="56">
        <v>1</v>
      </c>
      <c r="U3434" s="56" t="s">
        <v>606</v>
      </c>
      <c r="W3434" s="56">
        <v>1.5</v>
      </c>
      <c r="X3434" s="56">
        <v>80</v>
      </c>
      <c r="Y3434" s="56">
        <v>78.2</v>
      </c>
    </row>
    <row r="3435" spans="1:26" s="56" customFormat="1">
      <c r="A3435" s="132" t="s">
        <v>6832</v>
      </c>
      <c r="B3435" s="132" t="s">
        <v>1216</v>
      </c>
      <c r="C3435" s="150" t="s">
        <v>4873</v>
      </c>
      <c r="D3435" s="150" t="s">
        <v>4874</v>
      </c>
      <c r="E3435" s="150" t="s">
        <v>4875</v>
      </c>
      <c r="F3435" s="133" t="s">
        <v>4876</v>
      </c>
      <c r="G3435" s="133"/>
      <c r="H3435" s="52" t="s">
        <v>6833</v>
      </c>
      <c r="I3435" s="550">
        <v>41807</v>
      </c>
      <c r="J3435" s="550">
        <v>41929</v>
      </c>
      <c r="K3435" s="56" t="s">
        <v>7633</v>
      </c>
      <c r="L3435" s="56" t="s">
        <v>7634</v>
      </c>
      <c r="M3435" s="56" t="s">
        <v>695</v>
      </c>
      <c r="N3435" s="56" t="s">
        <v>2883</v>
      </c>
      <c r="P3435" s="56" t="s">
        <v>6998</v>
      </c>
      <c r="T3435" s="56">
        <v>1</v>
      </c>
      <c r="U3435" s="56" t="s">
        <v>606</v>
      </c>
      <c r="W3435" s="56">
        <v>1.5</v>
      </c>
      <c r="X3435" s="56">
        <v>80</v>
      </c>
      <c r="Y3435" s="56">
        <v>34.4</v>
      </c>
    </row>
    <row r="3436" spans="1:26" s="56" customFormat="1">
      <c r="A3436" s="132" t="s">
        <v>6832</v>
      </c>
      <c r="B3436" s="132" t="s">
        <v>1216</v>
      </c>
      <c r="C3436" s="150" t="s">
        <v>4873</v>
      </c>
      <c r="D3436" s="150" t="s">
        <v>4874</v>
      </c>
      <c r="E3436" s="150" t="s">
        <v>4875</v>
      </c>
      <c r="F3436" s="133" t="s">
        <v>4876</v>
      </c>
      <c r="G3436" s="133"/>
      <c r="H3436" s="52" t="s">
        <v>6833</v>
      </c>
      <c r="I3436" s="550">
        <v>41807</v>
      </c>
      <c r="J3436" s="550">
        <v>41929</v>
      </c>
      <c r="K3436" s="56" t="s">
        <v>7635</v>
      </c>
      <c r="L3436" s="56" t="s">
        <v>7636</v>
      </c>
      <c r="M3436" s="56" t="s">
        <v>695</v>
      </c>
      <c r="N3436" s="56" t="s">
        <v>2883</v>
      </c>
      <c r="P3436" s="56" t="s">
        <v>6998</v>
      </c>
      <c r="T3436" s="56">
        <v>1</v>
      </c>
      <c r="U3436" s="56" t="s">
        <v>606</v>
      </c>
      <c r="W3436" s="56">
        <v>1.5</v>
      </c>
      <c r="X3436" s="56">
        <v>83</v>
      </c>
      <c r="Y3436" s="56">
        <v>63</v>
      </c>
    </row>
    <row r="3437" spans="1:26" s="56" customFormat="1">
      <c r="A3437" s="132" t="s">
        <v>6832</v>
      </c>
      <c r="B3437" s="132" t="s">
        <v>1216</v>
      </c>
      <c r="C3437" s="150" t="s">
        <v>4873</v>
      </c>
      <c r="D3437" s="150" t="s">
        <v>4874</v>
      </c>
      <c r="E3437" s="150" t="s">
        <v>4875</v>
      </c>
      <c r="F3437" s="133" t="s">
        <v>4876</v>
      </c>
      <c r="G3437" s="133"/>
      <c r="H3437" s="52" t="s">
        <v>6833</v>
      </c>
      <c r="I3437" s="550">
        <v>41807</v>
      </c>
      <c r="J3437" s="550">
        <v>41929</v>
      </c>
      <c r="K3437" s="80"/>
      <c r="L3437" s="80"/>
      <c r="M3437" s="80"/>
      <c r="N3437" s="80"/>
      <c r="O3437" s="80"/>
      <c r="P3437" s="80"/>
      <c r="T3437" s="80"/>
      <c r="U3437" s="80"/>
      <c r="V3437" s="80"/>
      <c r="W3437" s="80"/>
      <c r="X3437" s="80"/>
      <c r="Y3437" s="80"/>
      <c r="Z3437" s="80"/>
    </row>
    <row r="3438" spans="1:26" s="56" customFormat="1">
      <c r="A3438" s="132" t="s">
        <v>6832</v>
      </c>
      <c r="B3438" s="132" t="s">
        <v>1216</v>
      </c>
      <c r="C3438" s="150" t="s">
        <v>4873</v>
      </c>
      <c r="D3438" s="150" t="s">
        <v>4874</v>
      </c>
      <c r="E3438" s="150" t="s">
        <v>4875</v>
      </c>
      <c r="F3438" s="133" t="s">
        <v>4876</v>
      </c>
      <c r="G3438" s="133"/>
      <c r="H3438" s="52" t="s">
        <v>6833</v>
      </c>
      <c r="I3438" s="550">
        <v>41807</v>
      </c>
      <c r="J3438" s="550">
        <v>41929</v>
      </c>
      <c r="K3438" s="56" t="s">
        <v>7637</v>
      </c>
      <c r="L3438" s="56" t="s">
        <v>7638</v>
      </c>
      <c r="M3438" s="56" t="s">
        <v>695</v>
      </c>
      <c r="N3438" s="56" t="s">
        <v>2883</v>
      </c>
      <c r="P3438" s="56" t="s">
        <v>6998</v>
      </c>
      <c r="T3438" s="56">
        <v>1</v>
      </c>
      <c r="U3438" s="56" t="s">
        <v>606</v>
      </c>
      <c r="W3438" s="56">
        <v>1.5</v>
      </c>
      <c r="X3438" s="56">
        <v>43</v>
      </c>
      <c r="Y3438" s="56">
        <v>66.959999999999994</v>
      </c>
    </row>
    <row r="3439" spans="1:26" s="56" customFormat="1">
      <c r="A3439" s="132" t="s">
        <v>6832</v>
      </c>
      <c r="B3439" s="132" t="s">
        <v>1216</v>
      </c>
      <c r="C3439" s="150" t="s">
        <v>4873</v>
      </c>
      <c r="D3439" s="150" t="s">
        <v>4874</v>
      </c>
      <c r="E3439" s="150" t="s">
        <v>4875</v>
      </c>
      <c r="F3439" s="133" t="s">
        <v>4876</v>
      </c>
      <c r="G3439" s="133"/>
      <c r="H3439" s="52" t="s">
        <v>6833</v>
      </c>
      <c r="I3439" s="550">
        <v>41807</v>
      </c>
      <c r="J3439" s="550">
        <v>41929</v>
      </c>
      <c r="K3439" s="56" t="s">
        <v>7639</v>
      </c>
      <c r="L3439" s="56" t="s">
        <v>7640</v>
      </c>
      <c r="M3439" s="56" t="s">
        <v>695</v>
      </c>
      <c r="N3439" s="56" t="s">
        <v>2883</v>
      </c>
      <c r="P3439" s="56" t="s">
        <v>6998</v>
      </c>
      <c r="T3439" s="56">
        <v>1</v>
      </c>
      <c r="U3439" s="56" t="s">
        <v>606</v>
      </c>
      <c r="W3439" s="56">
        <v>1.5</v>
      </c>
      <c r="X3439" s="56">
        <v>80</v>
      </c>
      <c r="Y3439" s="56">
        <v>31.32</v>
      </c>
    </row>
    <row r="3440" spans="1:26" s="56" customFormat="1">
      <c r="A3440" s="132" t="s">
        <v>6832</v>
      </c>
      <c r="B3440" s="132" t="s">
        <v>1216</v>
      </c>
      <c r="C3440" s="150" t="s">
        <v>4873</v>
      </c>
      <c r="D3440" s="150" t="s">
        <v>4874</v>
      </c>
      <c r="E3440" s="150" t="s">
        <v>4875</v>
      </c>
      <c r="F3440" s="133" t="s">
        <v>4876</v>
      </c>
      <c r="G3440" s="133"/>
      <c r="H3440" s="52" t="s">
        <v>6833</v>
      </c>
      <c r="I3440" s="550">
        <v>41807</v>
      </c>
      <c r="J3440" s="550">
        <v>41929</v>
      </c>
      <c r="K3440" s="56" t="s">
        <v>7641</v>
      </c>
      <c r="L3440" s="56" t="s">
        <v>7642</v>
      </c>
      <c r="M3440" s="56" t="s">
        <v>695</v>
      </c>
      <c r="N3440" s="56" t="s">
        <v>2883</v>
      </c>
      <c r="P3440" s="56" t="s">
        <v>6998</v>
      </c>
      <c r="T3440" s="56">
        <v>1</v>
      </c>
      <c r="U3440" s="56" t="s">
        <v>606</v>
      </c>
      <c r="W3440" s="56">
        <v>1.5</v>
      </c>
      <c r="X3440" s="56">
        <v>46</v>
      </c>
      <c r="Y3440" s="56">
        <v>64.08</v>
      </c>
    </row>
    <row r="3441" spans="1:25" s="56" customFormat="1">
      <c r="A3441" s="132" t="s">
        <v>6832</v>
      </c>
      <c r="B3441" s="132" t="s">
        <v>1216</v>
      </c>
      <c r="C3441" s="150" t="s">
        <v>4873</v>
      </c>
      <c r="D3441" s="150" t="s">
        <v>4874</v>
      </c>
      <c r="E3441" s="150" t="s">
        <v>4875</v>
      </c>
      <c r="F3441" s="133" t="s">
        <v>4876</v>
      </c>
      <c r="G3441" s="133"/>
      <c r="H3441" s="52" t="s">
        <v>6833</v>
      </c>
      <c r="I3441" s="550">
        <v>41807</v>
      </c>
      <c r="J3441" s="550">
        <v>41929</v>
      </c>
      <c r="K3441" s="56" t="s">
        <v>7643</v>
      </c>
      <c r="L3441" s="56" t="s">
        <v>7644</v>
      </c>
      <c r="M3441" s="56" t="s">
        <v>695</v>
      </c>
      <c r="N3441" s="56" t="s">
        <v>2883</v>
      </c>
      <c r="P3441" s="56" t="s">
        <v>6998</v>
      </c>
      <c r="T3441" s="56">
        <v>1</v>
      </c>
      <c r="U3441" s="56" t="s">
        <v>606</v>
      </c>
      <c r="W3441" s="56">
        <v>1.5</v>
      </c>
      <c r="X3441" s="56">
        <v>42</v>
      </c>
      <c r="Y3441" s="56">
        <v>75.400000000000006</v>
      </c>
    </row>
    <row r="3442" spans="1:25" s="56" customFormat="1">
      <c r="A3442" s="132" t="s">
        <v>6832</v>
      </c>
      <c r="B3442" s="132" t="s">
        <v>1216</v>
      </c>
      <c r="C3442" s="150" t="s">
        <v>4873</v>
      </c>
      <c r="D3442" s="150" t="s">
        <v>4874</v>
      </c>
      <c r="E3442" s="150" t="s">
        <v>4875</v>
      </c>
      <c r="F3442" s="133" t="s">
        <v>4876</v>
      </c>
      <c r="G3442" s="133"/>
      <c r="H3442" s="52" t="s">
        <v>6833</v>
      </c>
      <c r="I3442" s="550">
        <v>41807</v>
      </c>
      <c r="J3442" s="550">
        <v>41929</v>
      </c>
      <c r="K3442" s="56" t="s">
        <v>7645</v>
      </c>
      <c r="L3442" s="56" t="s">
        <v>7646</v>
      </c>
      <c r="M3442" s="56" t="s">
        <v>695</v>
      </c>
      <c r="N3442" s="56" t="s">
        <v>2883</v>
      </c>
      <c r="P3442" s="56" t="s">
        <v>6998</v>
      </c>
      <c r="T3442" s="56">
        <v>1</v>
      </c>
      <c r="U3442" s="56" t="s">
        <v>606</v>
      </c>
      <c r="W3442" s="56">
        <v>1.5</v>
      </c>
      <c r="X3442" s="56">
        <v>90</v>
      </c>
      <c r="Y3442" s="56">
        <v>91.98</v>
      </c>
    </row>
    <row r="3443" spans="1:25" s="56" customFormat="1">
      <c r="A3443" s="132" t="s">
        <v>6832</v>
      </c>
      <c r="B3443" s="132" t="s">
        <v>1216</v>
      </c>
      <c r="C3443" s="150" t="s">
        <v>4873</v>
      </c>
      <c r="D3443" s="150" t="s">
        <v>4874</v>
      </c>
      <c r="E3443" s="150" t="s">
        <v>4875</v>
      </c>
      <c r="F3443" s="133" t="s">
        <v>4876</v>
      </c>
      <c r="G3443" s="133"/>
      <c r="H3443" s="52" t="s">
        <v>6833</v>
      </c>
      <c r="I3443" s="550">
        <v>41807</v>
      </c>
      <c r="J3443" s="550">
        <v>41929</v>
      </c>
      <c r="K3443" s="56" t="s">
        <v>7647</v>
      </c>
      <c r="L3443" s="56" t="s">
        <v>7648</v>
      </c>
      <c r="M3443" s="56" t="s">
        <v>695</v>
      </c>
      <c r="N3443" s="56" t="s">
        <v>2883</v>
      </c>
      <c r="P3443" s="56" t="s">
        <v>6998</v>
      </c>
      <c r="T3443" s="56">
        <v>1</v>
      </c>
      <c r="U3443" s="56" t="s">
        <v>606</v>
      </c>
      <c r="W3443" s="56">
        <v>1.5</v>
      </c>
      <c r="X3443" s="56">
        <v>80</v>
      </c>
      <c r="Y3443" s="56">
        <v>21.3</v>
      </c>
    </row>
    <row r="3444" spans="1:25" s="56" customFormat="1">
      <c r="A3444" s="132" t="s">
        <v>6832</v>
      </c>
      <c r="B3444" s="132" t="s">
        <v>1216</v>
      </c>
      <c r="C3444" s="150" t="s">
        <v>4873</v>
      </c>
      <c r="D3444" s="150" t="s">
        <v>4874</v>
      </c>
      <c r="E3444" s="150" t="s">
        <v>4875</v>
      </c>
      <c r="F3444" s="133" t="s">
        <v>4876</v>
      </c>
      <c r="G3444" s="133"/>
      <c r="H3444" s="52" t="s">
        <v>6833</v>
      </c>
      <c r="I3444" s="550">
        <v>41807</v>
      </c>
      <c r="J3444" s="550">
        <v>41929</v>
      </c>
      <c r="K3444" s="56" t="s">
        <v>7649</v>
      </c>
      <c r="L3444" s="56" t="s">
        <v>7650</v>
      </c>
      <c r="M3444" s="56" t="s">
        <v>695</v>
      </c>
      <c r="N3444" s="56" t="s">
        <v>2883</v>
      </c>
      <c r="P3444" s="56" t="s">
        <v>6998</v>
      </c>
      <c r="T3444" s="56">
        <v>1</v>
      </c>
      <c r="U3444" s="56" t="s">
        <v>606</v>
      </c>
      <c r="W3444" s="56">
        <v>1.5</v>
      </c>
      <c r="X3444" s="56">
        <v>80</v>
      </c>
      <c r="Y3444" s="56">
        <v>46.35</v>
      </c>
    </row>
    <row r="3445" spans="1:25" s="56" customFormat="1">
      <c r="A3445" s="132" t="s">
        <v>6832</v>
      </c>
      <c r="B3445" s="132" t="s">
        <v>1216</v>
      </c>
      <c r="C3445" s="150" t="s">
        <v>4873</v>
      </c>
      <c r="D3445" s="150" t="s">
        <v>4874</v>
      </c>
      <c r="E3445" s="150" t="s">
        <v>4875</v>
      </c>
      <c r="F3445" s="133" t="s">
        <v>4876</v>
      </c>
      <c r="G3445" s="133"/>
      <c r="H3445" s="52" t="s">
        <v>6833</v>
      </c>
      <c r="I3445" s="550">
        <v>41807</v>
      </c>
      <c r="J3445" s="550">
        <v>41929</v>
      </c>
      <c r="K3445" s="56" t="s">
        <v>7651</v>
      </c>
      <c r="L3445" s="56" t="s">
        <v>7652</v>
      </c>
      <c r="M3445" s="56" t="s">
        <v>695</v>
      </c>
      <c r="N3445" s="56" t="s">
        <v>2883</v>
      </c>
      <c r="P3445" s="56" t="s">
        <v>6998</v>
      </c>
      <c r="T3445" s="56">
        <v>1</v>
      </c>
      <c r="U3445" s="56" t="s">
        <v>606</v>
      </c>
      <c r="W3445" s="56">
        <v>1.5</v>
      </c>
      <c r="X3445" s="56">
        <v>80</v>
      </c>
      <c r="Y3445" s="56">
        <v>90.4</v>
      </c>
    </row>
    <row r="3446" spans="1:25" s="56" customFormat="1">
      <c r="A3446" s="132" t="s">
        <v>6832</v>
      </c>
      <c r="B3446" s="132" t="s">
        <v>1216</v>
      </c>
      <c r="C3446" s="150" t="s">
        <v>4873</v>
      </c>
      <c r="D3446" s="150" t="s">
        <v>4874</v>
      </c>
      <c r="E3446" s="150" t="s">
        <v>4875</v>
      </c>
      <c r="F3446" s="133" t="s">
        <v>4876</v>
      </c>
      <c r="G3446" s="133"/>
      <c r="H3446" s="52" t="s">
        <v>6833</v>
      </c>
      <c r="I3446" s="550">
        <v>41807</v>
      </c>
      <c r="J3446" s="550">
        <v>41929</v>
      </c>
      <c r="K3446" s="56" t="s">
        <v>7653</v>
      </c>
      <c r="L3446" s="56" t="s">
        <v>7654</v>
      </c>
      <c r="M3446" s="56" t="s">
        <v>695</v>
      </c>
      <c r="N3446" s="56" t="s">
        <v>2883</v>
      </c>
      <c r="P3446" s="56" t="s">
        <v>6998</v>
      </c>
      <c r="T3446" s="56">
        <v>1</v>
      </c>
      <c r="U3446" s="56" t="s">
        <v>606</v>
      </c>
      <c r="W3446" s="56">
        <v>1.5</v>
      </c>
      <c r="X3446" s="56">
        <v>80</v>
      </c>
      <c r="Y3446" s="56">
        <v>65.7</v>
      </c>
    </row>
    <row r="3447" spans="1:25" s="56" customFormat="1">
      <c r="A3447" s="132" t="s">
        <v>6832</v>
      </c>
      <c r="B3447" s="132" t="s">
        <v>1216</v>
      </c>
      <c r="C3447" s="150" t="s">
        <v>4873</v>
      </c>
      <c r="D3447" s="150" t="s">
        <v>4874</v>
      </c>
      <c r="E3447" s="150" t="s">
        <v>4875</v>
      </c>
      <c r="F3447" s="133" t="s">
        <v>4876</v>
      </c>
      <c r="G3447" s="133"/>
      <c r="H3447" s="52" t="s">
        <v>6833</v>
      </c>
      <c r="I3447" s="550">
        <v>41807</v>
      </c>
      <c r="J3447" s="550">
        <v>41929</v>
      </c>
      <c r="K3447" s="56" t="s">
        <v>7655</v>
      </c>
      <c r="L3447" s="56" t="s">
        <v>7656</v>
      </c>
      <c r="M3447" s="56" t="s">
        <v>695</v>
      </c>
      <c r="N3447" s="56" t="s">
        <v>2883</v>
      </c>
      <c r="P3447" s="56" t="s">
        <v>6998</v>
      </c>
      <c r="T3447" s="56">
        <v>1</v>
      </c>
      <c r="U3447" s="56" t="s">
        <v>606</v>
      </c>
      <c r="W3447" s="56">
        <v>1.5</v>
      </c>
      <c r="X3447" s="56">
        <v>85</v>
      </c>
      <c r="Y3447" s="56">
        <v>74.16</v>
      </c>
    </row>
    <row r="3448" spans="1:25" s="56" customFormat="1">
      <c r="A3448" s="132" t="s">
        <v>6832</v>
      </c>
      <c r="B3448" s="132" t="s">
        <v>1216</v>
      </c>
      <c r="C3448" s="150" t="s">
        <v>4873</v>
      </c>
      <c r="D3448" s="150" t="s">
        <v>4874</v>
      </c>
      <c r="E3448" s="150" t="s">
        <v>4875</v>
      </c>
      <c r="F3448" s="133" t="s">
        <v>4876</v>
      </c>
      <c r="G3448" s="133"/>
      <c r="H3448" s="52" t="s">
        <v>6833</v>
      </c>
      <c r="I3448" s="550">
        <v>41807</v>
      </c>
      <c r="J3448" s="550">
        <v>41929</v>
      </c>
      <c r="K3448" s="56" t="s">
        <v>7657</v>
      </c>
      <c r="L3448" s="56" t="s">
        <v>7658</v>
      </c>
      <c r="M3448" s="56" t="s">
        <v>695</v>
      </c>
      <c r="N3448" s="56" t="s">
        <v>2883</v>
      </c>
      <c r="P3448" s="56" t="s">
        <v>6998</v>
      </c>
      <c r="T3448" s="56">
        <v>1</v>
      </c>
      <c r="U3448" s="56" t="s">
        <v>606</v>
      </c>
      <c r="W3448" s="56">
        <v>1.5</v>
      </c>
      <c r="X3448" s="56">
        <v>85</v>
      </c>
      <c r="Y3448" s="56">
        <v>20.399999999999999</v>
      </c>
    </row>
    <row r="3449" spans="1:25" s="56" customFormat="1">
      <c r="A3449" s="132" t="s">
        <v>6832</v>
      </c>
      <c r="B3449" s="132" t="s">
        <v>1216</v>
      </c>
      <c r="C3449" s="150" t="s">
        <v>4873</v>
      </c>
      <c r="D3449" s="150" t="s">
        <v>4874</v>
      </c>
      <c r="E3449" s="150" t="s">
        <v>4875</v>
      </c>
      <c r="F3449" s="133" t="s">
        <v>4876</v>
      </c>
      <c r="G3449" s="133"/>
      <c r="H3449" s="52" t="s">
        <v>6833</v>
      </c>
      <c r="I3449" s="550">
        <v>41807</v>
      </c>
      <c r="J3449" s="550">
        <v>41929</v>
      </c>
      <c r="K3449" s="56" t="s">
        <v>7659</v>
      </c>
      <c r="L3449" s="56" t="s">
        <v>7660</v>
      </c>
      <c r="M3449" s="56" t="s">
        <v>695</v>
      </c>
      <c r="N3449" s="56" t="s">
        <v>2883</v>
      </c>
      <c r="P3449" s="56" t="s">
        <v>6998</v>
      </c>
      <c r="T3449" s="56">
        <v>1</v>
      </c>
      <c r="U3449" s="56" t="s">
        <v>606</v>
      </c>
      <c r="W3449" s="56">
        <v>1.5</v>
      </c>
      <c r="X3449" s="56">
        <v>80</v>
      </c>
      <c r="Y3449" s="56">
        <v>24.99</v>
      </c>
    </row>
    <row r="3450" spans="1:25" s="56" customFormat="1">
      <c r="A3450" s="132" t="s">
        <v>6832</v>
      </c>
      <c r="B3450" s="132" t="s">
        <v>1216</v>
      </c>
      <c r="C3450" s="150" t="s">
        <v>4873</v>
      </c>
      <c r="D3450" s="150" t="s">
        <v>4874</v>
      </c>
      <c r="E3450" s="150" t="s">
        <v>4875</v>
      </c>
      <c r="F3450" s="133" t="s">
        <v>4876</v>
      </c>
      <c r="G3450" s="133"/>
      <c r="H3450" s="52" t="s">
        <v>6833</v>
      </c>
      <c r="I3450" s="550">
        <v>41807</v>
      </c>
      <c r="J3450" s="550">
        <v>41929</v>
      </c>
      <c r="K3450" s="56" t="s">
        <v>7661</v>
      </c>
      <c r="L3450" s="56" t="s">
        <v>7662</v>
      </c>
      <c r="M3450" s="56" t="s">
        <v>695</v>
      </c>
      <c r="N3450" s="56" t="s">
        <v>2883</v>
      </c>
      <c r="P3450" s="56" t="s">
        <v>6998</v>
      </c>
      <c r="T3450" s="56">
        <v>1</v>
      </c>
      <c r="U3450" s="56" t="s">
        <v>606</v>
      </c>
      <c r="W3450" s="56">
        <v>1.5</v>
      </c>
      <c r="X3450" s="56">
        <v>80</v>
      </c>
      <c r="Y3450" s="56">
        <v>38.25</v>
      </c>
    </row>
    <row r="3451" spans="1:25" s="56" customFormat="1">
      <c r="A3451" s="132" t="s">
        <v>6832</v>
      </c>
      <c r="B3451" s="132" t="s">
        <v>1216</v>
      </c>
      <c r="C3451" s="150" t="s">
        <v>4873</v>
      </c>
      <c r="D3451" s="150" t="s">
        <v>4874</v>
      </c>
      <c r="E3451" s="150" t="s">
        <v>4875</v>
      </c>
      <c r="F3451" s="133" t="s">
        <v>4876</v>
      </c>
      <c r="G3451" s="133"/>
      <c r="H3451" s="52" t="s">
        <v>6833</v>
      </c>
      <c r="I3451" s="550">
        <v>41807</v>
      </c>
      <c r="J3451" s="550">
        <v>41929</v>
      </c>
      <c r="K3451" s="56" t="s">
        <v>7663</v>
      </c>
      <c r="L3451" s="56" t="s">
        <v>7664</v>
      </c>
      <c r="M3451" s="56" t="s">
        <v>695</v>
      </c>
      <c r="N3451" s="56" t="s">
        <v>2883</v>
      </c>
      <c r="P3451" s="56" t="s">
        <v>6998</v>
      </c>
      <c r="T3451" s="56">
        <v>1</v>
      </c>
      <c r="U3451" s="56" t="s">
        <v>606</v>
      </c>
      <c r="W3451" s="56">
        <v>1.5</v>
      </c>
      <c r="X3451" s="56">
        <v>90</v>
      </c>
      <c r="Y3451" s="56">
        <v>47.77</v>
      </c>
    </row>
    <row r="3452" spans="1:25" s="56" customFormat="1">
      <c r="A3452" s="132" t="s">
        <v>6832</v>
      </c>
      <c r="B3452" s="132" t="s">
        <v>1216</v>
      </c>
      <c r="C3452" s="150" t="s">
        <v>4873</v>
      </c>
      <c r="D3452" s="150" t="s">
        <v>4874</v>
      </c>
      <c r="E3452" s="150" t="s">
        <v>4875</v>
      </c>
      <c r="F3452" s="133" t="s">
        <v>4876</v>
      </c>
      <c r="G3452" s="133"/>
      <c r="H3452" s="52" t="s">
        <v>6833</v>
      </c>
      <c r="I3452" s="550">
        <v>41807</v>
      </c>
      <c r="J3452" s="550">
        <v>41929</v>
      </c>
      <c r="K3452" s="56" t="s">
        <v>7665</v>
      </c>
      <c r="L3452" s="56" t="s">
        <v>7666</v>
      </c>
      <c r="M3452" s="56" t="s">
        <v>695</v>
      </c>
      <c r="N3452" s="56" t="s">
        <v>2883</v>
      </c>
      <c r="P3452" s="56" t="s">
        <v>6998</v>
      </c>
      <c r="T3452" s="56">
        <v>1</v>
      </c>
      <c r="U3452" s="56" t="s">
        <v>606</v>
      </c>
      <c r="W3452" s="56">
        <v>1.5</v>
      </c>
      <c r="X3452" s="56">
        <v>80</v>
      </c>
      <c r="Y3452" s="56">
        <v>21.7</v>
      </c>
    </row>
    <row r="3453" spans="1:25" s="56" customFormat="1">
      <c r="A3453" s="132" t="s">
        <v>6832</v>
      </c>
      <c r="B3453" s="132" t="s">
        <v>1216</v>
      </c>
      <c r="C3453" s="150" t="s">
        <v>4873</v>
      </c>
      <c r="D3453" s="150" t="s">
        <v>4874</v>
      </c>
      <c r="E3453" s="150" t="s">
        <v>4875</v>
      </c>
      <c r="F3453" s="133" t="s">
        <v>4876</v>
      </c>
      <c r="G3453" s="133"/>
      <c r="H3453" s="52" t="s">
        <v>6833</v>
      </c>
      <c r="I3453" s="550">
        <v>41807</v>
      </c>
      <c r="J3453" s="550">
        <v>41929</v>
      </c>
      <c r="K3453" s="56" t="s">
        <v>7667</v>
      </c>
      <c r="L3453" s="56" t="s">
        <v>7668</v>
      </c>
      <c r="M3453" s="56" t="s">
        <v>695</v>
      </c>
      <c r="N3453" s="56" t="s">
        <v>2883</v>
      </c>
      <c r="P3453" s="56" t="s">
        <v>6998</v>
      </c>
      <c r="T3453" s="56">
        <v>1</v>
      </c>
      <c r="U3453" s="56" t="s">
        <v>606</v>
      </c>
      <c r="W3453" s="56">
        <v>1.5</v>
      </c>
      <c r="X3453" s="56">
        <v>85</v>
      </c>
      <c r="Y3453" s="56">
        <v>67.400000000000006</v>
      </c>
    </row>
    <row r="3454" spans="1:25" s="56" customFormat="1">
      <c r="A3454" s="132" t="s">
        <v>6832</v>
      </c>
      <c r="B3454" s="132" t="s">
        <v>1216</v>
      </c>
      <c r="C3454" s="150" t="s">
        <v>4873</v>
      </c>
      <c r="D3454" s="150" t="s">
        <v>4874</v>
      </c>
      <c r="E3454" s="150" t="s">
        <v>4875</v>
      </c>
      <c r="F3454" s="133" t="s">
        <v>4876</v>
      </c>
      <c r="G3454" s="133"/>
      <c r="H3454" s="52" t="s">
        <v>6833</v>
      </c>
      <c r="I3454" s="550">
        <v>41807</v>
      </c>
      <c r="J3454" s="550">
        <v>41929</v>
      </c>
      <c r="K3454" s="56" t="s">
        <v>7669</v>
      </c>
      <c r="L3454" s="56" t="s">
        <v>7670</v>
      </c>
      <c r="M3454" s="56" t="s">
        <v>695</v>
      </c>
      <c r="N3454" s="56" t="s">
        <v>2883</v>
      </c>
      <c r="P3454" s="56" t="s">
        <v>6998</v>
      </c>
      <c r="T3454" s="56">
        <v>1</v>
      </c>
      <c r="U3454" s="56" t="s">
        <v>606</v>
      </c>
      <c r="W3454" s="56">
        <v>1.5</v>
      </c>
      <c r="X3454" s="56">
        <v>80</v>
      </c>
      <c r="Y3454" s="56">
        <v>72.400000000000006</v>
      </c>
    </row>
    <row r="3455" spans="1:25" s="56" customFormat="1">
      <c r="A3455" s="132" t="s">
        <v>6832</v>
      </c>
      <c r="B3455" s="132" t="s">
        <v>1216</v>
      </c>
      <c r="C3455" s="150" t="s">
        <v>4873</v>
      </c>
      <c r="D3455" s="150" t="s">
        <v>4874</v>
      </c>
      <c r="E3455" s="150" t="s">
        <v>4875</v>
      </c>
      <c r="F3455" s="133" t="s">
        <v>4876</v>
      </c>
      <c r="G3455" s="133"/>
      <c r="H3455" s="52" t="s">
        <v>6833</v>
      </c>
      <c r="I3455" s="550">
        <v>41807</v>
      </c>
      <c r="J3455" s="550">
        <v>41929</v>
      </c>
      <c r="K3455" s="56" t="s">
        <v>7671</v>
      </c>
      <c r="L3455" s="56" t="s">
        <v>7672</v>
      </c>
      <c r="M3455" s="56" t="s">
        <v>695</v>
      </c>
      <c r="N3455" s="56" t="s">
        <v>2883</v>
      </c>
      <c r="P3455" s="56" t="s">
        <v>6998</v>
      </c>
      <c r="T3455" s="56">
        <v>1</v>
      </c>
      <c r="U3455" s="56" t="s">
        <v>606</v>
      </c>
      <c r="W3455" s="56">
        <v>1.5</v>
      </c>
      <c r="X3455" s="56">
        <v>80</v>
      </c>
      <c r="Y3455" s="56">
        <v>112</v>
      </c>
    </row>
    <row r="3456" spans="1:25" s="56" customFormat="1">
      <c r="A3456" s="132" t="s">
        <v>6832</v>
      </c>
      <c r="B3456" s="132" t="s">
        <v>1216</v>
      </c>
      <c r="C3456" s="150" t="s">
        <v>4873</v>
      </c>
      <c r="D3456" s="150" t="s">
        <v>4874</v>
      </c>
      <c r="E3456" s="150" t="s">
        <v>4875</v>
      </c>
      <c r="F3456" s="133" t="s">
        <v>4876</v>
      </c>
      <c r="G3456" s="133"/>
      <c r="H3456" s="52" t="s">
        <v>6833</v>
      </c>
      <c r="I3456" s="550">
        <v>41807</v>
      </c>
      <c r="J3456" s="550">
        <v>41929</v>
      </c>
      <c r="K3456" s="56" t="s">
        <v>7673</v>
      </c>
      <c r="L3456" s="56" t="s">
        <v>7674</v>
      </c>
      <c r="M3456" s="56" t="s">
        <v>695</v>
      </c>
      <c r="N3456" s="56" t="s">
        <v>2883</v>
      </c>
      <c r="P3456" s="56" t="s">
        <v>6998</v>
      </c>
      <c r="T3456" s="56">
        <v>1</v>
      </c>
      <c r="U3456" s="56" t="s">
        <v>606</v>
      </c>
      <c r="W3456" s="56">
        <v>1.5</v>
      </c>
      <c r="X3456" s="56">
        <v>85</v>
      </c>
      <c r="Y3456" s="56">
        <v>53.4</v>
      </c>
    </row>
    <row r="3457" spans="1:25" s="56" customFormat="1">
      <c r="A3457" s="132" t="s">
        <v>6832</v>
      </c>
      <c r="B3457" s="132" t="s">
        <v>1216</v>
      </c>
      <c r="C3457" s="150" t="s">
        <v>4873</v>
      </c>
      <c r="D3457" s="150" t="s">
        <v>4874</v>
      </c>
      <c r="E3457" s="150" t="s">
        <v>4875</v>
      </c>
      <c r="F3457" s="133" t="s">
        <v>4876</v>
      </c>
      <c r="G3457" s="133"/>
      <c r="H3457" s="52" t="s">
        <v>6833</v>
      </c>
      <c r="I3457" s="550">
        <v>41807</v>
      </c>
      <c r="J3457" s="550">
        <v>41929</v>
      </c>
      <c r="K3457" s="56" t="s">
        <v>7675</v>
      </c>
      <c r="L3457" s="56" t="s">
        <v>7676</v>
      </c>
      <c r="M3457" s="56" t="s">
        <v>695</v>
      </c>
      <c r="N3457" s="56" t="s">
        <v>2883</v>
      </c>
      <c r="P3457" s="56" t="s">
        <v>6998</v>
      </c>
      <c r="T3457" s="56">
        <v>1</v>
      </c>
      <c r="U3457" s="56" t="s">
        <v>606</v>
      </c>
      <c r="W3457" s="56">
        <v>1.5</v>
      </c>
      <c r="X3457" s="56">
        <v>78</v>
      </c>
      <c r="Y3457" s="56">
        <v>59</v>
      </c>
    </row>
    <row r="3458" spans="1:25" s="56" customFormat="1">
      <c r="A3458" s="132" t="s">
        <v>6832</v>
      </c>
      <c r="B3458" s="132" t="s">
        <v>1216</v>
      </c>
      <c r="C3458" s="150" t="s">
        <v>4873</v>
      </c>
      <c r="D3458" s="150" t="s">
        <v>4874</v>
      </c>
      <c r="E3458" s="150" t="s">
        <v>4875</v>
      </c>
      <c r="F3458" s="133" t="s">
        <v>4876</v>
      </c>
      <c r="G3458" s="133"/>
      <c r="H3458" s="52" t="s">
        <v>6833</v>
      </c>
      <c r="I3458" s="550">
        <v>41807</v>
      </c>
      <c r="J3458" s="550">
        <v>41929</v>
      </c>
      <c r="K3458" s="56" t="s">
        <v>7677</v>
      </c>
      <c r="L3458" s="56" t="s">
        <v>7678</v>
      </c>
      <c r="M3458" s="56" t="s">
        <v>695</v>
      </c>
      <c r="N3458" s="56" t="s">
        <v>2883</v>
      </c>
      <c r="P3458" s="56" t="s">
        <v>6998</v>
      </c>
      <c r="T3458" s="56">
        <v>1</v>
      </c>
      <c r="U3458" s="56" t="s">
        <v>606</v>
      </c>
      <c r="W3458" s="56">
        <v>1.5</v>
      </c>
      <c r="X3458" s="56">
        <v>78</v>
      </c>
      <c r="Y3458" s="56">
        <v>101</v>
      </c>
    </row>
    <row r="3459" spans="1:25" s="56" customFormat="1">
      <c r="A3459" s="132" t="s">
        <v>6832</v>
      </c>
      <c r="B3459" s="132" t="s">
        <v>1216</v>
      </c>
      <c r="C3459" s="150" t="s">
        <v>4873</v>
      </c>
      <c r="D3459" s="150" t="s">
        <v>4874</v>
      </c>
      <c r="E3459" s="150" t="s">
        <v>4875</v>
      </c>
      <c r="F3459" s="133" t="s">
        <v>4876</v>
      </c>
      <c r="G3459" s="133"/>
      <c r="H3459" s="52" t="s">
        <v>6833</v>
      </c>
      <c r="I3459" s="550">
        <v>41807</v>
      </c>
      <c r="J3459" s="550">
        <v>41929</v>
      </c>
      <c r="K3459" s="56" t="s">
        <v>7679</v>
      </c>
      <c r="L3459" s="56" t="s">
        <v>7680</v>
      </c>
      <c r="M3459" s="56" t="s">
        <v>695</v>
      </c>
      <c r="N3459" s="56" t="s">
        <v>2883</v>
      </c>
      <c r="P3459" s="56" t="s">
        <v>6998</v>
      </c>
      <c r="T3459" s="56">
        <v>1</v>
      </c>
      <c r="U3459" s="56" t="s">
        <v>606</v>
      </c>
      <c r="W3459" s="56">
        <v>1.5</v>
      </c>
      <c r="X3459" s="56">
        <v>80</v>
      </c>
      <c r="Y3459" s="56">
        <v>63.8</v>
      </c>
    </row>
    <row r="3460" spans="1:25" s="56" customFormat="1">
      <c r="A3460" s="132" t="s">
        <v>6832</v>
      </c>
      <c r="B3460" s="132" t="s">
        <v>1216</v>
      </c>
      <c r="C3460" s="150" t="s">
        <v>4873</v>
      </c>
      <c r="D3460" s="150" t="s">
        <v>4874</v>
      </c>
      <c r="E3460" s="150" t="s">
        <v>4875</v>
      </c>
      <c r="F3460" s="133" t="s">
        <v>4876</v>
      </c>
      <c r="G3460" s="133"/>
      <c r="H3460" s="52" t="s">
        <v>6833</v>
      </c>
      <c r="I3460" s="550">
        <v>41807</v>
      </c>
      <c r="J3460" s="550">
        <v>41929</v>
      </c>
      <c r="K3460" s="56" t="s">
        <v>7681</v>
      </c>
      <c r="L3460" s="56" t="s">
        <v>7682</v>
      </c>
      <c r="M3460" s="56" t="s">
        <v>695</v>
      </c>
      <c r="N3460" s="56" t="s">
        <v>2883</v>
      </c>
      <c r="P3460" s="56" t="s">
        <v>6998</v>
      </c>
      <c r="T3460" s="56">
        <v>1</v>
      </c>
      <c r="U3460" s="56" t="s">
        <v>606</v>
      </c>
      <c r="W3460" s="56">
        <v>1.5</v>
      </c>
      <c r="X3460" s="56">
        <v>40</v>
      </c>
      <c r="Y3460" s="56">
        <v>55.44</v>
      </c>
    </row>
    <row r="3461" spans="1:25" s="56" customFormat="1">
      <c r="A3461" s="132" t="s">
        <v>6832</v>
      </c>
      <c r="B3461" s="132" t="s">
        <v>1216</v>
      </c>
      <c r="C3461" s="150" t="s">
        <v>4873</v>
      </c>
      <c r="D3461" s="150" t="s">
        <v>4874</v>
      </c>
      <c r="E3461" s="150" t="s">
        <v>4875</v>
      </c>
      <c r="F3461" s="133" t="s">
        <v>4876</v>
      </c>
      <c r="G3461" s="133"/>
      <c r="H3461" s="52" t="s">
        <v>6833</v>
      </c>
      <c r="I3461" s="550">
        <v>41807</v>
      </c>
      <c r="J3461" s="550">
        <v>41929</v>
      </c>
      <c r="K3461" s="56" t="s">
        <v>7683</v>
      </c>
      <c r="L3461" s="56" t="s">
        <v>7684</v>
      </c>
      <c r="M3461" s="56" t="s">
        <v>695</v>
      </c>
      <c r="N3461" s="56" t="s">
        <v>2883</v>
      </c>
      <c r="P3461" s="56" t="s">
        <v>6998</v>
      </c>
      <c r="T3461" s="56">
        <v>1</v>
      </c>
      <c r="U3461" s="56" t="s">
        <v>606</v>
      </c>
      <c r="W3461" s="56">
        <v>1.5</v>
      </c>
      <c r="X3461" s="56">
        <v>20</v>
      </c>
      <c r="Y3461" s="56">
        <v>78.599999999999994</v>
      </c>
    </row>
    <row r="3462" spans="1:25" s="56" customFormat="1">
      <c r="A3462" s="132" t="s">
        <v>6832</v>
      </c>
      <c r="B3462" s="132" t="s">
        <v>1216</v>
      </c>
      <c r="C3462" s="150" t="s">
        <v>4873</v>
      </c>
      <c r="D3462" s="150" t="s">
        <v>4874</v>
      </c>
      <c r="E3462" s="150" t="s">
        <v>4875</v>
      </c>
      <c r="F3462" s="133" t="s">
        <v>4876</v>
      </c>
      <c r="G3462" s="133"/>
      <c r="H3462" s="52" t="s">
        <v>6833</v>
      </c>
      <c r="I3462" s="550">
        <v>41807</v>
      </c>
      <c r="J3462" s="550">
        <v>41929</v>
      </c>
      <c r="K3462" s="56" t="s">
        <v>7685</v>
      </c>
      <c r="L3462" s="56" t="s">
        <v>7686</v>
      </c>
      <c r="M3462" s="56" t="s">
        <v>695</v>
      </c>
      <c r="N3462" s="56" t="s">
        <v>2883</v>
      </c>
      <c r="P3462" s="56" t="s">
        <v>6998</v>
      </c>
      <c r="T3462" s="56">
        <v>1</v>
      </c>
      <c r="U3462" s="56" t="s">
        <v>606</v>
      </c>
      <c r="W3462" s="56">
        <v>1.5</v>
      </c>
      <c r="X3462" s="56">
        <v>90</v>
      </c>
      <c r="Y3462" s="56">
        <v>35.4</v>
      </c>
    </row>
    <row r="3463" spans="1:25" s="56" customFormat="1">
      <c r="A3463" s="132" t="s">
        <v>6832</v>
      </c>
      <c r="B3463" s="132" t="s">
        <v>1216</v>
      </c>
      <c r="C3463" s="150" t="s">
        <v>4873</v>
      </c>
      <c r="D3463" s="150" t="s">
        <v>4874</v>
      </c>
      <c r="E3463" s="150" t="s">
        <v>4875</v>
      </c>
      <c r="F3463" s="133" t="s">
        <v>4876</v>
      </c>
      <c r="G3463" s="133"/>
      <c r="H3463" s="52" t="s">
        <v>6833</v>
      </c>
      <c r="I3463" s="550">
        <v>41807</v>
      </c>
      <c r="J3463" s="550">
        <v>41929</v>
      </c>
      <c r="K3463" s="56" t="s">
        <v>7687</v>
      </c>
      <c r="L3463" s="56" t="s">
        <v>7688</v>
      </c>
      <c r="M3463" s="56" t="s">
        <v>695</v>
      </c>
      <c r="N3463" s="56" t="s">
        <v>2883</v>
      </c>
      <c r="P3463" s="56" t="s">
        <v>6998</v>
      </c>
      <c r="T3463" s="56">
        <v>1</v>
      </c>
      <c r="U3463" s="56" t="s">
        <v>606</v>
      </c>
      <c r="W3463" s="56">
        <v>1.5</v>
      </c>
      <c r="X3463" s="56">
        <v>85</v>
      </c>
      <c r="Y3463" s="56">
        <v>24.48</v>
      </c>
    </row>
    <row r="3464" spans="1:25" s="56" customFormat="1">
      <c r="A3464" s="132" t="s">
        <v>6832</v>
      </c>
      <c r="B3464" s="132" t="s">
        <v>1216</v>
      </c>
      <c r="C3464" s="150" t="s">
        <v>4873</v>
      </c>
      <c r="D3464" s="150" t="s">
        <v>4874</v>
      </c>
      <c r="E3464" s="150" t="s">
        <v>4875</v>
      </c>
      <c r="F3464" s="133" t="s">
        <v>4876</v>
      </c>
      <c r="G3464" s="133"/>
      <c r="H3464" s="52" t="s">
        <v>6833</v>
      </c>
      <c r="I3464" s="550">
        <v>41807</v>
      </c>
      <c r="J3464" s="550">
        <v>41929</v>
      </c>
      <c r="K3464" s="56" t="s">
        <v>7689</v>
      </c>
      <c r="L3464" s="56" t="s">
        <v>7690</v>
      </c>
      <c r="M3464" s="56" t="s">
        <v>695</v>
      </c>
      <c r="N3464" s="56" t="s">
        <v>2883</v>
      </c>
      <c r="P3464" s="56" t="s">
        <v>6998</v>
      </c>
      <c r="T3464" s="56">
        <v>1</v>
      </c>
      <c r="U3464" s="56" t="s">
        <v>606</v>
      </c>
      <c r="W3464" s="56">
        <v>1.5</v>
      </c>
      <c r="X3464" s="56">
        <v>85</v>
      </c>
      <c r="Y3464" s="56">
        <v>82.8</v>
      </c>
    </row>
    <row r="3465" spans="1:25" s="56" customFormat="1">
      <c r="A3465" s="132" t="s">
        <v>6832</v>
      </c>
      <c r="B3465" s="132" t="s">
        <v>1216</v>
      </c>
      <c r="C3465" s="150" t="s">
        <v>4873</v>
      </c>
      <c r="D3465" s="150" t="s">
        <v>4874</v>
      </c>
      <c r="E3465" s="150" t="s">
        <v>4875</v>
      </c>
      <c r="F3465" s="133" t="s">
        <v>4876</v>
      </c>
      <c r="G3465" s="133"/>
      <c r="H3465" s="52" t="s">
        <v>6833</v>
      </c>
      <c r="I3465" s="550">
        <v>41807</v>
      </c>
      <c r="J3465" s="550">
        <v>41929</v>
      </c>
      <c r="K3465" s="56" t="s">
        <v>7691</v>
      </c>
      <c r="L3465" s="56" t="s">
        <v>7692</v>
      </c>
      <c r="M3465" s="56" t="s">
        <v>695</v>
      </c>
      <c r="N3465" s="56" t="s">
        <v>2883</v>
      </c>
      <c r="P3465" s="56" t="s">
        <v>6998</v>
      </c>
      <c r="T3465" s="56">
        <v>1</v>
      </c>
      <c r="U3465" s="56" t="s">
        <v>606</v>
      </c>
      <c r="W3465" s="56">
        <v>1.5</v>
      </c>
      <c r="X3465" s="56">
        <v>85</v>
      </c>
      <c r="Y3465" s="56">
        <v>74.7</v>
      </c>
    </row>
    <row r="3466" spans="1:25" s="56" customFormat="1">
      <c r="A3466" s="132" t="s">
        <v>6832</v>
      </c>
      <c r="B3466" s="132" t="s">
        <v>1216</v>
      </c>
      <c r="C3466" s="150" t="s">
        <v>4873</v>
      </c>
      <c r="D3466" s="150" t="s">
        <v>4874</v>
      </c>
      <c r="E3466" s="150" t="s">
        <v>4875</v>
      </c>
      <c r="F3466" s="133" t="s">
        <v>4876</v>
      </c>
      <c r="G3466" s="133"/>
      <c r="H3466" s="52" t="s">
        <v>6833</v>
      </c>
      <c r="I3466" s="550">
        <v>41807</v>
      </c>
      <c r="J3466" s="550">
        <v>41929</v>
      </c>
      <c r="K3466" s="56" t="s">
        <v>7693</v>
      </c>
      <c r="L3466" s="56" t="s">
        <v>7694</v>
      </c>
      <c r="M3466" s="56" t="s">
        <v>695</v>
      </c>
      <c r="N3466" s="56" t="s">
        <v>2883</v>
      </c>
      <c r="P3466" s="56" t="s">
        <v>6998</v>
      </c>
      <c r="T3466" s="56">
        <v>1</v>
      </c>
      <c r="U3466" s="56" t="s">
        <v>606</v>
      </c>
      <c r="W3466" s="56">
        <v>1.5</v>
      </c>
      <c r="X3466" s="56">
        <v>70</v>
      </c>
      <c r="Y3466" s="56">
        <v>198</v>
      </c>
    </row>
    <row r="3467" spans="1:25" s="56" customFormat="1">
      <c r="A3467" s="132" t="s">
        <v>6832</v>
      </c>
      <c r="B3467" s="132" t="s">
        <v>1216</v>
      </c>
      <c r="C3467" s="150" t="s">
        <v>4873</v>
      </c>
      <c r="D3467" s="150" t="s">
        <v>4874</v>
      </c>
      <c r="E3467" s="150" t="s">
        <v>4875</v>
      </c>
      <c r="F3467" s="133" t="s">
        <v>4876</v>
      </c>
      <c r="G3467" s="133"/>
      <c r="H3467" s="52" t="s">
        <v>6833</v>
      </c>
      <c r="I3467" s="550">
        <v>41807</v>
      </c>
      <c r="J3467" s="550">
        <v>41929</v>
      </c>
      <c r="K3467" s="56" t="s">
        <v>7695</v>
      </c>
      <c r="L3467" s="56" t="s">
        <v>7696</v>
      </c>
      <c r="M3467" s="56" t="s">
        <v>695</v>
      </c>
      <c r="N3467" s="56" t="s">
        <v>2883</v>
      </c>
      <c r="P3467" s="56" t="s">
        <v>6998</v>
      </c>
      <c r="T3467" s="56">
        <v>1</v>
      </c>
      <c r="U3467" s="56" t="s">
        <v>606</v>
      </c>
      <c r="W3467" s="56">
        <v>1.5</v>
      </c>
      <c r="X3467" s="56">
        <v>85</v>
      </c>
      <c r="Y3467" s="56">
        <v>63.2</v>
      </c>
    </row>
    <row r="3468" spans="1:25" s="56" customFormat="1">
      <c r="A3468" s="132" t="s">
        <v>6832</v>
      </c>
      <c r="B3468" s="132" t="s">
        <v>1216</v>
      </c>
      <c r="C3468" s="150" t="s">
        <v>4873</v>
      </c>
      <c r="D3468" s="150" t="s">
        <v>4874</v>
      </c>
      <c r="E3468" s="150" t="s">
        <v>4875</v>
      </c>
      <c r="F3468" s="133" t="s">
        <v>4876</v>
      </c>
      <c r="G3468" s="133"/>
      <c r="H3468" s="52" t="s">
        <v>6833</v>
      </c>
      <c r="I3468" s="550">
        <v>41807</v>
      </c>
      <c r="J3468" s="550">
        <v>41929</v>
      </c>
      <c r="K3468" s="56" t="s">
        <v>7697</v>
      </c>
      <c r="L3468" s="56" t="s">
        <v>7698</v>
      </c>
      <c r="M3468" s="56" t="s">
        <v>695</v>
      </c>
      <c r="N3468" s="56" t="s">
        <v>2883</v>
      </c>
      <c r="P3468" s="56" t="s">
        <v>6998</v>
      </c>
      <c r="T3468" s="56">
        <v>1</v>
      </c>
      <c r="U3468" s="56" t="s">
        <v>606</v>
      </c>
      <c r="W3468" s="56">
        <v>1.5</v>
      </c>
      <c r="X3468" s="56">
        <v>85</v>
      </c>
      <c r="Y3468" s="56">
        <v>95.58</v>
      </c>
    </row>
    <row r="3469" spans="1:25" s="56" customFormat="1">
      <c r="A3469" s="132" t="s">
        <v>6832</v>
      </c>
      <c r="B3469" s="132" t="s">
        <v>1216</v>
      </c>
      <c r="C3469" s="150" t="s">
        <v>4873</v>
      </c>
      <c r="D3469" s="150" t="s">
        <v>4874</v>
      </c>
      <c r="E3469" s="150" t="s">
        <v>4875</v>
      </c>
      <c r="F3469" s="133" t="s">
        <v>4876</v>
      </c>
      <c r="G3469" s="133"/>
      <c r="H3469" s="52" t="s">
        <v>6833</v>
      </c>
      <c r="I3469" s="550">
        <v>41807</v>
      </c>
      <c r="J3469" s="550">
        <v>41929</v>
      </c>
      <c r="K3469" s="56" t="s">
        <v>7699</v>
      </c>
      <c r="L3469" s="56" t="s">
        <v>7700</v>
      </c>
      <c r="M3469" s="56" t="s">
        <v>695</v>
      </c>
      <c r="N3469" s="56" t="s">
        <v>2883</v>
      </c>
      <c r="P3469" s="56" t="s">
        <v>6998</v>
      </c>
      <c r="T3469" s="56">
        <v>1</v>
      </c>
      <c r="U3469" s="56" t="s">
        <v>606</v>
      </c>
      <c r="W3469" s="56">
        <v>1.5</v>
      </c>
      <c r="X3469" s="56">
        <v>80</v>
      </c>
      <c r="Y3469" s="56">
        <v>51.4</v>
      </c>
    </row>
    <row r="3470" spans="1:25" s="56" customFormat="1">
      <c r="A3470" s="132" t="s">
        <v>6832</v>
      </c>
      <c r="B3470" s="132" t="s">
        <v>1216</v>
      </c>
      <c r="C3470" s="150" t="s">
        <v>4873</v>
      </c>
      <c r="D3470" s="150" t="s">
        <v>4874</v>
      </c>
      <c r="E3470" s="150" t="s">
        <v>4875</v>
      </c>
      <c r="F3470" s="133" t="s">
        <v>4876</v>
      </c>
      <c r="G3470" s="133"/>
      <c r="H3470" s="52" t="s">
        <v>6833</v>
      </c>
      <c r="I3470" s="550">
        <v>41807</v>
      </c>
      <c r="J3470" s="550">
        <v>41929</v>
      </c>
      <c r="K3470" s="56" t="s">
        <v>7701</v>
      </c>
      <c r="L3470" s="56" t="s">
        <v>7702</v>
      </c>
      <c r="M3470" s="56" t="s">
        <v>695</v>
      </c>
      <c r="N3470" s="56" t="s">
        <v>2883</v>
      </c>
      <c r="P3470" s="56" t="s">
        <v>6998</v>
      </c>
      <c r="T3470" s="56">
        <v>1</v>
      </c>
      <c r="U3470" s="56" t="s">
        <v>606</v>
      </c>
      <c r="W3470" s="56">
        <v>1.5</v>
      </c>
      <c r="X3470" s="56">
        <v>80</v>
      </c>
      <c r="Y3470" s="56">
        <v>49.14</v>
      </c>
    </row>
    <row r="3471" spans="1:25" s="56" customFormat="1">
      <c r="A3471" s="132" t="s">
        <v>6832</v>
      </c>
      <c r="B3471" s="132" t="s">
        <v>1216</v>
      </c>
      <c r="C3471" s="150" t="s">
        <v>4873</v>
      </c>
      <c r="D3471" s="150" t="s">
        <v>4874</v>
      </c>
      <c r="E3471" s="150" t="s">
        <v>4875</v>
      </c>
      <c r="F3471" s="133" t="s">
        <v>4876</v>
      </c>
      <c r="G3471" s="133"/>
      <c r="H3471" s="52" t="s">
        <v>6833</v>
      </c>
      <c r="I3471" s="550">
        <v>41807</v>
      </c>
      <c r="J3471" s="550">
        <v>41929</v>
      </c>
      <c r="K3471" s="56" t="s">
        <v>7703</v>
      </c>
      <c r="L3471" s="56" t="s">
        <v>7704</v>
      </c>
      <c r="M3471" s="56" t="s">
        <v>695</v>
      </c>
      <c r="N3471" s="56" t="s">
        <v>2883</v>
      </c>
      <c r="P3471" s="56" t="s">
        <v>6998</v>
      </c>
      <c r="T3471" s="56">
        <v>1</v>
      </c>
      <c r="U3471" s="56" t="s">
        <v>606</v>
      </c>
      <c r="W3471" s="56">
        <v>1.5</v>
      </c>
      <c r="X3471" s="56">
        <v>80</v>
      </c>
      <c r="Y3471" s="56">
        <v>32.200000000000003</v>
      </c>
    </row>
    <row r="3472" spans="1:25" s="56" customFormat="1">
      <c r="A3472" s="132" t="s">
        <v>6832</v>
      </c>
      <c r="B3472" s="132" t="s">
        <v>1216</v>
      </c>
      <c r="C3472" s="150" t="s">
        <v>4873</v>
      </c>
      <c r="D3472" s="150" t="s">
        <v>4874</v>
      </c>
      <c r="E3472" s="150" t="s">
        <v>4875</v>
      </c>
      <c r="F3472" s="133" t="s">
        <v>4876</v>
      </c>
      <c r="G3472" s="133"/>
      <c r="H3472" s="52" t="s">
        <v>6833</v>
      </c>
      <c r="I3472" s="550">
        <v>41807</v>
      </c>
      <c r="J3472" s="550">
        <v>41929</v>
      </c>
      <c r="K3472" s="56" t="s">
        <v>7705</v>
      </c>
      <c r="L3472" s="56" t="s">
        <v>7706</v>
      </c>
      <c r="M3472" s="56" t="s">
        <v>695</v>
      </c>
      <c r="N3472" s="56" t="s">
        <v>2883</v>
      </c>
      <c r="P3472" s="56" t="s">
        <v>6998</v>
      </c>
      <c r="T3472" s="56">
        <v>1</v>
      </c>
      <c r="U3472" s="56" t="s">
        <v>606</v>
      </c>
      <c r="W3472" s="56">
        <v>1.5</v>
      </c>
      <c r="X3472" s="56">
        <v>80</v>
      </c>
      <c r="Y3472" s="56">
        <v>48.2</v>
      </c>
    </row>
    <row r="3473" spans="1:25" s="56" customFormat="1">
      <c r="A3473" s="132" t="s">
        <v>6832</v>
      </c>
      <c r="B3473" s="132" t="s">
        <v>1216</v>
      </c>
      <c r="C3473" s="150" t="s">
        <v>4873</v>
      </c>
      <c r="D3473" s="150" t="s">
        <v>4874</v>
      </c>
      <c r="E3473" s="150" t="s">
        <v>4875</v>
      </c>
      <c r="F3473" s="133" t="s">
        <v>4876</v>
      </c>
      <c r="G3473" s="133"/>
      <c r="H3473" s="52" t="s">
        <v>6833</v>
      </c>
      <c r="I3473" s="550">
        <v>41807</v>
      </c>
      <c r="J3473" s="550">
        <v>41929</v>
      </c>
      <c r="K3473" s="56" t="s">
        <v>7707</v>
      </c>
      <c r="L3473" s="56" t="s">
        <v>7708</v>
      </c>
      <c r="M3473" s="56" t="s">
        <v>695</v>
      </c>
      <c r="N3473" s="56" t="s">
        <v>2883</v>
      </c>
      <c r="P3473" s="56" t="s">
        <v>6998</v>
      </c>
      <c r="T3473" s="56">
        <v>1</v>
      </c>
      <c r="U3473" s="56" t="s">
        <v>606</v>
      </c>
      <c r="W3473" s="56">
        <v>1.5</v>
      </c>
      <c r="X3473" s="56">
        <v>80</v>
      </c>
      <c r="Y3473" s="56">
        <v>20.399999999999999</v>
      </c>
    </row>
    <row r="3474" spans="1:25" s="56" customFormat="1">
      <c r="A3474" s="132" t="s">
        <v>6832</v>
      </c>
      <c r="B3474" s="132" t="s">
        <v>1216</v>
      </c>
      <c r="C3474" s="150" t="s">
        <v>4873</v>
      </c>
      <c r="D3474" s="150" t="s">
        <v>4874</v>
      </c>
      <c r="E3474" s="150" t="s">
        <v>4875</v>
      </c>
      <c r="F3474" s="133" t="s">
        <v>4876</v>
      </c>
      <c r="G3474" s="133"/>
      <c r="H3474" s="52" t="s">
        <v>6833</v>
      </c>
      <c r="I3474" s="550">
        <v>41807</v>
      </c>
      <c r="J3474" s="550">
        <v>41929</v>
      </c>
      <c r="K3474" s="56" t="s">
        <v>7709</v>
      </c>
      <c r="L3474" s="56" t="s">
        <v>7710</v>
      </c>
      <c r="M3474" s="56" t="s">
        <v>695</v>
      </c>
      <c r="N3474" s="56" t="s">
        <v>2883</v>
      </c>
      <c r="P3474" s="56" t="s">
        <v>6998</v>
      </c>
      <c r="T3474" s="56">
        <v>1</v>
      </c>
      <c r="U3474" s="56" t="s">
        <v>606</v>
      </c>
      <c r="W3474" s="56">
        <v>1.5</v>
      </c>
      <c r="X3474" s="56">
        <v>80</v>
      </c>
      <c r="Y3474" s="56">
        <v>48.4</v>
      </c>
    </row>
    <row r="3475" spans="1:25" s="56" customFormat="1">
      <c r="A3475" s="132" t="s">
        <v>6832</v>
      </c>
      <c r="B3475" s="132" t="s">
        <v>1216</v>
      </c>
      <c r="C3475" s="150" t="s">
        <v>4873</v>
      </c>
      <c r="D3475" s="150" t="s">
        <v>4874</v>
      </c>
      <c r="E3475" s="150" t="s">
        <v>4875</v>
      </c>
      <c r="F3475" s="133" t="s">
        <v>4876</v>
      </c>
      <c r="G3475" s="133"/>
      <c r="H3475" s="52" t="s">
        <v>6833</v>
      </c>
      <c r="I3475" s="550">
        <v>41807</v>
      </c>
      <c r="J3475" s="550">
        <v>41929</v>
      </c>
      <c r="K3475" s="56" t="s">
        <v>7711</v>
      </c>
      <c r="L3475" s="56" t="s">
        <v>7712</v>
      </c>
      <c r="M3475" s="56" t="s">
        <v>695</v>
      </c>
      <c r="N3475" s="56" t="s">
        <v>2883</v>
      </c>
      <c r="P3475" s="56" t="s">
        <v>6998</v>
      </c>
      <c r="T3475" s="56">
        <v>1</v>
      </c>
      <c r="U3475" s="56" t="s">
        <v>606</v>
      </c>
      <c r="W3475" s="56">
        <v>1.5</v>
      </c>
      <c r="X3475" s="56">
        <v>23</v>
      </c>
      <c r="Y3475" s="56">
        <v>73.400000000000006</v>
      </c>
    </row>
    <row r="3476" spans="1:25" s="56" customFormat="1">
      <c r="A3476" s="132" t="s">
        <v>6832</v>
      </c>
      <c r="B3476" s="132" t="s">
        <v>1216</v>
      </c>
      <c r="C3476" s="150" t="s">
        <v>4873</v>
      </c>
      <c r="D3476" s="150" t="s">
        <v>4874</v>
      </c>
      <c r="E3476" s="150" t="s">
        <v>4875</v>
      </c>
      <c r="F3476" s="133" t="s">
        <v>4876</v>
      </c>
      <c r="G3476" s="133"/>
      <c r="H3476" s="52" t="s">
        <v>6833</v>
      </c>
      <c r="I3476" s="550">
        <v>41807</v>
      </c>
      <c r="J3476" s="550">
        <v>41929</v>
      </c>
      <c r="K3476" s="56" t="s">
        <v>7713</v>
      </c>
      <c r="L3476" s="56" t="s">
        <v>7714</v>
      </c>
      <c r="M3476" s="56" t="s">
        <v>695</v>
      </c>
      <c r="N3476" s="56" t="s">
        <v>2883</v>
      </c>
      <c r="P3476" s="56" t="s">
        <v>6998</v>
      </c>
      <c r="T3476" s="56">
        <v>1</v>
      </c>
      <c r="U3476" s="56" t="s">
        <v>606</v>
      </c>
      <c r="W3476" s="56">
        <v>1.5</v>
      </c>
      <c r="X3476" s="56">
        <v>85</v>
      </c>
      <c r="Y3476" s="56">
        <v>21.2</v>
      </c>
    </row>
    <row r="3477" spans="1:25" s="56" customFormat="1">
      <c r="A3477" s="132" t="s">
        <v>6832</v>
      </c>
      <c r="B3477" s="132" t="s">
        <v>1216</v>
      </c>
      <c r="C3477" s="150" t="s">
        <v>4873</v>
      </c>
      <c r="D3477" s="150" t="s">
        <v>4874</v>
      </c>
      <c r="E3477" s="150" t="s">
        <v>4875</v>
      </c>
      <c r="F3477" s="133" t="s">
        <v>4876</v>
      </c>
      <c r="G3477" s="133"/>
      <c r="H3477" s="52" t="s">
        <v>6833</v>
      </c>
      <c r="I3477" s="550">
        <v>41807</v>
      </c>
      <c r="J3477" s="550">
        <v>41929</v>
      </c>
      <c r="K3477" s="56" t="s">
        <v>7715</v>
      </c>
      <c r="L3477" s="56" t="s">
        <v>7716</v>
      </c>
      <c r="M3477" s="56" t="s">
        <v>695</v>
      </c>
      <c r="N3477" s="56" t="s">
        <v>2883</v>
      </c>
      <c r="P3477" s="56" t="s">
        <v>6998</v>
      </c>
      <c r="T3477" s="56">
        <v>1</v>
      </c>
      <c r="U3477" s="56" t="s">
        <v>606</v>
      </c>
      <c r="W3477" s="56">
        <v>1.5</v>
      </c>
      <c r="X3477" s="56">
        <v>85</v>
      </c>
      <c r="Y3477" s="56">
        <v>20.52</v>
      </c>
    </row>
    <row r="3478" spans="1:25" s="56" customFormat="1">
      <c r="A3478" s="132" t="s">
        <v>6832</v>
      </c>
      <c r="B3478" s="132" t="s">
        <v>1216</v>
      </c>
      <c r="C3478" s="150" t="s">
        <v>4873</v>
      </c>
      <c r="D3478" s="150" t="s">
        <v>4874</v>
      </c>
      <c r="E3478" s="150" t="s">
        <v>4875</v>
      </c>
      <c r="F3478" s="133" t="s">
        <v>4876</v>
      </c>
      <c r="G3478" s="133"/>
      <c r="H3478" s="52" t="s">
        <v>6833</v>
      </c>
      <c r="I3478" s="550">
        <v>41807</v>
      </c>
      <c r="J3478" s="550">
        <v>41929</v>
      </c>
      <c r="K3478" s="56" t="s">
        <v>7717</v>
      </c>
      <c r="L3478" s="56" t="s">
        <v>7718</v>
      </c>
      <c r="M3478" s="56" t="s">
        <v>695</v>
      </c>
      <c r="N3478" s="56" t="s">
        <v>2883</v>
      </c>
      <c r="P3478" s="56" t="s">
        <v>6998</v>
      </c>
      <c r="T3478" s="56">
        <v>1</v>
      </c>
      <c r="U3478" s="56" t="s">
        <v>606</v>
      </c>
      <c r="W3478" s="56">
        <v>1.5</v>
      </c>
      <c r="X3478" s="56">
        <v>80</v>
      </c>
      <c r="Y3478" s="56">
        <v>43.92</v>
      </c>
    </row>
    <row r="3479" spans="1:25" s="56" customFormat="1">
      <c r="A3479" s="132" t="s">
        <v>6832</v>
      </c>
      <c r="B3479" s="132" t="s">
        <v>1216</v>
      </c>
      <c r="C3479" s="150" t="s">
        <v>4873</v>
      </c>
      <c r="D3479" s="150" t="s">
        <v>4874</v>
      </c>
      <c r="E3479" s="150" t="s">
        <v>4875</v>
      </c>
      <c r="F3479" s="133" t="s">
        <v>4876</v>
      </c>
      <c r="G3479" s="133"/>
      <c r="H3479" s="52" t="s">
        <v>6833</v>
      </c>
      <c r="I3479" s="550">
        <v>41807</v>
      </c>
      <c r="J3479" s="550">
        <v>41929</v>
      </c>
      <c r="K3479" s="56" t="s">
        <v>7719</v>
      </c>
      <c r="L3479" s="56" t="s">
        <v>7720</v>
      </c>
      <c r="M3479" s="56" t="s">
        <v>695</v>
      </c>
      <c r="N3479" s="56" t="s">
        <v>2883</v>
      </c>
      <c r="P3479" s="56" t="s">
        <v>6998</v>
      </c>
      <c r="T3479" s="56">
        <v>1</v>
      </c>
      <c r="U3479" s="56" t="s">
        <v>606</v>
      </c>
      <c r="W3479" s="56">
        <v>1.5</v>
      </c>
      <c r="X3479" s="56">
        <v>85</v>
      </c>
      <c r="Y3479" s="56">
        <v>118</v>
      </c>
    </row>
    <row r="3480" spans="1:25" s="56" customFormat="1">
      <c r="A3480" s="132" t="s">
        <v>6832</v>
      </c>
      <c r="B3480" s="132" t="s">
        <v>1216</v>
      </c>
      <c r="C3480" s="150" t="s">
        <v>4873</v>
      </c>
      <c r="D3480" s="150" t="s">
        <v>4874</v>
      </c>
      <c r="E3480" s="150" t="s">
        <v>4875</v>
      </c>
      <c r="F3480" s="133" t="s">
        <v>4876</v>
      </c>
      <c r="G3480" s="133"/>
      <c r="H3480" s="52" t="s">
        <v>6833</v>
      </c>
      <c r="I3480" s="550">
        <v>41807</v>
      </c>
      <c r="J3480" s="550">
        <v>41929</v>
      </c>
      <c r="K3480" s="56" t="s">
        <v>7721</v>
      </c>
      <c r="L3480" s="56" t="s">
        <v>7722</v>
      </c>
      <c r="M3480" s="56" t="s">
        <v>695</v>
      </c>
      <c r="N3480" s="56" t="s">
        <v>2883</v>
      </c>
      <c r="P3480" s="56" t="s">
        <v>6998</v>
      </c>
      <c r="T3480" s="56">
        <v>1</v>
      </c>
      <c r="U3480" s="56" t="s">
        <v>606</v>
      </c>
      <c r="W3480" s="56">
        <v>1.5</v>
      </c>
      <c r="X3480" s="56">
        <v>85</v>
      </c>
      <c r="Y3480" s="56">
        <v>49.86</v>
      </c>
    </row>
    <row r="3481" spans="1:25" s="56" customFormat="1">
      <c r="A3481" s="132" t="s">
        <v>6832</v>
      </c>
      <c r="B3481" s="132" t="s">
        <v>1216</v>
      </c>
      <c r="C3481" s="150" t="s">
        <v>4873</v>
      </c>
      <c r="D3481" s="150" t="s">
        <v>4874</v>
      </c>
      <c r="E3481" s="150" t="s">
        <v>4875</v>
      </c>
      <c r="F3481" s="133" t="s">
        <v>4876</v>
      </c>
      <c r="G3481" s="133"/>
      <c r="H3481" s="52" t="s">
        <v>6833</v>
      </c>
      <c r="I3481" s="550">
        <v>41807</v>
      </c>
      <c r="J3481" s="550">
        <v>41929</v>
      </c>
      <c r="K3481" s="56" t="s">
        <v>7723</v>
      </c>
      <c r="L3481" s="56" t="s">
        <v>7724</v>
      </c>
      <c r="M3481" s="56" t="s">
        <v>695</v>
      </c>
      <c r="N3481" s="56" t="s">
        <v>2883</v>
      </c>
      <c r="P3481" s="56" t="s">
        <v>6998</v>
      </c>
      <c r="T3481" s="56">
        <v>1</v>
      </c>
      <c r="U3481" s="56" t="s">
        <v>606</v>
      </c>
      <c r="W3481" s="56">
        <v>1.5</v>
      </c>
      <c r="X3481" s="56">
        <v>85</v>
      </c>
      <c r="Y3481" s="56">
        <v>51.2</v>
      </c>
    </row>
    <row r="3482" spans="1:25" s="56" customFormat="1">
      <c r="A3482" s="132" t="s">
        <v>6832</v>
      </c>
      <c r="B3482" s="132" t="s">
        <v>1216</v>
      </c>
      <c r="C3482" s="150" t="s">
        <v>4873</v>
      </c>
      <c r="D3482" s="150" t="s">
        <v>4874</v>
      </c>
      <c r="E3482" s="150" t="s">
        <v>4875</v>
      </c>
      <c r="F3482" s="133" t="s">
        <v>4876</v>
      </c>
      <c r="G3482" s="133"/>
      <c r="H3482" s="52" t="s">
        <v>6833</v>
      </c>
      <c r="I3482" s="550">
        <v>41807</v>
      </c>
      <c r="J3482" s="550">
        <v>41929</v>
      </c>
      <c r="K3482" s="56" t="s">
        <v>7725</v>
      </c>
      <c r="L3482" s="56" t="s">
        <v>7726</v>
      </c>
      <c r="M3482" s="56" t="s">
        <v>695</v>
      </c>
      <c r="N3482" s="56" t="s">
        <v>2883</v>
      </c>
      <c r="P3482" s="56" t="s">
        <v>6998</v>
      </c>
      <c r="T3482" s="56">
        <v>1</v>
      </c>
      <c r="U3482" s="56" t="s">
        <v>606</v>
      </c>
      <c r="W3482" s="56">
        <v>1.5</v>
      </c>
      <c r="X3482" s="56">
        <v>75</v>
      </c>
      <c r="Y3482" s="56">
        <v>49.2</v>
      </c>
    </row>
    <row r="3483" spans="1:25" s="56" customFormat="1">
      <c r="A3483" s="132" t="s">
        <v>6832</v>
      </c>
      <c r="B3483" s="132" t="s">
        <v>1216</v>
      </c>
      <c r="C3483" s="150" t="s">
        <v>4873</v>
      </c>
      <c r="D3483" s="150" t="s">
        <v>4874</v>
      </c>
      <c r="E3483" s="150" t="s">
        <v>4875</v>
      </c>
      <c r="F3483" s="133" t="s">
        <v>4876</v>
      </c>
      <c r="G3483" s="133"/>
      <c r="H3483" s="52" t="s">
        <v>6833</v>
      </c>
      <c r="I3483" s="550">
        <v>41807</v>
      </c>
      <c r="J3483" s="550">
        <v>41929</v>
      </c>
      <c r="K3483" s="56" t="s">
        <v>7727</v>
      </c>
      <c r="L3483" s="56" t="s">
        <v>7728</v>
      </c>
      <c r="M3483" s="56" t="s">
        <v>695</v>
      </c>
      <c r="N3483" s="56" t="s">
        <v>2883</v>
      </c>
      <c r="P3483" s="56" t="s">
        <v>6998</v>
      </c>
      <c r="T3483" s="56">
        <v>1</v>
      </c>
      <c r="U3483" s="56" t="s">
        <v>606</v>
      </c>
      <c r="W3483" s="56">
        <v>1.5</v>
      </c>
      <c r="X3483" s="56">
        <v>81</v>
      </c>
      <c r="Y3483" s="56">
        <v>20.399999999999999</v>
      </c>
    </row>
    <row r="3484" spans="1:25" s="56" customFormat="1">
      <c r="A3484" s="132" t="s">
        <v>6832</v>
      </c>
      <c r="B3484" s="132" t="s">
        <v>1216</v>
      </c>
      <c r="C3484" s="150" t="s">
        <v>4873</v>
      </c>
      <c r="D3484" s="150" t="s">
        <v>4874</v>
      </c>
      <c r="E3484" s="150" t="s">
        <v>4875</v>
      </c>
      <c r="F3484" s="133" t="s">
        <v>4876</v>
      </c>
      <c r="G3484" s="133"/>
      <c r="H3484" s="52" t="s">
        <v>6833</v>
      </c>
      <c r="I3484" s="550">
        <v>41807</v>
      </c>
      <c r="J3484" s="550">
        <v>41929</v>
      </c>
      <c r="K3484" s="56" t="s">
        <v>7729</v>
      </c>
      <c r="L3484" s="56" t="s">
        <v>7730</v>
      </c>
      <c r="M3484" s="56" t="s">
        <v>695</v>
      </c>
      <c r="N3484" s="56" t="s">
        <v>2883</v>
      </c>
      <c r="P3484" s="56" t="s">
        <v>6998</v>
      </c>
      <c r="T3484" s="56">
        <v>1</v>
      </c>
      <c r="U3484" s="56" t="s">
        <v>606</v>
      </c>
      <c r="W3484" s="56">
        <v>1.5</v>
      </c>
      <c r="X3484" s="56">
        <v>93</v>
      </c>
      <c r="Y3484" s="56">
        <v>20.6</v>
      </c>
    </row>
    <row r="3485" spans="1:25" s="56" customFormat="1">
      <c r="A3485" s="132" t="s">
        <v>6832</v>
      </c>
      <c r="B3485" s="132" t="s">
        <v>1216</v>
      </c>
      <c r="C3485" s="150" t="s">
        <v>4873</v>
      </c>
      <c r="D3485" s="150" t="s">
        <v>4874</v>
      </c>
      <c r="E3485" s="150" t="s">
        <v>4875</v>
      </c>
      <c r="F3485" s="133" t="s">
        <v>4876</v>
      </c>
      <c r="G3485" s="133"/>
      <c r="H3485" s="52" t="s">
        <v>6833</v>
      </c>
      <c r="I3485" s="550">
        <v>41807</v>
      </c>
      <c r="J3485" s="550">
        <v>41929</v>
      </c>
      <c r="K3485" s="56" t="s">
        <v>7731</v>
      </c>
      <c r="L3485" s="56" t="s">
        <v>7732</v>
      </c>
      <c r="M3485" s="56" t="s">
        <v>695</v>
      </c>
      <c r="N3485" s="56" t="s">
        <v>2883</v>
      </c>
      <c r="P3485" s="56" t="s">
        <v>6998</v>
      </c>
      <c r="T3485" s="56">
        <v>1</v>
      </c>
      <c r="U3485" s="56" t="s">
        <v>606</v>
      </c>
      <c r="W3485" s="56">
        <v>1.5</v>
      </c>
      <c r="X3485" s="56">
        <v>91</v>
      </c>
      <c r="Y3485" s="56">
        <v>35.200000000000003</v>
      </c>
    </row>
    <row r="3486" spans="1:25" s="56" customFormat="1">
      <c r="A3486" s="132" t="s">
        <v>6832</v>
      </c>
      <c r="B3486" s="132" t="s">
        <v>1216</v>
      </c>
      <c r="C3486" s="150" t="s">
        <v>4873</v>
      </c>
      <c r="D3486" s="150" t="s">
        <v>4874</v>
      </c>
      <c r="E3486" s="150" t="s">
        <v>4875</v>
      </c>
      <c r="F3486" s="133" t="s">
        <v>4876</v>
      </c>
      <c r="G3486" s="133"/>
      <c r="H3486" s="52" t="s">
        <v>6833</v>
      </c>
      <c r="I3486" s="550">
        <v>41807</v>
      </c>
      <c r="J3486" s="550">
        <v>41929</v>
      </c>
      <c r="K3486" s="56" t="s">
        <v>7733</v>
      </c>
      <c r="L3486" s="56" t="s">
        <v>7734</v>
      </c>
      <c r="M3486" s="56" t="s">
        <v>695</v>
      </c>
      <c r="N3486" s="56" t="s">
        <v>2883</v>
      </c>
      <c r="P3486" s="56" t="s">
        <v>6998</v>
      </c>
      <c r="T3486" s="56">
        <v>1</v>
      </c>
      <c r="U3486" s="56" t="s">
        <v>606</v>
      </c>
      <c r="W3486" s="56">
        <v>1.5</v>
      </c>
      <c r="X3486" s="56">
        <v>91</v>
      </c>
      <c r="Y3486" s="56">
        <v>20.52</v>
      </c>
    </row>
    <row r="3487" spans="1:25" s="56" customFormat="1">
      <c r="A3487" s="132" t="s">
        <v>6832</v>
      </c>
      <c r="B3487" s="132" t="s">
        <v>1216</v>
      </c>
      <c r="C3487" s="150" t="s">
        <v>4873</v>
      </c>
      <c r="D3487" s="150" t="s">
        <v>4874</v>
      </c>
      <c r="E3487" s="150" t="s">
        <v>4875</v>
      </c>
      <c r="F3487" s="133" t="s">
        <v>4876</v>
      </c>
      <c r="G3487" s="133"/>
      <c r="H3487" s="52" t="s">
        <v>6833</v>
      </c>
      <c r="I3487" s="550">
        <v>41807</v>
      </c>
      <c r="J3487" s="550">
        <v>41929</v>
      </c>
      <c r="K3487" s="56" t="s">
        <v>7735</v>
      </c>
      <c r="L3487" s="56" t="s">
        <v>7736</v>
      </c>
      <c r="M3487" s="56" t="s">
        <v>695</v>
      </c>
      <c r="N3487" s="56" t="s">
        <v>2883</v>
      </c>
      <c r="P3487" s="56" t="s">
        <v>6998</v>
      </c>
      <c r="T3487" s="56">
        <v>1</v>
      </c>
      <c r="U3487" s="56" t="s">
        <v>606</v>
      </c>
      <c r="W3487" s="56">
        <v>1.5</v>
      </c>
      <c r="X3487" s="56">
        <v>90</v>
      </c>
      <c r="Y3487" s="56">
        <v>22.68</v>
      </c>
    </row>
    <row r="3488" spans="1:25" s="56" customFormat="1">
      <c r="A3488" s="132" t="s">
        <v>6832</v>
      </c>
      <c r="B3488" s="132" t="s">
        <v>1216</v>
      </c>
      <c r="C3488" s="150" t="s">
        <v>4873</v>
      </c>
      <c r="D3488" s="150" t="s">
        <v>4874</v>
      </c>
      <c r="E3488" s="150" t="s">
        <v>4875</v>
      </c>
      <c r="F3488" s="133" t="s">
        <v>4876</v>
      </c>
      <c r="G3488" s="133"/>
      <c r="H3488" s="52" t="s">
        <v>6833</v>
      </c>
      <c r="I3488" s="550">
        <v>41807</v>
      </c>
      <c r="J3488" s="550">
        <v>41929</v>
      </c>
      <c r="K3488" s="56" t="s">
        <v>7737</v>
      </c>
      <c r="L3488" s="56" t="s">
        <v>7738</v>
      </c>
      <c r="M3488" s="56" t="s">
        <v>695</v>
      </c>
      <c r="N3488" s="56" t="s">
        <v>2883</v>
      </c>
      <c r="P3488" s="56" t="s">
        <v>6998</v>
      </c>
      <c r="T3488" s="56">
        <v>1</v>
      </c>
      <c r="U3488" s="56" t="s">
        <v>606</v>
      </c>
      <c r="W3488" s="56">
        <v>1.5</v>
      </c>
      <c r="X3488" s="56">
        <v>87</v>
      </c>
      <c r="Y3488" s="56">
        <v>78.8</v>
      </c>
    </row>
    <row r="3489" spans="1:25" s="56" customFormat="1">
      <c r="A3489" s="132" t="s">
        <v>6832</v>
      </c>
      <c r="B3489" s="132" t="s">
        <v>1216</v>
      </c>
      <c r="C3489" s="150" t="s">
        <v>4873</v>
      </c>
      <c r="D3489" s="150" t="s">
        <v>4874</v>
      </c>
      <c r="E3489" s="150" t="s">
        <v>4875</v>
      </c>
      <c r="F3489" s="133" t="s">
        <v>4876</v>
      </c>
      <c r="G3489" s="133"/>
      <c r="H3489" s="52" t="s">
        <v>6833</v>
      </c>
      <c r="I3489" s="550">
        <v>41807</v>
      </c>
      <c r="J3489" s="550">
        <v>41929</v>
      </c>
      <c r="K3489" s="56" t="s">
        <v>7739</v>
      </c>
      <c r="L3489" s="56" t="s">
        <v>7740</v>
      </c>
      <c r="M3489" s="56" t="s">
        <v>695</v>
      </c>
      <c r="N3489" s="56" t="s">
        <v>2883</v>
      </c>
      <c r="P3489" s="56" t="s">
        <v>6998</v>
      </c>
      <c r="T3489" s="56">
        <v>1</v>
      </c>
      <c r="U3489" s="56" t="s">
        <v>606</v>
      </c>
      <c r="W3489" s="56">
        <v>1.5</v>
      </c>
      <c r="X3489" s="56">
        <v>92</v>
      </c>
      <c r="Y3489" s="56">
        <v>63.72</v>
      </c>
    </row>
    <row r="3490" spans="1:25" s="56" customFormat="1">
      <c r="A3490" s="132" t="s">
        <v>6832</v>
      </c>
      <c r="B3490" s="132" t="s">
        <v>1216</v>
      </c>
      <c r="C3490" s="150" t="s">
        <v>4873</v>
      </c>
      <c r="D3490" s="150" t="s">
        <v>4874</v>
      </c>
      <c r="E3490" s="150" t="s">
        <v>4875</v>
      </c>
      <c r="F3490" s="133" t="s">
        <v>4876</v>
      </c>
      <c r="G3490" s="133"/>
      <c r="H3490" s="52" t="s">
        <v>6833</v>
      </c>
      <c r="I3490" s="550">
        <v>41807</v>
      </c>
      <c r="J3490" s="550">
        <v>41929</v>
      </c>
      <c r="K3490" s="56" t="s">
        <v>7741</v>
      </c>
      <c r="L3490" s="56" t="s">
        <v>7742</v>
      </c>
      <c r="M3490" s="56" t="s">
        <v>695</v>
      </c>
      <c r="N3490" s="56" t="s">
        <v>2883</v>
      </c>
      <c r="P3490" s="56" t="s">
        <v>6998</v>
      </c>
      <c r="T3490" s="56">
        <v>1</v>
      </c>
      <c r="U3490" s="56" t="s">
        <v>606</v>
      </c>
      <c r="W3490" s="56">
        <v>1.5</v>
      </c>
      <c r="X3490" s="56">
        <v>92</v>
      </c>
      <c r="Y3490" s="56">
        <v>81.8</v>
      </c>
    </row>
    <row r="3491" spans="1:25" s="56" customFormat="1">
      <c r="A3491" s="132" t="s">
        <v>6832</v>
      </c>
      <c r="B3491" s="132" t="s">
        <v>1216</v>
      </c>
      <c r="C3491" s="150" t="s">
        <v>4873</v>
      </c>
      <c r="D3491" s="150" t="s">
        <v>4874</v>
      </c>
      <c r="E3491" s="150" t="s">
        <v>4875</v>
      </c>
      <c r="F3491" s="133" t="s">
        <v>4876</v>
      </c>
      <c r="G3491" s="133"/>
      <c r="H3491" s="52" t="s">
        <v>6833</v>
      </c>
      <c r="I3491" s="550">
        <v>41807</v>
      </c>
      <c r="J3491" s="550">
        <v>41929</v>
      </c>
      <c r="K3491" s="56" t="s">
        <v>7743</v>
      </c>
      <c r="L3491" s="56" t="s">
        <v>7744</v>
      </c>
      <c r="M3491" s="56" t="s">
        <v>695</v>
      </c>
      <c r="N3491" s="56" t="s">
        <v>2883</v>
      </c>
      <c r="P3491" s="56" t="s">
        <v>6998</v>
      </c>
      <c r="T3491" s="56">
        <v>1</v>
      </c>
      <c r="U3491" s="56" t="s">
        <v>606</v>
      </c>
      <c r="W3491" s="56">
        <v>1.5</v>
      </c>
      <c r="X3491" s="56">
        <v>92</v>
      </c>
      <c r="Y3491" s="56">
        <v>73.260000000000005</v>
      </c>
    </row>
    <row r="3492" spans="1:25" s="56" customFormat="1">
      <c r="A3492" s="132" t="s">
        <v>6832</v>
      </c>
      <c r="B3492" s="132" t="s">
        <v>1216</v>
      </c>
      <c r="C3492" s="150" t="s">
        <v>4873</v>
      </c>
      <c r="D3492" s="150" t="s">
        <v>4874</v>
      </c>
      <c r="E3492" s="150" t="s">
        <v>4875</v>
      </c>
      <c r="F3492" s="133" t="s">
        <v>4876</v>
      </c>
      <c r="G3492" s="133"/>
      <c r="H3492" s="52" t="s">
        <v>6833</v>
      </c>
      <c r="I3492" s="550">
        <v>41807</v>
      </c>
      <c r="J3492" s="550">
        <v>41929</v>
      </c>
      <c r="K3492" s="56" t="s">
        <v>7745</v>
      </c>
      <c r="L3492" s="56" t="s">
        <v>7746</v>
      </c>
      <c r="M3492" s="56" t="s">
        <v>695</v>
      </c>
      <c r="N3492" s="56" t="s">
        <v>2883</v>
      </c>
      <c r="P3492" s="56" t="s">
        <v>6998</v>
      </c>
      <c r="T3492" s="56">
        <v>1</v>
      </c>
      <c r="U3492" s="56" t="s">
        <v>606</v>
      </c>
      <c r="W3492" s="56">
        <v>1.5</v>
      </c>
      <c r="X3492" s="56">
        <v>92</v>
      </c>
      <c r="Y3492" s="56">
        <v>55</v>
      </c>
    </row>
    <row r="3493" spans="1:25" s="56" customFormat="1">
      <c r="A3493" s="132" t="s">
        <v>6832</v>
      </c>
      <c r="B3493" s="132" t="s">
        <v>1216</v>
      </c>
      <c r="C3493" s="150" t="s">
        <v>4873</v>
      </c>
      <c r="D3493" s="150" t="s">
        <v>4874</v>
      </c>
      <c r="E3493" s="150" t="s">
        <v>4875</v>
      </c>
      <c r="F3493" s="133" t="s">
        <v>4876</v>
      </c>
      <c r="G3493" s="133"/>
      <c r="H3493" s="52" t="s">
        <v>6833</v>
      </c>
      <c r="I3493" s="550">
        <v>41807</v>
      </c>
      <c r="J3493" s="550">
        <v>41929</v>
      </c>
      <c r="K3493" s="56" t="s">
        <v>7747</v>
      </c>
      <c r="L3493" s="56" t="s">
        <v>7748</v>
      </c>
      <c r="M3493" s="56" t="s">
        <v>695</v>
      </c>
      <c r="N3493" s="56" t="s">
        <v>2883</v>
      </c>
      <c r="P3493" s="56" t="s">
        <v>6998</v>
      </c>
      <c r="T3493" s="56">
        <v>1</v>
      </c>
      <c r="U3493" s="56" t="s">
        <v>606</v>
      </c>
      <c r="W3493" s="56">
        <v>1.5</v>
      </c>
      <c r="X3493" s="56">
        <v>85</v>
      </c>
      <c r="Y3493" s="56">
        <v>28</v>
      </c>
    </row>
    <row r="3494" spans="1:25" s="56" customFormat="1">
      <c r="A3494" s="132" t="s">
        <v>6832</v>
      </c>
      <c r="B3494" s="132" t="s">
        <v>1216</v>
      </c>
      <c r="C3494" s="150" t="s">
        <v>4873</v>
      </c>
      <c r="D3494" s="150" t="s">
        <v>4874</v>
      </c>
      <c r="E3494" s="150" t="s">
        <v>4875</v>
      </c>
      <c r="F3494" s="133" t="s">
        <v>4876</v>
      </c>
      <c r="G3494" s="133"/>
      <c r="H3494" s="52" t="s">
        <v>6833</v>
      </c>
      <c r="I3494" s="550">
        <v>41807</v>
      </c>
      <c r="J3494" s="550">
        <v>41929</v>
      </c>
      <c r="K3494" s="56" t="s">
        <v>7749</v>
      </c>
      <c r="L3494" s="56" t="s">
        <v>7750</v>
      </c>
      <c r="M3494" s="56" t="s">
        <v>695</v>
      </c>
      <c r="N3494" s="56" t="s">
        <v>2883</v>
      </c>
      <c r="P3494" s="56" t="s">
        <v>6998</v>
      </c>
      <c r="T3494" s="56">
        <v>1</v>
      </c>
      <c r="U3494" s="56" t="s">
        <v>606</v>
      </c>
      <c r="W3494" s="56">
        <v>1.5</v>
      </c>
      <c r="X3494" s="56">
        <v>85</v>
      </c>
      <c r="Y3494" s="56">
        <v>53</v>
      </c>
    </row>
    <row r="3495" spans="1:25" s="56" customFormat="1">
      <c r="A3495" s="132" t="s">
        <v>6832</v>
      </c>
      <c r="B3495" s="132" t="s">
        <v>1216</v>
      </c>
      <c r="C3495" s="150" t="s">
        <v>4873</v>
      </c>
      <c r="D3495" s="150" t="s">
        <v>4874</v>
      </c>
      <c r="E3495" s="150" t="s">
        <v>4875</v>
      </c>
      <c r="F3495" s="133" t="s">
        <v>4876</v>
      </c>
      <c r="G3495" s="133"/>
      <c r="H3495" s="52" t="s">
        <v>6833</v>
      </c>
      <c r="I3495" s="550">
        <v>41807</v>
      </c>
      <c r="J3495" s="550">
        <v>41929</v>
      </c>
      <c r="K3495" s="56" t="s">
        <v>7751</v>
      </c>
      <c r="L3495" s="56" t="s">
        <v>7752</v>
      </c>
      <c r="M3495" s="56" t="s">
        <v>695</v>
      </c>
      <c r="N3495" s="56" t="s">
        <v>2883</v>
      </c>
      <c r="P3495" s="56" t="s">
        <v>6998</v>
      </c>
      <c r="T3495" s="56">
        <v>1</v>
      </c>
      <c r="U3495" s="56" t="s">
        <v>606</v>
      </c>
      <c r="W3495" s="56">
        <v>1.5</v>
      </c>
      <c r="X3495" s="56">
        <v>93</v>
      </c>
      <c r="Y3495" s="56">
        <v>66</v>
      </c>
    </row>
    <row r="3496" spans="1:25" s="56" customFormat="1">
      <c r="A3496" s="132" t="s">
        <v>6832</v>
      </c>
      <c r="B3496" s="132" t="s">
        <v>1216</v>
      </c>
      <c r="C3496" s="150" t="s">
        <v>4873</v>
      </c>
      <c r="D3496" s="150" t="s">
        <v>4874</v>
      </c>
      <c r="E3496" s="150" t="s">
        <v>4875</v>
      </c>
      <c r="F3496" s="133" t="s">
        <v>4876</v>
      </c>
      <c r="G3496" s="133"/>
      <c r="H3496" s="52" t="s">
        <v>6833</v>
      </c>
      <c r="I3496" s="550">
        <v>41807</v>
      </c>
      <c r="J3496" s="550">
        <v>41929</v>
      </c>
      <c r="K3496" s="56" t="s">
        <v>7753</v>
      </c>
      <c r="L3496" s="56" t="s">
        <v>7754</v>
      </c>
      <c r="M3496" s="56" t="s">
        <v>695</v>
      </c>
      <c r="N3496" s="56" t="s">
        <v>2883</v>
      </c>
      <c r="P3496" s="56" t="s">
        <v>6998</v>
      </c>
      <c r="T3496" s="56">
        <v>1</v>
      </c>
      <c r="U3496" s="56" t="s">
        <v>606</v>
      </c>
      <c r="W3496" s="56">
        <v>1.5</v>
      </c>
      <c r="X3496" s="56">
        <v>94</v>
      </c>
      <c r="Y3496" s="56">
        <v>70</v>
      </c>
    </row>
    <row r="3497" spans="1:25" s="56" customFormat="1">
      <c r="A3497" s="132" t="s">
        <v>6832</v>
      </c>
      <c r="B3497" s="132" t="s">
        <v>1216</v>
      </c>
      <c r="C3497" s="150" t="s">
        <v>4873</v>
      </c>
      <c r="D3497" s="150" t="s">
        <v>4874</v>
      </c>
      <c r="E3497" s="150" t="s">
        <v>4875</v>
      </c>
      <c r="F3497" s="133" t="s">
        <v>4876</v>
      </c>
      <c r="G3497" s="133"/>
      <c r="H3497" s="52" t="s">
        <v>6833</v>
      </c>
      <c r="I3497" s="550">
        <v>41807</v>
      </c>
      <c r="J3497" s="550">
        <v>41929</v>
      </c>
      <c r="K3497" s="56" t="s">
        <v>7755</v>
      </c>
      <c r="L3497" s="56" t="s">
        <v>7756</v>
      </c>
      <c r="M3497" s="56" t="s">
        <v>695</v>
      </c>
      <c r="N3497" s="56" t="s">
        <v>2883</v>
      </c>
      <c r="P3497" s="56" t="s">
        <v>6998</v>
      </c>
      <c r="T3497" s="56">
        <v>1</v>
      </c>
      <c r="U3497" s="56" t="s">
        <v>606</v>
      </c>
      <c r="W3497" s="56">
        <v>1.5</v>
      </c>
      <c r="X3497" s="56">
        <v>91</v>
      </c>
      <c r="Y3497" s="56">
        <v>65.400000000000006</v>
      </c>
    </row>
    <row r="3498" spans="1:25" s="56" customFormat="1">
      <c r="A3498" s="132" t="s">
        <v>6832</v>
      </c>
      <c r="B3498" s="132" t="s">
        <v>1216</v>
      </c>
      <c r="C3498" s="150" t="s">
        <v>4873</v>
      </c>
      <c r="D3498" s="150" t="s">
        <v>4874</v>
      </c>
      <c r="E3498" s="150" t="s">
        <v>4875</v>
      </c>
      <c r="F3498" s="133" t="s">
        <v>4876</v>
      </c>
      <c r="G3498" s="133"/>
      <c r="H3498" s="52" t="s">
        <v>6833</v>
      </c>
      <c r="I3498" s="550">
        <v>41807</v>
      </c>
      <c r="J3498" s="550">
        <v>41929</v>
      </c>
      <c r="K3498" s="56" t="s">
        <v>7757</v>
      </c>
      <c r="L3498" s="56" t="s">
        <v>7758</v>
      </c>
      <c r="M3498" s="56" t="s">
        <v>695</v>
      </c>
      <c r="N3498" s="56" t="s">
        <v>2883</v>
      </c>
      <c r="P3498" s="56" t="s">
        <v>6998</v>
      </c>
      <c r="T3498" s="56">
        <v>1</v>
      </c>
      <c r="U3498" s="56" t="s">
        <v>606</v>
      </c>
      <c r="W3498" s="56">
        <v>1.5</v>
      </c>
      <c r="X3498" s="56">
        <v>92</v>
      </c>
      <c r="Y3498" s="56">
        <v>43.5</v>
      </c>
    </row>
    <row r="3499" spans="1:25" s="56" customFormat="1">
      <c r="A3499" s="132" t="s">
        <v>6832</v>
      </c>
      <c r="B3499" s="132" t="s">
        <v>1216</v>
      </c>
      <c r="C3499" s="150" t="s">
        <v>4873</v>
      </c>
      <c r="D3499" s="150" t="s">
        <v>4874</v>
      </c>
      <c r="E3499" s="150" t="s">
        <v>4875</v>
      </c>
      <c r="F3499" s="133" t="s">
        <v>4876</v>
      </c>
      <c r="G3499" s="133"/>
      <c r="H3499" s="52" t="s">
        <v>6833</v>
      </c>
      <c r="I3499" s="550">
        <v>41807</v>
      </c>
      <c r="J3499" s="550">
        <v>41929</v>
      </c>
      <c r="K3499" s="56" t="s">
        <v>7759</v>
      </c>
      <c r="L3499" s="56" t="s">
        <v>7760</v>
      </c>
      <c r="M3499" s="56" t="s">
        <v>695</v>
      </c>
      <c r="N3499" s="56" t="s">
        <v>2883</v>
      </c>
      <c r="P3499" s="56" t="s">
        <v>6998</v>
      </c>
      <c r="T3499" s="56">
        <v>1</v>
      </c>
      <c r="U3499" s="56" t="s">
        <v>606</v>
      </c>
      <c r="W3499" s="56">
        <v>1.5</v>
      </c>
      <c r="X3499" s="56">
        <v>92</v>
      </c>
      <c r="Y3499" s="56">
        <v>43.8</v>
      </c>
    </row>
    <row r="3500" spans="1:25" s="56" customFormat="1">
      <c r="A3500" s="132" t="s">
        <v>6832</v>
      </c>
      <c r="B3500" s="132" t="s">
        <v>1216</v>
      </c>
      <c r="C3500" s="150" t="s">
        <v>4873</v>
      </c>
      <c r="D3500" s="150" t="s">
        <v>4874</v>
      </c>
      <c r="E3500" s="150" t="s">
        <v>4875</v>
      </c>
      <c r="F3500" s="133" t="s">
        <v>4876</v>
      </c>
      <c r="G3500" s="133"/>
      <c r="H3500" s="52" t="s">
        <v>6833</v>
      </c>
      <c r="I3500" s="550">
        <v>41807</v>
      </c>
      <c r="J3500" s="550">
        <v>41929</v>
      </c>
      <c r="K3500" s="56" t="s">
        <v>7761</v>
      </c>
      <c r="L3500" s="56" t="s">
        <v>7762</v>
      </c>
      <c r="M3500" s="56" t="s">
        <v>695</v>
      </c>
      <c r="N3500" s="56" t="s">
        <v>2883</v>
      </c>
      <c r="P3500" s="56" t="s">
        <v>6998</v>
      </c>
      <c r="T3500" s="56">
        <v>1</v>
      </c>
      <c r="U3500" s="56" t="s">
        <v>606</v>
      </c>
      <c r="W3500" s="56">
        <v>1.5</v>
      </c>
      <c r="X3500" s="56">
        <v>92</v>
      </c>
      <c r="Y3500" s="56">
        <v>73.8</v>
      </c>
    </row>
    <row r="3501" spans="1:25" s="56" customFormat="1">
      <c r="A3501" s="132" t="s">
        <v>6832</v>
      </c>
      <c r="B3501" s="132" t="s">
        <v>1216</v>
      </c>
      <c r="C3501" s="150" t="s">
        <v>4873</v>
      </c>
      <c r="D3501" s="150" t="s">
        <v>4874</v>
      </c>
      <c r="E3501" s="150" t="s">
        <v>4875</v>
      </c>
      <c r="F3501" s="133" t="s">
        <v>4876</v>
      </c>
      <c r="G3501" s="133"/>
      <c r="H3501" s="52" t="s">
        <v>6833</v>
      </c>
      <c r="I3501" s="550">
        <v>41807</v>
      </c>
      <c r="J3501" s="550">
        <v>41929</v>
      </c>
      <c r="K3501" s="56" t="s">
        <v>7763</v>
      </c>
      <c r="L3501" s="56" t="s">
        <v>7764</v>
      </c>
      <c r="M3501" s="56" t="s">
        <v>695</v>
      </c>
      <c r="N3501" s="56" t="s">
        <v>2883</v>
      </c>
      <c r="P3501" s="56" t="s">
        <v>6998</v>
      </c>
      <c r="T3501" s="56">
        <v>1</v>
      </c>
      <c r="U3501" s="56" t="s">
        <v>606</v>
      </c>
      <c r="W3501" s="56">
        <v>1.5</v>
      </c>
      <c r="X3501" s="56">
        <v>92</v>
      </c>
      <c r="Y3501" s="56">
        <v>21.75</v>
      </c>
    </row>
    <row r="3502" spans="1:25" s="56" customFormat="1">
      <c r="A3502" s="132" t="s">
        <v>6832</v>
      </c>
      <c r="B3502" s="132" t="s">
        <v>1216</v>
      </c>
      <c r="C3502" s="150" t="s">
        <v>4873</v>
      </c>
      <c r="D3502" s="150" t="s">
        <v>4874</v>
      </c>
      <c r="E3502" s="150" t="s">
        <v>4875</v>
      </c>
      <c r="F3502" s="133" t="s">
        <v>4876</v>
      </c>
      <c r="G3502" s="133"/>
      <c r="H3502" s="52" t="s">
        <v>6833</v>
      </c>
      <c r="I3502" s="550">
        <v>41807</v>
      </c>
      <c r="J3502" s="550">
        <v>41929</v>
      </c>
      <c r="K3502" s="56" t="s">
        <v>7765</v>
      </c>
      <c r="L3502" s="56" t="s">
        <v>7766</v>
      </c>
      <c r="M3502" s="56" t="s">
        <v>695</v>
      </c>
      <c r="N3502" s="56" t="s">
        <v>2883</v>
      </c>
      <c r="P3502" s="56" t="s">
        <v>6998</v>
      </c>
      <c r="T3502" s="56">
        <v>1</v>
      </c>
      <c r="U3502" s="56" t="s">
        <v>606</v>
      </c>
      <c r="W3502" s="56">
        <v>1.5</v>
      </c>
      <c r="X3502" s="56">
        <v>93</v>
      </c>
      <c r="Y3502" s="56">
        <v>30.15</v>
      </c>
    </row>
    <row r="3503" spans="1:25" s="56" customFormat="1">
      <c r="A3503" s="132" t="s">
        <v>6832</v>
      </c>
      <c r="B3503" s="132" t="s">
        <v>1216</v>
      </c>
      <c r="C3503" s="150" t="s">
        <v>4873</v>
      </c>
      <c r="D3503" s="150" t="s">
        <v>4874</v>
      </c>
      <c r="E3503" s="150" t="s">
        <v>4875</v>
      </c>
      <c r="F3503" s="133" t="s">
        <v>4876</v>
      </c>
      <c r="G3503" s="133"/>
      <c r="H3503" s="52" t="s">
        <v>6833</v>
      </c>
      <c r="I3503" s="550">
        <v>41807</v>
      </c>
      <c r="J3503" s="550">
        <v>41929</v>
      </c>
      <c r="K3503" s="56" t="s">
        <v>7767</v>
      </c>
      <c r="L3503" s="56" t="s">
        <v>7768</v>
      </c>
      <c r="M3503" s="56" t="s">
        <v>695</v>
      </c>
      <c r="N3503" s="56" t="s">
        <v>2883</v>
      </c>
      <c r="P3503" s="56" t="s">
        <v>6998</v>
      </c>
      <c r="T3503" s="56">
        <v>1</v>
      </c>
      <c r="U3503" s="56" t="s">
        <v>606</v>
      </c>
      <c r="W3503" s="56">
        <v>1.5</v>
      </c>
      <c r="X3503" s="56">
        <v>93</v>
      </c>
      <c r="Y3503" s="56">
        <v>40.799999999999997</v>
      </c>
    </row>
    <row r="3504" spans="1:25" s="56" customFormat="1">
      <c r="A3504" s="132" t="s">
        <v>6832</v>
      </c>
      <c r="B3504" s="132" t="s">
        <v>1216</v>
      </c>
      <c r="C3504" s="150" t="s">
        <v>4873</v>
      </c>
      <c r="D3504" s="150" t="s">
        <v>4874</v>
      </c>
      <c r="E3504" s="150" t="s">
        <v>4875</v>
      </c>
      <c r="F3504" s="133" t="s">
        <v>4876</v>
      </c>
      <c r="G3504" s="133"/>
      <c r="H3504" s="52" t="s">
        <v>6833</v>
      </c>
      <c r="I3504" s="550">
        <v>41807</v>
      </c>
      <c r="J3504" s="550">
        <v>41929</v>
      </c>
      <c r="K3504" s="56" t="s">
        <v>7769</v>
      </c>
      <c r="L3504" s="56" t="s">
        <v>7770</v>
      </c>
      <c r="M3504" s="56" t="s">
        <v>695</v>
      </c>
      <c r="N3504" s="56" t="s">
        <v>2883</v>
      </c>
      <c r="P3504" s="56" t="s">
        <v>6998</v>
      </c>
      <c r="T3504" s="56">
        <v>1</v>
      </c>
      <c r="U3504" s="56" t="s">
        <v>606</v>
      </c>
      <c r="W3504" s="56">
        <v>1.5</v>
      </c>
      <c r="X3504" s="56">
        <v>93</v>
      </c>
      <c r="Y3504" s="56">
        <v>110</v>
      </c>
    </row>
    <row r="3505" spans="1:26" s="56" customFormat="1">
      <c r="A3505" s="132" t="s">
        <v>6832</v>
      </c>
      <c r="B3505" s="132" t="s">
        <v>1216</v>
      </c>
      <c r="C3505" s="150" t="s">
        <v>4873</v>
      </c>
      <c r="D3505" s="150" t="s">
        <v>4874</v>
      </c>
      <c r="E3505" s="150" t="s">
        <v>4875</v>
      </c>
      <c r="F3505" s="133" t="s">
        <v>4876</v>
      </c>
      <c r="G3505" s="133"/>
      <c r="H3505" s="52" t="s">
        <v>6833</v>
      </c>
      <c r="I3505" s="550">
        <v>41807</v>
      </c>
      <c r="J3505" s="550">
        <v>41929</v>
      </c>
      <c r="K3505" s="56" t="s">
        <v>7771</v>
      </c>
      <c r="L3505" s="56" t="s">
        <v>7772</v>
      </c>
      <c r="M3505" s="56" t="s">
        <v>695</v>
      </c>
      <c r="N3505" s="56" t="s">
        <v>2883</v>
      </c>
      <c r="P3505" s="56" t="s">
        <v>6998</v>
      </c>
      <c r="T3505" s="56">
        <v>1</v>
      </c>
      <c r="U3505" s="56" t="s">
        <v>606</v>
      </c>
      <c r="W3505" s="56">
        <v>1.5</v>
      </c>
      <c r="X3505" s="56">
        <v>93</v>
      </c>
      <c r="Y3505" s="56">
        <v>24.75</v>
      </c>
    </row>
    <row r="3506" spans="1:26" s="56" customFormat="1">
      <c r="A3506" s="132" t="s">
        <v>6832</v>
      </c>
      <c r="B3506" s="132" t="s">
        <v>1216</v>
      </c>
      <c r="C3506" s="150" t="s">
        <v>4873</v>
      </c>
      <c r="D3506" s="150" t="s">
        <v>4874</v>
      </c>
      <c r="E3506" s="150" t="s">
        <v>4875</v>
      </c>
      <c r="F3506" s="133" t="s">
        <v>4876</v>
      </c>
      <c r="G3506" s="133"/>
      <c r="H3506" s="52" t="s">
        <v>6833</v>
      </c>
      <c r="I3506" s="550">
        <v>41807</v>
      </c>
      <c r="J3506" s="550">
        <v>41929</v>
      </c>
      <c r="K3506" s="56" t="s">
        <v>7773</v>
      </c>
      <c r="L3506" s="56" t="s">
        <v>7774</v>
      </c>
      <c r="M3506" s="56" t="s">
        <v>695</v>
      </c>
      <c r="N3506" s="56" t="s">
        <v>2883</v>
      </c>
      <c r="P3506" s="56" t="s">
        <v>6998</v>
      </c>
      <c r="T3506" s="56">
        <v>1</v>
      </c>
      <c r="U3506" s="56" t="s">
        <v>606</v>
      </c>
      <c r="W3506" s="56">
        <v>1.5</v>
      </c>
      <c r="X3506" s="56">
        <v>93</v>
      </c>
      <c r="Y3506" s="56">
        <v>42.3</v>
      </c>
    </row>
    <row r="3507" spans="1:26" s="56" customFormat="1">
      <c r="A3507" s="132" t="s">
        <v>6832</v>
      </c>
      <c r="B3507" s="132" t="s">
        <v>1216</v>
      </c>
      <c r="C3507" s="150" t="s">
        <v>4873</v>
      </c>
      <c r="D3507" s="150" t="s">
        <v>4874</v>
      </c>
      <c r="E3507" s="150" t="s">
        <v>4875</v>
      </c>
      <c r="F3507" s="133" t="s">
        <v>4876</v>
      </c>
      <c r="G3507" s="133"/>
      <c r="H3507" s="52" t="s">
        <v>6833</v>
      </c>
      <c r="I3507" s="550">
        <v>41807</v>
      </c>
      <c r="J3507" s="550">
        <v>41929</v>
      </c>
      <c r="K3507" s="56" t="s">
        <v>7775</v>
      </c>
      <c r="L3507" s="56" t="s">
        <v>7776</v>
      </c>
      <c r="M3507" s="56" t="s">
        <v>695</v>
      </c>
      <c r="N3507" s="56" t="s">
        <v>2883</v>
      </c>
      <c r="P3507" s="56" t="s">
        <v>6998</v>
      </c>
      <c r="T3507" s="56">
        <v>1</v>
      </c>
      <c r="U3507" s="56" t="s">
        <v>606</v>
      </c>
      <c r="W3507" s="56">
        <v>1.5</v>
      </c>
      <c r="X3507" s="56">
        <v>92</v>
      </c>
      <c r="Y3507" s="56">
        <v>112</v>
      </c>
    </row>
    <row r="3508" spans="1:26" s="56" customFormat="1">
      <c r="A3508" s="132" t="s">
        <v>6832</v>
      </c>
      <c r="B3508" s="132" t="s">
        <v>1216</v>
      </c>
      <c r="C3508" s="150" t="s">
        <v>4873</v>
      </c>
      <c r="D3508" s="150" t="s">
        <v>4874</v>
      </c>
      <c r="E3508" s="150" t="s">
        <v>4875</v>
      </c>
      <c r="F3508" s="133" t="s">
        <v>4876</v>
      </c>
      <c r="G3508" s="133"/>
      <c r="H3508" s="52" t="s">
        <v>6833</v>
      </c>
      <c r="I3508" s="550">
        <v>41807</v>
      </c>
      <c r="J3508" s="550">
        <v>41929</v>
      </c>
      <c r="K3508" s="56" t="s">
        <v>7777</v>
      </c>
      <c r="L3508" s="56" t="s">
        <v>7778</v>
      </c>
      <c r="M3508" s="56" t="s">
        <v>695</v>
      </c>
      <c r="N3508" s="56" t="s">
        <v>2883</v>
      </c>
      <c r="P3508" s="56" t="s">
        <v>6998</v>
      </c>
      <c r="T3508" s="56">
        <v>1</v>
      </c>
      <c r="U3508" s="56" t="s">
        <v>606</v>
      </c>
      <c r="W3508" s="56">
        <v>1.5</v>
      </c>
      <c r="X3508" s="56">
        <v>92</v>
      </c>
      <c r="Y3508" s="56">
        <v>62.2</v>
      </c>
    </row>
    <row r="3509" spans="1:26" s="56" customFormat="1">
      <c r="A3509" s="132" t="s">
        <v>6832</v>
      </c>
      <c r="B3509" s="132" t="s">
        <v>1216</v>
      </c>
      <c r="C3509" s="150" t="s">
        <v>4873</v>
      </c>
      <c r="D3509" s="150" t="s">
        <v>4874</v>
      </c>
      <c r="E3509" s="150" t="s">
        <v>4875</v>
      </c>
      <c r="F3509" s="133" t="s">
        <v>4876</v>
      </c>
      <c r="G3509" s="133"/>
      <c r="H3509" s="52" t="s">
        <v>6833</v>
      </c>
      <c r="I3509" s="550">
        <v>41807</v>
      </c>
      <c r="J3509" s="550">
        <v>41929</v>
      </c>
      <c r="K3509" s="56" t="s">
        <v>7779</v>
      </c>
      <c r="L3509" s="56" t="s">
        <v>7780</v>
      </c>
      <c r="M3509" s="56" t="s">
        <v>695</v>
      </c>
      <c r="N3509" s="56" t="s">
        <v>2883</v>
      </c>
      <c r="P3509" s="56" t="s">
        <v>6998</v>
      </c>
      <c r="T3509" s="56">
        <v>1</v>
      </c>
      <c r="U3509" s="56" t="s">
        <v>606</v>
      </c>
      <c r="W3509" s="56">
        <v>1.5</v>
      </c>
      <c r="X3509" s="56">
        <v>91</v>
      </c>
      <c r="Y3509" s="56">
        <v>53.6</v>
      </c>
    </row>
    <row r="3510" spans="1:26" s="56" customFormat="1">
      <c r="A3510" s="132" t="s">
        <v>6832</v>
      </c>
      <c r="B3510" s="132" t="s">
        <v>1216</v>
      </c>
      <c r="C3510" s="150" t="s">
        <v>4873</v>
      </c>
      <c r="D3510" s="150" t="s">
        <v>4874</v>
      </c>
      <c r="E3510" s="150" t="s">
        <v>4875</v>
      </c>
      <c r="F3510" s="133" t="s">
        <v>4876</v>
      </c>
      <c r="G3510" s="133"/>
      <c r="H3510" s="52" t="s">
        <v>6833</v>
      </c>
      <c r="I3510" s="550">
        <v>41807</v>
      </c>
      <c r="J3510" s="550">
        <v>41929</v>
      </c>
      <c r="K3510" s="56" t="s">
        <v>7781</v>
      </c>
      <c r="L3510" s="56" t="s">
        <v>7782</v>
      </c>
      <c r="M3510" s="56" t="s">
        <v>695</v>
      </c>
      <c r="N3510" s="56" t="s">
        <v>2883</v>
      </c>
      <c r="P3510" s="56" t="s">
        <v>6998</v>
      </c>
      <c r="T3510" s="56">
        <v>1</v>
      </c>
      <c r="U3510" s="56" t="s">
        <v>606</v>
      </c>
      <c r="W3510" s="56">
        <v>1.5</v>
      </c>
      <c r="X3510" s="56">
        <v>92</v>
      </c>
      <c r="Y3510" s="56">
        <v>129</v>
      </c>
    </row>
    <row r="3511" spans="1:26" s="56" customFormat="1">
      <c r="A3511" s="132" t="s">
        <v>6832</v>
      </c>
      <c r="B3511" s="132" t="s">
        <v>1216</v>
      </c>
      <c r="C3511" s="150" t="s">
        <v>4873</v>
      </c>
      <c r="D3511" s="150" t="s">
        <v>4874</v>
      </c>
      <c r="E3511" s="150" t="s">
        <v>4875</v>
      </c>
      <c r="F3511" s="133" t="s">
        <v>4876</v>
      </c>
      <c r="G3511" s="133"/>
      <c r="H3511" s="52" t="s">
        <v>6833</v>
      </c>
      <c r="I3511" s="550">
        <v>41807</v>
      </c>
      <c r="J3511" s="550">
        <v>41929</v>
      </c>
      <c r="K3511" s="56" t="s">
        <v>7783</v>
      </c>
      <c r="L3511" s="56" t="s">
        <v>7784</v>
      </c>
      <c r="M3511" s="56" t="s">
        <v>695</v>
      </c>
      <c r="N3511" s="56" t="s">
        <v>2883</v>
      </c>
      <c r="P3511" s="56" t="s">
        <v>6998</v>
      </c>
      <c r="T3511" s="56">
        <v>1</v>
      </c>
      <c r="U3511" s="56" t="s">
        <v>606</v>
      </c>
      <c r="W3511" s="56">
        <v>1.5</v>
      </c>
      <c r="X3511" s="56">
        <v>93</v>
      </c>
      <c r="Y3511" s="56">
        <v>60</v>
      </c>
    </row>
    <row r="3512" spans="1:26" s="56" customFormat="1">
      <c r="A3512" s="132" t="s">
        <v>6832</v>
      </c>
      <c r="B3512" s="132" t="s">
        <v>1216</v>
      </c>
      <c r="C3512" s="150" t="s">
        <v>4873</v>
      </c>
      <c r="D3512" s="150" t="s">
        <v>4874</v>
      </c>
      <c r="E3512" s="150" t="s">
        <v>4875</v>
      </c>
      <c r="F3512" s="133" t="s">
        <v>4876</v>
      </c>
      <c r="G3512" s="133"/>
      <c r="H3512" s="52" t="s">
        <v>6833</v>
      </c>
      <c r="I3512" s="550">
        <v>41807</v>
      </c>
      <c r="J3512" s="550">
        <v>41929</v>
      </c>
      <c r="K3512" s="56" t="s">
        <v>7785</v>
      </c>
      <c r="L3512" s="56" t="s">
        <v>7786</v>
      </c>
      <c r="M3512" s="56" t="s">
        <v>695</v>
      </c>
      <c r="N3512" s="56" t="s">
        <v>2883</v>
      </c>
      <c r="P3512" s="56" t="s">
        <v>6998</v>
      </c>
      <c r="T3512" s="56">
        <v>1</v>
      </c>
      <c r="U3512" s="56" t="s">
        <v>606</v>
      </c>
      <c r="W3512" s="56">
        <v>1.5</v>
      </c>
      <c r="X3512" s="56">
        <v>93</v>
      </c>
      <c r="Y3512" s="56">
        <v>85.2</v>
      </c>
    </row>
    <row r="3513" spans="1:26" s="56" customFormat="1">
      <c r="A3513" s="132" t="s">
        <v>6832</v>
      </c>
      <c r="B3513" s="132" t="s">
        <v>1216</v>
      </c>
      <c r="C3513" s="150" t="s">
        <v>4873</v>
      </c>
      <c r="D3513" s="150" t="s">
        <v>4874</v>
      </c>
      <c r="E3513" s="150" t="s">
        <v>4875</v>
      </c>
      <c r="F3513" s="133" t="s">
        <v>4876</v>
      </c>
      <c r="G3513" s="133"/>
      <c r="H3513" s="52" t="s">
        <v>6833</v>
      </c>
      <c r="I3513" s="550">
        <v>41807</v>
      </c>
      <c r="J3513" s="550">
        <v>41929</v>
      </c>
      <c r="K3513" s="56" t="s">
        <v>7787</v>
      </c>
      <c r="L3513" s="56" t="s">
        <v>7788</v>
      </c>
      <c r="M3513" s="56" t="s">
        <v>695</v>
      </c>
      <c r="N3513" s="56" t="s">
        <v>2883</v>
      </c>
      <c r="P3513" s="56" t="s">
        <v>6998</v>
      </c>
      <c r="T3513" s="56">
        <v>1</v>
      </c>
      <c r="U3513" s="56" t="s">
        <v>606</v>
      </c>
      <c r="W3513" s="56">
        <v>1.5</v>
      </c>
      <c r="X3513" s="56">
        <v>93</v>
      </c>
      <c r="Y3513" s="56">
        <v>87</v>
      </c>
    </row>
    <row r="3514" spans="1:26" s="56" customFormat="1">
      <c r="A3514" s="132" t="s">
        <v>6832</v>
      </c>
      <c r="B3514" s="132" t="s">
        <v>1216</v>
      </c>
      <c r="C3514" s="150" t="s">
        <v>4873</v>
      </c>
      <c r="D3514" s="150" t="s">
        <v>4874</v>
      </c>
      <c r="E3514" s="150" t="s">
        <v>4875</v>
      </c>
      <c r="F3514" s="133" t="s">
        <v>4876</v>
      </c>
      <c r="G3514" s="133"/>
      <c r="H3514" s="52" t="s">
        <v>6833</v>
      </c>
      <c r="I3514" s="550">
        <v>41807</v>
      </c>
      <c r="J3514" s="550">
        <v>41929</v>
      </c>
      <c r="K3514" s="56" t="s">
        <v>7789</v>
      </c>
      <c r="L3514" s="56" t="s">
        <v>7790</v>
      </c>
      <c r="M3514" s="56" t="s">
        <v>695</v>
      </c>
      <c r="N3514" s="56" t="s">
        <v>2883</v>
      </c>
      <c r="P3514" s="56" t="s">
        <v>6998</v>
      </c>
      <c r="T3514" s="56">
        <v>1</v>
      </c>
      <c r="U3514" s="56" t="s">
        <v>606</v>
      </c>
      <c r="W3514" s="56">
        <v>1.5</v>
      </c>
      <c r="X3514" s="56">
        <v>93</v>
      </c>
      <c r="Y3514" s="56">
        <v>68.8</v>
      </c>
    </row>
    <row r="3515" spans="1:26" s="56" customFormat="1">
      <c r="A3515" s="132" t="s">
        <v>6832</v>
      </c>
      <c r="B3515" s="132" t="s">
        <v>1216</v>
      </c>
      <c r="C3515" s="150" t="s">
        <v>4873</v>
      </c>
      <c r="D3515" s="150" t="s">
        <v>4874</v>
      </c>
      <c r="E3515" s="150" t="s">
        <v>4875</v>
      </c>
      <c r="F3515" s="133" t="s">
        <v>4876</v>
      </c>
      <c r="G3515" s="133"/>
      <c r="H3515" s="52" t="s">
        <v>6833</v>
      </c>
      <c r="I3515" s="550">
        <v>41807</v>
      </c>
      <c r="J3515" s="550">
        <v>41929</v>
      </c>
      <c r="K3515" s="56" t="s">
        <v>7791</v>
      </c>
      <c r="L3515" s="56" t="s">
        <v>7792</v>
      </c>
      <c r="M3515" s="56" t="s">
        <v>695</v>
      </c>
      <c r="N3515" s="56" t="s">
        <v>2883</v>
      </c>
      <c r="P3515" s="56" t="s">
        <v>6998</v>
      </c>
      <c r="T3515" s="56">
        <v>1</v>
      </c>
      <c r="U3515" s="56" t="s">
        <v>606</v>
      </c>
      <c r="W3515" s="56">
        <v>1.5</v>
      </c>
      <c r="X3515" s="56">
        <v>48</v>
      </c>
      <c r="Y3515" s="56">
        <v>88</v>
      </c>
    </row>
    <row r="3516" spans="1:26" s="56" customFormat="1">
      <c r="A3516" s="132" t="s">
        <v>6832</v>
      </c>
      <c r="B3516" s="132" t="s">
        <v>1216</v>
      </c>
      <c r="C3516" s="150" t="s">
        <v>4873</v>
      </c>
      <c r="D3516" s="150" t="s">
        <v>4874</v>
      </c>
      <c r="E3516" s="150" t="s">
        <v>4875</v>
      </c>
      <c r="F3516" s="133" t="s">
        <v>4876</v>
      </c>
      <c r="G3516" s="133"/>
      <c r="H3516" s="52" t="s">
        <v>6833</v>
      </c>
      <c r="I3516" s="550">
        <v>41807</v>
      </c>
      <c r="J3516" s="550">
        <v>41929</v>
      </c>
      <c r="K3516" s="56" t="s">
        <v>7793</v>
      </c>
      <c r="L3516" s="56" t="s">
        <v>7794</v>
      </c>
      <c r="M3516" s="56" t="s">
        <v>695</v>
      </c>
      <c r="N3516" s="56" t="s">
        <v>2883</v>
      </c>
      <c r="P3516" s="56" t="s">
        <v>6998</v>
      </c>
      <c r="T3516" s="56">
        <v>1</v>
      </c>
      <c r="U3516" s="56" t="s">
        <v>606</v>
      </c>
      <c r="W3516" s="56">
        <v>1.5</v>
      </c>
      <c r="X3516" s="56">
        <v>93</v>
      </c>
      <c r="Y3516" s="56">
        <v>67.2</v>
      </c>
    </row>
    <row r="3517" spans="1:26" s="56" customFormat="1">
      <c r="A3517" s="132" t="s">
        <v>6832</v>
      </c>
      <c r="B3517" s="132" t="s">
        <v>1216</v>
      </c>
      <c r="C3517" s="150" t="s">
        <v>4873</v>
      </c>
      <c r="D3517" s="150" t="s">
        <v>4874</v>
      </c>
      <c r="E3517" s="150" t="s">
        <v>4875</v>
      </c>
      <c r="F3517" s="133" t="s">
        <v>4876</v>
      </c>
      <c r="G3517" s="133"/>
      <c r="H3517" s="52" t="s">
        <v>6833</v>
      </c>
      <c r="I3517" s="550">
        <v>41807</v>
      </c>
      <c r="J3517" s="550">
        <v>41929</v>
      </c>
      <c r="K3517" s="56" t="s">
        <v>7795</v>
      </c>
      <c r="L3517" s="56" t="s">
        <v>7796</v>
      </c>
      <c r="M3517" s="56" t="s">
        <v>695</v>
      </c>
      <c r="N3517" s="56" t="s">
        <v>2883</v>
      </c>
      <c r="P3517" s="56" t="s">
        <v>6998</v>
      </c>
      <c r="T3517" s="56">
        <v>1</v>
      </c>
      <c r="U3517" s="56" t="s">
        <v>606</v>
      </c>
      <c r="W3517" s="56">
        <v>1.5</v>
      </c>
      <c r="X3517" s="56">
        <v>93</v>
      </c>
      <c r="Y3517" s="56">
        <v>63.8</v>
      </c>
    </row>
    <row r="3518" spans="1:26" s="56" customFormat="1">
      <c r="A3518" s="132" t="s">
        <v>6832</v>
      </c>
      <c r="B3518" s="132" t="s">
        <v>1216</v>
      </c>
      <c r="C3518" s="150" t="s">
        <v>4873</v>
      </c>
      <c r="D3518" s="150" t="s">
        <v>4874</v>
      </c>
      <c r="E3518" s="150" t="s">
        <v>4875</v>
      </c>
      <c r="F3518" s="133" t="s">
        <v>4876</v>
      </c>
      <c r="G3518" s="133"/>
      <c r="H3518" s="52" t="s">
        <v>6833</v>
      </c>
      <c r="I3518" s="550">
        <v>41807</v>
      </c>
      <c r="J3518" s="550">
        <v>41929</v>
      </c>
      <c r="K3518" s="80"/>
      <c r="L3518" s="80"/>
      <c r="M3518" s="80"/>
      <c r="N3518" s="80"/>
      <c r="O3518" s="80"/>
      <c r="P3518" s="80"/>
      <c r="T3518" s="80"/>
      <c r="U3518" s="80"/>
      <c r="V3518" s="80"/>
      <c r="W3518" s="80"/>
      <c r="X3518" s="80"/>
      <c r="Y3518" s="80"/>
      <c r="Z3518" s="80"/>
    </row>
    <row r="3519" spans="1:26" s="56" customFormat="1">
      <c r="A3519" s="132" t="s">
        <v>6832</v>
      </c>
      <c r="B3519" s="132" t="s">
        <v>1216</v>
      </c>
      <c r="C3519" s="150" t="s">
        <v>4873</v>
      </c>
      <c r="D3519" s="150" t="s">
        <v>4874</v>
      </c>
      <c r="E3519" s="150" t="s">
        <v>4875</v>
      </c>
      <c r="F3519" s="133" t="s">
        <v>4876</v>
      </c>
      <c r="G3519" s="133"/>
      <c r="H3519" s="52" t="s">
        <v>6833</v>
      </c>
      <c r="I3519" s="550">
        <v>41807</v>
      </c>
      <c r="J3519" s="550">
        <v>41929</v>
      </c>
      <c r="K3519" s="56" t="s">
        <v>7797</v>
      </c>
      <c r="L3519" s="56" t="s">
        <v>7798</v>
      </c>
      <c r="M3519" s="56" t="s">
        <v>695</v>
      </c>
      <c r="N3519" s="56" t="s">
        <v>2883</v>
      </c>
      <c r="P3519" s="56" t="s">
        <v>6998</v>
      </c>
      <c r="T3519" s="56">
        <v>1</v>
      </c>
      <c r="U3519" s="56" t="s">
        <v>606</v>
      </c>
      <c r="W3519" s="56">
        <v>1.5</v>
      </c>
      <c r="X3519" s="56">
        <v>87</v>
      </c>
      <c r="Y3519" s="56">
        <v>100</v>
      </c>
    </row>
    <row r="3520" spans="1:26" s="56" customFormat="1">
      <c r="A3520" s="132" t="s">
        <v>6832</v>
      </c>
      <c r="B3520" s="132" t="s">
        <v>1216</v>
      </c>
      <c r="C3520" s="150" t="s">
        <v>4873</v>
      </c>
      <c r="D3520" s="150" t="s">
        <v>4874</v>
      </c>
      <c r="E3520" s="150" t="s">
        <v>4875</v>
      </c>
      <c r="F3520" s="133" t="s">
        <v>4876</v>
      </c>
      <c r="G3520" s="133"/>
      <c r="H3520" s="52" t="s">
        <v>6833</v>
      </c>
      <c r="I3520" s="550">
        <v>41807</v>
      </c>
      <c r="J3520" s="550">
        <v>41929</v>
      </c>
      <c r="K3520" s="56" t="s">
        <v>7799</v>
      </c>
      <c r="L3520" s="56" t="s">
        <v>7800</v>
      </c>
      <c r="M3520" s="56" t="s">
        <v>695</v>
      </c>
      <c r="N3520" s="56" t="s">
        <v>2883</v>
      </c>
      <c r="P3520" s="56" t="s">
        <v>6998</v>
      </c>
      <c r="T3520" s="56">
        <v>1</v>
      </c>
      <c r="U3520" s="56" t="s">
        <v>606</v>
      </c>
      <c r="W3520" s="56">
        <v>1.5</v>
      </c>
      <c r="X3520" s="56">
        <v>89</v>
      </c>
      <c r="Y3520" s="56">
        <v>22.8</v>
      </c>
    </row>
    <row r="3521" spans="1:25" s="56" customFormat="1">
      <c r="A3521" s="132" t="s">
        <v>6832</v>
      </c>
      <c r="B3521" s="132" t="s">
        <v>1216</v>
      </c>
      <c r="C3521" s="150" t="s">
        <v>4873</v>
      </c>
      <c r="D3521" s="150" t="s">
        <v>4874</v>
      </c>
      <c r="E3521" s="150" t="s">
        <v>4875</v>
      </c>
      <c r="F3521" s="133" t="s">
        <v>4876</v>
      </c>
      <c r="G3521" s="133"/>
      <c r="H3521" s="52" t="s">
        <v>6833</v>
      </c>
      <c r="I3521" s="550">
        <v>41807</v>
      </c>
      <c r="J3521" s="550">
        <v>41929</v>
      </c>
      <c r="K3521" s="56" t="s">
        <v>7801</v>
      </c>
      <c r="L3521" s="56" t="s">
        <v>7802</v>
      </c>
      <c r="M3521" s="56" t="s">
        <v>695</v>
      </c>
      <c r="N3521" s="56" t="s">
        <v>2883</v>
      </c>
      <c r="P3521" s="56" t="s">
        <v>6998</v>
      </c>
      <c r="T3521" s="56">
        <v>1</v>
      </c>
      <c r="U3521" s="56" t="s">
        <v>606</v>
      </c>
      <c r="W3521" s="56">
        <v>1.5</v>
      </c>
      <c r="X3521" s="56">
        <v>89</v>
      </c>
      <c r="Y3521" s="56">
        <v>33.9</v>
      </c>
    </row>
    <row r="3522" spans="1:25" s="56" customFormat="1">
      <c r="A3522" s="132" t="s">
        <v>6832</v>
      </c>
      <c r="B3522" s="132" t="s">
        <v>1216</v>
      </c>
      <c r="C3522" s="150" t="s">
        <v>4873</v>
      </c>
      <c r="D3522" s="150" t="s">
        <v>4874</v>
      </c>
      <c r="E3522" s="150" t="s">
        <v>4875</v>
      </c>
      <c r="F3522" s="133" t="s">
        <v>4876</v>
      </c>
      <c r="G3522" s="133"/>
      <c r="H3522" s="52" t="s">
        <v>6833</v>
      </c>
      <c r="I3522" s="550">
        <v>41807</v>
      </c>
      <c r="J3522" s="550">
        <v>41929</v>
      </c>
      <c r="K3522" s="56" t="s">
        <v>7803</v>
      </c>
      <c r="L3522" s="56" t="s">
        <v>7804</v>
      </c>
      <c r="M3522" s="56" t="s">
        <v>695</v>
      </c>
      <c r="N3522" s="56" t="s">
        <v>2883</v>
      </c>
      <c r="P3522" s="56" t="s">
        <v>6998</v>
      </c>
      <c r="T3522" s="56">
        <v>1</v>
      </c>
      <c r="U3522" s="56" t="s">
        <v>606</v>
      </c>
      <c r="W3522" s="56">
        <v>1.5</v>
      </c>
      <c r="X3522" s="56">
        <v>88</v>
      </c>
      <c r="Y3522" s="56">
        <v>23.85</v>
      </c>
    </row>
    <row r="3523" spans="1:25" s="56" customFormat="1">
      <c r="A3523" s="132" t="s">
        <v>6832</v>
      </c>
      <c r="B3523" s="132" t="s">
        <v>1216</v>
      </c>
      <c r="C3523" s="150" t="s">
        <v>4873</v>
      </c>
      <c r="D3523" s="150" t="s">
        <v>4874</v>
      </c>
      <c r="E3523" s="150" t="s">
        <v>4875</v>
      </c>
      <c r="F3523" s="133" t="s">
        <v>4876</v>
      </c>
      <c r="G3523" s="133"/>
      <c r="H3523" s="52" t="s">
        <v>6833</v>
      </c>
      <c r="I3523" s="550">
        <v>41807</v>
      </c>
      <c r="J3523" s="550">
        <v>41929</v>
      </c>
      <c r="K3523" s="56" t="s">
        <v>7805</v>
      </c>
      <c r="L3523" s="56" t="s">
        <v>7806</v>
      </c>
      <c r="M3523" s="56" t="s">
        <v>695</v>
      </c>
      <c r="N3523" s="56" t="s">
        <v>2883</v>
      </c>
      <c r="P3523" s="56" t="s">
        <v>6998</v>
      </c>
      <c r="T3523" s="56">
        <v>1</v>
      </c>
      <c r="U3523" s="56" t="s">
        <v>606</v>
      </c>
      <c r="W3523" s="56">
        <v>1.5</v>
      </c>
      <c r="X3523" s="56">
        <v>90</v>
      </c>
      <c r="Y3523" s="56">
        <v>58.8</v>
      </c>
    </row>
    <row r="3524" spans="1:25" s="56" customFormat="1">
      <c r="A3524" s="132" t="s">
        <v>6832</v>
      </c>
      <c r="B3524" s="132" t="s">
        <v>1216</v>
      </c>
      <c r="C3524" s="150" t="s">
        <v>4873</v>
      </c>
      <c r="D3524" s="150" t="s">
        <v>4874</v>
      </c>
      <c r="E3524" s="150" t="s">
        <v>4875</v>
      </c>
      <c r="F3524" s="133" t="s">
        <v>4876</v>
      </c>
      <c r="G3524" s="133"/>
      <c r="H3524" s="52" t="s">
        <v>6833</v>
      </c>
      <c r="I3524" s="550">
        <v>41807</v>
      </c>
      <c r="J3524" s="550">
        <v>41929</v>
      </c>
      <c r="K3524" s="56" t="s">
        <v>7807</v>
      </c>
      <c r="L3524" s="56" t="s">
        <v>7808</v>
      </c>
      <c r="M3524" s="56" t="s">
        <v>695</v>
      </c>
      <c r="N3524" s="56" t="s">
        <v>2883</v>
      </c>
      <c r="P3524" s="56" t="s">
        <v>6998</v>
      </c>
      <c r="T3524" s="56">
        <v>1</v>
      </c>
      <c r="U3524" s="56" t="s">
        <v>606</v>
      </c>
      <c r="W3524" s="56">
        <v>1.5</v>
      </c>
      <c r="X3524" s="56">
        <v>90</v>
      </c>
      <c r="Y3524" s="56">
        <v>69</v>
      </c>
    </row>
    <row r="3525" spans="1:25" s="56" customFormat="1">
      <c r="A3525" s="132" t="s">
        <v>6832</v>
      </c>
      <c r="B3525" s="132" t="s">
        <v>1216</v>
      </c>
      <c r="C3525" s="150" t="s">
        <v>4873</v>
      </c>
      <c r="D3525" s="150" t="s">
        <v>4874</v>
      </c>
      <c r="E3525" s="150" t="s">
        <v>4875</v>
      </c>
      <c r="F3525" s="133" t="s">
        <v>4876</v>
      </c>
      <c r="G3525" s="133"/>
      <c r="H3525" s="52" t="s">
        <v>6833</v>
      </c>
      <c r="I3525" s="550">
        <v>41807</v>
      </c>
      <c r="J3525" s="550">
        <v>41929</v>
      </c>
      <c r="K3525" s="56" t="s">
        <v>7809</v>
      </c>
      <c r="L3525" s="56" t="s">
        <v>7810</v>
      </c>
      <c r="M3525" s="56" t="s">
        <v>695</v>
      </c>
      <c r="N3525" s="56" t="s">
        <v>2883</v>
      </c>
      <c r="P3525" s="56" t="s">
        <v>6998</v>
      </c>
      <c r="T3525" s="56">
        <v>1</v>
      </c>
      <c r="U3525" s="56" t="s">
        <v>606</v>
      </c>
      <c r="W3525" s="56">
        <v>1.5</v>
      </c>
      <c r="X3525" s="56">
        <v>86</v>
      </c>
      <c r="Y3525" s="56">
        <v>54.54</v>
      </c>
    </row>
    <row r="3526" spans="1:25" s="56" customFormat="1">
      <c r="A3526" s="132" t="s">
        <v>6832</v>
      </c>
      <c r="B3526" s="132" t="s">
        <v>1216</v>
      </c>
      <c r="C3526" s="150" t="s">
        <v>4873</v>
      </c>
      <c r="D3526" s="150" t="s">
        <v>4874</v>
      </c>
      <c r="E3526" s="150" t="s">
        <v>4875</v>
      </c>
      <c r="F3526" s="133" t="s">
        <v>4876</v>
      </c>
      <c r="G3526" s="133"/>
      <c r="H3526" s="52" t="s">
        <v>6833</v>
      </c>
      <c r="I3526" s="550">
        <v>41807</v>
      </c>
      <c r="J3526" s="550">
        <v>41929</v>
      </c>
      <c r="K3526" s="56" t="s">
        <v>7811</v>
      </c>
      <c r="L3526" s="56" t="s">
        <v>7812</v>
      </c>
      <c r="M3526" s="56" t="s">
        <v>695</v>
      </c>
      <c r="N3526" s="56" t="s">
        <v>2883</v>
      </c>
      <c r="P3526" s="56" t="s">
        <v>6998</v>
      </c>
      <c r="T3526" s="56">
        <v>1</v>
      </c>
      <c r="U3526" s="56" t="s">
        <v>606</v>
      </c>
      <c r="W3526" s="56">
        <v>1.5</v>
      </c>
      <c r="X3526" s="56">
        <v>88</v>
      </c>
      <c r="Y3526" s="56">
        <v>79.739999999999995</v>
      </c>
    </row>
    <row r="3527" spans="1:25" s="56" customFormat="1">
      <c r="A3527" s="132" t="s">
        <v>6832</v>
      </c>
      <c r="B3527" s="132" t="s">
        <v>1216</v>
      </c>
      <c r="C3527" s="150" t="s">
        <v>4873</v>
      </c>
      <c r="D3527" s="150" t="s">
        <v>4874</v>
      </c>
      <c r="E3527" s="150" t="s">
        <v>4875</v>
      </c>
      <c r="F3527" s="133" t="s">
        <v>4876</v>
      </c>
      <c r="G3527" s="133"/>
      <c r="H3527" s="52" t="s">
        <v>6833</v>
      </c>
      <c r="I3527" s="550">
        <v>41807</v>
      </c>
      <c r="J3527" s="550">
        <v>41929</v>
      </c>
      <c r="K3527" s="56" t="s">
        <v>7813</v>
      </c>
      <c r="L3527" s="56" t="s">
        <v>7814</v>
      </c>
      <c r="M3527" s="56" t="s">
        <v>695</v>
      </c>
      <c r="N3527" s="56" t="s">
        <v>2883</v>
      </c>
      <c r="P3527" s="56" t="s">
        <v>6998</v>
      </c>
      <c r="T3527" s="56">
        <v>1</v>
      </c>
      <c r="U3527" s="56" t="s">
        <v>606</v>
      </c>
      <c r="W3527" s="56">
        <v>1.5</v>
      </c>
      <c r="X3527" s="56">
        <v>91</v>
      </c>
      <c r="Y3527" s="56">
        <v>70.2</v>
      </c>
    </row>
    <row r="3528" spans="1:25" s="56" customFormat="1">
      <c r="A3528" s="132" t="s">
        <v>6832</v>
      </c>
      <c r="B3528" s="132" t="s">
        <v>1216</v>
      </c>
      <c r="C3528" s="150" t="s">
        <v>4873</v>
      </c>
      <c r="D3528" s="150" t="s">
        <v>4874</v>
      </c>
      <c r="E3528" s="150" t="s">
        <v>4875</v>
      </c>
      <c r="F3528" s="133" t="s">
        <v>4876</v>
      </c>
      <c r="G3528" s="133"/>
      <c r="H3528" s="52" t="s">
        <v>6833</v>
      </c>
      <c r="I3528" s="550">
        <v>41807</v>
      </c>
      <c r="J3528" s="550">
        <v>41929</v>
      </c>
      <c r="K3528" s="56" t="s">
        <v>7815</v>
      </c>
      <c r="L3528" s="56" t="s">
        <v>7816</v>
      </c>
      <c r="M3528" s="56" t="s">
        <v>695</v>
      </c>
      <c r="N3528" s="56" t="s">
        <v>2883</v>
      </c>
      <c r="P3528" s="56" t="s">
        <v>6998</v>
      </c>
      <c r="T3528" s="56">
        <v>1</v>
      </c>
      <c r="U3528" s="56" t="s">
        <v>606</v>
      </c>
      <c r="W3528" s="56">
        <v>1.5</v>
      </c>
      <c r="X3528" s="56">
        <v>90</v>
      </c>
      <c r="Y3528" s="56">
        <v>56.2</v>
      </c>
    </row>
    <row r="3529" spans="1:25" s="56" customFormat="1">
      <c r="A3529" s="132" t="s">
        <v>6832</v>
      </c>
      <c r="B3529" s="132" t="s">
        <v>1216</v>
      </c>
      <c r="C3529" s="150" t="s">
        <v>4873</v>
      </c>
      <c r="D3529" s="150" t="s">
        <v>4874</v>
      </c>
      <c r="E3529" s="150" t="s">
        <v>4875</v>
      </c>
      <c r="F3529" s="133" t="s">
        <v>4876</v>
      </c>
      <c r="G3529" s="133"/>
      <c r="H3529" s="52" t="s">
        <v>6833</v>
      </c>
      <c r="I3529" s="550">
        <v>41807</v>
      </c>
      <c r="J3529" s="550">
        <v>41929</v>
      </c>
      <c r="K3529" s="56" t="s">
        <v>7817</v>
      </c>
      <c r="L3529" s="56" t="s">
        <v>7818</v>
      </c>
      <c r="M3529" s="56" t="s">
        <v>695</v>
      </c>
      <c r="N3529" s="56" t="s">
        <v>2883</v>
      </c>
      <c r="P3529" s="56" t="s">
        <v>6998</v>
      </c>
      <c r="T3529" s="56">
        <v>1</v>
      </c>
      <c r="U3529" s="56" t="s">
        <v>606</v>
      </c>
      <c r="W3529" s="56">
        <v>1.5</v>
      </c>
      <c r="X3529" s="56">
        <v>91</v>
      </c>
      <c r="Y3529" s="56">
        <v>100</v>
      </c>
    </row>
    <row r="3530" spans="1:25" s="56" customFormat="1">
      <c r="A3530" s="132" t="s">
        <v>6832</v>
      </c>
      <c r="B3530" s="132" t="s">
        <v>1216</v>
      </c>
      <c r="C3530" s="150" t="s">
        <v>4873</v>
      </c>
      <c r="D3530" s="150" t="s">
        <v>4874</v>
      </c>
      <c r="E3530" s="150" t="s">
        <v>4875</v>
      </c>
      <c r="F3530" s="133" t="s">
        <v>4876</v>
      </c>
      <c r="G3530" s="133"/>
      <c r="H3530" s="52" t="s">
        <v>6833</v>
      </c>
      <c r="I3530" s="550">
        <v>41807</v>
      </c>
      <c r="J3530" s="550">
        <v>41929</v>
      </c>
      <c r="K3530" s="56" t="s">
        <v>7819</v>
      </c>
      <c r="L3530" s="56" t="s">
        <v>7820</v>
      </c>
      <c r="M3530" s="56" t="s">
        <v>695</v>
      </c>
      <c r="N3530" s="56" t="s">
        <v>2883</v>
      </c>
      <c r="P3530" s="56" t="s">
        <v>6998</v>
      </c>
      <c r="T3530" s="56">
        <v>1</v>
      </c>
      <c r="U3530" s="56" t="s">
        <v>606</v>
      </c>
      <c r="W3530" s="56">
        <v>1.5</v>
      </c>
      <c r="X3530" s="56">
        <v>88</v>
      </c>
      <c r="Y3530" s="56">
        <v>64.08</v>
      </c>
    </row>
    <row r="3531" spans="1:25" s="56" customFormat="1">
      <c r="A3531" s="132" t="s">
        <v>6832</v>
      </c>
      <c r="B3531" s="132" t="s">
        <v>1216</v>
      </c>
      <c r="C3531" s="150" t="s">
        <v>4873</v>
      </c>
      <c r="D3531" s="150" t="s">
        <v>4874</v>
      </c>
      <c r="E3531" s="150" t="s">
        <v>4875</v>
      </c>
      <c r="F3531" s="133" t="s">
        <v>4876</v>
      </c>
      <c r="G3531" s="133"/>
      <c r="H3531" s="52" t="s">
        <v>6833</v>
      </c>
      <c r="I3531" s="550">
        <v>41807</v>
      </c>
      <c r="J3531" s="550">
        <v>41929</v>
      </c>
      <c r="K3531" s="56" t="s">
        <v>7821</v>
      </c>
      <c r="L3531" s="56" t="s">
        <v>7822</v>
      </c>
      <c r="M3531" s="56" t="s">
        <v>695</v>
      </c>
      <c r="N3531" s="56" t="s">
        <v>2883</v>
      </c>
      <c r="P3531" s="56" t="s">
        <v>6998</v>
      </c>
      <c r="T3531" s="56">
        <v>1</v>
      </c>
      <c r="U3531" s="56" t="s">
        <v>606</v>
      </c>
      <c r="W3531" s="56">
        <v>1.5</v>
      </c>
      <c r="X3531" s="56">
        <v>90</v>
      </c>
      <c r="Y3531" s="56">
        <v>24.84</v>
      </c>
    </row>
    <row r="3532" spans="1:25" s="56" customFormat="1">
      <c r="A3532" s="132" t="s">
        <v>6832</v>
      </c>
      <c r="B3532" s="132" t="s">
        <v>1216</v>
      </c>
      <c r="C3532" s="150" t="s">
        <v>4873</v>
      </c>
      <c r="D3532" s="150" t="s">
        <v>4874</v>
      </c>
      <c r="E3532" s="150" t="s">
        <v>4875</v>
      </c>
      <c r="F3532" s="133" t="s">
        <v>4876</v>
      </c>
      <c r="G3532" s="133"/>
      <c r="H3532" s="52" t="s">
        <v>6833</v>
      </c>
      <c r="I3532" s="550">
        <v>41807</v>
      </c>
      <c r="J3532" s="550">
        <v>41929</v>
      </c>
      <c r="K3532" s="56" t="s">
        <v>7823</v>
      </c>
      <c r="L3532" s="56" t="s">
        <v>7824</v>
      </c>
      <c r="M3532" s="56" t="s">
        <v>695</v>
      </c>
      <c r="N3532" s="56" t="s">
        <v>2883</v>
      </c>
      <c r="P3532" s="56" t="s">
        <v>6998</v>
      </c>
      <c r="T3532" s="56">
        <v>1</v>
      </c>
      <c r="U3532" s="56" t="s">
        <v>606</v>
      </c>
      <c r="W3532" s="56">
        <v>1.5</v>
      </c>
      <c r="X3532" s="56">
        <v>90</v>
      </c>
      <c r="Y3532" s="56">
        <v>64.260000000000005</v>
      </c>
    </row>
    <row r="3533" spans="1:25" s="56" customFormat="1">
      <c r="A3533" s="132" t="s">
        <v>6832</v>
      </c>
      <c r="B3533" s="132" t="s">
        <v>1216</v>
      </c>
      <c r="C3533" s="150" t="s">
        <v>4873</v>
      </c>
      <c r="D3533" s="150" t="s">
        <v>4874</v>
      </c>
      <c r="E3533" s="150" t="s">
        <v>4875</v>
      </c>
      <c r="F3533" s="133" t="s">
        <v>4876</v>
      </c>
      <c r="G3533" s="133"/>
      <c r="H3533" s="52" t="s">
        <v>6833</v>
      </c>
      <c r="I3533" s="550">
        <v>41807</v>
      </c>
      <c r="J3533" s="550">
        <v>41929</v>
      </c>
      <c r="K3533" s="56" t="s">
        <v>7825</v>
      </c>
      <c r="L3533" s="56" t="s">
        <v>7826</v>
      </c>
      <c r="M3533" s="56" t="s">
        <v>695</v>
      </c>
      <c r="N3533" s="56" t="s">
        <v>2883</v>
      </c>
      <c r="P3533" s="56" t="s">
        <v>6998</v>
      </c>
      <c r="T3533" s="56">
        <v>1</v>
      </c>
      <c r="U3533" s="56" t="s">
        <v>606</v>
      </c>
      <c r="W3533" s="56">
        <v>1.5</v>
      </c>
      <c r="X3533" s="56">
        <v>88</v>
      </c>
      <c r="Y3533" s="56">
        <v>40.4</v>
      </c>
    </row>
    <row r="3534" spans="1:25" s="56" customFormat="1">
      <c r="A3534" s="132" t="s">
        <v>6832</v>
      </c>
      <c r="B3534" s="132" t="s">
        <v>1216</v>
      </c>
      <c r="C3534" s="150" t="s">
        <v>4873</v>
      </c>
      <c r="D3534" s="150" t="s">
        <v>4874</v>
      </c>
      <c r="E3534" s="150" t="s">
        <v>4875</v>
      </c>
      <c r="F3534" s="133" t="s">
        <v>4876</v>
      </c>
      <c r="G3534" s="133"/>
      <c r="H3534" s="52" t="s">
        <v>6833</v>
      </c>
      <c r="I3534" s="550">
        <v>41807</v>
      </c>
      <c r="J3534" s="550">
        <v>41929</v>
      </c>
      <c r="K3534" s="56" t="s">
        <v>7827</v>
      </c>
      <c r="L3534" s="56" t="s">
        <v>7828</v>
      </c>
      <c r="M3534" s="56" t="s">
        <v>695</v>
      </c>
      <c r="N3534" s="56" t="s">
        <v>2883</v>
      </c>
      <c r="P3534" s="56" t="s">
        <v>6998</v>
      </c>
      <c r="T3534" s="56">
        <v>1</v>
      </c>
      <c r="U3534" s="56" t="s">
        <v>606</v>
      </c>
      <c r="W3534" s="56">
        <v>1.5</v>
      </c>
      <c r="X3534" s="56">
        <v>89</v>
      </c>
      <c r="Y3534" s="56">
        <v>67.86</v>
      </c>
    </row>
    <row r="3535" spans="1:25" s="56" customFormat="1">
      <c r="A3535" s="132" t="s">
        <v>6832</v>
      </c>
      <c r="B3535" s="132" t="s">
        <v>1216</v>
      </c>
      <c r="C3535" s="150" t="s">
        <v>4873</v>
      </c>
      <c r="D3535" s="150" t="s">
        <v>4874</v>
      </c>
      <c r="E3535" s="150" t="s">
        <v>4875</v>
      </c>
      <c r="F3535" s="133" t="s">
        <v>4876</v>
      </c>
      <c r="G3535" s="133"/>
      <c r="H3535" s="52" t="s">
        <v>6833</v>
      </c>
      <c r="I3535" s="550">
        <v>41807</v>
      </c>
      <c r="J3535" s="550">
        <v>41929</v>
      </c>
      <c r="K3535" s="56" t="s">
        <v>7829</v>
      </c>
      <c r="L3535" s="56" t="s">
        <v>7830</v>
      </c>
      <c r="M3535" s="56" t="s">
        <v>695</v>
      </c>
      <c r="N3535" s="56" t="s">
        <v>2883</v>
      </c>
      <c r="P3535" s="56" t="s">
        <v>6998</v>
      </c>
      <c r="T3535" s="56">
        <v>1</v>
      </c>
      <c r="U3535" s="56" t="s">
        <v>606</v>
      </c>
      <c r="W3535" s="56">
        <v>1.5</v>
      </c>
      <c r="X3535" s="56">
        <v>87</v>
      </c>
      <c r="Y3535" s="56">
        <v>71.099999999999994</v>
      </c>
    </row>
    <row r="3536" spans="1:25" s="56" customFormat="1">
      <c r="A3536" s="132" t="s">
        <v>6832</v>
      </c>
      <c r="B3536" s="132" t="s">
        <v>1216</v>
      </c>
      <c r="C3536" s="150" t="s">
        <v>4873</v>
      </c>
      <c r="D3536" s="150" t="s">
        <v>4874</v>
      </c>
      <c r="E3536" s="150" t="s">
        <v>4875</v>
      </c>
      <c r="F3536" s="133" t="s">
        <v>4876</v>
      </c>
      <c r="G3536" s="133"/>
      <c r="H3536" s="52" t="s">
        <v>6833</v>
      </c>
      <c r="I3536" s="550">
        <v>41807</v>
      </c>
      <c r="J3536" s="550">
        <v>41929</v>
      </c>
      <c r="K3536" s="56" t="s">
        <v>7831</v>
      </c>
      <c r="L3536" s="56" t="s">
        <v>7832</v>
      </c>
      <c r="M3536" s="56" t="s">
        <v>695</v>
      </c>
      <c r="N3536" s="56" t="s">
        <v>2883</v>
      </c>
      <c r="P3536" s="56" t="s">
        <v>6998</v>
      </c>
      <c r="T3536" s="56">
        <v>1</v>
      </c>
      <c r="U3536" s="56" t="s">
        <v>606</v>
      </c>
      <c r="W3536" s="56">
        <v>1.5</v>
      </c>
      <c r="X3536" s="56">
        <v>90</v>
      </c>
      <c r="Y3536" s="56">
        <v>92.34</v>
      </c>
    </row>
    <row r="3537" spans="1:25" s="56" customFormat="1">
      <c r="A3537" s="132" t="s">
        <v>6832</v>
      </c>
      <c r="B3537" s="132" t="s">
        <v>1216</v>
      </c>
      <c r="C3537" s="150" t="s">
        <v>4873</v>
      </c>
      <c r="D3537" s="150" t="s">
        <v>4874</v>
      </c>
      <c r="E3537" s="150" t="s">
        <v>4875</v>
      </c>
      <c r="F3537" s="133" t="s">
        <v>4876</v>
      </c>
      <c r="G3537" s="133"/>
      <c r="H3537" s="52" t="s">
        <v>6833</v>
      </c>
      <c r="I3537" s="550">
        <v>41807</v>
      </c>
      <c r="J3537" s="550">
        <v>41929</v>
      </c>
      <c r="K3537" s="56" t="s">
        <v>7833</v>
      </c>
      <c r="L3537" s="56" t="s">
        <v>7834</v>
      </c>
      <c r="M3537" s="56" t="s">
        <v>695</v>
      </c>
      <c r="N3537" s="56" t="s">
        <v>2883</v>
      </c>
      <c r="P3537" s="56" t="s">
        <v>6998</v>
      </c>
      <c r="T3537" s="56">
        <v>1</v>
      </c>
      <c r="U3537" s="56" t="s">
        <v>606</v>
      </c>
      <c r="W3537" s="56">
        <v>1.5</v>
      </c>
      <c r="X3537" s="56">
        <v>87</v>
      </c>
      <c r="Y3537" s="56">
        <v>34.74</v>
      </c>
    </row>
    <row r="3538" spans="1:25" s="56" customFormat="1">
      <c r="A3538" s="132" t="s">
        <v>6832</v>
      </c>
      <c r="B3538" s="132" t="s">
        <v>1216</v>
      </c>
      <c r="C3538" s="150" t="s">
        <v>4873</v>
      </c>
      <c r="D3538" s="150" t="s">
        <v>4874</v>
      </c>
      <c r="E3538" s="150" t="s">
        <v>4875</v>
      </c>
      <c r="F3538" s="133" t="s">
        <v>4876</v>
      </c>
      <c r="G3538" s="133"/>
      <c r="H3538" s="52" t="s">
        <v>6833</v>
      </c>
      <c r="I3538" s="550">
        <v>41807</v>
      </c>
      <c r="J3538" s="550">
        <v>41929</v>
      </c>
      <c r="K3538" s="56" t="s">
        <v>7835</v>
      </c>
      <c r="L3538" s="56" t="s">
        <v>7836</v>
      </c>
      <c r="M3538" s="56" t="s">
        <v>695</v>
      </c>
      <c r="N3538" s="56" t="s">
        <v>2883</v>
      </c>
      <c r="P3538" s="56" t="s">
        <v>6998</v>
      </c>
      <c r="T3538" s="56">
        <v>1</v>
      </c>
      <c r="U3538" s="56" t="s">
        <v>606</v>
      </c>
      <c r="W3538" s="56">
        <v>1.5</v>
      </c>
      <c r="X3538" s="56">
        <v>92</v>
      </c>
      <c r="Y3538" s="56">
        <v>69.84</v>
      </c>
    </row>
    <row r="3539" spans="1:25" s="56" customFormat="1">
      <c r="A3539" s="132" t="s">
        <v>6832</v>
      </c>
      <c r="B3539" s="132" t="s">
        <v>1216</v>
      </c>
      <c r="C3539" s="150" t="s">
        <v>4873</v>
      </c>
      <c r="D3539" s="150" t="s">
        <v>4874</v>
      </c>
      <c r="E3539" s="150" t="s">
        <v>4875</v>
      </c>
      <c r="F3539" s="133" t="s">
        <v>4876</v>
      </c>
      <c r="G3539" s="133"/>
      <c r="H3539" s="52" t="s">
        <v>6833</v>
      </c>
      <c r="I3539" s="550">
        <v>41807</v>
      </c>
      <c r="J3539" s="550">
        <v>41929</v>
      </c>
      <c r="K3539" s="56" t="s">
        <v>7837</v>
      </c>
      <c r="L3539" s="56" t="s">
        <v>7838</v>
      </c>
      <c r="M3539" s="56" t="s">
        <v>695</v>
      </c>
      <c r="N3539" s="56" t="s">
        <v>2883</v>
      </c>
      <c r="P3539" s="56" t="s">
        <v>6998</v>
      </c>
      <c r="T3539" s="56">
        <v>1</v>
      </c>
      <c r="U3539" s="56" t="s">
        <v>606</v>
      </c>
      <c r="W3539" s="56">
        <v>1.5</v>
      </c>
      <c r="X3539" s="56">
        <v>88</v>
      </c>
      <c r="Y3539" s="56">
        <v>66.06</v>
      </c>
    </row>
    <row r="3540" spans="1:25" s="56" customFormat="1">
      <c r="A3540" s="132" t="s">
        <v>6832</v>
      </c>
      <c r="B3540" s="132" t="s">
        <v>1216</v>
      </c>
      <c r="C3540" s="150" t="s">
        <v>4873</v>
      </c>
      <c r="D3540" s="150" t="s">
        <v>4874</v>
      </c>
      <c r="E3540" s="150" t="s">
        <v>4875</v>
      </c>
      <c r="F3540" s="133" t="s">
        <v>4876</v>
      </c>
      <c r="G3540" s="133"/>
      <c r="H3540" s="52" t="s">
        <v>6833</v>
      </c>
      <c r="I3540" s="550">
        <v>41807</v>
      </c>
      <c r="J3540" s="550">
        <v>41929</v>
      </c>
      <c r="K3540" s="56" t="s">
        <v>7839</v>
      </c>
      <c r="L3540" s="56" t="s">
        <v>7840</v>
      </c>
      <c r="M3540" s="56" t="s">
        <v>695</v>
      </c>
      <c r="N3540" s="56" t="s">
        <v>2883</v>
      </c>
      <c r="P3540" s="56" t="s">
        <v>6998</v>
      </c>
      <c r="T3540" s="56">
        <v>1</v>
      </c>
      <c r="U3540" s="56" t="s">
        <v>606</v>
      </c>
      <c r="W3540" s="56">
        <v>1.5</v>
      </c>
      <c r="X3540" s="56">
        <v>92</v>
      </c>
      <c r="Y3540" s="56">
        <v>35.1</v>
      </c>
    </row>
    <row r="3541" spans="1:25" s="56" customFormat="1">
      <c r="A3541" s="132" t="s">
        <v>6832</v>
      </c>
      <c r="B3541" s="132" t="s">
        <v>1216</v>
      </c>
      <c r="C3541" s="150" t="s">
        <v>4873</v>
      </c>
      <c r="D3541" s="150" t="s">
        <v>4874</v>
      </c>
      <c r="E3541" s="150" t="s">
        <v>4875</v>
      </c>
      <c r="F3541" s="133" t="s">
        <v>4876</v>
      </c>
      <c r="G3541" s="133"/>
      <c r="H3541" s="52" t="s">
        <v>6833</v>
      </c>
      <c r="I3541" s="550">
        <v>41807</v>
      </c>
      <c r="J3541" s="550">
        <v>41929</v>
      </c>
      <c r="K3541" s="56" t="s">
        <v>7841</v>
      </c>
      <c r="L3541" s="56" t="s">
        <v>7842</v>
      </c>
      <c r="M3541" s="56" t="s">
        <v>695</v>
      </c>
      <c r="N3541" s="56" t="s">
        <v>2883</v>
      </c>
      <c r="P3541" s="56" t="s">
        <v>6998</v>
      </c>
      <c r="T3541" s="56">
        <v>1</v>
      </c>
      <c r="U3541" s="56" t="s">
        <v>606</v>
      </c>
      <c r="W3541" s="56">
        <v>1.5</v>
      </c>
      <c r="X3541" s="56">
        <v>93</v>
      </c>
      <c r="Y3541" s="56">
        <v>36.200000000000003</v>
      </c>
    </row>
    <row r="3542" spans="1:25" s="56" customFormat="1">
      <c r="A3542" s="132" t="s">
        <v>6832</v>
      </c>
      <c r="B3542" s="132" t="s">
        <v>1216</v>
      </c>
      <c r="C3542" s="150" t="s">
        <v>4873</v>
      </c>
      <c r="D3542" s="150" t="s">
        <v>4874</v>
      </c>
      <c r="E3542" s="150" t="s">
        <v>4875</v>
      </c>
      <c r="F3542" s="133" t="s">
        <v>4876</v>
      </c>
      <c r="G3542" s="133"/>
      <c r="H3542" s="52" t="s">
        <v>6833</v>
      </c>
      <c r="I3542" s="550">
        <v>41807</v>
      </c>
      <c r="J3542" s="550">
        <v>41929</v>
      </c>
      <c r="K3542" s="56" t="s">
        <v>7843</v>
      </c>
      <c r="L3542" s="56" t="s">
        <v>7844</v>
      </c>
      <c r="M3542" s="56" t="s">
        <v>695</v>
      </c>
      <c r="N3542" s="56" t="s">
        <v>2883</v>
      </c>
      <c r="P3542" s="56" t="s">
        <v>6998</v>
      </c>
      <c r="T3542" s="56">
        <v>1</v>
      </c>
      <c r="U3542" s="56" t="s">
        <v>606</v>
      </c>
      <c r="W3542" s="56">
        <v>1.5</v>
      </c>
      <c r="X3542" s="56">
        <v>92</v>
      </c>
      <c r="Y3542" s="56">
        <v>137</v>
      </c>
    </row>
    <row r="3543" spans="1:25" s="56" customFormat="1">
      <c r="A3543" s="132" t="s">
        <v>6832</v>
      </c>
      <c r="B3543" s="132" t="s">
        <v>1216</v>
      </c>
      <c r="C3543" s="150" t="s">
        <v>4873</v>
      </c>
      <c r="D3543" s="150" t="s">
        <v>4874</v>
      </c>
      <c r="E3543" s="150" t="s">
        <v>4875</v>
      </c>
      <c r="F3543" s="133" t="s">
        <v>4876</v>
      </c>
      <c r="G3543" s="133"/>
      <c r="H3543" s="52" t="s">
        <v>6833</v>
      </c>
      <c r="I3543" s="550">
        <v>41807</v>
      </c>
      <c r="J3543" s="550">
        <v>41929</v>
      </c>
      <c r="K3543" s="56" t="s">
        <v>7845</v>
      </c>
      <c r="L3543" s="56" t="s">
        <v>7846</v>
      </c>
      <c r="M3543" s="56" t="s">
        <v>695</v>
      </c>
      <c r="N3543" s="56" t="s">
        <v>2883</v>
      </c>
      <c r="P3543" s="56" t="s">
        <v>6998</v>
      </c>
      <c r="T3543" s="56">
        <v>1</v>
      </c>
      <c r="U3543" s="56" t="s">
        <v>606</v>
      </c>
      <c r="W3543" s="56">
        <v>1.5</v>
      </c>
      <c r="X3543" s="56">
        <v>92</v>
      </c>
      <c r="Y3543" s="56">
        <v>41.94</v>
      </c>
    </row>
    <row r="3544" spans="1:25" s="56" customFormat="1">
      <c r="A3544" s="132" t="s">
        <v>6832</v>
      </c>
      <c r="B3544" s="132" t="s">
        <v>1216</v>
      </c>
      <c r="C3544" s="150" t="s">
        <v>4873</v>
      </c>
      <c r="D3544" s="150" t="s">
        <v>4874</v>
      </c>
      <c r="E3544" s="150" t="s">
        <v>4875</v>
      </c>
      <c r="F3544" s="133" t="s">
        <v>4876</v>
      </c>
      <c r="G3544" s="133"/>
      <c r="H3544" s="52" t="s">
        <v>6833</v>
      </c>
      <c r="I3544" s="550">
        <v>41807</v>
      </c>
      <c r="J3544" s="550">
        <v>41929</v>
      </c>
      <c r="K3544" s="56" t="s">
        <v>7847</v>
      </c>
      <c r="L3544" s="56" t="s">
        <v>7848</v>
      </c>
      <c r="M3544" s="56" t="s">
        <v>695</v>
      </c>
      <c r="N3544" s="56" t="s">
        <v>2883</v>
      </c>
      <c r="P3544" s="56" t="s">
        <v>6998</v>
      </c>
      <c r="T3544" s="56">
        <v>1</v>
      </c>
      <c r="U3544" s="56" t="s">
        <v>606</v>
      </c>
      <c r="W3544" s="56">
        <v>1.5</v>
      </c>
      <c r="X3544" s="56">
        <v>92</v>
      </c>
      <c r="Y3544" s="56">
        <v>27.9</v>
      </c>
    </row>
    <row r="3545" spans="1:25" s="56" customFormat="1">
      <c r="A3545" s="132" t="s">
        <v>6832</v>
      </c>
      <c r="B3545" s="132" t="s">
        <v>1216</v>
      </c>
      <c r="C3545" s="150" t="s">
        <v>4873</v>
      </c>
      <c r="D3545" s="150" t="s">
        <v>4874</v>
      </c>
      <c r="E3545" s="150" t="s">
        <v>4875</v>
      </c>
      <c r="F3545" s="133" t="s">
        <v>4876</v>
      </c>
      <c r="G3545" s="133"/>
      <c r="H3545" s="52" t="s">
        <v>6833</v>
      </c>
      <c r="I3545" s="550">
        <v>41807</v>
      </c>
      <c r="J3545" s="550">
        <v>41929</v>
      </c>
      <c r="K3545" s="56" t="s">
        <v>7849</v>
      </c>
      <c r="L3545" s="56" t="s">
        <v>7850</v>
      </c>
      <c r="M3545" s="56" t="s">
        <v>695</v>
      </c>
      <c r="N3545" s="56" t="s">
        <v>2883</v>
      </c>
      <c r="P3545" s="56" t="s">
        <v>6998</v>
      </c>
      <c r="T3545" s="56">
        <v>1</v>
      </c>
      <c r="U3545" s="56" t="s">
        <v>606</v>
      </c>
      <c r="W3545" s="56">
        <v>1.5</v>
      </c>
      <c r="X3545" s="56">
        <v>92</v>
      </c>
      <c r="Y3545" s="56">
        <v>48.6</v>
      </c>
    </row>
    <row r="3546" spans="1:25" s="56" customFormat="1">
      <c r="A3546" s="132" t="s">
        <v>6832</v>
      </c>
      <c r="B3546" s="132" t="s">
        <v>1216</v>
      </c>
      <c r="C3546" s="150" t="s">
        <v>4873</v>
      </c>
      <c r="D3546" s="150" t="s">
        <v>4874</v>
      </c>
      <c r="E3546" s="150" t="s">
        <v>4875</v>
      </c>
      <c r="F3546" s="133" t="s">
        <v>4876</v>
      </c>
      <c r="G3546" s="133"/>
      <c r="H3546" s="52" t="s">
        <v>6833</v>
      </c>
      <c r="I3546" s="550">
        <v>41807</v>
      </c>
      <c r="J3546" s="550">
        <v>41929</v>
      </c>
      <c r="K3546" s="56" t="s">
        <v>7851</v>
      </c>
      <c r="L3546" s="56" t="s">
        <v>7852</v>
      </c>
      <c r="M3546" s="56" t="s">
        <v>695</v>
      </c>
      <c r="N3546" s="56" t="s">
        <v>2883</v>
      </c>
      <c r="P3546" s="56" t="s">
        <v>6998</v>
      </c>
      <c r="T3546" s="56">
        <v>1</v>
      </c>
      <c r="U3546" s="56" t="s">
        <v>606</v>
      </c>
      <c r="W3546" s="56">
        <v>1.5</v>
      </c>
      <c r="X3546" s="56">
        <v>92</v>
      </c>
      <c r="Y3546" s="56">
        <v>33.200000000000003</v>
      </c>
    </row>
    <row r="3547" spans="1:25" s="56" customFormat="1">
      <c r="A3547" s="132" t="s">
        <v>6832</v>
      </c>
      <c r="B3547" s="132" t="s">
        <v>1216</v>
      </c>
      <c r="C3547" s="150" t="s">
        <v>4873</v>
      </c>
      <c r="D3547" s="150" t="s">
        <v>4874</v>
      </c>
      <c r="E3547" s="150" t="s">
        <v>4875</v>
      </c>
      <c r="F3547" s="133" t="s">
        <v>4876</v>
      </c>
      <c r="G3547" s="133"/>
      <c r="H3547" s="52" t="s">
        <v>6833</v>
      </c>
      <c r="I3547" s="550">
        <v>41807</v>
      </c>
      <c r="J3547" s="550">
        <v>41929</v>
      </c>
      <c r="K3547" s="56" t="s">
        <v>7853</v>
      </c>
      <c r="L3547" s="56" t="s">
        <v>7854</v>
      </c>
      <c r="M3547" s="56" t="s">
        <v>695</v>
      </c>
      <c r="N3547" s="56" t="s">
        <v>2883</v>
      </c>
      <c r="P3547" s="56" t="s">
        <v>6998</v>
      </c>
      <c r="T3547" s="56">
        <v>1</v>
      </c>
      <c r="U3547" s="56" t="s">
        <v>606</v>
      </c>
      <c r="W3547" s="56">
        <v>1.5</v>
      </c>
      <c r="X3547" s="56">
        <v>92</v>
      </c>
      <c r="Y3547" s="56">
        <v>33.200000000000003</v>
      </c>
    </row>
    <row r="3548" spans="1:25" s="56" customFormat="1">
      <c r="A3548" s="132" t="s">
        <v>6832</v>
      </c>
      <c r="B3548" s="132" t="s">
        <v>1216</v>
      </c>
      <c r="C3548" s="150" t="s">
        <v>4873</v>
      </c>
      <c r="D3548" s="150" t="s">
        <v>4874</v>
      </c>
      <c r="E3548" s="150" t="s">
        <v>4875</v>
      </c>
      <c r="F3548" s="133" t="s">
        <v>4876</v>
      </c>
      <c r="G3548" s="133"/>
      <c r="H3548" s="52" t="s">
        <v>6833</v>
      </c>
      <c r="I3548" s="550">
        <v>41807</v>
      </c>
      <c r="J3548" s="550">
        <v>41929</v>
      </c>
      <c r="K3548" s="56" t="s">
        <v>7855</v>
      </c>
      <c r="L3548" s="56" t="s">
        <v>7856</v>
      </c>
      <c r="M3548" s="56" t="s">
        <v>695</v>
      </c>
      <c r="N3548" s="56" t="s">
        <v>2883</v>
      </c>
      <c r="P3548" s="56" t="s">
        <v>6998</v>
      </c>
      <c r="T3548" s="56">
        <v>1</v>
      </c>
      <c r="U3548" s="56" t="s">
        <v>606</v>
      </c>
      <c r="W3548" s="56">
        <v>1.5</v>
      </c>
      <c r="X3548" s="56">
        <v>78</v>
      </c>
      <c r="Y3548" s="56">
        <v>33.200000000000003</v>
      </c>
    </row>
    <row r="3549" spans="1:25" s="56" customFormat="1">
      <c r="A3549" s="132" t="s">
        <v>6832</v>
      </c>
      <c r="B3549" s="132" t="s">
        <v>1216</v>
      </c>
      <c r="C3549" s="150" t="s">
        <v>4873</v>
      </c>
      <c r="D3549" s="150" t="s">
        <v>4874</v>
      </c>
      <c r="E3549" s="150" t="s">
        <v>4875</v>
      </c>
      <c r="F3549" s="133" t="s">
        <v>4876</v>
      </c>
      <c r="G3549" s="133"/>
      <c r="H3549" s="52" t="s">
        <v>6833</v>
      </c>
      <c r="I3549" s="550">
        <v>41807</v>
      </c>
      <c r="J3549" s="550">
        <v>41929</v>
      </c>
      <c r="K3549" s="56" t="s">
        <v>7857</v>
      </c>
      <c r="L3549" s="56" t="s">
        <v>7858</v>
      </c>
      <c r="M3549" s="56" t="s">
        <v>695</v>
      </c>
      <c r="N3549" s="56" t="s">
        <v>2883</v>
      </c>
      <c r="P3549" s="56" t="s">
        <v>6998</v>
      </c>
      <c r="T3549" s="56">
        <v>1</v>
      </c>
      <c r="U3549" s="56" t="s">
        <v>606</v>
      </c>
      <c r="W3549" s="56">
        <v>1.5</v>
      </c>
      <c r="X3549" s="56">
        <v>90</v>
      </c>
      <c r="Y3549" s="56">
        <v>53.3</v>
      </c>
    </row>
    <row r="3550" spans="1:25" s="56" customFormat="1">
      <c r="A3550" s="132" t="s">
        <v>6832</v>
      </c>
      <c r="B3550" s="132" t="s">
        <v>1216</v>
      </c>
      <c r="C3550" s="150" t="s">
        <v>4873</v>
      </c>
      <c r="D3550" s="150" t="s">
        <v>4874</v>
      </c>
      <c r="E3550" s="150" t="s">
        <v>4875</v>
      </c>
      <c r="F3550" s="133" t="s">
        <v>4876</v>
      </c>
      <c r="G3550" s="133"/>
      <c r="H3550" s="52" t="s">
        <v>6833</v>
      </c>
      <c r="I3550" s="550">
        <v>41807</v>
      </c>
      <c r="J3550" s="550">
        <v>41929</v>
      </c>
      <c r="K3550" s="56" t="s">
        <v>7859</v>
      </c>
      <c r="L3550" s="56" t="s">
        <v>7860</v>
      </c>
      <c r="M3550" s="56" t="s">
        <v>695</v>
      </c>
      <c r="N3550" s="56" t="s">
        <v>2883</v>
      </c>
      <c r="P3550" s="56" t="s">
        <v>6998</v>
      </c>
      <c r="T3550" s="56">
        <v>1</v>
      </c>
      <c r="U3550" s="56" t="s">
        <v>606</v>
      </c>
      <c r="W3550" s="56">
        <v>1.5</v>
      </c>
      <c r="X3550" s="56">
        <v>85</v>
      </c>
      <c r="Y3550" s="56">
        <v>27.2</v>
      </c>
    </row>
    <row r="3551" spans="1:25" s="56" customFormat="1">
      <c r="A3551" s="132" t="s">
        <v>6832</v>
      </c>
      <c r="B3551" s="132" t="s">
        <v>1216</v>
      </c>
      <c r="C3551" s="150" t="s">
        <v>4873</v>
      </c>
      <c r="D3551" s="150" t="s">
        <v>4874</v>
      </c>
      <c r="E3551" s="150" t="s">
        <v>4875</v>
      </c>
      <c r="F3551" s="133" t="s">
        <v>4876</v>
      </c>
      <c r="G3551" s="133"/>
      <c r="H3551" s="52" t="s">
        <v>6833</v>
      </c>
      <c r="I3551" s="550">
        <v>41807</v>
      </c>
      <c r="J3551" s="550">
        <v>41929</v>
      </c>
      <c r="K3551" s="56" t="s">
        <v>7861</v>
      </c>
      <c r="L3551" s="56" t="s">
        <v>7862</v>
      </c>
      <c r="M3551" s="56" t="s">
        <v>695</v>
      </c>
      <c r="N3551" s="56" t="s">
        <v>2883</v>
      </c>
      <c r="P3551" s="56" t="s">
        <v>6998</v>
      </c>
      <c r="T3551" s="56">
        <v>1</v>
      </c>
      <c r="U3551" s="56" t="s">
        <v>606</v>
      </c>
      <c r="W3551" s="56">
        <v>1.5</v>
      </c>
      <c r="X3551" s="56">
        <v>85</v>
      </c>
      <c r="Y3551" s="56">
        <v>20.3</v>
      </c>
    </row>
    <row r="3552" spans="1:25" s="56" customFormat="1">
      <c r="A3552" s="132" t="s">
        <v>6832</v>
      </c>
      <c r="B3552" s="132" t="s">
        <v>1216</v>
      </c>
      <c r="C3552" s="150" t="s">
        <v>4873</v>
      </c>
      <c r="D3552" s="150" t="s">
        <v>4874</v>
      </c>
      <c r="E3552" s="150" t="s">
        <v>4875</v>
      </c>
      <c r="F3552" s="133" t="s">
        <v>4876</v>
      </c>
      <c r="G3552" s="133"/>
      <c r="H3552" s="52" t="s">
        <v>6833</v>
      </c>
      <c r="I3552" s="550">
        <v>41807</v>
      </c>
      <c r="J3552" s="550">
        <v>41929</v>
      </c>
      <c r="K3552" s="56" t="s">
        <v>7863</v>
      </c>
      <c r="L3552" s="56" t="s">
        <v>7864</v>
      </c>
      <c r="M3552" s="56" t="s">
        <v>695</v>
      </c>
      <c r="N3552" s="56" t="s">
        <v>2883</v>
      </c>
      <c r="P3552" s="56" t="s">
        <v>6998</v>
      </c>
      <c r="T3552" s="56">
        <v>1</v>
      </c>
      <c r="U3552" s="56" t="s">
        <v>606</v>
      </c>
      <c r="W3552" s="56">
        <v>1.5</v>
      </c>
      <c r="X3552" s="56">
        <v>90</v>
      </c>
      <c r="Y3552" s="56">
        <v>56.6</v>
      </c>
    </row>
    <row r="3553" spans="1:25" s="56" customFormat="1">
      <c r="A3553" s="132" t="s">
        <v>6832</v>
      </c>
      <c r="B3553" s="132" t="s">
        <v>1216</v>
      </c>
      <c r="C3553" s="150" t="s">
        <v>4873</v>
      </c>
      <c r="D3553" s="150" t="s">
        <v>4874</v>
      </c>
      <c r="E3553" s="150" t="s">
        <v>4875</v>
      </c>
      <c r="F3553" s="133" t="s">
        <v>4876</v>
      </c>
      <c r="G3553" s="133"/>
      <c r="H3553" s="52" t="s">
        <v>6833</v>
      </c>
      <c r="I3553" s="550">
        <v>41807</v>
      </c>
      <c r="J3553" s="550">
        <v>41929</v>
      </c>
      <c r="K3553" s="56" t="s">
        <v>7865</v>
      </c>
      <c r="L3553" s="56" t="s">
        <v>7866</v>
      </c>
      <c r="M3553" s="56" t="s">
        <v>695</v>
      </c>
      <c r="N3553" s="56" t="s">
        <v>2883</v>
      </c>
      <c r="P3553" s="56" t="s">
        <v>6998</v>
      </c>
      <c r="T3553" s="56">
        <v>1</v>
      </c>
      <c r="U3553" s="56" t="s">
        <v>606</v>
      </c>
      <c r="W3553" s="56">
        <v>1.5</v>
      </c>
      <c r="X3553" s="56">
        <v>85</v>
      </c>
      <c r="Y3553" s="56">
        <v>77.599999999999994</v>
      </c>
    </row>
    <row r="3554" spans="1:25" s="56" customFormat="1">
      <c r="A3554" s="132" t="s">
        <v>6832</v>
      </c>
      <c r="B3554" s="132" t="s">
        <v>1216</v>
      </c>
      <c r="C3554" s="150" t="s">
        <v>4873</v>
      </c>
      <c r="D3554" s="150" t="s">
        <v>4874</v>
      </c>
      <c r="E3554" s="150" t="s">
        <v>4875</v>
      </c>
      <c r="F3554" s="133" t="s">
        <v>4876</v>
      </c>
      <c r="G3554" s="133"/>
      <c r="H3554" s="52" t="s">
        <v>6833</v>
      </c>
      <c r="I3554" s="550">
        <v>41807</v>
      </c>
      <c r="J3554" s="550">
        <v>41929</v>
      </c>
      <c r="K3554" s="56" t="s">
        <v>7867</v>
      </c>
      <c r="L3554" s="56" t="s">
        <v>7868</v>
      </c>
      <c r="M3554" s="56" t="s">
        <v>695</v>
      </c>
      <c r="N3554" s="56" t="s">
        <v>2883</v>
      </c>
      <c r="P3554" s="56" t="s">
        <v>6998</v>
      </c>
      <c r="T3554" s="56">
        <v>1</v>
      </c>
      <c r="U3554" s="56" t="s">
        <v>606</v>
      </c>
      <c r="W3554" s="56">
        <v>1.5</v>
      </c>
      <c r="X3554" s="56">
        <v>85</v>
      </c>
      <c r="Y3554" s="56">
        <v>47.4</v>
      </c>
    </row>
    <row r="3555" spans="1:25" s="56" customFormat="1">
      <c r="A3555" s="132" t="s">
        <v>6832</v>
      </c>
      <c r="B3555" s="132" t="s">
        <v>1216</v>
      </c>
      <c r="C3555" s="150" t="s">
        <v>4873</v>
      </c>
      <c r="D3555" s="150" t="s">
        <v>4874</v>
      </c>
      <c r="E3555" s="150" t="s">
        <v>4875</v>
      </c>
      <c r="F3555" s="133" t="s">
        <v>4876</v>
      </c>
      <c r="G3555" s="133"/>
      <c r="H3555" s="52" t="s">
        <v>6833</v>
      </c>
      <c r="I3555" s="550">
        <v>41807</v>
      </c>
      <c r="J3555" s="550">
        <v>41929</v>
      </c>
      <c r="K3555" s="56" t="s">
        <v>7869</v>
      </c>
      <c r="L3555" s="56" t="s">
        <v>7870</v>
      </c>
      <c r="M3555" s="56" t="s">
        <v>695</v>
      </c>
      <c r="N3555" s="56" t="s">
        <v>2883</v>
      </c>
      <c r="P3555" s="56" t="s">
        <v>6998</v>
      </c>
      <c r="T3555" s="56">
        <v>1</v>
      </c>
      <c r="U3555" s="56" t="s">
        <v>606</v>
      </c>
      <c r="W3555" s="56">
        <v>1.5</v>
      </c>
      <c r="X3555" s="56">
        <v>85</v>
      </c>
      <c r="Y3555" s="56">
        <v>76.2</v>
      </c>
    </row>
    <row r="3556" spans="1:25" s="56" customFormat="1">
      <c r="A3556" s="132" t="s">
        <v>6832</v>
      </c>
      <c r="B3556" s="132" t="s">
        <v>1216</v>
      </c>
      <c r="C3556" s="150" t="s">
        <v>4873</v>
      </c>
      <c r="D3556" s="150" t="s">
        <v>4874</v>
      </c>
      <c r="E3556" s="150" t="s">
        <v>4875</v>
      </c>
      <c r="F3556" s="133" t="s">
        <v>4876</v>
      </c>
      <c r="G3556" s="133"/>
      <c r="H3556" s="52" t="s">
        <v>6833</v>
      </c>
      <c r="I3556" s="550">
        <v>41807</v>
      </c>
      <c r="J3556" s="550">
        <v>41929</v>
      </c>
      <c r="K3556" s="56" t="s">
        <v>7871</v>
      </c>
      <c r="L3556" s="56" t="s">
        <v>7872</v>
      </c>
      <c r="M3556" s="56" t="s">
        <v>695</v>
      </c>
      <c r="N3556" s="56" t="s">
        <v>2883</v>
      </c>
      <c r="P3556" s="56" t="s">
        <v>6998</v>
      </c>
      <c r="T3556" s="56">
        <v>1</v>
      </c>
      <c r="U3556" s="56" t="s">
        <v>606</v>
      </c>
      <c r="W3556" s="56">
        <v>1.5</v>
      </c>
      <c r="X3556" s="56">
        <v>85</v>
      </c>
      <c r="Y3556" s="56">
        <v>73.599999999999994</v>
      </c>
    </row>
    <row r="3557" spans="1:25" s="56" customFormat="1">
      <c r="A3557" s="132" t="s">
        <v>6832</v>
      </c>
      <c r="B3557" s="132" t="s">
        <v>1216</v>
      </c>
      <c r="C3557" s="150" t="s">
        <v>4873</v>
      </c>
      <c r="D3557" s="150" t="s">
        <v>4874</v>
      </c>
      <c r="E3557" s="150" t="s">
        <v>4875</v>
      </c>
      <c r="F3557" s="133" t="s">
        <v>4876</v>
      </c>
      <c r="G3557" s="133"/>
      <c r="H3557" s="52" t="s">
        <v>6833</v>
      </c>
      <c r="I3557" s="550">
        <v>41807</v>
      </c>
      <c r="J3557" s="550">
        <v>41929</v>
      </c>
      <c r="K3557" s="56" t="s">
        <v>7873</v>
      </c>
      <c r="L3557" s="56" t="s">
        <v>7874</v>
      </c>
      <c r="M3557" s="56" t="s">
        <v>695</v>
      </c>
      <c r="N3557" s="56" t="s">
        <v>2883</v>
      </c>
      <c r="P3557" s="56" t="s">
        <v>6998</v>
      </c>
      <c r="T3557" s="56">
        <v>1</v>
      </c>
      <c r="U3557" s="56" t="s">
        <v>606</v>
      </c>
      <c r="W3557" s="56">
        <v>1.5</v>
      </c>
      <c r="X3557" s="56">
        <v>85</v>
      </c>
      <c r="Y3557" s="56">
        <v>83</v>
      </c>
    </row>
    <row r="3558" spans="1:25" s="56" customFormat="1">
      <c r="A3558" s="132" t="s">
        <v>6832</v>
      </c>
      <c r="B3558" s="132" t="s">
        <v>1216</v>
      </c>
      <c r="C3558" s="150" t="s">
        <v>4873</v>
      </c>
      <c r="D3558" s="150" t="s">
        <v>4874</v>
      </c>
      <c r="E3558" s="150" t="s">
        <v>4875</v>
      </c>
      <c r="F3558" s="133" t="s">
        <v>4876</v>
      </c>
      <c r="G3558" s="133"/>
      <c r="H3558" s="52" t="s">
        <v>6833</v>
      </c>
      <c r="I3558" s="550">
        <v>41807</v>
      </c>
      <c r="J3558" s="550">
        <v>41929</v>
      </c>
      <c r="K3558" s="56" t="s">
        <v>7875</v>
      </c>
      <c r="L3558" s="56" t="s">
        <v>7876</v>
      </c>
      <c r="M3558" s="56" t="s">
        <v>695</v>
      </c>
      <c r="N3558" s="56" t="s">
        <v>2883</v>
      </c>
      <c r="P3558" s="56" t="s">
        <v>6998</v>
      </c>
      <c r="T3558" s="56">
        <v>1</v>
      </c>
      <c r="U3558" s="56" t="s">
        <v>606</v>
      </c>
      <c r="W3558" s="56">
        <v>1.5</v>
      </c>
      <c r="X3558" s="56">
        <v>90</v>
      </c>
      <c r="Y3558" s="56">
        <v>73.260000000000005</v>
      </c>
    </row>
    <row r="3559" spans="1:25" s="56" customFormat="1">
      <c r="A3559" s="132" t="s">
        <v>6832</v>
      </c>
      <c r="B3559" s="132" t="s">
        <v>1216</v>
      </c>
      <c r="C3559" s="150" t="s">
        <v>4873</v>
      </c>
      <c r="D3559" s="150" t="s">
        <v>4874</v>
      </c>
      <c r="E3559" s="150" t="s">
        <v>4875</v>
      </c>
      <c r="F3559" s="133" t="s">
        <v>4876</v>
      </c>
      <c r="G3559" s="133"/>
      <c r="H3559" s="52" t="s">
        <v>6833</v>
      </c>
      <c r="I3559" s="550">
        <v>41807</v>
      </c>
      <c r="J3559" s="550">
        <v>41929</v>
      </c>
      <c r="K3559" s="56" t="s">
        <v>7877</v>
      </c>
      <c r="L3559" s="56" t="s">
        <v>7878</v>
      </c>
      <c r="M3559" s="56" t="s">
        <v>695</v>
      </c>
      <c r="N3559" s="56" t="s">
        <v>2883</v>
      </c>
      <c r="P3559" s="56" t="s">
        <v>6998</v>
      </c>
      <c r="T3559" s="56">
        <v>1</v>
      </c>
      <c r="U3559" s="56" t="s">
        <v>606</v>
      </c>
      <c r="W3559" s="56">
        <v>1.5</v>
      </c>
      <c r="X3559" s="56">
        <v>90</v>
      </c>
      <c r="Y3559" s="56">
        <v>74.34</v>
      </c>
    </row>
    <row r="3560" spans="1:25" s="56" customFormat="1">
      <c r="A3560" s="132" t="s">
        <v>6832</v>
      </c>
      <c r="B3560" s="132" t="s">
        <v>1216</v>
      </c>
      <c r="C3560" s="150" t="s">
        <v>4873</v>
      </c>
      <c r="D3560" s="150" t="s">
        <v>4874</v>
      </c>
      <c r="E3560" s="150" t="s">
        <v>4875</v>
      </c>
      <c r="F3560" s="133" t="s">
        <v>4876</v>
      </c>
      <c r="G3560" s="133"/>
      <c r="H3560" s="52" t="s">
        <v>6833</v>
      </c>
      <c r="I3560" s="550">
        <v>41807</v>
      </c>
      <c r="J3560" s="550">
        <v>41929</v>
      </c>
      <c r="K3560" s="56" t="s">
        <v>7879</v>
      </c>
      <c r="L3560" s="56" t="s">
        <v>7880</v>
      </c>
      <c r="M3560" s="56" t="s">
        <v>695</v>
      </c>
      <c r="N3560" s="56" t="s">
        <v>2883</v>
      </c>
      <c r="P3560" s="56" t="s">
        <v>6998</v>
      </c>
      <c r="T3560" s="56">
        <v>1</v>
      </c>
      <c r="U3560" s="56" t="s">
        <v>606</v>
      </c>
      <c r="W3560" s="56">
        <v>1.5</v>
      </c>
      <c r="X3560" s="56">
        <v>85</v>
      </c>
      <c r="Y3560" s="56">
        <v>57.4</v>
      </c>
    </row>
    <row r="3561" spans="1:25" s="56" customFormat="1">
      <c r="A3561" s="132" t="s">
        <v>6832</v>
      </c>
      <c r="B3561" s="132" t="s">
        <v>1216</v>
      </c>
      <c r="C3561" s="150" t="s">
        <v>4873</v>
      </c>
      <c r="D3561" s="150" t="s">
        <v>4874</v>
      </c>
      <c r="E3561" s="150" t="s">
        <v>4875</v>
      </c>
      <c r="F3561" s="133" t="s">
        <v>4876</v>
      </c>
      <c r="G3561" s="133"/>
      <c r="H3561" s="52" t="s">
        <v>6833</v>
      </c>
      <c r="I3561" s="550">
        <v>41807</v>
      </c>
      <c r="J3561" s="550">
        <v>41929</v>
      </c>
      <c r="K3561" s="56" t="s">
        <v>7881</v>
      </c>
      <c r="L3561" s="56" t="s">
        <v>7882</v>
      </c>
      <c r="M3561" s="56" t="s">
        <v>695</v>
      </c>
      <c r="N3561" s="56" t="s">
        <v>2883</v>
      </c>
      <c r="P3561" s="56" t="s">
        <v>6998</v>
      </c>
      <c r="T3561" s="56">
        <v>1</v>
      </c>
      <c r="U3561" s="56" t="s">
        <v>606</v>
      </c>
      <c r="W3561" s="56">
        <v>1.5</v>
      </c>
      <c r="X3561" s="56">
        <v>85</v>
      </c>
      <c r="Y3561" s="56">
        <v>55.26</v>
      </c>
    </row>
    <row r="3562" spans="1:25" s="56" customFormat="1">
      <c r="A3562" s="132" t="s">
        <v>6832</v>
      </c>
      <c r="B3562" s="132" t="s">
        <v>1216</v>
      </c>
      <c r="C3562" s="150" t="s">
        <v>4873</v>
      </c>
      <c r="D3562" s="150" t="s">
        <v>4874</v>
      </c>
      <c r="E3562" s="150" t="s">
        <v>4875</v>
      </c>
      <c r="F3562" s="133" t="s">
        <v>4876</v>
      </c>
      <c r="G3562" s="133"/>
      <c r="H3562" s="52" t="s">
        <v>6833</v>
      </c>
      <c r="I3562" s="550">
        <v>41807</v>
      </c>
      <c r="J3562" s="550">
        <v>41929</v>
      </c>
      <c r="K3562" s="56" t="s">
        <v>7883</v>
      </c>
      <c r="L3562" s="56" t="s">
        <v>7884</v>
      </c>
      <c r="M3562" s="56" t="s">
        <v>695</v>
      </c>
      <c r="N3562" s="56" t="s">
        <v>2883</v>
      </c>
      <c r="P3562" s="56" t="s">
        <v>6998</v>
      </c>
      <c r="T3562" s="56">
        <v>1</v>
      </c>
      <c r="U3562" s="56" t="s">
        <v>606</v>
      </c>
      <c r="W3562" s="56">
        <v>1.5</v>
      </c>
      <c r="X3562" s="56">
        <v>85</v>
      </c>
      <c r="Y3562" s="56">
        <v>44.8</v>
      </c>
    </row>
    <row r="3563" spans="1:25" s="56" customFormat="1">
      <c r="A3563" s="132" t="s">
        <v>6832</v>
      </c>
      <c r="B3563" s="132" t="s">
        <v>1216</v>
      </c>
      <c r="C3563" s="150" t="s">
        <v>4873</v>
      </c>
      <c r="D3563" s="150" t="s">
        <v>4874</v>
      </c>
      <c r="E3563" s="150" t="s">
        <v>4875</v>
      </c>
      <c r="F3563" s="133" t="s">
        <v>4876</v>
      </c>
      <c r="G3563" s="133"/>
      <c r="H3563" s="52" t="s">
        <v>6833</v>
      </c>
      <c r="I3563" s="550">
        <v>41807</v>
      </c>
      <c r="J3563" s="550">
        <v>41929</v>
      </c>
      <c r="K3563" s="56" t="s">
        <v>7885</v>
      </c>
      <c r="L3563" s="56" t="s">
        <v>7886</v>
      </c>
      <c r="M3563" s="56" t="s">
        <v>695</v>
      </c>
      <c r="N3563" s="56" t="s">
        <v>2883</v>
      </c>
      <c r="P3563" s="56" t="s">
        <v>6998</v>
      </c>
      <c r="T3563" s="56">
        <v>1</v>
      </c>
      <c r="U3563" s="56" t="s">
        <v>606</v>
      </c>
      <c r="W3563" s="56">
        <v>1.5</v>
      </c>
      <c r="X3563" s="56">
        <v>80</v>
      </c>
      <c r="Y3563" s="56">
        <v>59.2</v>
      </c>
    </row>
    <row r="3564" spans="1:25" s="56" customFormat="1">
      <c r="A3564" s="132" t="s">
        <v>6832</v>
      </c>
      <c r="B3564" s="132" t="s">
        <v>1216</v>
      </c>
      <c r="C3564" s="150" t="s">
        <v>4873</v>
      </c>
      <c r="D3564" s="150" t="s">
        <v>4874</v>
      </c>
      <c r="E3564" s="150" t="s">
        <v>4875</v>
      </c>
      <c r="F3564" s="133" t="s">
        <v>4876</v>
      </c>
      <c r="G3564" s="133"/>
      <c r="H3564" s="52" t="s">
        <v>6833</v>
      </c>
      <c r="I3564" s="550">
        <v>41807</v>
      </c>
      <c r="J3564" s="550">
        <v>41929</v>
      </c>
      <c r="K3564" s="56" t="s">
        <v>7887</v>
      </c>
      <c r="L3564" s="56" t="s">
        <v>7888</v>
      </c>
      <c r="M3564" s="56" t="s">
        <v>695</v>
      </c>
      <c r="N3564" s="56" t="s">
        <v>2883</v>
      </c>
      <c r="P3564" s="56" t="s">
        <v>6998</v>
      </c>
      <c r="T3564" s="56">
        <v>1</v>
      </c>
      <c r="U3564" s="56" t="s">
        <v>606</v>
      </c>
      <c r="W3564" s="56">
        <v>1.5</v>
      </c>
      <c r="X3564" s="56">
        <v>85</v>
      </c>
      <c r="Y3564" s="56">
        <v>62.46</v>
      </c>
    </row>
    <row r="3565" spans="1:25" s="56" customFormat="1">
      <c r="A3565" s="132" t="s">
        <v>6832</v>
      </c>
      <c r="B3565" s="132" t="s">
        <v>1216</v>
      </c>
      <c r="C3565" s="150" t="s">
        <v>4873</v>
      </c>
      <c r="D3565" s="150" t="s">
        <v>4874</v>
      </c>
      <c r="E3565" s="150" t="s">
        <v>4875</v>
      </c>
      <c r="F3565" s="133" t="s">
        <v>4876</v>
      </c>
      <c r="G3565" s="133"/>
      <c r="H3565" s="52" t="s">
        <v>6833</v>
      </c>
      <c r="I3565" s="550">
        <v>41807</v>
      </c>
      <c r="J3565" s="550">
        <v>41929</v>
      </c>
      <c r="K3565" s="56" t="s">
        <v>7889</v>
      </c>
      <c r="L3565" s="56" t="s">
        <v>7890</v>
      </c>
      <c r="M3565" s="56" t="s">
        <v>695</v>
      </c>
      <c r="N3565" s="56" t="s">
        <v>2883</v>
      </c>
      <c r="P3565" s="56" t="s">
        <v>6998</v>
      </c>
      <c r="T3565" s="56">
        <v>1</v>
      </c>
      <c r="U3565" s="56" t="s">
        <v>606</v>
      </c>
      <c r="W3565" s="56">
        <v>1.5</v>
      </c>
      <c r="X3565" s="56">
        <v>80</v>
      </c>
      <c r="Y3565" s="56">
        <v>42.3</v>
      </c>
    </row>
    <row r="3566" spans="1:25" s="56" customFormat="1">
      <c r="A3566" s="132" t="s">
        <v>6832</v>
      </c>
      <c r="B3566" s="132" t="s">
        <v>1216</v>
      </c>
      <c r="C3566" s="150" t="s">
        <v>4873</v>
      </c>
      <c r="D3566" s="150" t="s">
        <v>4874</v>
      </c>
      <c r="E3566" s="150" t="s">
        <v>4875</v>
      </c>
      <c r="F3566" s="133" t="s">
        <v>4876</v>
      </c>
      <c r="G3566" s="133"/>
      <c r="H3566" s="52" t="s">
        <v>6833</v>
      </c>
      <c r="I3566" s="550">
        <v>41807</v>
      </c>
      <c r="J3566" s="550">
        <v>41929</v>
      </c>
      <c r="K3566" s="56" t="s">
        <v>7891</v>
      </c>
      <c r="L3566" s="56" t="s">
        <v>7892</v>
      </c>
      <c r="M3566" s="56" t="s">
        <v>695</v>
      </c>
      <c r="N3566" s="56" t="s">
        <v>2883</v>
      </c>
      <c r="P3566" s="56" t="s">
        <v>6998</v>
      </c>
      <c r="T3566" s="56">
        <v>1</v>
      </c>
      <c r="U3566" s="56" t="s">
        <v>606</v>
      </c>
      <c r="W3566" s="56">
        <v>1.5</v>
      </c>
      <c r="X3566" s="56">
        <v>85</v>
      </c>
      <c r="Y3566" s="56">
        <v>37.08</v>
      </c>
    </row>
    <row r="3567" spans="1:25" s="56" customFormat="1">
      <c r="A3567" s="132" t="s">
        <v>6832</v>
      </c>
      <c r="B3567" s="132" t="s">
        <v>1216</v>
      </c>
      <c r="C3567" s="150" t="s">
        <v>4873</v>
      </c>
      <c r="D3567" s="150" t="s">
        <v>4874</v>
      </c>
      <c r="E3567" s="150" t="s">
        <v>4875</v>
      </c>
      <c r="F3567" s="133" t="s">
        <v>4876</v>
      </c>
      <c r="G3567" s="133"/>
      <c r="H3567" s="52" t="s">
        <v>6833</v>
      </c>
      <c r="I3567" s="550">
        <v>41807</v>
      </c>
      <c r="J3567" s="550">
        <v>41929</v>
      </c>
      <c r="K3567" s="56" t="s">
        <v>7893</v>
      </c>
      <c r="L3567" s="56" t="s">
        <v>7894</v>
      </c>
      <c r="M3567" s="56" t="s">
        <v>695</v>
      </c>
      <c r="N3567" s="56" t="s">
        <v>2883</v>
      </c>
      <c r="P3567" s="56" t="s">
        <v>6998</v>
      </c>
      <c r="T3567" s="56">
        <v>1</v>
      </c>
      <c r="U3567" s="56" t="s">
        <v>606</v>
      </c>
      <c r="W3567" s="56">
        <v>1.5</v>
      </c>
      <c r="X3567" s="56">
        <v>75</v>
      </c>
      <c r="Y3567" s="56">
        <v>23.58</v>
      </c>
    </row>
    <row r="3568" spans="1:25" s="56" customFormat="1">
      <c r="A3568" s="132" t="s">
        <v>6832</v>
      </c>
      <c r="B3568" s="132" t="s">
        <v>1216</v>
      </c>
      <c r="C3568" s="150" t="s">
        <v>4873</v>
      </c>
      <c r="D3568" s="150" t="s">
        <v>4874</v>
      </c>
      <c r="E3568" s="150" t="s">
        <v>4875</v>
      </c>
      <c r="F3568" s="133" t="s">
        <v>4876</v>
      </c>
      <c r="G3568" s="133"/>
      <c r="H3568" s="52" t="s">
        <v>6833</v>
      </c>
      <c r="I3568" s="550">
        <v>41807</v>
      </c>
      <c r="J3568" s="550">
        <v>41929</v>
      </c>
      <c r="K3568" s="56" t="s">
        <v>7895</v>
      </c>
      <c r="L3568" s="56" t="s">
        <v>7896</v>
      </c>
      <c r="M3568" s="56" t="s">
        <v>695</v>
      </c>
      <c r="N3568" s="56" t="s">
        <v>2883</v>
      </c>
      <c r="P3568" s="56" t="s">
        <v>6998</v>
      </c>
      <c r="T3568" s="56">
        <v>1</v>
      </c>
      <c r="U3568" s="56" t="s">
        <v>606</v>
      </c>
      <c r="W3568" s="56">
        <v>1.5</v>
      </c>
      <c r="X3568" s="56">
        <v>80</v>
      </c>
      <c r="Y3568" s="56">
        <v>19.98</v>
      </c>
    </row>
    <row r="3569" spans="1:25" s="56" customFormat="1">
      <c r="A3569" s="132" t="s">
        <v>6832</v>
      </c>
      <c r="B3569" s="132" t="s">
        <v>1216</v>
      </c>
      <c r="C3569" s="150" t="s">
        <v>4873</v>
      </c>
      <c r="D3569" s="150" t="s">
        <v>4874</v>
      </c>
      <c r="E3569" s="150" t="s">
        <v>4875</v>
      </c>
      <c r="F3569" s="133" t="s">
        <v>4876</v>
      </c>
      <c r="G3569" s="133"/>
      <c r="H3569" s="52" t="s">
        <v>6833</v>
      </c>
      <c r="I3569" s="550">
        <v>41807</v>
      </c>
      <c r="J3569" s="550">
        <v>41929</v>
      </c>
      <c r="K3569" s="56" t="s">
        <v>7897</v>
      </c>
      <c r="L3569" s="56" t="s">
        <v>7898</v>
      </c>
      <c r="M3569" s="56" t="s">
        <v>695</v>
      </c>
      <c r="N3569" s="56" t="s">
        <v>2883</v>
      </c>
      <c r="P3569" s="56" t="s">
        <v>6998</v>
      </c>
      <c r="T3569" s="56">
        <v>1</v>
      </c>
      <c r="U3569" s="56" t="s">
        <v>606</v>
      </c>
      <c r="W3569" s="56">
        <v>1.5</v>
      </c>
      <c r="X3569" s="56">
        <v>80</v>
      </c>
      <c r="Y3569" s="56">
        <v>55</v>
      </c>
    </row>
    <row r="3570" spans="1:25" s="56" customFormat="1">
      <c r="A3570" s="132" t="s">
        <v>6832</v>
      </c>
      <c r="B3570" s="132" t="s">
        <v>1216</v>
      </c>
      <c r="C3570" s="150" t="s">
        <v>4873</v>
      </c>
      <c r="D3570" s="150" t="s">
        <v>4874</v>
      </c>
      <c r="E3570" s="150" t="s">
        <v>4875</v>
      </c>
      <c r="F3570" s="133" t="s">
        <v>4876</v>
      </c>
      <c r="G3570" s="133"/>
      <c r="H3570" s="52" t="s">
        <v>6833</v>
      </c>
      <c r="I3570" s="550">
        <v>41807</v>
      </c>
      <c r="J3570" s="550">
        <v>41929</v>
      </c>
      <c r="K3570" s="56" t="s">
        <v>7899</v>
      </c>
      <c r="L3570" s="56" t="s">
        <v>7900</v>
      </c>
      <c r="M3570" s="56" t="s">
        <v>695</v>
      </c>
      <c r="N3570" s="56" t="s">
        <v>2883</v>
      </c>
      <c r="P3570" s="56" t="s">
        <v>6998</v>
      </c>
      <c r="T3570" s="56">
        <v>1</v>
      </c>
      <c r="U3570" s="56" t="s">
        <v>606</v>
      </c>
      <c r="W3570" s="56">
        <v>1.5</v>
      </c>
      <c r="X3570" s="56">
        <v>80</v>
      </c>
      <c r="Y3570" s="56">
        <v>46</v>
      </c>
    </row>
    <row r="3571" spans="1:25" s="56" customFormat="1">
      <c r="A3571" s="132" t="s">
        <v>6832</v>
      </c>
      <c r="B3571" s="132" t="s">
        <v>1216</v>
      </c>
      <c r="C3571" s="150" t="s">
        <v>4873</v>
      </c>
      <c r="D3571" s="150" t="s">
        <v>4874</v>
      </c>
      <c r="E3571" s="150" t="s">
        <v>4875</v>
      </c>
      <c r="F3571" s="133" t="s">
        <v>4876</v>
      </c>
      <c r="G3571" s="133"/>
      <c r="H3571" s="52" t="s">
        <v>6833</v>
      </c>
      <c r="I3571" s="550">
        <v>41807</v>
      </c>
      <c r="J3571" s="550">
        <v>41929</v>
      </c>
      <c r="K3571" s="56" t="s">
        <v>7901</v>
      </c>
      <c r="L3571" s="56" t="s">
        <v>7902</v>
      </c>
      <c r="M3571" s="56" t="s">
        <v>695</v>
      </c>
      <c r="N3571" s="56" t="s">
        <v>2883</v>
      </c>
      <c r="P3571" s="56" t="s">
        <v>6998</v>
      </c>
      <c r="T3571" s="56">
        <v>1</v>
      </c>
      <c r="U3571" s="56" t="s">
        <v>606</v>
      </c>
      <c r="W3571" s="56">
        <v>1.5</v>
      </c>
      <c r="X3571" s="56">
        <v>80</v>
      </c>
      <c r="Y3571" s="56">
        <v>104</v>
      </c>
    </row>
    <row r="3572" spans="1:25" s="56" customFormat="1">
      <c r="A3572" s="132" t="s">
        <v>6832</v>
      </c>
      <c r="B3572" s="132" t="s">
        <v>1216</v>
      </c>
      <c r="C3572" s="150" t="s">
        <v>4873</v>
      </c>
      <c r="D3572" s="150" t="s">
        <v>4874</v>
      </c>
      <c r="E3572" s="150" t="s">
        <v>4875</v>
      </c>
      <c r="F3572" s="133" t="s">
        <v>4876</v>
      </c>
      <c r="G3572" s="133"/>
      <c r="H3572" s="52" t="s">
        <v>6833</v>
      </c>
      <c r="I3572" s="550">
        <v>41807</v>
      </c>
      <c r="J3572" s="550">
        <v>41929</v>
      </c>
      <c r="K3572" s="56" t="s">
        <v>7903</v>
      </c>
      <c r="L3572" s="56" t="s">
        <v>7904</v>
      </c>
      <c r="M3572" s="56" t="s">
        <v>695</v>
      </c>
      <c r="N3572" s="56" t="s">
        <v>2883</v>
      </c>
      <c r="P3572" s="56" t="s">
        <v>6998</v>
      </c>
      <c r="T3572" s="56">
        <v>1</v>
      </c>
      <c r="U3572" s="56" t="s">
        <v>606</v>
      </c>
      <c r="W3572" s="56">
        <v>1.5</v>
      </c>
      <c r="X3572" s="56">
        <v>75</v>
      </c>
      <c r="Y3572" s="56">
        <v>28.8</v>
      </c>
    </row>
    <row r="3573" spans="1:25" s="56" customFormat="1">
      <c r="A3573" s="132" t="s">
        <v>6832</v>
      </c>
      <c r="B3573" s="132" t="s">
        <v>1216</v>
      </c>
      <c r="C3573" s="150" t="s">
        <v>4873</v>
      </c>
      <c r="D3573" s="150" t="s">
        <v>4874</v>
      </c>
      <c r="E3573" s="150" t="s">
        <v>4875</v>
      </c>
      <c r="F3573" s="133" t="s">
        <v>4876</v>
      </c>
      <c r="G3573" s="133"/>
      <c r="H3573" s="52" t="s">
        <v>6833</v>
      </c>
      <c r="I3573" s="550">
        <v>41807</v>
      </c>
      <c r="J3573" s="550">
        <v>41929</v>
      </c>
      <c r="K3573" s="56" t="s">
        <v>7905</v>
      </c>
      <c r="L3573" s="56" t="s">
        <v>7906</v>
      </c>
      <c r="M3573" s="56" t="s">
        <v>695</v>
      </c>
      <c r="N3573" s="56" t="s">
        <v>2883</v>
      </c>
      <c r="P3573" s="56" t="s">
        <v>6998</v>
      </c>
      <c r="T3573" s="56">
        <v>1</v>
      </c>
      <c r="U3573" s="56" t="s">
        <v>606</v>
      </c>
      <c r="W3573" s="56">
        <v>1.5</v>
      </c>
      <c r="X3573" s="56">
        <v>85</v>
      </c>
      <c r="Y3573" s="56">
        <v>24.6</v>
      </c>
    </row>
    <row r="3574" spans="1:25" s="56" customFormat="1">
      <c r="A3574" s="132" t="s">
        <v>6832</v>
      </c>
      <c r="B3574" s="132" t="s">
        <v>1216</v>
      </c>
      <c r="C3574" s="150" t="s">
        <v>4873</v>
      </c>
      <c r="D3574" s="150" t="s">
        <v>4874</v>
      </c>
      <c r="E3574" s="150" t="s">
        <v>4875</v>
      </c>
      <c r="F3574" s="133" t="s">
        <v>4876</v>
      </c>
      <c r="G3574" s="133"/>
      <c r="H3574" s="52" t="s">
        <v>6833</v>
      </c>
      <c r="I3574" s="550">
        <v>41807</v>
      </c>
      <c r="J3574" s="550">
        <v>41929</v>
      </c>
      <c r="K3574" s="56" t="s">
        <v>7907</v>
      </c>
      <c r="L3574" s="56" t="s">
        <v>7908</v>
      </c>
      <c r="M3574" s="56" t="s">
        <v>695</v>
      </c>
      <c r="N3574" s="56" t="s">
        <v>2883</v>
      </c>
      <c r="P3574" s="56" t="s">
        <v>6998</v>
      </c>
      <c r="T3574" s="56">
        <v>1</v>
      </c>
      <c r="U3574" s="56" t="s">
        <v>606</v>
      </c>
      <c r="W3574" s="56">
        <v>1.5</v>
      </c>
      <c r="X3574" s="56">
        <v>90</v>
      </c>
      <c r="Y3574" s="56">
        <v>62.1</v>
      </c>
    </row>
    <row r="3575" spans="1:25" s="56" customFormat="1">
      <c r="A3575" s="132" t="s">
        <v>6832</v>
      </c>
      <c r="B3575" s="132" t="s">
        <v>1216</v>
      </c>
      <c r="C3575" s="150" t="s">
        <v>4873</v>
      </c>
      <c r="D3575" s="150" t="s">
        <v>4874</v>
      </c>
      <c r="E3575" s="150" t="s">
        <v>4875</v>
      </c>
      <c r="F3575" s="133" t="s">
        <v>4876</v>
      </c>
      <c r="G3575" s="133"/>
      <c r="H3575" s="52" t="s">
        <v>6833</v>
      </c>
      <c r="I3575" s="550">
        <v>41807</v>
      </c>
      <c r="J3575" s="550">
        <v>41929</v>
      </c>
      <c r="K3575" s="56" t="s">
        <v>7909</v>
      </c>
      <c r="L3575" s="56" t="s">
        <v>7910</v>
      </c>
      <c r="M3575" s="56" t="s">
        <v>695</v>
      </c>
      <c r="N3575" s="56" t="s">
        <v>2883</v>
      </c>
      <c r="P3575" s="56" t="s">
        <v>6998</v>
      </c>
      <c r="T3575" s="56">
        <v>1</v>
      </c>
      <c r="U3575" s="56" t="s">
        <v>606</v>
      </c>
      <c r="W3575" s="56">
        <v>1.5</v>
      </c>
      <c r="X3575" s="56">
        <v>32</v>
      </c>
      <c r="Y3575" s="56">
        <v>158</v>
      </c>
    </row>
    <row r="3576" spans="1:25" s="56" customFormat="1">
      <c r="A3576" s="132" t="s">
        <v>6832</v>
      </c>
      <c r="B3576" s="132" t="s">
        <v>1216</v>
      </c>
      <c r="C3576" s="150" t="s">
        <v>4873</v>
      </c>
      <c r="D3576" s="150" t="s">
        <v>4874</v>
      </c>
      <c r="E3576" s="150" t="s">
        <v>4875</v>
      </c>
      <c r="F3576" s="133" t="s">
        <v>4876</v>
      </c>
      <c r="G3576" s="133"/>
      <c r="H3576" s="52" t="s">
        <v>6833</v>
      </c>
      <c r="I3576" s="550">
        <v>41807</v>
      </c>
      <c r="J3576" s="550">
        <v>41929</v>
      </c>
      <c r="K3576" s="56" t="s">
        <v>7911</v>
      </c>
      <c r="L3576" s="56" t="s">
        <v>7912</v>
      </c>
      <c r="M3576" s="56" t="s">
        <v>695</v>
      </c>
      <c r="N3576" s="56" t="s">
        <v>2883</v>
      </c>
      <c r="P3576" s="56" t="s">
        <v>6998</v>
      </c>
      <c r="T3576" s="56">
        <v>1</v>
      </c>
      <c r="U3576" s="56" t="s">
        <v>606</v>
      </c>
      <c r="W3576" s="56">
        <v>1.5</v>
      </c>
      <c r="X3576" s="56">
        <v>85</v>
      </c>
      <c r="Y3576" s="56">
        <v>81.599999999999994</v>
      </c>
    </row>
    <row r="3577" spans="1:25" s="56" customFormat="1">
      <c r="A3577" s="132" t="s">
        <v>6832</v>
      </c>
      <c r="B3577" s="132" t="s">
        <v>1216</v>
      </c>
      <c r="C3577" s="150" t="s">
        <v>4873</v>
      </c>
      <c r="D3577" s="150" t="s">
        <v>4874</v>
      </c>
      <c r="E3577" s="150" t="s">
        <v>4875</v>
      </c>
      <c r="F3577" s="133" t="s">
        <v>4876</v>
      </c>
      <c r="G3577" s="133"/>
      <c r="H3577" s="52" t="s">
        <v>6833</v>
      </c>
      <c r="I3577" s="550">
        <v>41807</v>
      </c>
      <c r="J3577" s="550">
        <v>41929</v>
      </c>
      <c r="K3577" s="56" t="s">
        <v>7913</v>
      </c>
      <c r="L3577" s="56" t="s">
        <v>7914</v>
      </c>
      <c r="M3577" s="56" t="s">
        <v>695</v>
      </c>
      <c r="N3577" s="56" t="s">
        <v>2883</v>
      </c>
      <c r="P3577" s="56" t="s">
        <v>6998</v>
      </c>
      <c r="T3577" s="56">
        <v>1</v>
      </c>
      <c r="U3577" s="56" t="s">
        <v>606</v>
      </c>
      <c r="W3577" s="56">
        <v>1.5</v>
      </c>
      <c r="X3577" s="56">
        <v>85</v>
      </c>
      <c r="Y3577" s="56">
        <v>51</v>
      </c>
    </row>
    <row r="3578" spans="1:25" s="56" customFormat="1">
      <c r="A3578" s="132" t="s">
        <v>6832</v>
      </c>
      <c r="B3578" s="132" t="s">
        <v>1216</v>
      </c>
      <c r="C3578" s="150" t="s">
        <v>4873</v>
      </c>
      <c r="D3578" s="150" t="s">
        <v>4874</v>
      </c>
      <c r="E3578" s="150" t="s">
        <v>4875</v>
      </c>
      <c r="F3578" s="133" t="s">
        <v>4876</v>
      </c>
      <c r="G3578" s="133"/>
      <c r="H3578" s="52" t="s">
        <v>6833</v>
      </c>
      <c r="I3578" s="550">
        <v>41807</v>
      </c>
      <c r="J3578" s="550">
        <v>41929</v>
      </c>
      <c r="K3578" s="56" t="s">
        <v>7915</v>
      </c>
      <c r="L3578" s="56" t="s">
        <v>7916</v>
      </c>
      <c r="M3578" s="56" t="s">
        <v>695</v>
      </c>
      <c r="N3578" s="56" t="s">
        <v>2883</v>
      </c>
      <c r="P3578" s="56" t="s">
        <v>6998</v>
      </c>
      <c r="T3578" s="56">
        <v>1</v>
      </c>
      <c r="U3578" s="56" t="s">
        <v>606</v>
      </c>
      <c r="W3578" s="56">
        <v>1.5</v>
      </c>
      <c r="X3578" s="56">
        <v>53</v>
      </c>
      <c r="Y3578" s="56">
        <v>127</v>
      </c>
    </row>
    <row r="3579" spans="1:25" s="56" customFormat="1">
      <c r="A3579" s="132" t="s">
        <v>6832</v>
      </c>
      <c r="B3579" s="132" t="s">
        <v>1216</v>
      </c>
      <c r="C3579" s="150" t="s">
        <v>4873</v>
      </c>
      <c r="D3579" s="150" t="s">
        <v>4874</v>
      </c>
      <c r="E3579" s="150" t="s">
        <v>4875</v>
      </c>
      <c r="F3579" s="133" t="s">
        <v>4876</v>
      </c>
      <c r="G3579" s="133"/>
      <c r="H3579" s="52" t="s">
        <v>6833</v>
      </c>
      <c r="I3579" s="550">
        <v>41807</v>
      </c>
      <c r="J3579" s="550">
        <v>41929</v>
      </c>
      <c r="K3579" s="56" t="s">
        <v>7917</v>
      </c>
      <c r="L3579" s="56" t="s">
        <v>7918</v>
      </c>
      <c r="M3579" s="56" t="s">
        <v>695</v>
      </c>
      <c r="N3579" s="56" t="s">
        <v>2883</v>
      </c>
      <c r="P3579" s="56" t="s">
        <v>6998</v>
      </c>
      <c r="T3579" s="56">
        <v>1</v>
      </c>
      <c r="U3579" s="56" t="s">
        <v>606</v>
      </c>
      <c r="W3579" s="56">
        <v>1.5</v>
      </c>
      <c r="X3579" s="56">
        <v>85</v>
      </c>
      <c r="Y3579" s="56">
        <v>40.68</v>
      </c>
    </row>
    <row r="3580" spans="1:25" s="56" customFormat="1">
      <c r="A3580" s="132" t="s">
        <v>6832</v>
      </c>
      <c r="B3580" s="132" t="s">
        <v>1216</v>
      </c>
      <c r="C3580" s="150" t="s">
        <v>4873</v>
      </c>
      <c r="D3580" s="150" t="s">
        <v>4874</v>
      </c>
      <c r="E3580" s="150" t="s">
        <v>4875</v>
      </c>
      <c r="F3580" s="133" t="s">
        <v>4876</v>
      </c>
      <c r="G3580" s="133"/>
      <c r="H3580" s="52" t="s">
        <v>6833</v>
      </c>
      <c r="I3580" s="550">
        <v>41807</v>
      </c>
      <c r="J3580" s="550">
        <v>41929</v>
      </c>
      <c r="K3580" s="56" t="s">
        <v>7919</v>
      </c>
      <c r="L3580" s="56" t="s">
        <v>7920</v>
      </c>
      <c r="M3580" s="56" t="s">
        <v>695</v>
      </c>
      <c r="N3580" s="56" t="s">
        <v>2883</v>
      </c>
      <c r="P3580" s="56" t="s">
        <v>6998</v>
      </c>
      <c r="T3580" s="56">
        <v>1</v>
      </c>
      <c r="U3580" s="56" t="s">
        <v>606</v>
      </c>
      <c r="W3580" s="56">
        <v>1.5</v>
      </c>
      <c r="X3580" s="56">
        <v>90</v>
      </c>
      <c r="Y3580" s="56">
        <v>63.9</v>
      </c>
    </row>
    <row r="3581" spans="1:25" s="56" customFormat="1">
      <c r="A3581" s="132" t="s">
        <v>6832</v>
      </c>
      <c r="B3581" s="132" t="s">
        <v>1216</v>
      </c>
      <c r="C3581" s="150" t="s">
        <v>4873</v>
      </c>
      <c r="D3581" s="150" t="s">
        <v>4874</v>
      </c>
      <c r="E3581" s="150" t="s">
        <v>4875</v>
      </c>
      <c r="F3581" s="133" t="s">
        <v>4876</v>
      </c>
      <c r="G3581" s="133"/>
      <c r="H3581" s="52" t="s">
        <v>6833</v>
      </c>
      <c r="I3581" s="550">
        <v>41807</v>
      </c>
      <c r="J3581" s="550">
        <v>41929</v>
      </c>
      <c r="K3581" s="56" t="s">
        <v>7921</v>
      </c>
      <c r="L3581" s="56" t="s">
        <v>7922</v>
      </c>
      <c r="M3581" s="56" t="s">
        <v>695</v>
      </c>
      <c r="N3581" s="56" t="s">
        <v>2883</v>
      </c>
      <c r="P3581" s="56" t="s">
        <v>6998</v>
      </c>
      <c r="T3581" s="56">
        <v>1</v>
      </c>
      <c r="U3581" s="56" t="s">
        <v>606</v>
      </c>
      <c r="W3581" s="56">
        <v>1.5</v>
      </c>
      <c r="X3581" s="56">
        <v>85</v>
      </c>
      <c r="Y3581" s="56">
        <v>65.34</v>
      </c>
    </row>
    <row r="3582" spans="1:25" s="56" customFormat="1">
      <c r="A3582" s="132" t="s">
        <v>6832</v>
      </c>
      <c r="B3582" s="132" t="s">
        <v>1216</v>
      </c>
      <c r="C3582" s="150" t="s">
        <v>4873</v>
      </c>
      <c r="D3582" s="150" t="s">
        <v>4874</v>
      </c>
      <c r="E3582" s="150" t="s">
        <v>4875</v>
      </c>
      <c r="F3582" s="133" t="s">
        <v>4876</v>
      </c>
      <c r="G3582" s="133"/>
      <c r="H3582" s="52" t="s">
        <v>6833</v>
      </c>
      <c r="I3582" s="550">
        <v>41807</v>
      </c>
      <c r="J3582" s="550">
        <v>41929</v>
      </c>
      <c r="K3582" s="56" t="s">
        <v>7923</v>
      </c>
      <c r="L3582" s="56" t="s">
        <v>7924</v>
      </c>
      <c r="M3582" s="56" t="s">
        <v>695</v>
      </c>
      <c r="N3582" s="56" t="s">
        <v>2883</v>
      </c>
      <c r="P3582" s="56" t="s">
        <v>6998</v>
      </c>
      <c r="T3582" s="56">
        <v>1</v>
      </c>
      <c r="U3582" s="56" t="s">
        <v>606</v>
      </c>
      <c r="W3582" s="56">
        <v>1.5</v>
      </c>
      <c r="X3582" s="56">
        <v>90</v>
      </c>
      <c r="Y3582" s="56">
        <v>37.619999999999997</v>
      </c>
    </row>
    <row r="3583" spans="1:25" s="56" customFormat="1">
      <c r="A3583" s="132" t="s">
        <v>6832</v>
      </c>
      <c r="B3583" s="132" t="s">
        <v>1216</v>
      </c>
      <c r="C3583" s="150" t="s">
        <v>4873</v>
      </c>
      <c r="D3583" s="150" t="s">
        <v>4874</v>
      </c>
      <c r="E3583" s="150" t="s">
        <v>4875</v>
      </c>
      <c r="F3583" s="133" t="s">
        <v>4876</v>
      </c>
      <c r="G3583" s="133"/>
      <c r="H3583" s="52" t="s">
        <v>6833</v>
      </c>
      <c r="I3583" s="550">
        <v>41807</v>
      </c>
      <c r="J3583" s="550">
        <v>41929</v>
      </c>
      <c r="K3583" s="56" t="s">
        <v>7925</v>
      </c>
      <c r="L3583" s="56" t="s">
        <v>7926</v>
      </c>
      <c r="M3583" s="56" t="s">
        <v>695</v>
      </c>
      <c r="N3583" s="56" t="s">
        <v>2883</v>
      </c>
      <c r="P3583" s="56" t="s">
        <v>6998</v>
      </c>
      <c r="T3583" s="56">
        <v>1</v>
      </c>
      <c r="U3583" s="56" t="s">
        <v>606</v>
      </c>
      <c r="W3583" s="56">
        <v>1.5</v>
      </c>
      <c r="X3583" s="56">
        <v>85</v>
      </c>
      <c r="Y3583" s="56">
        <v>42.12</v>
      </c>
    </row>
    <row r="3584" spans="1:25" s="56" customFormat="1">
      <c r="A3584" s="132" t="s">
        <v>6832</v>
      </c>
      <c r="B3584" s="132" t="s">
        <v>1216</v>
      </c>
      <c r="C3584" s="150" t="s">
        <v>4873</v>
      </c>
      <c r="D3584" s="150" t="s">
        <v>4874</v>
      </c>
      <c r="E3584" s="150" t="s">
        <v>4875</v>
      </c>
      <c r="F3584" s="133" t="s">
        <v>4876</v>
      </c>
      <c r="G3584" s="133"/>
      <c r="H3584" s="52" t="s">
        <v>6833</v>
      </c>
      <c r="I3584" s="550">
        <v>41807</v>
      </c>
      <c r="J3584" s="550">
        <v>41929</v>
      </c>
      <c r="K3584" s="56" t="s">
        <v>7927</v>
      </c>
      <c r="L3584" s="56" t="s">
        <v>7928</v>
      </c>
      <c r="M3584" s="56" t="s">
        <v>695</v>
      </c>
      <c r="N3584" s="56" t="s">
        <v>2883</v>
      </c>
      <c r="P3584" s="56" t="s">
        <v>6998</v>
      </c>
      <c r="T3584" s="56">
        <v>1</v>
      </c>
      <c r="U3584" s="56" t="s">
        <v>606</v>
      </c>
      <c r="W3584" s="56">
        <v>1.5</v>
      </c>
      <c r="X3584" s="56">
        <v>85</v>
      </c>
      <c r="Y3584" s="56">
        <v>32.6</v>
      </c>
    </row>
    <row r="3585" spans="1:26" s="56" customFormat="1">
      <c r="A3585" s="132" t="s">
        <v>6832</v>
      </c>
      <c r="B3585" s="132" t="s">
        <v>1216</v>
      </c>
      <c r="C3585" s="150" t="s">
        <v>4873</v>
      </c>
      <c r="D3585" s="150" t="s">
        <v>4874</v>
      </c>
      <c r="E3585" s="150" t="s">
        <v>4875</v>
      </c>
      <c r="F3585" s="133" t="s">
        <v>4876</v>
      </c>
      <c r="G3585" s="133"/>
      <c r="H3585" s="52" t="s">
        <v>6833</v>
      </c>
      <c r="I3585" s="550">
        <v>41807</v>
      </c>
      <c r="J3585" s="550">
        <v>41929</v>
      </c>
      <c r="K3585" s="56" t="s">
        <v>7929</v>
      </c>
      <c r="L3585" s="56" t="s">
        <v>7930</v>
      </c>
      <c r="M3585" s="56" t="s">
        <v>695</v>
      </c>
      <c r="N3585" s="56" t="s">
        <v>2883</v>
      </c>
      <c r="P3585" s="56" t="s">
        <v>6998</v>
      </c>
      <c r="T3585" s="56">
        <v>1</v>
      </c>
      <c r="U3585" s="56" t="s">
        <v>606</v>
      </c>
      <c r="W3585" s="56">
        <v>1.5</v>
      </c>
      <c r="X3585" s="56">
        <v>90</v>
      </c>
      <c r="Y3585" s="56">
        <v>28.2</v>
      </c>
    </row>
    <row r="3586" spans="1:26" s="56" customFormat="1">
      <c r="A3586" s="132" t="s">
        <v>6832</v>
      </c>
      <c r="B3586" s="132" t="s">
        <v>1216</v>
      </c>
      <c r="C3586" s="150" t="s">
        <v>4873</v>
      </c>
      <c r="D3586" s="150" t="s">
        <v>4874</v>
      </c>
      <c r="E3586" s="150" t="s">
        <v>4875</v>
      </c>
      <c r="F3586" s="133" t="s">
        <v>4876</v>
      </c>
      <c r="G3586" s="133"/>
      <c r="H3586" s="52" t="s">
        <v>6833</v>
      </c>
      <c r="I3586" s="550">
        <v>41807</v>
      </c>
      <c r="J3586" s="550">
        <v>41929</v>
      </c>
      <c r="K3586" s="56" t="s">
        <v>7931</v>
      </c>
      <c r="L3586" s="56" t="s">
        <v>7932</v>
      </c>
      <c r="M3586" s="56" t="s">
        <v>695</v>
      </c>
      <c r="N3586" s="56" t="s">
        <v>2883</v>
      </c>
      <c r="P3586" s="56" t="s">
        <v>6998</v>
      </c>
      <c r="T3586" s="56">
        <v>1</v>
      </c>
      <c r="U3586" s="56" t="s">
        <v>606</v>
      </c>
      <c r="W3586" s="56">
        <v>1.5</v>
      </c>
      <c r="X3586" s="56">
        <v>85</v>
      </c>
      <c r="Y3586" s="56">
        <v>42.75</v>
      </c>
    </row>
    <row r="3587" spans="1:26" s="56" customFormat="1">
      <c r="A3587" s="132" t="s">
        <v>6832</v>
      </c>
      <c r="B3587" s="132" t="s">
        <v>1216</v>
      </c>
      <c r="C3587" s="150" t="s">
        <v>4873</v>
      </c>
      <c r="D3587" s="150" t="s">
        <v>4874</v>
      </c>
      <c r="E3587" s="150" t="s">
        <v>4875</v>
      </c>
      <c r="F3587" s="133" t="s">
        <v>4876</v>
      </c>
      <c r="G3587" s="133"/>
      <c r="H3587" s="52" t="s">
        <v>6833</v>
      </c>
      <c r="I3587" s="550">
        <v>41807</v>
      </c>
      <c r="J3587" s="550">
        <v>41929</v>
      </c>
      <c r="K3587" s="56" t="s">
        <v>7933</v>
      </c>
      <c r="L3587" s="56" t="s">
        <v>7934</v>
      </c>
      <c r="M3587" s="56" t="s">
        <v>695</v>
      </c>
      <c r="N3587" s="56" t="s">
        <v>2883</v>
      </c>
      <c r="P3587" s="56" t="s">
        <v>6998</v>
      </c>
      <c r="T3587" s="56">
        <v>1</v>
      </c>
      <c r="U3587" s="56" t="s">
        <v>606</v>
      </c>
      <c r="W3587" s="56">
        <v>1.5</v>
      </c>
      <c r="X3587" s="56">
        <v>85</v>
      </c>
      <c r="Y3587" s="56">
        <v>55</v>
      </c>
    </row>
    <row r="3588" spans="1:26" s="56" customFormat="1">
      <c r="A3588" s="132" t="s">
        <v>6832</v>
      </c>
      <c r="B3588" s="132" t="s">
        <v>1216</v>
      </c>
      <c r="C3588" s="150" t="s">
        <v>4873</v>
      </c>
      <c r="D3588" s="150" t="s">
        <v>4874</v>
      </c>
      <c r="E3588" s="150" t="s">
        <v>4875</v>
      </c>
      <c r="F3588" s="133" t="s">
        <v>4876</v>
      </c>
      <c r="G3588" s="133"/>
      <c r="H3588" s="52" t="s">
        <v>6833</v>
      </c>
      <c r="I3588" s="550">
        <v>41807</v>
      </c>
      <c r="J3588" s="550">
        <v>41929</v>
      </c>
      <c r="K3588" s="56" t="s">
        <v>7935</v>
      </c>
      <c r="L3588" s="56" t="s">
        <v>7936</v>
      </c>
      <c r="M3588" s="56" t="s">
        <v>695</v>
      </c>
      <c r="N3588" s="56" t="s">
        <v>2883</v>
      </c>
      <c r="P3588" s="56" t="s">
        <v>6998</v>
      </c>
      <c r="T3588" s="56">
        <v>1</v>
      </c>
      <c r="U3588" s="56" t="s">
        <v>606</v>
      </c>
      <c r="W3588" s="56">
        <v>1.5</v>
      </c>
      <c r="X3588" s="56">
        <v>85</v>
      </c>
      <c r="Y3588" s="56">
        <v>66.78</v>
      </c>
    </row>
    <row r="3589" spans="1:26" s="56" customFormat="1">
      <c r="A3589" s="132" t="s">
        <v>6832</v>
      </c>
      <c r="B3589" s="132" t="s">
        <v>1216</v>
      </c>
      <c r="C3589" s="150" t="s">
        <v>4873</v>
      </c>
      <c r="D3589" s="150" t="s">
        <v>4874</v>
      </c>
      <c r="E3589" s="150" t="s">
        <v>4875</v>
      </c>
      <c r="F3589" s="133" t="s">
        <v>4876</v>
      </c>
      <c r="G3589" s="133"/>
      <c r="H3589" s="52" t="s">
        <v>6833</v>
      </c>
      <c r="I3589" s="550">
        <v>41807</v>
      </c>
      <c r="J3589" s="550">
        <v>41929</v>
      </c>
      <c r="K3589" s="56" t="s">
        <v>7937</v>
      </c>
      <c r="L3589" s="56" t="s">
        <v>7938</v>
      </c>
      <c r="M3589" s="56" t="s">
        <v>695</v>
      </c>
      <c r="N3589" s="56" t="s">
        <v>2883</v>
      </c>
      <c r="P3589" s="56" t="s">
        <v>6998</v>
      </c>
      <c r="T3589" s="56">
        <v>1</v>
      </c>
      <c r="U3589" s="56" t="s">
        <v>606</v>
      </c>
      <c r="W3589" s="56">
        <v>1.5</v>
      </c>
      <c r="X3589" s="56">
        <v>85</v>
      </c>
      <c r="Y3589" s="56">
        <v>37.619999999999997</v>
      </c>
    </row>
    <row r="3590" spans="1:26" s="56" customFormat="1">
      <c r="A3590" s="132" t="s">
        <v>6832</v>
      </c>
      <c r="B3590" s="132" t="s">
        <v>1216</v>
      </c>
      <c r="C3590" s="150" t="s">
        <v>4873</v>
      </c>
      <c r="D3590" s="150" t="s">
        <v>4874</v>
      </c>
      <c r="E3590" s="150" t="s">
        <v>4875</v>
      </c>
      <c r="F3590" s="133" t="s">
        <v>4876</v>
      </c>
      <c r="G3590" s="133"/>
      <c r="H3590" s="52" t="s">
        <v>6833</v>
      </c>
      <c r="I3590" s="550">
        <v>41807</v>
      </c>
      <c r="J3590" s="550">
        <v>41929</v>
      </c>
      <c r="K3590" s="56" t="s">
        <v>7939</v>
      </c>
      <c r="L3590" s="56" t="s">
        <v>7940</v>
      </c>
      <c r="M3590" s="56" t="s">
        <v>695</v>
      </c>
      <c r="N3590" s="56" t="s">
        <v>2883</v>
      </c>
      <c r="P3590" s="56" t="s">
        <v>6998</v>
      </c>
      <c r="T3590" s="56">
        <v>1</v>
      </c>
      <c r="U3590" s="56" t="s">
        <v>606</v>
      </c>
      <c r="W3590" s="56">
        <v>1.5</v>
      </c>
      <c r="X3590" s="56">
        <v>85</v>
      </c>
      <c r="Y3590" s="56">
        <v>49.68</v>
      </c>
    </row>
    <row r="3591" spans="1:26" s="56" customFormat="1">
      <c r="A3591" s="132" t="s">
        <v>6832</v>
      </c>
      <c r="B3591" s="132" t="s">
        <v>1216</v>
      </c>
      <c r="C3591" s="150" t="s">
        <v>4873</v>
      </c>
      <c r="D3591" s="150" t="s">
        <v>4874</v>
      </c>
      <c r="E3591" s="150" t="s">
        <v>4875</v>
      </c>
      <c r="F3591" s="133" t="s">
        <v>4876</v>
      </c>
      <c r="G3591" s="133"/>
      <c r="H3591" s="52" t="s">
        <v>6833</v>
      </c>
      <c r="I3591" s="550">
        <v>41807</v>
      </c>
      <c r="J3591" s="550">
        <v>41929</v>
      </c>
      <c r="K3591" s="56" t="s">
        <v>7941</v>
      </c>
      <c r="L3591" s="56" t="s">
        <v>7942</v>
      </c>
      <c r="M3591" s="56" t="s">
        <v>695</v>
      </c>
      <c r="N3591" s="56" t="s">
        <v>2883</v>
      </c>
      <c r="P3591" s="56" t="s">
        <v>6998</v>
      </c>
      <c r="T3591" s="56">
        <v>1</v>
      </c>
      <c r="U3591" s="56" t="s">
        <v>606</v>
      </c>
      <c r="W3591" s="56">
        <v>1.5</v>
      </c>
      <c r="X3591" s="56">
        <v>85</v>
      </c>
      <c r="Y3591" s="56">
        <v>20.34</v>
      </c>
    </row>
    <row r="3592" spans="1:26" s="56" customFormat="1">
      <c r="A3592" s="132" t="s">
        <v>6832</v>
      </c>
      <c r="B3592" s="132" t="s">
        <v>1216</v>
      </c>
      <c r="C3592" s="150" t="s">
        <v>4873</v>
      </c>
      <c r="D3592" s="150" t="s">
        <v>4874</v>
      </c>
      <c r="E3592" s="150" t="s">
        <v>4875</v>
      </c>
      <c r="F3592" s="133" t="s">
        <v>4876</v>
      </c>
      <c r="G3592" s="133"/>
      <c r="H3592" s="52" t="s">
        <v>6833</v>
      </c>
      <c r="I3592" s="550">
        <v>41807</v>
      </c>
      <c r="J3592" s="550">
        <v>41929</v>
      </c>
      <c r="K3592" s="56" t="s">
        <v>7943</v>
      </c>
      <c r="L3592" s="56" t="s">
        <v>7944</v>
      </c>
      <c r="M3592" s="56" t="s">
        <v>695</v>
      </c>
      <c r="N3592" s="56" t="s">
        <v>2883</v>
      </c>
      <c r="P3592" s="56" t="s">
        <v>6998</v>
      </c>
      <c r="T3592" s="56">
        <v>1</v>
      </c>
      <c r="U3592" s="56" t="s">
        <v>606</v>
      </c>
      <c r="W3592" s="56">
        <v>1.5</v>
      </c>
      <c r="X3592" s="56">
        <v>90</v>
      </c>
      <c r="Y3592" s="56">
        <v>22.86</v>
      </c>
    </row>
    <row r="3593" spans="1:26" s="56" customFormat="1">
      <c r="A3593" s="132" t="s">
        <v>6832</v>
      </c>
      <c r="B3593" s="132" t="s">
        <v>1216</v>
      </c>
      <c r="C3593" s="150" t="s">
        <v>4873</v>
      </c>
      <c r="D3593" s="150" t="s">
        <v>4874</v>
      </c>
      <c r="E3593" s="150" t="s">
        <v>4875</v>
      </c>
      <c r="F3593" s="133" t="s">
        <v>4876</v>
      </c>
      <c r="G3593" s="133"/>
      <c r="H3593" s="52" t="s">
        <v>6833</v>
      </c>
      <c r="I3593" s="550">
        <v>41807</v>
      </c>
      <c r="J3593" s="550">
        <v>41929</v>
      </c>
      <c r="K3593" s="56" t="s">
        <v>7945</v>
      </c>
      <c r="L3593" s="56" t="s">
        <v>7946</v>
      </c>
      <c r="M3593" s="56" t="s">
        <v>695</v>
      </c>
      <c r="N3593" s="56" t="s">
        <v>2883</v>
      </c>
      <c r="P3593" s="56" t="s">
        <v>6998</v>
      </c>
      <c r="T3593" s="56">
        <v>1</v>
      </c>
      <c r="U3593" s="56" t="s">
        <v>606</v>
      </c>
      <c r="W3593" s="56">
        <v>1.5</v>
      </c>
      <c r="X3593" s="56">
        <v>85</v>
      </c>
      <c r="Y3593" s="56">
        <v>76.400000000000006</v>
      </c>
    </row>
    <row r="3594" spans="1:26" s="56" customFormat="1">
      <c r="A3594" s="132" t="s">
        <v>6832</v>
      </c>
      <c r="B3594" s="132" t="s">
        <v>1216</v>
      </c>
      <c r="C3594" s="150" t="s">
        <v>4873</v>
      </c>
      <c r="D3594" s="150" t="s">
        <v>4874</v>
      </c>
      <c r="E3594" s="150" t="s">
        <v>4875</v>
      </c>
      <c r="F3594" s="133" t="s">
        <v>4876</v>
      </c>
      <c r="G3594" s="133"/>
      <c r="H3594" s="52" t="s">
        <v>6833</v>
      </c>
      <c r="I3594" s="550">
        <v>41807</v>
      </c>
      <c r="J3594" s="550">
        <v>41929</v>
      </c>
      <c r="K3594" s="56" t="s">
        <v>7947</v>
      </c>
      <c r="L3594" s="56" t="s">
        <v>7948</v>
      </c>
      <c r="M3594" s="56" t="s">
        <v>695</v>
      </c>
      <c r="N3594" s="56" t="s">
        <v>2883</v>
      </c>
      <c r="P3594" s="56" t="s">
        <v>6998</v>
      </c>
      <c r="T3594" s="56">
        <v>1</v>
      </c>
      <c r="U3594" s="56" t="s">
        <v>606</v>
      </c>
      <c r="W3594" s="56">
        <v>1.5</v>
      </c>
      <c r="X3594" s="56">
        <v>85</v>
      </c>
      <c r="Y3594" s="56">
        <v>26.82</v>
      </c>
    </row>
    <row r="3595" spans="1:26" s="56" customFormat="1">
      <c r="A3595" s="132" t="s">
        <v>6832</v>
      </c>
      <c r="B3595" s="132" t="s">
        <v>1216</v>
      </c>
      <c r="C3595" s="150" t="s">
        <v>4873</v>
      </c>
      <c r="D3595" s="150" t="s">
        <v>4874</v>
      </c>
      <c r="E3595" s="150" t="s">
        <v>4875</v>
      </c>
      <c r="F3595" s="133" t="s">
        <v>4876</v>
      </c>
      <c r="G3595" s="133"/>
      <c r="H3595" s="52" t="s">
        <v>6833</v>
      </c>
      <c r="I3595" s="550">
        <v>41807</v>
      </c>
      <c r="J3595" s="550">
        <v>41929</v>
      </c>
      <c r="K3595" s="56" t="s">
        <v>7949</v>
      </c>
      <c r="L3595" s="56" t="s">
        <v>7950</v>
      </c>
      <c r="M3595" s="56" t="s">
        <v>695</v>
      </c>
      <c r="N3595" s="56" t="s">
        <v>2883</v>
      </c>
      <c r="P3595" s="56" t="s">
        <v>6998</v>
      </c>
      <c r="T3595" s="56">
        <v>1</v>
      </c>
      <c r="U3595" s="56" t="s">
        <v>606</v>
      </c>
      <c r="W3595" s="56">
        <v>1.5</v>
      </c>
      <c r="X3595" s="56">
        <v>90</v>
      </c>
      <c r="Y3595" s="56">
        <v>38.340000000000003</v>
      </c>
    </row>
    <row r="3596" spans="1:26" s="56" customFormat="1">
      <c r="A3596" s="132" t="s">
        <v>6832</v>
      </c>
      <c r="B3596" s="132" t="s">
        <v>1216</v>
      </c>
      <c r="C3596" s="150" t="s">
        <v>4873</v>
      </c>
      <c r="D3596" s="150" t="s">
        <v>4874</v>
      </c>
      <c r="E3596" s="150" t="s">
        <v>4875</v>
      </c>
      <c r="F3596" s="133" t="s">
        <v>4876</v>
      </c>
      <c r="G3596" s="133"/>
      <c r="H3596" s="52" t="s">
        <v>6833</v>
      </c>
      <c r="I3596" s="550">
        <v>41807</v>
      </c>
      <c r="J3596" s="550">
        <v>41929</v>
      </c>
      <c r="K3596" s="56" t="s">
        <v>7951</v>
      </c>
      <c r="L3596" s="56" t="s">
        <v>7952</v>
      </c>
      <c r="M3596" s="56" t="s">
        <v>695</v>
      </c>
      <c r="N3596" s="56" t="s">
        <v>2883</v>
      </c>
      <c r="P3596" s="56" t="s">
        <v>6998</v>
      </c>
      <c r="T3596" s="56">
        <v>1</v>
      </c>
      <c r="U3596" s="56" t="s">
        <v>606</v>
      </c>
      <c r="W3596" s="56">
        <v>1.5</v>
      </c>
      <c r="X3596" s="56">
        <v>90</v>
      </c>
      <c r="Y3596" s="56">
        <v>60.4</v>
      </c>
    </row>
    <row r="3597" spans="1:26" s="56" customFormat="1">
      <c r="A3597" s="132" t="s">
        <v>6832</v>
      </c>
      <c r="B3597" s="132" t="s">
        <v>1216</v>
      </c>
      <c r="C3597" s="150" t="s">
        <v>4873</v>
      </c>
      <c r="D3597" s="150" t="s">
        <v>4874</v>
      </c>
      <c r="E3597" s="150" t="s">
        <v>4875</v>
      </c>
      <c r="F3597" s="133" t="s">
        <v>4876</v>
      </c>
      <c r="G3597" s="133"/>
      <c r="H3597" s="52" t="s">
        <v>6833</v>
      </c>
      <c r="I3597" s="550">
        <v>41807</v>
      </c>
      <c r="J3597" s="550">
        <v>41929</v>
      </c>
      <c r="K3597" s="56" t="s">
        <v>7953</v>
      </c>
      <c r="L3597" s="56" t="s">
        <v>7954</v>
      </c>
      <c r="M3597" s="56" t="s">
        <v>695</v>
      </c>
      <c r="N3597" s="56" t="s">
        <v>2883</v>
      </c>
      <c r="P3597" s="56" t="s">
        <v>6998</v>
      </c>
      <c r="T3597" s="56">
        <v>1</v>
      </c>
      <c r="U3597" s="56" t="s">
        <v>606</v>
      </c>
      <c r="W3597" s="56">
        <v>1.5</v>
      </c>
      <c r="X3597" s="56">
        <v>90</v>
      </c>
      <c r="Y3597" s="56">
        <v>22.1</v>
      </c>
    </row>
    <row r="3598" spans="1:26" s="56" customFormat="1">
      <c r="A3598" s="132" t="s">
        <v>6832</v>
      </c>
      <c r="B3598" s="132" t="s">
        <v>1216</v>
      </c>
      <c r="C3598" s="150" t="s">
        <v>4873</v>
      </c>
      <c r="D3598" s="150" t="s">
        <v>4874</v>
      </c>
      <c r="E3598" s="150" t="s">
        <v>4875</v>
      </c>
      <c r="F3598" s="133" t="s">
        <v>4876</v>
      </c>
      <c r="G3598" s="133"/>
      <c r="H3598" s="52" t="s">
        <v>6833</v>
      </c>
      <c r="I3598" s="550">
        <v>41807</v>
      </c>
      <c r="J3598" s="550">
        <v>41929</v>
      </c>
      <c r="K3598" s="56" t="s">
        <v>7955</v>
      </c>
      <c r="L3598" s="56" t="s">
        <v>7956</v>
      </c>
      <c r="M3598" s="56" t="s">
        <v>695</v>
      </c>
      <c r="N3598" s="56" t="s">
        <v>2883</v>
      </c>
      <c r="P3598" s="56" t="s">
        <v>6998</v>
      </c>
      <c r="T3598" s="56">
        <v>1</v>
      </c>
      <c r="U3598" s="56" t="s">
        <v>606</v>
      </c>
      <c r="W3598" s="56">
        <v>1.5</v>
      </c>
      <c r="X3598" s="56">
        <v>90</v>
      </c>
      <c r="Y3598" s="56">
        <v>18.7</v>
      </c>
    </row>
    <row r="3599" spans="1:26" s="56" customFormat="1">
      <c r="A3599" s="132" t="s">
        <v>6832</v>
      </c>
      <c r="B3599" s="132" t="s">
        <v>1216</v>
      </c>
      <c r="C3599" s="150" t="s">
        <v>4873</v>
      </c>
      <c r="D3599" s="150" t="s">
        <v>4874</v>
      </c>
      <c r="E3599" s="150" t="s">
        <v>4875</v>
      </c>
      <c r="F3599" s="133" t="s">
        <v>4876</v>
      </c>
      <c r="G3599" s="133"/>
      <c r="H3599" s="52" t="s">
        <v>6833</v>
      </c>
      <c r="I3599" s="550">
        <v>41807</v>
      </c>
      <c r="J3599" s="550">
        <v>41929</v>
      </c>
      <c r="K3599" s="80"/>
      <c r="L3599" s="80"/>
      <c r="M3599" s="80"/>
      <c r="N3599" s="80"/>
      <c r="O3599" s="80"/>
      <c r="P3599" s="80"/>
      <c r="T3599" s="80"/>
      <c r="U3599" s="80"/>
      <c r="V3599" s="80"/>
      <c r="W3599" s="80"/>
      <c r="X3599" s="80"/>
      <c r="Y3599" s="80"/>
      <c r="Z3599" s="80"/>
    </row>
    <row r="3600" spans="1:26" s="56" customFormat="1">
      <c r="A3600" s="132" t="s">
        <v>6832</v>
      </c>
      <c r="B3600" s="132" t="s">
        <v>1216</v>
      </c>
      <c r="C3600" s="150" t="s">
        <v>4873</v>
      </c>
      <c r="D3600" s="150" t="s">
        <v>4874</v>
      </c>
      <c r="E3600" s="150" t="s">
        <v>4875</v>
      </c>
      <c r="F3600" s="133" t="s">
        <v>4876</v>
      </c>
      <c r="G3600" s="133"/>
      <c r="H3600" s="52" t="s">
        <v>6833</v>
      </c>
      <c r="I3600" s="550">
        <v>41807</v>
      </c>
      <c r="J3600" s="550">
        <v>41929</v>
      </c>
      <c r="K3600" s="56" t="s">
        <v>7957</v>
      </c>
      <c r="L3600" s="56" t="s">
        <v>7958</v>
      </c>
      <c r="M3600" s="56" t="s">
        <v>695</v>
      </c>
      <c r="N3600" s="56" t="s">
        <v>2883</v>
      </c>
      <c r="P3600" s="56" t="s">
        <v>6998</v>
      </c>
      <c r="T3600" s="56">
        <v>1</v>
      </c>
      <c r="U3600" s="56" t="s">
        <v>606</v>
      </c>
      <c r="W3600" s="56">
        <v>1.5</v>
      </c>
      <c r="X3600" s="56">
        <v>90</v>
      </c>
      <c r="Y3600" s="56">
        <v>30.8</v>
      </c>
    </row>
    <row r="3601" spans="1:25" s="56" customFormat="1">
      <c r="A3601" s="132" t="s">
        <v>6832</v>
      </c>
      <c r="B3601" s="132" t="s">
        <v>1216</v>
      </c>
      <c r="C3601" s="150" t="s">
        <v>4873</v>
      </c>
      <c r="D3601" s="150" t="s">
        <v>4874</v>
      </c>
      <c r="E3601" s="150" t="s">
        <v>4875</v>
      </c>
      <c r="F3601" s="133" t="s">
        <v>4876</v>
      </c>
      <c r="G3601" s="133"/>
      <c r="H3601" s="52" t="s">
        <v>6833</v>
      </c>
      <c r="I3601" s="550">
        <v>41807</v>
      </c>
      <c r="J3601" s="550">
        <v>41929</v>
      </c>
      <c r="K3601" s="56" t="s">
        <v>7959</v>
      </c>
      <c r="L3601" s="56" t="s">
        <v>7960</v>
      </c>
      <c r="M3601" s="56" t="s">
        <v>695</v>
      </c>
      <c r="N3601" s="56" t="s">
        <v>2883</v>
      </c>
      <c r="P3601" s="56" t="s">
        <v>6998</v>
      </c>
      <c r="T3601" s="56">
        <v>1</v>
      </c>
      <c r="U3601" s="56" t="s">
        <v>606</v>
      </c>
      <c r="W3601" s="56">
        <v>1.5</v>
      </c>
      <c r="X3601" s="56">
        <v>90</v>
      </c>
      <c r="Y3601" s="56">
        <v>35.97</v>
      </c>
    </row>
    <row r="3602" spans="1:25" s="56" customFormat="1">
      <c r="A3602" s="132" t="s">
        <v>6832</v>
      </c>
      <c r="B3602" s="132" t="s">
        <v>1216</v>
      </c>
      <c r="C3602" s="150" t="s">
        <v>4873</v>
      </c>
      <c r="D3602" s="150" t="s">
        <v>4874</v>
      </c>
      <c r="E3602" s="150" t="s">
        <v>4875</v>
      </c>
      <c r="F3602" s="133" t="s">
        <v>4876</v>
      </c>
      <c r="G3602" s="133"/>
      <c r="H3602" s="52" t="s">
        <v>6833</v>
      </c>
      <c r="I3602" s="550">
        <v>41807</v>
      </c>
      <c r="J3602" s="550">
        <v>41929</v>
      </c>
      <c r="K3602" s="56" t="s">
        <v>7961</v>
      </c>
      <c r="L3602" s="56" t="s">
        <v>7962</v>
      </c>
      <c r="M3602" s="56" t="s">
        <v>695</v>
      </c>
      <c r="N3602" s="56" t="s">
        <v>2883</v>
      </c>
      <c r="P3602" s="56" t="s">
        <v>6998</v>
      </c>
      <c r="T3602" s="56">
        <v>1</v>
      </c>
      <c r="U3602" s="56" t="s">
        <v>606</v>
      </c>
      <c r="W3602" s="56">
        <v>1.5</v>
      </c>
      <c r="X3602" s="56">
        <v>90</v>
      </c>
      <c r="Y3602" s="56">
        <v>29.04</v>
      </c>
    </row>
    <row r="3603" spans="1:25" s="56" customFormat="1">
      <c r="A3603" s="132" t="s">
        <v>6832</v>
      </c>
      <c r="B3603" s="132" t="s">
        <v>1216</v>
      </c>
      <c r="C3603" s="150" t="s">
        <v>4873</v>
      </c>
      <c r="D3603" s="150" t="s">
        <v>4874</v>
      </c>
      <c r="E3603" s="150" t="s">
        <v>4875</v>
      </c>
      <c r="F3603" s="133" t="s">
        <v>4876</v>
      </c>
      <c r="G3603" s="133"/>
      <c r="H3603" s="52" t="s">
        <v>6833</v>
      </c>
      <c r="I3603" s="550">
        <v>41807</v>
      </c>
      <c r="J3603" s="550">
        <v>41929</v>
      </c>
      <c r="K3603" s="56" t="s">
        <v>7963</v>
      </c>
      <c r="L3603" s="56" t="s">
        <v>7964</v>
      </c>
      <c r="M3603" s="56" t="s">
        <v>695</v>
      </c>
      <c r="N3603" s="56" t="s">
        <v>2883</v>
      </c>
      <c r="P3603" s="56" t="s">
        <v>6998</v>
      </c>
      <c r="T3603" s="56">
        <v>1</v>
      </c>
      <c r="U3603" s="56" t="s">
        <v>606</v>
      </c>
      <c r="W3603" s="56">
        <v>1.5</v>
      </c>
      <c r="X3603" s="56">
        <v>90</v>
      </c>
      <c r="Y3603" s="56">
        <v>56.2</v>
      </c>
    </row>
    <row r="3604" spans="1:25" s="56" customFormat="1">
      <c r="A3604" s="132" t="s">
        <v>6832</v>
      </c>
      <c r="B3604" s="132" t="s">
        <v>1216</v>
      </c>
      <c r="C3604" s="150" t="s">
        <v>4873</v>
      </c>
      <c r="D3604" s="150" t="s">
        <v>4874</v>
      </c>
      <c r="E3604" s="150" t="s">
        <v>4875</v>
      </c>
      <c r="F3604" s="133" t="s">
        <v>4876</v>
      </c>
      <c r="G3604" s="133"/>
      <c r="H3604" s="52" t="s">
        <v>6833</v>
      </c>
      <c r="I3604" s="550">
        <v>41807</v>
      </c>
      <c r="J3604" s="550">
        <v>41929</v>
      </c>
      <c r="K3604" s="56" t="s">
        <v>7965</v>
      </c>
      <c r="L3604" s="56" t="s">
        <v>7966</v>
      </c>
      <c r="M3604" s="56" t="s">
        <v>695</v>
      </c>
      <c r="N3604" s="56" t="s">
        <v>2883</v>
      </c>
      <c r="P3604" s="56" t="s">
        <v>6998</v>
      </c>
      <c r="T3604" s="56">
        <v>1</v>
      </c>
      <c r="U3604" s="56" t="s">
        <v>606</v>
      </c>
      <c r="W3604" s="56">
        <v>1.5</v>
      </c>
      <c r="X3604" s="56">
        <v>90</v>
      </c>
      <c r="Y3604" s="56">
        <v>22.4</v>
      </c>
    </row>
    <row r="3605" spans="1:25" s="56" customFormat="1">
      <c r="A3605" s="132" t="s">
        <v>6832</v>
      </c>
      <c r="B3605" s="132" t="s">
        <v>1216</v>
      </c>
      <c r="C3605" s="150" t="s">
        <v>4873</v>
      </c>
      <c r="D3605" s="150" t="s">
        <v>4874</v>
      </c>
      <c r="E3605" s="150" t="s">
        <v>4875</v>
      </c>
      <c r="F3605" s="133" t="s">
        <v>4876</v>
      </c>
      <c r="G3605" s="133"/>
      <c r="H3605" s="52" t="s">
        <v>6833</v>
      </c>
      <c r="I3605" s="550">
        <v>41807</v>
      </c>
      <c r="J3605" s="550">
        <v>41929</v>
      </c>
      <c r="K3605" s="56" t="s">
        <v>7967</v>
      </c>
      <c r="L3605" s="56" t="s">
        <v>7968</v>
      </c>
      <c r="M3605" s="56" t="s">
        <v>695</v>
      </c>
      <c r="N3605" s="56" t="s">
        <v>2883</v>
      </c>
      <c r="P3605" s="56" t="s">
        <v>6998</v>
      </c>
      <c r="T3605" s="56">
        <v>1</v>
      </c>
      <c r="U3605" s="56" t="s">
        <v>606</v>
      </c>
      <c r="W3605" s="56">
        <v>1.5</v>
      </c>
      <c r="X3605" s="56">
        <v>85</v>
      </c>
      <c r="Y3605" s="56">
        <v>38</v>
      </c>
    </row>
    <row r="3606" spans="1:25" s="56" customFormat="1">
      <c r="A3606" s="132" t="s">
        <v>6832</v>
      </c>
      <c r="B3606" s="132" t="s">
        <v>1216</v>
      </c>
      <c r="C3606" s="150" t="s">
        <v>4873</v>
      </c>
      <c r="D3606" s="150" t="s">
        <v>4874</v>
      </c>
      <c r="E3606" s="150" t="s">
        <v>4875</v>
      </c>
      <c r="F3606" s="133" t="s">
        <v>4876</v>
      </c>
      <c r="G3606" s="133"/>
      <c r="H3606" s="52" t="s">
        <v>6833</v>
      </c>
      <c r="I3606" s="550">
        <v>41807</v>
      </c>
      <c r="J3606" s="550">
        <v>41929</v>
      </c>
      <c r="K3606" s="56" t="s">
        <v>7969</v>
      </c>
      <c r="L3606" s="56" t="s">
        <v>7970</v>
      </c>
      <c r="M3606" s="56" t="s">
        <v>695</v>
      </c>
      <c r="N3606" s="56" t="s">
        <v>2883</v>
      </c>
      <c r="P3606" s="56" t="s">
        <v>6998</v>
      </c>
      <c r="T3606" s="56">
        <v>1</v>
      </c>
      <c r="U3606" s="56" t="s">
        <v>606</v>
      </c>
      <c r="W3606" s="56">
        <v>1.5</v>
      </c>
      <c r="X3606" s="56">
        <v>90</v>
      </c>
      <c r="Y3606" s="56">
        <v>25.8</v>
      </c>
    </row>
    <row r="3607" spans="1:25" s="56" customFormat="1">
      <c r="A3607" s="132" t="s">
        <v>6832</v>
      </c>
      <c r="B3607" s="132" t="s">
        <v>1216</v>
      </c>
      <c r="C3607" s="150" t="s">
        <v>4873</v>
      </c>
      <c r="D3607" s="150" t="s">
        <v>4874</v>
      </c>
      <c r="E3607" s="150" t="s">
        <v>4875</v>
      </c>
      <c r="F3607" s="133" t="s">
        <v>4876</v>
      </c>
      <c r="G3607" s="133"/>
      <c r="H3607" s="52" t="s">
        <v>6833</v>
      </c>
      <c r="I3607" s="550">
        <v>41807</v>
      </c>
      <c r="J3607" s="550">
        <v>41929</v>
      </c>
      <c r="K3607" s="56" t="s">
        <v>7971</v>
      </c>
      <c r="L3607" s="56" t="s">
        <v>7972</v>
      </c>
      <c r="M3607" s="56" t="s">
        <v>695</v>
      </c>
      <c r="N3607" s="56" t="s">
        <v>2883</v>
      </c>
      <c r="P3607" s="56" t="s">
        <v>6998</v>
      </c>
      <c r="T3607" s="56">
        <v>1</v>
      </c>
      <c r="U3607" s="56" t="s">
        <v>606</v>
      </c>
      <c r="W3607" s="56">
        <v>1.5</v>
      </c>
      <c r="X3607" s="56">
        <v>90</v>
      </c>
      <c r="Y3607" s="56">
        <v>22.4</v>
      </c>
    </row>
    <row r="3608" spans="1:25" s="56" customFormat="1">
      <c r="A3608" s="132" t="s">
        <v>6832</v>
      </c>
      <c r="B3608" s="132" t="s">
        <v>1216</v>
      </c>
      <c r="C3608" s="150" t="s">
        <v>4873</v>
      </c>
      <c r="D3608" s="150" t="s">
        <v>4874</v>
      </c>
      <c r="E3608" s="150" t="s">
        <v>4875</v>
      </c>
      <c r="F3608" s="133" t="s">
        <v>4876</v>
      </c>
      <c r="G3608" s="133"/>
      <c r="H3608" s="52" t="s">
        <v>6833</v>
      </c>
      <c r="I3608" s="550">
        <v>41807</v>
      </c>
      <c r="J3608" s="550">
        <v>41929</v>
      </c>
      <c r="K3608" s="56" t="s">
        <v>7973</v>
      </c>
      <c r="L3608" s="56" t="s">
        <v>7974</v>
      </c>
      <c r="M3608" s="56" t="s">
        <v>695</v>
      </c>
      <c r="N3608" s="56" t="s">
        <v>2883</v>
      </c>
      <c r="P3608" s="56" t="s">
        <v>6998</v>
      </c>
      <c r="T3608" s="56">
        <v>1</v>
      </c>
      <c r="U3608" s="56" t="s">
        <v>606</v>
      </c>
      <c r="W3608" s="56">
        <v>1.5</v>
      </c>
      <c r="X3608" s="56">
        <v>85</v>
      </c>
      <c r="Y3608" s="56">
        <v>53.4</v>
      </c>
    </row>
    <row r="3609" spans="1:25" s="56" customFormat="1">
      <c r="A3609" s="132" t="s">
        <v>6832</v>
      </c>
      <c r="B3609" s="132" t="s">
        <v>1216</v>
      </c>
      <c r="C3609" s="150" t="s">
        <v>4873</v>
      </c>
      <c r="D3609" s="150" t="s">
        <v>4874</v>
      </c>
      <c r="E3609" s="150" t="s">
        <v>4875</v>
      </c>
      <c r="F3609" s="133" t="s">
        <v>4876</v>
      </c>
      <c r="G3609" s="133"/>
      <c r="H3609" s="52" t="s">
        <v>6833</v>
      </c>
      <c r="I3609" s="550">
        <v>41807</v>
      </c>
      <c r="J3609" s="550">
        <v>41929</v>
      </c>
      <c r="K3609" s="56" t="s">
        <v>7975</v>
      </c>
      <c r="L3609" s="56" t="s">
        <v>7976</v>
      </c>
      <c r="M3609" s="56" t="s">
        <v>695</v>
      </c>
      <c r="N3609" s="56" t="s">
        <v>2883</v>
      </c>
      <c r="P3609" s="56" t="s">
        <v>6998</v>
      </c>
      <c r="T3609" s="56">
        <v>1</v>
      </c>
      <c r="U3609" s="56" t="s">
        <v>606</v>
      </c>
      <c r="W3609" s="56">
        <v>1.5</v>
      </c>
      <c r="X3609" s="56">
        <v>85</v>
      </c>
      <c r="Y3609" s="56">
        <v>95.8</v>
      </c>
    </row>
    <row r="3610" spans="1:25" s="56" customFormat="1">
      <c r="A3610" s="132" t="s">
        <v>6832</v>
      </c>
      <c r="B3610" s="132" t="s">
        <v>1216</v>
      </c>
      <c r="C3610" s="150" t="s">
        <v>4873</v>
      </c>
      <c r="D3610" s="150" t="s">
        <v>4874</v>
      </c>
      <c r="E3610" s="150" t="s">
        <v>4875</v>
      </c>
      <c r="F3610" s="133" t="s">
        <v>4876</v>
      </c>
      <c r="G3610" s="133"/>
      <c r="H3610" s="52" t="s">
        <v>6833</v>
      </c>
      <c r="I3610" s="550">
        <v>41807</v>
      </c>
      <c r="J3610" s="550">
        <v>41929</v>
      </c>
      <c r="K3610" s="56" t="s">
        <v>7977</v>
      </c>
      <c r="L3610" s="56" t="s">
        <v>7978</v>
      </c>
      <c r="M3610" s="56" t="s">
        <v>695</v>
      </c>
      <c r="N3610" s="56" t="s">
        <v>2883</v>
      </c>
      <c r="P3610" s="56" t="s">
        <v>6998</v>
      </c>
      <c r="T3610" s="56">
        <v>1</v>
      </c>
      <c r="U3610" s="56" t="s">
        <v>606</v>
      </c>
      <c r="W3610" s="56">
        <v>1.5</v>
      </c>
      <c r="X3610" s="56">
        <v>85</v>
      </c>
      <c r="Y3610" s="56">
        <v>67.319999999999993</v>
      </c>
    </row>
    <row r="3611" spans="1:25" s="56" customFormat="1">
      <c r="A3611" s="132" t="s">
        <v>6832</v>
      </c>
      <c r="B3611" s="132" t="s">
        <v>1216</v>
      </c>
      <c r="C3611" s="150" t="s">
        <v>4873</v>
      </c>
      <c r="D3611" s="150" t="s">
        <v>4874</v>
      </c>
      <c r="E3611" s="150" t="s">
        <v>4875</v>
      </c>
      <c r="F3611" s="133" t="s">
        <v>4876</v>
      </c>
      <c r="G3611" s="133"/>
      <c r="H3611" s="52" t="s">
        <v>6833</v>
      </c>
      <c r="I3611" s="550">
        <v>41807</v>
      </c>
      <c r="J3611" s="550">
        <v>41929</v>
      </c>
      <c r="K3611" s="56" t="s">
        <v>7979</v>
      </c>
      <c r="L3611" s="56" t="s">
        <v>7980</v>
      </c>
      <c r="M3611" s="56" t="s">
        <v>695</v>
      </c>
      <c r="N3611" s="56" t="s">
        <v>2883</v>
      </c>
      <c r="P3611" s="56" t="s">
        <v>6998</v>
      </c>
      <c r="T3611" s="56">
        <v>1</v>
      </c>
      <c r="U3611" s="56" t="s">
        <v>606</v>
      </c>
      <c r="W3611" s="56">
        <v>1.5</v>
      </c>
      <c r="X3611" s="56">
        <v>85</v>
      </c>
      <c r="Y3611" s="56">
        <v>19.98</v>
      </c>
    </row>
    <row r="3612" spans="1:25" s="56" customFormat="1">
      <c r="A3612" s="132" t="s">
        <v>6832</v>
      </c>
      <c r="B3612" s="132" t="s">
        <v>1216</v>
      </c>
      <c r="C3612" s="150" t="s">
        <v>4873</v>
      </c>
      <c r="D3612" s="150" t="s">
        <v>4874</v>
      </c>
      <c r="E3612" s="150" t="s">
        <v>4875</v>
      </c>
      <c r="F3612" s="133" t="s">
        <v>4876</v>
      </c>
      <c r="G3612" s="133"/>
      <c r="H3612" s="52" t="s">
        <v>6833</v>
      </c>
      <c r="I3612" s="550">
        <v>41807</v>
      </c>
      <c r="J3612" s="550">
        <v>41929</v>
      </c>
      <c r="K3612" s="56" t="s">
        <v>7981</v>
      </c>
      <c r="L3612" s="56" t="s">
        <v>7982</v>
      </c>
      <c r="M3612" s="56" t="s">
        <v>695</v>
      </c>
      <c r="N3612" s="56" t="s">
        <v>2883</v>
      </c>
      <c r="P3612" s="56" t="s">
        <v>6998</v>
      </c>
      <c r="T3612" s="56">
        <v>1</v>
      </c>
      <c r="U3612" s="56" t="s">
        <v>606</v>
      </c>
      <c r="W3612" s="56">
        <v>1.5</v>
      </c>
      <c r="X3612" s="56">
        <v>90</v>
      </c>
      <c r="Y3612" s="56">
        <v>36.200000000000003</v>
      </c>
    </row>
    <row r="3613" spans="1:25" s="56" customFormat="1">
      <c r="A3613" s="132" t="s">
        <v>6832</v>
      </c>
      <c r="B3613" s="132" t="s">
        <v>1216</v>
      </c>
      <c r="C3613" s="150" t="s">
        <v>4873</v>
      </c>
      <c r="D3613" s="150" t="s">
        <v>4874</v>
      </c>
      <c r="E3613" s="150" t="s">
        <v>4875</v>
      </c>
      <c r="F3613" s="133" t="s">
        <v>4876</v>
      </c>
      <c r="G3613" s="133"/>
      <c r="H3613" s="52" t="s">
        <v>6833</v>
      </c>
      <c r="I3613" s="550">
        <v>41807</v>
      </c>
      <c r="J3613" s="550">
        <v>41929</v>
      </c>
      <c r="K3613" s="56" t="s">
        <v>7983</v>
      </c>
      <c r="L3613" s="56" t="s">
        <v>7984</v>
      </c>
      <c r="M3613" s="56" t="s">
        <v>695</v>
      </c>
      <c r="N3613" s="56" t="s">
        <v>2883</v>
      </c>
      <c r="P3613" s="56" t="s">
        <v>6998</v>
      </c>
      <c r="T3613" s="56">
        <v>1</v>
      </c>
      <c r="U3613" s="56" t="s">
        <v>606</v>
      </c>
      <c r="W3613" s="56">
        <v>1.5</v>
      </c>
      <c r="X3613" s="56">
        <v>85</v>
      </c>
      <c r="Y3613" s="56">
        <v>24.15</v>
      </c>
    </row>
    <row r="3614" spans="1:25" s="56" customFormat="1">
      <c r="A3614" s="132" t="s">
        <v>6832</v>
      </c>
      <c r="B3614" s="132" t="s">
        <v>1216</v>
      </c>
      <c r="C3614" s="150" t="s">
        <v>4873</v>
      </c>
      <c r="D3614" s="150" t="s">
        <v>4874</v>
      </c>
      <c r="E3614" s="150" t="s">
        <v>4875</v>
      </c>
      <c r="F3614" s="133" t="s">
        <v>4876</v>
      </c>
      <c r="G3614" s="133"/>
      <c r="H3614" s="52" t="s">
        <v>6833</v>
      </c>
      <c r="I3614" s="550">
        <v>41807</v>
      </c>
      <c r="J3614" s="550">
        <v>41929</v>
      </c>
      <c r="K3614" s="56" t="s">
        <v>7985</v>
      </c>
      <c r="L3614" s="56" t="s">
        <v>7986</v>
      </c>
      <c r="M3614" s="56" t="s">
        <v>695</v>
      </c>
      <c r="N3614" s="56" t="s">
        <v>2883</v>
      </c>
      <c r="P3614" s="56" t="s">
        <v>6998</v>
      </c>
      <c r="T3614" s="56">
        <v>1</v>
      </c>
      <c r="U3614" s="56" t="s">
        <v>606</v>
      </c>
      <c r="W3614" s="56">
        <v>1.5</v>
      </c>
      <c r="X3614" s="56">
        <v>85</v>
      </c>
      <c r="Y3614" s="56">
        <v>30.9</v>
      </c>
    </row>
    <row r="3615" spans="1:25" s="56" customFormat="1">
      <c r="A3615" s="132" t="s">
        <v>6832</v>
      </c>
      <c r="B3615" s="132" t="s">
        <v>1216</v>
      </c>
      <c r="C3615" s="150" t="s">
        <v>4873</v>
      </c>
      <c r="D3615" s="150" t="s">
        <v>4874</v>
      </c>
      <c r="E3615" s="150" t="s">
        <v>4875</v>
      </c>
      <c r="F3615" s="133" t="s">
        <v>4876</v>
      </c>
      <c r="G3615" s="133"/>
      <c r="H3615" s="52" t="s">
        <v>6833</v>
      </c>
      <c r="I3615" s="550">
        <v>41807</v>
      </c>
      <c r="J3615" s="550">
        <v>41929</v>
      </c>
      <c r="K3615" s="56" t="s">
        <v>7987</v>
      </c>
      <c r="L3615" s="56" t="s">
        <v>7988</v>
      </c>
      <c r="M3615" s="56" t="s">
        <v>695</v>
      </c>
      <c r="N3615" s="56" t="s">
        <v>2883</v>
      </c>
      <c r="P3615" s="56" t="s">
        <v>6998</v>
      </c>
      <c r="T3615" s="56">
        <v>1</v>
      </c>
      <c r="U3615" s="56" t="s">
        <v>606</v>
      </c>
      <c r="W3615" s="56">
        <v>1.5</v>
      </c>
      <c r="X3615" s="56">
        <v>85</v>
      </c>
      <c r="Y3615" s="56">
        <v>151</v>
      </c>
    </row>
    <row r="3616" spans="1:25" s="56" customFormat="1">
      <c r="A3616" s="132" t="s">
        <v>6832</v>
      </c>
      <c r="B3616" s="132" t="s">
        <v>1216</v>
      </c>
      <c r="C3616" s="150" t="s">
        <v>4873</v>
      </c>
      <c r="D3616" s="150" t="s">
        <v>4874</v>
      </c>
      <c r="E3616" s="150" t="s">
        <v>4875</v>
      </c>
      <c r="F3616" s="133" t="s">
        <v>4876</v>
      </c>
      <c r="G3616" s="133"/>
      <c r="H3616" s="52" t="s">
        <v>6833</v>
      </c>
      <c r="I3616" s="550">
        <v>41807</v>
      </c>
      <c r="J3616" s="550">
        <v>41929</v>
      </c>
      <c r="K3616" s="56" t="s">
        <v>7989</v>
      </c>
      <c r="L3616" s="56" t="s">
        <v>7990</v>
      </c>
      <c r="M3616" s="56" t="s">
        <v>695</v>
      </c>
      <c r="N3616" s="56" t="s">
        <v>2883</v>
      </c>
      <c r="P3616" s="56" t="s">
        <v>6998</v>
      </c>
      <c r="T3616" s="56">
        <v>1</v>
      </c>
      <c r="U3616" s="56" t="s">
        <v>606</v>
      </c>
      <c r="W3616" s="56">
        <v>1.5</v>
      </c>
      <c r="X3616" s="56">
        <v>85</v>
      </c>
      <c r="Y3616" s="56">
        <v>39</v>
      </c>
    </row>
    <row r="3617" spans="1:25" s="56" customFormat="1">
      <c r="A3617" s="132" t="s">
        <v>6832</v>
      </c>
      <c r="B3617" s="132" t="s">
        <v>1216</v>
      </c>
      <c r="C3617" s="150" t="s">
        <v>4873</v>
      </c>
      <c r="D3617" s="150" t="s">
        <v>4874</v>
      </c>
      <c r="E3617" s="150" t="s">
        <v>4875</v>
      </c>
      <c r="F3617" s="133" t="s">
        <v>4876</v>
      </c>
      <c r="G3617" s="133"/>
      <c r="H3617" s="52" t="s">
        <v>6833</v>
      </c>
      <c r="I3617" s="550">
        <v>41807</v>
      </c>
      <c r="J3617" s="550">
        <v>41929</v>
      </c>
      <c r="K3617" s="56" t="s">
        <v>7991</v>
      </c>
      <c r="L3617" s="56" t="s">
        <v>7992</v>
      </c>
      <c r="M3617" s="56" t="s">
        <v>695</v>
      </c>
      <c r="N3617" s="56" t="s">
        <v>2883</v>
      </c>
      <c r="P3617" s="56" t="s">
        <v>6998</v>
      </c>
      <c r="T3617" s="56">
        <v>1</v>
      </c>
      <c r="U3617" s="56" t="s">
        <v>606</v>
      </c>
      <c r="W3617" s="56">
        <v>1.5</v>
      </c>
      <c r="X3617" s="56">
        <v>85</v>
      </c>
      <c r="Y3617" s="56">
        <v>43.2</v>
      </c>
    </row>
    <row r="3618" spans="1:25" s="56" customFormat="1">
      <c r="A3618" s="132" t="s">
        <v>6832</v>
      </c>
      <c r="B3618" s="132" t="s">
        <v>1216</v>
      </c>
      <c r="C3618" s="150" t="s">
        <v>4873</v>
      </c>
      <c r="D3618" s="150" t="s">
        <v>4874</v>
      </c>
      <c r="E3618" s="150" t="s">
        <v>4875</v>
      </c>
      <c r="F3618" s="133" t="s">
        <v>4876</v>
      </c>
      <c r="G3618" s="133"/>
      <c r="H3618" s="52" t="s">
        <v>6833</v>
      </c>
      <c r="I3618" s="550">
        <v>41807</v>
      </c>
      <c r="J3618" s="550">
        <v>41929</v>
      </c>
      <c r="K3618" s="56" t="s">
        <v>7993</v>
      </c>
      <c r="L3618" s="56" t="s">
        <v>7994</v>
      </c>
      <c r="M3618" s="56" t="s">
        <v>695</v>
      </c>
      <c r="N3618" s="56" t="s">
        <v>2883</v>
      </c>
      <c r="P3618" s="56" t="s">
        <v>6998</v>
      </c>
      <c r="T3618" s="56">
        <v>1</v>
      </c>
      <c r="U3618" s="56" t="s">
        <v>606</v>
      </c>
      <c r="W3618" s="56">
        <v>1.5</v>
      </c>
      <c r="X3618" s="56">
        <v>85</v>
      </c>
      <c r="Y3618" s="56">
        <v>34.020000000000003</v>
      </c>
    </row>
    <row r="3619" spans="1:25" s="56" customFormat="1">
      <c r="A3619" s="132" t="s">
        <v>6832</v>
      </c>
      <c r="B3619" s="132" t="s">
        <v>1216</v>
      </c>
      <c r="C3619" s="150" t="s">
        <v>4873</v>
      </c>
      <c r="D3619" s="150" t="s">
        <v>4874</v>
      </c>
      <c r="E3619" s="150" t="s">
        <v>4875</v>
      </c>
      <c r="F3619" s="133" t="s">
        <v>4876</v>
      </c>
      <c r="G3619" s="133"/>
      <c r="H3619" s="52" t="s">
        <v>6833</v>
      </c>
      <c r="I3619" s="550">
        <v>41807</v>
      </c>
      <c r="J3619" s="550">
        <v>41929</v>
      </c>
      <c r="K3619" s="56" t="s">
        <v>7995</v>
      </c>
      <c r="L3619" s="56" t="s">
        <v>7996</v>
      </c>
      <c r="M3619" s="56" t="s">
        <v>695</v>
      </c>
      <c r="N3619" s="56" t="s">
        <v>2883</v>
      </c>
      <c r="P3619" s="56" t="s">
        <v>6998</v>
      </c>
      <c r="T3619" s="56">
        <v>1</v>
      </c>
      <c r="U3619" s="56" t="s">
        <v>606</v>
      </c>
      <c r="W3619" s="56">
        <v>1.5</v>
      </c>
      <c r="X3619" s="56">
        <v>90</v>
      </c>
      <c r="Y3619" s="56">
        <v>52.38</v>
      </c>
    </row>
    <row r="3620" spans="1:25" s="56" customFormat="1">
      <c r="A3620" s="132" t="s">
        <v>6832</v>
      </c>
      <c r="B3620" s="132" t="s">
        <v>1216</v>
      </c>
      <c r="C3620" s="150" t="s">
        <v>4873</v>
      </c>
      <c r="D3620" s="150" t="s">
        <v>4874</v>
      </c>
      <c r="E3620" s="150" t="s">
        <v>4875</v>
      </c>
      <c r="F3620" s="133" t="s">
        <v>4876</v>
      </c>
      <c r="G3620" s="133"/>
      <c r="H3620" s="52" t="s">
        <v>6833</v>
      </c>
      <c r="I3620" s="550">
        <v>41807</v>
      </c>
      <c r="J3620" s="550">
        <v>41929</v>
      </c>
      <c r="K3620" s="56" t="s">
        <v>7997</v>
      </c>
      <c r="L3620" s="56" t="s">
        <v>7998</v>
      </c>
      <c r="M3620" s="56" t="s">
        <v>695</v>
      </c>
      <c r="N3620" s="56" t="s">
        <v>2883</v>
      </c>
      <c r="P3620" s="56" t="s">
        <v>6998</v>
      </c>
      <c r="T3620" s="56">
        <v>1</v>
      </c>
      <c r="U3620" s="56" t="s">
        <v>606</v>
      </c>
      <c r="W3620" s="56">
        <v>1.5</v>
      </c>
      <c r="X3620" s="56">
        <v>90</v>
      </c>
      <c r="Y3620" s="56">
        <v>48.06</v>
      </c>
    </row>
    <row r="3621" spans="1:25" s="56" customFormat="1">
      <c r="A3621" s="132" t="s">
        <v>6832</v>
      </c>
      <c r="B3621" s="132" t="s">
        <v>1216</v>
      </c>
      <c r="C3621" s="150" t="s">
        <v>4873</v>
      </c>
      <c r="D3621" s="150" t="s">
        <v>4874</v>
      </c>
      <c r="E3621" s="150" t="s">
        <v>4875</v>
      </c>
      <c r="F3621" s="133" t="s">
        <v>4876</v>
      </c>
      <c r="G3621" s="133"/>
      <c r="H3621" s="52" t="s">
        <v>6833</v>
      </c>
      <c r="I3621" s="550">
        <v>41807</v>
      </c>
      <c r="J3621" s="550">
        <v>41929</v>
      </c>
      <c r="K3621" s="56" t="s">
        <v>7999</v>
      </c>
      <c r="L3621" s="56" t="s">
        <v>8000</v>
      </c>
      <c r="M3621" s="56" t="s">
        <v>695</v>
      </c>
      <c r="N3621" s="56" t="s">
        <v>2883</v>
      </c>
      <c r="P3621" s="56" t="s">
        <v>6998</v>
      </c>
      <c r="T3621" s="56">
        <v>1</v>
      </c>
      <c r="U3621" s="56" t="s">
        <v>606</v>
      </c>
      <c r="W3621" s="56">
        <v>1.5</v>
      </c>
      <c r="X3621" s="56">
        <v>85</v>
      </c>
      <c r="Y3621" s="56">
        <v>63.4</v>
      </c>
    </row>
    <row r="3622" spans="1:25" s="56" customFormat="1">
      <c r="A3622" s="132" t="s">
        <v>6832</v>
      </c>
      <c r="B3622" s="132" t="s">
        <v>1216</v>
      </c>
      <c r="C3622" s="150" t="s">
        <v>4873</v>
      </c>
      <c r="D3622" s="150" t="s">
        <v>4874</v>
      </c>
      <c r="E3622" s="150" t="s">
        <v>4875</v>
      </c>
      <c r="F3622" s="133" t="s">
        <v>4876</v>
      </c>
      <c r="G3622" s="133"/>
      <c r="H3622" s="52" t="s">
        <v>6833</v>
      </c>
      <c r="I3622" s="550">
        <v>41807</v>
      </c>
      <c r="J3622" s="550">
        <v>41929</v>
      </c>
      <c r="K3622" s="56" t="s">
        <v>8001</v>
      </c>
      <c r="L3622" s="56" t="s">
        <v>8002</v>
      </c>
      <c r="M3622" s="56" t="s">
        <v>695</v>
      </c>
      <c r="N3622" s="56" t="s">
        <v>2883</v>
      </c>
      <c r="P3622" s="56" t="s">
        <v>6998</v>
      </c>
      <c r="T3622" s="56">
        <v>1</v>
      </c>
      <c r="U3622" s="56" t="s">
        <v>606</v>
      </c>
      <c r="W3622" s="56">
        <v>1.5</v>
      </c>
      <c r="X3622" s="56">
        <v>85</v>
      </c>
      <c r="Y3622" s="56">
        <v>33</v>
      </c>
    </row>
    <row r="3623" spans="1:25" s="56" customFormat="1">
      <c r="A3623" s="132" t="s">
        <v>6832</v>
      </c>
      <c r="B3623" s="132" t="s">
        <v>1216</v>
      </c>
      <c r="C3623" s="150" t="s">
        <v>4873</v>
      </c>
      <c r="D3623" s="150" t="s">
        <v>4874</v>
      </c>
      <c r="E3623" s="150" t="s">
        <v>4875</v>
      </c>
      <c r="F3623" s="133" t="s">
        <v>4876</v>
      </c>
      <c r="G3623" s="133"/>
      <c r="H3623" s="52" t="s">
        <v>6833</v>
      </c>
      <c r="I3623" s="550">
        <v>41807</v>
      </c>
      <c r="J3623" s="550">
        <v>41929</v>
      </c>
      <c r="K3623" s="56" t="s">
        <v>8003</v>
      </c>
      <c r="L3623" s="56" t="s">
        <v>8004</v>
      </c>
      <c r="M3623" s="56" t="s">
        <v>695</v>
      </c>
      <c r="N3623" s="56" t="s">
        <v>2883</v>
      </c>
      <c r="P3623" s="56" t="s">
        <v>6998</v>
      </c>
      <c r="T3623" s="56">
        <v>1</v>
      </c>
      <c r="U3623" s="56" t="s">
        <v>606</v>
      </c>
      <c r="W3623" s="56">
        <v>1.5</v>
      </c>
      <c r="X3623" s="56">
        <v>85</v>
      </c>
      <c r="Y3623" s="56">
        <v>63</v>
      </c>
    </row>
    <row r="3624" spans="1:25" s="56" customFormat="1">
      <c r="A3624" s="132" t="s">
        <v>6832</v>
      </c>
      <c r="B3624" s="132" t="s">
        <v>1216</v>
      </c>
      <c r="C3624" s="150" t="s">
        <v>4873</v>
      </c>
      <c r="D3624" s="150" t="s">
        <v>4874</v>
      </c>
      <c r="E3624" s="150" t="s">
        <v>4875</v>
      </c>
      <c r="F3624" s="133" t="s">
        <v>4876</v>
      </c>
      <c r="G3624" s="133"/>
      <c r="H3624" s="52" t="s">
        <v>6833</v>
      </c>
      <c r="I3624" s="550">
        <v>41807</v>
      </c>
      <c r="J3624" s="550">
        <v>41929</v>
      </c>
      <c r="K3624" s="56" t="s">
        <v>8005</v>
      </c>
      <c r="L3624" s="56" t="s">
        <v>8006</v>
      </c>
      <c r="M3624" s="56" t="s">
        <v>695</v>
      </c>
      <c r="N3624" s="56" t="s">
        <v>2883</v>
      </c>
      <c r="P3624" s="56" t="s">
        <v>6998</v>
      </c>
      <c r="T3624" s="56">
        <v>1</v>
      </c>
      <c r="U3624" s="56" t="s">
        <v>606</v>
      </c>
      <c r="W3624" s="56">
        <v>1.5</v>
      </c>
      <c r="X3624" s="56">
        <v>91</v>
      </c>
      <c r="Y3624" s="56">
        <v>28.4</v>
      </c>
    </row>
    <row r="3625" spans="1:25" s="56" customFormat="1">
      <c r="A3625" s="132" t="s">
        <v>6832</v>
      </c>
      <c r="B3625" s="132" t="s">
        <v>1216</v>
      </c>
      <c r="C3625" s="150" t="s">
        <v>4873</v>
      </c>
      <c r="D3625" s="150" t="s">
        <v>4874</v>
      </c>
      <c r="E3625" s="150" t="s">
        <v>4875</v>
      </c>
      <c r="F3625" s="133" t="s">
        <v>4876</v>
      </c>
      <c r="G3625" s="133"/>
      <c r="H3625" s="52" t="s">
        <v>6833</v>
      </c>
      <c r="I3625" s="550">
        <v>41807</v>
      </c>
      <c r="J3625" s="550">
        <v>41929</v>
      </c>
      <c r="K3625" s="56" t="s">
        <v>8007</v>
      </c>
      <c r="L3625" s="56" t="s">
        <v>8008</v>
      </c>
      <c r="M3625" s="56" t="s">
        <v>695</v>
      </c>
      <c r="N3625" s="56" t="s">
        <v>2883</v>
      </c>
      <c r="P3625" s="56" t="s">
        <v>6998</v>
      </c>
      <c r="T3625" s="56">
        <v>1</v>
      </c>
      <c r="U3625" s="56" t="s">
        <v>606</v>
      </c>
      <c r="W3625" s="56">
        <v>1.5</v>
      </c>
      <c r="X3625" s="56">
        <v>90</v>
      </c>
      <c r="Y3625" s="56">
        <v>36</v>
      </c>
    </row>
    <row r="3626" spans="1:25" s="56" customFormat="1">
      <c r="A3626" s="132" t="s">
        <v>6832</v>
      </c>
      <c r="B3626" s="132" t="s">
        <v>1216</v>
      </c>
      <c r="C3626" s="150" t="s">
        <v>4873</v>
      </c>
      <c r="D3626" s="150" t="s">
        <v>4874</v>
      </c>
      <c r="E3626" s="150" t="s">
        <v>4875</v>
      </c>
      <c r="F3626" s="133" t="s">
        <v>4876</v>
      </c>
      <c r="G3626" s="133"/>
      <c r="H3626" s="52" t="s">
        <v>6833</v>
      </c>
      <c r="I3626" s="550">
        <v>41807</v>
      </c>
      <c r="J3626" s="550">
        <v>41929</v>
      </c>
      <c r="K3626" s="56" t="s">
        <v>8009</v>
      </c>
      <c r="L3626" s="56" t="s">
        <v>8010</v>
      </c>
      <c r="M3626" s="56" t="s">
        <v>695</v>
      </c>
      <c r="N3626" s="56" t="s">
        <v>2883</v>
      </c>
      <c r="P3626" s="56" t="s">
        <v>6998</v>
      </c>
      <c r="T3626" s="56">
        <v>1</v>
      </c>
      <c r="U3626" s="56" t="s">
        <v>606</v>
      </c>
      <c r="W3626" s="56">
        <v>1.5</v>
      </c>
      <c r="X3626" s="56">
        <v>90</v>
      </c>
      <c r="Y3626" s="56">
        <v>32.04</v>
      </c>
    </row>
    <row r="3627" spans="1:25" s="56" customFormat="1">
      <c r="A3627" s="132" t="s">
        <v>6832</v>
      </c>
      <c r="B3627" s="132" t="s">
        <v>1216</v>
      </c>
      <c r="C3627" s="150" t="s">
        <v>4873</v>
      </c>
      <c r="D3627" s="150" t="s">
        <v>4874</v>
      </c>
      <c r="E3627" s="150" t="s">
        <v>4875</v>
      </c>
      <c r="F3627" s="133" t="s">
        <v>4876</v>
      </c>
      <c r="G3627" s="133"/>
      <c r="H3627" s="52" t="s">
        <v>6833</v>
      </c>
      <c r="I3627" s="550">
        <v>41807</v>
      </c>
      <c r="J3627" s="550">
        <v>41929</v>
      </c>
      <c r="K3627" s="56" t="s">
        <v>8011</v>
      </c>
      <c r="L3627" s="56" t="s">
        <v>8012</v>
      </c>
      <c r="M3627" s="56" t="s">
        <v>695</v>
      </c>
      <c r="N3627" s="56" t="s">
        <v>2883</v>
      </c>
      <c r="P3627" s="56" t="s">
        <v>6998</v>
      </c>
      <c r="T3627" s="56">
        <v>1</v>
      </c>
      <c r="U3627" s="56" t="s">
        <v>606</v>
      </c>
      <c r="W3627" s="56">
        <v>1.5</v>
      </c>
      <c r="X3627" s="56">
        <v>85</v>
      </c>
      <c r="Y3627" s="56">
        <v>29.88</v>
      </c>
    </row>
    <row r="3628" spans="1:25" s="56" customFormat="1">
      <c r="A3628" s="132" t="s">
        <v>6832</v>
      </c>
      <c r="B3628" s="132" t="s">
        <v>1216</v>
      </c>
      <c r="C3628" s="150" t="s">
        <v>4873</v>
      </c>
      <c r="D3628" s="150" t="s">
        <v>4874</v>
      </c>
      <c r="E3628" s="150" t="s">
        <v>4875</v>
      </c>
      <c r="F3628" s="133" t="s">
        <v>4876</v>
      </c>
      <c r="G3628" s="133"/>
      <c r="H3628" s="52" t="s">
        <v>6833</v>
      </c>
      <c r="I3628" s="550">
        <v>41807</v>
      </c>
      <c r="J3628" s="550">
        <v>41929</v>
      </c>
      <c r="K3628" s="56" t="s">
        <v>8013</v>
      </c>
      <c r="L3628" s="56" t="s">
        <v>8014</v>
      </c>
      <c r="M3628" s="56" t="s">
        <v>695</v>
      </c>
      <c r="N3628" s="56" t="s">
        <v>2883</v>
      </c>
      <c r="P3628" s="56" t="s">
        <v>6998</v>
      </c>
      <c r="T3628" s="56">
        <v>1</v>
      </c>
      <c r="U3628" s="56" t="s">
        <v>606</v>
      </c>
      <c r="W3628" s="56">
        <v>1.5</v>
      </c>
      <c r="X3628" s="56">
        <v>85</v>
      </c>
      <c r="Y3628" s="56">
        <v>34.380000000000003</v>
      </c>
    </row>
    <row r="3629" spans="1:25" s="56" customFormat="1">
      <c r="A3629" s="132" t="s">
        <v>6832</v>
      </c>
      <c r="B3629" s="132" t="s">
        <v>1216</v>
      </c>
      <c r="C3629" s="150" t="s">
        <v>4873</v>
      </c>
      <c r="D3629" s="150" t="s">
        <v>4874</v>
      </c>
      <c r="E3629" s="150" t="s">
        <v>4875</v>
      </c>
      <c r="F3629" s="133" t="s">
        <v>4876</v>
      </c>
      <c r="G3629" s="133"/>
      <c r="H3629" s="52" t="s">
        <v>6833</v>
      </c>
      <c r="I3629" s="550">
        <v>41807</v>
      </c>
      <c r="J3629" s="550">
        <v>41929</v>
      </c>
      <c r="K3629" s="56" t="s">
        <v>8015</v>
      </c>
      <c r="L3629" s="56" t="s">
        <v>8016</v>
      </c>
      <c r="M3629" s="56" t="s">
        <v>695</v>
      </c>
      <c r="N3629" s="56" t="s">
        <v>2883</v>
      </c>
      <c r="P3629" s="56" t="s">
        <v>6998</v>
      </c>
      <c r="T3629" s="56">
        <v>1</v>
      </c>
      <c r="U3629" s="56" t="s">
        <v>606</v>
      </c>
      <c r="W3629" s="56">
        <v>1.5</v>
      </c>
      <c r="X3629" s="56">
        <v>90</v>
      </c>
      <c r="Y3629" s="56">
        <v>41.94</v>
      </c>
    </row>
    <row r="3630" spans="1:25" s="56" customFormat="1">
      <c r="A3630" s="132" t="s">
        <v>6832</v>
      </c>
      <c r="B3630" s="132" t="s">
        <v>1216</v>
      </c>
      <c r="C3630" s="150" t="s">
        <v>4873</v>
      </c>
      <c r="D3630" s="150" t="s">
        <v>4874</v>
      </c>
      <c r="E3630" s="150" t="s">
        <v>4875</v>
      </c>
      <c r="F3630" s="133" t="s">
        <v>4876</v>
      </c>
      <c r="G3630" s="133"/>
      <c r="H3630" s="52" t="s">
        <v>6833</v>
      </c>
      <c r="I3630" s="550">
        <v>41807</v>
      </c>
      <c r="J3630" s="550">
        <v>41929</v>
      </c>
      <c r="K3630" s="56" t="s">
        <v>8017</v>
      </c>
      <c r="L3630" s="56" t="s">
        <v>8018</v>
      </c>
      <c r="M3630" s="56" t="s">
        <v>695</v>
      </c>
      <c r="N3630" s="56" t="s">
        <v>2883</v>
      </c>
      <c r="P3630" s="56" t="s">
        <v>6998</v>
      </c>
      <c r="T3630" s="56">
        <v>1</v>
      </c>
      <c r="U3630" s="56" t="s">
        <v>606</v>
      </c>
      <c r="W3630" s="56">
        <v>1.5</v>
      </c>
      <c r="X3630" s="56">
        <v>85</v>
      </c>
      <c r="Y3630" s="56">
        <v>36</v>
      </c>
    </row>
    <row r="3631" spans="1:25" s="56" customFormat="1">
      <c r="A3631" s="132" t="s">
        <v>6832</v>
      </c>
      <c r="B3631" s="132" t="s">
        <v>1216</v>
      </c>
      <c r="C3631" s="150" t="s">
        <v>4873</v>
      </c>
      <c r="D3631" s="150" t="s">
        <v>4874</v>
      </c>
      <c r="E3631" s="150" t="s">
        <v>4875</v>
      </c>
      <c r="F3631" s="133" t="s">
        <v>4876</v>
      </c>
      <c r="G3631" s="133"/>
      <c r="H3631" s="52" t="s">
        <v>6833</v>
      </c>
      <c r="I3631" s="550">
        <v>41807</v>
      </c>
      <c r="J3631" s="550">
        <v>41929</v>
      </c>
      <c r="K3631" s="56" t="s">
        <v>8019</v>
      </c>
      <c r="L3631" s="56" t="s">
        <v>8020</v>
      </c>
      <c r="M3631" s="56" t="s">
        <v>695</v>
      </c>
      <c r="N3631" s="56" t="s">
        <v>2883</v>
      </c>
      <c r="P3631" s="56" t="s">
        <v>6998</v>
      </c>
      <c r="T3631" s="56">
        <v>1</v>
      </c>
      <c r="U3631" s="56" t="s">
        <v>606</v>
      </c>
      <c r="W3631" s="56">
        <v>1.5</v>
      </c>
      <c r="X3631" s="56">
        <v>80</v>
      </c>
      <c r="Y3631" s="56">
        <v>76.8</v>
      </c>
    </row>
    <row r="3632" spans="1:25" s="56" customFormat="1">
      <c r="A3632" s="132" t="s">
        <v>6832</v>
      </c>
      <c r="B3632" s="132" t="s">
        <v>1216</v>
      </c>
      <c r="C3632" s="150" t="s">
        <v>4873</v>
      </c>
      <c r="D3632" s="150" t="s">
        <v>4874</v>
      </c>
      <c r="E3632" s="150" t="s">
        <v>4875</v>
      </c>
      <c r="F3632" s="133" t="s">
        <v>4876</v>
      </c>
      <c r="G3632" s="133"/>
      <c r="H3632" s="52" t="s">
        <v>6833</v>
      </c>
      <c r="I3632" s="550">
        <v>41807</v>
      </c>
      <c r="J3632" s="550">
        <v>41929</v>
      </c>
      <c r="K3632" s="56" t="s">
        <v>8021</v>
      </c>
      <c r="L3632" s="56" t="s">
        <v>8022</v>
      </c>
      <c r="M3632" s="56" t="s">
        <v>695</v>
      </c>
      <c r="N3632" s="56" t="s">
        <v>2883</v>
      </c>
      <c r="P3632" s="56" t="s">
        <v>6998</v>
      </c>
      <c r="T3632" s="56">
        <v>1</v>
      </c>
      <c r="U3632" s="56" t="s">
        <v>606</v>
      </c>
      <c r="W3632" s="56">
        <v>1.5</v>
      </c>
      <c r="X3632" s="56">
        <v>90</v>
      </c>
      <c r="Y3632" s="56">
        <v>40.86</v>
      </c>
    </row>
    <row r="3633" spans="1:25" s="56" customFormat="1">
      <c r="A3633" s="132" t="s">
        <v>6832</v>
      </c>
      <c r="B3633" s="132" t="s">
        <v>1216</v>
      </c>
      <c r="C3633" s="150" t="s">
        <v>4873</v>
      </c>
      <c r="D3633" s="150" t="s">
        <v>4874</v>
      </c>
      <c r="E3633" s="150" t="s">
        <v>4875</v>
      </c>
      <c r="F3633" s="133" t="s">
        <v>4876</v>
      </c>
      <c r="G3633" s="133"/>
      <c r="H3633" s="52" t="s">
        <v>6833</v>
      </c>
      <c r="I3633" s="550">
        <v>41807</v>
      </c>
      <c r="J3633" s="550">
        <v>41929</v>
      </c>
      <c r="K3633" s="56" t="s">
        <v>8023</v>
      </c>
      <c r="L3633" s="56" t="s">
        <v>8024</v>
      </c>
      <c r="M3633" s="56" t="s">
        <v>695</v>
      </c>
      <c r="N3633" s="56" t="s">
        <v>2883</v>
      </c>
      <c r="P3633" s="56" t="s">
        <v>6998</v>
      </c>
      <c r="T3633" s="56">
        <v>1</v>
      </c>
      <c r="U3633" s="56" t="s">
        <v>606</v>
      </c>
      <c r="W3633" s="56">
        <v>1.5</v>
      </c>
      <c r="X3633" s="56">
        <v>90</v>
      </c>
      <c r="Y3633" s="56">
        <v>29.88</v>
      </c>
    </row>
    <row r="3634" spans="1:25" s="56" customFormat="1">
      <c r="A3634" s="132" t="s">
        <v>6832</v>
      </c>
      <c r="B3634" s="132" t="s">
        <v>1216</v>
      </c>
      <c r="C3634" s="150" t="s">
        <v>4873</v>
      </c>
      <c r="D3634" s="150" t="s">
        <v>4874</v>
      </c>
      <c r="E3634" s="150" t="s">
        <v>4875</v>
      </c>
      <c r="F3634" s="133" t="s">
        <v>4876</v>
      </c>
      <c r="G3634" s="133"/>
      <c r="H3634" s="52" t="s">
        <v>6833</v>
      </c>
      <c r="I3634" s="550">
        <v>41807</v>
      </c>
      <c r="J3634" s="550">
        <v>41929</v>
      </c>
      <c r="K3634" s="56" t="s">
        <v>8025</v>
      </c>
      <c r="L3634" s="56" t="s">
        <v>8026</v>
      </c>
      <c r="M3634" s="56" t="s">
        <v>695</v>
      </c>
      <c r="N3634" s="56" t="s">
        <v>2883</v>
      </c>
      <c r="P3634" s="56" t="s">
        <v>6998</v>
      </c>
      <c r="T3634" s="56">
        <v>1</v>
      </c>
      <c r="U3634" s="56" t="s">
        <v>606</v>
      </c>
      <c r="W3634" s="56">
        <v>1.5</v>
      </c>
      <c r="X3634" s="56">
        <v>90</v>
      </c>
      <c r="Y3634" s="56">
        <v>45.18</v>
      </c>
    </row>
    <row r="3635" spans="1:25" s="56" customFormat="1">
      <c r="A3635" s="132" t="s">
        <v>6832</v>
      </c>
      <c r="B3635" s="132" t="s">
        <v>1216</v>
      </c>
      <c r="C3635" s="150" t="s">
        <v>4873</v>
      </c>
      <c r="D3635" s="150" t="s">
        <v>4874</v>
      </c>
      <c r="E3635" s="150" t="s">
        <v>4875</v>
      </c>
      <c r="F3635" s="133" t="s">
        <v>4876</v>
      </c>
      <c r="G3635" s="133"/>
      <c r="H3635" s="52" t="s">
        <v>6833</v>
      </c>
      <c r="I3635" s="550">
        <v>41807</v>
      </c>
      <c r="J3635" s="550">
        <v>41929</v>
      </c>
      <c r="K3635" s="56" t="s">
        <v>8027</v>
      </c>
      <c r="L3635" s="56" t="s">
        <v>8028</v>
      </c>
      <c r="M3635" s="56" t="s">
        <v>695</v>
      </c>
      <c r="N3635" s="56" t="s">
        <v>2883</v>
      </c>
      <c r="P3635" s="56" t="s">
        <v>6998</v>
      </c>
      <c r="T3635" s="56">
        <v>1</v>
      </c>
      <c r="U3635" s="56" t="s">
        <v>606</v>
      </c>
      <c r="W3635" s="56">
        <v>1.5</v>
      </c>
      <c r="X3635" s="56">
        <v>90</v>
      </c>
      <c r="Y3635" s="56">
        <v>34.56</v>
      </c>
    </row>
    <row r="3636" spans="1:25" s="56" customFormat="1">
      <c r="A3636" s="132" t="s">
        <v>6832</v>
      </c>
      <c r="B3636" s="132" t="s">
        <v>1216</v>
      </c>
      <c r="C3636" s="150" t="s">
        <v>4873</v>
      </c>
      <c r="D3636" s="150" t="s">
        <v>4874</v>
      </c>
      <c r="E3636" s="150" t="s">
        <v>4875</v>
      </c>
      <c r="F3636" s="133" t="s">
        <v>4876</v>
      </c>
      <c r="G3636" s="133"/>
      <c r="H3636" s="52" t="s">
        <v>6833</v>
      </c>
      <c r="I3636" s="550">
        <v>41807</v>
      </c>
      <c r="J3636" s="550">
        <v>41929</v>
      </c>
      <c r="K3636" s="56" t="s">
        <v>8029</v>
      </c>
      <c r="L3636" s="56" t="s">
        <v>8030</v>
      </c>
      <c r="M3636" s="56" t="s">
        <v>695</v>
      </c>
      <c r="N3636" s="56" t="s">
        <v>2883</v>
      </c>
      <c r="P3636" s="56" t="s">
        <v>6998</v>
      </c>
      <c r="T3636" s="56">
        <v>1</v>
      </c>
      <c r="U3636" s="56" t="s">
        <v>606</v>
      </c>
      <c r="W3636" s="56">
        <v>1.5</v>
      </c>
      <c r="X3636" s="56">
        <v>90</v>
      </c>
      <c r="Y3636" s="56">
        <v>24.6</v>
      </c>
    </row>
    <row r="3637" spans="1:25" s="56" customFormat="1">
      <c r="A3637" s="132" t="s">
        <v>6832</v>
      </c>
      <c r="B3637" s="132" t="s">
        <v>1216</v>
      </c>
      <c r="C3637" s="150" t="s">
        <v>4873</v>
      </c>
      <c r="D3637" s="150" t="s">
        <v>4874</v>
      </c>
      <c r="E3637" s="150" t="s">
        <v>4875</v>
      </c>
      <c r="F3637" s="133" t="s">
        <v>4876</v>
      </c>
      <c r="G3637" s="133"/>
      <c r="H3637" s="52" t="s">
        <v>6833</v>
      </c>
      <c r="I3637" s="550">
        <v>41807</v>
      </c>
      <c r="J3637" s="550">
        <v>41929</v>
      </c>
      <c r="K3637" s="56" t="s">
        <v>8031</v>
      </c>
      <c r="L3637" s="56" t="s">
        <v>8032</v>
      </c>
      <c r="M3637" s="56" t="s">
        <v>695</v>
      </c>
      <c r="N3637" s="56" t="s">
        <v>2883</v>
      </c>
      <c r="P3637" s="56" t="s">
        <v>6998</v>
      </c>
      <c r="T3637" s="56">
        <v>1</v>
      </c>
      <c r="U3637" s="56" t="s">
        <v>606</v>
      </c>
      <c r="W3637" s="56">
        <v>1.5</v>
      </c>
      <c r="X3637" s="56">
        <v>85</v>
      </c>
      <c r="Y3637" s="56">
        <v>33.299999999999997</v>
      </c>
    </row>
    <row r="3638" spans="1:25" s="56" customFormat="1">
      <c r="A3638" s="132" t="s">
        <v>6832</v>
      </c>
      <c r="B3638" s="132" t="s">
        <v>1216</v>
      </c>
      <c r="C3638" s="150" t="s">
        <v>4873</v>
      </c>
      <c r="D3638" s="150" t="s">
        <v>4874</v>
      </c>
      <c r="E3638" s="150" t="s">
        <v>4875</v>
      </c>
      <c r="F3638" s="133" t="s">
        <v>4876</v>
      </c>
      <c r="G3638" s="133"/>
      <c r="H3638" s="52" t="s">
        <v>6833</v>
      </c>
      <c r="I3638" s="550">
        <v>41807</v>
      </c>
      <c r="J3638" s="550">
        <v>41929</v>
      </c>
      <c r="K3638" s="56" t="s">
        <v>8033</v>
      </c>
      <c r="L3638" s="56" t="s">
        <v>8034</v>
      </c>
      <c r="M3638" s="56" t="s">
        <v>695</v>
      </c>
      <c r="N3638" s="56" t="s">
        <v>2883</v>
      </c>
      <c r="P3638" s="56" t="s">
        <v>6998</v>
      </c>
      <c r="T3638" s="56">
        <v>1</v>
      </c>
      <c r="U3638" s="56" t="s">
        <v>606</v>
      </c>
      <c r="W3638" s="56">
        <v>1.5</v>
      </c>
      <c r="X3638" s="56">
        <v>80</v>
      </c>
      <c r="Y3638" s="56">
        <v>66.400000000000006</v>
      </c>
    </row>
    <row r="3639" spans="1:25" s="56" customFormat="1">
      <c r="A3639" s="132" t="s">
        <v>6832</v>
      </c>
      <c r="B3639" s="132" t="s">
        <v>1216</v>
      </c>
      <c r="C3639" s="150" t="s">
        <v>4873</v>
      </c>
      <c r="D3639" s="150" t="s">
        <v>4874</v>
      </c>
      <c r="E3639" s="150" t="s">
        <v>4875</v>
      </c>
      <c r="F3639" s="133" t="s">
        <v>4876</v>
      </c>
      <c r="G3639" s="133"/>
      <c r="H3639" s="52" t="s">
        <v>6833</v>
      </c>
      <c r="I3639" s="550">
        <v>41807</v>
      </c>
      <c r="J3639" s="550">
        <v>41929</v>
      </c>
      <c r="K3639" s="56" t="s">
        <v>8035</v>
      </c>
      <c r="L3639" s="56" t="s">
        <v>8036</v>
      </c>
      <c r="M3639" s="56" t="s">
        <v>695</v>
      </c>
      <c r="N3639" s="56" t="s">
        <v>2883</v>
      </c>
      <c r="P3639" s="56" t="s">
        <v>6998</v>
      </c>
      <c r="T3639" s="56">
        <v>1</v>
      </c>
      <c r="U3639" s="56" t="s">
        <v>606</v>
      </c>
      <c r="W3639" s="56">
        <v>1.5</v>
      </c>
      <c r="X3639" s="56">
        <v>85</v>
      </c>
      <c r="Y3639" s="56">
        <v>26.7</v>
      </c>
    </row>
    <row r="3640" spans="1:25" s="56" customFormat="1">
      <c r="A3640" s="132" t="s">
        <v>6832</v>
      </c>
      <c r="B3640" s="132" t="s">
        <v>1216</v>
      </c>
      <c r="C3640" s="150" t="s">
        <v>4873</v>
      </c>
      <c r="D3640" s="150" t="s">
        <v>4874</v>
      </c>
      <c r="E3640" s="150" t="s">
        <v>4875</v>
      </c>
      <c r="F3640" s="133" t="s">
        <v>4876</v>
      </c>
      <c r="G3640" s="133"/>
      <c r="H3640" s="52" t="s">
        <v>6833</v>
      </c>
      <c r="I3640" s="550">
        <v>41807</v>
      </c>
      <c r="J3640" s="550">
        <v>41929</v>
      </c>
      <c r="K3640" s="56" t="s">
        <v>8037</v>
      </c>
      <c r="L3640" s="56" t="s">
        <v>8038</v>
      </c>
      <c r="M3640" s="56" t="s">
        <v>695</v>
      </c>
      <c r="N3640" s="56" t="s">
        <v>2883</v>
      </c>
      <c r="P3640" s="56" t="s">
        <v>6998</v>
      </c>
      <c r="T3640" s="56">
        <v>1</v>
      </c>
      <c r="U3640" s="56" t="s">
        <v>606</v>
      </c>
      <c r="W3640" s="56">
        <v>1.5</v>
      </c>
      <c r="X3640" s="56">
        <v>90</v>
      </c>
      <c r="Y3640" s="56">
        <v>22.2</v>
      </c>
    </row>
    <row r="3641" spans="1:25" s="56" customFormat="1">
      <c r="A3641" s="132" t="s">
        <v>6832</v>
      </c>
      <c r="B3641" s="132" t="s">
        <v>1216</v>
      </c>
      <c r="C3641" s="150" t="s">
        <v>4873</v>
      </c>
      <c r="D3641" s="150" t="s">
        <v>4874</v>
      </c>
      <c r="E3641" s="150" t="s">
        <v>4875</v>
      </c>
      <c r="F3641" s="133" t="s">
        <v>4876</v>
      </c>
      <c r="G3641" s="133"/>
      <c r="H3641" s="52" t="s">
        <v>6833</v>
      </c>
      <c r="I3641" s="550">
        <v>41807</v>
      </c>
      <c r="J3641" s="550">
        <v>41929</v>
      </c>
      <c r="K3641" s="56" t="s">
        <v>8039</v>
      </c>
      <c r="L3641" s="56" t="s">
        <v>8040</v>
      </c>
      <c r="M3641" s="56" t="s">
        <v>695</v>
      </c>
      <c r="N3641" s="56" t="s">
        <v>2883</v>
      </c>
      <c r="P3641" s="56" t="s">
        <v>6998</v>
      </c>
      <c r="T3641" s="56">
        <v>1</v>
      </c>
      <c r="U3641" s="56" t="s">
        <v>606</v>
      </c>
      <c r="W3641" s="56">
        <v>1.5</v>
      </c>
      <c r="X3641" s="56">
        <v>90</v>
      </c>
      <c r="Y3641" s="56">
        <v>32.25</v>
      </c>
    </row>
    <row r="3642" spans="1:25" s="56" customFormat="1">
      <c r="A3642" s="132" t="s">
        <v>6832</v>
      </c>
      <c r="B3642" s="132" t="s">
        <v>1216</v>
      </c>
      <c r="C3642" s="150" t="s">
        <v>4873</v>
      </c>
      <c r="D3642" s="150" t="s">
        <v>4874</v>
      </c>
      <c r="E3642" s="150" t="s">
        <v>4875</v>
      </c>
      <c r="F3642" s="133" t="s">
        <v>4876</v>
      </c>
      <c r="G3642" s="133"/>
      <c r="H3642" s="52" t="s">
        <v>6833</v>
      </c>
      <c r="I3642" s="550">
        <v>41807</v>
      </c>
      <c r="J3642" s="550">
        <v>41929</v>
      </c>
      <c r="K3642" s="56" t="s">
        <v>8041</v>
      </c>
      <c r="L3642" s="56" t="s">
        <v>8042</v>
      </c>
      <c r="M3642" s="56" t="s">
        <v>695</v>
      </c>
      <c r="N3642" s="56" t="s">
        <v>2883</v>
      </c>
      <c r="P3642" s="56" t="s">
        <v>6998</v>
      </c>
      <c r="T3642" s="56">
        <v>1</v>
      </c>
      <c r="U3642" s="56" t="s">
        <v>606</v>
      </c>
      <c r="W3642" s="56">
        <v>1.5</v>
      </c>
      <c r="X3642" s="56">
        <v>85</v>
      </c>
      <c r="Y3642" s="56">
        <v>23.4</v>
      </c>
    </row>
    <row r="3643" spans="1:25" s="56" customFormat="1">
      <c r="A3643" s="132" t="s">
        <v>6832</v>
      </c>
      <c r="B3643" s="132" t="s">
        <v>1216</v>
      </c>
      <c r="C3643" s="150" t="s">
        <v>4873</v>
      </c>
      <c r="D3643" s="150" t="s">
        <v>4874</v>
      </c>
      <c r="E3643" s="150" t="s">
        <v>4875</v>
      </c>
      <c r="F3643" s="133" t="s">
        <v>4876</v>
      </c>
      <c r="G3643" s="133"/>
      <c r="H3643" s="52" t="s">
        <v>6833</v>
      </c>
      <c r="I3643" s="550">
        <v>41807</v>
      </c>
      <c r="J3643" s="550">
        <v>41929</v>
      </c>
      <c r="K3643" s="56" t="s">
        <v>8043</v>
      </c>
      <c r="L3643" s="56" t="s">
        <v>8044</v>
      </c>
      <c r="M3643" s="56" t="s">
        <v>695</v>
      </c>
      <c r="N3643" s="56" t="s">
        <v>2883</v>
      </c>
      <c r="P3643" s="56" t="s">
        <v>6998</v>
      </c>
      <c r="T3643" s="56">
        <v>1</v>
      </c>
      <c r="U3643" s="56" t="s">
        <v>606</v>
      </c>
      <c r="W3643" s="56">
        <v>1.5</v>
      </c>
      <c r="X3643" s="56">
        <v>90</v>
      </c>
      <c r="Y3643" s="56">
        <v>24</v>
      </c>
    </row>
    <row r="3644" spans="1:25" s="56" customFormat="1">
      <c r="A3644" s="132" t="s">
        <v>6832</v>
      </c>
      <c r="B3644" s="132" t="s">
        <v>1216</v>
      </c>
      <c r="C3644" s="150" t="s">
        <v>4873</v>
      </c>
      <c r="D3644" s="150" t="s">
        <v>4874</v>
      </c>
      <c r="E3644" s="150" t="s">
        <v>4875</v>
      </c>
      <c r="F3644" s="133" t="s">
        <v>4876</v>
      </c>
      <c r="G3644" s="133"/>
      <c r="H3644" s="52" t="s">
        <v>6833</v>
      </c>
      <c r="I3644" s="550">
        <v>41807</v>
      </c>
      <c r="J3644" s="550">
        <v>41929</v>
      </c>
      <c r="K3644" s="56" t="s">
        <v>8045</v>
      </c>
      <c r="L3644" s="56" t="s">
        <v>8046</v>
      </c>
      <c r="M3644" s="56" t="s">
        <v>695</v>
      </c>
      <c r="N3644" s="56" t="s">
        <v>2883</v>
      </c>
      <c r="P3644" s="56" t="s">
        <v>6998</v>
      </c>
      <c r="T3644" s="56">
        <v>1</v>
      </c>
      <c r="U3644" s="56" t="s">
        <v>606</v>
      </c>
      <c r="W3644" s="56">
        <v>1.5</v>
      </c>
      <c r="X3644" s="56">
        <v>85</v>
      </c>
      <c r="Y3644" s="56">
        <v>35.25</v>
      </c>
    </row>
    <row r="3645" spans="1:25" s="56" customFormat="1">
      <c r="A3645" s="132" t="s">
        <v>6832</v>
      </c>
      <c r="B3645" s="132" t="s">
        <v>1216</v>
      </c>
      <c r="C3645" s="150" t="s">
        <v>4873</v>
      </c>
      <c r="D3645" s="150" t="s">
        <v>4874</v>
      </c>
      <c r="E3645" s="150" t="s">
        <v>4875</v>
      </c>
      <c r="F3645" s="133" t="s">
        <v>4876</v>
      </c>
      <c r="G3645" s="133"/>
      <c r="H3645" s="52" t="s">
        <v>6833</v>
      </c>
      <c r="I3645" s="550">
        <v>41807</v>
      </c>
      <c r="J3645" s="550">
        <v>41929</v>
      </c>
      <c r="K3645" s="56" t="s">
        <v>8047</v>
      </c>
      <c r="L3645" s="56" t="s">
        <v>8048</v>
      </c>
      <c r="M3645" s="56" t="s">
        <v>695</v>
      </c>
      <c r="N3645" s="56" t="s">
        <v>2883</v>
      </c>
      <c r="P3645" s="56" t="s">
        <v>6998</v>
      </c>
      <c r="T3645" s="56">
        <v>1</v>
      </c>
      <c r="U3645" s="56" t="s">
        <v>606</v>
      </c>
      <c r="W3645" s="56">
        <v>1.5</v>
      </c>
      <c r="X3645" s="56">
        <v>85</v>
      </c>
      <c r="Y3645" s="56">
        <v>41.55</v>
      </c>
    </row>
    <row r="3646" spans="1:25" s="56" customFormat="1">
      <c r="A3646" s="132" t="s">
        <v>6832</v>
      </c>
      <c r="B3646" s="132" t="s">
        <v>1216</v>
      </c>
      <c r="C3646" s="150" t="s">
        <v>4873</v>
      </c>
      <c r="D3646" s="150" t="s">
        <v>4874</v>
      </c>
      <c r="E3646" s="150" t="s">
        <v>4875</v>
      </c>
      <c r="F3646" s="133" t="s">
        <v>4876</v>
      </c>
      <c r="G3646" s="133"/>
      <c r="H3646" s="52" t="s">
        <v>6833</v>
      </c>
      <c r="I3646" s="550">
        <v>41807</v>
      </c>
      <c r="J3646" s="550">
        <v>41929</v>
      </c>
      <c r="K3646" s="56" t="s">
        <v>8049</v>
      </c>
      <c r="L3646" s="56" t="s">
        <v>8050</v>
      </c>
      <c r="M3646" s="56" t="s">
        <v>695</v>
      </c>
      <c r="N3646" s="56" t="s">
        <v>2883</v>
      </c>
      <c r="P3646" s="56" t="s">
        <v>6998</v>
      </c>
      <c r="T3646" s="56">
        <v>1</v>
      </c>
      <c r="U3646" s="56" t="s">
        <v>606</v>
      </c>
      <c r="W3646" s="56">
        <v>1.5</v>
      </c>
      <c r="X3646" s="56">
        <v>85</v>
      </c>
      <c r="Y3646" s="56">
        <v>20.8</v>
      </c>
    </row>
    <row r="3647" spans="1:25" s="56" customFormat="1">
      <c r="A3647" s="132" t="s">
        <v>6832</v>
      </c>
      <c r="B3647" s="132" t="s">
        <v>1216</v>
      </c>
      <c r="C3647" s="150" t="s">
        <v>4873</v>
      </c>
      <c r="D3647" s="150" t="s">
        <v>4874</v>
      </c>
      <c r="E3647" s="150" t="s">
        <v>4875</v>
      </c>
      <c r="F3647" s="133" t="s">
        <v>4876</v>
      </c>
      <c r="G3647" s="133"/>
      <c r="H3647" s="52" t="s">
        <v>6833</v>
      </c>
      <c r="I3647" s="550">
        <v>41807</v>
      </c>
      <c r="J3647" s="550">
        <v>41929</v>
      </c>
      <c r="K3647" s="56" t="s">
        <v>8051</v>
      </c>
      <c r="L3647" s="56" t="s">
        <v>8052</v>
      </c>
      <c r="M3647" s="56" t="s">
        <v>695</v>
      </c>
      <c r="N3647" s="56" t="s">
        <v>2883</v>
      </c>
      <c r="P3647" s="56" t="s">
        <v>6998</v>
      </c>
      <c r="T3647" s="56">
        <v>1</v>
      </c>
      <c r="U3647" s="56" t="s">
        <v>606</v>
      </c>
      <c r="W3647" s="56">
        <v>1.5</v>
      </c>
      <c r="X3647" s="56">
        <v>85</v>
      </c>
      <c r="Y3647" s="56">
        <v>19.3</v>
      </c>
    </row>
    <row r="3648" spans="1:25" s="56" customFormat="1">
      <c r="A3648" s="132" t="s">
        <v>6832</v>
      </c>
      <c r="B3648" s="132" t="s">
        <v>1216</v>
      </c>
      <c r="C3648" s="150" t="s">
        <v>4873</v>
      </c>
      <c r="D3648" s="150" t="s">
        <v>4874</v>
      </c>
      <c r="E3648" s="150" t="s">
        <v>4875</v>
      </c>
      <c r="F3648" s="133" t="s">
        <v>4876</v>
      </c>
      <c r="G3648" s="133"/>
      <c r="H3648" s="52" t="s">
        <v>6833</v>
      </c>
      <c r="I3648" s="550">
        <v>41807</v>
      </c>
      <c r="J3648" s="550">
        <v>41929</v>
      </c>
      <c r="K3648" s="56" t="s">
        <v>8053</v>
      </c>
      <c r="L3648" s="56" t="s">
        <v>8054</v>
      </c>
      <c r="M3648" s="56" t="s">
        <v>695</v>
      </c>
      <c r="N3648" s="56" t="s">
        <v>2883</v>
      </c>
      <c r="P3648" s="56" t="s">
        <v>6998</v>
      </c>
      <c r="T3648" s="56">
        <v>1</v>
      </c>
      <c r="U3648" s="56" t="s">
        <v>606</v>
      </c>
      <c r="W3648" s="56">
        <v>1.5</v>
      </c>
      <c r="X3648" s="56">
        <v>85</v>
      </c>
      <c r="Y3648" s="56">
        <v>24</v>
      </c>
    </row>
    <row r="3649" spans="1:25" s="56" customFormat="1">
      <c r="A3649" s="132" t="s">
        <v>6832</v>
      </c>
      <c r="B3649" s="132" t="s">
        <v>1216</v>
      </c>
      <c r="C3649" s="150" t="s">
        <v>4873</v>
      </c>
      <c r="D3649" s="150" t="s">
        <v>4874</v>
      </c>
      <c r="E3649" s="150" t="s">
        <v>4875</v>
      </c>
      <c r="F3649" s="133" t="s">
        <v>4876</v>
      </c>
      <c r="G3649" s="133"/>
      <c r="H3649" s="52" t="s">
        <v>6833</v>
      </c>
      <c r="I3649" s="550">
        <v>41807</v>
      </c>
      <c r="J3649" s="550">
        <v>41929</v>
      </c>
      <c r="K3649" s="56" t="s">
        <v>8055</v>
      </c>
      <c r="L3649" s="56" t="s">
        <v>8056</v>
      </c>
      <c r="M3649" s="56" t="s">
        <v>695</v>
      </c>
      <c r="N3649" s="56" t="s">
        <v>2883</v>
      </c>
      <c r="P3649" s="56" t="s">
        <v>6998</v>
      </c>
      <c r="T3649" s="56">
        <v>1</v>
      </c>
      <c r="U3649" s="56" t="s">
        <v>606</v>
      </c>
      <c r="W3649" s="56">
        <v>1.5</v>
      </c>
      <c r="X3649" s="56">
        <v>85</v>
      </c>
      <c r="Y3649" s="56">
        <v>21</v>
      </c>
    </row>
    <row r="3650" spans="1:25" s="56" customFormat="1">
      <c r="A3650" s="132" t="s">
        <v>6832</v>
      </c>
      <c r="B3650" s="132" t="s">
        <v>1216</v>
      </c>
      <c r="C3650" s="150" t="s">
        <v>4873</v>
      </c>
      <c r="D3650" s="150" t="s">
        <v>4874</v>
      </c>
      <c r="E3650" s="150" t="s">
        <v>4875</v>
      </c>
      <c r="F3650" s="133" t="s">
        <v>4876</v>
      </c>
      <c r="G3650" s="133"/>
      <c r="H3650" s="52" t="s">
        <v>6833</v>
      </c>
      <c r="I3650" s="550">
        <v>41807</v>
      </c>
      <c r="J3650" s="550">
        <v>41929</v>
      </c>
      <c r="K3650" s="56" t="s">
        <v>8057</v>
      </c>
      <c r="L3650" s="56" t="s">
        <v>8058</v>
      </c>
      <c r="M3650" s="56" t="s">
        <v>695</v>
      </c>
      <c r="N3650" s="56" t="s">
        <v>2883</v>
      </c>
      <c r="P3650" s="56" t="s">
        <v>6998</v>
      </c>
      <c r="T3650" s="56">
        <v>1</v>
      </c>
      <c r="U3650" s="56" t="s">
        <v>606</v>
      </c>
      <c r="W3650" s="56">
        <v>1.5</v>
      </c>
      <c r="X3650" s="56">
        <v>85</v>
      </c>
      <c r="Y3650" s="56">
        <v>672</v>
      </c>
    </row>
    <row r="3651" spans="1:25" s="56" customFormat="1">
      <c r="A3651" s="132" t="s">
        <v>6832</v>
      </c>
      <c r="B3651" s="132" t="s">
        <v>1216</v>
      </c>
      <c r="C3651" s="150" t="s">
        <v>4873</v>
      </c>
      <c r="D3651" s="150" t="s">
        <v>4874</v>
      </c>
      <c r="E3651" s="150" t="s">
        <v>4875</v>
      </c>
      <c r="F3651" s="133" t="s">
        <v>4876</v>
      </c>
      <c r="G3651" s="133"/>
      <c r="H3651" s="52" t="s">
        <v>6833</v>
      </c>
      <c r="I3651" s="550">
        <v>41807</v>
      </c>
      <c r="J3651" s="550">
        <v>41929</v>
      </c>
      <c r="K3651" s="56" t="s">
        <v>8059</v>
      </c>
      <c r="L3651" s="56" t="s">
        <v>8060</v>
      </c>
      <c r="M3651" s="56" t="s">
        <v>695</v>
      </c>
      <c r="N3651" s="56" t="s">
        <v>2883</v>
      </c>
      <c r="P3651" s="56" t="s">
        <v>6998</v>
      </c>
      <c r="T3651" s="56">
        <v>1</v>
      </c>
      <c r="U3651" s="56" t="s">
        <v>606</v>
      </c>
      <c r="W3651" s="56">
        <v>1.5</v>
      </c>
      <c r="X3651" s="56">
        <v>85</v>
      </c>
      <c r="Y3651" s="56">
        <v>73.8</v>
      </c>
    </row>
    <row r="3652" spans="1:25" s="56" customFormat="1">
      <c r="A3652" s="132" t="s">
        <v>6832</v>
      </c>
      <c r="B3652" s="132" t="s">
        <v>1216</v>
      </c>
      <c r="C3652" s="150" t="s">
        <v>4873</v>
      </c>
      <c r="D3652" s="150" t="s">
        <v>4874</v>
      </c>
      <c r="E3652" s="150" t="s">
        <v>4875</v>
      </c>
      <c r="F3652" s="133" t="s">
        <v>4876</v>
      </c>
      <c r="G3652" s="133"/>
      <c r="H3652" s="52" t="s">
        <v>6833</v>
      </c>
      <c r="I3652" s="550">
        <v>41807</v>
      </c>
      <c r="J3652" s="550">
        <v>41929</v>
      </c>
      <c r="K3652" s="56" t="s">
        <v>8061</v>
      </c>
      <c r="L3652" s="56" t="s">
        <v>8062</v>
      </c>
      <c r="M3652" s="56" t="s">
        <v>695</v>
      </c>
      <c r="N3652" s="56" t="s">
        <v>2883</v>
      </c>
      <c r="P3652" s="56" t="s">
        <v>6998</v>
      </c>
      <c r="T3652" s="56">
        <v>1</v>
      </c>
      <c r="U3652" s="56" t="s">
        <v>606</v>
      </c>
      <c r="W3652" s="56">
        <v>1.5</v>
      </c>
      <c r="X3652" s="56">
        <v>93</v>
      </c>
      <c r="Y3652" s="56">
        <v>16.899999999999999</v>
      </c>
    </row>
    <row r="3653" spans="1:25" s="56" customFormat="1">
      <c r="A3653" s="132" t="s">
        <v>6832</v>
      </c>
      <c r="B3653" s="132" t="s">
        <v>1216</v>
      </c>
      <c r="C3653" s="150" t="s">
        <v>4873</v>
      </c>
      <c r="D3653" s="150" t="s">
        <v>4874</v>
      </c>
      <c r="E3653" s="150" t="s">
        <v>4875</v>
      </c>
      <c r="F3653" s="133" t="s">
        <v>4876</v>
      </c>
      <c r="G3653" s="133"/>
      <c r="H3653" s="52" t="s">
        <v>6833</v>
      </c>
      <c r="I3653" s="550">
        <v>41807</v>
      </c>
      <c r="J3653" s="550">
        <v>41929</v>
      </c>
      <c r="K3653" s="56" t="s">
        <v>8063</v>
      </c>
      <c r="L3653" s="56" t="s">
        <v>8064</v>
      </c>
      <c r="M3653" s="56" t="s">
        <v>695</v>
      </c>
      <c r="N3653" s="56" t="s">
        <v>2883</v>
      </c>
      <c r="P3653" s="56" t="s">
        <v>6998</v>
      </c>
      <c r="T3653" s="56">
        <v>1</v>
      </c>
      <c r="U3653" s="56" t="s">
        <v>606</v>
      </c>
      <c r="W3653" s="56">
        <v>1.5</v>
      </c>
      <c r="X3653" s="56">
        <v>93</v>
      </c>
      <c r="Y3653" s="56">
        <v>31.2</v>
      </c>
    </row>
    <row r="3654" spans="1:25" s="56" customFormat="1">
      <c r="A3654" s="132" t="s">
        <v>6832</v>
      </c>
      <c r="B3654" s="132" t="s">
        <v>1216</v>
      </c>
      <c r="C3654" s="150" t="s">
        <v>4873</v>
      </c>
      <c r="D3654" s="150" t="s">
        <v>4874</v>
      </c>
      <c r="E3654" s="150" t="s">
        <v>4875</v>
      </c>
      <c r="F3654" s="133" t="s">
        <v>4876</v>
      </c>
      <c r="G3654" s="133"/>
      <c r="H3654" s="52" t="s">
        <v>6833</v>
      </c>
      <c r="I3654" s="550">
        <v>41807</v>
      </c>
      <c r="J3654" s="550">
        <v>41929</v>
      </c>
      <c r="K3654" s="56" t="s">
        <v>8065</v>
      </c>
      <c r="L3654" s="56" t="s">
        <v>8066</v>
      </c>
      <c r="M3654" s="56" t="s">
        <v>695</v>
      </c>
      <c r="N3654" s="56" t="s">
        <v>2883</v>
      </c>
      <c r="P3654" s="56" t="s">
        <v>6998</v>
      </c>
      <c r="T3654" s="56">
        <v>1</v>
      </c>
      <c r="U3654" s="56" t="s">
        <v>606</v>
      </c>
      <c r="W3654" s="56">
        <v>1.5</v>
      </c>
      <c r="X3654" s="56">
        <v>93</v>
      </c>
      <c r="Y3654" s="56">
        <v>23.6</v>
      </c>
    </row>
    <row r="3655" spans="1:25" s="56" customFormat="1">
      <c r="A3655" s="132" t="s">
        <v>6832</v>
      </c>
      <c r="B3655" s="132" t="s">
        <v>1216</v>
      </c>
      <c r="C3655" s="150" t="s">
        <v>4873</v>
      </c>
      <c r="D3655" s="150" t="s">
        <v>4874</v>
      </c>
      <c r="E3655" s="150" t="s">
        <v>4875</v>
      </c>
      <c r="F3655" s="133" t="s">
        <v>4876</v>
      </c>
      <c r="G3655" s="133"/>
      <c r="H3655" s="52" t="s">
        <v>6833</v>
      </c>
      <c r="I3655" s="550">
        <v>41807</v>
      </c>
      <c r="J3655" s="550">
        <v>41929</v>
      </c>
      <c r="K3655" s="56" t="s">
        <v>8067</v>
      </c>
      <c r="L3655" s="56" t="s">
        <v>8068</v>
      </c>
      <c r="M3655" s="56" t="s">
        <v>695</v>
      </c>
      <c r="N3655" s="56" t="s">
        <v>2883</v>
      </c>
      <c r="P3655" s="56" t="s">
        <v>6998</v>
      </c>
      <c r="T3655" s="56">
        <v>1</v>
      </c>
      <c r="U3655" s="56" t="s">
        <v>606</v>
      </c>
      <c r="W3655" s="56">
        <v>1.5</v>
      </c>
      <c r="X3655" s="56">
        <v>40</v>
      </c>
      <c r="Y3655" s="56">
        <v>51.3</v>
      </c>
    </row>
    <row r="3656" spans="1:25" s="56" customFormat="1">
      <c r="A3656" s="132" t="s">
        <v>6832</v>
      </c>
      <c r="B3656" s="132" t="s">
        <v>1216</v>
      </c>
      <c r="C3656" s="150" t="s">
        <v>4873</v>
      </c>
      <c r="D3656" s="150" t="s">
        <v>4874</v>
      </c>
      <c r="E3656" s="150" t="s">
        <v>4875</v>
      </c>
      <c r="F3656" s="133" t="s">
        <v>4876</v>
      </c>
      <c r="G3656" s="133"/>
      <c r="H3656" s="52" t="s">
        <v>6833</v>
      </c>
      <c r="I3656" s="550">
        <v>41807</v>
      </c>
      <c r="J3656" s="550">
        <v>41929</v>
      </c>
      <c r="K3656" s="56" t="s">
        <v>8069</v>
      </c>
      <c r="L3656" s="56" t="s">
        <v>8070</v>
      </c>
      <c r="M3656" s="56" t="s">
        <v>695</v>
      </c>
      <c r="N3656" s="56" t="s">
        <v>2883</v>
      </c>
      <c r="P3656" s="56" t="s">
        <v>6998</v>
      </c>
      <c r="T3656" s="56">
        <v>1</v>
      </c>
      <c r="U3656" s="56" t="s">
        <v>606</v>
      </c>
      <c r="W3656" s="56">
        <v>1.5</v>
      </c>
      <c r="X3656" s="56">
        <v>40</v>
      </c>
      <c r="Y3656" s="56">
        <v>163</v>
      </c>
    </row>
    <row r="3657" spans="1:25" s="56" customFormat="1">
      <c r="A3657" s="132" t="s">
        <v>6832</v>
      </c>
      <c r="B3657" s="132" t="s">
        <v>1216</v>
      </c>
      <c r="C3657" s="150" t="s">
        <v>4873</v>
      </c>
      <c r="D3657" s="150" t="s">
        <v>4874</v>
      </c>
      <c r="E3657" s="150" t="s">
        <v>4875</v>
      </c>
      <c r="F3657" s="133" t="s">
        <v>4876</v>
      </c>
      <c r="G3657" s="133"/>
      <c r="H3657" s="52" t="s">
        <v>6833</v>
      </c>
      <c r="I3657" s="550">
        <v>41807</v>
      </c>
      <c r="J3657" s="550">
        <v>41929</v>
      </c>
      <c r="K3657" s="56" t="s">
        <v>8071</v>
      </c>
      <c r="L3657" s="56" t="s">
        <v>8072</v>
      </c>
      <c r="M3657" s="56" t="s">
        <v>695</v>
      </c>
      <c r="N3657" s="56" t="s">
        <v>2883</v>
      </c>
      <c r="P3657" s="56" t="s">
        <v>6998</v>
      </c>
      <c r="T3657" s="56">
        <v>1</v>
      </c>
      <c r="U3657" s="56" t="s">
        <v>606</v>
      </c>
      <c r="W3657" s="56">
        <v>1.5</v>
      </c>
      <c r="X3657" s="56">
        <v>65</v>
      </c>
      <c r="Y3657" s="56">
        <v>270</v>
      </c>
    </row>
    <row r="3658" spans="1:25" s="56" customFormat="1">
      <c r="A3658" s="132" t="s">
        <v>6832</v>
      </c>
      <c r="B3658" s="132" t="s">
        <v>1216</v>
      </c>
      <c r="C3658" s="150" t="s">
        <v>4873</v>
      </c>
      <c r="D3658" s="150" t="s">
        <v>4874</v>
      </c>
      <c r="E3658" s="150" t="s">
        <v>4875</v>
      </c>
      <c r="F3658" s="133" t="s">
        <v>4876</v>
      </c>
      <c r="G3658" s="133"/>
      <c r="H3658" s="52" t="s">
        <v>6833</v>
      </c>
      <c r="I3658" s="550">
        <v>41807</v>
      </c>
      <c r="J3658" s="550">
        <v>41929</v>
      </c>
      <c r="K3658" s="56" t="s">
        <v>8073</v>
      </c>
      <c r="L3658" s="56" t="s">
        <v>8074</v>
      </c>
      <c r="M3658" s="56" t="s">
        <v>695</v>
      </c>
      <c r="N3658" s="56" t="s">
        <v>2883</v>
      </c>
      <c r="P3658" s="56" t="s">
        <v>6998</v>
      </c>
      <c r="T3658" s="56">
        <v>1</v>
      </c>
      <c r="U3658" s="56" t="s">
        <v>606</v>
      </c>
      <c r="W3658" s="56">
        <v>1.5</v>
      </c>
      <c r="X3658" s="56">
        <v>80</v>
      </c>
      <c r="Y3658" s="56">
        <v>19.3</v>
      </c>
    </row>
    <row r="3659" spans="1:25" s="56" customFormat="1">
      <c r="A3659" s="132" t="s">
        <v>6832</v>
      </c>
      <c r="B3659" s="132" t="s">
        <v>1216</v>
      </c>
      <c r="C3659" s="150" t="s">
        <v>4873</v>
      </c>
      <c r="D3659" s="150" t="s">
        <v>4874</v>
      </c>
      <c r="E3659" s="150" t="s">
        <v>4875</v>
      </c>
      <c r="F3659" s="133" t="s">
        <v>4876</v>
      </c>
      <c r="G3659" s="133"/>
      <c r="H3659" s="52" t="s">
        <v>6833</v>
      </c>
      <c r="I3659" s="550">
        <v>41807</v>
      </c>
      <c r="J3659" s="550">
        <v>41929</v>
      </c>
      <c r="K3659" s="56" t="s">
        <v>8075</v>
      </c>
      <c r="L3659" s="56" t="s">
        <v>8076</v>
      </c>
      <c r="M3659" s="56" t="s">
        <v>695</v>
      </c>
      <c r="N3659" s="56" t="s">
        <v>2883</v>
      </c>
      <c r="P3659" s="56" t="s">
        <v>6998</v>
      </c>
      <c r="T3659" s="56">
        <v>1</v>
      </c>
      <c r="U3659" s="56" t="s">
        <v>606</v>
      </c>
      <c r="W3659" s="56">
        <v>1.5</v>
      </c>
      <c r="X3659" s="56">
        <v>82</v>
      </c>
      <c r="Y3659" s="56">
        <v>65.599999999999994</v>
      </c>
    </row>
    <row r="3660" spans="1:25" s="56" customFormat="1">
      <c r="A3660" s="132" t="s">
        <v>6832</v>
      </c>
      <c r="B3660" s="132" t="s">
        <v>1216</v>
      </c>
      <c r="C3660" s="150" t="s">
        <v>4873</v>
      </c>
      <c r="D3660" s="150" t="s">
        <v>4874</v>
      </c>
      <c r="E3660" s="150" t="s">
        <v>4875</v>
      </c>
      <c r="F3660" s="133" t="s">
        <v>4876</v>
      </c>
      <c r="G3660" s="133"/>
      <c r="H3660" s="52" t="s">
        <v>6833</v>
      </c>
      <c r="I3660" s="550">
        <v>41807</v>
      </c>
      <c r="J3660" s="550">
        <v>41929</v>
      </c>
      <c r="K3660" s="56" t="s">
        <v>8077</v>
      </c>
      <c r="L3660" s="56" t="s">
        <v>8078</v>
      </c>
      <c r="M3660" s="56" t="s">
        <v>695</v>
      </c>
      <c r="N3660" s="56" t="s">
        <v>2883</v>
      </c>
      <c r="P3660" s="56" t="s">
        <v>6998</v>
      </c>
      <c r="T3660" s="56">
        <v>1</v>
      </c>
      <c r="U3660" s="56" t="s">
        <v>606</v>
      </c>
      <c r="W3660" s="56">
        <v>1.5</v>
      </c>
      <c r="X3660" s="56">
        <v>85</v>
      </c>
      <c r="Y3660" s="56">
        <v>23.4</v>
      </c>
    </row>
    <row r="3661" spans="1:25" s="56" customFormat="1">
      <c r="A3661" s="132" t="s">
        <v>6832</v>
      </c>
      <c r="B3661" s="132" t="s">
        <v>1216</v>
      </c>
      <c r="C3661" s="150" t="s">
        <v>4873</v>
      </c>
      <c r="D3661" s="150" t="s">
        <v>4874</v>
      </c>
      <c r="E3661" s="150" t="s">
        <v>4875</v>
      </c>
      <c r="F3661" s="133" t="s">
        <v>4876</v>
      </c>
      <c r="G3661" s="133"/>
      <c r="H3661" s="52" t="s">
        <v>6833</v>
      </c>
      <c r="I3661" s="550">
        <v>41807</v>
      </c>
      <c r="J3661" s="550">
        <v>41929</v>
      </c>
      <c r="K3661" s="56" t="s">
        <v>8079</v>
      </c>
      <c r="L3661" s="56" t="s">
        <v>8080</v>
      </c>
      <c r="M3661" s="56" t="s">
        <v>695</v>
      </c>
      <c r="N3661" s="56" t="s">
        <v>2883</v>
      </c>
      <c r="P3661" s="56" t="s">
        <v>6998</v>
      </c>
      <c r="T3661" s="56">
        <v>1</v>
      </c>
      <c r="U3661" s="56" t="s">
        <v>606</v>
      </c>
      <c r="W3661" s="56">
        <v>1.5</v>
      </c>
      <c r="X3661" s="56">
        <v>85</v>
      </c>
      <c r="Y3661" s="56">
        <v>19.8</v>
      </c>
    </row>
    <row r="3662" spans="1:25" s="56" customFormat="1">
      <c r="A3662" s="132" t="s">
        <v>6832</v>
      </c>
      <c r="B3662" s="132" t="s">
        <v>1216</v>
      </c>
      <c r="C3662" s="150" t="s">
        <v>4873</v>
      </c>
      <c r="D3662" s="150" t="s">
        <v>4874</v>
      </c>
      <c r="E3662" s="150" t="s">
        <v>4875</v>
      </c>
      <c r="F3662" s="133" t="s">
        <v>4876</v>
      </c>
      <c r="G3662" s="133"/>
      <c r="H3662" s="52" t="s">
        <v>6833</v>
      </c>
      <c r="I3662" s="550">
        <v>41807</v>
      </c>
      <c r="J3662" s="550">
        <v>41929</v>
      </c>
      <c r="K3662" s="56" t="s">
        <v>8081</v>
      </c>
      <c r="L3662" s="56" t="s">
        <v>8082</v>
      </c>
      <c r="M3662" s="56" t="s">
        <v>695</v>
      </c>
      <c r="N3662" s="56" t="s">
        <v>2883</v>
      </c>
      <c r="P3662" s="56" t="s">
        <v>6998</v>
      </c>
      <c r="T3662" s="56">
        <v>1</v>
      </c>
      <c r="U3662" s="56" t="s">
        <v>606</v>
      </c>
      <c r="W3662" s="56">
        <v>1.5</v>
      </c>
      <c r="X3662" s="56">
        <v>85</v>
      </c>
      <c r="Y3662" s="56">
        <v>18.399999999999999</v>
      </c>
    </row>
    <row r="3663" spans="1:25" s="56" customFormat="1">
      <c r="A3663" s="132" t="s">
        <v>6832</v>
      </c>
      <c r="B3663" s="132" t="s">
        <v>1216</v>
      </c>
      <c r="C3663" s="150" t="s">
        <v>4873</v>
      </c>
      <c r="D3663" s="150" t="s">
        <v>4874</v>
      </c>
      <c r="E3663" s="150" t="s">
        <v>4875</v>
      </c>
      <c r="F3663" s="133" t="s">
        <v>4876</v>
      </c>
      <c r="G3663" s="133"/>
      <c r="H3663" s="52" t="s">
        <v>6833</v>
      </c>
      <c r="I3663" s="550">
        <v>41807</v>
      </c>
      <c r="J3663" s="550">
        <v>41929</v>
      </c>
      <c r="K3663" s="56" t="s">
        <v>8083</v>
      </c>
      <c r="L3663" s="56" t="s">
        <v>8084</v>
      </c>
      <c r="M3663" s="56" t="s">
        <v>695</v>
      </c>
      <c r="N3663" s="56" t="s">
        <v>2883</v>
      </c>
      <c r="P3663" s="56" t="s">
        <v>6998</v>
      </c>
      <c r="T3663" s="56">
        <v>1</v>
      </c>
      <c r="U3663" s="56" t="s">
        <v>606</v>
      </c>
      <c r="W3663" s="56">
        <v>1.5</v>
      </c>
      <c r="X3663" s="56">
        <v>85</v>
      </c>
      <c r="Y3663" s="56">
        <v>20.6</v>
      </c>
    </row>
    <row r="3664" spans="1:25" s="56" customFormat="1">
      <c r="A3664" s="132" t="s">
        <v>6832</v>
      </c>
      <c r="B3664" s="132" t="s">
        <v>1216</v>
      </c>
      <c r="C3664" s="150" t="s">
        <v>4873</v>
      </c>
      <c r="D3664" s="150" t="s">
        <v>4874</v>
      </c>
      <c r="E3664" s="150" t="s">
        <v>4875</v>
      </c>
      <c r="F3664" s="133" t="s">
        <v>4876</v>
      </c>
      <c r="G3664" s="133"/>
      <c r="H3664" s="52" t="s">
        <v>6833</v>
      </c>
      <c r="I3664" s="550">
        <v>41807</v>
      </c>
      <c r="J3664" s="550">
        <v>41929</v>
      </c>
      <c r="K3664" s="56" t="s">
        <v>8085</v>
      </c>
      <c r="L3664" s="56" t="s">
        <v>8086</v>
      </c>
      <c r="M3664" s="56" t="s">
        <v>695</v>
      </c>
      <c r="N3664" s="56" t="s">
        <v>2883</v>
      </c>
      <c r="P3664" s="56" t="s">
        <v>6998</v>
      </c>
      <c r="T3664" s="56">
        <v>1</v>
      </c>
      <c r="U3664" s="56" t="s">
        <v>606</v>
      </c>
      <c r="W3664" s="56">
        <v>1.5</v>
      </c>
      <c r="X3664" s="56">
        <v>90</v>
      </c>
      <c r="Y3664" s="56">
        <v>27.4</v>
      </c>
    </row>
    <row r="3665" spans="1:34" s="56" customFormat="1">
      <c r="A3665" s="132" t="s">
        <v>6832</v>
      </c>
      <c r="B3665" s="132" t="s">
        <v>1216</v>
      </c>
      <c r="C3665" s="150" t="s">
        <v>4873</v>
      </c>
      <c r="D3665" s="150" t="s">
        <v>4874</v>
      </c>
      <c r="E3665" s="150" t="s">
        <v>4875</v>
      </c>
      <c r="F3665" s="133" t="s">
        <v>4876</v>
      </c>
      <c r="G3665" s="133"/>
      <c r="H3665" s="52" t="s">
        <v>6833</v>
      </c>
      <c r="I3665" s="550">
        <v>41807</v>
      </c>
      <c r="J3665" s="550">
        <v>41929</v>
      </c>
      <c r="K3665" s="56" t="s">
        <v>8087</v>
      </c>
      <c r="L3665" s="56" t="s">
        <v>8088</v>
      </c>
      <c r="M3665" s="56" t="s">
        <v>695</v>
      </c>
      <c r="N3665" s="56" t="s">
        <v>2883</v>
      </c>
      <c r="P3665" s="56" t="s">
        <v>6998</v>
      </c>
      <c r="T3665" s="56">
        <v>1</v>
      </c>
      <c r="U3665" s="56" t="s">
        <v>606</v>
      </c>
      <c r="W3665" s="56">
        <v>1.5</v>
      </c>
      <c r="X3665" s="56">
        <v>85</v>
      </c>
      <c r="Y3665" s="56">
        <v>25.2</v>
      </c>
      <c r="AE3665" s="159"/>
      <c r="AF3665" s="159"/>
      <c r="AG3665" s="159"/>
      <c r="AH3665" s="159"/>
    </row>
    <row r="3666" spans="1:34" s="56" customFormat="1">
      <c r="A3666" s="132" t="s">
        <v>6832</v>
      </c>
      <c r="B3666" s="132" t="s">
        <v>1216</v>
      </c>
      <c r="C3666" s="150" t="s">
        <v>4873</v>
      </c>
      <c r="D3666" s="150" t="s">
        <v>4874</v>
      </c>
      <c r="E3666" s="150" t="s">
        <v>4875</v>
      </c>
      <c r="F3666" s="133" t="s">
        <v>4876</v>
      </c>
      <c r="G3666" s="133"/>
      <c r="H3666" s="52" t="s">
        <v>6833</v>
      </c>
      <c r="I3666" s="550">
        <v>41807</v>
      </c>
      <c r="J3666" s="550">
        <v>41929</v>
      </c>
      <c r="K3666" s="56" t="s">
        <v>8089</v>
      </c>
      <c r="L3666" s="56" t="s">
        <v>8090</v>
      </c>
      <c r="M3666" s="56" t="s">
        <v>695</v>
      </c>
      <c r="N3666" s="56" t="s">
        <v>2883</v>
      </c>
      <c r="P3666" s="56" t="s">
        <v>6998</v>
      </c>
      <c r="T3666" s="56">
        <v>1</v>
      </c>
      <c r="U3666" s="56" t="s">
        <v>606</v>
      </c>
      <c r="W3666" s="56">
        <v>1.5</v>
      </c>
      <c r="X3666" s="56">
        <v>85</v>
      </c>
      <c r="Y3666" s="56">
        <v>67.8</v>
      </c>
      <c r="AE3666" s="159"/>
      <c r="AF3666" s="159"/>
      <c r="AG3666" s="159"/>
      <c r="AH3666" s="159"/>
    </row>
    <row r="3667" spans="1:34" s="56" customFormat="1">
      <c r="A3667" s="132" t="s">
        <v>6832</v>
      </c>
      <c r="B3667" s="132" t="s">
        <v>1216</v>
      </c>
      <c r="C3667" s="150" t="s">
        <v>4873</v>
      </c>
      <c r="D3667" s="150" t="s">
        <v>4874</v>
      </c>
      <c r="E3667" s="150" t="s">
        <v>4875</v>
      </c>
      <c r="F3667" s="133" t="s">
        <v>4876</v>
      </c>
      <c r="G3667" s="133"/>
      <c r="H3667" s="52" t="s">
        <v>6833</v>
      </c>
      <c r="I3667" s="550">
        <v>41807</v>
      </c>
      <c r="J3667" s="550">
        <v>41929</v>
      </c>
      <c r="K3667" s="56" t="s">
        <v>8091</v>
      </c>
      <c r="L3667" s="56" t="s">
        <v>8092</v>
      </c>
      <c r="M3667" s="56" t="s">
        <v>695</v>
      </c>
      <c r="N3667" s="56" t="s">
        <v>2883</v>
      </c>
      <c r="P3667" s="56" t="s">
        <v>6998</v>
      </c>
      <c r="T3667" s="56">
        <v>1</v>
      </c>
      <c r="U3667" s="56" t="s">
        <v>606</v>
      </c>
      <c r="W3667" s="56">
        <v>1.5</v>
      </c>
      <c r="X3667" s="56">
        <v>85</v>
      </c>
      <c r="Y3667" s="56">
        <v>81</v>
      </c>
      <c r="AE3667" s="159"/>
      <c r="AF3667" s="159"/>
      <c r="AG3667" s="159"/>
      <c r="AH3667" s="159"/>
    </row>
    <row r="3668" spans="1:34" s="56" customFormat="1">
      <c r="A3668" s="132" t="s">
        <v>6832</v>
      </c>
      <c r="B3668" s="132" t="s">
        <v>1216</v>
      </c>
      <c r="C3668" s="150" t="s">
        <v>4873</v>
      </c>
      <c r="D3668" s="150" t="s">
        <v>4874</v>
      </c>
      <c r="E3668" s="150" t="s">
        <v>4875</v>
      </c>
      <c r="F3668" s="133" t="s">
        <v>4876</v>
      </c>
      <c r="G3668" s="133"/>
      <c r="H3668" s="52" t="s">
        <v>6833</v>
      </c>
      <c r="I3668" s="550">
        <v>41807</v>
      </c>
      <c r="J3668" s="550">
        <v>41929</v>
      </c>
      <c r="K3668" s="56" t="s">
        <v>8093</v>
      </c>
      <c r="L3668" s="56" t="s">
        <v>8094</v>
      </c>
      <c r="M3668" s="56" t="s">
        <v>695</v>
      </c>
      <c r="N3668" s="56" t="s">
        <v>2883</v>
      </c>
      <c r="P3668" s="56" t="s">
        <v>6998</v>
      </c>
      <c r="T3668" s="56">
        <v>1</v>
      </c>
      <c r="U3668" s="56" t="s">
        <v>606</v>
      </c>
      <c r="W3668" s="56">
        <v>1.5</v>
      </c>
      <c r="X3668" s="56">
        <v>85</v>
      </c>
      <c r="Y3668" s="56">
        <v>50.4</v>
      </c>
      <c r="AE3668" s="159"/>
      <c r="AF3668" s="159"/>
      <c r="AG3668" s="159"/>
      <c r="AH3668" s="159"/>
    </row>
    <row r="3669" spans="1:34" s="56" customFormat="1">
      <c r="A3669" s="132" t="s">
        <v>6832</v>
      </c>
      <c r="B3669" s="132" t="s">
        <v>1216</v>
      </c>
      <c r="C3669" s="150" t="s">
        <v>4873</v>
      </c>
      <c r="D3669" s="150" t="s">
        <v>4874</v>
      </c>
      <c r="E3669" s="150" t="s">
        <v>4875</v>
      </c>
      <c r="F3669" s="133" t="s">
        <v>4876</v>
      </c>
      <c r="G3669" s="133"/>
      <c r="H3669" s="52" t="s">
        <v>6833</v>
      </c>
      <c r="I3669" s="550">
        <v>41807</v>
      </c>
      <c r="J3669" s="550">
        <v>41929</v>
      </c>
      <c r="K3669" s="56" t="s">
        <v>8095</v>
      </c>
      <c r="L3669" s="56" t="s">
        <v>8096</v>
      </c>
      <c r="M3669" s="56" t="s">
        <v>695</v>
      </c>
      <c r="N3669" s="56" t="s">
        <v>2883</v>
      </c>
      <c r="P3669" s="56" t="s">
        <v>6998</v>
      </c>
      <c r="T3669" s="56">
        <v>1</v>
      </c>
      <c r="U3669" s="56" t="s">
        <v>606</v>
      </c>
      <c r="W3669" s="56">
        <v>1.5</v>
      </c>
      <c r="X3669" s="56">
        <v>85</v>
      </c>
      <c r="Y3669" s="56">
        <v>57.6</v>
      </c>
      <c r="AE3669" s="159"/>
      <c r="AF3669" s="159"/>
      <c r="AG3669" s="159"/>
      <c r="AH3669" s="159"/>
    </row>
    <row r="3670" spans="1:34" s="56" customFormat="1">
      <c r="A3670" s="132" t="s">
        <v>6832</v>
      </c>
      <c r="B3670" s="132" t="s">
        <v>1216</v>
      </c>
      <c r="C3670" s="150" t="s">
        <v>4873</v>
      </c>
      <c r="D3670" s="150" t="s">
        <v>4874</v>
      </c>
      <c r="E3670" s="150" t="s">
        <v>4875</v>
      </c>
      <c r="F3670" s="133" t="s">
        <v>4876</v>
      </c>
      <c r="G3670" s="133"/>
      <c r="H3670" s="52" t="s">
        <v>6833</v>
      </c>
      <c r="I3670" s="550">
        <v>41807</v>
      </c>
      <c r="J3670" s="550">
        <v>41929</v>
      </c>
      <c r="K3670" s="56" t="s">
        <v>8097</v>
      </c>
      <c r="L3670" s="56" t="s">
        <v>8098</v>
      </c>
      <c r="M3670" s="56" t="s">
        <v>695</v>
      </c>
      <c r="N3670" s="56" t="s">
        <v>2883</v>
      </c>
      <c r="P3670" s="56" t="s">
        <v>6998</v>
      </c>
      <c r="T3670" s="56">
        <v>1</v>
      </c>
      <c r="U3670" s="56" t="s">
        <v>606</v>
      </c>
      <c r="W3670" s="56">
        <v>1.5</v>
      </c>
      <c r="X3670" s="56">
        <v>85</v>
      </c>
      <c r="Y3670" s="56">
        <v>38</v>
      </c>
      <c r="AE3670" s="159"/>
      <c r="AF3670" s="159"/>
      <c r="AG3670" s="159"/>
      <c r="AH3670" s="159"/>
    </row>
    <row r="3671" spans="1:34" s="56" customFormat="1">
      <c r="A3671" s="132" t="s">
        <v>6832</v>
      </c>
      <c r="B3671" s="132" t="s">
        <v>1216</v>
      </c>
      <c r="C3671" s="150" t="s">
        <v>4873</v>
      </c>
      <c r="D3671" s="150" t="s">
        <v>4874</v>
      </c>
      <c r="E3671" s="150" t="s">
        <v>4875</v>
      </c>
      <c r="F3671" s="133" t="s">
        <v>4876</v>
      </c>
      <c r="G3671" s="133"/>
      <c r="H3671" s="52" t="s">
        <v>6833</v>
      </c>
      <c r="I3671" s="550">
        <v>41807</v>
      </c>
      <c r="J3671" s="550">
        <v>41929</v>
      </c>
      <c r="K3671" s="56" t="s">
        <v>8099</v>
      </c>
      <c r="L3671" s="56" t="s">
        <v>8100</v>
      </c>
      <c r="M3671" s="56" t="s">
        <v>695</v>
      </c>
      <c r="N3671" s="56" t="s">
        <v>2883</v>
      </c>
      <c r="P3671" s="56" t="s">
        <v>6998</v>
      </c>
      <c r="T3671" s="56">
        <v>1</v>
      </c>
      <c r="U3671" s="56" t="s">
        <v>606</v>
      </c>
      <c r="W3671" s="56">
        <v>1.5</v>
      </c>
      <c r="X3671" s="56">
        <v>85</v>
      </c>
      <c r="Y3671" s="56">
        <v>55.2</v>
      </c>
      <c r="AE3671" s="159"/>
      <c r="AF3671" s="159"/>
      <c r="AG3671" s="159"/>
      <c r="AH3671" s="159"/>
    </row>
    <row r="3672" spans="1:34" s="56" customFormat="1">
      <c r="A3672" s="132" t="s">
        <v>6832</v>
      </c>
      <c r="B3672" s="132" t="s">
        <v>1216</v>
      </c>
      <c r="C3672" s="150" t="s">
        <v>4873</v>
      </c>
      <c r="D3672" s="150" t="s">
        <v>4874</v>
      </c>
      <c r="E3672" s="150" t="s">
        <v>4875</v>
      </c>
      <c r="F3672" s="133" t="s">
        <v>4876</v>
      </c>
      <c r="G3672" s="133"/>
      <c r="H3672" s="52" t="s">
        <v>6833</v>
      </c>
      <c r="I3672" s="550">
        <v>41807</v>
      </c>
      <c r="J3672" s="550">
        <v>41929</v>
      </c>
      <c r="K3672" s="56" t="s">
        <v>8101</v>
      </c>
      <c r="L3672" s="56" t="s">
        <v>8102</v>
      </c>
      <c r="M3672" s="56" t="s">
        <v>695</v>
      </c>
      <c r="N3672" s="56" t="s">
        <v>2883</v>
      </c>
      <c r="P3672" s="56" t="s">
        <v>6998</v>
      </c>
      <c r="T3672" s="56">
        <v>1</v>
      </c>
      <c r="U3672" s="56" t="s">
        <v>606</v>
      </c>
      <c r="W3672" s="56">
        <v>1.5</v>
      </c>
      <c r="X3672" s="56">
        <v>85</v>
      </c>
      <c r="Y3672" s="56">
        <v>55.8</v>
      </c>
      <c r="AE3672" s="159"/>
      <c r="AF3672" s="159"/>
      <c r="AG3672" s="159"/>
      <c r="AH3672" s="159"/>
    </row>
    <row r="3673" spans="1:34" s="56" customFormat="1">
      <c r="A3673" s="132" t="s">
        <v>6832</v>
      </c>
      <c r="B3673" s="132" t="s">
        <v>1216</v>
      </c>
      <c r="C3673" s="150" t="s">
        <v>4873</v>
      </c>
      <c r="D3673" s="150" t="s">
        <v>4874</v>
      </c>
      <c r="E3673" s="150" t="s">
        <v>4875</v>
      </c>
      <c r="F3673" s="133" t="s">
        <v>4876</v>
      </c>
      <c r="G3673" s="133"/>
      <c r="H3673" s="52" t="s">
        <v>6833</v>
      </c>
      <c r="I3673" s="550">
        <v>41807</v>
      </c>
      <c r="J3673" s="550">
        <v>41929</v>
      </c>
      <c r="K3673" s="56" t="s">
        <v>8103</v>
      </c>
      <c r="L3673" s="56" t="s">
        <v>8104</v>
      </c>
      <c r="M3673" s="56" t="s">
        <v>695</v>
      </c>
      <c r="N3673" s="56" t="s">
        <v>2883</v>
      </c>
      <c r="P3673" s="56" t="s">
        <v>6998</v>
      </c>
      <c r="T3673" s="56">
        <v>1</v>
      </c>
      <c r="U3673" s="56" t="s">
        <v>606</v>
      </c>
      <c r="W3673" s="56">
        <v>1.5</v>
      </c>
      <c r="X3673" s="56">
        <v>85</v>
      </c>
      <c r="Y3673" s="56">
        <v>34.6</v>
      </c>
      <c r="AE3673" s="159"/>
      <c r="AF3673" s="159"/>
      <c r="AG3673" s="159"/>
      <c r="AH3673" s="159"/>
    </row>
    <row r="3674" spans="1:34" s="56" customFormat="1">
      <c r="A3674" s="132" t="s">
        <v>6832</v>
      </c>
      <c r="B3674" s="132" t="s">
        <v>1216</v>
      </c>
      <c r="C3674" s="150" t="s">
        <v>4873</v>
      </c>
      <c r="D3674" s="150" t="s">
        <v>4874</v>
      </c>
      <c r="E3674" s="150" t="s">
        <v>4875</v>
      </c>
      <c r="F3674" s="133" t="s">
        <v>4876</v>
      </c>
      <c r="G3674" s="133"/>
      <c r="H3674" s="52" t="s">
        <v>6833</v>
      </c>
      <c r="I3674" s="550">
        <v>41807</v>
      </c>
      <c r="J3674" s="550">
        <v>41929</v>
      </c>
      <c r="K3674" s="56" t="s">
        <v>8105</v>
      </c>
      <c r="L3674" s="56" t="s">
        <v>8106</v>
      </c>
      <c r="M3674" s="56" t="s">
        <v>695</v>
      </c>
      <c r="N3674" s="56" t="s">
        <v>2883</v>
      </c>
      <c r="P3674" s="56" t="s">
        <v>6998</v>
      </c>
      <c r="T3674" s="56">
        <v>1</v>
      </c>
      <c r="U3674" s="56" t="s">
        <v>606</v>
      </c>
      <c r="W3674" s="56">
        <v>1.5</v>
      </c>
      <c r="X3674" s="56">
        <v>85</v>
      </c>
      <c r="Y3674" s="56">
        <v>66.8</v>
      </c>
      <c r="AE3674" s="159"/>
      <c r="AF3674" s="159"/>
      <c r="AG3674" s="159"/>
      <c r="AH3674" s="159"/>
    </row>
    <row r="3675" spans="1:34" s="56" customFormat="1">
      <c r="A3675" s="132" t="s">
        <v>6832</v>
      </c>
      <c r="B3675" s="132" t="s">
        <v>1216</v>
      </c>
      <c r="C3675" s="150" t="s">
        <v>4873</v>
      </c>
      <c r="D3675" s="150" t="s">
        <v>4874</v>
      </c>
      <c r="E3675" s="150" t="s">
        <v>4875</v>
      </c>
      <c r="F3675" s="133" t="s">
        <v>4876</v>
      </c>
      <c r="G3675" s="133"/>
      <c r="H3675" s="52" t="s">
        <v>6833</v>
      </c>
      <c r="I3675" s="550">
        <v>41807</v>
      </c>
      <c r="J3675" s="550">
        <v>41929</v>
      </c>
      <c r="K3675" s="56" t="s">
        <v>8107</v>
      </c>
      <c r="L3675" s="56" t="s">
        <v>8108</v>
      </c>
      <c r="M3675" s="56" t="s">
        <v>695</v>
      </c>
      <c r="N3675" s="56" t="s">
        <v>2883</v>
      </c>
      <c r="P3675" s="56" t="s">
        <v>6998</v>
      </c>
      <c r="T3675" s="56">
        <v>1</v>
      </c>
      <c r="U3675" s="56" t="s">
        <v>606</v>
      </c>
      <c r="W3675" s="56">
        <v>1.5</v>
      </c>
      <c r="X3675" s="56">
        <v>80</v>
      </c>
      <c r="Y3675" s="56">
        <v>39.200000000000003</v>
      </c>
      <c r="AE3675" s="159"/>
      <c r="AF3675" s="159"/>
      <c r="AG3675" s="159"/>
      <c r="AH3675" s="159"/>
    </row>
    <row r="3676" spans="1:34" s="56" customFormat="1">
      <c r="A3676" s="132" t="s">
        <v>6832</v>
      </c>
      <c r="B3676" s="132" t="s">
        <v>1216</v>
      </c>
      <c r="C3676" s="150" t="s">
        <v>4873</v>
      </c>
      <c r="D3676" s="150" t="s">
        <v>4874</v>
      </c>
      <c r="E3676" s="150" t="s">
        <v>4875</v>
      </c>
      <c r="F3676" s="133" t="s">
        <v>4876</v>
      </c>
      <c r="G3676" s="133"/>
      <c r="H3676" s="52" t="s">
        <v>6833</v>
      </c>
      <c r="I3676" s="550">
        <v>41807</v>
      </c>
      <c r="J3676" s="550">
        <v>41929</v>
      </c>
      <c r="K3676" s="56" t="s">
        <v>8109</v>
      </c>
      <c r="L3676" s="56" t="s">
        <v>8110</v>
      </c>
      <c r="M3676" s="56" t="s">
        <v>695</v>
      </c>
      <c r="N3676" s="56" t="s">
        <v>2883</v>
      </c>
      <c r="P3676" s="56" t="s">
        <v>6998</v>
      </c>
      <c r="T3676" s="56">
        <v>1</v>
      </c>
      <c r="U3676" s="56" t="s">
        <v>606</v>
      </c>
      <c r="W3676" s="56">
        <v>1.5</v>
      </c>
      <c r="X3676" s="56">
        <v>85</v>
      </c>
      <c r="Y3676" s="56">
        <v>60.2</v>
      </c>
      <c r="AE3676" s="159"/>
      <c r="AF3676" s="159"/>
      <c r="AG3676" s="159"/>
      <c r="AH3676" s="159"/>
    </row>
    <row r="3677" spans="1:34" s="56" customFormat="1">
      <c r="A3677" s="132" t="s">
        <v>6832</v>
      </c>
      <c r="B3677" s="132" t="s">
        <v>1216</v>
      </c>
      <c r="C3677" s="150" t="s">
        <v>4873</v>
      </c>
      <c r="D3677" s="150" t="s">
        <v>4874</v>
      </c>
      <c r="E3677" s="150" t="s">
        <v>4875</v>
      </c>
      <c r="F3677" s="133" t="s">
        <v>4876</v>
      </c>
      <c r="G3677" s="133"/>
      <c r="H3677" s="52" t="s">
        <v>6833</v>
      </c>
      <c r="I3677" s="550">
        <v>41807</v>
      </c>
      <c r="J3677" s="550">
        <v>41929</v>
      </c>
      <c r="K3677" s="26" t="s">
        <v>8111</v>
      </c>
      <c r="L3677" s="128" t="s">
        <v>8112</v>
      </c>
      <c r="M3677" s="26" t="s">
        <v>8113</v>
      </c>
      <c r="N3677" s="26" t="s">
        <v>8114</v>
      </c>
      <c r="P3677" s="56" t="s">
        <v>6998</v>
      </c>
      <c r="T3677" s="56">
        <v>1</v>
      </c>
      <c r="U3677" s="56" t="s">
        <v>606</v>
      </c>
      <c r="W3677" s="56">
        <v>1.5</v>
      </c>
      <c r="X3677" s="56">
        <v>47</v>
      </c>
      <c r="Y3677" s="56">
        <v>200</v>
      </c>
      <c r="Z3677" s="128"/>
      <c r="AE3677" s="159"/>
      <c r="AF3677" s="159"/>
      <c r="AG3677" s="159"/>
      <c r="AH3677" s="159"/>
    </row>
    <row r="3678" spans="1:34" s="56" customFormat="1">
      <c r="A3678" s="132" t="s">
        <v>6832</v>
      </c>
      <c r="B3678" s="132" t="s">
        <v>1216</v>
      </c>
      <c r="C3678" s="150" t="s">
        <v>4873</v>
      </c>
      <c r="D3678" s="150" t="s">
        <v>4874</v>
      </c>
      <c r="E3678" s="150" t="s">
        <v>4875</v>
      </c>
      <c r="F3678" s="133" t="s">
        <v>4876</v>
      </c>
      <c r="G3678" s="133"/>
      <c r="H3678" s="52" t="s">
        <v>6833</v>
      </c>
      <c r="I3678" s="550">
        <v>41807</v>
      </c>
      <c r="J3678" s="550">
        <v>41929</v>
      </c>
      <c r="K3678" s="26" t="s">
        <v>8111</v>
      </c>
      <c r="L3678" s="128" t="s">
        <v>8112</v>
      </c>
      <c r="M3678" s="26" t="s">
        <v>8113</v>
      </c>
      <c r="N3678" s="26" t="s">
        <v>8114</v>
      </c>
      <c r="P3678" s="56" t="s">
        <v>6998</v>
      </c>
      <c r="T3678" s="56">
        <v>1</v>
      </c>
      <c r="U3678" s="56" t="s">
        <v>606</v>
      </c>
      <c r="W3678" s="56">
        <v>1.5</v>
      </c>
      <c r="X3678" s="56">
        <v>47</v>
      </c>
      <c r="Y3678" s="56">
        <v>200</v>
      </c>
      <c r="Z3678" s="128"/>
      <c r="AE3678" s="159"/>
      <c r="AF3678" s="159"/>
      <c r="AG3678" s="159"/>
      <c r="AH3678" s="159"/>
    </row>
    <row r="3679" spans="1:34" s="56" customFormat="1">
      <c r="A3679" s="132" t="s">
        <v>6832</v>
      </c>
      <c r="B3679" s="132" t="s">
        <v>1216</v>
      </c>
      <c r="C3679" s="150" t="s">
        <v>4873</v>
      </c>
      <c r="D3679" s="150" t="s">
        <v>4874</v>
      </c>
      <c r="E3679" s="150" t="s">
        <v>4875</v>
      </c>
      <c r="F3679" s="133" t="s">
        <v>4876</v>
      </c>
      <c r="G3679" s="133"/>
      <c r="H3679" s="52" t="s">
        <v>6833</v>
      </c>
      <c r="I3679" s="550">
        <v>41807</v>
      </c>
      <c r="J3679" s="550">
        <v>41929</v>
      </c>
      <c r="K3679" s="26" t="s">
        <v>8111</v>
      </c>
      <c r="L3679" s="128" t="s">
        <v>8112</v>
      </c>
      <c r="M3679" s="26" t="s">
        <v>8113</v>
      </c>
      <c r="N3679" s="26" t="s">
        <v>8114</v>
      </c>
      <c r="P3679" s="56" t="s">
        <v>6998</v>
      </c>
      <c r="T3679" s="56">
        <v>1</v>
      </c>
      <c r="U3679" s="56" t="s">
        <v>606</v>
      </c>
      <c r="W3679" s="56">
        <v>1.5</v>
      </c>
      <c r="X3679" s="56">
        <v>47</v>
      </c>
      <c r="Y3679" s="56">
        <v>200</v>
      </c>
      <c r="Z3679" s="128"/>
      <c r="AE3679" s="159"/>
      <c r="AF3679" s="159"/>
      <c r="AG3679" s="159"/>
      <c r="AH3679" s="159"/>
    </row>
    <row r="3680" spans="1:34" s="26" customFormat="1">
      <c r="A3680" s="134" t="s">
        <v>6832</v>
      </c>
      <c r="B3680" s="134" t="s">
        <v>1216</v>
      </c>
      <c r="C3680" s="3" t="s">
        <v>4873</v>
      </c>
      <c r="D3680" s="3" t="s">
        <v>4874</v>
      </c>
      <c r="E3680" s="3" t="s">
        <v>4875</v>
      </c>
      <c r="F3680" s="99" t="s">
        <v>4876</v>
      </c>
      <c r="G3680" s="99"/>
      <c r="H3680" s="34" t="s">
        <v>6833</v>
      </c>
      <c r="I3680" s="551">
        <v>41807</v>
      </c>
      <c r="J3680" s="551">
        <v>41929</v>
      </c>
      <c r="AE3680" s="8"/>
      <c r="AF3680" s="8"/>
      <c r="AG3680" s="8"/>
      <c r="AH3680" s="8"/>
    </row>
    <row r="3681" spans="1:34" s="26" customFormat="1">
      <c r="A3681" s="134" t="s">
        <v>6832</v>
      </c>
      <c r="B3681" s="134" t="s">
        <v>1216</v>
      </c>
      <c r="C3681" s="3" t="s">
        <v>4873</v>
      </c>
      <c r="D3681" s="3" t="s">
        <v>4874</v>
      </c>
      <c r="E3681" s="3" t="s">
        <v>4875</v>
      </c>
      <c r="F3681" s="99" t="s">
        <v>4876</v>
      </c>
      <c r="G3681" s="99"/>
      <c r="H3681" s="34" t="s">
        <v>6833</v>
      </c>
      <c r="I3681" s="551">
        <v>41807</v>
      </c>
      <c r="J3681" s="551">
        <v>41929</v>
      </c>
      <c r="K3681" s="26" t="s">
        <v>8115</v>
      </c>
      <c r="L3681" s="26" t="s">
        <v>8116</v>
      </c>
      <c r="M3681" s="26" t="s">
        <v>695</v>
      </c>
      <c r="N3681" s="26" t="s">
        <v>2883</v>
      </c>
      <c r="P3681" s="26" t="s">
        <v>6998</v>
      </c>
      <c r="T3681" s="26">
        <v>1</v>
      </c>
      <c r="U3681" s="26" t="s">
        <v>606</v>
      </c>
      <c r="W3681" s="26">
        <v>1.5</v>
      </c>
      <c r="X3681" s="26">
        <v>85</v>
      </c>
      <c r="Y3681" s="26">
        <v>28.8</v>
      </c>
      <c r="Z3681" s="26" t="s">
        <v>8117</v>
      </c>
      <c r="AE3681" s="8"/>
      <c r="AF3681" s="8"/>
      <c r="AG3681" s="8"/>
      <c r="AH3681" s="8"/>
    </row>
    <row r="3682" spans="1:34" s="26" customFormat="1">
      <c r="A3682" s="134" t="s">
        <v>6832</v>
      </c>
      <c r="B3682" s="134" t="s">
        <v>1216</v>
      </c>
      <c r="C3682" s="3" t="s">
        <v>4873</v>
      </c>
      <c r="D3682" s="3" t="s">
        <v>4874</v>
      </c>
      <c r="E3682" s="3" t="s">
        <v>4875</v>
      </c>
      <c r="F3682" s="99" t="s">
        <v>4876</v>
      </c>
      <c r="G3682" s="99"/>
      <c r="H3682" s="34" t="s">
        <v>6833</v>
      </c>
      <c r="I3682" s="551">
        <v>41807</v>
      </c>
      <c r="J3682" s="551">
        <v>41929</v>
      </c>
      <c r="K3682" s="26" t="s">
        <v>8118</v>
      </c>
      <c r="L3682" s="26" t="s">
        <v>8119</v>
      </c>
      <c r="M3682" s="26" t="s">
        <v>695</v>
      </c>
      <c r="N3682" s="26" t="s">
        <v>2883</v>
      </c>
      <c r="P3682" s="26" t="s">
        <v>6998</v>
      </c>
      <c r="T3682" s="26">
        <v>1</v>
      </c>
      <c r="U3682" s="26" t="s">
        <v>606</v>
      </c>
      <c r="W3682" s="26">
        <v>1.5</v>
      </c>
      <c r="X3682" s="26">
        <v>85</v>
      </c>
      <c r="Y3682" s="26">
        <v>41.2</v>
      </c>
      <c r="Z3682" s="26" t="s">
        <v>8117</v>
      </c>
      <c r="AE3682" s="8"/>
      <c r="AF3682" s="8"/>
      <c r="AG3682" s="8"/>
      <c r="AH3682" s="8"/>
    </row>
    <row r="3683" spans="1:34" s="26" customFormat="1">
      <c r="A3683" s="134" t="s">
        <v>6832</v>
      </c>
      <c r="B3683" s="134" t="s">
        <v>1216</v>
      </c>
      <c r="C3683" s="3" t="s">
        <v>4873</v>
      </c>
      <c r="D3683" s="3" t="s">
        <v>4874</v>
      </c>
      <c r="E3683" s="3" t="s">
        <v>4875</v>
      </c>
      <c r="F3683" s="99" t="s">
        <v>4876</v>
      </c>
      <c r="G3683" s="99"/>
      <c r="H3683" s="34" t="s">
        <v>6833</v>
      </c>
      <c r="I3683" s="551">
        <v>41807</v>
      </c>
      <c r="J3683" s="551">
        <v>41929</v>
      </c>
      <c r="K3683" s="26" t="s">
        <v>8120</v>
      </c>
      <c r="L3683" s="26" t="s">
        <v>8121</v>
      </c>
      <c r="M3683" s="26" t="s">
        <v>695</v>
      </c>
      <c r="N3683" s="26" t="s">
        <v>2883</v>
      </c>
      <c r="P3683" s="26" t="s">
        <v>6998</v>
      </c>
      <c r="T3683" s="26">
        <v>1</v>
      </c>
      <c r="U3683" s="26" t="s">
        <v>606</v>
      </c>
      <c r="W3683" s="26">
        <v>1.5</v>
      </c>
      <c r="X3683" s="26">
        <v>85</v>
      </c>
      <c r="Y3683" s="26">
        <v>26.2</v>
      </c>
      <c r="Z3683" s="26" t="s">
        <v>8117</v>
      </c>
      <c r="AE3683" s="8"/>
      <c r="AF3683" s="8"/>
      <c r="AG3683" s="8"/>
      <c r="AH3683" s="8"/>
    </row>
    <row r="3684" spans="1:34" s="26" customFormat="1">
      <c r="A3684" s="134" t="s">
        <v>6832</v>
      </c>
      <c r="B3684" s="134" t="s">
        <v>1216</v>
      </c>
      <c r="C3684" s="3" t="s">
        <v>4873</v>
      </c>
      <c r="D3684" s="3" t="s">
        <v>4874</v>
      </c>
      <c r="E3684" s="3" t="s">
        <v>4875</v>
      </c>
      <c r="F3684" s="99" t="s">
        <v>4876</v>
      </c>
      <c r="G3684" s="99"/>
      <c r="H3684" s="34" t="s">
        <v>6833</v>
      </c>
      <c r="I3684" s="551">
        <v>41807</v>
      </c>
      <c r="J3684" s="551">
        <v>41929</v>
      </c>
      <c r="K3684" s="26" t="s">
        <v>8122</v>
      </c>
      <c r="L3684" s="26" t="s">
        <v>8123</v>
      </c>
      <c r="M3684" s="26" t="s">
        <v>695</v>
      </c>
      <c r="N3684" s="26" t="s">
        <v>2883</v>
      </c>
      <c r="P3684" s="26" t="s">
        <v>6998</v>
      </c>
      <c r="T3684" s="26">
        <v>1</v>
      </c>
      <c r="U3684" s="26" t="s">
        <v>606</v>
      </c>
      <c r="W3684" s="26">
        <v>1.5</v>
      </c>
      <c r="X3684" s="26">
        <v>80</v>
      </c>
      <c r="Y3684" s="26">
        <v>60.6</v>
      </c>
      <c r="Z3684" s="26" t="s">
        <v>8117</v>
      </c>
      <c r="AE3684" s="8"/>
      <c r="AF3684" s="8"/>
      <c r="AG3684" s="8"/>
      <c r="AH3684" s="8"/>
    </row>
    <row r="3685" spans="1:34" s="26" customFormat="1">
      <c r="A3685" s="134" t="s">
        <v>6832</v>
      </c>
      <c r="B3685" s="134" t="s">
        <v>1216</v>
      </c>
      <c r="C3685" s="3" t="s">
        <v>4873</v>
      </c>
      <c r="D3685" s="3" t="s">
        <v>4874</v>
      </c>
      <c r="E3685" s="3" t="s">
        <v>4875</v>
      </c>
      <c r="F3685" s="99" t="s">
        <v>4876</v>
      </c>
      <c r="G3685" s="99"/>
      <c r="H3685" s="34" t="s">
        <v>6833</v>
      </c>
      <c r="I3685" s="551">
        <v>41807</v>
      </c>
      <c r="J3685" s="551">
        <v>41929</v>
      </c>
      <c r="K3685" s="26" t="s">
        <v>8124</v>
      </c>
      <c r="L3685" s="26" t="s">
        <v>8125</v>
      </c>
      <c r="M3685" s="26" t="s">
        <v>695</v>
      </c>
      <c r="N3685" s="26" t="s">
        <v>2883</v>
      </c>
      <c r="P3685" s="26" t="s">
        <v>6998</v>
      </c>
      <c r="T3685" s="26">
        <v>1</v>
      </c>
      <c r="U3685" s="26" t="s">
        <v>606</v>
      </c>
      <c r="W3685" s="26">
        <v>1.5</v>
      </c>
      <c r="X3685" s="26">
        <v>80</v>
      </c>
      <c r="Y3685" s="26">
        <v>41.4</v>
      </c>
      <c r="Z3685" s="26" t="s">
        <v>8117</v>
      </c>
      <c r="AE3685" s="8"/>
      <c r="AF3685" s="8"/>
      <c r="AG3685" s="8"/>
      <c r="AH3685" s="8"/>
    </row>
    <row r="3686" spans="1:34" s="26" customFormat="1">
      <c r="A3686" s="134" t="s">
        <v>6832</v>
      </c>
      <c r="B3686" s="134" t="s">
        <v>1216</v>
      </c>
      <c r="C3686" s="3" t="s">
        <v>4873</v>
      </c>
      <c r="D3686" s="3" t="s">
        <v>4874</v>
      </c>
      <c r="E3686" s="3" t="s">
        <v>4875</v>
      </c>
      <c r="F3686" s="99" t="s">
        <v>4876</v>
      </c>
      <c r="G3686" s="99"/>
      <c r="H3686" s="34" t="s">
        <v>6833</v>
      </c>
      <c r="I3686" s="551">
        <v>41807</v>
      </c>
      <c r="J3686" s="551">
        <v>41929</v>
      </c>
      <c r="K3686" s="26" t="s">
        <v>8126</v>
      </c>
      <c r="L3686" s="26" t="s">
        <v>8127</v>
      </c>
      <c r="M3686" s="26" t="s">
        <v>695</v>
      </c>
      <c r="N3686" s="26" t="s">
        <v>2883</v>
      </c>
      <c r="P3686" s="26" t="s">
        <v>6998</v>
      </c>
      <c r="T3686" s="26">
        <v>1</v>
      </c>
      <c r="U3686" s="26" t="s">
        <v>606</v>
      </c>
      <c r="W3686" s="26">
        <v>1.5</v>
      </c>
      <c r="X3686" s="26">
        <v>28</v>
      </c>
      <c r="Y3686" s="26">
        <v>73.62</v>
      </c>
      <c r="Z3686" s="26" t="s">
        <v>8117</v>
      </c>
      <c r="AE3686" s="8"/>
      <c r="AF3686" s="8"/>
      <c r="AG3686" s="8"/>
      <c r="AH3686" s="8"/>
    </row>
    <row r="3687" spans="1:34" s="26" customFormat="1">
      <c r="A3687" s="134" t="s">
        <v>6832</v>
      </c>
      <c r="B3687" s="134" t="s">
        <v>1216</v>
      </c>
      <c r="C3687" s="3" t="s">
        <v>4873</v>
      </c>
      <c r="D3687" s="3" t="s">
        <v>4874</v>
      </c>
      <c r="E3687" s="3" t="s">
        <v>4875</v>
      </c>
      <c r="F3687" s="99" t="s">
        <v>4876</v>
      </c>
      <c r="G3687" s="99"/>
      <c r="H3687" s="34" t="s">
        <v>6833</v>
      </c>
      <c r="I3687" s="551">
        <v>41807</v>
      </c>
      <c r="J3687" s="551">
        <v>41929</v>
      </c>
      <c r="K3687" s="26" t="s">
        <v>8128</v>
      </c>
      <c r="L3687" s="26" t="s">
        <v>8129</v>
      </c>
      <c r="M3687" s="26" t="s">
        <v>695</v>
      </c>
      <c r="N3687" s="26" t="s">
        <v>2883</v>
      </c>
      <c r="P3687" s="26" t="s">
        <v>6998</v>
      </c>
      <c r="T3687" s="26">
        <v>1</v>
      </c>
      <c r="U3687" s="26" t="s">
        <v>606</v>
      </c>
      <c r="W3687" s="26">
        <v>1.5</v>
      </c>
      <c r="X3687" s="26">
        <v>52</v>
      </c>
      <c r="Y3687" s="26">
        <v>84.24</v>
      </c>
      <c r="Z3687" s="26" t="s">
        <v>8117</v>
      </c>
      <c r="AE3687" s="8"/>
      <c r="AF3687" s="8"/>
      <c r="AG3687" s="8"/>
      <c r="AH3687" s="8"/>
    </row>
    <row r="3688" spans="1:34" s="26" customFormat="1">
      <c r="A3688" s="134" t="s">
        <v>6832</v>
      </c>
      <c r="B3688" s="134" t="s">
        <v>1216</v>
      </c>
      <c r="C3688" s="3" t="s">
        <v>4873</v>
      </c>
      <c r="D3688" s="3" t="s">
        <v>4874</v>
      </c>
      <c r="E3688" s="3" t="s">
        <v>4875</v>
      </c>
      <c r="F3688" s="99" t="s">
        <v>4876</v>
      </c>
      <c r="G3688" s="99"/>
      <c r="H3688" s="34" t="s">
        <v>6833</v>
      </c>
      <c r="I3688" s="551">
        <v>41807</v>
      </c>
      <c r="J3688" s="551">
        <v>41929</v>
      </c>
      <c r="K3688" s="26" t="s">
        <v>8130</v>
      </c>
      <c r="L3688" s="26" t="s">
        <v>8131</v>
      </c>
      <c r="M3688" s="26" t="s">
        <v>695</v>
      </c>
      <c r="N3688" s="26" t="s">
        <v>2883</v>
      </c>
      <c r="P3688" s="26" t="s">
        <v>6998</v>
      </c>
      <c r="T3688" s="26">
        <v>1</v>
      </c>
      <c r="U3688" s="26" t="s">
        <v>606</v>
      </c>
      <c r="W3688" s="26">
        <v>1.5</v>
      </c>
      <c r="X3688" s="26">
        <v>45</v>
      </c>
      <c r="Y3688" s="26">
        <v>72.72</v>
      </c>
      <c r="Z3688" s="26" t="s">
        <v>8117</v>
      </c>
      <c r="AE3688" s="8"/>
      <c r="AF3688" s="8"/>
      <c r="AG3688" s="8"/>
      <c r="AH3688" s="8"/>
    </row>
    <row r="3689" spans="1:34" s="26" customFormat="1">
      <c r="A3689" s="134" t="s">
        <v>6832</v>
      </c>
      <c r="B3689" s="134" t="s">
        <v>1216</v>
      </c>
      <c r="C3689" s="3" t="s">
        <v>4873</v>
      </c>
      <c r="D3689" s="3" t="s">
        <v>4874</v>
      </c>
      <c r="E3689" s="3" t="s">
        <v>4875</v>
      </c>
      <c r="F3689" s="99" t="s">
        <v>4876</v>
      </c>
      <c r="G3689" s="99"/>
      <c r="H3689" s="34" t="s">
        <v>6833</v>
      </c>
      <c r="I3689" s="551">
        <v>41807</v>
      </c>
      <c r="J3689" s="551">
        <v>41929</v>
      </c>
      <c r="K3689" s="26" t="s">
        <v>8132</v>
      </c>
      <c r="L3689" s="26" t="s">
        <v>8133</v>
      </c>
      <c r="M3689" s="26" t="s">
        <v>695</v>
      </c>
      <c r="N3689" s="26" t="s">
        <v>2883</v>
      </c>
      <c r="P3689" s="26" t="s">
        <v>6998</v>
      </c>
      <c r="T3689" s="26">
        <v>1</v>
      </c>
      <c r="U3689" s="26" t="s">
        <v>606</v>
      </c>
      <c r="W3689" s="26">
        <v>1.5</v>
      </c>
      <c r="X3689" s="26">
        <v>32</v>
      </c>
      <c r="Y3689" s="26">
        <v>63.8</v>
      </c>
      <c r="Z3689" s="26" t="s">
        <v>8117</v>
      </c>
      <c r="AE3689" s="8"/>
      <c r="AF3689" s="8"/>
      <c r="AG3689" s="8"/>
      <c r="AH3689" s="8"/>
    </row>
    <row r="3690" spans="1:34" s="26" customFormat="1">
      <c r="A3690" s="134" t="s">
        <v>6832</v>
      </c>
      <c r="B3690" s="134" t="s">
        <v>1216</v>
      </c>
      <c r="C3690" s="3" t="s">
        <v>4873</v>
      </c>
      <c r="D3690" s="3" t="s">
        <v>4874</v>
      </c>
      <c r="E3690" s="3" t="s">
        <v>4875</v>
      </c>
      <c r="F3690" s="99" t="s">
        <v>4876</v>
      </c>
      <c r="G3690" s="99"/>
      <c r="H3690" s="34" t="s">
        <v>6833</v>
      </c>
      <c r="I3690" s="551">
        <v>41807</v>
      </c>
      <c r="J3690" s="551">
        <v>41929</v>
      </c>
      <c r="K3690" s="26" t="s">
        <v>8134</v>
      </c>
      <c r="L3690" s="26" t="s">
        <v>8135</v>
      </c>
      <c r="M3690" s="26" t="s">
        <v>695</v>
      </c>
      <c r="N3690" s="26" t="s">
        <v>2883</v>
      </c>
      <c r="P3690" s="26" t="s">
        <v>6998</v>
      </c>
      <c r="T3690" s="26">
        <v>1</v>
      </c>
      <c r="U3690" s="26" t="s">
        <v>606</v>
      </c>
      <c r="W3690" s="26">
        <v>1.5</v>
      </c>
      <c r="X3690" s="26">
        <v>34</v>
      </c>
      <c r="Y3690" s="26">
        <v>70.02</v>
      </c>
      <c r="Z3690" s="26" t="s">
        <v>8117</v>
      </c>
      <c r="AE3690" s="8"/>
      <c r="AF3690" s="8"/>
      <c r="AG3690" s="8"/>
      <c r="AH3690" s="8"/>
    </row>
    <row r="3691" spans="1:34" s="26" customFormat="1">
      <c r="A3691" s="134" t="s">
        <v>6832</v>
      </c>
      <c r="B3691" s="134" t="s">
        <v>1216</v>
      </c>
      <c r="C3691" s="3" t="s">
        <v>4873</v>
      </c>
      <c r="D3691" s="3" t="s">
        <v>4874</v>
      </c>
      <c r="E3691" s="3" t="s">
        <v>4875</v>
      </c>
      <c r="F3691" s="99" t="s">
        <v>4876</v>
      </c>
      <c r="G3691" s="99"/>
      <c r="H3691" s="34" t="s">
        <v>6833</v>
      </c>
      <c r="I3691" s="551">
        <v>41807</v>
      </c>
      <c r="J3691" s="551">
        <v>41929</v>
      </c>
      <c r="K3691" s="26" t="s">
        <v>8136</v>
      </c>
      <c r="L3691" s="26" t="s">
        <v>8137</v>
      </c>
      <c r="M3691" s="26" t="s">
        <v>695</v>
      </c>
      <c r="N3691" s="26" t="s">
        <v>2883</v>
      </c>
      <c r="P3691" s="26" t="s">
        <v>6998</v>
      </c>
      <c r="T3691" s="26">
        <v>1</v>
      </c>
      <c r="U3691" s="26" t="s">
        <v>606</v>
      </c>
      <c r="W3691" s="26">
        <v>1.5</v>
      </c>
      <c r="X3691" s="26">
        <v>60</v>
      </c>
      <c r="Y3691" s="26">
        <v>141</v>
      </c>
      <c r="Z3691" s="26" t="s">
        <v>8117</v>
      </c>
      <c r="AE3691" s="8"/>
      <c r="AF3691" s="8"/>
      <c r="AG3691" s="8"/>
      <c r="AH3691" s="8"/>
    </row>
    <row r="3692" spans="1:34" s="26" customFormat="1">
      <c r="A3692" s="134" t="s">
        <v>6832</v>
      </c>
      <c r="B3692" s="134" t="s">
        <v>1216</v>
      </c>
      <c r="C3692" s="3" t="s">
        <v>4873</v>
      </c>
      <c r="D3692" s="3" t="s">
        <v>4874</v>
      </c>
      <c r="E3692" s="3" t="s">
        <v>4875</v>
      </c>
      <c r="F3692" s="99" t="s">
        <v>4876</v>
      </c>
      <c r="G3692" s="99"/>
      <c r="H3692" s="34" t="s">
        <v>6833</v>
      </c>
      <c r="I3692" s="551">
        <v>41807</v>
      </c>
      <c r="J3692" s="551">
        <v>41929</v>
      </c>
      <c r="K3692" s="26" t="s">
        <v>8138</v>
      </c>
      <c r="L3692" s="26" t="s">
        <v>8139</v>
      </c>
      <c r="M3692" s="26" t="s">
        <v>695</v>
      </c>
      <c r="N3692" s="26" t="s">
        <v>2883</v>
      </c>
      <c r="P3692" s="26" t="s">
        <v>6998</v>
      </c>
      <c r="T3692" s="26">
        <v>1</v>
      </c>
      <c r="U3692" s="26" t="s">
        <v>606</v>
      </c>
      <c r="W3692" s="26">
        <v>1.5</v>
      </c>
      <c r="X3692" s="26">
        <v>26</v>
      </c>
      <c r="Y3692" s="26">
        <v>116</v>
      </c>
      <c r="Z3692" s="26" t="s">
        <v>8117</v>
      </c>
      <c r="AE3692" s="8"/>
      <c r="AF3692" s="8"/>
      <c r="AG3692" s="8"/>
      <c r="AH3692" s="8"/>
    </row>
    <row r="3693" spans="1:34" s="26" customFormat="1">
      <c r="A3693" s="134" t="s">
        <v>6832</v>
      </c>
      <c r="B3693" s="134" t="s">
        <v>1216</v>
      </c>
      <c r="C3693" s="3" t="s">
        <v>4873</v>
      </c>
      <c r="D3693" s="3" t="s">
        <v>4874</v>
      </c>
      <c r="E3693" s="3" t="s">
        <v>4875</v>
      </c>
      <c r="F3693" s="99" t="s">
        <v>4876</v>
      </c>
      <c r="G3693" s="99"/>
      <c r="H3693" s="34" t="s">
        <v>6833</v>
      </c>
      <c r="I3693" s="551">
        <v>41807</v>
      </c>
      <c r="J3693" s="551">
        <v>41929</v>
      </c>
      <c r="K3693" s="26" t="s">
        <v>8140</v>
      </c>
      <c r="L3693" s="26" t="s">
        <v>8141</v>
      </c>
      <c r="M3693" s="26" t="s">
        <v>695</v>
      </c>
      <c r="N3693" s="26" t="s">
        <v>2883</v>
      </c>
      <c r="P3693" s="26" t="s">
        <v>6998</v>
      </c>
      <c r="T3693" s="26">
        <v>1</v>
      </c>
      <c r="U3693" s="26" t="s">
        <v>606</v>
      </c>
      <c r="W3693" s="26">
        <v>1.5</v>
      </c>
      <c r="X3693" s="26">
        <v>31</v>
      </c>
      <c r="Y3693" s="26">
        <v>55.62</v>
      </c>
      <c r="Z3693" s="26" t="s">
        <v>8117</v>
      </c>
      <c r="AE3693" s="8"/>
      <c r="AF3693" s="8"/>
      <c r="AG3693" s="8"/>
      <c r="AH3693" s="8"/>
    </row>
    <row r="3694" spans="1:34" s="26" customFormat="1">
      <c r="A3694" s="134" t="s">
        <v>6832</v>
      </c>
      <c r="B3694" s="134" t="s">
        <v>1216</v>
      </c>
      <c r="C3694" s="3" t="s">
        <v>4873</v>
      </c>
      <c r="D3694" s="3" t="s">
        <v>4874</v>
      </c>
      <c r="E3694" s="3" t="s">
        <v>4875</v>
      </c>
      <c r="F3694" s="99" t="s">
        <v>4876</v>
      </c>
      <c r="G3694" s="99"/>
      <c r="H3694" s="34" t="s">
        <v>6833</v>
      </c>
      <c r="I3694" s="551">
        <v>41807</v>
      </c>
      <c r="J3694" s="551">
        <v>41929</v>
      </c>
      <c r="K3694" s="26" t="s">
        <v>8142</v>
      </c>
      <c r="L3694" s="26" t="s">
        <v>8143</v>
      </c>
      <c r="M3694" s="26" t="s">
        <v>695</v>
      </c>
      <c r="N3694" s="26" t="s">
        <v>2883</v>
      </c>
      <c r="P3694" s="26" t="s">
        <v>6998</v>
      </c>
      <c r="T3694" s="26">
        <v>1</v>
      </c>
      <c r="U3694" s="26" t="s">
        <v>606</v>
      </c>
      <c r="W3694" s="26">
        <v>1.5</v>
      </c>
      <c r="X3694" s="26">
        <v>50</v>
      </c>
      <c r="Y3694" s="26">
        <v>127</v>
      </c>
      <c r="Z3694" s="26" t="s">
        <v>8117</v>
      </c>
      <c r="AE3694" s="8"/>
      <c r="AF3694" s="8"/>
      <c r="AG3694" s="8"/>
      <c r="AH3694" s="8"/>
    </row>
    <row r="3695" spans="1:34" s="26" customFormat="1">
      <c r="A3695" s="134" t="s">
        <v>6832</v>
      </c>
      <c r="B3695" s="134" t="s">
        <v>1216</v>
      </c>
      <c r="C3695" s="3" t="s">
        <v>4873</v>
      </c>
      <c r="D3695" s="3" t="s">
        <v>4874</v>
      </c>
      <c r="E3695" s="3" t="s">
        <v>4875</v>
      </c>
      <c r="F3695" s="99" t="s">
        <v>4876</v>
      </c>
      <c r="G3695" s="99"/>
      <c r="H3695" s="34" t="s">
        <v>6833</v>
      </c>
      <c r="I3695" s="551">
        <v>41807</v>
      </c>
      <c r="J3695" s="551">
        <v>41929</v>
      </c>
      <c r="K3695" s="26" t="s">
        <v>8144</v>
      </c>
      <c r="L3695" s="26" t="s">
        <v>8145</v>
      </c>
      <c r="M3695" s="26" t="s">
        <v>695</v>
      </c>
      <c r="N3695" s="26" t="s">
        <v>2883</v>
      </c>
      <c r="P3695" s="26" t="s">
        <v>6998</v>
      </c>
      <c r="T3695" s="26">
        <v>1</v>
      </c>
      <c r="U3695" s="26" t="s">
        <v>606</v>
      </c>
      <c r="W3695" s="26">
        <v>1.5</v>
      </c>
      <c r="X3695" s="26">
        <v>11</v>
      </c>
      <c r="Y3695" s="26">
        <v>196</v>
      </c>
      <c r="Z3695" s="26" t="s">
        <v>8117</v>
      </c>
      <c r="AE3695" s="8"/>
      <c r="AF3695" s="8"/>
      <c r="AG3695" s="8"/>
      <c r="AH3695" s="8"/>
    </row>
    <row r="3697" spans="1:26" s="56" customFormat="1">
      <c r="A3697" s="156" t="s">
        <v>8146</v>
      </c>
      <c r="B3697" s="156" t="s">
        <v>3514</v>
      </c>
      <c r="C3697" s="56" t="s">
        <v>6315</v>
      </c>
      <c r="D3697" s="56" t="s">
        <v>6324</v>
      </c>
      <c r="E3697" s="56" t="s">
        <v>6317</v>
      </c>
      <c r="F3697" s="56" t="s">
        <v>6318</v>
      </c>
      <c r="H3697" s="56" t="s">
        <v>6319</v>
      </c>
      <c r="I3697" s="159">
        <v>41814</v>
      </c>
      <c r="J3697" s="159">
        <v>42247</v>
      </c>
      <c r="K3697" s="161">
        <v>68</v>
      </c>
      <c r="L3697" s="128" t="s">
        <v>6326</v>
      </c>
      <c r="M3697" s="156" t="s">
        <v>695</v>
      </c>
      <c r="N3697" s="121" t="s">
        <v>2545</v>
      </c>
      <c r="O3697" s="120" t="s">
        <v>6327</v>
      </c>
      <c r="P3697" s="128" t="s">
        <v>6323</v>
      </c>
      <c r="Q3697" s="25"/>
      <c r="U3697" s="156" t="s">
        <v>606</v>
      </c>
      <c r="W3697" s="25">
        <v>15</v>
      </c>
      <c r="X3697" s="25"/>
      <c r="Y3697" s="25"/>
      <c r="Z3697" s="686" t="s">
        <v>8147</v>
      </c>
    </row>
    <row r="3698" spans="1:26" s="56" customFormat="1">
      <c r="A3698" s="156" t="s">
        <v>8146</v>
      </c>
      <c r="B3698" s="156" t="s">
        <v>3514</v>
      </c>
      <c r="C3698" s="56" t="s">
        <v>6315</v>
      </c>
      <c r="D3698" s="56" t="s">
        <v>6324</v>
      </c>
      <c r="E3698" s="56" t="s">
        <v>6317</v>
      </c>
      <c r="F3698" s="56" t="s">
        <v>6318</v>
      </c>
      <c r="H3698" s="56" t="s">
        <v>6319</v>
      </c>
      <c r="I3698" s="159">
        <v>41814</v>
      </c>
      <c r="J3698" s="159">
        <v>42247</v>
      </c>
      <c r="K3698" s="161">
        <v>47</v>
      </c>
      <c r="L3698" s="128" t="s">
        <v>6325</v>
      </c>
      <c r="M3698" s="156" t="s">
        <v>6321</v>
      </c>
      <c r="N3698" s="121" t="s">
        <v>2545</v>
      </c>
      <c r="O3698" s="120" t="s">
        <v>6322</v>
      </c>
      <c r="P3698" s="128" t="s">
        <v>6323</v>
      </c>
      <c r="Q3698" s="25"/>
      <c r="U3698" s="156" t="s">
        <v>606</v>
      </c>
      <c r="W3698" s="25">
        <v>15</v>
      </c>
      <c r="X3698" s="25"/>
      <c r="Y3698" s="25"/>
      <c r="Z3698" s="687"/>
    </row>
    <row r="3699" spans="1:26" s="56" customFormat="1">
      <c r="A3699" s="156" t="s">
        <v>8146</v>
      </c>
      <c r="B3699" s="156" t="s">
        <v>3514</v>
      </c>
      <c r="C3699" s="56" t="s">
        <v>6315</v>
      </c>
      <c r="D3699" s="56" t="s">
        <v>6324</v>
      </c>
      <c r="E3699" s="56" t="s">
        <v>6317</v>
      </c>
      <c r="F3699" s="56" t="s">
        <v>6318</v>
      </c>
      <c r="H3699" s="56" t="s">
        <v>6319</v>
      </c>
      <c r="I3699" s="159">
        <v>41814</v>
      </c>
      <c r="J3699" s="159">
        <v>42247</v>
      </c>
      <c r="K3699" s="161">
        <v>72</v>
      </c>
      <c r="L3699" s="128" t="s">
        <v>6328</v>
      </c>
      <c r="M3699" s="156" t="s">
        <v>695</v>
      </c>
      <c r="N3699" s="121" t="s">
        <v>2545</v>
      </c>
      <c r="O3699" s="56" t="s">
        <v>6327</v>
      </c>
      <c r="P3699" s="128" t="s">
        <v>6323</v>
      </c>
      <c r="Q3699" s="25"/>
      <c r="U3699" s="156" t="s">
        <v>606</v>
      </c>
      <c r="W3699" s="25">
        <v>15</v>
      </c>
      <c r="X3699" s="25"/>
      <c r="Y3699" s="25"/>
      <c r="Z3699" s="687"/>
    </row>
    <row r="3700" spans="1:26" s="56" customFormat="1">
      <c r="A3700" s="156" t="s">
        <v>8146</v>
      </c>
      <c r="B3700" s="156" t="s">
        <v>3514</v>
      </c>
      <c r="C3700" s="56" t="s">
        <v>6315</v>
      </c>
      <c r="D3700" s="56" t="s">
        <v>6324</v>
      </c>
      <c r="E3700" s="56" t="s">
        <v>6317</v>
      </c>
      <c r="F3700" s="56" t="s">
        <v>6318</v>
      </c>
      <c r="H3700" s="56" t="s">
        <v>6319</v>
      </c>
      <c r="I3700" s="159">
        <v>41814</v>
      </c>
      <c r="J3700" s="159">
        <v>42247</v>
      </c>
      <c r="K3700" s="161">
        <v>43</v>
      </c>
      <c r="L3700" s="128" t="s">
        <v>6320</v>
      </c>
      <c r="M3700" s="156" t="s">
        <v>6321</v>
      </c>
      <c r="N3700" s="121" t="s">
        <v>2545</v>
      </c>
      <c r="O3700" s="120" t="s">
        <v>6322</v>
      </c>
      <c r="P3700" s="128" t="s">
        <v>6323</v>
      </c>
      <c r="Q3700" s="25"/>
      <c r="U3700" s="156" t="s">
        <v>606</v>
      </c>
      <c r="W3700" s="25">
        <v>15</v>
      </c>
      <c r="X3700" s="25"/>
      <c r="Y3700" s="25"/>
      <c r="Z3700" s="688"/>
    </row>
    <row r="3702" spans="1:26" s="56" customFormat="1">
      <c r="A3702" s="156" t="s">
        <v>8148</v>
      </c>
      <c r="B3702" s="156" t="s">
        <v>970</v>
      </c>
      <c r="C3702" s="56" t="s">
        <v>6577</v>
      </c>
      <c r="D3702" s="56" t="s">
        <v>6382</v>
      </c>
      <c r="E3702" s="56" t="s">
        <v>6383</v>
      </c>
      <c r="F3702" s="56" t="s">
        <v>6384</v>
      </c>
      <c r="H3702" s="52" t="s">
        <v>6578</v>
      </c>
      <c r="I3702" s="159">
        <v>41799</v>
      </c>
      <c r="J3702" s="159">
        <v>41860</v>
      </c>
      <c r="K3702" s="161" t="s">
        <v>8149</v>
      </c>
      <c r="L3702" s="56" t="s">
        <v>8150</v>
      </c>
      <c r="M3702" s="156" t="s">
        <v>695</v>
      </c>
      <c r="N3702" s="121" t="s">
        <v>6581</v>
      </c>
      <c r="O3702" s="56" t="s">
        <v>6582</v>
      </c>
      <c r="S3702" s="128" t="s">
        <v>6583</v>
      </c>
      <c r="T3702" s="25"/>
      <c r="U3702" s="156" t="s">
        <v>606</v>
      </c>
      <c r="W3702" s="652">
        <v>45</v>
      </c>
      <c r="X3702" s="25">
        <v>84</v>
      </c>
      <c r="Y3702" s="25">
        <v>41.7</v>
      </c>
      <c r="Z3702" s="686" t="s">
        <v>8151</v>
      </c>
    </row>
    <row r="3703" spans="1:26" s="56" customFormat="1">
      <c r="A3703" s="156" t="s">
        <v>8148</v>
      </c>
      <c r="B3703" s="156" t="s">
        <v>970</v>
      </c>
      <c r="C3703" s="56" t="s">
        <v>6577</v>
      </c>
      <c r="D3703" s="56" t="s">
        <v>6382</v>
      </c>
      <c r="E3703" s="56" t="s">
        <v>6383</v>
      </c>
      <c r="F3703" s="56" t="s">
        <v>6384</v>
      </c>
      <c r="H3703" s="52" t="s">
        <v>6578</v>
      </c>
      <c r="I3703" s="159">
        <v>41799</v>
      </c>
      <c r="J3703" s="159">
        <v>41860</v>
      </c>
      <c r="K3703" s="161" t="s">
        <v>8152</v>
      </c>
      <c r="L3703" s="56" t="s">
        <v>8153</v>
      </c>
      <c r="M3703" s="156" t="s">
        <v>695</v>
      </c>
      <c r="N3703" s="121" t="s">
        <v>6581</v>
      </c>
      <c r="O3703" s="56" t="s">
        <v>6582</v>
      </c>
      <c r="S3703" s="128" t="s">
        <v>6583</v>
      </c>
      <c r="T3703" s="25"/>
      <c r="U3703" s="156" t="s">
        <v>606</v>
      </c>
      <c r="W3703" s="653"/>
      <c r="X3703" s="25">
        <v>90</v>
      </c>
      <c r="Y3703" s="25">
        <v>40.6</v>
      </c>
      <c r="Z3703" s="687"/>
    </row>
    <row r="3704" spans="1:26" s="56" customFormat="1">
      <c r="A3704" s="156" t="s">
        <v>8148</v>
      </c>
      <c r="B3704" s="156" t="s">
        <v>970</v>
      </c>
      <c r="C3704" s="56" t="s">
        <v>6577</v>
      </c>
      <c r="D3704" s="56" t="s">
        <v>6382</v>
      </c>
      <c r="E3704" s="56" t="s">
        <v>6383</v>
      </c>
      <c r="F3704" s="56" t="s">
        <v>6384</v>
      </c>
      <c r="H3704" s="52" t="s">
        <v>6578</v>
      </c>
      <c r="I3704" s="159">
        <v>41799</v>
      </c>
      <c r="J3704" s="159">
        <v>41860</v>
      </c>
      <c r="K3704" s="161" t="s">
        <v>8154</v>
      </c>
      <c r="L3704" s="56" t="s">
        <v>8155</v>
      </c>
      <c r="M3704" s="156" t="s">
        <v>695</v>
      </c>
      <c r="N3704" s="121" t="s">
        <v>6581</v>
      </c>
      <c r="O3704" s="56" t="s">
        <v>6582</v>
      </c>
      <c r="S3704" s="128" t="s">
        <v>6583</v>
      </c>
      <c r="T3704" s="25"/>
      <c r="U3704" s="156" t="s">
        <v>606</v>
      </c>
      <c r="W3704" s="653"/>
      <c r="X3704" s="25">
        <v>159</v>
      </c>
      <c r="Y3704" s="25">
        <v>32.4</v>
      </c>
      <c r="Z3704" s="687"/>
    </row>
    <row r="3705" spans="1:26" s="56" customFormat="1">
      <c r="A3705" s="156" t="s">
        <v>8148</v>
      </c>
      <c r="B3705" s="156" t="s">
        <v>970</v>
      </c>
      <c r="C3705" s="56" t="s">
        <v>6577</v>
      </c>
      <c r="D3705" s="56" t="s">
        <v>6382</v>
      </c>
      <c r="E3705" s="56" t="s">
        <v>6383</v>
      </c>
      <c r="F3705" s="56" t="s">
        <v>6384</v>
      </c>
      <c r="H3705" s="52" t="s">
        <v>6578</v>
      </c>
      <c r="I3705" s="159">
        <v>41799</v>
      </c>
      <c r="J3705" s="159">
        <v>41860</v>
      </c>
      <c r="K3705" s="161" t="s">
        <v>8156</v>
      </c>
      <c r="L3705" s="56" t="s">
        <v>8157</v>
      </c>
      <c r="M3705" s="156" t="s">
        <v>695</v>
      </c>
      <c r="N3705" s="121" t="s">
        <v>6581</v>
      </c>
      <c r="O3705" s="56" t="s">
        <v>6582</v>
      </c>
      <c r="S3705" s="128" t="s">
        <v>6583</v>
      </c>
      <c r="T3705" s="25"/>
      <c r="U3705" s="156" t="s">
        <v>606</v>
      </c>
      <c r="W3705" s="653"/>
      <c r="X3705" s="25">
        <v>171</v>
      </c>
      <c r="Y3705" s="25">
        <v>30</v>
      </c>
      <c r="Z3705" s="687"/>
    </row>
    <row r="3706" spans="1:26" s="56" customFormat="1">
      <c r="A3706" s="156" t="s">
        <v>8148</v>
      </c>
      <c r="B3706" s="156" t="s">
        <v>970</v>
      </c>
      <c r="C3706" s="56" t="s">
        <v>6577</v>
      </c>
      <c r="D3706" s="56" t="s">
        <v>6382</v>
      </c>
      <c r="E3706" s="56" t="s">
        <v>6383</v>
      </c>
      <c r="F3706" s="56" t="s">
        <v>6384</v>
      </c>
      <c r="H3706" s="52" t="s">
        <v>6578</v>
      </c>
      <c r="I3706" s="159">
        <v>41799</v>
      </c>
      <c r="J3706" s="159">
        <v>41860</v>
      </c>
      <c r="K3706" s="128" t="s">
        <v>8158</v>
      </c>
      <c r="L3706" s="128" t="s">
        <v>8159</v>
      </c>
      <c r="M3706" s="156" t="s">
        <v>695</v>
      </c>
      <c r="N3706" s="121" t="s">
        <v>6581</v>
      </c>
      <c r="O3706" s="56" t="s">
        <v>6582</v>
      </c>
      <c r="P3706" s="128"/>
      <c r="Q3706" s="128"/>
      <c r="R3706" s="128"/>
      <c r="S3706" s="128" t="s">
        <v>6583</v>
      </c>
      <c r="T3706" s="25"/>
      <c r="U3706" s="156" t="s">
        <v>606</v>
      </c>
      <c r="V3706" s="128"/>
      <c r="W3706" s="653"/>
      <c r="X3706" s="128">
        <v>89</v>
      </c>
      <c r="Y3706" s="128">
        <v>44.6</v>
      </c>
      <c r="Z3706" s="687"/>
    </row>
    <row r="3707" spans="1:26" s="56" customFormat="1">
      <c r="A3707" s="156" t="s">
        <v>8148</v>
      </c>
      <c r="B3707" s="156" t="s">
        <v>970</v>
      </c>
      <c r="C3707" s="56" t="s">
        <v>6577</v>
      </c>
      <c r="D3707" s="56" t="s">
        <v>6382</v>
      </c>
      <c r="E3707" s="56" t="s">
        <v>6383</v>
      </c>
      <c r="F3707" s="56" t="s">
        <v>6384</v>
      </c>
      <c r="H3707" s="52" t="s">
        <v>6578</v>
      </c>
      <c r="I3707" s="159">
        <v>41799</v>
      </c>
      <c r="J3707" s="159">
        <v>41860</v>
      </c>
      <c r="K3707" s="128" t="s">
        <v>8160</v>
      </c>
      <c r="L3707" s="128" t="s">
        <v>8161</v>
      </c>
      <c r="M3707" s="156" t="s">
        <v>695</v>
      </c>
      <c r="N3707" s="121" t="s">
        <v>6581</v>
      </c>
      <c r="O3707" s="56" t="s">
        <v>6582</v>
      </c>
      <c r="P3707" s="128"/>
      <c r="Q3707" s="128"/>
      <c r="R3707" s="128"/>
      <c r="S3707" s="128" t="s">
        <v>6583</v>
      </c>
      <c r="T3707" s="25"/>
      <c r="U3707" s="156" t="s">
        <v>606</v>
      </c>
      <c r="V3707" s="128"/>
      <c r="W3707" s="653"/>
      <c r="X3707" s="128">
        <v>100</v>
      </c>
      <c r="Y3707" s="128">
        <v>39.9</v>
      </c>
      <c r="Z3707" s="687"/>
    </row>
    <row r="3708" spans="1:26" s="56" customFormat="1">
      <c r="A3708" s="156" t="s">
        <v>8148</v>
      </c>
      <c r="B3708" s="156" t="s">
        <v>970</v>
      </c>
      <c r="C3708" s="56" t="s">
        <v>6577</v>
      </c>
      <c r="D3708" s="56" t="s">
        <v>6382</v>
      </c>
      <c r="E3708" s="56" t="s">
        <v>6383</v>
      </c>
      <c r="F3708" s="56" t="s">
        <v>6384</v>
      </c>
      <c r="H3708" s="52" t="s">
        <v>6578</v>
      </c>
      <c r="I3708" s="159">
        <v>41799</v>
      </c>
      <c r="J3708" s="159">
        <v>41860</v>
      </c>
      <c r="K3708" s="128" t="s">
        <v>8162</v>
      </c>
      <c r="L3708" s="128" t="s">
        <v>8163</v>
      </c>
      <c r="M3708" s="156" t="s">
        <v>695</v>
      </c>
      <c r="N3708" s="121" t="s">
        <v>6581</v>
      </c>
      <c r="O3708" s="56" t="s">
        <v>6582</v>
      </c>
      <c r="P3708" s="128"/>
      <c r="Q3708" s="128"/>
      <c r="R3708" s="128"/>
      <c r="S3708" s="128" t="s">
        <v>6583</v>
      </c>
      <c r="T3708" s="25"/>
      <c r="U3708" s="156" t="s">
        <v>606</v>
      </c>
      <c r="V3708" s="128"/>
      <c r="W3708" s="653"/>
      <c r="X3708" s="128">
        <v>92</v>
      </c>
      <c r="Y3708" s="128">
        <v>31.9</v>
      </c>
      <c r="Z3708" s="687"/>
    </row>
    <row r="3709" spans="1:26" s="56" customFormat="1">
      <c r="A3709" s="156" t="s">
        <v>8148</v>
      </c>
      <c r="B3709" s="156" t="s">
        <v>970</v>
      </c>
      <c r="C3709" s="56" t="s">
        <v>6577</v>
      </c>
      <c r="D3709" s="56" t="s">
        <v>6382</v>
      </c>
      <c r="E3709" s="56" t="s">
        <v>6383</v>
      </c>
      <c r="F3709" s="56" t="s">
        <v>6384</v>
      </c>
      <c r="H3709" s="52" t="s">
        <v>6578</v>
      </c>
      <c r="I3709" s="159">
        <v>41799</v>
      </c>
      <c r="J3709" s="159">
        <v>41860</v>
      </c>
      <c r="K3709" s="128" t="s">
        <v>8164</v>
      </c>
      <c r="L3709" s="128" t="s">
        <v>8165</v>
      </c>
      <c r="M3709" s="156" t="s">
        <v>695</v>
      </c>
      <c r="N3709" s="121" t="s">
        <v>6581</v>
      </c>
      <c r="O3709" s="56" t="s">
        <v>6582</v>
      </c>
      <c r="P3709" s="128"/>
      <c r="Q3709" s="128"/>
      <c r="R3709" s="128"/>
      <c r="S3709" s="128" t="s">
        <v>6583</v>
      </c>
      <c r="T3709" s="25"/>
      <c r="U3709" s="156" t="s">
        <v>606</v>
      </c>
      <c r="V3709" s="128"/>
      <c r="W3709" s="654"/>
      <c r="X3709" s="128">
        <v>90</v>
      </c>
      <c r="Y3709" s="128">
        <v>49.3</v>
      </c>
      <c r="Z3709" s="688"/>
    </row>
    <row r="3711" spans="1:26" s="56" customFormat="1">
      <c r="A3711" s="156"/>
      <c r="B3711" s="156" t="s">
        <v>8166</v>
      </c>
      <c r="C3711" s="56" t="s">
        <v>8167</v>
      </c>
      <c r="D3711" s="56" t="s">
        <v>8168</v>
      </c>
      <c r="E3711" s="128" t="s">
        <v>8169</v>
      </c>
      <c r="F3711" s="128" t="s">
        <v>8170</v>
      </c>
      <c r="G3711" s="128"/>
      <c r="H3711" s="52" t="s">
        <v>8171</v>
      </c>
      <c r="I3711" s="159">
        <v>41816</v>
      </c>
      <c r="J3711" s="557">
        <v>41877</v>
      </c>
      <c r="K3711" s="161" t="s">
        <v>8172</v>
      </c>
      <c r="L3711" s="161">
        <v>12345678</v>
      </c>
      <c r="M3711" s="156" t="s">
        <v>6531</v>
      </c>
      <c r="N3711" s="121" t="s">
        <v>8173</v>
      </c>
      <c r="S3711" s="128" t="s">
        <v>6533</v>
      </c>
      <c r="T3711" s="25">
        <v>1</v>
      </c>
      <c r="U3711" s="156" t="s">
        <v>6367</v>
      </c>
      <c r="W3711" s="25" t="s">
        <v>8174</v>
      </c>
      <c r="X3711" s="25">
        <v>60</v>
      </c>
      <c r="Y3711" s="25">
        <v>0.8</v>
      </c>
      <c r="Z3711" s="131"/>
    </row>
    <row r="3712" spans="1:26" s="56" customFormat="1">
      <c r="A3712" s="156"/>
      <c r="B3712" s="156" t="s">
        <v>8166</v>
      </c>
      <c r="C3712" s="56" t="s">
        <v>8167</v>
      </c>
      <c r="D3712" s="56" t="s">
        <v>8168</v>
      </c>
      <c r="E3712" s="128" t="s">
        <v>8169</v>
      </c>
      <c r="F3712" s="128" t="s">
        <v>8170</v>
      </c>
      <c r="G3712" s="128"/>
      <c r="H3712" s="52" t="s">
        <v>8171</v>
      </c>
      <c r="I3712" s="159">
        <v>41816</v>
      </c>
      <c r="J3712" s="557">
        <v>41877</v>
      </c>
      <c r="K3712" s="161" t="s">
        <v>8175</v>
      </c>
      <c r="L3712" s="161">
        <v>12345678</v>
      </c>
      <c r="M3712" s="156" t="s">
        <v>6531</v>
      </c>
      <c r="N3712" s="121" t="s">
        <v>8176</v>
      </c>
      <c r="P3712" s="56" t="s">
        <v>8177</v>
      </c>
      <c r="Q3712" s="56" t="s">
        <v>8178</v>
      </c>
      <c r="R3712" s="56" t="s">
        <v>8178</v>
      </c>
      <c r="S3712" s="128" t="s">
        <v>6533</v>
      </c>
      <c r="T3712" s="25">
        <v>1</v>
      </c>
      <c r="U3712" s="156" t="s">
        <v>6367</v>
      </c>
      <c r="W3712" s="25" t="s">
        <v>8179</v>
      </c>
      <c r="X3712" s="25">
        <v>60</v>
      </c>
      <c r="Y3712" s="25">
        <v>0.8</v>
      </c>
      <c r="Z3712" s="131"/>
    </row>
    <row r="3713" spans="1:26" s="56" customFormat="1">
      <c r="A3713" s="156"/>
      <c r="B3713" s="156" t="s">
        <v>8166</v>
      </c>
      <c r="C3713" s="56" t="s">
        <v>8167</v>
      </c>
      <c r="D3713" s="56" t="s">
        <v>8168</v>
      </c>
      <c r="E3713" s="128" t="s">
        <v>8169</v>
      </c>
      <c r="F3713" s="128" t="s">
        <v>8170</v>
      </c>
      <c r="G3713" s="128"/>
      <c r="H3713" s="52" t="s">
        <v>8171</v>
      </c>
      <c r="I3713" s="159">
        <v>41816</v>
      </c>
      <c r="J3713" s="557">
        <v>41877</v>
      </c>
      <c r="K3713" s="161" t="s">
        <v>8180</v>
      </c>
      <c r="L3713" s="161">
        <v>85214010839</v>
      </c>
      <c r="M3713" s="156" t="s">
        <v>6531</v>
      </c>
      <c r="N3713" s="121" t="s">
        <v>6411</v>
      </c>
      <c r="S3713" s="128" t="s">
        <v>6533</v>
      </c>
      <c r="T3713" s="25">
        <v>1</v>
      </c>
      <c r="U3713" s="156" t="s">
        <v>6367</v>
      </c>
      <c r="W3713" s="25" t="s">
        <v>8174</v>
      </c>
      <c r="X3713" s="25">
        <v>60</v>
      </c>
      <c r="Y3713" s="25">
        <v>0.8</v>
      </c>
      <c r="Z3713" s="131"/>
    </row>
    <row r="3714" spans="1:26" s="56" customFormat="1">
      <c r="A3714" s="156"/>
      <c r="B3714" s="156" t="s">
        <v>8166</v>
      </c>
      <c r="C3714" s="56" t="s">
        <v>8167</v>
      </c>
      <c r="D3714" s="56" t="s">
        <v>8168</v>
      </c>
      <c r="E3714" s="128" t="s">
        <v>8169</v>
      </c>
      <c r="F3714" s="128" t="s">
        <v>8170</v>
      </c>
      <c r="G3714" s="128"/>
      <c r="H3714" s="52" t="s">
        <v>8171</v>
      </c>
      <c r="I3714" s="159">
        <v>41816</v>
      </c>
      <c r="J3714" s="557">
        <v>41877</v>
      </c>
      <c r="K3714" s="161" t="s">
        <v>8181</v>
      </c>
      <c r="L3714" s="161">
        <v>85214010837</v>
      </c>
      <c r="M3714" s="156" t="s">
        <v>6531</v>
      </c>
      <c r="N3714" s="121" t="s">
        <v>8176</v>
      </c>
      <c r="P3714" s="56" t="s">
        <v>8177</v>
      </c>
      <c r="Q3714" s="56" t="s">
        <v>8178</v>
      </c>
      <c r="R3714" s="56" t="s">
        <v>8178</v>
      </c>
      <c r="S3714" s="128" t="s">
        <v>6533</v>
      </c>
      <c r="T3714" s="25">
        <v>1</v>
      </c>
      <c r="U3714" s="156" t="s">
        <v>6367</v>
      </c>
      <c r="W3714" s="25" t="s">
        <v>8179</v>
      </c>
      <c r="X3714" s="25">
        <v>60</v>
      </c>
      <c r="Y3714" s="25">
        <v>0.8</v>
      </c>
      <c r="Z3714" s="131"/>
    </row>
    <row r="3716" spans="1:26" s="56" customFormat="1">
      <c r="A3716" s="156"/>
      <c r="B3716" s="156" t="s">
        <v>3514</v>
      </c>
      <c r="C3716" s="56" t="s">
        <v>6315</v>
      </c>
      <c r="D3716" s="56" t="s">
        <v>6324</v>
      </c>
      <c r="E3716" s="56" t="s">
        <v>6317</v>
      </c>
      <c r="F3716" s="56" t="s">
        <v>6318</v>
      </c>
      <c r="H3716" s="52" t="s">
        <v>8182</v>
      </c>
      <c r="I3716" s="159">
        <v>41816</v>
      </c>
      <c r="J3716" s="159">
        <v>41881</v>
      </c>
      <c r="K3716" s="104" t="s">
        <v>6409</v>
      </c>
      <c r="L3716" s="104" t="s">
        <v>6410</v>
      </c>
      <c r="M3716" s="156" t="s">
        <v>6531</v>
      </c>
      <c r="N3716" s="56" t="s">
        <v>8183</v>
      </c>
      <c r="S3716" s="128" t="s">
        <v>8184</v>
      </c>
      <c r="U3716" s="156" t="s">
        <v>8185</v>
      </c>
      <c r="W3716" s="25">
        <v>15</v>
      </c>
      <c r="X3716" s="26"/>
      <c r="Z3716" s="25"/>
    </row>
    <row r="3717" spans="1:26" s="56" customFormat="1">
      <c r="A3717" s="156"/>
      <c r="B3717" s="156" t="s">
        <v>3514</v>
      </c>
      <c r="C3717" s="56" t="s">
        <v>6315</v>
      </c>
      <c r="D3717" s="56" t="s">
        <v>6324</v>
      </c>
      <c r="E3717" s="56" t="s">
        <v>6317</v>
      </c>
      <c r="F3717" s="56" t="s">
        <v>6318</v>
      </c>
      <c r="H3717" s="52" t="s">
        <v>8182</v>
      </c>
      <c r="I3717" s="159">
        <v>41816</v>
      </c>
      <c r="J3717" s="159">
        <v>41881</v>
      </c>
      <c r="K3717" s="104" t="s">
        <v>6413</v>
      </c>
      <c r="L3717" s="104" t="s">
        <v>6414</v>
      </c>
      <c r="M3717" s="156" t="s">
        <v>6531</v>
      </c>
      <c r="N3717" s="56" t="s">
        <v>8183</v>
      </c>
      <c r="S3717" s="128" t="s">
        <v>8184</v>
      </c>
      <c r="U3717" s="156" t="s">
        <v>606</v>
      </c>
      <c r="W3717" s="25">
        <v>15</v>
      </c>
      <c r="X3717" s="26"/>
      <c r="Z3717" s="25"/>
    </row>
    <row r="3718" spans="1:26" s="56" customFormat="1">
      <c r="A3718" s="156"/>
      <c r="B3718" s="156" t="s">
        <v>3514</v>
      </c>
      <c r="C3718" s="56" t="s">
        <v>6315</v>
      </c>
      <c r="D3718" s="56" t="s">
        <v>6324</v>
      </c>
      <c r="E3718" s="56" t="s">
        <v>6317</v>
      </c>
      <c r="F3718" s="56" t="s">
        <v>6318</v>
      </c>
      <c r="H3718" s="52" t="s">
        <v>8182</v>
      </c>
      <c r="I3718" s="159">
        <v>41816</v>
      </c>
      <c r="J3718" s="159">
        <v>41881</v>
      </c>
      <c r="K3718" s="104" t="s">
        <v>6415</v>
      </c>
      <c r="L3718" s="104" t="s">
        <v>6416</v>
      </c>
      <c r="M3718" s="156" t="s">
        <v>6531</v>
      </c>
      <c r="N3718" s="56" t="s">
        <v>8183</v>
      </c>
      <c r="S3718" s="128" t="s">
        <v>8184</v>
      </c>
      <c r="U3718" s="156" t="s">
        <v>606</v>
      </c>
      <c r="W3718" s="25">
        <v>15</v>
      </c>
      <c r="X3718" s="26"/>
      <c r="Z3718" s="25"/>
    </row>
    <row r="3719" spans="1:26" s="56" customFormat="1">
      <c r="A3719" s="156"/>
      <c r="B3719" s="156" t="s">
        <v>3514</v>
      </c>
      <c r="C3719" s="56" t="s">
        <v>6315</v>
      </c>
      <c r="D3719" s="56" t="s">
        <v>6324</v>
      </c>
      <c r="E3719" s="56" t="s">
        <v>6317</v>
      </c>
      <c r="F3719" s="56" t="s">
        <v>6318</v>
      </c>
      <c r="H3719" s="52" t="s">
        <v>8182</v>
      </c>
      <c r="I3719" s="159">
        <v>41816</v>
      </c>
      <c r="J3719" s="159">
        <v>41881</v>
      </c>
      <c r="K3719" s="104" t="s">
        <v>6417</v>
      </c>
      <c r="L3719" s="104" t="s">
        <v>6418</v>
      </c>
      <c r="M3719" s="156" t="s">
        <v>6531</v>
      </c>
      <c r="N3719" s="56" t="s">
        <v>8183</v>
      </c>
      <c r="S3719" s="128" t="s">
        <v>8184</v>
      </c>
      <c r="U3719" s="156" t="s">
        <v>606</v>
      </c>
      <c r="W3719" s="25">
        <v>15</v>
      </c>
      <c r="X3719" s="26"/>
      <c r="Z3719" s="25"/>
    </row>
    <row r="3720" spans="1:26" s="56" customFormat="1">
      <c r="A3720" s="156"/>
      <c r="B3720" s="156" t="s">
        <v>3514</v>
      </c>
      <c r="C3720" s="56" t="s">
        <v>6315</v>
      </c>
      <c r="D3720" s="56" t="s">
        <v>6324</v>
      </c>
      <c r="E3720" s="56" t="s">
        <v>6317</v>
      </c>
      <c r="F3720" s="56" t="s">
        <v>6318</v>
      </c>
      <c r="H3720" s="52" t="s">
        <v>8182</v>
      </c>
      <c r="I3720" s="159">
        <v>41816</v>
      </c>
      <c r="J3720" s="159">
        <v>41881</v>
      </c>
      <c r="K3720" s="104" t="s">
        <v>6419</v>
      </c>
      <c r="L3720" s="104" t="s">
        <v>6420</v>
      </c>
      <c r="M3720" s="156" t="s">
        <v>6531</v>
      </c>
      <c r="N3720" s="56" t="s">
        <v>8183</v>
      </c>
      <c r="S3720" s="128" t="s">
        <v>8184</v>
      </c>
      <c r="U3720" s="156" t="s">
        <v>606</v>
      </c>
      <c r="W3720" s="25">
        <v>15</v>
      </c>
      <c r="X3720" s="26"/>
      <c r="Z3720" s="25"/>
    </row>
    <row r="3721" spans="1:26" s="56" customFormat="1">
      <c r="A3721" s="156"/>
      <c r="B3721" s="156" t="s">
        <v>3514</v>
      </c>
      <c r="C3721" s="56" t="s">
        <v>6315</v>
      </c>
      <c r="D3721" s="56" t="s">
        <v>6324</v>
      </c>
      <c r="E3721" s="56" t="s">
        <v>6317</v>
      </c>
      <c r="F3721" s="56" t="s">
        <v>6318</v>
      </c>
      <c r="H3721" s="52" t="s">
        <v>8182</v>
      </c>
      <c r="I3721" s="159">
        <v>41816</v>
      </c>
      <c r="J3721" s="159">
        <v>41881</v>
      </c>
      <c r="K3721" s="104" t="s">
        <v>6421</v>
      </c>
      <c r="L3721" s="104" t="s">
        <v>6422</v>
      </c>
      <c r="M3721" s="156" t="s">
        <v>6531</v>
      </c>
      <c r="N3721" s="56" t="s">
        <v>8183</v>
      </c>
      <c r="S3721" s="128" t="s">
        <v>8184</v>
      </c>
      <c r="U3721" s="156" t="s">
        <v>606</v>
      </c>
      <c r="W3721" s="25">
        <v>15</v>
      </c>
      <c r="X3721" s="26"/>
      <c r="Z3721" s="25"/>
    </row>
    <row r="3722" spans="1:26" s="56" customFormat="1">
      <c r="A3722" s="156"/>
      <c r="B3722" s="156" t="s">
        <v>3514</v>
      </c>
      <c r="C3722" s="56" t="s">
        <v>6315</v>
      </c>
      <c r="D3722" s="56" t="s">
        <v>6324</v>
      </c>
      <c r="E3722" s="56" t="s">
        <v>6317</v>
      </c>
      <c r="F3722" s="56" t="s">
        <v>6318</v>
      </c>
      <c r="H3722" s="52" t="s">
        <v>8182</v>
      </c>
      <c r="I3722" s="159">
        <v>41816</v>
      </c>
      <c r="J3722" s="159">
        <v>41881</v>
      </c>
      <c r="K3722" s="104" t="s">
        <v>6423</v>
      </c>
      <c r="L3722" s="104" t="s">
        <v>6424</v>
      </c>
      <c r="M3722" s="156" t="s">
        <v>6531</v>
      </c>
      <c r="N3722" s="56" t="s">
        <v>8183</v>
      </c>
      <c r="S3722" s="128" t="s">
        <v>8184</v>
      </c>
      <c r="U3722" s="156" t="s">
        <v>606</v>
      </c>
      <c r="W3722" s="25">
        <v>15</v>
      </c>
      <c r="X3722" s="26"/>
      <c r="Z3722" s="25"/>
    </row>
    <row r="3723" spans="1:26" s="56" customFormat="1">
      <c r="A3723" s="156"/>
      <c r="B3723" s="156" t="s">
        <v>3514</v>
      </c>
      <c r="C3723" s="56" t="s">
        <v>6315</v>
      </c>
      <c r="D3723" s="56" t="s">
        <v>6324</v>
      </c>
      <c r="E3723" s="56" t="s">
        <v>6317</v>
      </c>
      <c r="F3723" s="56" t="s">
        <v>6318</v>
      </c>
      <c r="H3723" s="52" t="s">
        <v>8182</v>
      </c>
      <c r="I3723" s="159">
        <v>41816</v>
      </c>
      <c r="J3723" s="159">
        <v>41881</v>
      </c>
      <c r="K3723" s="104" t="s">
        <v>6425</v>
      </c>
      <c r="L3723" s="104" t="s">
        <v>6426</v>
      </c>
      <c r="M3723" s="156" t="s">
        <v>6531</v>
      </c>
      <c r="N3723" s="56" t="s">
        <v>8183</v>
      </c>
      <c r="S3723" s="128" t="s">
        <v>8184</v>
      </c>
      <c r="U3723" s="156" t="s">
        <v>606</v>
      </c>
      <c r="W3723" s="25">
        <v>15</v>
      </c>
      <c r="X3723" s="26"/>
      <c r="Z3723" s="25"/>
    </row>
    <row r="3724" spans="1:26" s="56" customFormat="1">
      <c r="A3724" s="156"/>
      <c r="B3724" s="156" t="s">
        <v>3514</v>
      </c>
      <c r="C3724" s="56" t="s">
        <v>6315</v>
      </c>
      <c r="D3724" s="56" t="s">
        <v>6324</v>
      </c>
      <c r="E3724" s="56" t="s">
        <v>6317</v>
      </c>
      <c r="F3724" s="56" t="s">
        <v>6318</v>
      </c>
      <c r="H3724" s="52" t="s">
        <v>8182</v>
      </c>
      <c r="I3724" s="159">
        <v>41816</v>
      </c>
      <c r="J3724" s="159">
        <v>41881</v>
      </c>
      <c r="K3724" s="104" t="s">
        <v>6427</v>
      </c>
      <c r="L3724" s="104" t="s">
        <v>6428</v>
      </c>
      <c r="M3724" s="156" t="s">
        <v>6531</v>
      </c>
      <c r="N3724" s="56" t="s">
        <v>8183</v>
      </c>
      <c r="S3724" s="128" t="s">
        <v>8184</v>
      </c>
      <c r="U3724" s="156" t="s">
        <v>606</v>
      </c>
      <c r="W3724" s="25">
        <v>15</v>
      </c>
      <c r="X3724" s="26"/>
      <c r="Z3724" s="25"/>
    </row>
    <row r="3725" spans="1:26" s="56" customFormat="1">
      <c r="A3725" s="156"/>
      <c r="B3725" s="156" t="s">
        <v>3514</v>
      </c>
      <c r="C3725" s="56" t="s">
        <v>6315</v>
      </c>
      <c r="D3725" s="56" t="s">
        <v>6324</v>
      </c>
      <c r="E3725" s="56" t="s">
        <v>6317</v>
      </c>
      <c r="F3725" s="56" t="s">
        <v>6318</v>
      </c>
      <c r="H3725" s="52" t="s">
        <v>8182</v>
      </c>
      <c r="I3725" s="159">
        <v>41816</v>
      </c>
      <c r="J3725" s="159">
        <v>41881</v>
      </c>
      <c r="K3725" s="104" t="s">
        <v>6429</v>
      </c>
      <c r="L3725" s="104" t="s">
        <v>6430</v>
      </c>
      <c r="M3725" s="156" t="s">
        <v>6531</v>
      </c>
      <c r="N3725" s="56" t="s">
        <v>8183</v>
      </c>
      <c r="S3725" s="128" t="s">
        <v>8184</v>
      </c>
      <c r="U3725" s="156" t="s">
        <v>606</v>
      </c>
      <c r="W3725" s="25">
        <v>15</v>
      </c>
      <c r="X3725" s="26"/>
      <c r="Z3725" s="25"/>
    </row>
    <row r="3726" spans="1:26" s="56" customFormat="1">
      <c r="A3726" s="156"/>
      <c r="B3726" s="156" t="s">
        <v>3514</v>
      </c>
      <c r="C3726" s="56" t="s">
        <v>6315</v>
      </c>
      <c r="D3726" s="56" t="s">
        <v>6324</v>
      </c>
      <c r="E3726" s="56" t="s">
        <v>6317</v>
      </c>
      <c r="F3726" s="56" t="s">
        <v>6318</v>
      </c>
      <c r="H3726" s="52" t="s">
        <v>8182</v>
      </c>
      <c r="I3726" s="159">
        <v>41816</v>
      </c>
      <c r="J3726" s="159">
        <v>41881</v>
      </c>
      <c r="K3726" s="104" t="s">
        <v>6431</v>
      </c>
      <c r="L3726" s="104" t="s">
        <v>6432</v>
      </c>
      <c r="M3726" s="156" t="s">
        <v>6531</v>
      </c>
      <c r="N3726" s="56" t="s">
        <v>8183</v>
      </c>
      <c r="S3726" s="128" t="s">
        <v>8184</v>
      </c>
      <c r="U3726" s="156" t="s">
        <v>606</v>
      </c>
      <c r="W3726" s="25">
        <v>15</v>
      </c>
      <c r="X3726" s="26"/>
      <c r="Z3726" s="25"/>
    </row>
    <row r="3727" spans="1:26" s="56" customFormat="1">
      <c r="A3727" s="156"/>
      <c r="B3727" s="156" t="s">
        <v>3514</v>
      </c>
      <c r="C3727" s="56" t="s">
        <v>6315</v>
      </c>
      <c r="D3727" s="56" t="s">
        <v>6324</v>
      </c>
      <c r="E3727" s="56" t="s">
        <v>6317</v>
      </c>
      <c r="F3727" s="56" t="s">
        <v>6318</v>
      </c>
      <c r="H3727" s="52" t="s">
        <v>8182</v>
      </c>
      <c r="I3727" s="159">
        <v>41816</v>
      </c>
      <c r="J3727" s="159">
        <v>41881</v>
      </c>
      <c r="K3727" s="104" t="s">
        <v>6433</v>
      </c>
      <c r="L3727" s="104" t="s">
        <v>6434</v>
      </c>
      <c r="M3727" s="156" t="s">
        <v>6531</v>
      </c>
      <c r="N3727" s="56" t="s">
        <v>8183</v>
      </c>
      <c r="S3727" s="128" t="s">
        <v>8184</v>
      </c>
      <c r="U3727" s="156" t="s">
        <v>606</v>
      </c>
      <c r="W3727" s="25">
        <v>15</v>
      </c>
      <c r="X3727" s="26"/>
      <c r="Z3727" s="25"/>
    </row>
    <row r="3728" spans="1:26" s="56" customFormat="1">
      <c r="A3728" s="156"/>
      <c r="B3728" s="156" t="s">
        <v>3514</v>
      </c>
      <c r="C3728" s="56" t="s">
        <v>6315</v>
      </c>
      <c r="D3728" s="56" t="s">
        <v>6324</v>
      </c>
      <c r="E3728" s="56" t="s">
        <v>6317</v>
      </c>
      <c r="F3728" s="56" t="s">
        <v>6318</v>
      </c>
      <c r="H3728" s="52" t="s">
        <v>8182</v>
      </c>
      <c r="I3728" s="159">
        <v>41816</v>
      </c>
      <c r="J3728" s="159">
        <v>41881</v>
      </c>
      <c r="K3728" s="104" t="s">
        <v>6435</v>
      </c>
      <c r="L3728" s="104" t="s">
        <v>6436</v>
      </c>
      <c r="M3728" s="156" t="s">
        <v>6531</v>
      </c>
      <c r="N3728" s="56" t="s">
        <v>8183</v>
      </c>
      <c r="S3728" s="128" t="s">
        <v>8184</v>
      </c>
      <c r="U3728" s="156" t="s">
        <v>606</v>
      </c>
      <c r="W3728" s="25">
        <v>15</v>
      </c>
      <c r="X3728" s="26"/>
      <c r="Z3728" s="25"/>
    </row>
    <row r="3729" spans="1:34" s="56" customFormat="1">
      <c r="A3729" s="156"/>
      <c r="B3729" s="156" t="s">
        <v>3514</v>
      </c>
      <c r="C3729" s="56" t="s">
        <v>6315</v>
      </c>
      <c r="D3729" s="56" t="s">
        <v>6324</v>
      </c>
      <c r="E3729" s="56" t="s">
        <v>6317</v>
      </c>
      <c r="F3729" s="56" t="s">
        <v>6318</v>
      </c>
      <c r="H3729" s="52" t="s">
        <v>8182</v>
      </c>
      <c r="I3729" s="159">
        <v>41816</v>
      </c>
      <c r="J3729" s="159">
        <v>41881</v>
      </c>
      <c r="K3729" s="123"/>
      <c r="L3729" s="104" t="s">
        <v>6437</v>
      </c>
      <c r="M3729" s="156" t="s">
        <v>695</v>
      </c>
      <c r="N3729" s="121" t="s">
        <v>2545</v>
      </c>
      <c r="S3729" s="128" t="s">
        <v>8184</v>
      </c>
      <c r="U3729" s="156" t="s">
        <v>606</v>
      </c>
      <c r="W3729" s="25">
        <v>15</v>
      </c>
      <c r="X3729" s="25"/>
      <c r="Y3729" s="26"/>
      <c r="Z3729" s="135" t="s">
        <v>8186</v>
      </c>
      <c r="AE3729" s="159"/>
      <c r="AF3729" s="159"/>
      <c r="AG3729" s="159"/>
      <c r="AH3729" s="159"/>
    </row>
    <row r="3730" spans="1:34" s="56" customFormat="1">
      <c r="A3730" s="156"/>
      <c r="B3730" s="156" t="s">
        <v>3514</v>
      </c>
      <c r="C3730" s="56" t="s">
        <v>6315</v>
      </c>
      <c r="D3730" s="56" t="s">
        <v>6324</v>
      </c>
      <c r="E3730" s="56" t="s">
        <v>6317</v>
      </c>
      <c r="F3730" s="56" t="s">
        <v>6318</v>
      </c>
      <c r="H3730" s="52" t="s">
        <v>8187</v>
      </c>
      <c r="I3730" s="159">
        <v>41816</v>
      </c>
      <c r="J3730" s="159">
        <v>41881</v>
      </c>
      <c r="K3730" s="123" t="s">
        <v>6440</v>
      </c>
      <c r="L3730" s="104" t="s">
        <v>6441</v>
      </c>
      <c r="M3730" s="156" t="s">
        <v>695</v>
      </c>
      <c r="N3730" s="121" t="s">
        <v>2545</v>
      </c>
      <c r="S3730" s="128" t="s">
        <v>6258</v>
      </c>
      <c r="U3730" s="156" t="s">
        <v>606</v>
      </c>
      <c r="W3730" s="25">
        <v>15</v>
      </c>
      <c r="X3730" s="25"/>
      <c r="Y3730" s="26"/>
      <c r="Z3730" s="135" t="s">
        <v>8186</v>
      </c>
      <c r="AE3730" s="159"/>
      <c r="AF3730" s="159"/>
      <c r="AG3730" s="159"/>
      <c r="AH3730" s="159"/>
    </row>
    <row r="3731" spans="1:34" s="56" customFormat="1">
      <c r="A3731" s="156"/>
      <c r="B3731" s="156" t="s">
        <v>3514</v>
      </c>
      <c r="C3731" s="56" t="s">
        <v>6315</v>
      </c>
      <c r="D3731" s="56" t="s">
        <v>6324</v>
      </c>
      <c r="E3731" s="56" t="s">
        <v>6317</v>
      </c>
      <c r="F3731" s="56" t="s">
        <v>6318</v>
      </c>
      <c r="H3731" s="52" t="s">
        <v>8187</v>
      </c>
      <c r="I3731" s="159">
        <v>41816</v>
      </c>
      <c r="J3731" s="159">
        <v>41881</v>
      </c>
      <c r="K3731" s="41" t="s">
        <v>6443</v>
      </c>
      <c r="L3731" s="104" t="s">
        <v>6444</v>
      </c>
      <c r="M3731" s="156" t="s">
        <v>695</v>
      </c>
      <c r="N3731" s="121" t="s">
        <v>2545</v>
      </c>
      <c r="S3731" s="128" t="s">
        <v>6258</v>
      </c>
      <c r="U3731" s="156" t="s">
        <v>606</v>
      </c>
      <c r="W3731" s="25">
        <v>15</v>
      </c>
      <c r="X3731" s="25"/>
      <c r="Y3731" s="26"/>
      <c r="Z3731" s="135" t="s">
        <v>8186</v>
      </c>
      <c r="AE3731" s="159"/>
      <c r="AF3731" s="159"/>
      <c r="AG3731" s="159"/>
      <c r="AH3731" s="159"/>
    </row>
    <row r="3732" spans="1:34" s="56" customFormat="1">
      <c r="A3732" s="156"/>
      <c r="B3732" s="156" t="s">
        <v>3514</v>
      </c>
      <c r="C3732" s="56" t="s">
        <v>6315</v>
      </c>
      <c r="D3732" s="56" t="s">
        <v>6324</v>
      </c>
      <c r="E3732" s="56" t="s">
        <v>6317</v>
      </c>
      <c r="F3732" s="56" t="s">
        <v>6318</v>
      </c>
      <c r="H3732" s="52" t="s">
        <v>8187</v>
      </c>
      <c r="I3732" s="159">
        <v>41816</v>
      </c>
      <c r="J3732" s="159">
        <v>41881</v>
      </c>
      <c r="K3732" s="41" t="s">
        <v>6446</v>
      </c>
      <c r="L3732" s="104" t="s">
        <v>6447</v>
      </c>
      <c r="M3732" s="156" t="s">
        <v>695</v>
      </c>
      <c r="N3732" s="121" t="s">
        <v>2545</v>
      </c>
      <c r="S3732" s="128" t="s">
        <v>6258</v>
      </c>
      <c r="U3732" s="156" t="s">
        <v>606</v>
      </c>
      <c r="W3732" s="25">
        <v>15</v>
      </c>
      <c r="X3732" s="25"/>
      <c r="Y3732" s="26"/>
      <c r="Z3732" s="135" t="s">
        <v>8186</v>
      </c>
      <c r="AE3732" s="159"/>
      <c r="AF3732" s="159"/>
      <c r="AG3732" s="159"/>
      <c r="AH3732" s="159"/>
    </row>
    <row r="3733" spans="1:34" s="56" customFormat="1">
      <c r="A3733" s="156"/>
      <c r="B3733" s="156" t="s">
        <v>3514</v>
      </c>
      <c r="C3733" s="56" t="s">
        <v>6315</v>
      </c>
      <c r="D3733" s="56" t="s">
        <v>6324</v>
      </c>
      <c r="E3733" s="56" t="s">
        <v>6317</v>
      </c>
      <c r="F3733" s="56" t="s">
        <v>6318</v>
      </c>
      <c r="H3733" s="52" t="s">
        <v>8187</v>
      </c>
      <c r="I3733" s="159">
        <v>41816</v>
      </c>
      <c r="J3733" s="159">
        <v>41881</v>
      </c>
      <c r="K3733" s="41" t="s">
        <v>6449</v>
      </c>
      <c r="L3733" s="104" t="s">
        <v>6450</v>
      </c>
      <c r="M3733" s="156" t="s">
        <v>695</v>
      </c>
      <c r="N3733" s="121" t="s">
        <v>2545</v>
      </c>
      <c r="S3733" s="128" t="s">
        <v>6258</v>
      </c>
      <c r="U3733" s="156" t="s">
        <v>606</v>
      </c>
      <c r="W3733" s="25">
        <v>15</v>
      </c>
      <c r="X3733" s="25"/>
      <c r="Y3733" s="26"/>
      <c r="Z3733" s="135" t="s">
        <v>8186</v>
      </c>
      <c r="AE3733" s="159"/>
      <c r="AF3733" s="159"/>
      <c r="AG3733" s="159"/>
      <c r="AH3733" s="159"/>
    </row>
    <row r="3734" spans="1:34" s="56" customFormat="1">
      <c r="A3734" s="156"/>
      <c r="B3734" s="156" t="s">
        <v>3514</v>
      </c>
      <c r="C3734" s="56" t="s">
        <v>6315</v>
      </c>
      <c r="D3734" s="56" t="s">
        <v>6324</v>
      </c>
      <c r="E3734" s="56" t="s">
        <v>6317</v>
      </c>
      <c r="F3734" s="56" t="s">
        <v>6318</v>
      </c>
      <c r="H3734" s="52" t="s">
        <v>8187</v>
      </c>
      <c r="I3734" s="159">
        <v>41816</v>
      </c>
      <c r="J3734" s="159">
        <v>41881</v>
      </c>
      <c r="K3734" s="41" t="s">
        <v>6452</v>
      </c>
      <c r="L3734" s="104" t="s">
        <v>6453</v>
      </c>
      <c r="M3734" s="156" t="s">
        <v>695</v>
      </c>
      <c r="N3734" s="121" t="s">
        <v>2545</v>
      </c>
      <c r="S3734" s="128" t="s">
        <v>6258</v>
      </c>
      <c r="U3734" s="156" t="s">
        <v>606</v>
      </c>
      <c r="W3734" s="25">
        <v>15</v>
      </c>
      <c r="X3734" s="25"/>
      <c r="Y3734" s="26"/>
      <c r="Z3734" s="135" t="s">
        <v>8186</v>
      </c>
      <c r="AE3734" s="159"/>
      <c r="AF3734" s="159"/>
      <c r="AG3734" s="159"/>
      <c r="AH3734" s="159"/>
    </row>
    <row r="3735" spans="1:34" s="56" customFormat="1">
      <c r="A3735" s="156"/>
      <c r="B3735" s="156" t="s">
        <v>3514</v>
      </c>
      <c r="C3735" s="56" t="s">
        <v>6315</v>
      </c>
      <c r="D3735" s="56" t="s">
        <v>6324</v>
      </c>
      <c r="E3735" s="56" t="s">
        <v>6317</v>
      </c>
      <c r="F3735" s="56" t="s">
        <v>6318</v>
      </c>
      <c r="H3735" s="52" t="s">
        <v>8187</v>
      </c>
      <c r="I3735" s="159">
        <v>41816</v>
      </c>
      <c r="J3735" s="159">
        <v>41881</v>
      </c>
      <c r="K3735" s="41" t="s">
        <v>6455</v>
      </c>
      <c r="L3735" s="104" t="s">
        <v>6456</v>
      </c>
      <c r="M3735" s="156" t="s">
        <v>695</v>
      </c>
      <c r="N3735" s="121" t="s">
        <v>2545</v>
      </c>
      <c r="S3735" s="128" t="s">
        <v>6258</v>
      </c>
      <c r="U3735" s="156" t="s">
        <v>606</v>
      </c>
      <c r="W3735" s="25">
        <v>15</v>
      </c>
      <c r="X3735" s="25"/>
      <c r="Y3735" s="26"/>
      <c r="Z3735" s="56" t="s">
        <v>1039</v>
      </c>
      <c r="AE3735" s="159"/>
      <c r="AF3735" s="159"/>
      <c r="AG3735" s="159"/>
      <c r="AH3735" s="159"/>
    </row>
    <row r="3736" spans="1:34" s="56" customFormat="1">
      <c r="A3736" s="156"/>
      <c r="B3736" s="156" t="s">
        <v>3514</v>
      </c>
      <c r="C3736" s="56" t="s">
        <v>6315</v>
      </c>
      <c r="D3736" s="56" t="s">
        <v>6324</v>
      </c>
      <c r="E3736" s="56" t="s">
        <v>6317</v>
      </c>
      <c r="F3736" s="56" t="s">
        <v>6318</v>
      </c>
      <c r="H3736" s="52" t="s">
        <v>8187</v>
      </c>
      <c r="I3736" s="159">
        <v>41816</v>
      </c>
      <c r="J3736" s="159">
        <v>41881</v>
      </c>
      <c r="K3736" s="41" t="s">
        <v>6459</v>
      </c>
      <c r="L3736" s="104" t="s">
        <v>6460</v>
      </c>
      <c r="M3736" s="156" t="s">
        <v>695</v>
      </c>
      <c r="N3736" s="121" t="s">
        <v>2545</v>
      </c>
      <c r="S3736" s="128" t="s">
        <v>6258</v>
      </c>
      <c r="U3736" s="156" t="s">
        <v>606</v>
      </c>
      <c r="W3736" s="25">
        <v>15</v>
      </c>
      <c r="X3736" s="25"/>
      <c r="Y3736" s="26"/>
      <c r="Z3736" s="56" t="s">
        <v>1039</v>
      </c>
      <c r="AE3736" s="159"/>
      <c r="AF3736" s="159"/>
      <c r="AG3736" s="159"/>
      <c r="AH3736" s="159"/>
    </row>
    <row r="3738" spans="1:34" s="56" customFormat="1">
      <c r="A3738" s="156" t="s">
        <v>8188</v>
      </c>
      <c r="B3738" s="156" t="s">
        <v>970</v>
      </c>
      <c r="C3738" s="56" t="s">
        <v>6577</v>
      </c>
      <c r="D3738" s="56" t="s">
        <v>6382</v>
      </c>
      <c r="E3738" s="56" t="s">
        <v>6383</v>
      </c>
      <c r="F3738" s="56" t="s">
        <v>6384</v>
      </c>
      <c r="H3738" s="136" t="s">
        <v>6578</v>
      </c>
      <c r="I3738" s="159">
        <v>41821</v>
      </c>
      <c r="J3738" s="159">
        <v>41883</v>
      </c>
      <c r="L3738" s="26" t="s">
        <v>8189</v>
      </c>
      <c r="M3738" s="156" t="s">
        <v>695</v>
      </c>
      <c r="N3738" s="121" t="s">
        <v>8190</v>
      </c>
      <c r="S3738" s="128" t="s">
        <v>988</v>
      </c>
      <c r="T3738" s="25">
        <v>0</v>
      </c>
      <c r="U3738" s="156" t="s">
        <v>606</v>
      </c>
      <c r="W3738" s="25">
        <f>15*4</f>
        <v>60</v>
      </c>
      <c r="X3738" s="25"/>
      <c r="Y3738" s="25"/>
      <c r="Z3738" s="25"/>
      <c r="AD3738" s="159"/>
      <c r="AE3738" s="159"/>
      <c r="AF3738" s="159"/>
      <c r="AG3738" s="159"/>
    </row>
    <row r="3739" spans="1:34" s="56" customFormat="1">
      <c r="A3739" s="156" t="s">
        <v>8188</v>
      </c>
      <c r="B3739" s="156" t="s">
        <v>970</v>
      </c>
      <c r="C3739" s="56" t="s">
        <v>6577</v>
      </c>
      <c r="D3739" s="56" t="s">
        <v>6382</v>
      </c>
      <c r="E3739" s="56" t="s">
        <v>6383</v>
      </c>
      <c r="F3739" s="56" t="s">
        <v>6384</v>
      </c>
      <c r="H3739" s="136" t="s">
        <v>6578</v>
      </c>
      <c r="I3739" s="159">
        <v>41821</v>
      </c>
      <c r="J3739" s="159">
        <v>41883</v>
      </c>
      <c r="L3739" s="26" t="s">
        <v>8191</v>
      </c>
      <c r="M3739" s="156" t="s">
        <v>695</v>
      </c>
      <c r="N3739" s="121" t="s">
        <v>8190</v>
      </c>
      <c r="S3739" s="128" t="s">
        <v>988</v>
      </c>
      <c r="T3739" s="25">
        <v>0</v>
      </c>
      <c r="U3739" s="156" t="s">
        <v>606</v>
      </c>
      <c r="W3739" s="25">
        <f>15*4</f>
        <v>60</v>
      </c>
      <c r="X3739" s="25"/>
      <c r="Y3739" s="25"/>
      <c r="Z3739" s="25"/>
      <c r="AD3739" s="159"/>
      <c r="AE3739" s="159"/>
      <c r="AF3739" s="159"/>
      <c r="AG3739" s="159"/>
    </row>
    <row r="3740" spans="1:34" s="56" customFormat="1">
      <c r="A3740" s="156" t="s">
        <v>8188</v>
      </c>
      <c r="B3740" s="156" t="s">
        <v>970</v>
      </c>
      <c r="C3740" s="56" t="s">
        <v>6577</v>
      </c>
      <c r="D3740" s="56" t="s">
        <v>6382</v>
      </c>
      <c r="E3740" s="56" t="s">
        <v>6383</v>
      </c>
      <c r="F3740" s="56" t="s">
        <v>6384</v>
      </c>
      <c r="H3740" s="136" t="s">
        <v>6578</v>
      </c>
      <c r="I3740" s="159">
        <v>41821</v>
      </c>
      <c r="J3740" s="159">
        <v>41883</v>
      </c>
      <c r="L3740" s="179" t="s">
        <v>8192</v>
      </c>
      <c r="M3740" s="156" t="s">
        <v>695</v>
      </c>
      <c r="N3740" s="121" t="s">
        <v>8190</v>
      </c>
      <c r="S3740" s="128" t="s">
        <v>988</v>
      </c>
      <c r="T3740" s="25">
        <v>0</v>
      </c>
      <c r="U3740" s="156" t="s">
        <v>606</v>
      </c>
      <c r="W3740" s="25">
        <f>15*1</f>
        <v>15</v>
      </c>
      <c r="X3740" s="25"/>
      <c r="Y3740" s="25"/>
      <c r="Z3740" s="25"/>
      <c r="AD3740" s="159"/>
      <c r="AE3740" s="159"/>
      <c r="AF3740" s="159"/>
      <c r="AG3740" s="159"/>
    </row>
    <row r="3741" spans="1:34" s="56" customFormat="1">
      <c r="A3741" s="156" t="s">
        <v>8188</v>
      </c>
      <c r="B3741" s="156" t="s">
        <v>970</v>
      </c>
      <c r="C3741" s="56" t="s">
        <v>6577</v>
      </c>
      <c r="D3741" s="56" t="s">
        <v>6382</v>
      </c>
      <c r="E3741" s="56" t="s">
        <v>6383</v>
      </c>
      <c r="F3741" s="56" t="s">
        <v>6384</v>
      </c>
      <c r="H3741" s="136" t="s">
        <v>6578</v>
      </c>
      <c r="I3741" s="159">
        <v>41821</v>
      </c>
      <c r="J3741" s="159">
        <v>41883</v>
      </c>
      <c r="L3741" s="179" t="s">
        <v>8193</v>
      </c>
      <c r="M3741" s="156" t="s">
        <v>695</v>
      </c>
      <c r="N3741" s="121" t="s">
        <v>8190</v>
      </c>
      <c r="S3741" s="128" t="s">
        <v>988</v>
      </c>
      <c r="T3741" s="25">
        <v>0</v>
      </c>
      <c r="U3741" s="156" t="s">
        <v>606</v>
      </c>
      <c r="W3741" s="25">
        <f>15*8</f>
        <v>120</v>
      </c>
      <c r="X3741" s="25"/>
      <c r="Y3741" s="25"/>
      <c r="Z3741" s="25"/>
      <c r="AD3741" s="159"/>
      <c r="AE3741" s="159"/>
      <c r="AF3741" s="159"/>
      <c r="AG3741" s="159"/>
    </row>
    <row r="3743" spans="1:34" s="56" customFormat="1">
      <c r="A3743" s="156" t="s">
        <v>8194</v>
      </c>
      <c r="B3743" s="156" t="s">
        <v>970</v>
      </c>
      <c r="C3743" s="56" t="s">
        <v>6577</v>
      </c>
      <c r="D3743" s="56" t="s">
        <v>6382</v>
      </c>
      <c r="E3743" s="56" t="s">
        <v>6383</v>
      </c>
      <c r="F3743" s="56" t="s">
        <v>6384</v>
      </c>
      <c r="H3743" s="56" t="s">
        <v>8195</v>
      </c>
      <c r="I3743" s="159">
        <v>41824</v>
      </c>
      <c r="J3743" s="159">
        <v>41886</v>
      </c>
      <c r="K3743" s="56" t="s">
        <v>8196</v>
      </c>
      <c r="L3743" s="179" t="s">
        <v>8197</v>
      </c>
      <c r="M3743" s="156" t="s">
        <v>8198</v>
      </c>
      <c r="N3743" s="121" t="s">
        <v>8199</v>
      </c>
      <c r="O3743" s="56" t="s">
        <v>8200</v>
      </c>
      <c r="S3743" s="128" t="s">
        <v>8201</v>
      </c>
      <c r="T3743" s="25"/>
      <c r="U3743" s="156" t="s">
        <v>606</v>
      </c>
      <c r="W3743" s="25">
        <v>60</v>
      </c>
      <c r="X3743" s="25">
        <v>24</v>
      </c>
      <c r="Y3743" s="25">
        <v>158</v>
      </c>
      <c r="Z3743" s="686" t="s">
        <v>8202</v>
      </c>
      <c r="AE3743" s="159"/>
      <c r="AF3743" s="159"/>
      <c r="AG3743" s="159"/>
      <c r="AH3743" s="159"/>
    </row>
    <row r="3744" spans="1:34" s="56" customFormat="1">
      <c r="A3744" s="156" t="s">
        <v>8194</v>
      </c>
      <c r="B3744" s="156" t="s">
        <v>970</v>
      </c>
      <c r="C3744" s="56" t="s">
        <v>6577</v>
      </c>
      <c r="D3744" s="56" t="s">
        <v>6382</v>
      </c>
      <c r="E3744" s="56" t="s">
        <v>6383</v>
      </c>
      <c r="F3744" s="56" t="s">
        <v>6384</v>
      </c>
      <c r="H3744" s="56" t="s">
        <v>8195</v>
      </c>
      <c r="I3744" s="159">
        <v>41824</v>
      </c>
      <c r="J3744" s="159">
        <v>41886</v>
      </c>
      <c r="K3744" s="56" t="s">
        <v>8203</v>
      </c>
      <c r="L3744" s="179" t="s">
        <v>8204</v>
      </c>
      <c r="M3744" s="156" t="s">
        <v>8198</v>
      </c>
      <c r="N3744" s="121" t="s">
        <v>8199</v>
      </c>
      <c r="O3744" s="56" t="s">
        <v>8200</v>
      </c>
      <c r="S3744" s="128" t="s">
        <v>8201</v>
      </c>
      <c r="T3744" s="25"/>
      <c r="U3744" s="156"/>
      <c r="W3744" s="25"/>
      <c r="X3744" s="25">
        <v>24</v>
      </c>
      <c r="Y3744" s="25">
        <v>138</v>
      </c>
      <c r="Z3744" s="687"/>
      <c r="AE3744" s="159"/>
      <c r="AF3744" s="159"/>
      <c r="AG3744" s="159"/>
      <c r="AH3744" s="159"/>
    </row>
    <row r="3745" spans="1:26" s="56" customFormat="1">
      <c r="A3745" s="156" t="s">
        <v>8194</v>
      </c>
      <c r="B3745" s="156" t="s">
        <v>970</v>
      </c>
      <c r="C3745" s="56" t="s">
        <v>6577</v>
      </c>
      <c r="D3745" s="56" t="s">
        <v>6382</v>
      </c>
      <c r="E3745" s="56" t="s">
        <v>6383</v>
      </c>
      <c r="F3745" s="56" t="s">
        <v>6384</v>
      </c>
      <c r="H3745" s="56" t="s">
        <v>8195</v>
      </c>
      <c r="I3745" s="159">
        <v>41824</v>
      </c>
      <c r="J3745" s="159">
        <v>41886</v>
      </c>
      <c r="K3745" s="56" t="s">
        <v>8205</v>
      </c>
      <c r="L3745" s="179" t="s">
        <v>8206</v>
      </c>
      <c r="M3745" s="156" t="s">
        <v>8198</v>
      </c>
      <c r="N3745" s="121" t="s">
        <v>8199</v>
      </c>
      <c r="O3745" s="56" t="s">
        <v>8200</v>
      </c>
      <c r="S3745" s="128" t="s">
        <v>8201</v>
      </c>
      <c r="T3745" s="25"/>
      <c r="U3745" s="156"/>
      <c r="W3745" s="25"/>
      <c r="X3745" s="25">
        <v>15</v>
      </c>
      <c r="Y3745" s="25">
        <v>200</v>
      </c>
      <c r="Z3745" s="687"/>
    </row>
    <row r="3746" spans="1:26" s="56" customFormat="1">
      <c r="A3746" s="156" t="s">
        <v>8194</v>
      </c>
      <c r="B3746" s="156" t="s">
        <v>970</v>
      </c>
      <c r="C3746" s="56" t="s">
        <v>6577</v>
      </c>
      <c r="D3746" s="56" t="s">
        <v>6382</v>
      </c>
      <c r="E3746" s="56" t="s">
        <v>6383</v>
      </c>
      <c r="F3746" s="56" t="s">
        <v>6384</v>
      </c>
      <c r="H3746" s="56" t="s">
        <v>8195</v>
      </c>
      <c r="I3746" s="159">
        <v>41824</v>
      </c>
      <c r="J3746" s="159">
        <v>41886</v>
      </c>
      <c r="K3746" s="56" t="s">
        <v>8207</v>
      </c>
      <c r="L3746" s="179" t="s">
        <v>8208</v>
      </c>
      <c r="M3746" s="156" t="s">
        <v>8198</v>
      </c>
      <c r="N3746" s="121" t="s">
        <v>8199</v>
      </c>
      <c r="O3746" s="56" t="s">
        <v>8200</v>
      </c>
      <c r="S3746" s="128" t="s">
        <v>8201</v>
      </c>
      <c r="T3746" s="25"/>
      <c r="U3746" s="156"/>
      <c r="W3746" s="25"/>
      <c r="X3746" s="25">
        <v>22</v>
      </c>
      <c r="Y3746" s="25">
        <v>150</v>
      </c>
      <c r="Z3746" s="687"/>
    </row>
    <row r="3747" spans="1:26" s="56" customFormat="1">
      <c r="A3747" s="156" t="s">
        <v>8194</v>
      </c>
      <c r="B3747" s="156" t="s">
        <v>970</v>
      </c>
      <c r="C3747" s="56" t="s">
        <v>6577</v>
      </c>
      <c r="D3747" s="56" t="s">
        <v>6382</v>
      </c>
      <c r="E3747" s="56" t="s">
        <v>6383</v>
      </c>
      <c r="F3747" s="56" t="s">
        <v>6384</v>
      </c>
      <c r="H3747" s="56" t="s">
        <v>8195</v>
      </c>
      <c r="I3747" s="159">
        <v>41824</v>
      </c>
      <c r="J3747" s="159">
        <v>41886</v>
      </c>
      <c r="K3747" s="56" t="s">
        <v>8209</v>
      </c>
      <c r="L3747" s="179" t="s">
        <v>8210</v>
      </c>
      <c r="M3747" s="156" t="s">
        <v>8198</v>
      </c>
      <c r="N3747" s="121" t="s">
        <v>8199</v>
      </c>
      <c r="O3747" s="56" t="s">
        <v>8200</v>
      </c>
      <c r="P3747" s="128"/>
      <c r="Q3747" s="128"/>
      <c r="R3747" s="128"/>
      <c r="S3747" s="128" t="s">
        <v>8201</v>
      </c>
      <c r="T3747" s="25"/>
      <c r="U3747" s="156"/>
      <c r="W3747" s="25"/>
      <c r="X3747" s="25">
        <v>15</v>
      </c>
      <c r="Y3747" s="25">
        <v>239</v>
      </c>
      <c r="Z3747" s="687"/>
    </row>
    <row r="3748" spans="1:26" s="56" customFormat="1">
      <c r="A3748" s="156" t="s">
        <v>8194</v>
      </c>
      <c r="B3748" s="156" t="s">
        <v>970</v>
      </c>
      <c r="C3748" s="56" t="s">
        <v>6577</v>
      </c>
      <c r="D3748" s="56" t="s">
        <v>6382</v>
      </c>
      <c r="E3748" s="56" t="s">
        <v>6383</v>
      </c>
      <c r="F3748" s="56" t="s">
        <v>6384</v>
      </c>
      <c r="H3748" s="56" t="s">
        <v>8195</v>
      </c>
      <c r="I3748" s="159">
        <v>41824</v>
      </c>
      <c r="J3748" s="159">
        <v>41886</v>
      </c>
      <c r="K3748" s="56" t="s">
        <v>8211</v>
      </c>
      <c r="L3748" s="179" t="s">
        <v>8212</v>
      </c>
      <c r="M3748" s="156" t="s">
        <v>8198</v>
      </c>
      <c r="N3748" s="121" t="s">
        <v>8199</v>
      </c>
      <c r="O3748" s="56" t="s">
        <v>8200</v>
      </c>
      <c r="P3748" s="128"/>
      <c r="Q3748" s="128"/>
      <c r="R3748" s="128"/>
      <c r="S3748" s="128" t="s">
        <v>8201</v>
      </c>
      <c r="T3748" s="25"/>
      <c r="U3748" s="156"/>
      <c r="W3748" s="25"/>
      <c r="X3748" s="25">
        <v>19</v>
      </c>
      <c r="Y3748" s="25">
        <v>160</v>
      </c>
      <c r="Z3748" s="687"/>
    </row>
    <row r="3749" spans="1:26" s="56" customFormat="1">
      <c r="A3749" s="156" t="s">
        <v>8194</v>
      </c>
      <c r="B3749" s="156" t="s">
        <v>970</v>
      </c>
      <c r="C3749" s="56" t="s">
        <v>6577</v>
      </c>
      <c r="D3749" s="56" t="s">
        <v>6382</v>
      </c>
      <c r="E3749" s="56" t="s">
        <v>6383</v>
      </c>
      <c r="F3749" s="56" t="s">
        <v>6384</v>
      </c>
      <c r="H3749" s="56" t="s">
        <v>8195</v>
      </c>
      <c r="I3749" s="159">
        <v>41824</v>
      </c>
      <c r="J3749" s="159">
        <v>41886</v>
      </c>
      <c r="K3749" s="56" t="s">
        <v>8213</v>
      </c>
      <c r="L3749" s="179" t="s">
        <v>8214</v>
      </c>
      <c r="M3749" s="156" t="s">
        <v>8198</v>
      </c>
      <c r="N3749" s="121" t="s">
        <v>8199</v>
      </c>
      <c r="O3749" s="56" t="s">
        <v>8200</v>
      </c>
      <c r="P3749" s="128"/>
      <c r="Q3749" s="128"/>
      <c r="R3749" s="128"/>
      <c r="S3749" s="128" t="s">
        <v>8201</v>
      </c>
      <c r="T3749" s="25"/>
      <c r="U3749" s="156"/>
      <c r="W3749" s="25"/>
      <c r="X3749" s="25">
        <v>18</v>
      </c>
      <c r="Y3749" s="25">
        <v>172</v>
      </c>
      <c r="Z3749" s="687"/>
    </row>
    <row r="3750" spans="1:26" s="56" customFormat="1">
      <c r="A3750" s="156" t="s">
        <v>8194</v>
      </c>
      <c r="B3750" s="156" t="s">
        <v>970</v>
      </c>
      <c r="C3750" s="56" t="s">
        <v>6577</v>
      </c>
      <c r="D3750" s="56" t="s">
        <v>6382</v>
      </c>
      <c r="E3750" s="56" t="s">
        <v>6383</v>
      </c>
      <c r="F3750" s="56" t="s">
        <v>6384</v>
      </c>
      <c r="H3750" s="56" t="s">
        <v>8195</v>
      </c>
      <c r="I3750" s="159">
        <v>41824</v>
      </c>
      <c r="J3750" s="159">
        <v>41886</v>
      </c>
      <c r="K3750" s="56" t="s">
        <v>8215</v>
      </c>
      <c r="L3750" s="179" t="s">
        <v>8216</v>
      </c>
      <c r="M3750" s="156" t="s">
        <v>8198</v>
      </c>
      <c r="N3750" s="121" t="s">
        <v>8199</v>
      </c>
      <c r="O3750" s="56" t="s">
        <v>8200</v>
      </c>
      <c r="P3750" s="128"/>
      <c r="Q3750" s="128"/>
      <c r="R3750" s="128"/>
      <c r="S3750" s="128" t="s">
        <v>8201</v>
      </c>
      <c r="T3750" s="25"/>
      <c r="U3750" s="156"/>
      <c r="W3750" s="25"/>
      <c r="X3750" s="25">
        <v>18</v>
      </c>
      <c r="Y3750" s="25">
        <v>187</v>
      </c>
      <c r="Z3750" s="688"/>
    </row>
    <row r="3751" spans="1:26" s="56" customFormat="1">
      <c r="A3751" s="156" t="s">
        <v>8194</v>
      </c>
      <c r="B3751" s="156" t="s">
        <v>970</v>
      </c>
      <c r="C3751" s="56" t="s">
        <v>6381</v>
      </c>
      <c r="D3751" s="56" t="s">
        <v>6382</v>
      </c>
      <c r="E3751" s="56" t="s">
        <v>6383</v>
      </c>
      <c r="F3751" s="56" t="s">
        <v>6384</v>
      </c>
      <c r="H3751" s="56" t="s">
        <v>8217</v>
      </c>
      <c r="I3751" s="159">
        <v>41837</v>
      </c>
      <c r="J3751" s="159">
        <v>41899</v>
      </c>
      <c r="K3751" s="161" t="s">
        <v>8218</v>
      </c>
      <c r="L3751" s="161" t="s">
        <v>8219</v>
      </c>
      <c r="M3751" s="156" t="s">
        <v>695</v>
      </c>
      <c r="N3751" s="121" t="s">
        <v>8220</v>
      </c>
      <c r="S3751" s="128" t="s">
        <v>605</v>
      </c>
      <c r="T3751" s="652">
        <v>1</v>
      </c>
      <c r="U3751" s="156" t="s">
        <v>606</v>
      </c>
      <c r="W3751" s="652">
        <v>60</v>
      </c>
      <c r="X3751" s="25">
        <v>84</v>
      </c>
      <c r="Y3751" s="25">
        <v>25.1</v>
      </c>
      <c r="Z3751" s="131"/>
    </row>
    <row r="3752" spans="1:26" s="56" customFormat="1">
      <c r="A3752" s="156" t="s">
        <v>8194</v>
      </c>
      <c r="B3752" s="156" t="s">
        <v>970</v>
      </c>
      <c r="C3752" s="56" t="s">
        <v>6381</v>
      </c>
      <c r="D3752" s="56" t="s">
        <v>6382</v>
      </c>
      <c r="E3752" s="56" t="s">
        <v>6383</v>
      </c>
      <c r="F3752" s="56" t="s">
        <v>6384</v>
      </c>
      <c r="H3752" s="56" t="s">
        <v>8217</v>
      </c>
      <c r="I3752" s="159">
        <v>41837</v>
      </c>
      <c r="J3752" s="159">
        <v>41899</v>
      </c>
      <c r="K3752" s="161" t="s">
        <v>8221</v>
      </c>
      <c r="L3752" s="161" t="s">
        <v>8222</v>
      </c>
      <c r="M3752" s="156" t="s">
        <v>695</v>
      </c>
      <c r="N3752" s="121" t="s">
        <v>8220</v>
      </c>
      <c r="S3752" s="128" t="s">
        <v>605</v>
      </c>
      <c r="T3752" s="653"/>
      <c r="U3752" s="156" t="s">
        <v>606</v>
      </c>
      <c r="W3752" s="653"/>
      <c r="X3752" s="25">
        <v>92</v>
      </c>
      <c r="Y3752" s="25">
        <v>28.3</v>
      </c>
      <c r="Z3752" s="131"/>
    </row>
    <row r="3753" spans="1:26" s="56" customFormat="1">
      <c r="A3753" s="156" t="s">
        <v>8194</v>
      </c>
      <c r="B3753" s="156" t="s">
        <v>970</v>
      </c>
      <c r="C3753" s="56" t="s">
        <v>6381</v>
      </c>
      <c r="D3753" s="56" t="s">
        <v>6382</v>
      </c>
      <c r="E3753" s="56" t="s">
        <v>6383</v>
      </c>
      <c r="F3753" s="56" t="s">
        <v>6384</v>
      </c>
      <c r="H3753" s="56" t="s">
        <v>8217</v>
      </c>
      <c r="I3753" s="159">
        <v>41837</v>
      </c>
      <c r="J3753" s="159">
        <v>41899</v>
      </c>
      <c r="K3753" s="161" t="s">
        <v>8223</v>
      </c>
      <c r="L3753" s="161" t="s">
        <v>8224</v>
      </c>
      <c r="M3753" s="156" t="s">
        <v>695</v>
      </c>
      <c r="N3753" s="121" t="s">
        <v>8220</v>
      </c>
      <c r="S3753" s="128" t="s">
        <v>605</v>
      </c>
      <c r="T3753" s="653"/>
      <c r="U3753" s="156" t="s">
        <v>606</v>
      </c>
      <c r="W3753" s="653"/>
      <c r="X3753" s="25">
        <v>100</v>
      </c>
      <c r="Y3753" s="25">
        <v>27.3</v>
      </c>
      <c r="Z3753" s="131"/>
    </row>
    <row r="3754" spans="1:26" s="56" customFormat="1">
      <c r="A3754" s="156" t="s">
        <v>8194</v>
      </c>
      <c r="B3754" s="156" t="s">
        <v>970</v>
      </c>
      <c r="C3754" s="56" t="s">
        <v>6381</v>
      </c>
      <c r="D3754" s="56" t="s">
        <v>6382</v>
      </c>
      <c r="E3754" s="56" t="s">
        <v>6383</v>
      </c>
      <c r="F3754" s="56" t="s">
        <v>6384</v>
      </c>
      <c r="H3754" s="56" t="s">
        <v>8217</v>
      </c>
      <c r="I3754" s="159">
        <v>41837</v>
      </c>
      <c r="J3754" s="159">
        <v>41899</v>
      </c>
      <c r="K3754" s="161" t="s">
        <v>8225</v>
      </c>
      <c r="L3754" s="161" t="s">
        <v>8226</v>
      </c>
      <c r="M3754" s="156" t="s">
        <v>695</v>
      </c>
      <c r="N3754" s="121" t="s">
        <v>8220</v>
      </c>
      <c r="S3754" s="128" t="s">
        <v>605</v>
      </c>
      <c r="T3754" s="653"/>
      <c r="U3754" s="156" t="s">
        <v>606</v>
      </c>
      <c r="W3754" s="653"/>
      <c r="X3754" s="25">
        <v>84</v>
      </c>
      <c r="Y3754" s="25">
        <v>25.8</v>
      </c>
      <c r="Z3754" s="131"/>
    </row>
    <row r="3755" spans="1:26" s="56" customFormat="1">
      <c r="A3755" s="156" t="s">
        <v>8194</v>
      </c>
      <c r="B3755" s="156" t="s">
        <v>970</v>
      </c>
      <c r="C3755" s="56" t="s">
        <v>6381</v>
      </c>
      <c r="D3755" s="56" t="s">
        <v>6382</v>
      </c>
      <c r="E3755" s="56" t="s">
        <v>6383</v>
      </c>
      <c r="F3755" s="56" t="s">
        <v>6384</v>
      </c>
      <c r="H3755" s="56" t="s">
        <v>8217</v>
      </c>
      <c r="I3755" s="159">
        <v>41837</v>
      </c>
      <c r="J3755" s="159">
        <v>41899</v>
      </c>
      <c r="K3755" s="161" t="s">
        <v>8227</v>
      </c>
      <c r="L3755" s="161" t="s">
        <v>8228</v>
      </c>
      <c r="M3755" s="156" t="s">
        <v>695</v>
      </c>
      <c r="N3755" s="121" t="s">
        <v>8220</v>
      </c>
      <c r="S3755" s="128" t="s">
        <v>605</v>
      </c>
      <c r="T3755" s="653"/>
      <c r="U3755" s="156" t="s">
        <v>606</v>
      </c>
      <c r="W3755" s="653"/>
      <c r="X3755" s="56">
        <v>87</v>
      </c>
      <c r="Y3755" s="56">
        <v>22.7</v>
      </c>
    </row>
    <row r="3756" spans="1:26" s="56" customFormat="1">
      <c r="A3756" s="156" t="s">
        <v>8194</v>
      </c>
      <c r="B3756" s="156" t="s">
        <v>970</v>
      </c>
      <c r="C3756" s="56" t="s">
        <v>6381</v>
      </c>
      <c r="D3756" s="56" t="s">
        <v>6382</v>
      </c>
      <c r="E3756" s="56" t="s">
        <v>6383</v>
      </c>
      <c r="F3756" s="56" t="s">
        <v>6384</v>
      </c>
      <c r="H3756" s="56" t="s">
        <v>8217</v>
      </c>
      <c r="I3756" s="159">
        <v>41837</v>
      </c>
      <c r="J3756" s="159">
        <v>41899</v>
      </c>
      <c r="K3756" s="161" t="s">
        <v>8229</v>
      </c>
      <c r="L3756" s="161" t="s">
        <v>8230</v>
      </c>
      <c r="M3756" s="156" t="s">
        <v>695</v>
      </c>
      <c r="N3756" s="121" t="s">
        <v>8220</v>
      </c>
      <c r="S3756" s="128" t="s">
        <v>605</v>
      </c>
      <c r="T3756" s="653"/>
      <c r="U3756" s="156" t="s">
        <v>606</v>
      </c>
      <c r="W3756" s="653"/>
      <c r="X3756" s="56">
        <v>150</v>
      </c>
      <c r="Y3756" s="56">
        <v>24.8</v>
      </c>
    </row>
    <row r="3757" spans="1:26" s="56" customFormat="1">
      <c r="A3757" s="156" t="s">
        <v>8194</v>
      </c>
      <c r="B3757" s="156" t="s">
        <v>970</v>
      </c>
      <c r="C3757" s="56" t="s">
        <v>6381</v>
      </c>
      <c r="D3757" s="56" t="s">
        <v>6382</v>
      </c>
      <c r="E3757" s="56" t="s">
        <v>6383</v>
      </c>
      <c r="F3757" s="56" t="s">
        <v>6384</v>
      </c>
      <c r="H3757" s="56" t="s">
        <v>8217</v>
      </c>
      <c r="I3757" s="159">
        <v>41837</v>
      </c>
      <c r="J3757" s="159">
        <v>41899</v>
      </c>
      <c r="K3757" s="161" t="s">
        <v>8231</v>
      </c>
      <c r="L3757" s="161" t="s">
        <v>8232</v>
      </c>
      <c r="M3757" s="156" t="s">
        <v>695</v>
      </c>
      <c r="N3757" s="121" t="s">
        <v>8220</v>
      </c>
      <c r="S3757" s="128" t="s">
        <v>605</v>
      </c>
      <c r="T3757" s="653"/>
      <c r="U3757" s="156" t="s">
        <v>606</v>
      </c>
      <c r="W3757" s="653"/>
      <c r="X3757" s="56">
        <v>83</v>
      </c>
      <c r="Y3757" s="56">
        <v>22.6</v>
      </c>
    </row>
    <row r="3758" spans="1:26" s="56" customFormat="1">
      <c r="A3758" s="156" t="s">
        <v>8194</v>
      </c>
      <c r="B3758" s="156" t="s">
        <v>970</v>
      </c>
      <c r="C3758" s="56" t="s">
        <v>6381</v>
      </c>
      <c r="D3758" s="56" t="s">
        <v>6382</v>
      </c>
      <c r="E3758" s="56" t="s">
        <v>6383</v>
      </c>
      <c r="F3758" s="56" t="s">
        <v>6384</v>
      </c>
      <c r="H3758" s="56" t="s">
        <v>8217</v>
      </c>
      <c r="I3758" s="159">
        <v>41837</v>
      </c>
      <c r="J3758" s="159">
        <v>41899</v>
      </c>
      <c r="K3758" s="161" t="s">
        <v>8233</v>
      </c>
      <c r="L3758" s="161" t="s">
        <v>8234</v>
      </c>
      <c r="M3758" s="156" t="s">
        <v>695</v>
      </c>
      <c r="N3758" s="121" t="s">
        <v>8220</v>
      </c>
      <c r="S3758" s="128" t="s">
        <v>605</v>
      </c>
      <c r="T3758" s="654"/>
      <c r="U3758" s="156" t="s">
        <v>606</v>
      </c>
      <c r="W3758" s="654"/>
      <c r="X3758" s="56">
        <v>92</v>
      </c>
      <c r="Y3758" s="56">
        <v>19.100000000000001</v>
      </c>
    </row>
    <row r="3759" spans="1:26" s="56" customFormat="1">
      <c r="A3759" s="156" t="s">
        <v>8194</v>
      </c>
      <c r="B3759" s="156" t="s">
        <v>970</v>
      </c>
      <c r="C3759" s="56" t="s">
        <v>6381</v>
      </c>
      <c r="D3759" s="56" t="s">
        <v>6382</v>
      </c>
      <c r="E3759" s="56" t="s">
        <v>6383</v>
      </c>
      <c r="F3759" s="56" t="s">
        <v>6384</v>
      </c>
      <c r="H3759" s="56" t="s">
        <v>8217</v>
      </c>
      <c r="I3759" s="159">
        <v>41837</v>
      </c>
      <c r="J3759" s="159">
        <v>41899</v>
      </c>
      <c r="K3759" s="161" t="s">
        <v>8235</v>
      </c>
      <c r="L3759" s="161" t="s">
        <v>8236</v>
      </c>
      <c r="M3759" s="156" t="s">
        <v>695</v>
      </c>
      <c r="N3759" s="121" t="s">
        <v>8220</v>
      </c>
      <c r="S3759" s="128" t="s">
        <v>605</v>
      </c>
      <c r="T3759" s="652">
        <v>1</v>
      </c>
      <c r="U3759" s="156" t="s">
        <v>606</v>
      </c>
      <c r="W3759" s="652">
        <v>60</v>
      </c>
      <c r="X3759" s="56">
        <v>92</v>
      </c>
      <c r="Y3759" s="56">
        <v>19.3</v>
      </c>
    </row>
    <row r="3760" spans="1:26" s="56" customFormat="1">
      <c r="A3760" s="156" t="s">
        <v>8194</v>
      </c>
      <c r="B3760" s="156" t="s">
        <v>970</v>
      </c>
      <c r="C3760" s="56" t="s">
        <v>6381</v>
      </c>
      <c r="D3760" s="56" t="s">
        <v>6382</v>
      </c>
      <c r="E3760" s="56" t="s">
        <v>6383</v>
      </c>
      <c r="F3760" s="56" t="s">
        <v>6384</v>
      </c>
      <c r="H3760" s="56" t="s">
        <v>8217</v>
      </c>
      <c r="I3760" s="159">
        <v>41837</v>
      </c>
      <c r="J3760" s="159">
        <v>41899</v>
      </c>
      <c r="K3760" s="161" t="s">
        <v>8237</v>
      </c>
      <c r="L3760" s="161" t="s">
        <v>8238</v>
      </c>
      <c r="M3760" s="156" t="s">
        <v>695</v>
      </c>
      <c r="N3760" s="121" t="s">
        <v>8220</v>
      </c>
      <c r="S3760" s="128" t="s">
        <v>605</v>
      </c>
      <c r="T3760" s="653"/>
      <c r="U3760" s="156" t="s">
        <v>606</v>
      </c>
      <c r="W3760" s="653"/>
      <c r="X3760" s="26">
        <v>90</v>
      </c>
      <c r="Y3760" s="26">
        <v>18.600000000000001</v>
      </c>
      <c r="Z3760" s="26"/>
    </row>
    <row r="3761" spans="1:25" s="56" customFormat="1">
      <c r="A3761" s="156" t="s">
        <v>8194</v>
      </c>
      <c r="B3761" s="156" t="s">
        <v>970</v>
      </c>
      <c r="C3761" s="56" t="s">
        <v>6381</v>
      </c>
      <c r="D3761" s="56" t="s">
        <v>6382</v>
      </c>
      <c r="E3761" s="56" t="s">
        <v>6383</v>
      </c>
      <c r="F3761" s="56" t="s">
        <v>6384</v>
      </c>
      <c r="H3761" s="56" t="s">
        <v>8217</v>
      </c>
      <c r="I3761" s="159">
        <v>41837</v>
      </c>
      <c r="J3761" s="159">
        <v>41899</v>
      </c>
      <c r="K3761" s="161" t="s">
        <v>8239</v>
      </c>
      <c r="L3761" s="161" t="s">
        <v>8240</v>
      </c>
      <c r="M3761" s="156" t="s">
        <v>695</v>
      </c>
      <c r="N3761" s="121" t="s">
        <v>8220</v>
      </c>
      <c r="S3761" s="128" t="s">
        <v>605</v>
      </c>
      <c r="T3761" s="653"/>
      <c r="U3761" s="156" t="s">
        <v>606</v>
      </c>
      <c r="W3761" s="653"/>
      <c r="X3761" s="56">
        <v>90</v>
      </c>
      <c r="Y3761" s="56">
        <v>28.7</v>
      </c>
    </row>
    <row r="3762" spans="1:25" s="56" customFormat="1">
      <c r="A3762" s="156" t="s">
        <v>8194</v>
      </c>
      <c r="B3762" s="156" t="s">
        <v>970</v>
      </c>
      <c r="C3762" s="56" t="s">
        <v>6381</v>
      </c>
      <c r="D3762" s="56" t="s">
        <v>6382</v>
      </c>
      <c r="E3762" s="56" t="s">
        <v>6383</v>
      </c>
      <c r="F3762" s="56" t="s">
        <v>6384</v>
      </c>
      <c r="H3762" s="56" t="s">
        <v>8217</v>
      </c>
      <c r="I3762" s="159">
        <v>41837</v>
      </c>
      <c r="J3762" s="159">
        <v>41899</v>
      </c>
      <c r="K3762" s="161" t="s">
        <v>8241</v>
      </c>
      <c r="L3762" s="161" t="s">
        <v>8242</v>
      </c>
      <c r="M3762" s="156" t="s">
        <v>695</v>
      </c>
      <c r="N3762" s="121" t="s">
        <v>8220</v>
      </c>
      <c r="S3762" s="128" t="s">
        <v>605</v>
      </c>
      <c r="T3762" s="653"/>
      <c r="U3762" s="156" t="s">
        <v>606</v>
      </c>
      <c r="W3762" s="653"/>
      <c r="X3762" s="56">
        <v>90</v>
      </c>
      <c r="Y3762" s="56">
        <v>22.4</v>
      </c>
    </row>
    <row r="3763" spans="1:25" s="56" customFormat="1">
      <c r="A3763" s="156" t="s">
        <v>8194</v>
      </c>
      <c r="B3763" s="156" t="s">
        <v>970</v>
      </c>
      <c r="C3763" s="56" t="s">
        <v>6381</v>
      </c>
      <c r="D3763" s="56" t="s">
        <v>6382</v>
      </c>
      <c r="E3763" s="56" t="s">
        <v>6383</v>
      </c>
      <c r="F3763" s="56" t="s">
        <v>6384</v>
      </c>
      <c r="H3763" s="56" t="s">
        <v>8217</v>
      </c>
      <c r="I3763" s="159">
        <v>41837</v>
      </c>
      <c r="J3763" s="159">
        <v>41899</v>
      </c>
      <c r="K3763" s="161" t="s">
        <v>8243</v>
      </c>
      <c r="L3763" s="161" t="s">
        <v>8244</v>
      </c>
      <c r="M3763" s="156" t="s">
        <v>695</v>
      </c>
      <c r="N3763" s="121" t="s">
        <v>8220</v>
      </c>
      <c r="S3763" s="128" t="s">
        <v>605</v>
      </c>
      <c r="T3763" s="653"/>
      <c r="U3763" s="156" t="s">
        <v>606</v>
      </c>
      <c r="W3763" s="653"/>
      <c r="X3763" s="56">
        <v>90</v>
      </c>
      <c r="Y3763" s="56">
        <v>17.100000000000001</v>
      </c>
    </row>
    <row r="3764" spans="1:25" s="56" customFormat="1">
      <c r="A3764" s="156" t="s">
        <v>8194</v>
      </c>
      <c r="B3764" s="156" t="s">
        <v>970</v>
      </c>
      <c r="C3764" s="56" t="s">
        <v>6381</v>
      </c>
      <c r="D3764" s="56" t="s">
        <v>6382</v>
      </c>
      <c r="E3764" s="56" t="s">
        <v>6383</v>
      </c>
      <c r="F3764" s="56" t="s">
        <v>6384</v>
      </c>
      <c r="H3764" s="56" t="s">
        <v>8217</v>
      </c>
      <c r="I3764" s="159">
        <v>41837</v>
      </c>
      <c r="J3764" s="159">
        <v>41899</v>
      </c>
      <c r="K3764" s="161" t="s">
        <v>8245</v>
      </c>
      <c r="L3764" s="161" t="s">
        <v>8246</v>
      </c>
      <c r="M3764" s="156" t="s">
        <v>695</v>
      </c>
      <c r="N3764" s="121" t="s">
        <v>8220</v>
      </c>
      <c r="S3764" s="128" t="s">
        <v>605</v>
      </c>
      <c r="T3764" s="653"/>
      <c r="U3764" s="156" t="s">
        <v>606</v>
      </c>
      <c r="W3764" s="653"/>
      <c r="X3764" s="56">
        <v>89</v>
      </c>
      <c r="Y3764" s="56">
        <v>36.4</v>
      </c>
    </row>
    <row r="3765" spans="1:25" s="56" customFormat="1">
      <c r="A3765" s="156" t="s">
        <v>8194</v>
      </c>
      <c r="B3765" s="156" t="s">
        <v>970</v>
      </c>
      <c r="C3765" s="56" t="s">
        <v>6381</v>
      </c>
      <c r="D3765" s="56" t="s">
        <v>6382</v>
      </c>
      <c r="E3765" s="56" t="s">
        <v>6383</v>
      </c>
      <c r="F3765" s="56" t="s">
        <v>6384</v>
      </c>
      <c r="H3765" s="56" t="s">
        <v>8217</v>
      </c>
      <c r="I3765" s="159">
        <v>41837</v>
      </c>
      <c r="J3765" s="159">
        <v>41899</v>
      </c>
      <c r="K3765" s="161" t="s">
        <v>8247</v>
      </c>
      <c r="L3765" s="161" t="s">
        <v>8248</v>
      </c>
      <c r="M3765" s="156" t="s">
        <v>695</v>
      </c>
      <c r="N3765" s="121" t="s">
        <v>8220</v>
      </c>
      <c r="S3765" s="128" t="s">
        <v>605</v>
      </c>
      <c r="T3765" s="653"/>
      <c r="U3765" s="156" t="s">
        <v>606</v>
      </c>
      <c r="W3765" s="653"/>
      <c r="X3765" s="56">
        <v>90</v>
      </c>
      <c r="Y3765" s="56">
        <v>28.5</v>
      </c>
    </row>
    <row r="3766" spans="1:25" s="56" customFormat="1">
      <c r="A3766" s="156" t="s">
        <v>8194</v>
      </c>
      <c r="B3766" s="156" t="s">
        <v>970</v>
      </c>
      <c r="C3766" s="56" t="s">
        <v>6381</v>
      </c>
      <c r="D3766" s="56" t="s">
        <v>6382</v>
      </c>
      <c r="E3766" s="56" t="s">
        <v>6383</v>
      </c>
      <c r="F3766" s="56" t="s">
        <v>6384</v>
      </c>
      <c r="H3766" s="56" t="s">
        <v>8217</v>
      </c>
      <c r="I3766" s="159">
        <v>41837</v>
      </c>
      <c r="J3766" s="159">
        <v>41899</v>
      </c>
      <c r="K3766" s="161" t="s">
        <v>8249</v>
      </c>
      <c r="L3766" s="161" t="s">
        <v>8250</v>
      </c>
      <c r="M3766" s="156" t="s">
        <v>695</v>
      </c>
      <c r="N3766" s="121" t="s">
        <v>8220</v>
      </c>
      <c r="S3766" s="128" t="s">
        <v>605</v>
      </c>
      <c r="T3766" s="654"/>
      <c r="U3766" s="156" t="s">
        <v>606</v>
      </c>
      <c r="W3766" s="654"/>
      <c r="X3766" s="56">
        <v>92</v>
      </c>
      <c r="Y3766" s="56">
        <v>30.2</v>
      </c>
    </row>
    <row r="3767" spans="1:25" s="56" customFormat="1">
      <c r="A3767" s="156" t="s">
        <v>8194</v>
      </c>
      <c r="B3767" s="156" t="s">
        <v>970</v>
      </c>
      <c r="C3767" s="56" t="s">
        <v>6381</v>
      </c>
      <c r="D3767" s="56" t="s">
        <v>6382</v>
      </c>
      <c r="E3767" s="56" t="s">
        <v>6383</v>
      </c>
      <c r="F3767" s="56" t="s">
        <v>6384</v>
      </c>
      <c r="H3767" s="56" t="s">
        <v>8217</v>
      </c>
      <c r="I3767" s="159">
        <v>41837</v>
      </c>
      <c r="J3767" s="159">
        <v>41899</v>
      </c>
      <c r="K3767" s="161" t="s">
        <v>8251</v>
      </c>
      <c r="L3767" s="161" t="s">
        <v>8252</v>
      </c>
      <c r="M3767" s="156" t="s">
        <v>695</v>
      </c>
      <c r="N3767" s="121" t="s">
        <v>8220</v>
      </c>
      <c r="S3767" s="128" t="s">
        <v>605</v>
      </c>
      <c r="T3767" s="652">
        <v>1</v>
      </c>
      <c r="U3767" s="156" t="s">
        <v>606</v>
      </c>
      <c r="W3767" s="652">
        <v>60</v>
      </c>
      <c r="X3767" s="56">
        <v>92</v>
      </c>
      <c r="Y3767" s="56">
        <v>20.8</v>
      </c>
    </row>
    <row r="3768" spans="1:25" s="56" customFormat="1">
      <c r="A3768" s="156" t="s">
        <v>8194</v>
      </c>
      <c r="B3768" s="156" t="s">
        <v>970</v>
      </c>
      <c r="C3768" s="56" t="s">
        <v>6381</v>
      </c>
      <c r="D3768" s="56" t="s">
        <v>6382</v>
      </c>
      <c r="E3768" s="56" t="s">
        <v>6383</v>
      </c>
      <c r="F3768" s="56" t="s">
        <v>6384</v>
      </c>
      <c r="H3768" s="56" t="s">
        <v>8217</v>
      </c>
      <c r="I3768" s="159">
        <v>41837</v>
      </c>
      <c r="J3768" s="159">
        <v>41899</v>
      </c>
      <c r="K3768" s="161" t="s">
        <v>8253</v>
      </c>
      <c r="L3768" s="161" t="s">
        <v>8254</v>
      </c>
      <c r="M3768" s="156" t="s">
        <v>695</v>
      </c>
      <c r="N3768" s="121" t="s">
        <v>8220</v>
      </c>
      <c r="S3768" s="128" t="s">
        <v>605</v>
      </c>
      <c r="T3768" s="653"/>
      <c r="U3768" s="156" t="s">
        <v>606</v>
      </c>
      <c r="W3768" s="653"/>
      <c r="X3768" s="56">
        <v>92</v>
      </c>
      <c r="Y3768" s="56">
        <v>25.9</v>
      </c>
    </row>
    <row r="3769" spans="1:25" s="56" customFormat="1">
      <c r="A3769" s="156" t="s">
        <v>8194</v>
      </c>
      <c r="B3769" s="156" t="s">
        <v>970</v>
      </c>
      <c r="C3769" s="56" t="s">
        <v>6381</v>
      </c>
      <c r="D3769" s="56" t="s">
        <v>6382</v>
      </c>
      <c r="E3769" s="56" t="s">
        <v>6383</v>
      </c>
      <c r="F3769" s="56" t="s">
        <v>6384</v>
      </c>
      <c r="H3769" s="56" t="s">
        <v>8217</v>
      </c>
      <c r="I3769" s="159">
        <v>41837</v>
      </c>
      <c r="J3769" s="159">
        <v>41899</v>
      </c>
      <c r="K3769" s="161" t="s">
        <v>8255</v>
      </c>
      <c r="L3769" s="161" t="s">
        <v>8256</v>
      </c>
      <c r="M3769" s="156" t="s">
        <v>695</v>
      </c>
      <c r="N3769" s="121" t="s">
        <v>8220</v>
      </c>
      <c r="S3769" s="128" t="s">
        <v>605</v>
      </c>
      <c r="T3769" s="653"/>
      <c r="U3769" s="156" t="s">
        <v>606</v>
      </c>
      <c r="W3769" s="653"/>
      <c r="X3769" s="56">
        <v>92</v>
      </c>
      <c r="Y3769" s="56">
        <v>24.5</v>
      </c>
    </row>
    <row r="3770" spans="1:25" s="56" customFormat="1">
      <c r="A3770" s="156" t="s">
        <v>8194</v>
      </c>
      <c r="B3770" s="156" t="s">
        <v>970</v>
      </c>
      <c r="C3770" s="56" t="s">
        <v>6381</v>
      </c>
      <c r="D3770" s="56" t="s">
        <v>6382</v>
      </c>
      <c r="E3770" s="56" t="s">
        <v>6383</v>
      </c>
      <c r="F3770" s="56" t="s">
        <v>6384</v>
      </c>
      <c r="H3770" s="56" t="s">
        <v>8217</v>
      </c>
      <c r="I3770" s="159">
        <v>41837</v>
      </c>
      <c r="J3770" s="159">
        <v>41899</v>
      </c>
      <c r="K3770" s="161" t="s">
        <v>8257</v>
      </c>
      <c r="L3770" s="161" t="s">
        <v>8258</v>
      </c>
      <c r="M3770" s="156" t="s">
        <v>695</v>
      </c>
      <c r="N3770" s="121" t="s">
        <v>8220</v>
      </c>
      <c r="S3770" s="128" t="s">
        <v>605</v>
      </c>
      <c r="T3770" s="653"/>
      <c r="U3770" s="156" t="s">
        <v>606</v>
      </c>
      <c r="W3770" s="653"/>
      <c r="X3770" s="56">
        <v>92</v>
      </c>
      <c r="Y3770" s="56">
        <v>25.6</v>
      </c>
    </row>
    <row r="3771" spans="1:25" s="56" customFormat="1">
      <c r="A3771" s="156" t="s">
        <v>8194</v>
      </c>
      <c r="B3771" s="156" t="s">
        <v>970</v>
      </c>
      <c r="C3771" s="56" t="s">
        <v>6381</v>
      </c>
      <c r="D3771" s="56" t="s">
        <v>6382</v>
      </c>
      <c r="E3771" s="56" t="s">
        <v>6383</v>
      </c>
      <c r="F3771" s="56" t="s">
        <v>6384</v>
      </c>
      <c r="H3771" s="56" t="s">
        <v>8217</v>
      </c>
      <c r="I3771" s="159">
        <v>41837</v>
      </c>
      <c r="J3771" s="159">
        <v>41899</v>
      </c>
      <c r="K3771" s="161" t="s">
        <v>8259</v>
      </c>
      <c r="L3771" s="161" t="s">
        <v>8260</v>
      </c>
      <c r="M3771" s="156" t="s">
        <v>695</v>
      </c>
      <c r="N3771" s="121" t="s">
        <v>8220</v>
      </c>
      <c r="S3771" s="128" t="s">
        <v>605</v>
      </c>
      <c r="T3771" s="653"/>
      <c r="U3771" s="156" t="s">
        <v>606</v>
      </c>
      <c r="W3771" s="653"/>
      <c r="X3771" s="56">
        <v>123</v>
      </c>
      <c r="Y3771" s="56">
        <v>23.1</v>
      </c>
    </row>
    <row r="3772" spans="1:25" s="56" customFormat="1">
      <c r="A3772" s="156" t="s">
        <v>8194</v>
      </c>
      <c r="B3772" s="156" t="s">
        <v>970</v>
      </c>
      <c r="C3772" s="56" t="s">
        <v>6381</v>
      </c>
      <c r="D3772" s="56" t="s">
        <v>6382</v>
      </c>
      <c r="E3772" s="56" t="s">
        <v>6383</v>
      </c>
      <c r="F3772" s="56" t="s">
        <v>6384</v>
      </c>
      <c r="H3772" s="56" t="s">
        <v>8217</v>
      </c>
      <c r="I3772" s="159">
        <v>41837</v>
      </c>
      <c r="J3772" s="159">
        <v>41899</v>
      </c>
      <c r="K3772" s="161" t="s">
        <v>8261</v>
      </c>
      <c r="L3772" s="161" t="s">
        <v>8262</v>
      </c>
      <c r="M3772" s="156" t="s">
        <v>695</v>
      </c>
      <c r="N3772" s="121" t="s">
        <v>8220</v>
      </c>
      <c r="S3772" s="128" t="s">
        <v>605</v>
      </c>
      <c r="T3772" s="653"/>
      <c r="U3772" s="156" t="s">
        <v>606</v>
      </c>
      <c r="W3772" s="653"/>
      <c r="X3772" s="56">
        <v>90</v>
      </c>
      <c r="Y3772" s="56">
        <v>20.8</v>
      </c>
    </row>
    <row r="3773" spans="1:25" s="56" customFormat="1">
      <c r="A3773" s="156" t="s">
        <v>8194</v>
      </c>
      <c r="B3773" s="156" t="s">
        <v>970</v>
      </c>
      <c r="C3773" s="56" t="s">
        <v>6381</v>
      </c>
      <c r="D3773" s="56" t="s">
        <v>6382</v>
      </c>
      <c r="E3773" s="56" t="s">
        <v>6383</v>
      </c>
      <c r="F3773" s="56" t="s">
        <v>6384</v>
      </c>
      <c r="H3773" s="56" t="s">
        <v>8217</v>
      </c>
      <c r="I3773" s="159">
        <v>41837</v>
      </c>
      <c r="J3773" s="159">
        <v>41899</v>
      </c>
      <c r="K3773" s="161" t="s">
        <v>8263</v>
      </c>
      <c r="L3773" s="161" t="s">
        <v>8264</v>
      </c>
      <c r="M3773" s="156" t="s">
        <v>695</v>
      </c>
      <c r="N3773" s="121" t="s">
        <v>8220</v>
      </c>
      <c r="S3773" s="128" t="s">
        <v>605</v>
      </c>
      <c r="T3773" s="653"/>
      <c r="U3773" s="156" t="s">
        <v>606</v>
      </c>
      <c r="W3773" s="653"/>
      <c r="X3773" s="56">
        <v>90</v>
      </c>
      <c r="Y3773" s="56">
        <v>24.4</v>
      </c>
    </row>
    <row r="3774" spans="1:25" s="56" customFormat="1">
      <c r="A3774" s="156" t="s">
        <v>8194</v>
      </c>
      <c r="B3774" s="156" t="s">
        <v>970</v>
      </c>
      <c r="C3774" s="56" t="s">
        <v>6381</v>
      </c>
      <c r="D3774" s="56" t="s">
        <v>6382</v>
      </c>
      <c r="E3774" s="56" t="s">
        <v>6383</v>
      </c>
      <c r="F3774" s="56" t="s">
        <v>6384</v>
      </c>
      <c r="H3774" s="56" t="s">
        <v>8217</v>
      </c>
      <c r="I3774" s="159">
        <v>41837</v>
      </c>
      <c r="J3774" s="159">
        <v>41899</v>
      </c>
      <c r="K3774" s="161" t="s">
        <v>8265</v>
      </c>
      <c r="L3774" s="161" t="s">
        <v>8266</v>
      </c>
      <c r="M3774" s="156" t="s">
        <v>695</v>
      </c>
      <c r="N3774" s="121" t="s">
        <v>8220</v>
      </c>
      <c r="S3774" s="128" t="s">
        <v>605</v>
      </c>
      <c r="T3774" s="654"/>
      <c r="U3774" s="156" t="s">
        <v>606</v>
      </c>
      <c r="W3774" s="654"/>
      <c r="X3774" s="56">
        <v>90</v>
      </c>
      <c r="Y3774" s="56">
        <v>17.8</v>
      </c>
    </row>
    <row r="3775" spans="1:25" s="56" customFormat="1">
      <c r="A3775" s="156" t="s">
        <v>8194</v>
      </c>
      <c r="B3775" s="156" t="s">
        <v>970</v>
      </c>
      <c r="C3775" s="56" t="s">
        <v>6381</v>
      </c>
      <c r="D3775" s="56" t="s">
        <v>6382</v>
      </c>
      <c r="E3775" s="56" t="s">
        <v>6383</v>
      </c>
      <c r="F3775" s="56" t="s">
        <v>6384</v>
      </c>
      <c r="H3775" s="56" t="s">
        <v>8217</v>
      </c>
      <c r="I3775" s="159">
        <v>41837</v>
      </c>
      <c r="J3775" s="159">
        <v>41899</v>
      </c>
      <c r="K3775" s="161" t="s">
        <v>8267</v>
      </c>
      <c r="L3775" s="161" t="s">
        <v>8268</v>
      </c>
      <c r="M3775" s="156" t="s">
        <v>695</v>
      </c>
      <c r="N3775" s="121" t="s">
        <v>8220</v>
      </c>
      <c r="S3775" s="128" t="s">
        <v>605</v>
      </c>
      <c r="T3775" s="652">
        <v>1</v>
      </c>
      <c r="U3775" s="156" t="s">
        <v>606</v>
      </c>
      <c r="W3775" s="652">
        <v>60</v>
      </c>
      <c r="X3775" s="56">
        <v>43</v>
      </c>
      <c r="Y3775" s="56">
        <v>58.4</v>
      </c>
    </row>
    <row r="3776" spans="1:25" s="56" customFormat="1">
      <c r="A3776" s="156" t="s">
        <v>8194</v>
      </c>
      <c r="B3776" s="156" t="s">
        <v>970</v>
      </c>
      <c r="C3776" s="56" t="s">
        <v>6381</v>
      </c>
      <c r="D3776" s="56" t="s">
        <v>6382</v>
      </c>
      <c r="E3776" s="56" t="s">
        <v>6383</v>
      </c>
      <c r="F3776" s="56" t="s">
        <v>6384</v>
      </c>
      <c r="H3776" s="56" t="s">
        <v>8217</v>
      </c>
      <c r="I3776" s="159">
        <v>41837</v>
      </c>
      <c r="J3776" s="159">
        <v>41899</v>
      </c>
      <c r="K3776" s="161" t="s">
        <v>8269</v>
      </c>
      <c r="L3776" s="161" t="s">
        <v>8270</v>
      </c>
      <c r="M3776" s="156" t="s">
        <v>695</v>
      </c>
      <c r="N3776" s="121" t="s">
        <v>8220</v>
      </c>
      <c r="S3776" s="128" t="s">
        <v>605</v>
      </c>
      <c r="T3776" s="653"/>
      <c r="U3776" s="156" t="s">
        <v>606</v>
      </c>
      <c r="W3776" s="653"/>
      <c r="X3776" s="56">
        <v>43</v>
      </c>
      <c r="Y3776" s="56">
        <v>47.8</v>
      </c>
    </row>
    <row r="3777" spans="1:26" s="56" customFormat="1">
      <c r="A3777" s="156" t="s">
        <v>8194</v>
      </c>
      <c r="B3777" s="156" t="s">
        <v>970</v>
      </c>
      <c r="C3777" s="56" t="s">
        <v>6381</v>
      </c>
      <c r="D3777" s="56" t="s">
        <v>6382</v>
      </c>
      <c r="E3777" s="56" t="s">
        <v>6383</v>
      </c>
      <c r="F3777" s="56" t="s">
        <v>6384</v>
      </c>
      <c r="H3777" s="56" t="s">
        <v>8217</v>
      </c>
      <c r="I3777" s="159">
        <v>41837</v>
      </c>
      <c r="J3777" s="159">
        <v>41899</v>
      </c>
      <c r="K3777" s="161" t="s">
        <v>8271</v>
      </c>
      <c r="L3777" s="161" t="s">
        <v>8272</v>
      </c>
      <c r="M3777" s="156" t="s">
        <v>695</v>
      </c>
      <c r="N3777" s="121" t="s">
        <v>8220</v>
      </c>
      <c r="S3777" s="128" t="s">
        <v>605</v>
      </c>
      <c r="T3777" s="653"/>
      <c r="U3777" s="156" t="s">
        <v>606</v>
      </c>
      <c r="W3777" s="653"/>
      <c r="X3777" s="56">
        <v>50</v>
      </c>
      <c r="Y3777" s="56">
        <v>46.6</v>
      </c>
    </row>
    <row r="3778" spans="1:26" s="56" customFormat="1">
      <c r="A3778" s="156" t="s">
        <v>8194</v>
      </c>
      <c r="B3778" s="156" t="s">
        <v>970</v>
      </c>
      <c r="C3778" s="56" t="s">
        <v>6381</v>
      </c>
      <c r="D3778" s="56" t="s">
        <v>6382</v>
      </c>
      <c r="E3778" s="56" t="s">
        <v>6383</v>
      </c>
      <c r="F3778" s="56" t="s">
        <v>6384</v>
      </c>
      <c r="H3778" s="56" t="s">
        <v>8217</v>
      </c>
      <c r="I3778" s="159">
        <v>41837</v>
      </c>
      <c r="J3778" s="159">
        <v>41899</v>
      </c>
      <c r="K3778" s="161" t="s">
        <v>8273</v>
      </c>
      <c r="L3778" s="161" t="s">
        <v>8274</v>
      </c>
      <c r="M3778" s="156" t="s">
        <v>695</v>
      </c>
      <c r="N3778" s="121" t="s">
        <v>8220</v>
      </c>
      <c r="S3778" s="128" t="s">
        <v>605</v>
      </c>
      <c r="T3778" s="653"/>
      <c r="U3778" s="156" t="s">
        <v>606</v>
      </c>
      <c r="W3778" s="653"/>
      <c r="X3778" s="56">
        <v>26</v>
      </c>
      <c r="Y3778" s="56">
        <v>59</v>
      </c>
    </row>
    <row r="3779" spans="1:26" s="56" customFormat="1">
      <c r="A3779" s="156" t="s">
        <v>8194</v>
      </c>
      <c r="B3779" s="156" t="s">
        <v>970</v>
      </c>
      <c r="C3779" s="56" t="s">
        <v>6381</v>
      </c>
      <c r="D3779" s="56" t="s">
        <v>6382</v>
      </c>
      <c r="E3779" s="56" t="s">
        <v>6383</v>
      </c>
      <c r="F3779" s="56" t="s">
        <v>6384</v>
      </c>
      <c r="H3779" s="56" t="s">
        <v>8217</v>
      </c>
      <c r="I3779" s="159">
        <v>41837</v>
      </c>
      <c r="J3779" s="159">
        <v>41899</v>
      </c>
      <c r="K3779" s="161" t="s">
        <v>8275</v>
      </c>
      <c r="L3779" s="161" t="s">
        <v>8276</v>
      </c>
      <c r="M3779" s="156" t="s">
        <v>695</v>
      </c>
      <c r="N3779" s="121" t="s">
        <v>8220</v>
      </c>
      <c r="S3779" s="128" t="s">
        <v>605</v>
      </c>
      <c r="T3779" s="653"/>
      <c r="U3779" s="156" t="s">
        <v>606</v>
      </c>
      <c r="W3779" s="653"/>
      <c r="X3779" s="56">
        <v>43</v>
      </c>
      <c r="Y3779" s="56">
        <v>54.4</v>
      </c>
    </row>
    <row r="3780" spans="1:26" s="56" customFormat="1">
      <c r="A3780" s="156" t="s">
        <v>8194</v>
      </c>
      <c r="B3780" s="156" t="s">
        <v>970</v>
      </c>
      <c r="C3780" s="56" t="s">
        <v>6381</v>
      </c>
      <c r="D3780" s="56" t="s">
        <v>6382</v>
      </c>
      <c r="E3780" s="56" t="s">
        <v>6383</v>
      </c>
      <c r="F3780" s="56" t="s">
        <v>6384</v>
      </c>
      <c r="H3780" s="56" t="s">
        <v>8217</v>
      </c>
      <c r="I3780" s="159">
        <v>41837</v>
      </c>
      <c r="J3780" s="159">
        <v>41899</v>
      </c>
      <c r="K3780" s="161" t="s">
        <v>8277</v>
      </c>
      <c r="L3780" s="161" t="s">
        <v>8278</v>
      </c>
      <c r="M3780" s="156" t="s">
        <v>695</v>
      </c>
      <c r="N3780" s="121" t="s">
        <v>8220</v>
      </c>
      <c r="S3780" s="128" t="s">
        <v>605</v>
      </c>
      <c r="T3780" s="653"/>
      <c r="U3780" s="156" t="s">
        <v>606</v>
      </c>
      <c r="W3780" s="653"/>
      <c r="X3780" s="56">
        <v>75</v>
      </c>
      <c r="Y3780" s="56">
        <v>10.3</v>
      </c>
    </row>
    <row r="3781" spans="1:26" s="56" customFormat="1">
      <c r="A3781" s="156" t="s">
        <v>8194</v>
      </c>
      <c r="B3781" s="156" t="s">
        <v>970</v>
      </c>
      <c r="C3781" s="56" t="s">
        <v>6381</v>
      </c>
      <c r="D3781" s="56" t="s">
        <v>6382</v>
      </c>
      <c r="E3781" s="56" t="s">
        <v>6383</v>
      </c>
      <c r="F3781" s="56" t="s">
        <v>6384</v>
      </c>
      <c r="H3781" s="56" t="s">
        <v>8217</v>
      </c>
      <c r="I3781" s="159">
        <v>41837</v>
      </c>
      <c r="J3781" s="159">
        <v>41899</v>
      </c>
      <c r="K3781" s="161" t="s">
        <v>8279</v>
      </c>
      <c r="L3781" s="161" t="s">
        <v>8280</v>
      </c>
      <c r="M3781" s="156" t="s">
        <v>695</v>
      </c>
      <c r="N3781" s="121" t="s">
        <v>8220</v>
      </c>
      <c r="S3781" s="128" t="s">
        <v>605</v>
      </c>
      <c r="T3781" s="653"/>
      <c r="U3781" s="156" t="s">
        <v>606</v>
      </c>
      <c r="W3781" s="653"/>
      <c r="X3781" s="56">
        <v>20</v>
      </c>
      <c r="Y3781" s="56">
        <v>228</v>
      </c>
    </row>
    <row r="3782" spans="1:26" s="56" customFormat="1">
      <c r="A3782" s="156" t="s">
        <v>8194</v>
      </c>
      <c r="B3782" s="156" t="s">
        <v>970</v>
      </c>
      <c r="C3782" s="56" t="s">
        <v>6381</v>
      </c>
      <c r="D3782" s="56" t="s">
        <v>6382</v>
      </c>
      <c r="E3782" s="56" t="s">
        <v>6383</v>
      </c>
      <c r="F3782" s="56" t="s">
        <v>6384</v>
      </c>
      <c r="H3782" s="56" t="s">
        <v>8217</v>
      </c>
      <c r="I3782" s="159">
        <v>41837</v>
      </c>
      <c r="J3782" s="159">
        <v>41899</v>
      </c>
      <c r="K3782" s="161" t="s">
        <v>8281</v>
      </c>
      <c r="L3782" s="161" t="s">
        <v>8282</v>
      </c>
      <c r="M3782" s="156" t="s">
        <v>695</v>
      </c>
      <c r="N3782" s="121" t="s">
        <v>8220</v>
      </c>
      <c r="S3782" s="128" t="s">
        <v>605</v>
      </c>
      <c r="T3782" s="654"/>
      <c r="U3782" s="156" t="s">
        <v>606</v>
      </c>
      <c r="W3782" s="654"/>
      <c r="X3782" s="56">
        <v>54</v>
      </c>
      <c r="Y3782" s="56">
        <v>95.6</v>
      </c>
    </row>
    <row r="3784" spans="1:26" s="56" customFormat="1">
      <c r="A3784" s="156" t="s">
        <v>8283</v>
      </c>
      <c r="B3784" s="156" t="s">
        <v>3514</v>
      </c>
      <c r="C3784" s="56" t="s">
        <v>6315</v>
      </c>
      <c r="D3784" s="56" t="s">
        <v>6324</v>
      </c>
      <c r="E3784" s="137" t="s">
        <v>6317</v>
      </c>
      <c r="F3784" s="56" t="s">
        <v>6318</v>
      </c>
      <c r="H3784" s="56" t="s">
        <v>8284</v>
      </c>
      <c r="I3784" s="159">
        <v>41759</v>
      </c>
      <c r="J3784" s="56" t="s">
        <v>8285</v>
      </c>
      <c r="K3784" s="161">
        <v>33</v>
      </c>
      <c r="L3784" s="161" t="s">
        <v>8286</v>
      </c>
      <c r="M3784" s="156" t="s">
        <v>695</v>
      </c>
      <c r="N3784" s="121" t="s">
        <v>2545</v>
      </c>
      <c r="P3784" s="56" t="s">
        <v>8287</v>
      </c>
      <c r="S3784" s="128" t="s">
        <v>6323</v>
      </c>
      <c r="T3784" s="25">
        <v>1</v>
      </c>
      <c r="U3784" s="156" t="s">
        <v>606</v>
      </c>
      <c r="W3784" s="25">
        <v>7.5</v>
      </c>
      <c r="X3784" s="128">
        <v>32</v>
      </c>
      <c r="Y3784" s="128">
        <v>66.400000000000006</v>
      </c>
      <c r="Z3784" s="131"/>
    </row>
    <row r="3785" spans="1:26" s="56" customFormat="1">
      <c r="A3785" s="156" t="s">
        <v>8283</v>
      </c>
      <c r="B3785" s="156" t="s">
        <v>3514</v>
      </c>
      <c r="C3785" s="56" t="s">
        <v>6315</v>
      </c>
      <c r="D3785" s="56" t="s">
        <v>6324</v>
      </c>
      <c r="E3785" s="137" t="s">
        <v>6317</v>
      </c>
      <c r="F3785" s="56" t="s">
        <v>6318</v>
      </c>
      <c r="H3785" s="56" t="s">
        <v>8284</v>
      </c>
      <c r="I3785" s="159">
        <v>41759</v>
      </c>
      <c r="J3785" s="56" t="s">
        <v>8285</v>
      </c>
      <c r="K3785" s="161">
        <v>35</v>
      </c>
      <c r="L3785" s="161" t="s">
        <v>8288</v>
      </c>
      <c r="M3785" s="156" t="s">
        <v>695</v>
      </c>
      <c r="N3785" s="121" t="s">
        <v>2545</v>
      </c>
      <c r="P3785" s="56" t="s">
        <v>8287</v>
      </c>
      <c r="S3785" s="128" t="s">
        <v>6323</v>
      </c>
      <c r="T3785" s="25">
        <v>1</v>
      </c>
      <c r="U3785" s="156" t="s">
        <v>606</v>
      </c>
      <c r="W3785" s="25">
        <v>7.5</v>
      </c>
      <c r="X3785" s="25">
        <v>32</v>
      </c>
      <c r="Y3785" s="128">
        <v>68.400000000000006</v>
      </c>
      <c r="Z3785" s="131"/>
    </row>
    <row r="3787" spans="1:26" s="56" customFormat="1">
      <c r="A3787" s="56" t="s">
        <v>8289</v>
      </c>
      <c r="B3787" s="156" t="s">
        <v>970</v>
      </c>
      <c r="C3787" s="56" t="s">
        <v>6381</v>
      </c>
      <c r="D3787" s="56" t="s">
        <v>6382</v>
      </c>
      <c r="E3787" s="56" t="s">
        <v>6383</v>
      </c>
      <c r="F3787" s="56" t="s">
        <v>6384</v>
      </c>
      <c r="H3787" s="52" t="s">
        <v>8290</v>
      </c>
      <c r="I3787" s="159">
        <v>41838</v>
      </c>
      <c r="J3787" s="159">
        <v>41900</v>
      </c>
      <c r="K3787" s="161" t="s">
        <v>8291</v>
      </c>
      <c r="L3787" s="161" t="s">
        <v>8292</v>
      </c>
      <c r="M3787" s="156" t="s">
        <v>695</v>
      </c>
      <c r="N3787" s="121" t="s">
        <v>8220</v>
      </c>
      <c r="S3787" s="128" t="s">
        <v>605</v>
      </c>
      <c r="T3787" s="25">
        <v>1</v>
      </c>
      <c r="U3787" s="156" t="s">
        <v>606</v>
      </c>
      <c r="W3787" s="25">
        <v>15</v>
      </c>
      <c r="X3787" s="25">
        <v>185</v>
      </c>
      <c r="Y3787" s="25">
        <v>35.200000000000003</v>
      </c>
      <c r="Z3787" s="56" t="s">
        <v>8293</v>
      </c>
    </row>
    <row r="3788" spans="1:26" s="56" customFormat="1">
      <c r="A3788" s="156" t="s">
        <v>8294</v>
      </c>
      <c r="B3788" s="156" t="s">
        <v>970</v>
      </c>
      <c r="C3788" s="56" t="s">
        <v>6577</v>
      </c>
      <c r="D3788" s="56" t="s">
        <v>6382</v>
      </c>
      <c r="E3788" s="56" t="s">
        <v>6383</v>
      </c>
      <c r="F3788" s="56" t="s">
        <v>6384</v>
      </c>
      <c r="H3788" s="56" t="s">
        <v>6578</v>
      </c>
      <c r="I3788" s="159">
        <v>41843</v>
      </c>
      <c r="J3788" s="159">
        <v>41905</v>
      </c>
      <c r="K3788" s="121">
        <v>488</v>
      </c>
      <c r="L3788" s="156" t="s">
        <v>8295</v>
      </c>
      <c r="M3788" s="56" t="s">
        <v>695</v>
      </c>
      <c r="N3788" s="121" t="s">
        <v>8190</v>
      </c>
      <c r="O3788" s="121"/>
      <c r="P3788" s="121"/>
      <c r="Q3788" s="121"/>
      <c r="R3788" s="121"/>
      <c r="S3788" s="25" t="s">
        <v>605</v>
      </c>
      <c r="T3788" s="2">
        <v>1</v>
      </c>
      <c r="U3788" s="121" t="s">
        <v>8296</v>
      </c>
      <c r="V3788" s="121"/>
      <c r="W3788" s="669">
        <v>60</v>
      </c>
      <c r="X3788" s="121">
        <v>47</v>
      </c>
      <c r="Y3788" s="121">
        <v>72.400000000000006</v>
      </c>
      <c r="Z3788" s="131"/>
    </row>
    <row r="3789" spans="1:26" s="56" customFormat="1">
      <c r="A3789" s="156" t="s">
        <v>8294</v>
      </c>
      <c r="B3789" s="156" t="s">
        <v>970</v>
      </c>
      <c r="C3789" s="56" t="s">
        <v>6577</v>
      </c>
      <c r="D3789" s="56" t="s">
        <v>6382</v>
      </c>
      <c r="E3789" s="56" t="s">
        <v>6383</v>
      </c>
      <c r="F3789" s="56" t="s">
        <v>6384</v>
      </c>
      <c r="H3789" s="56" t="s">
        <v>6578</v>
      </c>
      <c r="I3789" s="159">
        <v>41843</v>
      </c>
      <c r="J3789" s="159">
        <v>41905</v>
      </c>
      <c r="K3789" s="121">
        <v>489</v>
      </c>
      <c r="L3789" s="156" t="s">
        <v>8297</v>
      </c>
      <c r="M3789" s="56" t="s">
        <v>695</v>
      </c>
      <c r="N3789" s="121" t="s">
        <v>8190</v>
      </c>
      <c r="O3789" s="121"/>
      <c r="P3789" s="121"/>
      <c r="Q3789" s="121"/>
      <c r="R3789" s="121"/>
      <c r="S3789" s="25" t="s">
        <v>605</v>
      </c>
      <c r="T3789" s="650"/>
      <c r="U3789" s="121" t="s">
        <v>8296</v>
      </c>
      <c r="V3789" s="121"/>
      <c r="W3789" s="670"/>
      <c r="X3789" s="121">
        <v>40</v>
      </c>
      <c r="Y3789" s="121">
        <v>91</v>
      </c>
      <c r="Z3789" s="131"/>
    </row>
    <row r="3790" spans="1:26" s="56" customFormat="1">
      <c r="A3790" s="156" t="s">
        <v>8294</v>
      </c>
      <c r="B3790" s="156" t="s">
        <v>970</v>
      </c>
      <c r="C3790" s="56" t="s">
        <v>6577</v>
      </c>
      <c r="D3790" s="56" t="s">
        <v>6382</v>
      </c>
      <c r="E3790" s="56" t="s">
        <v>6383</v>
      </c>
      <c r="F3790" s="56" t="s">
        <v>6384</v>
      </c>
      <c r="H3790" s="56" t="s">
        <v>6578</v>
      </c>
      <c r="I3790" s="159">
        <v>41843</v>
      </c>
      <c r="J3790" s="159">
        <v>41905</v>
      </c>
      <c r="K3790" s="121">
        <v>534</v>
      </c>
      <c r="L3790" s="156" t="s">
        <v>8298</v>
      </c>
      <c r="M3790" s="56" t="s">
        <v>695</v>
      </c>
      <c r="N3790" s="121" t="s">
        <v>8190</v>
      </c>
      <c r="O3790" s="121"/>
      <c r="P3790" s="121"/>
      <c r="Q3790" s="121"/>
      <c r="R3790" s="121"/>
      <c r="S3790" s="25" t="s">
        <v>605</v>
      </c>
      <c r="T3790" s="650"/>
      <c r="U3790" s="121" t="s">
        <v>8296</v>
      </c>
      <c r="V3790" s="121"/>
      <c r="W3790" s="670"/>
      <c r="X3790" s="121">
        <v>46</v>
      </c>
      <c r="Y3790" s="121">
        <v>102</v>
      </c>
      <c r="Z3790" s="131"/>
    </row>
    <row r="3791" spans="1:26" s="56" customFormat="1">
      <c r="A3791" s="156" t="s">
        <v>8294</v>
      </c>
      <c r="B3791" s="156" t="s">
        <v>970</v>
      </c>
      <c r="C3791" s="56" t="s">
        <v>6577</v>
      </c>
      <c r="D3791" s="56" t="s">
        <v>6382</v>
      </c>
      <c r="E3791" s="56" t="s">
        <v>6383</v>
      </c>
      <c r="F3791" s="56" t="s">
        <v>6384</v>
      </c>
      <c r="H3791" s="56" t="s">
        <v>6578</v>
      </c>
      <c r="I3791" s="159">
        <v>41843</v>
      </c>
      <c r="J3791" s="159">
        <v>41905</v>
      </c>
      <c r="K3791" s="121">
        <v>699</v>
      </c>
      <c r="L3791" s="156" t="s">
        <v>8299</v>
      </c>
      <c r="M3791" s="56" t="s">
        <v>695</v>
      </c>
      <c r="N3791" s="121" t="s">
        <v>8190</v>
      </c>
      <c r="O3791" s="121"/>
      <c r="P3791" s="121"/>
      <c r="Q3791" s="121"/>
      <c r="R3791" s="121"/>
      <c r="S3791" s="25" t="s">
        <v>605</v>
      </c>
      <c r="T3791" s="650"/>
      <c r="U3791" s="121" t="s">
        <v>8296</v>
      </c>
      <c r="V3791" s="121"/>
      <c r="W3791" s="670"/>
      <c r="X3791" s="121">
        <v>26</v>
      </c>
      <c r="Y3791" s="121">
        <v>151</v>
      </c>
      <c r="Z3791" s="131"/>
    </row>
    <row r="3792" spans="1:26" s="56" customFormat="1">
      <c r="A3792" s="156" t="s">
        <v>8294</v>
      </c>
      <c r="B3792" s="156" t="s">
        <v>970</v>
      </c>
      <c r="C3792" s="56" t="s">
        <v>6577</v>
      </c>
      <c r="D3792" s="56" t="s">
        <v>6382</v>
      </c>
      <c r="E3792" s="56" t="s">
        <v>6383</v>
      </c>
      <c r="F3792" s="56" t="s">
        <v>6384</v>
      </c>
      <c r="H3792" s="56" t="s">
        <v>6578</v>
      </c>
      <c r="I3792" s="159">
        <v>41843</v>
      </c>
      <c r="J3792" s="159">
        <v>41905</v>
      </c>
      <c r="K3792" s="121">
        <v>700</v>
      </c>
      <c r="L3792" s="156" t="s">
        <v>8300</v>
      </c>
      <c r="M3792" s="56" t="s">
        <v>695</v>
      </c>
      <c r="N3792" s="121" t="s">
        <v>8190</v>
      </c>
      <c r="O3792" s="121"/>
      <c r="P3792" s="121"/>
      <c r="Q3792" s="121"/>
      <c r="R3792" s="121"/>
      <c r="S3792" s="25" t="s">
        <v>605</v>
      </c>
      <c r="T3792" s="650"/>
      <c r="U3792" s="121" t="s">
        <v>8296</v>
      </c>
      <c r="V3792" s="121"/>
      <c r="W3792" s="670"/>
      <c r="X3792" s="121">
        <v>47</v>
      </c>
      <c r="Y3792" s="121">
        <v>88.8</v>
      </c>
      <c r="Z3792" s="131"/>
    </row>
    <row r="3793" spans="1:26" s="56" customFormat="1">
      <c r="A3793" s="156" t="s">
        <v>8294</v>
      </c>
      <c r="B3793" s="156" t="s">
        <v>970</v>
      </c>
      <c r="C3793" s="56" t="s">
        <v>6577</v>
      </c>
      <c r="D3793" s="56" t="s">
        <v>6382</v>
      </c>
      <c r="E3793" s="56" t="s">
        <v>6383</v>
      </c>
      <c r="F3793" s="56" t="s">
        <v>6384</v>
      </c>
      <c r="H3793" s="56" t="s">
        <v>6578</v>
      </c>
      <c r="I3793" s="159">
        <v>41843</v>
      </c>
      <c r="J3793" s="159">
        <v>41905</v>
      </c>
      <c r="K3793" s="121">
        <v>704</v>
      </c>
      <c r="L3793" s="156" t="s">
        <v>8301</v>
      </c>
      <c r="M3793" s="56" t="s">
        <v>695</v>
      </c>
      <c r="N3793" s="121" t="s">
        <v>8190</v>
      </c>
      <c r="O3793" s="121"/>
      <c r="P3793" s="121"/>
      <c r="Q3793" s="121"/>
      <c r="R3793" s="121"/>
      <c r="S3793" s="25" t="s">
        <v>605</v>
      </c>
      <c r="T3793" s="650"/>
      <c r="U3793" s="121" t="s">
        <v>8296</v>
      </c>
      <c r="V3793" s="121"/>
      <c r="W3793" s="670"/>
      <c r="X3793" s="121">
        <v>40</v>
      </c>
      <c r="Y3793" s="121">
        <v>118</v>
      </c>
      <c r="Z3793" s="131"/>
    </row>
    <row r="3794" spans="1:26" s="56" customFormat="1">
      <c r="A3794" s="156" t="s">
        <v>8294</v>
      </c>
      <c r="B3794" s="156" t="s">
        <v>970</v>
      </c>
      <c r="C3794" s="56" t="s">
        <v>6577</v>
      </c>
      <c r="D3794" s="56" t="s">
        <v>6382</v>
      </c>
      <c r="E3794" s="56" t="s">
        <v>6383</v>
      </c>
      <c r="F3794" s="56" t="s">
        <v>6384</v>
      </c>
      <c r="H3794" s="56" t="s">
        <v>6578</v>
      </c>
      <c r="I3794" s="159">
        <v>41843</v>
      </c>
      <c r="J3794" s="159">
        <v>41905</v>
      </c>
      <c r="K3794" s="121">
        <v>705</v>
      </c>
      <c r="L3794" s="156" t="s">
        <v>8302</v>
      </c>
      <c r="M3794" s="56" t="s">
        <v>695</v>
      </c>
      <c r="N3794" s="121" t="s">
        <v>8190</v>
      </c>
      <c r="O3794" s="121"/>
      <c r="P3794" s="121"/>
      <c r="Q3794" s="121"/>
      <c r="R3794" s="121"/>
      <c r="S3794" s="25" t="s">
        <v>605</v>
      </c>
      <c r="T3794" s="650"/>
      <c r="U3794" s="121" t="s">
        <v>8296</v>
      </c>
      <c r="V3794" s="121"/>
      <c r="W3794" s="670"/>
      <c r="X3794" s="121">
        <v>27</v>
      </c>
      <c r="Y3794" s="121">
        <v>192</v>
      </c>
      <c r="Z3794" s="131"/>
    </row>
    <row r="3795" spans="1:26" s="56" customFormat="1">
      <c r="A3795" s="156" t="s">
        <v>8294</v>
      </c>
      <c r="B3795" s="156" t="s">
        <v>970</v>
      </c>
      <c r="C3795" s="56" t="s">
        <v>6577</v>
      </c>
      <c r="D3795" s="56" t="s">
        <v>6382</v>
      </c>
      <c r="E3795" s="56" t="s">
        <v>6383</v>
      </c>
      <c r="F3795" s="56" t="s">
        <v>6384</v>
      </c>
      <c r="H3795" s="56" t="s">
        <v>6578</v>
      </c>
      <c r="I3795" s="159">
        <v>41843</v>
      </c>
      <c r="J3795" s="159">
        <v>41905</v>
      </c>
      <c r="K3795" s="121">
        <v>709</v>
      </c>
      <c r="L3795" s="156" t="s">
        <v>8303</v>
      </c>
      <c r="M3795" s="56" t="s">
        <v>695</v>
      </c>
      <c r="N3795" s="121" t="s">
        <v>8190</v>
      </c>
      <c r="O3795" s="121"/>
      <c r="P3795" s="121"/>
      <c r="Q3795" s="121"/>
      <c r="R3795" s="121"/>
      <c r="S3795" s="25" t="s">
        <v>605</v>
      </c>
      <c r="T3795" s="651"/>
      <c r="U3795" s="121" t="s">
        <v>8296</v>
      </c>
      <c r="V3795" s="121"/>
      <c r="W3795" s="671"/>
      <c r="X3795" s="121">
        <v>43</v>
      </c>
      <c r="Y3795" s="121">
        <v>104</v>
      </c>
      <c r="Z3795" s="131"/>
    </row>
    <row r="3796" spans="1:26" s="56" customFormat="1">
      <c r="A3796" s="156" t="s">
        <v>8294</v>
      </c>
      <c r="B3796" s="156" t="s">
        <v>970</v>
      </c>
      <c r="C3796" s="56" t="s">
        <v>6577</v>
      </c>
      <c r="D3796" s="56" t="s">
        <v>6382</v>
      </c>
      <c r="E3796" s="56" t="s">
        <v>6383</v>
      </c>
      <c r="F3796" s="56" t="s">
        <v>6384</v>
      </c>
      <c r="H3796" s="56" t="s">
        <v>6578</v>
      </c>
      <c r="I3796" s="159">
        <v>41843</v>
      </c>
      <c r="J3796" s="159">
        <v>41905</v>
      </c>
      <c r="K3796" s="121">
        <v>714</v>
      </c>
      <c r="L3796" s="156" t="s">
        <v>8304</v>
      </c>
      <c r="M3796" s="56" t="s">
        <v>695</v>
      </c>
      <c r="N3796" s="121" t="s">
        <v>8190</v>
      </c>
      <c r="O3796" s="121"/>
      <c r="P3796" s="121"/>
      <c r="Q3796" s="121"/>
      <c r="R3796" s="121"/>
      <c r="S3796" s="25" t="s">
        <v>605</v>
      </c>
      <c r="T3796" s="2">
        <v>1</v>
      </c>
      <c r="U3796" s="121" t="s">
        <v>8296</v>
      </c>
      <c r="V3796" s="121"/>
      <c r="W3796" s="669">
        <v>60</v>
      </c>
      <c r="X3796" s="121">
        <v>32</v>
      </c>
      <c r="Y3796" s="121">
        <v>143</v>
      </c>
      <c r="Z3796" s="131"/>
    </row>
    <row r="3797" spans="1:26" s="56" customFormat="1">
      <c r="A3797" s="156" t="s">
        <v>8294</v>
      </c>
      <c r="B3797" s="156" t="s">
        <v>970</v>
      </c>
      <c r="C3797" s="56" t="s">
        <v>6577</v>
      </c>
      <c r="D3797" s="56" t="s">
        <v>6382</v>
      </c>
      <c r="E3797" s="56" t="s">
        <v>6383</v>
      </c>
      <c r="F3797" s="56" t="s">
        <v>6384</v>
      </c>
      <c r="H3797" s="56" t="s">
        <v>6578</v>
      </c>
      <c r="I3797" s="159">
        <v>41843</v>
      </c>
      <c r="J3797" s="159">
        <v>41905</v>
      </c>
      <c r="K3797" s="121">
        <v>715</v>
      </c>
      <c r="L3797" s="156" t="s">
        <v>8305</v>
      </c>
      <c r="M3797" s="56" t="s">
        <v>695</v>
      </c>
      <c r="N3797" s="121" t="s">
        <v>8190</v>
      </c>
      <c r="O3797" s="121"/>
      <c r="P3797" s="121"/>
      <c r="Q3797" s="121"/>
      <c r="R3797" s="121"/>
      <c r="S3797" s="25" t="s">
        <v>605</v>
      </c>
      <c r="T3797" s="650"/>
      <c r="U3797" s="121" t="s">
        <v>8296</v>
      </c>
      <c r="V3797" s="121"/>
      <c r="W3797" s="670"/>
      <c r="X3797" s="121">
        <v>14</v>
      </c>
      <c r="Y3797" s="121">
        <v>302</v>
      </c>
      <c r="Z3797" s="131"/>
    </row>
    <row r="3798" spans="1:26" s="56" customFormat="1">
      <c r="A3798" s="156" t="s">
        <v>8294</v>
      </c>
      <c r="B3798" s="156" t="s">
        <v>970</v>
      </c>
      <c r="C3798" s="56" t="s">
        <v>6577</v>
      </c>
      <c r="D3798" s="56" t="s">
        <v>6382</v>
      </c>
      <c r="E3798" s="56" t="s">
        <v>6383</v>
      </c>
      <c r="F3798" s="56" t="s">
        <v>6384</v>
      </c>
      <c r="H3798" s="56" t="s">
        <v>6578</v>
      </c>
      <c r="I3798" s="159">
        <v>41843</v>
      </c>
      <c r="J3798" s="159">
        <v>41905</v>
      </c>
      <c r="K3798" s="121">
        <v>730</v>
      </c>
      <c r="L3798" s="156" t="s">
        <v>8306</v>
      </c>
      <c r="M3798" s="56" t="s">
        <v>695</v>
      </c>
      <c r="N3798" s="121" t="s">
        <v>8190</v>
      </c>
      <c r="O3798" s="121"/>
      <c r="P3798" s="121"/>
      <c r="Q3798" s="121"/>
      <c r="R3798" s="121"/>
      <c r="S3798" s="25" t="s">
        <v>605</v>
      </c>
      <c r="T3798" s="650"/>
      <c r="U3798" s="121" t="s">
        <v>8296</v>
      </c>
      <c r="V3798" s="121"/>
      <c r="W3798" s="670"/>
      <c r="X3798" s="121">
        <v>26</v>
      </c>
      <c r="Y3798" s="121">
        <v>118</v>
      </c>
      <c r="Z3798" s="131"/>
    </row>
    <row r="3799" spans="1:26" s="56" customFormat="1">
      <c r="A3799" s="156" t="s">
        <v>8294</v>
      </c>
      <c r="B3799" s="156" t="s">
        <v>970</v>
      </c>
      <c r="C3799" s="56" t="s">
        <v>6577</v>
      </c>
      <c r="D3799" s="56" t="s">
        <v>6382</v>
      </c>
      <c r="E3799" s="56" t="s">
        <v>6383</v>
      </c>
      <c r="F3799" s="56" t="s">
        <v>6384</v>
      </c>
      <c r="H3799" s="56" t="s">
        <v>6578</v>
      </c>
      <c r="I3799" s="159">
        <v>41843</v>
      </c>
      <c r="J3799" s="159">
        <v>41905</v>
      </c>
      <c r="K3799" s="121">
        <v>731</v>
      </c>
      <c r="L3799" s="156" t="s">
        <v>8307</v>
      </c>
      <c r="M3799" s="56" t="s">
        <v>695</v>
      </c>
      <c r="N3799" s="121" t="s">
        <v>8190</v>
      </c>
      <c r="O3799" s="121"/>
      <c r="P3799" s="121"/>
      <c r="Q3799" s="121"/>
      <c r="R3799" s="121"/>
      <c r="S3799" s="25" t="s">
        <v>605</v>
      </c>
      <c r="T3799" s="650"/>
      <c r="U3799" s="121" t="s">
        <v>8296</v>
      </c>
      <c r="V3799" s="121"/>
      <c r="W3799" s="670"/>
      <c r="X3799" s="121">
        <v>29</v>
      </c>
      <c r="Y3799" s="121">
        <v>165</v>
      </c>
      <c r="Z3799" s="131"/>
    </row>
    <row r="3800" spans="1:26" s="56" customFormat="1">
      <c r="A3800" s="156" t="s">
        <v>8294</v>
      </c>
      <c r="B3800" s="156" t="s">
        <v>970</v>
      </c>
      <c r="C3800" s="56" t="s">
        <v>6577</v>
      </c>
      <c r="D3800" s="56" t="s">
        <v>6382</v>
      </c>
      <c r="E3800" s="56" t="s">
        <v>6383</v>
      </c>
      <c r="F3800" s="56" t="s">
        <v>6384</v>
      </c>
      <c r="H3800" s="56" t="s">
        <v>6578</v>
      </c>
      <c r="I3800" s="159">
        <v>41843</v>
      </c>
      <c r="J3800" s="159">
        <v>41905</v>
      </c>
      <c r="K3800" s="121">
        <v>761</v>
      </c>
      <c r="L3800" s="156" t="s">
        <v>8308</v>
      </c>
      <c r="M3800" s="56" t="s">
        <v>695</v>
      </c>
      <c r="N3800" s="121" t="s">
        <v>8190</v>
      </c>
      <c r="O3800" s="121"/>
      <c r="P3800" s="121"/>
      <c r="Q3800" s="121"/>
      <c r="R3800" s="121"/>
      <c r="S3800" s="25" t="s">
        <v>605</v>
      </c>
      <c r="T3800" s="650"/>
      <c r="U3800" s="121" t="s">
        <v>8296</v>
      </c>
      <c r="V3800" s="121"/>
      <c r="W3800" s="670"/>
      <c r="X3800" s="121">
        <v>40</v>
      </c>
      <c r="Y3800" s="121">
        <v>91.2</v>
      </c>
      <c r="Z3800" s="131"/>
    </row>
    <row r="3801" spans="1:26" s="56" customFormat="1">
      <c r="A3801" s="156" t="s">
        <v>8294</v>
      </c>
      <c r="B3801" s="156" t="s">
        <v>970</v>
      </c>
      <c r="C3801" s="56" t="s">
        <v>6577</v>
      </c>
      <c r="D3801" s="56" t="s">
        <v>6382</v>
      </c>
      <c r="E3801" s="56" t="s">
        <v>6383</v>
      </c>
      <c r="F3801" s="56" t="s">
        <v>6384</v>
      </c>
      <c r="H3801" s="56" t="s">
        <v>6578</v>
      </c>
      <c r="I3801" s="159">
        <v>41843</v>
      </c>
      <c r="J3801" s="159">
        <v>41905</v>
      </c>
      <c r="K3801" s="121">
        <v>767</v>
      </c>
      <c r="L3801" s="156" t="s">
        <v>8309</v>
      </c>
      <c r="M3801" s="56" t="s">
        <v>695</v>
      </c>
      <c r="N3801" s="121" t="s">
        <v>8190</v>
      </c>
      <c r="O3801" s="121"/>
      <c r="P3801" s="121"/>
      <c r="Q3801" s="121"/>
      <c r="R3801" s="121"/>
      <c r="S3801" s="25" t="s">
        <v>605</v>
      </c>
      <c r="T3801" s="650"/>
      <c r="U3801" s="121" t="s">
        <v>8296</v>
      </c>
      <c r="V3801" s="121"/>
      <c r="W3801" s="670"/>
      <c r="X3801" s="121">
        <v>41</v>
      </c>
      <c r="Y3801" s="121">
        <v>112</v>
      </c>
      <c r="Z3801" s="131"/>
    </row>
    <row r="3802" spans="1:26" s="56" customFormat="1">
      <c r="A3802" s="156" t="s">
        <v>8294</v>
      </c>
      <c r="B3802" s="156" t="s">
        <v>970</v>
      </c>
      <c r="C3802" s="56" t="s">
        <v>6577</v>
      </c>
      <c r="D3802" s="56" t="s">
        <v>6382</v>
      </c>
      <c r="E3802" s="56" t="s">
        <v>6383</v>
      </c>
      <c r="F3802" s="56" t="s">
        <v>6384</v>
      </c>
      <c r="H3802" s="56" t="s">
        <v>6578</v>
      </c>
      <c r="I3802" s="159">
        <v>41843</v>
      </c>
      <c r="J3802" s="159">
        <v>41905</v>
      </c>
      <c r="K3802" s="121">
        <v>768</v>
      </c>
      <c r="L3802" s="156" t="s">
        <v>8310</v>
      </c>
      <c r="M3802" s="56" t="s">
        <v>695</v>
      </c>
      <c r="N3802" s="121" t="s">
        <v>8190</v>
      </c>
      <c r="O3802" s="121"/>
      <c r="P3802" s="121"/>
      <c r="Q3802" s="121"/>
      <c r="R3802" s="121"/>
      <c r="S3802" s="25" t="s">
        <v>605</v>
      </c>
      <c r="T3802" s="650"/>
      <c r="U3802" s="121" t="s">
        <v>8296</v>
      </c>
      <c r="V3802" s="121"/>
      <c r="W3802" s="670"/>
      <c r="X3802" s="121">
        <v>45</v>
      </c>
      <c r="Y3802" s="121">
        <v>78.599999999999994</v>
      </c>
      <c r="Z3802" s="131"/>
    </row>
    <row r="3803" spans="1:26" s="56" customFormat="1">
      <c r="A3803" s="156" t="s">
        <v>8294</v>
      </c>
      <c r="B3803" s="156" t="s">
        <v>970</v>
      </c>
      <c r="C3803" s="56" t="s">
        <v>6577</v>
      </c>
      <c r="D3803" s="56" t="s">
        <v>6382</v>
      </c>
      <c r="E3803" s="56" t="s">
        <v>6383</v>
      </c>
      <c r="F3803" s="56" t="s">
        <v>6384</v>
      </c>
      <c r="H3803" s="56" t="s">
        <v>6578</v>
      </c>
      <c r="I3803" s="159">
        <v>41843</v>
      </c>
      <c r="J3803" s="159">
        <v>41905</v>
      </c>
      <c r="K3803" s="121">
        <v>769</v>
      </c>
      <c r="L3803" s="156" t="s">
        <v>8311</v>
      </c>
      <c r="M3803" s="56" t="s">
        <v>695</v>
      </c>
      <c r="N3803" s="121" t="s">
        <v>8190</v>
      </c>
      <c r="O3803" s="121"/>
      <c r="P3803" s="121"/>
      <c r="Q3803" s="121"/>
      <c r="R3803" s="121"/>
      <c r="S3803" s="25" t="s">
        <v>605</v>
      </c>
      <c r="T3803" s="651"/>
      <c r="U3803" s="121" t="s">
        <v>8296</v>
      </c>
      <c r="V3803" s="121"/>
      <c r="W3803" s="671"/>
      <c r="X3803" s="121">
        <v>10</v>
      </c>
      <c r="Y3803" s="121">
        <v>192</v>
      </c>
      <c r="Z3803" s="131"/>
    </row>
    <row r="3804" spans="1:26" s="56" customFormat="1">
      <c r="A3804" s="156" t="s">
        <v>8294</v>
      </c>
      <c r="B3804" s="156" t="s">
        <v>970</v>
      </c>
      <c r="C3804" s="56" t="s">
        <v>6577</v>
      </c>
      <c r="D3804" s="56" t="s">
        <v>6382</v>
      </c>
      <c r="E3804" s="56" t="s">
        <v>6383</v>
      </c>
      <c r="F3804" s="56" t="s">
        <v>6384</v>
      </c>
      <c r="H3804" s="56" t="s">
        <v>6578</v>
      </c>
      <c r="I3804" s="159">
        <v>41843</v>
      </c>
      <c r="J3804" s="159">
        <v>41905</v>
      </c>
      <c r="K3804" s="121">
        <v>770</v>
      </c>
      <c r="L3804" s="156" t="s">
        <v>8312</v>
      </c>
      <c r="M3804" s="56" t="s">
        <v>695</v>
      </c>
      <c r="N3804" s="121" t="s">
        <v>8190</v>
      </c>
      <c r="O3804" s="121"/>
      <c r="P3804" s="121"/>
      <c r="Q3804" s="121"/>
      <c r="R3804" s="121"/>
      <c r="S3804" s="25" t="s">
        <v>605</v>
      </c>
      <c r="T3804" s="2">
        <v>1</v>
      </c>
      <c r="U3804" s="121" t="s">
        <v>8296</v>
      </c>
      <c r="V3804" s="121"/>
      <c r="W3804" s="669">
        <v>60</v>
      </c>
      <c r="X3804" s="121">
        <v>12</v>
      </c>
      <c r="Y3804" s="121">
        <v>126</v>
      </c>
      <c r="Z3804" s="131"/>
    </row>
    <row r="3805" spans="1:26" s="56" customFormat="1">
      <c r="A3805" s="156" t="s">
        <v>8294</v>
      </c>
      <c r="B3805" s="156" t="s">
        <v>970</v>
      </c>
      <c r="C3805" s="56" t="s">
        <v>6577</v>
      </c>
      <c r="D3805" s="56" t="s">
        <v>6382</v>
      </c>
      <c r="E3805" s="56" t="s">
        <v>6383</v>
      </c>
      <c r="F3805" s="56" t="s">
        <v>6384</v>
      </c>
      <c r="H3805" s="56" t="s">
        <v>6578</v>
      </c>
      <c r="I3805" s="159">
        <v>41843</v>
      </c>
      <c r="J3805" s="159">
        <v>41905</v>
      </c>
      <c r="K3805" s="121">
        <v>818</v>
      </c>
      <c r="L3805" s="156" t="s">
        <v>8313</v>
      </c>
      <c r="M3805" s="56" t="s">
        <v>695</v>
      </c>
      <c r="N3805" s="121" t="s">
        <v>8190</v>
      </c>
      <c r="O3805" s="121"/>
      <c r="P3805" s="121"/>
      <c r="Q3805" s="121"/>
      <c r="R3805" s="121"/>
      <c r="S3805" s="25" t="s">
        <v>605</v>
      </c>
      <c r="T3805" s="650"/>
      <c r="U3805" s="121" t="s">
        <v>8296</v>
      </c>
      <c r="V3805" s="121"/>
      <c r="W3805" s="670"/>
      <c r="X3805" s="121">
        <v>22</v>
      </c>
      <c r="Y3805" s="121">
        <v>193</v>
      </c>
      <c r="Z3805" s="131"/>
    </row>
    <row r="3806" spans="1:26" s="56" customFormat="1">
      <c r="A3806" s="156" t="s">
        <v>8294</v>
      </c>
      <c r="B3806" s="156" t="s">
        <v>970</v>
      </c>
      <c r="C3806" s="56" t="s">
        <v>6577</v>
      </c>
      <c r="D3806" s="56" t="s">
        <v>6382</v>
      </c>
      <c r="E3806" s="56" t="s">
        <v>6383</v>
      </c>
      <c r="F3806" s="56" t="s">
        <v>6384</v>
      </c>
      <c r="H3806" s="56" t="s">
        <v>6578</v>
      </c>
      <c r="I3806" s="159">
        <v>41843</v>
      </c>
      <c r="J3806" s="159">
        <v>41905</v>
      </c>
      <c r="K3806" s="121">
        <v>819</v>
      </c>
      <c r="L3806" s="156" t="s">
        <v>8314</v>
      </c>
      <c r="M3806" s="56" t="s">
        <v>695</v>
      </c>
      <c r="N3806" s="121" t="s">
        <v>8190</v>
      </c>
      <c r="O3806" s="121"/>
      <c r="P3806" s="121"/>
      <c r="Q3806" s="121"/>
      <c r="R3806" s="121"/>
      <c r="S3806" s="25" t="s">
        <v>605</v>
      </c>
      <c r="T3806" s="650"/>
      <c r="U3806" s="121" t="s">
        <v>8296</v>
      </c>
      <c r="V3806" s="121"/>
      <c r="W3806" s="670"/>
      <c r="X3806" s="121">
        <v>34</v>
      </c>
      <c r="Y3806" s="121">
        <v>187</v>
      </c>
      <c r="Z3806" s="131"/>
    </row>
    <row r="3807" spans="1:26" s="56" customFormat="1">
      <c r="A3807" s="156" t="s">
        <v>8294</v>
      </c>
      <c r="B3807" s="156" t="s">
        <v>970</v>
      </c>
      <c r="C3807" s="56" t="s">
        <v>6577</v>
      </c>
      <c r="D3807" s="56" t="s">
        <v>6382</v>
      </c>
      <c r="E3807" s="56" t="s">
        <v>6383</v>
      </c>
      <c r="F3807" s="56" t="s">
        <v>6384</v>
      </c>
      <c r="H3807" s="56" t="s">
        <v>6578</v>
      </c>
      <c r="I3807" s="159">
        <v>41843</v>
      </c>
      <c r="J3807" s="159">
        <v>41905</v>
      </c>
      <c r="K3807" s="121">
        <v>1063</v>
      </c>
      <c r="L3807" s="156" t="s">
        <v>8315</v>
      </c>
      <c r="M3807" s="56" t="s">
        <v>695</v>
      </c>
      <c r="N3807" s="121" t="s">
        <v>8190</v>
      </c>
      <c r="O3807" s="121"/>
      <c r="P3807" s="121"/>
      <c r="Q3807" s="121"/>
      <c r="R3807" s="121"/>
      <c r="S3807" s="25" t="s">
        <v>605</v>
      </c>
      <c r="T3807" s="650"/>
      <c r="U3807" s="121" t="s">
        <v>8296</v>
      </c>
      <c r="V3807" s="121"/>
      <c r="W3807" s="670"/>
      <c r="X3807" s="121">
        <v>20</v>
      </c>
      <c r="Y3807" s="121">
        <v>268</v>
      </c>
      <c r="Z3807" s="131"/>
    </row>
    <row r="3808" spans="1:26" s="56" customFormat="1">
      <c r="A3808" s="156" t="s">
        <v>8294</v>
      </c>
      <c r="B3808" s="156" t="s">
        <v>970</v>
      </c>
      <c r="C3808" s="56" t="s">
        <v>6577</v>
      </c>
      <c r="D3808" s="56" t="s">
        <v>6382</v>
      </c>
      <c r="E3808" s="56" t="s">
        <v>6383</v>
      </c>
      <c r="F3808" s="56" t="s">
        <v>6384</v>
      </c>
      <c r="H3808" s="56" t="s">
        <v>6578</v>
      </c>
      <c r="I3808" s="159">
        <v>41843</v>
      </c>
      <c r="J3808" s="159">
        <v>41905</v>
      </c>
      <c r="K3808" s="121">
        <v>1064</v>
      </c>
      <c r="L3808" s="156" t="s">
        <v>8316</v>
      </c>
      <c r="M3808" s="56" t="s">
        <v>695</v>
      </c>
      <c r="N3808" s="121" t="s">
        <v>8190</v>
      </c>
      <c r="O3808" s="121"/>
      <c r="P3808" s="121"/>
      <c r="Q3808" s="121"/>
      <c r="R3808" s="121"/>
      <c r="S3808" s="25" t="s">
        <v>605</v>
      </c>
      <c r="T3808" s="650"/>
      <c r="U3808" s="121" t="s">
        <v>8296</v>
      </c>
      <c r="V3808" s="121"/>
      <c r="W3808" s="670"/>
      <c r="X3808" s="121">
        <v>40</v>
      </c>
      <c r="Y3808" s="121">
        <v>86.2</v>
      </c>
      <c r="Z3808" s="131"/>
    </row>
    <row r="3809" spans="1:26" s="56" customFormat="1">
      <c r="A3809" s="156" t="s">
        <v>8294</v>
      </c>
      <c r="B3809" s="156" t="s">
        <v>970</v>
      </c>
      <c r="C3809" s="56" t="s">
        <v>6577</v>
      </c>
      <c r="D3809" s="56" t="s">
        <v>6382</v>
      </c>
      <c r="E3809" s="56" t="s">
        <v>6383</v>
      </c>
      <c r="F3809" s="56" t="s">
        <v>6384</v>
      </c>
      <c r="H3809" s="56" t="s">
        <v>6578</v>
      </c>
      <c r="I3809" s="159">
        <v>41843</v>
      </c>
      <c r="J3809" s="159">
        <v>41905</v>
      </c>
      <c r="K3809" s="121">
        <v>2415</v>
      </c>
      <c r="L3809" s="156" t="s">
        <v>8317</v>
      </c>
      <c r="M3809" s="56" t="s">
        <v>695</v>
      </c>
      <c r="N3809" s="121" t="s">
        <v>8190</v>
      </c>
      <c r="O3809" s="121"/>
      <c r="P3809" s="121"/>
      <c r="Q3809" s="121"/>
      <c r="R3809" s="121"/>
      <c r="S3809" s="25" t="s">
        <v>605</v>
      </c>
      <c r="T3809" s="650"/>
      <c r="U3809" s="121" t="s">
        <v>8296</v>
      </c>
      <c r="V3809" s="121"/>
      <c r="W3809" s="670"/>
      <c r="X3809" s="121">
        <v>26</v>
      </c>
      <c r="Y3809" s="121">
        <v>204</v>
      </c>
      <c r="Z3809" s="131"/>
    </row>
    <row r="3810" spans="1:26" s="56" customFormat="1">
      <c r="A3810" s="156" t="s">
        <v>8294</v>
      </c>
      <c r="B3810" s="156" t="s">
        <v>970</v>
      </c>
      <c r="C3810" s="56" t="s">
        <v>6577</v>
      </c>
      <c r="D3810" s="56" t="s">
        <v>6382</v>
      </c>
      <c r="E3810" s="56" t="s">
        <v>6383</v>
      </c>
      <c r="F3810" s="56" t="s">
        <v>6384</v>
      </c>
      <c r="H3810" s="56" t="s">
        <v>6578</v>
      </c>
      <c r="I3810" s="159">
        <v>41843</v>
      </c>
      <c r="J3810" s="159">
        <v>41905</v>
      </c>
      <c r="K3810" s="121">
        <v>2416</v>
      </c>
      <c r="L3810" s="156" t="s">
        <v>8318</v>
      </c>
      <c r="M3810" s="56" t="s">
        <v>695</v>
      </c>
      <c r="N3810" s="121" t="s">
        <v>8190</v>
      </c>
      <c r="O3810" s="121"/>
      <c r="P3810" s="121"/>
      <c r="Q3810" s="121"/>
      <c r="R3810" s="121"/>
      <c r="S3810" s="25" t="s">
        <v>605</v>
      </c>
      <c r="T3810" s="650"/>
      <c r="U3810" s="121" t="s">
        <v>8296</v>
      </c>
      <c r="V3810" s="121"/>
      <c r="W3810" s="670"/>
      <c r="X3810" s="121">
        <v>32</v>
      </c>
      <c r="Y3810" s="121">
        <v>128</v>
      </c>
      <c r="Z3810" s="131"/>
    </row>
    <row r="3811" spans="1:26" s="56" customFormat="1">
      <c r="A3811" s="156" t="s">
        <v>8294</v>
      </c>
      <c r="B3811" s="156" t="s">
        <v>970</v>
      </c>
      <c r="C3811" s="56" t="s">
        <v>6577</v>
      </c>
      <c r="D3811" s="56" t="s">
        <v>6382</v>
      </c>
      <c r="E3811" s="56" t="s">
        <v>6383</v>
      </c>
      <c r="F3811" s="56" t="s">
        <v>6384</v>
      </c>
      <c r="H3811" s="56" t="s">
        <v>6578</v>
      </c>
      <c r="I3811" s="159">
        <v>41843</v>
      </c>
      <c r="J3811" s="159">
        <v>41905</v>
      </c>
      <c r="K3811" s="121" t="s">
        <v>8319</v>
      </c>
      <c r="L3811" s="156" t="s">
        <v>8320</v>
      </c>
      <c r="M3811" s="56" t="s">
        <v>695</v>
      </c>
      <c r="N3811" s="121" t="s">
        <v>8190</v>
      </c>
      <c r="O3811" s="121"/>
      <c r="P3811" s="121"/>
      <c r="Q3811" s="121"/>
      <c r="R3811" s="121"/>
      <c r="S3811" s="25" t="s">
        <v>605</v>
      </c>
      <c r="T3811" s="651"/>
      <c r="U3811" s="121" t="s">
        <v>8296</v>
      </c>
      <c r="V3811" s="121"/>
      <c r="W3811" s="671"/>
      <c r="X3811" s="121">
        <v>25</v>
      </c>
      <c r="Y3811" s="121">
        <v>124</v>
      </c>
      <c r="Z3811" s="131"/>
    </row>
    <row r="3812" spans="1:26" s="56" customFormat="1">
      <c r="A3812" s="156" t="s">
        <v>8294</v>
      </c>
      <c r="B3812" s="156" t="s">
        <v>970</v>
      </c>
      <c r="C3812" s="56" t="s">
        <v>6577</v>
      </c>
      <c r="D3812" s="56" t="s">
        <v>6382</v>
      </c>
      <c r="E3812" s="56" t="s">
        <v>6383</v>
      </c>
      <c r="F3812" s="56" t="s">
        <v>6384</v>
      </c>
      <c r="H3812" s="56" t="s">
        <v>6578</v>
      </c>
      <c r="I3812" s="159">
        <v>41843</v>
      </c>
      <c r="J3812" s="159">
        <v>41905</v>
      </c>
      <c r="K3812" s="121" t="s">
        <v>8321</v>
      </c>
      <c r="L3812" s="156" t="s">
        <v>8322</v>
      </c>
      <c r="M3812" s="56" t="s">
        <v>695</v>
      </c>
      <c r="N3812" s="121" t="s">
        <v>8190</v>
      </c>
      <c r="O3812" s="121"/>
      <c r="P3812" s="121"/>
      <c r="Q3812" s="121"/>
      <c r="R3812" s="121"/>
      <c r="S3812" s="25" t="s">
        <v>605</v>
      </c>
      <c r="T3812" s="2">
        <v>1</v>
      </c>
      <c r="U3812" s="121" t="s">
        <v>8296</v>
      </c>
      <c r="V3812" s="121"/>
      <c r="W3812" s="669">
        <v>60</v>
      </c>
      <c r="X3812" s="121">
        <v>50</v>
      </c>
      <c r="Y3812" s="121">
        <v>60.2</v>
      </c>
      <c r="Z3812" s="131"/>
    </row>
    <row r="3813" spans="1:26" s="56" customFormat="1">
      <c r="A3813" s="156" t="s">
        <v>8294</v>
      </c>
      <c r="B3813" s="156" t="s">
        <v>970</v>
      </c>
      <c r="C3813" s="56" t="s">
        <v>6577</v>
      </c>
      <c r="D3813" s="56" t="s">
        <v>6382</v>
      </c>
      <c r="E3813" s="56" t="s">
        <v>6383</v>
      </c>
      <c r="F3813" s="56" t="s">
        <v>6384</v>
      </c>
      <c r="H3813" s="56" t="s">
        <v>6578</v>
      </c>
      <c r="I3813" s="159">
        <v>41843</v>
      </c>
      <c r="J3813" s="159">
        <v>41905</v>
      </c>
      <c r="K3813" s="121" t="s">
        <v>8323</v>
      </c>
      <c r="L3813" s="156" t="s">
        <v>8324</v>
      </c>
      <c r="M3813" s="56" t="s">
        <v>695</v>
      </c>
      <c r="N3813" s="121" t="s">
        <v>8190</v>
      </c>
      <c r="O3813" s="121"/>
      <c r="P3813" s="121"/>
      <c r="Q3813" s="121"/>
      <c r="R3813" s="121"/>
      <c r="S3813" s="25" t="s">
        <v>605</v>
      </c>
      <c r="T3813" s="650"/>
      <c r="U3813" s="121" t="s">
        <v>8296</v>
      </c>
      <c r="V3813" s="121"/>
      <c r="W3813" s="670"/>
      <c r="X3813" s="121">
        <v>57</v>
      </c>
      <c r="Y3813" s="121">
        <v>31.4</v>
      </c>
      <c r="Z3813" s="131"/>
    </row>
    <row r="3814" spans="1:26" s="56" customFormat="1">
      <c r="A3814" s="156" t="s">
        <v>8294</v>
      </c>
      <c r="B3814" s="156" t="s">
        <v>970</v>
      </c>
      <c r="C3814" s="56" t="s">
        <v>6577</v>
      </c>
      <c r="D3814" s="56" t="s">
        <v>6382</v>
      </c>
      <c r="E3814" s="56" t="s">
        <v>6383</v>
      </c>
      <c r="F3814" s="56" t="s">
        <v>6384</v>
      </c>
      <c r="H3814" s="56" t="s">
        <v>6578</v>
      </c>
      <c r="I3814" s="159">
        <v>41843</v>
      </c>
      <c r="J3814" s="159">
        <v>41905</v>
      </c>
      <c r="K3814" s="121" t="s">
        <v>8325</v>
      </c>
      <c r="L3814" s="156" t="s">
        <v>8326</v>
      </c>
      <c r="M3814" s="56" t="s">
        <v>695</v>
      </c>
      <c r="N3814" s="121" t="s">
        <v>8190</v>
      </c>
      <c r="O3814" s="121"/>
      <c r="P3814" s="121"/>
      <c r="Q3814" s="121"/>
      <c r="R3814" s="121"/>
      <c r="S3814" s="25" t="s">
        <v>605</v>
      </c>
      <c r="T3814" s="650"/>
      <c r="U3814" s="121" t="s">
        <v>8296</v>
      </c>
      <c r="V3814" s="121"/>
      <c r="W3814" s="670"/>
      <c r="X3814" s="121">
        <v>27</v>
      </c>
      <c r="Y3814" s="121">
        <v>59</v>
      </c>
      <c r="Z3814" s="131"/>
    </row>
    <row r="3815" spans="1:26" s="56" customFormat="1">
      <c r="A3815" s="156" t="s">
        <v>8294</v>
      </c>
      <c r="B3815" s="156" t="s">
        <v>970</v>
      </c>
      <c r="C3815" s="56" t="s">
        <v>6577</v>
      </c>
      <c r="D3815" s="56" t="s">
        <v>6382</v>
      </c>
      <c r="E3815" s="56" t="s">
        <v>6383</v>
      </c>
      <c r="F3815" s="56" t="s">
        <v>6384</v>
      </c>
      <c r="H3815" s="56" t="s">
        <v>6578</v>
      </c>
      <c r="I3815" s="159">
        <v>41843</v>
      </c>
      <c r="J3815" s="159">
        <v>41905</v>
      </c>
      <c r="K3815" s="121" t="s">
        <v>8327</v>
      </c>
      <c r="L3815" s="156" t="s">
        <v>8328</v>
      </c>
      <c r="M3815" s="56" t="s">
        <v>695</v>
      </c>
      <c r="N3815" s="121" t="s">
        <v>8190</v>
      </c>
      <c r="O3815" s="121"/>
      <c r="P3815" s="121"/>
      <c r="Q3815" s="121"/>
      <c r="R3815" s="121"/>
      <c r="S3815" s="25" t="s">
        <v>605</v>
      </c>
      <c r="T3815" s="650"/>
      <c r="U3815" s="121" t="s">
        <v>8296</v>
      </c>
      <c r="V3815" s="121"/>
      <c r="W3815" s="670"/>
      <c r="X3815" s="121">
        <v>25</v>
      </c>
      <c r="Y3815" s="121">
        <v>59.8</v>
      </c>
      <c r="Z3815" s="131"/>
    </row>
    <row r="3816" spans="1:26" s="56" customFormat="1">
      <c r="A3816" s="156" t="s">
        <v>8294</v>
      </c>
      <c r="B3816" s="156" t="s">
        <v>970</v>
      </c>
      <c r="C3816" s="56" t="s">
        <v>6577</v>
      </c>
      <c r="D3816" s="56" t="s">
        <v>6382</v>
      </c>
      <c r="E3816" s="56" t="s">
        <v>6383</v>
      </c>
      <c r="F3816" s="56" t="s">
        <v>6384</v>
      </c>
      <c r="H3816" s="56" t="s">
        <v>6578</v>
      </c>
      <c r="I3816" s="159">
        <v>41843</v>
      </c>
      <c r="J3816" s="159">
        <v>41905</v>
      </c>
      <c r="K3816" s="121" t="s">
        <v>8329</v>
      </c>
      <c r="L3816" s="156" t="s">
        <v>8330</v>
      </c>
      <c r="M3816" s="56" t="s">
        <v>695</v>
      </c>
      <c r="N3816" s="121" t="s">
        <v>8190</v>
      </c>
      <c r="O3816" s="121"/>
      <c r="P3816" s="121"/>
      <c r="Q3816" s="121"/>
      <c r="R3816" s="121"/>
      <c r="S3816" s="25" t="s">
        <v>605</v>
      </c>
      <c r="T3816" s="650"/>
      <c r="U3816" s="121" t="s">
        <v>8296</v>
      </c>
      <c r="V3816" s="121"/>
      <c r="W3816" s="670"/>
      <c r="X3816" s="121">
        <v>26</v>
      </c>
      <c r="Y3816" s="121">
        <v>153</v>
      </c>
      <c r="Z3816" s="131"/>
    </row>
    <row r="3817" spans="1:26" s="56" customFormat="1">
      <c r="A3817" s="156" t="s">
        <v>8294</v>
      </c>
      <c r="B3817" s="156" t="s">
        <v>970</v>
      </c>
      <c r="C3817" s="56" t="s">
        <v>6577</v>
      </c>
      <c r="D3817" s="56" t="s">
        <v>6382</v>
      </c>
      <c r="E3817" s="56" t="s">
        <v>6383</v>
      </c>
      <c r="F3817" s="56" t="s">
        <v>6384</v>
      </c>
      <c r="H3817" s="56" t="s">
        <v>6578</v>
      </c>
      <c r="I3817" s="159">
        <v>41843</v>
      </c>
      <c r="J3817" s="159">
        <v>41905</v>
      </c>
      <c r="K3817" s="121" t="s">
        <v>8331</v>
      </c>
      <c r="L3817" s="156" t="s">
        <v>8332</v>
      </c>
      <c r="M3817" s="56" t="s">
        <v>695</v>
      </c>
      <c r="N3817" s="121" t="s">
        <v>8190</v>
      </c>
      <c r="O3817" s="121"/>
      <c r="P3817" s="121"/>
      <c r="Q3817" s="121"/>
      <c r="R3817" s="121"/>
      <c r="S3817" s="25" t="s">
        <v>605</v>
      </c>
      <c r="T3817" s="650"/>
      <c r="U3817" s="121" t="s">
        <v>8296</v>
      </c>
      <c r="V3817" s="121"/>
      <c r="W3817" s="670"/>
      <c r="X3817" s="121">
        <v>11</v>
      </c>
      <c r="Y3817" s="121">
        <v>140</v>
      </c>
      <c r="Z3817" s="131"/>
    </row>
    <row r="3818" spans="1:26" s="56" customFormat="1">
      <c r="A3818" s="156" t="s">
        <v>8294</v>
      </c>
      <c r="B3818" s="156" t="s">
        <v>970</v>
      </c>
      <c r="C3818" s="56" t="s">
        <v>6577</v>
      </c>
      <c r="D3818" s="56" t="s">
        <v>6382</v>
      </c>
      <c r="E3818" s="56" t="s">
        <v>6383</v>
      </c>
      <c r="F3818" s="56" t="s">
        <v>6384</v>
      </c>
      <c r="H3818" s="56" t="s">
        <v>6578</v>
      </c>
      <c r="I3818" s="159">
        <v>41843</v>
      </c>
      <c r="J3818" s="159">
        <v>41905</v>
      </c>
      <c r="K3818" s="121" t="s">
        <v>8333</v>
      </c>
      <c r="L3818" s="156" t="s">
        <v>8334</v>
      </c>
      <c r="M3818" s="56" t="s">
        <v>695</v>
      </c>
      <c r="N3818" s="121" t="s">
        <v>8190</v>
      </c>
      <c r="O3818" s="121"/>
      <c r="P3818" s="121"/>
      <c r="Q3818" s="121"/>
      <c r="R3818" s="121"/>
      <c r="S3818" s="25" t="s">
        <v>605</v>
      </c>
      <c r="T3818" s="650"/>
      <c r="U3818" s="121" t="s">
        <v>8296</v>
      </c>
      <c r="V3818" s="121"/>
      <c r="W3818" s="670"/>
      <c r="X3818" s="121">
        <v>25</v>
      </c>
      <c r="Y3818" s="121">
        <v>90.4</v>
      </c>
      <c r="Z3818" s="131"/>
    </row>
    <row r="3819" spans="1:26" s="56" customFormat="1">
      <c r="A3819" s="156" t="s">
        <v>8294</v>
      </c>
      <c r="B3819" s="156" t="s">
        <v>970</v>
      </c>
      <c r="C3819" s="56" t="s">
        <v>6577</v>
      </c>
      <c r="D3819" s="56" t="s">
        <v>6382</v>
      </c>
      <c r="E3819" s="56" t="s">
        <v>6383</v>
      </c>
      <c r="F3819" s="56" t="s">
        <v>6384</v>
      </c>
      <c r="H3819" s="56" t="s">
        <v>6578</v>
      </c>
      <c r="I3819" s="159">
        <v>41843</v>
      </c>
      <c r="J3819" s="159">
        <v>41905</v>
      </c>
      <c r="K3819" s="121" t="s">
        <v>8335</v>
      </c>
      <c r="L3819" s="156" t="s">
        <v>8336</v>
      </c>
      <c r="M3819" s="56" t="s">
        <v>695</v>
      </c>
      <c r="N3819" s="121" t="s">
        <v>8190</v>
      </c>
      <c r="O3819" s="121"/>
      <c r="P3819" s="121"/>
      <c r="Q3819" s="121"/>
      <c r="R3819" s="121"/>
      <c r="S3819" s="25" t="s">
        <v>605</v>
      </c>
      <c r="T3819" s="651"/>
      <c r="U3819" s="121" t="s">
        <v>8296</v>
      </c>
      <c r="V3819" s="121"/>
      <c r="W3819" s="671"/>
      <c r="X3819" s="121">
        <v>13</v>
      </c>
      <c r="Y3819" s="121">
        <v>218</v>
      </c>
      <c r="Z3819" s="131"/>
    </row>
    <row r="3820" spans="1:26" s="56" customFormat="1">
      <c r="A3820" s="156" t="s">
        <v>8294</v>
      </c>
      <c r="B3820" s="156" t="s">
        <v>970</v>
      </c>
      <c r="C3820" s="56" t="s">
        <v>6577</v>
      </c>
      <c r="D3820" s="56" t="s">
        <v>6382</v>
      </c>
      <c r="E3820" s="56" t="s">
        <v>6383</v>
      </c>
      <c r="F3820" s="56" t="s">
        <v>6384</v>
      </c>
      <c r="H3820" s="56" t="s">
        <v>6578</v>
      </c>
      <c r="I3820" s="159">
        <v>41843</v>
      </c>
      <c r="J3820" s="159">
        <v>41905</v>
      </c>
      <c r="K3820" s="121" t="s">
        <v>8337</v>
      </c>
      <c r="L3820" s="156" t="s">
        <v>8338</v>
      </c>
      <c r="M3820" s="56" t="s">
        <v>695</v>
      </c>
      <c r="N3820" s="121" t="s">
        <v>8190</v>
      </c>
      <c r="O3820" s="121"/>
      <c r="P3820" s="121"/>
      <c r="Q3820" s="121"/>
      <c r="R3820" s="121"/>
      <c r="S3820" s="25" t="s">
        <v>605</v>
      </c>
      <c r="T3820" s="2">
        <v>1</v>
      </c>
      <c r="U3820" s="121" t="s">
        <v>8296</v>
      </c>
      <c r="V3820" s="121"/>
      <c r="W3820" s="669">
        <v>60</v>
      </c>
      <c r="X3820" s="121">
        <v>23</v>
      </c>
      <c r="Y3820" s="121">
        <v>69</v>
      </c>
      <c r="Z3820" s="131"/>
    </row>
    <row r="3821" spans="1:26" s="56" customFormat="1">
      <c r="A3821" s="156" t="s">
        <v>8294</v>
      </c>
      <c r="B3821" s="156" t="s">
        <v>970</v>
      </c>
      <c r="C3821" s="56" t="s">
        <v>6577</v>
      </c>
      <c r="D3821" s="56" t="s">
        <v>6382</v>
      </c>
      <c r="E3821" s="56" t="s">
        <v>6383</v>
      </c>
      <c r="F3821" s="56" t="s">
        <v>6384</v>
      </c>
      <c r="H3821" s="56" t="s">
        <v>6578</v>
      </c>
      <c r="I3821" s="159">
        <v>41843</v>
      </c>
      <c r="J3821" s="159">
        <v>41905</v>
      </c>
      <c r="K3821" s="121" t="s">
        <v>8339</v>
      </c>
      <c r="L3821" s="156" t="s">
        <v>8340</v>
      </c>
      <c r="M3821" s="56" t="s">
        <v>695</v>
      </c>
      <c r="N3821" s="121" t="s">
        <v>8190</v>
      </c>
      <c r="O3821" s="121"/>
      <c r="P3821" s="121"/>
      <c r="Q3821" s="121"/>
      <c r="R3821" s="121"/>
      <c r="S3821" s="25" t="s">
        <v>605</v>
      </c>
      <c r="T3821" s="650"/>
      <c r="U3821" s="121" t="s">
        <v>8296</v>
      </c>
      <c r="V3821" s="121"/>
      <c r="W3821" s="670"/>
      <c r="X3821" s="121">
        <v>37</v>
      </c>
      <c r="Y3821" s="121">
        <v>47.4</v>
      </c>
      <c r="Z3821" s="131"/>
    </row>
    <row r="3822" spans="1:26" s="56" customFormat="1">
      <c r="A3822" s="156" t="s">
        <v>8294</v>
      </c>
      <c r="B3822" s="156" t="s">
        <v>970</v>
      </c>
      <c r="C3822" s="56" t="s">
        <v>6577</v>
      </c>
      <c r="D3822" s="56" t="s">
        <v>6382</v>
      </c>
      <c r="E3822" s="56" t="s">
        <v>6383</v>
      </c>
      <c r="F3822" s="56" t="s">
        <v>6384</v>
      </c>
      <c r="H3822" s="56" t="s">
        <v>6578</v>
      </c>
      <c r="I3822" s="159">
        <v>41843</v>
      </c>
      <c r="J3822" s="159">
        <v>41905</v>
      </c>
      <c r="K3822" s="121" t="s">
        <v>8341</v>
      </c>
      <c r="L3822" s="156" t="s">
        <v>8342</v>
      </c>
      <c r="M3822" s="56" t="s">
        <v>695</v>
      </c>
      <c r="N3822" s="121" t="s">
        <v>8190</v>
      </c>
      <c r="O3822" s="121"/>
      <c r="P3822" s="121"/>
      <c r="Q3822" s="121"/>
      <c r="R3822" s="121"/>
      <c r="S3822" s="25" t="s">
        <v>605</v>
      </c>
      <c r="T3822" s="650"/>
      <c r="U3822" s="121" t="s">
        <v>8296</v>
      </c>
      <c r="V3822" s="121"/>
      <c r="W3822" s="670"/>
      <c r="X3822" s="121">
        <v>13</v>
      </c>
      <c r="Y3822" s="121">
        <v>143</v>
      </c>
      <c r="Z3822" s="131"/>
    </row>
    <row r="3823" spans="1:26" s="56" customFormat="1">
      <c r="A3823" s="156" t="s">
        <v>8294</v>
      </c>
      <c r="B3823" s="156" t="s">
        <v>970</v>
      </c>
      <c r="C3823" s="56" t="s">
        <v>6577</v>
      </c>
      <c r="D3823" s="56" t="s">
        <v>6382</v>
      </c>
      <c r="E3823" s="56" t="s">
        <v>6383</v>
      </c>
      <c r="F3823" s="56" t="s">
        <v>6384</v>
      </c>
      <c r="H3823" s="56" t="s">
        <v>6578</v>
      </c>
      <c r="I3823" s="159">
        <v>41843</v>
      </c>
      <c r="J3823" s="159">
        <v>41905</v>
      </c>
      <c r="K3823" s="121" t="s">
        <v>8343</v>
      </c>
      <c r="L3823" s="156" t="s">
        <v>8344</v>
      </c>
      <c r="M3823" s="56" t="s">
        <v>695</v>
      </c>
      <c r="N3823" s="121" t="s">
        <v>8190</v>
      </c>
      <c r="O3823" s="121"/>
      <c r="P3823" s="121"/>
      <c r="Q3823" s="121"/>
      <c r="R3823" s="121"/>
      <c r="S3823" s="25" t="s">
        <v>605</v>
      </c>
      <c r="T3823" s="650"/>
      <c r="U3823" s="121" t="s">
        <v>8296</v>
      </c>
      <c r="V3823" s="121"/>
      <c r="W3823" s="670"/>
      <c r="X3823" s="121">
        <v>15</v>
      </c>
      <c r="Y3823" s="121">
        <v>170</v>
      </c>
      <c r="Z3823" s="131"/>
    </row>
    <row r="3824" spans="1:26" s="56" customFormat="1">
      <c r="A3824" s="156" t="s">
        <v>8294</v>
      </c>
      <c r="B3824" s="156" t="s">
        <v>970</v>
      </c>
      <c r="C3824" s="56" t="s">
        <v>6577</v>
      </c>
      <c r="D3824" s="56" t="s">
        <v>6382</v>
      </c>
      <c r="E3824" s="56" t="s">
        <v>6383</v>
      </c>
      <c r="F3824" s="56" t="s">
        <v>6384</v>
      </c>
      <c r="H3824" s="56" t="s">
        <v>6578</v>
      </c>
      <c r="I3824" s="159">
        <v>41843</v>
      </c>
      <c r="J3824" s="159">
        <v>41905</v>
      </c>
      <c r="K3824" s="121" t="s">
        <v>8345</v>
      </c>
      <c r="L3824" s="156" t="s">
        <v>8346</v>
      </c>
      <c r="M3824" s="56" t="s">
        <v>695</v>
      </c>
      <c r="N3824" s="121" t="s">
        <v>8190</v>
      </c>
      <c r="O3824" s="121"/>
      <c r="P3824" s="121"/>
      <c r="Q3824" s="121"/>
      <c r="R3824" s="121"/>
      <c r="S3824" s="25" t="s">
        <v>605</v>
      </c>
      <c r="T3824" s="650"/>
      <c r="U3824" s="121" t="s">
        <v>8296</v>
      </c>
      <c r="V3824" s="121"/>
      <c r="W3824" s="670"/>
      <c r="X3824" s="121">
        <v>15</v>
      </c>
      <c r="Y3824" s="121">
        <v>123</v>
      </c>
      <c r="Z3824" s="131"/>
    </row>
    <row r="3825" spans="1:26" s="56" customFormat="1">
      <c r="A3825" s="156" t="s">
        <v>8294</v>
      </c>
      <c r="B3825" s="156" t="s">
        <v>970</v>
      </c>
      <c r="C3825" s="56" t="s">
        <v>6577</v>
      </c>
      <c r="D3825" s="56" t="s">
        <v>6382</v>
      </c>
      <c r="E3825" s="56" t="s">
        <v>6383</v>
      </c>
      <c r="F3825" s="56" t="s">
        <v>6384</v>
      </c>
      <c r="H3825" s="56" t="s">
        <v>6578</v>
      </c>
      <c r="I3825" s="159">
        <v>41843</v>
      </c>
      <c r="J3825" s="159">
        <v>41905</v>
      </c>
      <c r="K3825" s="121" t="s">
        <v>8347</v>
      </c>
      <c r="L3825" s="156" t="s">
        <v>8348</v>
      </c>
      <c r="M3825" s="56" t="s">
        <v>695</v>
      </c>
      <c r="N3825" s="121" t="s">
        <v>8190</v>
      </c>
      <c r="O3825" s="121"/>
      <c r="P3825" s="121"/>
      <c r="Q3825" s="121"/>
      <c r="R3825" s="121"/>
      <c r="S3825" s="25" t="s">
        <v>605</v>
      </c>
      <c r="T3825" s="650"/>
      <c r="U3825" s="121" t="s">
        <v>8296</v>
      </c>
      <c r="V3825" s="121"/>
      <c r="W3825" s="670"/>
      <c r="X3825" s="121">
        <v>15</v>
      </c>
      <c r="Y3825" s="121">
        <v>113</v>
      </c>
      <c r="Z3825" s="131"/>
    </row>
    <row r="3826" spans="1:26" s="56" customFormat="1">
      <c r="A3826" s="156" t="s">
        <v>8294</v>
      </c>
      <c r="B3826" s="156" t="s">
        <v>970</v>
      </c>
      <c r="C3826" s="56" t="s">
        <v>6577</v>
      </c>
      <c r="D3826" s="56" t="s">
        <v>6382</v>
      </c>
      <c r="E3826" s="56" t="s">
        <v>6383</v>
      </c>
      <c r="F3826" s="56" t="s">
        <v>6384</v>
      </c>
      <c r="H3826" s="56" t="s">
        <v>6578</v>
      </c>
      <c r="I3826" s="159">
        <v>41843</v>
      </c>
      <c r="J3826" s="159">
        <v>41905</v>
      </c>
      <c r="K3826" s="121" t="s">
        <v>8349</v>
      </c>
      <c r="L3826" s="156" t="s">
        <v>8350</v>
      </c>
      <c r="M3826" s="56" t="s">
        <v>695</v>
      </c>
      <c r="N3826" s="121" t="s">
        <v>8190</v>
      </c>
      <c r="O3826" s="121"/>
      <c r="P3826" s="121"/>
      <c r="Q3826" s="121"/>
      <c r="R3826" s="121"/>
      <c r="S3826" s="25" t="s">
        <v>605</v>
      </c>
      <c r="T3826" s="650"/>
      <c r="U3826" s="121" t="s">
        <v>8296</v>
      </c>
      <c r="V3826" s="121"/>
      <c r="W3826" s="670"/>
      <c r="X3826" s="121">
        <v>15</v>
      </c>
      <c r="Y3826" s="121">
        <v>123</v>
      </c>
      <c r="Z3826" s="131"/>
    </row>
    <row r="3827" spans="1:26" s="56" customFormat="1">
      <c r="A3827" s="156" t="s">
        <v>8294</v>
      </c>
      <c r="B3827" s="156" t="s">
        <v>970</v>
      </c>
      <c r="C3827" s="56" t="s">
        <v>6577</v>
      </c>
      <c r="D3827" s="56" t="s">
        <v>6382</v>
      </c>
      <c r="E3827" s="56" t="s">
        <v>6383</v>
      </c>
      <c r="F3827" s="56" t="s">
        <v>6384</v>
      </c>
      <c r="H3827" s="56" t="s">
        <v>6578</v>
      </c>
      <c r="I3827" s="159">
        <v>41843</v>
      </c>
      <c r="J3827" s="159">
        <v>41905</v>
      </c>
      <c r="K3827" s="121" t="s">
        <v>8351</v>
      </c>
      <c r="L3827" s="156" t="s">
        <v>8352</v>
      </c>
      <c r="M3827" s="56" t="s">
        <v>695</v>
      </c>
      <c r="N3827" s="121" t="s">
        <v>8190</v>
      </c>
      <c r="O3827" s="121"/>
      <c r="P3827" s="121"/>
      <c r="Q3827" s="121"/>
      <c r="R3827" s="121"/>
      <c r="S3827" s="25" t="s">
        <v>605</v>
      </c>
      <c r="T3827" s="651"/>
      <c r="U3827" s="121" t="s">
        <v>8296</v>
      </c>
      <c r="V3827" s="121"/>
      <c r="W3827" s="671"/>
      <c r="X3827" s="121">
        <v>25</v>
      </c>
      <c r="Y3827" s="121">
        <v>77.2</v>
      </c>
      <c r="Z3827" s="131"/>
    </row>
    <row r="3829" spans="1:26" s="56" customFormat="1">
      <c r="A3829" s="156"/>
      <c r="B3829" s="156" t="s">
        <v>8353</v>
      </c>
      <c r="C3829" s="56" t="s">
        <v>3563</v>
      </c>
      <c r="D3829" s="56" t="s">
        <v>3564</v>
      </c>
      <c r="E3829" s="128" t="s">
        <v>8354</v>
      </c>
      <c r="F3829" s="130" t="s">
        <v>8355</v>
      </c>
      <c r="G3829" s="130"/>
      <c r="H3829" s="138" t="s">
        <v>8356</v>
      </c>
      <c r="I3829" s="159">
        <v>41838</v>
      </c>
      <c r="J3829" s="159">
        <v>41913</v>
      </c>
      <c r="K3829" s="161" t="s">
        <v>8357</v>
      </c>
      <c r="L3829" s="161" t="s">
        <v>8358</v>
      </c>
      <c r="M3829" s="156" t="s">
        <v>8359</v>
      </c>
      <c r="N3829" s="121" t="s">
        <v>6499</v>
      </c>
      <c r="P3829" s="128" t="s">
        <v>8360</v>
      </c>
      <c r="Q3829" s="56">
        <v>12</v>
      </c>
      <c r="R3829" s="128" t="s">
        <v>6365</v>
      </c>
      <c r="S3829" s="128" t="s">
        <v>988</v>
      </c>
      <c r="T3829" s="25">
        <v>1</v>
      </c>
      <c r="U3829" s="156" t="s">
        <v>606</v>
      </c>
      <c r="W3829" s="25" t="s">
        <v>8361</v>
      </c>
      <c r="X3829" s="25">
        <v>60</v>
      </c>
      <c r="Y3829" s="25">
        <v>0.8</v>
      </c>
    </row>
    <row r="3831" spans="1:26" s="56" customFormat="1">
      <c r="A3831" s="128" t="s">
        <v>8362</v>
      </c>
      <c r="B3831" s="156" t="s">
        <v>8363</v>
      </c>
      <c r="C3831" s="128" t="s">
        <v>8364</v>
      </c>
      <c r="D3831" s="128" t="s">
        <v>8365</v>
      </c>
      <c r="E3831" s="128" t="s">
        <v>8366</v>
      </c>
      <c r="F3831" s="128" t="s">
        <v>8367</v>
      </c>
      <c r="G3831" s="128"/>
      <c r="H3831" s="128" t="s">
        <v>8368</v>
      </c>
      <c r="I3831" s="159">
        <v>41848</v>
      </c>
      <c r="J3831" s="159">
        <v>41910</v>
      </c>
      <c r="K3831" s="161" t="s">
        <v>8369</v>
      </c>
      <c r="L3831" s="161" t="s">
        <v>8370</v>
      </c>
      <c r="M3831" s="156" t="s">
        <v>994</v>
      </c>
      <c r="N3831" s="121" t="s">
        <v>6499</v>
      </c>
      <c r="O3831" s="128" t="s">
        <v>8371</v>
      </c>
      <c r="P3831" s="128" t="s">
        <v>8372</v>
      </c>
      <c r="Q3831" s="56">
        <v>1</v>
      </c>
      <c r="S3831" s="128" t="s">
        <v>988</v>
      </c>
      <c r="T3831" s="25">
        <v>1</v>
      </c>
      <c r="U3831" s="156" t="s">
        <v>606</v>
      </c>
      <c r="W3831" s="25">
        <v>15</v>
      </c>
      <c r="X3831" s="25">
        <v>40</v>
      </c>
      <c r="Y3831" s="25">
        <v>55.4</v>
      </c>
      <c r="Z3831" s="25" t="s">
        <v>8373</v>
      </c>
    </row>
    <row r="3832" spans="1:26" s="56" customFormat="1">
      <c r="A3832" s="128" t="s">
        <v>8362</v>
      </c>
      <c r="B3832" s="156" t="s">
        <v>8363</v>
      </c>
      <c r="C3832" s="128" t="s">
        <v>8364</v>
      </c>
      <c r="D3832" s="128" t="s">
        <v>8365</v>
      </c>
      <c r="E3832" s="128" t="s">
        <v>8366</v>
      </c>
      <c r="F3832" s="128" t="s">
        <v>8367</v>
      </c>
      <c r="G3832" s="128"/>
      <c r="H3832" s="128" t="s">
        <v>8368</v>
      </c>
      <c r="I3832" s="159">
        <v>41848</v>
      </c>
      <c r="J3832" s="159">
        <v>41910</v>
      </c>
      <c r="K3832" s="161" t="s">
        <v>8374</v>
      </c>
      <c r="L3832" s="161" t="s">
        <v>8375</v>
      </c>
      <c r="M3832" s="156" t="s">
        <v>994</v>
      </c>
      <c r="N3832" s="121" t="s">
        <v>6499</v>
      </c>
      <c r="O3832" s="128" t="s">
        <v>8371</v>
      </c>
      <c r="P3832" s="128" t="s">
        <v>8372</v>
      </c>
      <c r="Q3832" s="56">
        <v>1</v>
      </c>
      <c r="S3832" s="128" t="s">
        <v>988</v>
      </c>
      <c r="T3832" s="25">
        <v>1</v>
      </c>
      <c r="U3832" s="156" t="s">
        <v>606</v>
      </c>
      <c r="W3832" s="25">
        <v>15</v>
      </c>
      <c r="X3832" s="25">
        <v>40</v>
      </c>
      <c r="Y3832" s="25">
        <v>44.8</v>
      </c>
      <c r="Z3832" s="25" t="s">
        <v>8373</v>
      </c>
    </row>
    <row r="3833" spans="1:26" s="56" customFormat="1">
      <c r="A3833" s="128" t="s">
        <v>8376</v>
      </c>
      <c r="B3833" s="156" t="s">
        <v>8363</v>
      </c>
      <c r="C3833" s="128" t="s">
        <v>8364</v>
      </c>
      <c r="D3833" s="128" t="s">
        <v>8365</v>
      </c>
      <c r="E3833" s="128" t="s">
        <v>8377</v>
      </c>
      <c r="F3833" s="128" t="s">
        <v>8378</v>
      </c>
      <c r="G3833" s="128"/>
      <c r="H3833" s="128" t="s">
        <v>8368</v>
      </c>
      <c r="I3833" s="159">
        <v>41848</v>
      </c>
      <c r="J3833" s="159">
        <v>41910</v>
      </c>
      <c r="K3833" s="161" t="s">
        <v>8379</v>
      </c>
      <c r="L3833" s="161" t="s">
        <v>8380</v>
      </c>
      <c r="M3833" s="156" t="s">
        <v>994</v>
      </c>
      <c r="N3833" s="121" t="s">
        <v>8381</v>
      </c>
      <c r="O3833" s="121" t="s">
        <v>8382</v>
      </c>
      <c r="P3833" s="128"/>
      <c r="S3833" s="128" t="s">
        <v>988</v>
      </c>
      <c r="T3833" s="25">
        <v>1</v>
      </c>
      <c r="U3833" s="156" t="s">
        <v>606</v>
      </c>
      <c r="W3833" s="25">
        <v>15</v>
      </c>
      <c r="X3833" s="25">
        <v>80</v>
      </c>
      <c r="Y3833" s="25">
        <v>66</v>
      </c>
      <c r="Z3833" s="25" t="s">
        <v>8383</v>
      </c>
    </row>
    <row r="3834" spans="1:26" s="56" customFormat="1">
      <c r="A3834" s="128" t="s">
        <v>8376</v>
      </c>
      <c r="B3834" s="156" t="s">
        <v>8363</v>
      </c>
      <c r="C3834" s="128" t="s">
        <v>8364</v>
      </c>
      <c r="D3834" s="128" t="s">
        <v>8365</v>
      </c>
      <c r="E3834" s="128" t="s">
        <v>8377</v>
      </c>
      <c r="F3834" s="128" t="s">
        <v>8378</v>
      </c>
      <c r="G3834" s="128"/>
      <c r="H3834" s="128" t="s">
        <v>8368</v>
      </c>
      <c r="I3834" s="159">
        <v>41848</v>
      </c>
      <c r="J3834" s="159">
        <v>41910</v>
      </c>
      <c r="K3834" s="161" t="s">
        <v>8384</v>
      </c>
      <c r="L3834" s="161" t="s">
        <v>8385</v>
      </c>
      <c r="M3834" s="156" t="s">
        <v>994</v>
      </c>
      <c r="N3834" s="121" t="s">
        <v>8381</v>
      </c>
      <c r="O3834" s="121" t="s">
        <v>8386</v>
      </c>
      <c r="P3834" s="128"/>
      <c r="S3834" s="128" t="s">
        <v>988</v>
      </c>
      <c r="T3834" s="25">
        <v>1</v>
      </c>
      <c r="U3834" s="156" t="s">
        <v>606</v>
      </c>
      <c r="W3834" s="25">
        <v>15</v>
      </c>
      <c r="X3834" s="25">
        <v>80</v>
      </c>
      <c r="Y3834" s="25">
        <v>64.8</v>
      </c>
      <c r="Z3834" s="25" t="s">
        <v>8383</v>
      </c>
    </row>
    <row r="3835" spans="1:26" s="56" customFormat="1">
      <c r="A3835" s="128" t="s">
        <v>8376</v>
      </c>
      <c r="B3835" s="156" t="s">
        <v>8363</v>
      </c>
      <c r="C3835" s="128" t="s">
        <v>8364</v>
      </c>
      <c r="D3835" s="128" t="s">
        <v>8365</v>
      </c>
      <c r="E3835" s="128" t="s">
        <v>8377</v>
      </c>
      <c r="F3835" s="128" t="s">
        <v>8378</v>
      </c>
      <c r="G3835" s="128"/>
      <c r="H3835" s="128" t="s">
        <v>8368</v>
      </c>
      <c r="I3835" s="159">
        <v>41848</v>
      </c>
      <c r="J3835" s="159">
        <v>41910</v>
      </c>
      <c r="K3835" s="56" t="s">
        <v>8387</v>
      </c>
      <c r="L3835" s="56" t="s">
        <v>8388</v>
      </c>
      <c r="M3835" s="156" t="s">
        <v>994</v>
      </c>
      <c r="N3835" s="121" t="s">
        <v>8381</v>
      </c>
      <c r="O3835" s="121"/>
      <c r="P3835" s="128"/>
      <c r="S3835" s="128" t="s">
        <v>988</v>
      </c>
      <c r="T3835" s="25">
        <v>1</v>
      </c>
      <c r="U3835" s="156" t="s">
        <v>606</v>
      </c>
      <c r="W3835" s="25">
        <v>15</v>
      </c>
      <c r="X3835" s="25">
        <v>40</v>
      </c>
      <c r="Y3835" s="25">
        <v>42.2</v>
      </c>
      <c r="Z3835" s="25" t="s">
        <v>8389</v>
      </c>
    </row>
    <row r="3836" spans="1:26" s="56" customFormat="1">
      <c r="A3836" s="128" t="s">
        <v>8376</v>
      </c>
      <c r="B3836" s="156" t="s">
        <v>8363</v>
      </c>
      <c r="C3836" s="128" t="s">
        <v>8364</v>
      </c>
      <c r="D3836" s="128" t="s">
        <v>8365</v>
      </c>
      <c r="E3836" s="128" t="s">
        <v>8377</v>
      </c>
      <c r="F3836" s="128" t="s">
        <v>8378</v>
      </c>
      <c r="G3836" s="128"/>
      <c r="H3836" s="128" t="s">
        <v>8368</v>
      </c>
      <c r="I3836" s="159">
        <v>41848</v>
      </c>
      <c r="J3836" s="159">
        <v>41910</v>
      </c>
      <c r="K3836" s="56" t="s">
        <v>8390</v>
      </c>
      <c r="L3836" s="56" t="s">
        <v>8391</v>
      </c>
      <c r="M3836" s="156" t="s">
        <v>994</v>
      </c>
      <c r="N3836" s="121" t="s">
        <v>8381</v>
      </c>
      <c r="O3836" s="121"/>
      <c r="P3836" s="128"/>
      <c r="S3836" s="128" t="s">
        <v>988</v>
      </c>
      <c r="T3836" s="25">
        <v>1</v>
      </c>
      <c r="U3836" s="156" t="s">
        <v>606</v>
      </c>
      <c r="W3836" s="25">
        <v>15</v>
      </c>
      <c r="X3836" s="25">
        <v>40</v>
      </c>
      <c r="Y3836" s="25">
        <v>40</v>
      </c>
      <c r="Z3836" s="25" t="s">
        <v>8389</v>
      </c>
    </row>
    <row r="3837" spans="1:26" s="56" customFormat="1">
      <c r="A3837" s="128" t="s">
        <v>8376</v>
      </c>
      <c r="B3837" s="156" t="s">
        <v>8363</v>
      </c>
      <c r="C3837" s="128" t="s">
        <v>8364</v>
      </c>
      <c r="D3837" s="128" t="s">
        <v>8365</v>
      </c>
      <c r="E3837" s="128" t="s">
        <v>8377</v>
      </c>
      <c r="F3837" s="128" t="s">
        <v>8378</v>
      </c>
      <c r="G3837" s="128"/>
      <c r="H3837" s="128" t="s">
        <v>8368</v>
      </c>
      <c r="I3837" s="159">
        <v>41848</v>
      </c>
      <c r="J3837" s="159">
        <v>41910</v>
      </c>
      <c r="K3837" s="56" t="s">
        <v>8392</v>
      </c>
      <c r="L3837" s="56" t="s">
        <v>8393</v>
      </c>
      <c r="M3837" s="156" t="s">
        <v>994</v>
      </c>
      <c r="N3837" s="121" t="s">
        <v>8381</v>
      </c>
      <c r="S3837" s="128" t="s">
        <v>988</v>
      </c>
      <c r="T3837" s="25">
        <v>1</v>
      </c>
      <c r="U3837" s="156" t="s">
        <v>606</v>
      </c>
      <c r="W3837" s="25">
        <v>15</v>
      </c>
      <c r="X3837" s="25">
        <v>40</v>
      </c>
      <c r="Y3837" s="25">
        <v>43.8</v>
      </c>
      <c r="Z3837" s="25" t="s">
        <v>8389</v>
      </c>
    </row>
    <row r="3838" spans="1:26" s="56" customFormat="1">
      <c r="A3838" s="128" t="s">
        <v>8376</v>
      </c>
      <c r="B3838" s="156" t="s">
        <v>8363</v>
      </c>
      <c r="C3838" s="128" t="s">
        <v>8364</v>
      </c>
      <c r="D3838" s="128" t="s">
        <v>8365</v>
      </c>
      <c r="E3838" s="128" t="s">
        <v>8377</v>
      </c>
      <c r="F3838" s="128" t="s">
        <v>8378</v>
      </c>
      <c r="G3838" s="128"/>
      <c r="H3838" s="128" t="s">
        <v>8368</v>
      </c>
      <c r="I3838" s="159">
        <v>41848</v>
      </c>
      <c r="J3838" s="159">
        <v>41910</v>
      </c>
      <c r="K3838" s="56" t="s">
        <v>8394</v>
      </c>
      <c r="L3838" s="56" t="s">
        <v>8395</v>
      </c>
      <c r="M3838" s="156" t="s">
        <v>994</v>
      </c>
      <c r="N3838" s="121" t="s">
        <v>8381</v>
      </c>
      <c r="S3838" s="128" t="s">
        <v>988</v>
      </c>
      <c r="T3838" s="25">
        <v>1</v>
      </c>
      <c r="U3838" s="156" t="s">
        <v>606</v>
      </c>
      <c r="W3838" s="25">
        <v>15</v>
      </c>
      <c r="X3838" s="25">
        <v>40</v>
      </c>
      <c r="Y3838" s="25">
        <v>39.200000000000003</v>
      </c>
      <c r="Z3838" s="25" t="s">
        <v>8389</v>
      </c>
    </row>
    <row r="3839" spans="1:26" s="56" customFormat="1">
      <c r="A3839" s="128" t="s">
        <v>8376</v>
      </c>
      <c r="B3839" s="156" t="s">
        <v>8363</v>
      </c>
      <c r="C3839" s="128" t="s">
        <v>8364</v>
      </c>
      <c r="D3839" s="128" t="s">
        <v>8365</v>
      </c>
      <c r="E3839" s="128" t="s">
        <v>8377</v>
      </c>
      <c r="F3839" s="128" t="s">
        <v>8378</v>
      </c>
      <c r="G3839" s="128"/>
      <c r="H3839" s="128" t="s">
        <v>8368</v>
      </c>
      <c r="I3839" s="159">
        <v>41848</v>
      </c>
      <c r="J3839" s="159">
        <v>41910</v>
      </c>
      <c r="K3839" s="56" t="s">
        <v>8396</v>
      </c>
      <c r="L3839" s="56" t="s">
        <v>8397</v>
      </c>
      <c r="M3839" s="156" t="s">
        <v>994</v>
      </c>
      <c r="N3839" s="121" t="s">
        <v>8381</v>
      </c>
      <c r="S3839" s="128" t="s">
        <v>988</v>
      </c>
      <c r="T3839" s="25">
        <v>1</v>
      </c>
      <c r="U3839" s="156" t="s">
        <v>606</v>
      </c>
      <c r="W3839" s="25">
        <v>15</v>
      </c>
      <c r="X3839" s="25">
        <v>40</v>
      </c>
      <c r="Y3839" s="25">
        <v>51</v>
      </c>
      <c r="Z3839" s="25" t="s">
        <v>8389</v>
      </c>
    </row>
    <row r="3840" spans="1:26" s="56" customFormat="1">
      <c r="A3840" s="128" t="s">
        <v>8376</v>
      </c>
      <c r="B3840" s="156" t="s">
        <v>8363</v>
      </c>
      <c r="C3840" s="128" t="s">
        <v>8364</v>
      </c>
      <c r="D3840" s="128" t="s">
        <v>8365</v>
      </c>
      <c r="E3840" s="128" t="s">
        <v>8377</v>
      </c>
      <c r="F3840" s="128" t="s">
        <v>8378</v>
      </c>
      <c r="G3840" s="128"/>
      <c r="H3840" s="128" t="s">
        <v>8368</v>
      </c>
      <c r="I3840" s="159">
        <v>41848</v>
      </c>
      <c r="J3840" s="159">
        <v>41910</v>
      </c>
      <c r="K3840" s="56" t="s">
        <v>8398</v>
      </c>
      <c r="L3840" s="56" t="s">
        <v>8399</v>
      </c>
      <c r="M3840" s="156" t="s">
        <v>994</v>
      </c>
      <c r="N3840" s="121" t="s">
        <v>8381</v>
      </c>
      <c r="S3840" s="128" t="s">
        <v>988</v>
      </c>
      <c r="T3840" s="25">
        <v>1</v>
      </c>
      <c r="U3840" s="156" t="s">
        <v>606</v>
      </c>
      <c r="W3840" s="25">
        <v>15</v>
      </c>
      <c r="X3840" s="25">
        <v>40</v>
      </c>
      <c r="Y3840" s="25">
        <v>51.2</v>
      </c>
      <c r="Z3840" s="25" t="s">
        <v>8389</v>
      </c>
    </row>
    <row r="3841" spans="1:26" s="56" customFormat="1">
      <c r="A3841" s="128" t="s">
        <v>8376</v>
      </c>
      <c r="B3841" s="156" t="s">
        <v>8363</v>
      </c>
      <c r="C3841" s="128" t="s">
        <v>8364</v>
      </c>
      <c r="D3841" s="128" t="s">
        <v>8365</v>
      </c>
      <c r="E3841" s="128" t="s">
        <v>8377</v>
      </c>
      <c r="F3841" s="128" t="s">
        <v>8378</v>
      </c>
      <c r="G3841" s="128"/>
      <c r="H3841" s="128" t="s">
        <v>8368</v>
      </c>
      <c r="I3841" s="159">
        <v>41848</v>
      </c>
      <c r="J3841" s="159">
        <v>41910</v>
      </c>
      <c r="K3841" s="56" t="s">
        <v>8400</v>
      </c>
      <c r="L3841" s="56" t="s">
        <v>8401</v>
      </c>
      <c r="M3841" s="156" t="s">
        <v>994</v>
      </c>
      <c r="N3841" s="121" t="s">
        <v>8381</v>
      </c>
      <c r="S3841" s="128" t="s">
        <v>988</v>
      </c>
      <c r="T3841" s="25">
        <v>1</v>
      </c>
      <c r="U3841" s="156" t="s">
        <v>606</v>
      </c>
      <c r="W3841" s="25">
        <v>15</v>
      </c>
      <c r="X3841" s="25">
        <v>40</v>
      </c>
      <c r="Y3841" s="25">
        <v>47.8</v>
      </c>
      <c r="Z3841" s="25" t="s">
        <v>8389</v>
      </c>
    </row>
    <row r="3842" spans="1:26" s="56" customFormat="1">
      <c r="A3842" s="128" t="s">
        <v>8376</v>
      </c>
      <c r="B3842" s="156" t="s">
        <v>8363</v>
      </c>
      <c r="C3842" s="128" t="s">
        <v>8364</v>
      </c>
      <c r="D3842" s="128" t="s">
        <v>8365</v>
      </c>
      <c r="E3842" s="128" t="s">
        <v>8377</v>
      </c>
      <c r="F3842" s="128" t="s">
        <v>8378</v>
      </c>
      <c r="G3842" s="128"/>
      <c r="H3842" s="128" t="s">
        <v>8368</v>
      </c>
      <c r="I3842" s="159">
        <v>41848</v>
      </c>
      <c r="J3842" s="159">
        <v>41910</v>
      </c>
      <c r="K3842" s="56" t="s">
        <v>8402</v>
      </c>
      <c r="L3842" s="56" t="s">
        <v>8403</v>
      </c>
      <c r="M3842" s="156" t="s">
        <v>994</v>
      </c>
      <c r="N3842" s="121" t="s">
        <v>8381</v>
      </c>
      <c r="S3842" s="128" t="s">
        <v>988</v>
      </c>
      <c r="T3842" s="25">
        <v>1</v>
      </c>
      <c r="U3842" s="156" t="s">
        <v>606</v>
      </c>
      <c r="W3842" s="25">
        <v>15</v>
      </c>
      <c r="X3842" s="25">
        <v>40</v>
      </c>
      <c r="Y3842" s="25">
        <v>49.6</v>
      </c>
      <c r="Z3842" s="25" t="s">
        <v>8389</v>
      </c>
    </row>
    <row r="3843" spans="1:26" s="56" customFormat="1">
      <c r="A3843" s="128" t="s">
        <v>8376</v>
      </c>
      <c r="B3843" s="156" t="s">
        <v>8363</v>
      </c>
      <c r="C3843" s="128" t="s">
        <v>8364</v>
      </c>
      <c r="D3843" s="128" t="s">
        <v>8365</v>
      </c>
      <c r="E3843" s="128" t="s">
        <v>8377</v>
      </c>
      <c r="F3843" s="128" t="s">
        <v>8378</v>
      </c>
      <c r="G3843" s="128"/>
      <c r="H3843" s="128" t="s">
        <v>8368</v>
      </c>
      <c r="I3843" s="159">
        <v>41848</v>
      </c>
      <c r="J3843" s="159">
        <v>41910</v>
      </c>
      <c r="K3843" s="56" t="s">
        <v>8404</v>
      </c>
      <c r="L3843" s="56" t="s">
        <v>8405</v>
      </c>
      <c r="M3843" s="156" t="s">
        <v>994</v>
      </c>
      <c r="N3843" s="121" t="s">
        <v>8381</v>
      </c>
      <c r="S3843" s="128" t="s">
        <v>988</v>
      </c>
      <c r="T3843" s="25">
        <v>1</v>
      </c>
      <c r="U3843" s="156" t="s">
        <v>606</v>
      </c>
      <c r="W3843" s="25">
        <v>15</v>
      </c>
      <c r="X3843" s="25">
        <v>40</v>
      </c>
      <c r="Y3843" s="25">
        <v>27.2</v>
      </c>
      <c r="Z3843" s="25" t="s">
        <v>8389</v>
      </c>
    </row>
    <row r="3845" spans="1:26" s="56" customFormat="1">
      <c r="A3845" s="156"/>
      <c r="B3845" s="156"/>
      <c r="C3845" s="56" t="s">
        <v>8406</v>
      </c>
      <c r="D3845" s="56" t="s">
        <v>8407</v>
      </c>
      <c r="E3845" s="128" t="s">
        <v>8408</v>
      </c>
      <c r="F3845" s="128" t="s">
        <v>8409</v>
      </c>
      <c r="G3845" s="128"/>
      <c r="H3845" s="52" t="s">
        <v>8410</v>
      </c>
      <c r="I3845" s="54">
        <v>41849</v>
      </c>
      <c r="J3845" s="54">
        <v>41941</v>
      </c>
      <c r="K3845" s="130" t="s">
        <v>8411</v>
      </c>
      <c r="L3845" s="130">
        <v>140700128</v>
      </c>
      <c r="M3845" s="156" t="s">
        <v>994</v>
      </c>
      <c r="N3845" s="121" t="s">
        <v>8176</v>
      </c>
      <c r="P3845" s="56" t="s">
        <v>8412</v>
      </c>
      <c r="Q3845" s="56">
        <v>8</v>
      </c>
      <c r="R3845" s="128" t="s">
        <v>8413</v>
      </c>
      <c r="S3845" s="128" t="s">
        <v>988</v>
      </c>
      <c r="T3845" s="25">
        <v>1</v>
      </c>
      <c r="U3845" s="156" t="s">
        <v>6367</v>
      </c>
      <c r="W3845" s="25" t="s">
        <v>3119</v>
      </c>
      <c r="X3845" s="25">
        <v>60</v>
      </c>
      <c r="Y3845" s="25">
        <f>1.165*30/60</f>
        <v>0.58250000000000002</v>
      </c>
      <c r="Z3845" s="131"/>
    </row>
    <row r="3846" spans="1:26" s="56" customFormat="1">
      <c r="C3846" s="56" t="s">
        <v>8406</v>
      </c>
      <c r="D3846" s="56" t="s">
        <v>8407</v>
      </c>
      <c r="E3846" s="128" t="s">
        <v>8408</v>
      </c>
      <c r="F3846" s="128" t="s">
        <v>8409</v>
      </c>
      <c r="G3846" s="128"/>
      <c r="H3846" s="52" t="s">
        <v>8410</v>
      </c>
      <c r="I3846" s="54">
        <v>41849</v>
      </c>
      <c r="J3846" s="54">
        <v>41941</v>
      </c>
      <c r="K3846" s="130" t="s">
        <v>8411</v>
      </c>
      <c r="L3846" s="130">
        <v>140700128</v>
      </c>
      <c r="M3846" s="156" t="s">
        <v>994</v>
      </c>
      <c r="N3846" s="121" t="s">
        <v>8176</v>
      </c>
      <c r="P3846" s="56" t="s">
        <v>8412</v>
      </c>
      <c r="Q3846" s="128" t="s">
        <v>8414</v>
      </c>
      <c r="R3846" s="128" t="s">
        <v>8415</v>
      </c>
      <c r="S3846" s="128" t="s">
        <v>988</v>
      </c>
      <c r="T3846" s="25">
        <v>1</v>
      </c>
      <c r="U3846" s="156" t="s">
        <v>6367</v>
      </c>
      <c r="W3846" s="25" t="s">
        <v>8361</v>
      </c>
      <c r="X3846" s="25">
        <v>64.5</v>
      </c>
      <c r="Y3846" s="25">
        <v>0.62012476007677531</v>
      </c>
      <c r="Z3846" s="131" t="s">
        <v>8416</v>
      </c>
    </row>
    <row r="3848" spans="1:26" s="56" customFormat="1">
      <c r="A3848" s="156" t="s">
        <v>8417</v>
      </c>
      <c r="B3848" s="156" t="s">
        <v>1033</v>
      </c>
      <c r="C3848" s="56" t="s">
        <v>2538</v>
      </c>
      <c r="D3848" s="56" t="s">
        <v>2539</v>
      </c>
      <c r="E3848" s="56" t="s">
        <v>2549</v>
      </c>
      <c r="F3848" s="56" t="s">
        <v>2541</v>
      </c>
      <c r="H3848" s="56" t="s">
        <v>6598</v>
      </c>
      <c r="I3848" s="159">
        <v>41852</v>
      </c>
      <c r="J3848" s="159">
        <v>41913</v>
      </c>
      <c r="K3848" s="156" t="s">
        <v>8418</v>
      </c>
      <c r="L3848" s="156" t="s">
        <v>8419</v>
      </c>
      <c r="M3848" s="156" t="s">
        <v>695</v>
      </c>
      <c r="N3848" s="156" t="s">
        <v>2545</v>
      </c>
      <c r="O3848" s="156"/>
      <c r="P3848" s="156" t="s">
        <v>8420</v>
      </c>
      <c r="Q3848" s="156">
        <v>24</v>
      </c>
      <c r="R3848" s="156" t="s">
        <v>6603</v>
      </c>
      <c r="S3848" s="156" t="s">
        <v>605</v>
      </c>
      <c r="T3848" s="156">
        <v>1</v>
      </c>
      <c r="U3848" s="156" t="s">
        <v>606</v>
      </c>
      <c r="V3848" s="156"/>
      <c r="W3848" s="156">
        <v>0.625</v>
      </c>
      <c r="X3848" s="156">
        <v>50</v>
      </c>
      <c r="Y3848" s="156">
        <v>42.4</v>
      </c>
      <c r="Z3848" s="156"/>
    </row>
    <row r="3849" spans="1:26" s="56" customFormat="1">
      <c r="A3849" s="156" t="s">
        <v>8417</v>
      </c>
      <c r="B3849" s="156" t="s">
        <v>1033</v>
      </c>
      <c r="C3849" s="56" t="s">
        <v>2538</v>
      </c>
      <c r="D3849" s="56" t="s">
        <v>2539</v>
      </c>
      <c r="E3849" s="56" t="s">
        <v>2549</v>
      </c>
      <c r="F3849" s="56" t="s">
        <v>2541</v>
      </c>
      <c r="H3849" s="56" t="s">
        <v>6598</v>
      </c>
      <c r="I3849" s="159">
        <v>41852</v>
      </c>
      <c r="J3849" s="159">
        <v>41913</v>
      </c>
      <c r="K3849" s="156" t="s">
        <v>8421</v>
      </c>
      <c r="L3849" s="156" t="s">
        <v>8422</v>
      </c>
      <c r="M3849" s="156" t="s">
        <v>695</v>
      </c>
      <c r="N3849" s="156" t="s">
        <v>2545</v>
      </c>
      <c r="O3849" s="156"/>
      <c r="P3849" s="156" t="s">
        <v>8420</v>
      </c>
      <c r="Q3849" s="156">
        <v>24</v>
      </c>
      <c r="R3849" s="156" t="s">
        <v>6603</v>
      </c>
      <c r="S3849" s="156" t="s">
        <v>605</v>
      </c>
      <c r="T3849" s="156">
        <v>1</v>
      </c>
      <c r="U3849" s="156" t="s">
        <v>606</v>
      </c>
      <c r="V3849" s="156"/>
      <c r="W3849" s="156">
        <v>0.625</v>
      </c>
      <c r="X3849" s="156">
        <v>100</v>
      </c>
      <c r="Y3849" s="156">
        <v>34.799999999999997</v>
      </c>
      <c r="Z3849" s="156"/>
    </row>
    <row r="3850" spans="1:26" s="56" customFormat="1">
      <c r="A3850" s="156" t="s">
        <v>8417</v>
      </c>
      <c r="B3850" s="156" t="s">
        <v>1033</v>
      </c>
      <c r="C3850" s="56" t="s">
        <v>2538</v>
      </c>
      <c r="D3850" s="56" t="s">
        <v>2539</v>
      </c>
      <c r="E3850" s="56" t="s">
        <v>2549</v>
      </c>
      <c r="F3850" s="56" t="s">
        <v>2541</v>
      </c>
      <c r="H3850" s="56" t="s">
        <v>6598</v>
      </c>
      <c r="I3850" s="159">
        <v>41852</v>
      </c>
      <c r="J3850" s="159">
        <v>41913</v>
      </c>
      <c r="K3850" s="156" t="s">
        <v>8423</v>
      </c>
      <c r="L3850" s="156" t="s">
        <v>8424</v>
      </c>
      <c r="M3850" s="156" t="s">
        <v>695</v>
      </c>
      <c r="N3850" s="156" t="s">
        <v>2545</v>
      </c>
      <c r="O3850" s="156"/>
      <c r="P3850" s="156" t="s">
        <v>8420</v>
      </c>
      <c r="Q3850" s="156">
        <v>24</v>
      </c>
      <c r="R3850" s="156" t="s">
        <v>6603</v>
      </c>
      <c r="S3850" s="156" t="s">
        <v>605</v>
      </c>
      <c r="T3850" s="156">
        <v>1</v>
      </c>
      <c r="U3850" s="156" t="s">
        <v>606</v>
      </c>
      <c r="V3850" s="156"/>
      <c r="W3850" s="156">
        <v>0.625</v>
      </c>
      <c r="X3850" s="156">
        <v>100</v>
      </c>
      <c r="Y3850" s="156">
        <v>19.899999999999999</v>
      </c>
      <c r="Z3850" s="156"/>
    </row>
    <row r="3851" spans="1:26" s="56" customFormat="1">
      <c r="A3851" s="156" t="s">
        <v>8417</v>
      </c>
      <c r="B3851" s="156" t="s">
        <v>1033</v>
      </c>
      <c r="C3851" s="56" t="s">
        <v>2538</v>
      </c>
      <c r="D3851" s="56" t="s">
        <v>2539</v>
      </c>
      <c r="E3851" s="56" t="s">
        <v>2549</v>
      </c>
      <c r="F3851" s="56" t="s">
        <v>2541</v>
      </c>
      <c r="H3851" s="56" t="s">
        <v>6598</v>
      </c>
      <c r="I3851" s="159">
        <v>41852</v>
      </c>
      <c r="J3851" s="159">
        <v>41913</v>
      </c>
      <c r="K3851" s="156" t="s">
        <v>8425</v>
      </c>
      <c r="L3851" s="156" t="s">
        <v>8426</v>
      </c>
      <c r="M3851" s="156" t="s">
        <v>695</v>
      </c>
      <c r="N3851" s="156" t="s">
        <v>2545</v>
      </c>
      <c r="O3851" s="156"/>
      <c r="P3851" s="156" t="s">
        <v>8420</v>
      </c>
      <c r="Q3851" s="156">
        <v>24</v>
      </c>
      <c r="R3851" s="156" t="s">
        <v>6603</v>
      </c>
      <c r="S3851" s="156" t="s">
        <v>605</v>
      </c>
      <c r="T3851" s="156">
        <v>1</v>
      </c>
      <c r="U3851" s="156" t="s">
        <v>606</v>
      </c>
      <c r="V3851" s="156"/>
      <c r="W3851" s="156">
        <v>0.625</v>
      </c>
      <c r="X3851" s="156">
        <v>50</v>
      </c>
      <c r="Y3851" s="156">
        <v>70.2</v>
      </c>
      <c r="Z3851" s="156"/>
    </row>
    <row r="3852" spans="1:26" s="56" customFormat="1">
      <c r="A3852" s="156" t="s">
        <v>8417</v>
      </c>
      <c r="B3852" s="156" t="s">
        <v>1033</v>
      </c>
      <c r="C3852" s="56" t="s">
        <v>2538</v>
      </c>
      <c r="D3852" s="56" t="s">
        <v>2539</v>
      </c>
      <c r="E3852" s="56" t="s">
        <v>2549</v>
      </c>
      <c r="F3852" s="56" t="s">
        <v>2541</v>
      </c>
      <c r="H3852" s="56" t="s">
        <v>6598</v>
      </c>
      <c r="I3852" s="159">
        <v>41852</v>
      </c>
      <c r="J3852" s="159">
        <v>41913</v>
      </c>
      <c r="K3852" s="156" t="s">
        <v>8427</v>
      </c>
      <c r="L3852" s="156" t="s">
        <v>8428</v>
      </c>
      <c r="M3852" s="156" t="s">
        <v>695</v>
      </c>
      <c r="N3852" s="156" t="s">
        <v>2545</v>
      </c>
      <c r="O3852" s="156"/>
      <c r="P3852" s="156" t="s">
        <v>8420</v>
      </c>
      <c r="Q3852" s="156">
        <v>24</v>
      </c>
      <c r="R3852" s="156" t="s">
        <v>6603</v>
      </c>
      <c r="S3852" s="156" t="s">
        <v>605</v>
      </c>
      <c r="T3852" s="156">
        <v>1</v>
      </c>
      <c r="U3852" s="156" t="s">
        <v>606</v>
      </c>
      <c r="V3852" s="156"/>
      <c r="W3852" s="156">
        <v>0.625</v>
      </c>
      <c r="X3852" s="156">
        <v>50</v>
      </c>
      <c r="Y3852" s="156">
        <v>165</v>
      </c>
      <c r="Z3852" s="156"/>
    </row>
    <row r="3853" spans="1:26" s="56" customFormat="1">
      <c r="A3853" s="156" t="s">
        <v>8417</v>
      </c>
      <c r="B3853" s="156" t="s">
        <v>1033</v>
      </c>
      <c r="C3853" s="56" t="s">
        <v>2538</v>
      </c>
      <c r="D3853" s="56" t="s">
        <v>2539</v>
      </c>
      <c r="E3853" s="56" t="s">
        <v>2549</v>
      </c>
      <c r="F3853" s="56" t="s">
        <v>2541</v>
      </c>
      <c r="H3853" s="56" t="s">
        <v>6598</v>
      </c>
      <c r="I3853" s="159">
        <v>41852</v>
      </c>
      <c r="J3853" s="159">
        <v>41913</v>
      </c>
      <c r="K3853" s="156" t="s">
        <v>8429</v>
      </c>
      <c r="L3853" s="156" t="s">
        <v>8430</v>
      </c>
      <c r="M3853" s="156" t="s">
        <v>695</v>
      </c>
      <c r="N3853" s="156" t="s">
        <v>2545</v>
      </c>
      <c r="O3853" s="156"/>
      <c r="P3853" s="156" t="s">
        <v>8420</v>
      </c>
      <c r="Q3853" s="156">
        <v>24</v>
      </c>
      <c r="R3853" s="156" t="s">
        <v>6603</v>
      </c>
      <c r="S3853" s="156" t="s">
        <v>605</v>
      </c>
      <c r="T3853" s="156">
        <v>1</v>
      </c>
      <c r="U3853" s="156" t="s">
        <v>606</v>
      </c>
      <c r="V3853" s="156"/>
      <c r="W3853" s="156">
        <v>0.625</v>
      </c>
      <c r="X3853" s="156">
        <v>50</v>
      </c>
      <c r="Y3853" s="156">
        <v>77.599999999999994</v>
      </c>
      <c r="Z3853" s="156"/>
    </row>
    <row r="3854" spans="1:26" s="56" customFormat="1">
      <c r="A3854" s="156" t="s">
        <v>8417</v>
      </c>
      <c r="B3854" s="156" t="s">
        <v>1033</v>
      </c>
      <c r="C3854" s="56" t="s">
        <v>2538</v>
      </c>
      <c r="D3854" s="56" t="s">
        <v>2539</v>
      </c>
      <c r="E3854" s="56" t="s">
        <v>2549</v>
      </c>
      <c r="F3854" s="56" t="s">
        <v>2541</v>
      </c>
      <c r="H3854" s="56" t="s">
        <v>6598</v>
      </c>
      <c r="I3854" s="159">
        <v>41852</v>
      </c>
      <c r="J3854" s="159">
        <v>41913</v>
      </c>
      <c r="K3854" s="156" t="s">
        <v>8431</v>
      </c>
      <c r="L3854" s="156" t="s">
        <v>8432</v>
      </c>
      <c r="M3854" s="156" t="s">
        <v>695</v>
      </c>
      <c r="N3854" s="156" t="s">
        <v>2545</v>
      </c>
      <c r="O3854" s="156"/>
      <c r="P3854" s="156" t="s">
        <v>8420</v>
      </c>
      <c r="Q3854" s="156">
        <v>24</v>
      </c>
      <c r="R3854" s="156" t="s">
        <v>6603</v>
      </c>
      <c r="S3854" s="156" t="s">
        <v>605</v>
      </c>
      <c r="T3854" s="156">
        <v>1</v>
      </c>
      <c r="U3854" s="156" t="s">
        <v>606</v>
      </c>
      <c r="V3854" s="156"/>
      <c r="W3854" s="156">
        <v>0.625</v>
      </c>
      <c r="X3854" s="156">
        <v>50</v>
      </c>
      <c r="Y3854" s="156">
        <v>60</v>
      </c>
      <c r="Z3854" s="156"/>
    </row>
    <row r="3855" spans="1:26" s="56" customFormat="1">
      <c r="A3855" s="156" t="s">
        <v>8417</v>
      </c>
      <c r="B3855" s="156" t="s">
        <v>1033</v>
      </c>
      <c r="C3855" s="56" t="s">
        <v>2538</v>
      </c>
      <c r="D3855" s="56" t="s">
        <v>2539</v>
      </c>
      <c r="E3855" s="56" t="s">
        <v>2549</v>
      </c>
      <c r="F3855" s="56" t="s">
        <v>2541</v>
      </c>
      <c r="H3855" s="56" t="s">
        <v>6598</v>
      </c>
      <c r="I3855" s="159">
        <v>41852</v>
      </c>
      <c r="J3855" s="159">
        <v>41913</v>
      </c>
      <c r="K3855" s="156" t="s">
        <v>8433</v>
      </c>
      <c r="L3855" s="156" t="s">
        <v>8434</v>
      </c>
      <c r="M3855" s="156" t="s">
        <v>695</v>
      </c>
      <c r="N3855" s="156" t="s">
        <v>2545</v>
      </c>
      <c r="O3855" s="156"/>
      <c r="P3855" s="156" t="s">
        <v>8420</v>
      </c>
      <c r="Q3855" s="156">
        <v>24</v>
      </c>
      <c r="R3855" s="156" t="s">
        <v>6603</v>
      </c>
      <c r="S3855" s="156" t="s">
        <v>605</v>
      </c>
      <c r="T3855" s="156">
        <v>1</v>
      </c>
      <c r="U3855" s="156" t="s">
        <v>606</v>
      </c>
      <c r="V3855" s="156"/>
      <c r="W3855" s="156">
        <v>0.625</v>
      </c>
      <c r="X3855" s="156">
        <v>50</v>
      </c>
      <c r="Y3855" s="156">
        <v>75.599999999999994</v>
      </c>
      <c r="Z3855" s="156"/>
    </row>
    <row r="3856" spans="1:26" s="56" customFormat="1">
      <c r="A3856" s="156" t="s">
        <v>8417</v>
      </c>
      <c r="B3856" s="156" t="s">
        <v>1033</v>
      </c>
      <c r="C3856" s="56" t="s">
        <v>2538</v>
      </c>
      <c r="D3856" s="56" t="s">
        <v>2539</v>
      </c>
      <c r="E3856" s="56" t="s">
        <v>2549</v>
      </c>
      <c r="F3856" s="56" t="s">
        <v>2541</v>
      </c>
      <c r="H3856" s="56" t="s">
        <v>6598</v>
      </c>
      <c r="I3856" s="159">
        <v>41852</v>
      </c>
      <c r="J3856" s="159">
        <v>41913</v>
      </c>
      <c r="K3856" s="156" t="s">
        <v>8435</v>
      </c>
      <c r="L3856" s="156" t="s">
        <v>8436</v>
      </c>
      <c r="M3856" s="156" t="s">
        <v>695</v>
      </c>
      <c r="N3856" s="156" t="s">
        <v>2545</v>
      </c>
      <c r="O3856" s="156"/>
      <c r="P3856" s="156" t="s">
        <v>8420</v>
      </c>
      <c r="Q3856" s="156">
        <v>24</v>
      </c>
      <c r="R3856" s="156" t="s">
        <v>6603</v>
      </c>
      <c r="S3856" s="156" t="s">
        <v>605</v>
      </c>
      <c r="T3856" s="156">
        <v>1</v>
      </c>
      <c r="U3856" s="156" t="s">
        <v>606</v>
      </c>
      <c r="V3856" s="156"/>
      <c r="W3856" s="156">
        <v>0.625</v>
      </c>
      <c r="X3856" s="156">
        <v>100</v>
      </c>
      <c r="Y3856" s="156">
        <v>40</v>
      </c>
      <c r="Z3856" s="156"/>
    </row>
    <row r="3857" spans="1:26" s="56" customFormat="1">
      <c r="A3857" s="156" t="s">
        <v>8417</v>
      </c>
      <c r="B3857" s="156" t="s">
        <v>1033</v>
      </c>
      <c r="C3857" s="56" t="s">
        <v>2538</v>
      </c>
      <c r="D3857" s="56" t="s">
        <v>2539</v>
      </c>
      <c r="E3857" s="56" t="s">
        <v>2549</v>
      </c>
      <c r="F3857" s="56" t="s">
        <v>2541</v>
      </c>
      <c r="H3857" s="56" t="s">
        <v>6598</v>
      </c>
      <c r="I3857" s="159">
        <v>41852</v>
      </c>
      <c r="J3857" s="159">
        <v>41913</v>
      </c>
      <c r="K3857" s="156" t="s">
        <v>8437</v>
      </c>
      <c r="L3857" s="156" t="s">
        <v>8438</v>
      </c>
      <c r="M3857" s="156" t="s">
        <v>695</v>
      </c>
      <c r="N3857" s="156" t="s">
        <v>2545</v>
      </c>
      <c r="O3857" s="156"/>
      <c r="P3857" s="156" t="s">
        <v>8420</v>
      </c>
      <c r="Q3857" s="156">
        <v>24</v>
      </c>
      <c r="R3857" s="156" t="s">
        <v>6603</v>
      </c>
      <c r="S3857" s="156" t="s">
        <v>605</v>
      </c>
      <c r="T3857" s="156">
        <v>1</v>
      </c>
      <c r="U3857" s="156" t="s">
        <v>606</v>
      </c>
      <c r="V3857" s="156"/>
      <c r="W3857" s="156">
        <v>0.625</v>
      </c>
      <c r="X3857" s="156">
        <v>50</v>
      </c>
      <c r="Y3857" s="156">
        <v>63.4</v>
      </c>
      <c r="Z3857" s="156"/>
    </row>
    <row r="3858" spans="1:26" s="56" customFormat="1">
      <c r="A3858" s="156" t="s">
        <v>8417</v>
      </c>
      <c r="B3858" s="156" t="s">
        <v>1033</v>
      </c>
      <c r="C3858" s="56" t="s">
        <v>2538</v>
      </c>
      <c r="D3858" s="56" t="s">
        <v>2539</v>
      </c>
      <c r="E3858" s="56" t="s">
        <v>2549</v>
      </c>
      <c r="F3858" s="56" t="s">
        <v>2541</v>
      </c>
      <c r="H3858" s="56" t="s">
        <v>6598</v>
      </c>
      <c r="I3858" s="159">
        <v>41852</v>
      </c>
      <c r="J3858" s="159">
        <v>41913</v>
      </c>
      <c r="K3858" s="156" t="s">
        <v>8439</v>
      </c>
      <c r="L3858" s="156" t="s">
        <v>8440</v>
      </c>
      <c r="M3858" s="156" t="s">
        <v>695</v>
      </c>
      <c r="N3858" s="156" t="s">
        <v>2545</v>
      </c>
      <c r="O3858" s="156"/>
      <c r="P3858" s="156" t="s">
        <v>8420</v>
      </c>
      <c r="Q3858" s="156">
        <v>24</v>
      </c>
      <c r="R3858" s="156" t="s">
        <v>6603</v>
      </c>
      <c r="S3858" s="156" t="s">
        <v>605</v>
      </c>
      <c r="T3858" s="156">
        <v>1</v>
      </c>
      <c r="U3858" s="156" t="s">
        <v>606</v>
      </c>
      <c r="V3858" s="156"/>
      <c r="W3858" s="156">
        <v>0.625</v>
      </c>
      <c r="X3858" s="156">
        <v>50</v>
      </c>
      <c r="Y3858" s="156">
        <v>74.400000000000006</v>
      </c>
      <c r="Z3858" s="156"/>
    </row>
    <row r="3859" spans="1:26" s="56" customFormat="1">
      <c r="A3859" s="156" t="s">
        <v>8417</v>
      </c>
      <c r="B3859" s="156" t="s">
        <v>1033</v>
      </c>
      <c r="C3859" s="56" t="s">
        <v>2538</v>
      </c>
      <c r="D3859" s="56" t="s">
        <v>2539</v>
      </c>
      <c r="E3859" s="56" t="s">
        <v>2549</v>
      </c>
      <c r="F3859" s="56" t="s">
        <v>2541</v>
      </c>
      <c r="H3859" s="56" t="s">
        <v>6598</v>
      </c>
      <c r="I3859" s="159">
        <v>41852</v>
      </c>
      <c r="J3859" s="159">
        <v>41913</v>
      </c>
      <c r="K3859" s="156" t="s">
        <v>8441</v>
      </c>
      <c r="L3859" s="156" t="s">
        <v>8442</v>
      </c>
      <c r="M3859" s="156" t="s">
        <v>695</v>
      </c>
      <c r="N3859" s="156" t="s">
        <v>2545</v>
      </c>
      <c r="O3859" s="156"/>
      <c r="P3859" s="156" t="s">
        <v>8420</v>
      </c>
      <c r="Q3859" s="156">
        <v>24</v>
      </c>
      <c r="R3859" s="156" t="s">
        <v>6603</v>
      </c>
      <c r="S3859" s="156" t="s">
        <v>605</v>
      </c>
      <c r="T3859" s="156">
        <v>1</v>
      </c>
      <c r="U3859" s="156" t="s">
        <v>606</v>
      </c>
      <c r="V3859" s="156"/>
      <c r="W3859" s="156">
        <v>0.625</v>
      </c>
      <c r="X3859" s="156">
        <v>50</v>
      </c>
      <c r="Y3859" s="156">
        <v>58.4</v>
      </c>
      <c r="Z3859" s="156"/>
    </row>
    <row r="3860" spans="1:26" s="56" customFormat="1">
      <c r="A3860" s="156" t="s">
        <v>8417</v>
      </c>
      <c r="B3860" s="156" t="s">
        <v>1033</v>
      </c>
      <c r="C3860" s="56" t="s">
        <v>2538</v>
      </c>
      <c r="D3860" s="56" t="s">
        <v>2539</v>
      </c>
      <c r="E3860" s="56" t="s">
        <v>2549</v>
      </c>
      <c r="F3860" s="56" t="s">
        <v>2541</v>
      </c>
      <c r="H3860" s="56" t="s">
        <v>6598</v>
      </c>
      <c r="I3860" s="159">
        <v>41852</v>
      </c>
      <c r="J3860" s="159">
        <v>41913</v>
      </c>
      <c r="K3860" s="156" t="s">
        <v>8443</v>
      </c>
      <c r="L3860" s="156" t="s">
        <v>8444</v>
      </c>
      <c r="M3860" s="156" t="s">
        <v>695</v>
      </c>
      <c r="N3860" s="156" t="s">
        <v>2545</v>
      </c>
      <c r="O3860" s="156"/>
      <c r="P3860" s="156" t="s">
        <v>8420</v>
      </c>
      <c r="Q3860" s="156">
        <v>24</v>
      </c>
      <c r="R3860" s="156" t="s">
        <v>6603</v>
      </c>
      <c r="S3860" s="156" t="s">
        <v>605</v>
      </c>
      <c r="T3860" s="156">
        <v>1</v>
      </c>
      <c r="U3860" s="156" t="s">
        <v>606</v>
      </c>
      <c r="V3860" s="156"/>
      <c r="W3860" s="156">
        <v>0.625</v>
      </c>
      <c r="X3860" s="156">
        <v>50</v>
      </c>
      <c r="Y3860" s="156">
        <v>67.2</v>
      </c>
      <c r="Z3860" s="156"/>
    </row>
    <row r="3861" spans="1:26" s="56" customFormat="1">
      <c r="A3861" s="156" t="s">
        <v>8417</v>
      </c>
      <c r="B3861" s="156" t="s">
        <v>1033</v>
      </c>
      <c r="C3861" s="56" t="s">
        <v>2538</v>
      </c>
      <c r="D3861" s="56" t="s">
        <v>2539</v>
      </c>
      <c r="E3861" s="56" t="s">
        <v>2549</v>
      </c>
      <c r="F3861" s="56" t="s">
        <v>2541</v>
      </c>
      <c r="H3861" s="56" t="s">
        <v>6598</v>
      </c>
      <c r="I3861" s="159">
        <v>41852</v>
      </c>
      <c r="J3861" s="159">
        <v>41913</v>
      </c>
      <c r="K3861" s="156" t="s">
        <v>8445</v>
      </c>
      <c r="L3861" s="156" t="s">
        <v>8446</v>
      </c>
      <c r="M3861" s="156" t="s">
        <v>695</v>
      </c>
      <c r="N3861" s="156" t="s">
        <v>2545</v>
      </c>
      <c r="O3861" s="156"/>
      <c r="P3861" s="156" t="s">
        <v>8420</v>
      </c>
      <c r="Q3861" s="156">
        <v>24</v>
      </c>
      <c r="R3861" s="156" t="s">
        <v>6603</v>
      </c>
      <c r="S3861" s="156" t="s">
        <v>605</v>
      </c>
      <c r="T3861" s="156">
        <v>1</v>
      </c>
      <c r="U3861" s="156" t="s">
        <v>606</v>
      </c>
      <c r="V3861" s="156"/>
      <c r="W3861" s="156">
        <v>0.625</v>
      </c>
      <c r="X3861" s="156">
        <v>50</v>
      </c>
      <c r="Y3861" s="156">
        <v>81</v>
      </c>
      <c r="Z3861" s="156"/>
    </row>
    <row r="3862" spans="1:26" s="56" customFormat="1">
      <c r="A3862" s="156" t="s">
        <v>8417</v>
      </c>
      <c r="B3862" s="156" t="s">
        <v>1033</v>
      </c>
      <c r="C3862" s="56" t="s">
        <v>2538</v>
      </c>
      <c r="D3862" s="56" t="s">
        <v>2539</v>
      </c>
      <c r="E3862" s="56" t="s">
        <v>2549</v>
      </c>
      <c r="F3862" s="56" t="s">
        <v>2541</v>
      </c>
      <c r="H3862" s="56" t="s">
        <v>6598</v>
      </c>
      <c r="I3862" s="159">
        <v>41852</v>
      </c>
      <c r="J3862" s="159">
        <v>41913</v>
      </c>
      <c r="K3862" s="156" t="s">
        <v>8447</v>
      </c>
      <c r="L3862" s="156" t="s">
        <v>8448</v>
      </c>
      <c r="M3862" s="156" t="s">
        <v>695</v>
      </c>
      <c r="N3862" s="156" t="s">
        <v>2545</v>
      </c>
      <c r="O3862" s="156"/>
      <c r="P3862" s="156" t="s">
        <v>8420</v>
      </c>
      <c r="Q3862" s="156">
        <v>24</v>
      </c>
      <c r="R3862" s="156" t="s">
        <v>6603</v>
      </c>
      <c r="S3862" s="156" t="s">
        <v>605</v>
      </c>
      <c r="T3862" s="156">
        <v>1</v>
      </c>
      <c r="U3862" s="156" t="s">
        <v>606</v>
      </c>
      <c r="V3862" s="156"/>
      <c r="W3862" s="156">
        <v>0.625</v>
      </c>
      <c r="X3862" s="156">
        <v>50</v>
      </c>
      <c r="Y3862" s="156">
        <v>112</v>
      </c>
      <c r="Z3862" s="156"/>
    </row>
    <row r="3863" spans="1:26" s="56" customFormat="1">
      <c r="A3863" s="156" t="s">
        <v>8417</v>
      </c>
      <c r="B3863" s="156" t="s">
        <v>1033</v>
      </c>
      <c r="C3863" s="56" t="s">
        <v>2538</v>
      </c>
      <c r="D3863" s="56" t="s">
        <v>2539</v>
      </c>
      <c r="E3863" s="56" t="s">
        <v>2549</v>
      </c>
      <c r="F3863" s="56" t="s">
        <v>2541</v>
      </c>
      <c r="H3863" s="56" t="s">
        <v>6598</v>
      </c>
      <c r="I3863" s="159">
        <v>41852</v>
      </c>
      <c r="J3863" s="159">
        <v>41913</v>
      </c>
      <c r="K3863" s="156" t="s">
        <v>8449</v>
      </c>
      <c r="L3863" s="156" t="s">
        <v>8450</v>
      </c>
      <c r="M3863" s="156" t="s">
        <v>695</v>
      </c>
      <c r="N3863" s="156" t="s">
        <v>2545</v>
      </c>
      <c r="O3863" s="156"/>
      <c r="P3863" s="156" t="s">
        <v>8420</v>
      </c>
      <c r="Q3863" s="156">
        <v>24</v>
      </c>
      <c r="R3863" s="156" t="s">
        <v>6603</v>
      </c>
      <c r="S3863" s="156" t="s">
        <v>605</v>
      </c>
      <c r="T3863" s="156">
        <v>1</v>
      </c>
      <c r="U3863" s="156" t="s">
        <v>606</v>
      </c>
      <c r="V3863" s="156"/>
      <c r="W3863" s="156">
        <v>0.625</v>
      </c>
      <c r="X3863" s="156">
        <v>50</v>
      </c>
      <c r="Y3863" s="156">
        <v>97.4</v>
      </c>
      <c r="Z3863" s="156"/>
    </row>
    <row r="3864" spans="1:26" s="56" customFormat="1">
      <c r="A3864" s="156" t="s">
        <v>8417</v>
      </c>
      <c r="B3864" s="156" t="s">
        <v>1033</v>
      </c>
      <c r="C3864" s="56" t="s">
        <v>2538</v>
      </c>
      <c r="D3864" s="56" t="s">
        <v>2539</v>
      </c>
      <c r="E3864" s="56" t="s">
        <v>2549</v>
      </c>
      <c r="F3864" s="56" t="s">
        <v>2541</v>
      </c>
      <c r="H3864" s="56" t="s">
        <v>6598</v>
      </c>
      <c r="I3864" s="159">
        <v>41852</v>
      </c>
      <c r="J3864" s="159">
        <v>41913</v>
      </c>
      <c r="K3864" s="156" t="s">
        <v>8451</v>
      </c>
      <c r="L3864" s="156" t="s">
        <v>8452</v>
      </c>
      <c r="M3864" s="156" t="s">
        <v>695</v>
      </c>
      <c r="N3864" s="156" t="s">
        <v>2545</v>
      </c>
      <c r="O3864" s="156"/>
      <c r="P3864" s="156" t="s">
        <v>8420</v>
      </c>
      <c r="Q3864" s="156">
        <v>24</v>
      </c>
      <c r="R3864" s="156" t="s">
        <v>6603</v>
      </c>
      <c r="S3864" s="156" t="s">
        <v>605</v>
      </c>
      <c r="T3864" s="156">
        <v>1</v>
      </c>
      <c r="U3864" s="156" t="s">
        <v>606</v>
      </c>
      <c r="V3864" s="156"/>
      <c r="W3864" s="156">
        <v>0.625</v>
      </c>
      <c r="X3864" s="156">
        <v>50</v>
      </c>
      <c r="Y3864" s="156">
        <v>107</v>
      </c>
      <c r="Z3864" s="156"/>
    </row>
    <row r="3865" spans="1:26" s="56" customFormat="1">
      <c r="A3865" s="156" t="s">
        <v>8417</v>
      </c>
      <c r="B3865" s="156" t="s">
        <v>1033</v>
      </c>
      <c r="C3865" s="56" t="s">
        <v>2538</v>
      </c>
      <c r="D3865" s="56" t="s">
        <v>2539</v>
      </c>
      <c r="E3865" s="56" t="s">
        <v>2549</v>
      </c>
      <c r="F3865" s="56" t="s">
        <v>2541</v>
      </c>
      <c r="H3865" s="56" t="s">
        <v>6598</v>
      </c>
      <c r="I3865" s="159">
        <v>41852</v>
      </c>
      <c r="J3865" s="159">
        <v>41913</v>
      </c>
      <c r="K3865" s="156" t="s">
        <v>8453</v>
      </c>
      <c r="L3865" s="156" t="s">
        <v>8454</v>
      </c>
      <c r="M3865" s="156" t="s">
        <v>695</v>
      </c>
      <c r="N3865" s="156" t="s">
        <v>2545</v>
      </c>
      <c r="O3865" s="156"/>
      <c r="P3865" s="156" t="s">
        <v>8420</v>
      </c>
      <c r="Q3865" s="156">
        <v>24</v>
      </c>
      <c r="R3865" s="156" t="s">
        <v>6603</v>
      </c>
      <c r="S3865" s="156" t="s">
        <v>605</v>
      </c>
      <c r="T3865" s="156">
        <v>1</v>
      </c>
      <c r="U3865" s="156" t="s">
        <v>606</v>
      </c>
      <c r="V3865" s="156"/>
      <c r="W3865" s="156">
        <v>0.625</v>
      </c>
      <c r="X3865" s="156">
        <v>50</v>
      </c>
      <c r="Y3865" s="156">
        <v>69.8</v>
      </c>
      <c r="Z3865" s="156"/>
    </row>
    <row r="3866" spans="1:26" s="56" customFormat="1">
      <c r="A3866" s="156" t="s">
        <v>8417</v>
      </c>
      <c r="B3866" s="156" t="s">
        <v>1033</v>
      </c>
      <c r="C3866" s="56" t="s">
        <v>2538</v>
      </c>
      <c r="D3866" s="56" t="s">
        <v>2539</v>
      </c>
      <c r="E3866" s="56" t="s">
        <v>2549</v>
      </c>
      <c r="F3866" s="56" t="s">
        <v>2541</v>
      </c>
      <c r="H3866" s="56" t="s">
        <v>6598</v>
      </c>
      <c r="I3866" s="159">
        <v>41852</v>
      </c>
      <c r="J3866" s="159">
        <v>41913</v>
      </c>
      <c r="K3866" s="156" t="s">
        <v>8455</v>
      </c>
      <c r="L3866" s="156" t="s">
        <v>8456</v>
      </c>
      <c r="M3866" s="156" t="s">
        <v>695</v>
      </c>
      <c r="N3866" s="156" t="s">
        <v>2545</v>
      </c>
      <c r="O3866" s="156"/>
      <c r="P3866" s="156" t="s">
        <v>8420</v>
      </c>
      <c r="Q3866" s="156">
        <v>24</v>
      </c>
      <c r="R3866" s="156" t="s">
        <v>6603</v>
      </c>
      <c r="S3866" s="156" t="s">
        <v>605</v>
      </c>
      <c r="T3866" s="156">
        <v>1</v>
      </c>
      <c r="U3866" s="156" t="s">
        <v>606</v>
      </c>
      <c r="V3866" s="156"/>
      <c r="W3866" s="156">
        <v>0.625</v>
      </c>
      <c r="X3866" s="156">
        <v>50</v>
      </c>
      <c r="Y3866" s="156">
        <v>110</v>
      </c>
      <c r="Z3866" s="156"/>
    </row>
    <row r="3867" spans="1:26" s="56" customFormat="1">
      <c r="A3867" s="156" t="s">
        <v>8417</v>
      </c>
      <c r="B3867" s="156" t="s">
        <v>1033</v>
      </c>
      <c r="C3867" s="56" t="s">
        <v>2538</v>
      </c>
      <c r="D3867" s="56" t="s">
        <v>2539</v>
      </c>
      <c r="E3867" s="56" t="s">
        <v>2549</v>
      </c>
      <c r="F3867" s="56" t="s">
        <v>2541</v>
      </c>
      <c r="H3867" s="56" t="s">
        <v>6598</v>
      </c>
      <c r="I3867" s="159">
        <v>41852</v>
      </c>
      <c r="J3867" s="159">
        <v>41913</v>
      </c>
      <c r="K3867" s="156" t="s">
        <v>8457</v>
      </c>
      <c r="L3867" s="156" t="s">
        <v>8458</v>
      </c>
      <c r="M3867" s="156" t="s">
        <v>695</v>
      </c>
      <c r="N3867" s="156" t="s">
        <v>2545</v>
      </c>
      <c r="O3867" s="156"/>
      <c r="P3867" s="156" t="s">
        <v>8420</v>
      </c>
      <c r="Q3867" s="156">
        <v>24</v>
      </c>
      <c r="R3867" s="156" t="s">
        <v>6603</v>
      </c>
      <c r="S3867" s="156" t="s">
        <v>605</v>
      </c>
      <c r="T3867" s="156">
        <v>1</v>
      </c>
      <c r="U3867" s="156" t="s">
        <v>606</v>
      </c>
      <c r="V3867" s="156"/>
      <c r="W3867" s="156">
        <v>0.625</v>
      </c>
      <c r="X3867" s="156">
        <v>50</v>
      </c>
      <c r="Y3867" s="156">
        <v>101</v>
      </c>
      <c r="Z3867" s="156"/>
    </row>
    <row r="3868" spans="1:26" s="56" customFormat="1">
      <c r="A3868" s="156" t="s">
        <v>8417</v>
      </c>
      <c r="B3868" s="156" t="s">
        <v>1033</v>
      </c>
      <c r="C3868" s="56" t="s">
        <v>2538</v>
      </c>
      <c r="D3868" s="56" t="s">
        <v>2539</v>
      </c>
      <c r="E3868" s="56" t="s">
        <v>2549</v>
      </c>
      <c r="F3868" s="56" t="s">
        <v>2541</v>
      </c>
      <c r="H3868" s="56" t="s">
        <v>6598</v>
      </c>
      <c r="I3868" s="159">
        <v>41852</v>
      </c>
      <c r="J3868" s="159">
        <v>41913</v>
      </c>
      <c r="K3868" s="156" t="s">
        <v>8459</v>
      </c>
      <c r="L3868" s="156" t="s">
        <v>8460</v>
      </c>
      <c r="M3868" s="156" t="s">
        <v>695</v>
      </c>
      <c r="N3868" s="156" t="s">
        <v>2545</v>
      </c>
      <c r="O3868" s="156"/>
      <c r="P3868" s="156" t="s">
        <v>8420</v>
      </c>
      <c r="Q3868" s="156">
        <v>24</v>
      </c>
      <c r="R3868" s="156" t="s">
        <v>6603</v>
      </c>
      <c r="S3868" s="156" t="s">
        <v>605</v>
      </c>
      <c r="T3868" s="156">
        <v>1</v>
      </c>
      <c r="U3868" s="156" t="s">
        <v>606</v>
      </c>
      <c r="V3868" s="156"/>
      <c r="W3868" s="156">
        <v>0.625</v>
      </c>
      <c r="X3868" s="156">
        <v>50</v>
      </c>
      <c r="Y3868" s="156">
        <v>76.8</v>
      </c>
      <c r="Z3868" s="156"/>
    </row>
    <row r="3869" spans="1:26" s="56" customFormat="1">
      <c r="A3869" s="156" t="s">
        <v>8417</v>
      </c>
      <c r="B3869" s="156" t="s">
        <v>1033</v>
      </c>
      <c r="C3869" s="56" t="s">
        <v>2538</v>
      </c>
      <c r="D3869" s="56" t="s">
        <v>2539</v>
      </c>
      <c r="E3869" s="56" t="s">
        <v>2549</v>
      </c>
      <c r="F3869" s="56" t="s">
        <v>2541</v>
      </c>
      <c r="H3869" s="56" t="s">
        <v>6598</v>
      </c>
      <c r="I3869" s="159">
        <v>41852</v>
      </c>
      <c r="J3869" s="159">
        <v>41913</v>
      </c>
      <c r="K3869" s="156" t="s">
        <v>8461</v>
      </c>
      <c r="L3869" s="156" t="s">
        <v>8462</v>
      </c>
      <c r="M3869" s="156" t="s">
        <v>695</v>
      </c>
      <c r="N3869" s="156" t="s">
        <v>2545</v>
      </c>
      <c r="O3869" s="156"/>
      <c r="P3869" s="156" t="s">
        <v>8420</v>
      </c>
      <c r="Q3869" s="156">
        <v>24</v>
      </c>
      <c r="R3869" s="156" t="s">
        <v>6603</v>
      </c>
      <c r="S3869" s="156" t="s">
        <v>605</v>
      </c>
      <c r="T3869" s="156">
        <v>1</v>
      </c>
      <c r="U3869" s="156" t="s">
        <v>606</v>
      </c>
      <c r="V3869" s="156"/>
      <c r="W3869" s="156">
        <v>0.625</v>
      </c>
      <c r="X3869" s="156">
        <v>50</v>
      </c>
      <c r="Y3869" s="156">
        <v>133</v>
      </c>
      <c r="Z3869" s="156"/>
    </row>
    <row r="3870" spans="1:26" s="56" customFormat="1">
      <c r="A3870" s="156" t="s">
        <v>8417</v>
      </c>
      <c r="B3870" s="156" t="s">
        <v>1033</v>
      </c>
      <c r="C3870" s="56" t="s">
        <v>2538</v>
      </c>
      <c r="D3870" s="56" t="s">
        <v>2539</v>
      </c>
      <c r="E3870" s="56" t="s">
        <v>2549</v>
      </c>
      <c r="F3870" s="56" t="s">
        <v>2541</v>
      </c>
      <c r="H3870" s="56" t="s">
        <v>6598</v>
      </c>
      <c r="I3870" s="159">
        <v>41852</v>
      </c>
      <c r="J3870" s="159">
        <v>41913</v>
      </c>
      <c r="K3870" s="156" t="s">
        <v>8463</v>
      </c>
      <c r="L3870" s="156" t="s">
        <v>8464</v>
      </c>
      <c r="M3870" s="156" t="s">
        <v>695</v>
      </c>
      <c r="N3870" s="156" t="s">
        <v>2545</v>
      </c>
      <c r="O3870" s="156"/>
      <c r="P3870" s="156" t="s">
        <v>8420</v>
      </c>
      <c r="Q3870" s="156">
        <v>24</v>
      </c>
      <c r="R3870" s="156" t="s">
        <v>6603</v>
      </c>
      <c r="S3870" s="156" t="s">
        <v>605</v>
      </c>
      <c r="T3870" s="156">
        <v>1</v>
      </c>
      <c r="U3870" s="156" t="s">
        <v>606</v>
      </c>
      <c r="V3870" s="156"/>
      <c r="W3870" s="156">
        <v>0.625</v>
      </c>
      <c r="X3870" s="156">
        <v>50</v>
      </c>
      <c r="Y3870" s="156">
        <v>96</v>
      </c>
      <c r="Z3870" s="156"/>
    </row>
    <row r="3871" spans="1:26" s="56" customFormat="1">
      <c r="A3871" s="156" t="s">
        <v>8417</v>
      </c>
      <c r="B3871" s="156" t="s">
        <v>1033</v>
      </c>
      <c r="C3871" s="56" t="s">
        <v>2538</v>
      </c>
      <c r="D3871" s="56" t="s">
        <v>2539</v>
      </c>
      <c r="E3871" s="56" t="s">
        <v>2549</v>
      </c>
      <c r="F3871" s="56" t="s">
        <v>2541</v>
      </c>
      <c r="H3871" s="56" t="s">
        <v>6598</v>
      </c>
      <c r="I3871" s="159">
        <v>41852</v>
      </c>
      <c r="J3871" s="159">
        <v>41913</v>
      </c>
      <c r="K3871" s="156" t="s">
        <v>8465</v>
      </c>
      <c r="L3871" s="156" t="s">
        <v>8466</v>
      </c>
      <c r="M3871" s="156" t="s">
        <v>695</v>
      </c>
      <c r="N3871" s="156" t="s">
        <v>2545</v>
      </c>
      <c r="O3871" s="156"/>
      <c r="P3871" s="156" t="s">
        <v>8420</v>
      </c>
      <c r="Q3871" s="156">
        <v>24</v>
      </c>
      <c r="R3871" s="156" t="s">
        <v>6603</v>
      </c>
      <c r="S3871" s="156" t="s">
        <v>605</v>
      </c>
      <c r="T3871" s="156">
        <v>1</v>
      </c>
      <c r="U3871" s="156" t="s">
        <v>606</v>
      </c>
      <c r="V3871" s="156"/>
      <c r="W3871" s="156">
        <v>0.625</v>
      </c>
      <c r="X3871" s="156">
        <v>50</v>
      </c>
      <c r="Y3871" s="156">
        <v>85.8</v>
      </c>
      <c r="Z3871" s="156"/>
    </row>
    <row r="3872" spans="1:26" s="56" customFormat="1">
      <c r="A3872" s="156" t="s">
        <v>8417</v>
      </c>
      <c r="B3872" s="156" t="s">
        <v>1033</v>
      </c>
      <c r="C3872" s="56" t="s">
        <v>2538</v>
      </c>
      <c r="D3872" s="56" t="s">
        <v>2539</v>
      </c>
      <c r="E3872" s="56" t="s">
        <v>2549</v>
      </c>
      <c r="F3872" s="56" t="s">
        <v>2541</v>
      </c>
      <c r="H3872" s="56" t="s">
        <v>6598</v>
      </c>
      <c r="I3872" s="159">
        <v>41852</v>
      </c>
      <c r="J3872" s="159">
        <v>41913</v>
      </c>
      <c r="K3872" s="156" t="s">
        <v>8467</v>
      </c>
      <c r="L3872" s="156" t="s">
        <v>8468</v>
      </c>
      <c r="M3872" s="156" t="s">
        <v>695</v>
      </c>
      <c r="N3872" s="156" t="s">
        <v>2545</v>
      </c>
      <c r="O3872" s="156"/>
      <c r="P3872" s="156" t="s">
        <v>8420</v>
      </c>
      <c r="Q3872" s="156">
        <v>24</v>
      </c>
      <c r="R3872" s="156" t="s">
        <v>6603</v>
      </c>
      <c r="S3872" s="156" t="s">
        <v>605</v>
      </c>
      <c r="T3872" s="156">
        <v>1</v>
      </c>
      <c r="U3872" s="156" t="s">
        <v>606</v>
      </c>
      <c r="V3872" s="156"/>
      <c r="W3872" s="156">
        <v>0.625</v>
      </c>
      <c r="X3872" s="156">
        <v>50</v>
      </c>
      <c r="Y3872" s="156">
        <v>86.6</v>
      </c>
      <c r="Z3872" s="156"/>
    </row>
    <row r="3873" spans="1:26" s="56" customFormat="1">
      <c r="A3873" s="156" t="s">
        <v>8417</v>
      </c>
      <c r="B3873" s="156" t="s">
        <v>1033</v>
      </c>
      <c r="C3873" s="56" t="s">
        <v>2538</v>
      </c>
      <c r="D3873" s="56" t="s">
        <v>2539</v>
      </c>
      <c r="E3873" s="56" t="s">
        <v>2549</v>
      </c>
      <c r="F3873" s="56" t="s">
        <v>2541</v>
      </c>
      <c r="H3873" s="56" t="s">
        <v>6598</v>
      </c>
      <c r="I3873" s="159">
        <v>41852</v>
      </c>
      <c r="J3873" s="159">
        <v>41913</v>
      </c>
      <c r="K3873" s="156" t="s">
        <v>8469</v>
      </c>
      <c r="L3873" s="156" t="s">
        <v>8470</v>
      </c>
      <c r="M3873" s="156" t="s">
        <v>695</v>
      </c>
      <c r="N3873" s="156" t="s">
        <v>2545</v>
      </c>
      <c r="O3873" s="156"/>
      <c r="P3873" s="156" t="s">
        <v>8420</v>
      </c>
      <c r="Q3873" s="156">
        <v>24</v>
      </c>
      <c r="R3873" s="156" t="s">
        <v>6603</v>
      </c>
      <c r="S3873" s="156" t="s">
        <v>605</v>
      </c>
      <c r="T3873" s="156">
        <v>1</v>
      </c>
      <c r="U3873" s="156" t="s">
        <v>606</v>
      </c>
      <c r="V3873" s="156"/>
      <c r="W3873" s="156">
        <v>0.625</v>
      </c>
      <c r="X3873" s="156">
        <v>50</v>
      </c>
      <c r="Y3873" s="156">
        <v>185</v>
      </c>
      <c r="Z3873" s="156"/>
    </row>
    <row r="3874" spans="1:26" s="56" customFormat="1">
      <c r="A3874" s="156" t="s">
        <v>8417</v>
      </c>
      <c r="B3874" s="156" t="s">
        <v>1033</v>
      </c>
      <c r="C3874" s="56" t="s">
        <v>2538</v>
      </c>
      <c r="D3874" s="56" t="s">
        <v>2539</v>
      </c>
      <c r="E3874" s="56" t="s">
        <v>2549</v>
      </c>
      <c r="F3874" s="56" t="s">
        <v>2541</v>
      </c>
      <c r="H3874" s="56" t="s">
        <v>6598</v>
      </c>
      <c r="I3874" s="159">
        <v>41852</v>
      </c>
      <c r="J3874" s="159">
        <v>41913</v>
      </c>
      <c r="K3874" s="156" t="s">
        <v>8471</v>
      </c>
      <c r="L3874" s="156" t="s">
        <v>8472</v>
      </c>
      <c r="M3874" s="156" t="s">
        <v>695</v>
      </c>
      <c r="N3874" s="156" t="s">
        <v>2545</v>
      </c>
      <c r="O3874" s="156"/>
      <c r="P3874" s="156" t="s">
        <v>8420</v>
      </c>
      <c r="Q3874" s="156">
        <v>24</v>
      </c>
      <c r="R3874" s="156" t="s">
        <v>6603</v>
      </c>
      <c r="S3874" s="156" t="s">
        <v>605</v>
      </c>
      <c r="T3874" s="156">
        <v>1</v>
      </c>
      <c r="U3874" s="156" t="s">
        <v>606</v>
      </c>
      <c r="V3874" s="156"/>
      <c r="W3874" s="156">
        <v>0.625</v>
      </c>
      <c r="X3874" s="156">
        <v>50</v>
      </c>
      <c r="Y3874" s="156">
        <v>115</v>
      </c>
      <c r="Z3874" s="156"/>
    </row>
    <row r="3875" spans="1:26" s="56" customFormat="1">
      <c r="A3875" s="156" t="s">
        <v>8417</v>
      </c>
      <c r="B3875" s="156" t="s">
        <v>1033</v>
      </c>
      <c r="C3875" s="56" t="s">
        <v>2538</v>
      </c>
      <c r="D3875" s="56" t="s">
        <v>2539</v>
      </c>
      <c r="E3875" s="56" t="s">
        <v>2549</v>
      </c>
      <c r="F3875" s="56" t="s">
        <v>2541</v>
      </c>
      <c r="H3875" s="56" t="s">
        <v>6598</v>
      </c>
      <c r="I3875" s="159">
        <v>41852</v>
      </c>
      <c r="J3875" s="159">
        <v>41913</v>
      </c>
      <c r="K3875" s="156" t="s">
        <v>8473</v>
      </c>
      <c r="L3875" s="156" t="s">
        <v>8474</v>
      </c>
      <c r="M3875" s="156" t="s">
        <v>695</v>
      </c>
      <c r="N3875" s="156" t="s">
        <v>2545</v>
      </c>
      <c r="O3875" s="156"/>
      <c r="P3875" s="156" t="s">
        <v>8420</v>
      </c>
      <c r="Q3875" s="156">
        <v>24</v>
      </c>
      <c r="R3875" s="156" t="s">
        <v>6603</v>
      </c>
      <c r="S3875" s="156" t="s">
        <v>605</v>
      </c>
      <c r="T3875" s="156">
        <v>1</v>
      </c>
      <c r="U3875" s="156" t="s">
        <v>606</v>
      </c>
      <c r="V3875" s="156"/>
      <c r="W3875" s="156">
        <v>0.625</v>
      </c>
      <c r="X3875" s="156">
        <v>50</v>
      </c>
      <c r="Y3875" s="156">
        <v>86.6</v>
      </c>
      <c r="Z3875" s="156"/>
    </row>
    <row r="3876" spans="1:26" s="56" customFormat="1">
      <c r="A3876" s="156" t="s">
        <v>8417</v>
      </c>
      <c r="B3876" s="156" t="s">
        <v>1033</v>
      </c>
      <c r="C3876" s="56" t="s">
        <v>2538</v>
      </c>
      <c r="D3876" s="56" t="s">
        <v>2539</v>
      </c>
      <c r="E3876" s="56" t="s">
        <v>2549</v>
      </c>
      <c r="F3876" s="56" t="s">
        <v>2541</v>
      </c>
      <c r="H3876" s="56" t="s">
        <v>6598</v>
      </c>
      <c r="I3876" s="159">
        <v>41852</v>
      </c>
      <c r="J3876" s="159">
        <v>41913</v>
      </c>
      <c r="K3876" s="156" t="s">
        <v>8475</v>
      </c>
      <c r="L3876" s="156" t="s">
        <v>8476</v>
      </c>
      <c r="M3876" s="156" t="s">
        <v>695</v>
      </c>
      <c r="N3876" s="156" t="s">
        <v>2545</v>
      </c>
      <c r="O3876" s="156"/>
      <c r="P3876" s="156" t="s">
        <v>8420</v>
      </c>
      <c r="Q3876" s="156">
        <v>24</v>
      </c>
      <c r="R3876" s="156" t="s">
        <v>6603</v>
      </c>
      <c r="S3876" s="156" t="s">
        <v>605</v>
      </c>
      <c r="T3876" s="156">
        <v>1</v>
      </c>
      <c r="U3876" s="156" t="s">
        <v>606</v>
      </c>
      <c r="V3876" s="156"/>
      <c r="W3876" s="156">
        <v>0.625</v>
      </c>
      <c r="X3876" s="156">
        <v>50</v>
      </c>
      <c r="Y3876" s="156">
        <v>106</v>
      </c>
      <c r="Z3876" s="156"/>
    </row>
    <row r="3877" spans="1:26" s="56" customFormat="1">
      <c r="A3877" s="156" t="s">
        <v>8417</v>
      </c>
      <c r="B3877" s="156" t="s">
        <v>1033</v>
      </c>
      <c r="C3877" s="56" t="s">
        <v>2538</v>
      </c>
      <c r="D3877" s="56" t="s">
        <v>2539</v>
      </c>
      <c r="E3877" s="56" t="s">
        <v>2549</v>
      </c>
      <c r="F3877" s="56" t="s">
        <v>2541</v>
      </c>
      <c r="H3877" s="56" t="s">
        <v>6598</v>
      </c>
      <c r="I3877" s="159">
        <v>41852</v>
      </c>
      <c r="J3877" s="159">
        <v>41913</v>
      </c>
      <c r="K3877" s="156" t="s">
        <v>8477</v>
      </c>
      <c r="L3877" s="156" t="s">
        <v>8478</v>
      </c>
      <c r="M3877" s="156" t="s">
        <v>695</v>
      </c>
      <c r="N3877" s="156" t="s">
        <v>2545</v>
      </c>
      <c r="O3877" s="156"/>
      <c r="P3877" s="156" t="s">
        <v>8420</v>
      </c>
      <c r="Q3877" s="156">
        <v>24</v>
      </c>
      <c r="R3877" s="156" t="s">
        <v>6603</v>
      </c>
      <c r="S3877" s="156" t="s">
        <v>605</v>
      </c>
      <c r="T3877" s="156">
        <v>1</v>
      </c>
      <c r="U3877" s="156" t="s">
        <v>606</v>
      </c>
      <c r="V3877" s="156"/>
      <c r="W3877" s="156">
        <v>0.625</v>
      </c>
      <c r="X3877" s="156">
        <v>50</v>
      </c>
      <c r="Y3877" s="156">
        <v>110</v>
      </c>
      <c r="Z3877" s="156"/>
    </row>
    <row r="3878" spans="1:26" s="56" customFormat="1">
      <c r="A3878" s="156" t="s">
        <v>8417</v>
      </c>
      <c r="B3878" s="156" t="s">
        <v>1033</v>
      </c>
      <c r="C3878" s="56" t="s">
        <v>2538</v>
      </c>
      <c r="D3878" s="56" t="s">
        <v>2539</v>
      </c>
      <c r="E3878" s="56" t="s">
        <v>2549</v>
      </c>
      <c r="F3878" s="56" t="s">
        <v>2541</v>
      </c>
      <c r="H3878" s="56" t="s">
        <v>6598</v>
      </c>
      <c r="I3878" s="159">
        <v>41852</v>
      </c>
      <c r="J3878" s="159">
        <v>41913</v>
      </c>
      <c r="K3878" s="156" t="s">
        <v>8479</v>
      </c>
      <c r="L3878" s="156" t="s">
        <v>8480</v>
      </c>
      <c r="M3878" s="156" t="s">
        <v>695</v>
      </c>
      <c r="N3878" s="156" t="s">
        <v>2545</v>
      </c>
      <c r="O3878" s="156"/>
      <c r="P3878" s="156" t="s">
        <v>8420</v>
      </c>
      <c r="Q3878" s="156">
        <v>24</v>
      </c>
      <c r="R3878" s="156" t="s">
        <v>6603</v>
      </c>
      <c r="S3878" s="156" t="s">
        <v>605</v>
      </c>
      <c r="T3878" s="156">
        <v>1</v>
      </c>
      <c r="U3878" s="156" t="s">
        <v>606</v>
      </c>
      <c r="V3878" s="156"/>
      <c r="W3878" s="156">
        <v>0.625</v>
      </c>
      <c r="X3878" s="156">
        <v>50</v>
      </c>
      <c r="Y3878" s="156">
        <v>73.400000000000006</v>
      </c>
      <c r="Z3878" s="156"/>
    </row>
    <row r="3879" spans="1:26" s="56" customFormat="1">
      <c r="A3879" s="156" t="s">
        <v>8417</v>
      </c>
      <c r="B3879" s="156" t="s">
        <v>1033</v>
      </c>
      <c r="C3879" s="56" t="s">
        <v>2538</v>
      </c>
      <c r="D3879" s="56" t="s">
        <v>2539</v>
      </c>
      <c r="E3879" s="56" t="s">
        <v>2549</v>
      </c>
      <c r="F3879" s="56" t="s">
        <v>2541</v>
      </c>
      <c r="H3879" s="56" t="s">
        <v>6598</v>
      </c>
      <c r="I3879" s="159">
        <v>41852</v>
      </c>
      <c r="J3879" s="159">
        <v>41913</v>
      </c>
      <c r="K3879" s="156" t="s">
        <v>8481</v>
      </c>
      <c r="L3879" s="156" t="s">
        <v>8482</v>
      </c>
      <c r="M3879" s="156" t="s">
        <v>695</v>
      </c>
      <c r="N3879" s="156" t="s">
        <v>2545</v>
      </c>
      <c r="O3879" s="156"/>
      <c r="P3879" s="156" t="s">
        <v>8420</v>
      </c>
      <c r="Q3879" s="156">
        <v>24</v>
      </c>
      <c r="R3879" s="156" t="s">
        <v>6603</v>
      </c>
      <c r="S3879" s="156" t="s">
        <v>605</v>
      </c>
      <c r="T3879" s="156">
        <v>1</v>
      </c>
      <c r="U3879" s="156" t="s">
        <v>606</v>
      </c>
      <c r="V3879" s="156"/>
      <c r="W3879" s="156">
        <v>0.625</v>
      </c>
      <c r="X3879" s="156">
        <v>50</v>
      </c>
      <c r="Y3879" s="156">
        <v>55</v>
      </c>
      <c r="Z3879" s="156"/>
    </row>
    <row r="3880" spans="1:26" s="56" customFormat="1">
      <c r="A3880" s="156" t="s">
        <v>8417</v>
      </c>
      <c r="B3880" s="156" t="s">
        <v>1033</v>
      </c>
      <c r="C3880" s="56" t="s">
        <v>2538</v>
      </c>
      <c r="D3880" s="56" t="s">
        <v>2539</v>
      </c>
      <c r="E3880" s="56" t="s">
        <v>2549</v>
      </c>
      <c r="F3880" s="56" t="s">
        <v>2541</v>
      </c>
      <c r="H3880" s="56" t="s">
        <v>6598</v>
      </c>
      <c r="I3880" s="159">
        <v>41852</v>
      </c>
      <c r="J3880" s="159">
        <v>41913</v>
      </c>
      <c r="K3880" s="156" t="s">
        <v>8483</v>
      </c>
      <c r="L3880" s="156" t="s">
        <v>8484</v>
      </c>
      <c r="M3880" s="156" t="s">
        <v>695</v>
      </c>
      <c r="N3880" s="156" t="s">
        <v>2545</v>
      </c>
      <c r="O3880" s="156"/>
      <c r="P3880" s="156" t="s">
        <v>8420</v>
      </c>
      <c r="Q3880" s="156">
        <v>24</v>
      </c>
      <c r="R3880" s="156" t="s">
        <v>6603</v>
      </c>
      <c r="S3880" s="156" t="s">
        <v>605</v>
      </c>
      <c r="T3880" s="156">
        <v>1</v>
      </c>
      <c r="U3880" s="156" t="s">
        <v>606</v>
      </c>
      <c r="V3880" s="156"/>
      <c r="W3880" s="156">
        <v>0.625</v>
      </c>
      <c r="X3880" s="156">
        <v>50</v>
      </c>
      <c r="Y3880" s="156">
        <v>44.2</v>
      </c>
      <c r="Z3880" s="156"/>
    </row>
    <row r="3881" spans="1:26" s="56" customFormat="1">
      <c r="A3881" s="156" t="s">
        <v>8417</v>
      </c>
      <c r="B3881" s="156" t="s">
        <v>1033</v>
      </c>
      <c r="C3881" s="56" t="s">
        <v>2538</v>
      </c>
      <c r="D3881" s="56" t="s">
        <v>2539</v>
      </c>
      <c r="E3881" s="56" t="s">
        <v>2549</v>
      </c>
      <c r="F3881" s="56" t="s">
        <v>2541</v>
      </c>
      <c r="H3881" s="56" t="s">
        <v>6598</v>
      </c>
      <c r="I3881" s="159">
        <v>41852</v>
      </c>
      <c r="J3881" s="159">
        <v>41913</v>
      </c>
      <c r="K3881" s="156" t="s">
        <v>8485</v>
      </c>
      <c r="L3881" s="156" t="s">
        <v>8486</v>
      </c>
      <c r="M3881" s="156" t="s">
        <v>695</v>
      </c>
      <c r="N3881" s="156" t="s">
        <v>2545</v>
      </c>
      <c r="O3881" s="156"/>
      <c r="P3881" s="156" t="s">
        <v>8420</v>
      </c>
      <c r="Q3881" s="156">
        <v>24</v>
      </c>
      <c r="R3881" s="156" t="s">
        <v>6603</v>
      </c>
      <c r="S3881" s="156" t="s">
        <v>605</v>
      </c>
      <c r="T3881" s="156">
        <v>1</v>
      </c>
      <c r="U3881" s="156" t="s">
        <v>606</v>
      </c>
      <c r="V3881" s="156"/>
      <c r="W3881" s="156">
        <v>0.625</v>
      </c>
      <c r="X3881" s="156">
        <v>50</v>
      </c>
      <c r="Y3881" s="156">
        <v>46.8</v>
      </c>
      <c r="Z3881" s="156"/>
    </row>
    <row r="3882" spans="1:26" s="56" customFormat="1">
      <c r="A3882" s="156" t="s">
        <v>8417</v>
      </c>
      <c r="B3882" s="156" t="s">
        <v>1033</v>
      </c>
      <c r="C3882" s="56" t="s">
        <v>2538</v>
      </c>
      <c r="D3882" s="56" t="s">
        <v>2539</v>
      </c>
      <c r="E3882" s="56" t="s">
        <v>2549</v>
      </c>
      <c r="F3882" s="56" t="s">
        <v>2541</v>
      </c>
      <c r="H3882" s="56" t="s">
        <v>6598</v>
      </c>
      <c r="I3882" s="159">
        <v>41852</v>
      </c>
      <c r="J3882" s="159">
        <v>41913</v>
      </c>
      <c r="K3882" s="156" t="s">
        <v>8487</v>
      </c>
      <c r="L3882" s="156" t="s">
        <v>8488</v>
      </c>
      <c r="M3882" s="156" t="s">
        <v>695</v>
      </c>
      <c r="N3882" s="156" t="s">
        <v>2545</v>
      </c>
      <c r="O3882" s="156"/>
      <c r="P3882" s="156" t="s">
        <v>8420</v>
      </c>
      <c r="Q3882" s="156">
        <v>24</v>
      </c>
      <c r="R3882" s="156" t="s">
        <v>6603</v>
      </c>
      <c r="S3882" s="156" t="s">
        <v>605</v>
      </c>
      <c r="T3882" s="156">
        <v>1</v>
      </c>
      <c r="U3882" s="156" t="s">
        <v>606</v>
      </c>
      <c r="V3882" s="156"/>
      <c r="W3882" s="156">
        <v>0.625</v>
      </c>
      <c r="X3882" s="156">
        <v>50</v>
      </c>
      <c r="Y3882" s="156">
        <v>48.4</v>
      </c>
      <c r="Z3882" s="156"/>
    </row>
    <row r="3883" spans="1:26" s="56" customFormat="1">
      <c r="A3883" s="156" t="s">
        <v>8417</v>
      </c>
      <c r="B3883" s="156" t="s">
        <v>1033</v>
      </c>
      <c r="C3883" s="56" t="s">
        <v>2538</v>
      </c>
      <c r="D3883" s="56" t="s">
        <v>2539</v>
      </c>
      <c r="E3883" s="56" t="s">
        <v>2549</v>
      </c>
      <c r="F3883" s="56" t="s">
        <v>2541</v>
      </c>
      <c r="H3883" s="56" t="s">
        <v>6598</v>
      </c>
      <c r="I3883" s="159">
        <v>41852</v>
      </c>
      <c r="J3883" s="159">
        <v>41913</v>
      </c>
      <c r="K3883" s="156" t="s">
        <v>8489</v>
      </c>
      <c r="L3883" s="156" t="s">
        <v>8490</v>
      </c>
      <c r="M3883" s="156" t="s">
        <v>695</v>
      </c>
      <c r="N3883" s="156" t="s">
        <v>2545</v>
      </c>
      <c r="O3883" s="156"/>
      <c r="P3883" s="156" t="s">
        <v>8420</v>
      </c>
      <c r="Q3883" s="156">
        <v>24</v>
      </c>
      <c r="R3883" s="156" t="s">
        <v>6603</v>
      </c>
      <c r="S3883" s="156" t="s">
        <v>605</v>
      </c>
      <c r="T3883" s="156">
        <v>1</v>
      </c>
      <c r="U3883" s="156" t="s">
        <v>606</v>
      </c>
      <c r="V3883" s="156"/>
      <c r="W3883" s="156">
        <v>0.625</v>
      </c>
      <c r="X3883" s="156">
        <v>50</v>
      </c>
      <c r="Y3883" s="156">
        <v>81.2</v>
      </c>
      <c r="Z3883" s="156"/>
    </row>
    <row r="3884" spans="1:26" s="56" customFormat="1">
      <c r="A3884" s="156" t="s">
        <v>8417</v>
      </c>
      <c r="B3884" s="156" t="s">
        <v>1033</v>
      </c>
      <c r="C3884" s="56" t="s">
        <v>2538</v>
      </c>
      <c r="D3884" s="56" t="s">
        <v>2539</v>
      </c>
      <c r="E3884" s="56" t="s">
        <v>2549</v>
      </c>
      <c r="F3884" s="56" t="s">
        <v>2541</v>
      </c>
      <c r="H3884" s="56" t="s">
        <v>6598</v>
      </c>
      <c r="I3884" s="159">
        <v>41852</v>
      </c>
      <c r="J3884" s="159">
        <v>41913</v>
      </c>
      <c r="K3884" s="156" t="s">
        <v>8491</v>
      </c>
      <c r="L3884" s="156" t="s">
        <v>8492</v>
      </c>
      <c r="M3884" s="156" t="s">
        <v>695</v>
      </c>
      <c r="N3884" s="156" t="s">
        <v>2545</v>
      </c>
      <c r="O3884" s="156"/>
      <c r="P3884" s="156" t="s">
        <v>8420</v>
      </c>
      <c r="Q3884" s="156">
        <v>24</v>
      </c>
      <c r="R3884" s="156" t="s">
        <v>6603</v>
      </c>
      <c r="S3884" s="156" t="s">
        <v>605</v>
      </c>
      <c r="T3884" s="156">
        <v>1</v>
      </c>
      <c r="U3884" s="156" t="s">
        <v>606</v>
      </c>
      <c r="V3884" s="156"/>
      <c r="W3884" s="156">
        <v>0.625</v>
      </c>
      <c r="X3884" s="156">
        <v>50</v>
      </c>
      <c r="Y3884" s="156">
        <v>59.2</v>
      </c>
      <c r="Z3884" s="156"/>
    </row>
    <row r="3885" spans="1:26" s="56" customFormat="1">
      <c r="A3885" s="156" t="s">
        <v>8417</v>
      </c>
      <c r="B3885" s="156" t="s">
        <v>1033</v>
      </c>
      <c r="C3885" s="56" t="s">
        <v>2538</v>
      </c>
      <c r="D3885" s="56" t="s">
        <v>2539</v>
      </c>
      <c r="E3885" s="56" t="s">
        <v>2549</v>
      </c>
      <c r="F3885" s="56" t="s">
        <v>2541</v>
      </c>
      <c r="H3885" s="56" t="s">
        <v>6598</v>
      </c>
      <c r="I3885" s="159">
        <v>41852</v>
      </c>
      <c r="J3885" s="159">
        <v>41913</v>
      </c>
      <c r="K3885" s="156" t="s">
        <v>8493</v>
      </c>
      <c r="L3885" s="156" t="s">
        <v>8494</v>
      </c>
      <c r="M3885" s="156" t="s">
        <v>695</v>
      </c>
      <c r="N3885" s="156" t="s">
        <v>2545</v>
      </c>
      <c r="O3885" s="156"/>
      <c r="P3885" s="156" t="s">
        <v>8420</v>
      </c>
      <c r="Q3885" s="156">
        <v>24</v>
      </c>
      <c r="R3885" s="156" t="s">
        <v>6603</v>
      </c>
      <c r="S3885" s="156" t="s">
        <v>605</v>
      </c>
      <c r="T3885" s="156">
        <v>1</v>
      </c>
      <c r="U3885" s="156" t="s">
        <v>606</v>
      </c>
      <c r="V3885" s="156"/>
      <c r="W3885" s="156">
        <v>0.625</v>
      </c>
      <c r="X3885" s="156">
        <v>50</v>
      </c>
      <c r="Y3885" s="156">
        <v>107</v>
      </c>
      <c r="Z3885" s="156"/>
    </row>
    <row r="3886" spans="1:26" s="56" customFormat="1">
      <c r="A3886" s="156" t="s">
        <v>8417</v>
      </c>
      <c r="B3886" s="156" t="s">
        <v>1033</v>
      </c>
      <c r="C3886" s="56" t="s">
        <v>2538</v>
      </c>
      <c r="D3886" s="56" t="s">
        <v>2539</v>
      </c>
      <c r="E3886" s="56" t="s">
        <v>2549</v>
      </c>
      <c r="F3886" s="56" t="s">
        <v>2541</v>
      </c>
      <c r="H3886" s="56" t="s">
        <v>6598</v>
      </c>
      <c r="I3886" s="159">
        <v>41852</v>
      </c>
      <c r="J3886" s="159">
        <v>41913</v>
      </c>
      <c r="K3886" s="156" t="s">
        <v>8495</v>
      </c>
      <c r="L3886" s="156" t="s">
        <v>8496</v>
      </c>
      <c r="M3886" s="156" t="s">
        <v>695</v>
      </c>
      <c r="N3886" s="156" t="s">
        <v>2545</v>
      </c>
      <c r="O3886" s="156"/>
      <c r="P3886" s="156" t="s">
        <v>8420</v>
      </c>
      <c r="Q3886" s="156">
        <v>24</v>
      </c>
      <c r="R3886" s="156" t="s">
        <v>6603</v>
      </c>
      <c r="S3886" s="156" t="s">
        <v>605</v>
      </c>
      <c r="T3886" s="156">
        <v>1</v>
      </c>
      <c r="U3886" s="156" t="s">
        <v>606</v>
      </c>
      <c r="V3886" s="156"/>
      <c r="W3886" s="156">
        <v>0.625</v>
      </c>
      <c r="X3886" s="156">
        <v>50</v>
      </c>
      <c r="Y3886" s="156">
        <v>70</v>
      </c>
      <c r="Z3886" s="156"/>
    </row>
    <row r="3887" spans="1:26" s="56" customFormat="1">
      <c r="A3887" s="156" t="s">
        <v>8417</v>
      </c>
      <c r="B3887" s="156" t="s">
        <v>1033</v>
      </c>
      <c r="C3887" s="56" t="s">
        <v>2538</v>
      </c>
      <c r="D3887" s="56" t="s">
        <v>2539</v>
      </c>
      <c r="E3887" s="56" t="s">
        <v>2549</v>
      </c>
      <c r="F3887" s="56" t="s">
        <v>2541</v>
      </c>
      <c r="H3887" s="56" t="s">
        <v>6598</v>
      </c>
      <c r="I3887" s="159">
        <v>41852</v>
      </c>
      <c r="J3887" s="159">
        <v>41913</v>
      </c>
      <c r="K3887" s="156" t="s">
        <v>8497</v>
      </c>
      <c r="L3887" s="156" t="s">
        <v>8498</v>
      </c>
      <c r="M3887" s="156" t="s">
        <v>695</v>
      </c>
      <c r="N3887" s="156" t="s">
        <v>2545</v>
      </c>
      <c r="O3887" s="156"/>
      <c r="P3887" s="156" t="s">
        <v>8420</v>
      </c>
      <c r="Q3887" s="156">
        <v>24</v>
      </c>
      <c r="R3887" s="156" t="s">
        <v>6603</v>
      </c>
      <c r="S3887" s="156" t="s">
        <v>605</v>
      </c>
      <c r="T3887" s="156">
        <v>1</v>
      </c>
      <c r="U3887" s="156" t="s">
        <v>606</v>
      </c>
      <c r="V3887" s="156"/>
      <c r="W3887" s="156">
        <v>0.625</v>
      </c>
      <c r="X3887" s="156">
        <v>50</v>
      </c>
      <c r="Y3887" s="156">
        <v>85</v>
      </c>
      <c r="Z3887" s="156"/>
    </row>
    <row r="3888" spans="1:26" s="56" customFormat="1">
      <c r="A3888" s="156" t="s">
        <v>8417</v>
      </c>
      <c r="B3888" s="156" t="s">
        <v>1033</v>
      </c>
      <c r="C3888" s="56" t="s">
        <v>2538</v>
      </c>
      <c r="D3888" s="56" t="s">
        <v>2539</v>
      </c>
      <c r="E3888" s="56" t="s">
        <v>2549</v>
      </c>
      <c r="F3888" s="56" t="s">
        <v>2541</v>
      </c>
      <c r="H3888" s="56" t="s">
        <v>6598</v>
      </c>
      <c r="I3888" s="159">
        <v>41852</v>
      </c>
      <c r="J3888" s="159">
        <v>41913</v>
      </c>
      <c r="K3888" s="156" t="s">
        <v>8499</v>
      </c>
      <c r="L3888" s="156" t="s">
        <v>8500</v>
      </c>
      <c r="M3888" s="156" t="s">
        <v>695</v>
      </c>
      <c r="N3888" s="156" t="s">
        <v>2545</v>
      </c>
      <c r="O3888" s="156"/>
      <c r="P3888" s="156" t="s">
        <v>8420</v>
      </c>
      <c r="Q3888" s="156">
        <v>24</v>
      </c>
      <c r="R3888" s="156" t="s">
        <v>6603</v>
      </c>
      <c r="S3888" s="156" t="s">
        <v>605</v>
      </c>
      <c r="T3888" s="156">
        <v>1</v>
      </c>
      <c r="U3888" s="156" t="s">
        <v>606</v>
      </c>
      <c r="V3888" s="156"/>
      <c r="W3888" s="156">
        <v>0.625</v>
      </c>
      <c r="X3888" s="156">
        <v>50</v>
      </c>
      <c r="Y3888" s="156">
        <v>63.6</v>
      </c>
      <c r="Z3888" s="156"/>
    </row>
    <row r="3889" spans="1:26" s="56" customFormat="1">
      <c r="A3889" s="156" t="s">
        <v>8417</v>
      </c>
      <c r="B3889" s="156" t="s">
        <v>1033</v>
      </c>
      <c r="C3889" s="56" t="s">
        <v>2538</v>
      </c>
      <c r="D3889" s="56" t="s">
        <v>2539</v>
      </c>
      <c r="E3889" s="56" t="s">
        <v>2549</v>
      </c>
      <c r="F3889" s="56" t="s">
        <v>2541</v>
      </c>
      <c r="H3889" s="56" t="s">
        <v>6598</v>
      </c>
      <c r="I3889" s="159">
        <v>41852</v>
      </c>
      <c r="J3889" s="159">
        <v>41913</v>
      </c>
      <c r="K3889" s="156" t="s">
        <v>8501</v>
      </c>
      <c r="L3889" s="156" t="s">
        <v>8502</v>
      </c>
      <c r="M3889" s="156" t="s">
        <v>695</v>
      </c>
      <c r="N3889" s="156" t="s">
        <v>2545</v>
      </c>
      <c r="O3889" s="156"/>
      <c r="P3889" s="156" t="s">
        <v>8420</v>
      </c>
      <c r="Q3889" s="156">
        <v>24</v>
      </c>
      <c r="R3889" s="156" t="s">
        <v>6603</v>
      </c>
      <c r="S3889" s="156" t="s">
        <v>605</v>
      </c>
      <c r="T3889" s="156">
        <v>1</v>
      </c>
      <c r="U3889" s="156" t="s">
        <v>606</v>
      </c>
      <c r="V3889" s="156"/>
      <c r="W3889" s="156">
        <v>0.625</v>
      </c>
      <c r="X3889" s="156">
        <v>50</v>
      </c>
      <c r="Y3889" s="156">
        <v>83.4</v>
      </c>
      <c r="Z3889" s="156"/>
    </row>
    <row r="3890" spans="1:26" s="56" customFormat="1">
      <c r="A3890" s="156" t="s">
        <v>8417</v>
      </c>
      <c r="B3890" s="156" t="s">
        <v>1033</v>
      </c>
      <c r="C3890" s="56" t="s">
        <v>2538</v>
      </c>
      <c r="D3890" s="56" t="s">
        <v>2539</v>
      </c>
      <c r="E3890" s="56" t="s">
        <v>2549</v>
      </c>
      <c r="F3890" s="56" t="s">
        <v>2541</v>
      </c>
      <c r="H3890" s="56" t="s">
        <v>6598</v>
      </c>
      <c r="I3890" s="159">
        <v>41852</v>
      </c>
      <c r="J3890" s="159">
        <v>41913</v>
      </c>
      <c r="K3890" s="156" t="s">
        <v>8503</v>
      </c>
      <c r="L3890" s="156" t="s">
        <v>8504</v>
      </c>
      <c r="M3890" s="156" t="s">
        <v>695</v>
      </c>
      <c r="N3890" s="156" t="s">
        <v>2545</v>
      </c>
      <c r="O3890" s="156"/>
      <c r="P3890" s="156" t="s">
        <v>8420</v>
      </c>
      <c r="Q3890" s="156">
        <v>24</v>
      </c>
      <c r="R3890" s="156" t="s">
        <v>6603</v>
      </c>
      <c r="S3890" s="156" t="s">
        <v>605</v>
      </c>
      <c r="T3890" s="156">
        <v>1</v>
      </c>
      <c r="U3890" s="156" t="s">
        <v>606</v>
      </c>
      <c r="V3890" s="156"/>
      <c r="W3890" s="156">
        <v>0.625</v>
      </c>
      <c r="X3890" s="156">
        <v>50</v>
      </c>
      <c r="Y3890" s="156">
        <v>123</v>
      </c>
      <c r="Z3890" s="156"/>
    </row>
    <row r="3891" spans="1:26" s="56" customFormat="1">
      <c r="A3891" s="156" t="s">
        <v>8417</v>
      </c>
      <c r="B3891" s="156" t="s">
        <v>1033</v>
      </c>
      <c r="C3891" s="56" t="s">
        <v>2538</v>
      </c>
      <c r="D3891" s="56" t="s">
        <v>2539</v>
      </c>
      <c r="E3891" s="56" t="s">
        <v>2549</v>
      </c>
      <c r="F3891" s="56" t="s">
        <v>2541</v>
      </c>
      <c r="H3891" s="56" t="s">
        <v>6598</v>
      </c>
      <c r="I3891" s="159">
        <v>41852</v>
      </c>
      <c r="J3891" s="159">
        <v>41913</v>
      </c>
      <c r="K3891" s="156" t="s">
        <v>8505</v>
      </c>
      <c r="L3891" s="156" t="s">
        <v>8506</v>
      </c>
      <c r="M3891" s="156" t="s">
        <v>695</v>
      </c>
      <c r="N3891" s="156" t="s">
        <v>2545</v>
      </c>
      <c r="O3891" s="156"/>
      <c r="P3891" s="156" t="s">
        <v>8420</v>
      </c>
      <c r="Q3891" s="156">
        <v>24</v>
      </c>
      <c r="R3891" s="156" t="s">
        <v>6603</v>
      </c>
      <c r="S3891" s="156" t="s">
        <v>605</v>
      </c>
      <c r="T3891" s="156">
        <v>1</v>
      </c>
      <c r="U3891" s="156" t="s">
        <v>606</v>
      </c>
      <c r="V3891" s="156"/>
      <c r="W3891" s="156">
        <v>0.625</v>
      </c>
      <c r="X3891" s="156">
        <v>50</v>
      </c>
      <c r="Y3891" s="156">
        <v>73.2</v>
      </c>
      <c r="Z3891" s="156"/>
    </row>
    <row r="3892" spans="1:26" s="56" customFormat="1">
      <c r="A3892" s="156" t="s">
        <v>8417</v>
      </c>
      <c r="B3892" s="156" t="s">
        <v>1033</v>
      </c>
      <c r="C3892" s="56" t="s">
        <v>2538</v>
      </c>
      <c r="D3892" s="56" t="s">
        <v>2539</v>
      </c>
      <c r="E3892" s="56" t="s">
        <v>2549</v>
      </c>
      <c r="F3892" s="56" t="s">
        <v>2541</v>
      </c>
      <c r="H3892" s="56" t="s">
        <v>6598</v>
      </c>
      <c r="I3892" s="159">
        <v>41852</v>
      </c>
      <c r="J3892" s="159">
        <v>41913</v>
      </c>
      <c r="K3892" s="156" t="s">
        <v>8507</v>
      </c>
      <c r="L3892" s="156" t="s">
        <v>8508</v>
      </c>
      <c r="M3892" s="156" t="s">
        <v>695</v>
      </c>
      <c r="N3892" s="156" t="s">
        <v>2545</v>
      </c>
      <c r="O3892" s="156"/>
      <c r="P3892" s="156" t="s">
        <v>8420</v>
      </c>
      <c r="Q3892" s="156">
        <v>24</v>
      </c>
      <c r="R3892" s="156" t="s">
        <v>6603</v>
      </c>
      <c r="S3892" s="156" t="s">
        <v>605</v>
      </c>
      <c r="T3892" s="156">
        <v>1</v>
      </c>
      <c r="U3892" s="156" t="s">
        <v>606</v>
      </c>
      <c r="V3892" s="156"/>
      <c r="W3892" s="156">
        <v>0.625</v>
      </c>
      <c r="X3892" s="156">
        <v>50</v>
      </c>
      <c r="Y3892" s="156">
        <v>85</v>
      </c>
      <c r="Z3892" s="156"/>
    </row>
    <row r="3893" spans="1:26" s="56" customFormat="1">
      <c r="A3893" s="156" t="s">
        <v>8417</v>
      </c>
      <c r="B3893" s="156" t="s">
        <v>1033</v>
      </c>
      <c r="C3893" s="56" t="s">
        <v>2538</v>
      </c>
      <c r="D3893" s="56" t="s">
        <v>2539</v>
      </c>
      <c r="E3893" s="56" t="s">
        <v>2549</v>
      </c>
      <c r="F3893" s="56" t="s">
        <v>2541</v>
      </c>
      <c r="H3893" s="56" t="s">
        <v>6598</v>
      </c>
      <c r="I3893" s="159">
        <v>41852</v>
      </c>
      <c r="J3893" s="159">
        <v>41913</v>
      </c>
      <c r="K3893" s="156" t="s">
        <v>8509</v>
      </c>
      <c r="L3893" s="156" t="s">
        <v>8510</v>
      </c>
      <c r="M3893" s="156" t="s">
        <v>695</v>
      </c>
      <c r="N3893" s="156" t="s">
        <v>2545</v>
      </c>
      <c r="O3893" s="156"/>
      <c r="P3893" s="156" t="s">
        <v>8420</v>
      </c>
      <c r="Q3893" s="156">
        <v>24</v>
      </c>
      <c r="R3893" s="156" t="s">
        <v>6603</v>
      </c>
      <c r="S3893" s="156" t="s">
        <v>605</v>
      </c>
      <c r="T3893" s="156">
        <v>1</v>
      </c>
      <c r="U3893" s="156" t="s">
        <v>606</v>
      </c>
      <c r="V3893" s="156"/>
      <c r="W3893" s="156">
        <v>0.625</v>
      </c>
      <c r="X3893" s="156">
        <v>50</v>
      </c>
      <c r="Y3893" s="156">
        <v>88</v>
      </c>
      <c r="Z3893" s="156"/>
    </row>
    <row r="3894" spans="1:26" s="56" customFormat="1">
      <c r="A3894" s="156" t="s">
        <v>8417</v>
      </c>
      <c r="B3894" s="156" t="s">
        <v>1033</v>
      </c>
      <c r="C3894" s="56" t="s">
        <v>2538</v>
      </c>
      <c r="D3894" s="56" t="s">
        <v>2539</v>
      </c>
      <c r="E3894" s="56" t="s">
        <v>2549</v>
      </c>
      <c r="F3894" s="56" t="s">
        <v>2541</v>
      </c>
      <c r="H3894" s="56" t="s">
        <v>6598</v>
      </c>
      <c r="I3894" s="159">
        <v>41852</v>
      </c>
      <c r="J3894" s="159">
        <v>41913</v>
      </c>
      <c r="K3894" s="156" t="s">
        <v>8511</v>
      </c>
      <c r="L3894" s="156" t="s">
        <v>8512</v>
      </c>
      <c r="M3894" s="156" t="s">
        <v>695</v>
      </c>
      <c r="N3894" s="156" t="s">
        <v>2545</v>
      </c>
      <c r="O3894" s="156"/>
      <c r="P3894" s="156" t="s">
        <v>8420</v>
      </c>
      <c r="Q3894" s="156">
        <v>24</v>
      </c>
      <c r="R3894" s="156" t="s">
        <v>6603</v>
      </c>
      <c r="S3894" s="156" t="s">
        <v>605</v>
      </c>
      <c r="T3894" s="156">
        <v>1</v>
      </c>
      <c r="U3894" s="156" t="s">
        <v>606</v>
      </c>
      <c r="V3894" s="156"/>
      <c r="W3894" s="156">
        <v>0.625</v>
      </c>
      <c r="X3894" s="156">
        <v>50</v>
      </c>
      <c r="Y3894" s="156">
        <v>56.6</v>
      </c>
      <c r="Z3894" s="156"/>
    </row>
    <row r="3895" spans="1:26" s="56" customFormat="1">
      <c r="A3895" s="156" t="s">
        <v>8417</v>
      </c>
      <c r="B3895" s="156" t="s">
        <v>1033</v>
      </c>
      <c r="C3895" s="56" t="s">
        <v>2538</v>
      </c>
      <c r="D3895" s="56" t="s">
        <v>2539</v>
      </c>
      <c r="E3895" s="56" t="s">
        <v>2549</v>
      </c>
      <c r="F3895" s="56" t="s">
        <v>2541</v>
      </c>
      <c r="H3895" s="56" t="s">
        <v>6598</v>
      </c>
      <c r="I3895" s="159">
        <v>41852</v>
      </c>
      <c r="J3895" s="159">
        <v>41913</v>
      </c>
      <c r="K3895" s="156" t="s">
        <v>8513</v>
      </c>
      <c r="L3895" s="156" t="s">
        <v>8514</v>
      </c>
      <c r="M3895" s="156" t="s">
        <v>695</v>
      </c>
      <c r="N3895" s="156" t="s">
        <v>2545</v>
      </c>
      <c r="O3895" s="156"/>
      <c r="P3895" s="156" t="s">
        <v>8420</v>
      </c>
      <c r="Q3895" s="156">
        <v>24</v>
      </c>
      <c r="R3895" s="156" t="s">
        <v>6603</v>
      </c>
      <c r="S3895" s="156" t="s">
        <v>605</v>
      </c>
      <c r="T3895" s="156">
        <v>1</v>
      </c>
      <c r="U3895" s="156" t="s">
        <v>606</v>
      </c>
      <c r="V3895" s="156"/>
      <c r="W3895" s="156">
        <v>0.625</v>
      </c>
      <c r="X3895" s="156">
        <v>50</v>
      </c>
      <c r="Y3895" s="156">
        <v>75.8</v>
      </c>
      <c r="Z3895" s="156"/>
    </row>
    <row r="3896" spans="1:26" s="56" customFormat="1">
      <c r="A3896" s="156" t="s">
        <v>8417</v>
      </c>
      <c r="B3896" s="156" t="s">
        <v>1033</v>
      </c>
      <c r="C3896" s="56" t="s">
        <v>2538</v>
      </c>
      <c r="D3896" s="56" t="s">
        <v>2539</v>
      </c>
      <c r="E3896" s="56" t="s">
        <v>2549</v>
      </c>
      <c r="F3896" s="56" t="s">
        <v>2541</v>
      </c>
      <c r="H3896" s="56" t="s">
        <v>6598</v>
      </c>
      <c r="I3896" s="159">
        <v>41852</v>
      </c>
      <c r="J3896" s="159">
        <v>41913</v>
      </c>
      <c r="K3896" s="156" t="s">
        <v>8515</v>
      </c>
      <c r="L3896" s="156" t="s">
        <v>8516</v>
      </c>
      <c r="M3896" s="156" t="s">
        <v>695</v>
      </c>
      <c r="N3896" s="156" t="s">
        <v>2545</v>
      </c>
      <c r="O3896" s="156"/>
      <c r="P3896" s="156" t="s">
        <v>8420</v>
      </c>
      <c r="Q3896" s="156">
        <v>24</v>
      </c>
      <c r="R3896" s="156" t="s">
        <v>6603</v>
      </c>
      <c r="S3896" s="156" t="s">
        <v>605</v>
      </c>
      <c r="T3896" s="156">
        <v>1</v>
      </c>
      <c r="U3896" s="156" t="s">
        <v>606</v>
      </c>
      <c r="V3896" s="156"/>
      <c r="W3896" s="156">
        <v>0.625</v>
      </c>
      <c r="X3896" s="156">
        <v>50</v>
      </c>
      <c r="Y3896" s="156">
        <v>77.400000000000006</v>
      </c>
      <c r="Z3896" s="156"/>
    </row>
    <row r="3897" spans="1:26" s="56" customFormat="1">
      <c r="A3897" s="156" t="s">
        <v>8417</v>
      </c>
      <c r="B3897" s="156" t="s">
        <v>1033</v>
      </c>
      <c r="C3897" s="56" t="s">
        <v>2538</v>
      </c>
      <c r="D3897" s="56" t="s">
        <v>2539</v>
      </c>
      <c r="E3897" s="56" t="s">
        <v>2549</v>
      </c>
      <c r="F3897" s="56" t="s">
        <v>2541</v>
      </c>
      <c r="H3897" s="56" t="s">
        <v>6598</v>
      </c>
      <c r="I3897" s="159">
        <v>41852</v>
      </c>
      <c r="J3897" s="159">
        <v>41913</v>
      </c>
      <c r="K3897" s="156" t="s">
        <v>8517</v>
      </c>
      <c r="L3897" s="156" t="s">
        <v>8518</v>
      </c>
      <c r="M3897" s="156" t="s">
        <v>695</v>
      </c>
      <c r="N3897" s="156" t="s">
        <v>2545</v>
      </c>
      <c r="O3897" s="156"/>
      <c r="P3897" s="156" t="s">
        <v>8420</v>
      </c>
      <c r="Q3897" s="156">
        <v>24</v>
      </c>
      <c r="R3897" s="156" t="s">
        <v>6603</v>
      </c>
      <c r="S3897" s="156" t="s">
        <v>605</v>
      </c>
      <c r="T3897" s="156">
        <v>1</v>
      </c>
      <c r="U3897" s="156" t="s">
        <v>606</v>
      </c>
      <c r="V3897" s="156"/>
      <c r="W3897" s="156">
        <v>0.625</v>
      </c>
      <c r="X3897" s="156">
        <v>50</v>
      </c>
      <c r="Y3897" s="156">
        <v>74.8</v>
      </c>
      <c r="Z3897" s="156"/>
    </row>
    <row r="3898" spans="1:26" s="56" customFormat="1">
      <c r="A3898" s="156" t="s">
        <v>8417</v>
      </c>
      <c r="B3898" s="156" t="s">
        <v>1033</v>
      </c>
      <c r="C3898" s="56" t="s">
        <v>2538</v>
      </c>
      <c r="D3898" s="56" t="s">
        <v>2539</v>
      </c>
      <c r="E3898" s="56" t="s">
        <v>2549</v>
      </c>
      <c r="F3898" s="56" t="s">
        <v>2541</v>
      </c>
      <c r="H3898" s="56" t="s">
        <v>6598</v>
      </c>
      <c r="I3898" s="159">
        <v>41852</v>
      </c>
      <c r="J3898" s="159">
        <v>41913</v>
      </c>
      <c r="K3898" s="156" t="s">
        <v>8519</v>
      </c>
      <c r="L3898" s="156" t="s">
        <v>8520</v>
      </c>
      <c r="M3898" s="156" t="s">
        <v>695</v>
      </c>
      <c r="N3898" s="156" t="s">
        <v>2545</v>
      </c>
      <c r="O3898" s="156"/>
      <c r="P3898" s="156" t="s">
        <v>8420</v>
      </c>
      <c r="Q3898" s="156">
        <v>24</v>
      </c>
      <c r="R3898" s="156" t="s">
        <v>6603</v>
      </c>
      <c r="S3898" s="156" t="s">
        <v>605</v>
      </c>
      <c r="T3898" s="156">
        <v>1</v>
      </c>
      <c r="U3898" s="156" t="s">
        <v>606</v>
      </c>
      <c r="V3898" s="156"/>
      <c r="W3898" s="156">
        <v>0.625</v>
      </c>
      <c r="X3898" s="156">
        <v>50</v>
      </c>
      <c r="Y3898" s="156">
        <v>97.8</v>
      </c>
      <c r="Z3898" s="156"/>
    </row>
    <row r="3899" spans="1:26" s="56" customFormat="1">
      <c r="A3899" s="156" t="s">
        <v>8417</v>
      </c>
      <c r="B3899" s="156" t="s">
        <v>1033</v>
      </c>
      <c r="C3899" s="56" t="s">
        <v>2538</v>
      </c>
      <c r="D3899" s="56" t="s">
        <v>2539</v>
      </c>
      <c r="E3899" s="56" t="s">
        <v>2549</v>
      </c>
      <c r="F3899" s="56" t="s">
        <v>2541</v>
      </c>
      <c r="H3899" s="56" t="s">
        <v>6598</v>
      </c>
      <c r="I3899" s="159">
        <v>41852</v>
      </c>
      <c r="J3899" s="159">
        <v>41913</v>
      </c>
      <c r="K3899" s="156" t="s">
        <v>8521</v>
      </c>
      <c r="L3899" s="156" t="s">
        <v>8522</v>
      </c>
      <c r="M3899" s="156" t="s">
        <v>695</v>
      </c>
      <c r="N3899" s="156" t="s">
        <v>2545</v>
      </c>
      <c r="O3899" s="156"/>
      <c r="P3899" s="156" t="s">
        <v>8420</v>
      </c>
      <c r="Q3899" s="156">
        <v>24</v>
      </c>
      <c r="R3899" s="156" t="s">
        <v>6603</v>
      </c>
      <c r="S3899" s="156" t="s">
        <v>605</v>
      </c>
      <c r="T3899" s="156">
        <v>1</v>
      </c>
      <c r="U3899" s="156" t="s">
        <v>606</v>
      </c>
      <c r="V3899" s="156"/>
      <c r="W3899" s="156">
        <v>0.625</v>
      </c>
      <c r="X3899" s="156">
        <v>50</v>
      </c>
      <c r="Y3899" s="156">
        <v>78.2</v>
      </c>
      <c r="Z3899" s="156"/>
    </row>
    <row r="3900" spans="1:26" s="56" customFormat="1">
      <c r="A3900" s="156" t="s">
        <v>8417</v>
      </c>
      <c r="B3900" s="156" t="s">
        <v>1033</v>
      </c>
      <c r="C3900" s="56" t="s">
        <v>2538</v>
      </c>
      <c r="D3900" s="56" t="s">
        <v>2539</v>
      </c>
      <c r="E3900" s="56" t="s">
        <v>2549</v>
      </c>
      <c r="F3900" s="56" t="s">
        <v>2541</v>
      </c>
      <c r="H3900" s="56" t="s">
        <v>6598</v>
      </c>
      <c r="I3900" s="159">
        <v>41852</v>
      </c>
      <c r="J3900" s="159">
        <v>41913</v>
      </c>
      <c r="K3900" s="156" t="s">
        <v>8523</v>
      </c>
      <c r="L3900" s="156" t="s">
        <v>8524</v>
      </c>
      <c r="M3900" s="156" t="s">
        <v>695</v>
      </c>
      <c r="N3900" s="156" t="s">
        <v>2545</v>
      </c>
      <c r="O3900" s="156"/>
      <c r="P3900" s="156" t="s">
        <v>8420</v>
      </c>
      <c r="Q3900" s="156">
        <v>24</v>
      </c>
      <c r="R3900" s="156" t="s">
        <v>6603</v>
      </c>
      <c r="S3900" s="156" t="s">
        <v>605</v>
      </c>
      <c r="T3900" s="156">
        <v>1</v>
      </c>
      <c r="U3900" s="156" t="s">
        <v>606</v>
      </c>
      <c r="V3900" s="156"/>
      <c r="W3900" s="156">
        <v>0.625</v>
      </c>
      <c r="X3900" s="156">
        <v>50</v>
      </c>
      <c r="Y3900" s="156">
        <v>67.8</v>
      </c>
      <c r="Z3900" s="156"/>
    </row>
    <row r="3901" spans="1:26" s="56" customFormat="1">
      <c r="A3901" s="156" t="s">
        <v>8417</v>
      </c>
      <c r="B3901" s="156" t="s">
        <v>1033</v>
      </c>
      <c r="C3901" s="56" t="s">
        <v>2538</v>
      </c>
      <c r="D3901" s="56" t="s">
        <v>2539</v>
      </c>
      <c r="E3901" s="56" t="s">
        <v>2549</v>
      </c>
      <c r="F3901" s="56" t="s">
        <v>2541</v>
      </c>
      <c r="H3901" s="56" t="s">
        <v>6598</v>
      </c>
      <c r="I3901" s="159">
        <v>41852</v>
      </c>
      <c r="J3901" s="159">
        <v>41913</v>
      </c>
      <c r="K3901" s="156" t="s">
        <v>8525</v>
      </c>
      <c r="L3901" s="156" t="s">
        <v>8526</v>
      </c>
      <c r="M3901" s="156" t="s">
        <v>695</v>
      </c>
      <c r="N3901" s="156" t="s">
        <v>2545</v>
      </c>
      <c r="O3901" s="156"/>
      <c r="P3901" s="156" t="s">
        <v>8420</v>
      </c>
      <c r="Q3901" s="156">
        <v>24</v>
      </c>
      <c r="R3901" s="156" t="s">
        <v>6603</v>
      </c>
      <c r="S3901" s="156" t="s">
        <v>605</v>
      </c>
      <c r="T3901" s="156">
        <v>1</v>
      </c>
      <c r="U3901" s="156" t="s">
        <v>606</v>
      </c>
      <c r="V3901" s="156"/>
      <c r="W3901" s="156">
        <v>0.625</v>
      </c>
      <c r="X3901" s="156">
        <v>50</v>
      </c>
      <c r="Y3901" s="156">
        <v>144</v>
      </c>
      <c r="Z3901" s="156"/>
    </row>
    <row r="3902" spans="1:26" s="56" customFormat="1">
      <c r="A3902" s="156" t="s">
        <v>8417</v>
      </c>
      <c r="B3902" s="156" t="s">
        <v>1033</v>
      </c>
      <c r="C3902" s="56" t="s">
        <v>2538</v>
      </c>
      <c r="D3902" s="56" t="s">
        <v>2539</v>
      </c>
      <c r="E3902" s="56" t="s">
        <v>2549</v>
      </c>
      <c r="F3902" s="56" t="s">
        <v>2541</v>
      </c>
      <c r="H3902" s="56" t="s">
        <v>6598</v>
      </c>
      <c r="I3902" s="159">
        <v>41852</v>
      </c>
      <c r="J3902" s="159">
        <v>41913</v>
      </c>
      <c r="K3902" s="156" t="s">
        <v>8527</v>
      </c>
      <c r="L3902" s="156" t="s">
        <v>8528</v>
      </c>
      <c r="M3902" s="156" t="s">
        <v>695</v>
      </c>
      <c r="N3902" s="156" t="s">
        <v>2545</v>
      </c>
      <c r="O3902" s="156"/>
      <c r="P3902" s="156" t="s">
        <v>8420</v>
      </c>
      <c r="Q3902" s="156">
        <v>24</v>
      </c>
      <c r="R3902" s="156" t="s">
        <v>6603</v>
      </c>
      <c r="S3902" s="156" t="s">
        <v>605</v>
      </c>
      <c r="T3902" s="156">
        <v>1</v>
      </c>
      <c r="U3902" s="156" t="s">
        <v>606</v>
      </c>
      <c r="V3902" s="156"/>
      <c r="W3902" s="156">
        <v>0.625</v>
      </c>
      <c r="X3902" s="156">
        <v>50</v>
      </c>
      <c r="Y3902" s="156">
        <v>112</v>
      </c>
      <c r="Z3902" s="156"/>
    </row>
    <row r="3903" spans="1:26" s="56" customFormat="1">
      <c r="A3903" s="156" t="s">
        <v>8417</v>
      </c>
      <c r="B3903" s="156" t="s">
        <v>1033</v>
      </c>
      <c r="C3903" s="56" t="s">
        <v>2538</v>
      </c>
      <c r="D3903" s="56" t="s">
        <v>2539</v>
      </c>
      <c r="E3903" s="56" t="s">
        <v>2549</v>
      </c>
      <c r="F3903" s="56" t="s">
        <v>2541</v>
      </c>
      <c r="H3903" s="56" t="s">
        <v>6598</v>
      </c>
      <c r="I3903" s="159">
        <v>41852</v>
      </c>
      <c r="J3903" s="159">
        <v>41913</v>
      </c>
      <c r="K3903" s="156" t="s">
        <v>8529</v>
      </c>
      <c r="L3903" s="156" t="s">
        <v>8530</v>
      </c>
      <c r="M3903" s="156" t="s">
        <v>695</v>
      </c>
      <c r="N3903" s="156" t="s">
        <v>2545</v>
      </c>
      <c r="O3903" s="156"/>
      <c r="P3903" s="156" t="s">
        <v>8420</v>
      </c>
      <c r="Q3903" s="156">
        <v>24</v>
      </c>
      <c r="R3903" s="156" t="s">
        <v>6603</v>
      </c>
      <c r="S3903" s="156" t="s">
        <v>605</v>
      </c>
      <c r="T3903" s="156">
        <v>1</v>
      </c>
      <c r="U3903" s="156" t="s">
        <v>606</v>
      </c>
      <c r="V3903" s="156"/>
      <c r="W3903" s="156">
        <v>0.625</v>
      </c>
      <c r="X3903" s="156">
        <v>50</v>
      </c>
      <c r="Y3903" s="156">
        <v>68.599999999999994</v>
      </c>
      <c r="Z3903" s="156"/>
    </row>
    <row r="3904" spans="1:26" s="56" customFormat="1">
      <c r="A3904" s="156" t="s">
        <v>8417</v>
      </c>
      <c r="B3904" s="156" t="s">
        <v>1033</v>
      </c>
      <c r="C3904" s="56" t="s">
        <v>2538</v>
      </c>
      <c r="D3904" s="56" t="s">
        <v>2539</v>
      </c>
      <c r="E3904" s="56" t="s">
        <v>2549</v>
      </c>
      <c r="F3904" s="56" t="s">
        <v>2541</v>
      </c>
      <c r="H3904" s="56" t="s">
        <v>6598</v>
      </c>
      <c r="I3904" s="159">
        <v>41852</v>
      </c>
      <c r="J3904" s="159">
        <v>41913</v>
      </c>
      <c r="K3904" s="156" t="s">
        <v>8531</v>
      </c>
      <c r="L3904" s="156" t="s">
        <v>8532</v>
      </c>
      <c r="M3904" s="156" t="s">
        <v>695</v>
      </c>
      <c r="N3904" s="156" t="s">
        <v>2545</v>
      </c>
      <c r="O3904" s="156"/>
      <c r="P3904" s="156" t="s">
        <v>8420</v>
      </c>
      <c r="Q3904" s="156">
        <v>24</v>
      </c>
      <c r="R3904" s="156" t="s">
        <v>6603</v>
      </c>
      <c r="S3904" s="156" t="s">
        <v>605</v>
      </c>
      <c r="T3904" s="156">
        <v>1</v>
      </c>
      <c r="U3904" s="156" t="s">
        <v>606</v>
      </c>
      <c r="V3904" s="156"/>
      <c r="W3904" s="156">
        <v>0.625</v>
      </c>
      <c r="X3904" s="156">
        <v>50</v>
      </c>
      <c r="Y3904" s="156">
        <v>256</v>
      </c>
      <c r="Z3904" s="156"/>
    </row>
    <row r="3905" spans="1:26" s="56" customFormat="1">
      <c r="A3905" s="156" t="s">
        <v>8417</v>
      </c>
      <c r="B3905" s="156" t="s">
        <v>1033</v>
      </c>
      <c r="C3905" s="56" t="s">
        <v>2538</v>
      </c>
      <c r="D3905" s="56" t="s">
        <v>2539</v>
      </c>
      <c r="E3905" s="56" t="s">
        <v>2549</v>
      </c>
      <c r="F3905" s="56" t="s">
        <v>2541</v>
      </c>
      <c r="H3905" s="56" t="s">
        <v>6598</v>
      </c>
      <c r="I3905" s="159">
        <v>41852</v>
      </c>
      <c r="J3905" s="159">
        <v>41913</v>
      </c>
      <c r="K3905" s="156" t="s">
        <v>8533</v>
      </c>
      <c r="L3905" s="156" t="s">
        <v>8534</v>
      </c>
      <c r="M3905" s="156" t="s">
        <v>695</v>
      </c>
      <c r="N3905" s="156" t="s">
        <v>2545</v>
      </c>
      <c r="O3905" s="156"/>
      <c r="P3905" s="156" t="s">
        <v>8420</v>
      </c>
      <c r="Q3905" s="156">
        <v>24</v>
      </c>
      <c r="R3905" s="156" t="s">
        <v>6603</v>
      </c>
      <c r="S3905" s="156" t="s">
        <v>605</v>
      </c>
      <c r="T3905" s="156">
        <v>1</v>
      </c>
      <c r="U3905" s="156" t="s">
        <v>606</v>
      </c>
      <c r="V3905" s="156"/>
      <c r="W3905" s="156">
        <v>0.625</v>
      </c>
      <c r="X3905" s="156">
        <v>50</v>
      </c>
      <c r="Y3905" s="156">
        <v>123</v>
      </c>
      <c r="Z3905" s="156"/>
    </row>
    <row r="3906" spans="1:26" s="56" customFormat="1">
      <c r="A3906" s="156" t="s">
        <v>8417</v>
      </c>
      <c r="B3906" s="156" t="s">
        <v>1033</v>
      </c>
      <c r="C3906" s="56" t="s">
        <v>2538</v>
      </c>
      <c r="D3906" s="56" t="s">
        <v>2539</v>
      </c>
      <c r="E3906" s="56" t="s">
        <v>2549</v>
      </c>
      <c r="F3906" s="56" t="s">
        <v>2541</v>
      </c>
      <c r="H3906" s="56" t="s">
        <v>6598</v>
      </c>
      <c r="I3906" s="159">
        <v>41852</v>
      </c>
      <c r="J3906" s="159">
        <v>41913</v>
      </c>
      <c r="K3906" s="156" t="s">
        <v>8535</v>
      </c>
      <c r="L3906" s="156" t="s">
        <v>8536</v>
      </c>
      <c r="M3906" s="156" t="s">
        <v>695</v>
      </c>
      <c r="N3906" s="156" t="s">
        <v>2545</v>
      </c>
      <c r="O3906" s="156"/>
      <c r="P3906" s="156" t="s">
        <v>8420</v>
      </c>
      <c r="Q3906" s="156">
        <v>24</v>
      </c>
      <c r="R3906" s="156" t="s">
        <v>6603</v>
      </c>
      <c r="S3906" s="156" t="s">
        <v>605</v>
      </c>
      <c r="T3906" s="156">
        <v>1</v>
      </c>
      <c r="U3906" s="156" t="s">
        <v>606</v>
      </c>
      <c r="V3906" s="156"/>
      <c r="W3906" s="156">
        <v>0.625</v>
      </c>
      <c r="X3906" s="156">
        <v>50</v>
      </c>
      <c r="Y3906" s="156">
        <v>122</v>
      </c>
      <c r="Z3906" s="156"/>
    </row>
    <row r="3907" spans="1:26" s="56" customFormat="1">
      <c r="A3907" s="156" t="s">
        <v>8417</v>
      </c>
      <c r="B3907" s="156" t="s">
        <v>1033</v>
      </c>
      <c r="C3907" s="56" t="s">
        <v>2538</v>
      </c>
      <c r="D3907" s="56" t="s">
        <v>2539</v>
      </c>
      <c r="E3907" s="56" t="s">
        <v>2549</v>
      </c>
      <c r="F3907" s="56" t="s">
        <v>2541</v>
      </c>
      <c r="H3907" s="56" t="s">
        <v>6598</v>
      </c>
      <c r="I3907" s="159">
        <v>41852</v>
      </c>
      <c r="J3907" s="159">
        <v>41913</v>
      </c>
      <c r="K3907" s="156" t="s">
        <v>8537</v>
      </c>
      <c r="L3907" s="156" t="s">
        <v>8538</v>
      </c>
      <c r="M3907" s="156" t="s">
        <v>695</v>
      </c>
      <c r="N3907" s="156" t="s">
        <v>2545</v>
      </c>
      <c r="O3907" s="156"/>
      <c r="P3907" s="156" t="s">
        <v>8420</v>
      </c>
      <c r="Q3907" s="156">
        <v>24</v>
      </c>
      <c r="R3907" s="156" t="s">
        <v>6603</v>
      </c>
      <c r="S3907" s="156" t="s">
        <v>605</v>
      </c>
      <c r="T3907" s="156">
        <v>1</v>
      </c>
      <c r="U3907" s="156" t="s">
        <v>606</v>
      </c>
      <c r="V3907" s="156"/>
      <c r="W3907" s="156">
        <v>0.625</v>
      </c>
      <c r="X3907" s="156">
        <v>50</v>
      </c>
      <c r="Y3907" s="156">
        <v>168</v>
      </c>
      <c r="Z3907" s="156"/>
    </row>
    <row r="3908" spans="1:26" s="56" customFormat="1">
      <c r="A3908" s="156" t="s">
        <v>8417</v>
      </c>
      <c r="B3908" s="156" t="s">
        <v>1033</v>
      </c>
      <c r="C3908" s="56" t="s">
        <v>2538</v>
      </c>
      <c r="D3908" s="56" t="s">
        <v>2539</v>
      </c>
      <c r="E3908" s="56" t="s">
        <v>2549</v>
      </c>
      <c r="F3908" s="56" t="s">
        <v>2541</v>
      </c>
      <c r="H3908" s="56" t="s">
        <v>6598</v>
      </c>
      <c r="I3908" s="159">
        <v>41852</v>
      </c>
      <c r="J3908" s="159">
        <v>41913</v>
      </c>
      <c r="K3908" s="156" t="s">
        <v>8539</v>
      </c>
      <c r="L3908" s="156" t="s">
        <v>8540</v>
      </c>
      <c r="M3908" s="156" t="s">
        <v>695</v>
      </c>
      <c r="N3908" s="156" t="s">
        <v>2545</v>
      </c>
      <c r="O3908" s="156"/>
      <c r="P3908" s="156" t="s">
        <v>8420</v>
      </c>
      <c r="Q3908" s="156">
        <v>24</v>
      </c>
      <c r="R3908" s="156" t="s">
        <v>6603</v>
      </c>
      <c r="S3908" s="156" t="s">
        <v>605</v>
      </c>
      <c r="T3908" s="156">
        <v>1</v>
      </c>
      <c r="U3908" s="156" t="s">
        <v>606</v>
      </c>
      <c r="V3908" s="156"/>
      <c r="W3908" s="156">
        <v>0.625</v>
      </c>
      <c r="X3908" s="156">
        <v>50</v>
      </c>
      <c r="Y3908" s="156">
        <v>89</v>
      </c>
      <c r="Z3908" s="156"/>
    </row>
    <row r="3909" spans="1:26" s="56" customFormat="1">
      <c r="A3909" s="156" t="s">
        <v>8417</v>
      </c>
      <c r="B3909" s="156" t="s">
        <v>1033</v>
      </c>
      <c r="C3909" s="56" t="s">
        <v>2538</v>
      </c>
      <c r="D3909" s="56" t="s">
        <v>2539</v>
      </c>
      <c r="E3909" s="56" t="s">
        <v>2549</v>
      </c>
      <c r="F3909" s="56" t="s">
        <v>2541</v>
      </c>
      <c r="H3909" s="56" t="s">
        <v>6598</v>
      </c>
      <c r="I3909" s="159">
        <v>41852</v>
      </c>
      <c r="J3909" s="159">
        <v>41913</v>
      </c>
      <c r="K3909" s="156" t="s">
        <v>8541</v>
      </c>
      <c r="L3909" s="156" t="s">
        <v>8542</v>
      </c>
      <c r="M3909" s="156" t="s">
        <v>695</v>
      </c>
      <c r="N3909" s="156" t="s">
        <v>2545</v>
      </c>
      <c r="O3909" s="156"/>
      <c r="P3909" s="156" t="s">
        <v>8420</v>
      </c>
      <c r="Q3909" s="156">
        <v>24</v>
      </c>
      <c r="R3909" s="156" t="s">
        <v>6603</v>
      </c>
      <c r="S3909" s="156" t="s">
        <v>605</v>
      </c>
      <c r="T3909" s="156">
        <v>1</v>
      </c>
      <c r="U3909" s="156" t="s">
        <v>606</v>
      </c>
      <c r="V3909" s="156"/>
      <c r="W3909" s="156">
        <v>0.625</v>
      </c>
      <c r="X3909" s="156">
        <v>50</v>
      </c>
      <c r="Y3909" s="156">
        <v>36</v>
      </c>
      <c r="Z3909" s="156"/>
    </row>
    <row r="3910" spans="1:26" s="56" customFormat="1">
      <c r="A3910" s="156" t="s">
        <v>8417</v>
      </c>
      <c r="B3910" s="156" t="s">
        <v>1033</v>
      </c>
      <c r="C3910" s="56" t="s">
        <v>2538</v>
      </c>
      <c r="D3910" s="56" t="s">
        <v>2539</v>
      </c>
      <c r="E3910" s="56" t="s">
        <v>2549</v>
      </c>
      <c r="F3910" s="56" t="s">
        <v>2541</v>
      </c>
      <c r="H3910" s="56" t="s">
        <v>6598</v>
      </c>
      <c r="I3910" s="159">
        <v>41852</v>
      </c>
      <c r="J3910" s="159">
        <v>41913</v>
      </c>
      <c r="K3910" s="156" t="s">
        <v>8543</v>
      </c>
      <c r="L3910" s="156" t="s">
        <v>8544</v>
      </c>
      <c r="M3910" s="156" t="s">
        <v>695</v>
      </c>
      <c r="N3910" s="156" t="s">
        <v>2545</v>
      </c>
      <c r="O3910" s="156"/>
      <c r="P3910" s="156" t="s">
        <v>8420</v>
      </c>
      <c r="Q3910" s="156">
        <v>24</v>
      </c>
      <c r="R3910" s="156" t="s">
        <v>6603</v>
      </c>
      <c r="S3910" s="156" t="s">
        <v>605</v>
      </c>
      <c r="T3910" s="156">
        <v>1</v>
      </c>
      <c r="U3910" s="156" t="s">
        <v>606</v>
      </c>
      <c r="V3910" s="156"/>
      <c r="W3910" s="156">
        <v>0.625</v>
      </c>
      <c r="X3910" s="156">
        <v>50</v>
      </c>
      <c r="Y3910" s="156">
        <v>58.2</v>
      </c>
      <c r="Z3910" s="156"/>
    </row>
    <row r="3911" spans="1:26" s="56" customFormat="1">
      <c r="A3911" s="156" t="s">
        <v>8417</v>
      </c>
      <c r="B3911" s="156" t="s">
        <v>1033</v>
      </c>
      <c r="C3911" s="56" t="s">
        <v>2538</v>
      </c>
      <c r="D3911" s="56" t="s">
        <v>2539</v>
      </c>
      <c r="E3911" s="56" t="s">
        <v>2549</v>
      </c>
      <c r="F3911" s="56" t="s">
        <v>2541</v>
      </c>
      <c r="H3911" s="56" t="s">
        <v>6598</v>
      </c>
      <c r="I3911" s="159">
        <v>41852</v>
      </c>
      <c r="J3911" s="159">
        <v>41913</v>
      </c>
      <c r="K3911" s="156" t="s">
        <v>8545</v>
      </c>
      <c r="L3911" s="156" t="s">
        <v>8546</v>
      </c>
      <c r="M3911" s="156" t="s">
        <v>695</v>
      </c>
      <c r="N3911" s="156" t="s">
        <v>2545</v>
      </c>
      <c r="O3911" s="156"/>
      <c r="P3911" s="156" t="s">
        <v>8420</v>
      </c>
      <c r="Q3911" s="156">
        <v>24</v>
      </c>
      <c r="R3911" s="156" t="s">
        <v>6603</v>
      </c>
      <c r="S3911" s="156" t="s">
        <v>605</v>
      </c>
      <c r="T3911" s="156">
        <v>1</v>
      </c>
      <c r="U3911" s="156" t="s">
        <v>606</v>
      </c>
      <c r="V3911" s="156"/>
      <c r="W3911" s="156">
        <v>0.625</v>
      </c>
      <c r="X3911" s="156">
        <v>50</v>
      </c>
      <c r="Y3911" s="156">
        <v>64.8</v>
      </c>
      <c r="Z3911" s="156"/>
    </row>
    <row r="3912" spans="1:26" s="56" customFormat="1">
      <c r="A3912" s="156" t="s">
        <v>8417</v>
      </c>
      <c r="B3912" s="156" t="s">
        <v>1033</v>
      </c>
      <c r="C3912" s="56" t="s">
        <v>2538</v>
      </c>
      <c r="D3912" s="56" t="s">
        <v>2539</v>
      </c>
      <c r="E3912" s="56" t="s">
        <v>2549</v>
      </c>
      <c r="F3912" s="56" t="s">
        <v>2541</v>
      </c>
      <c r="H3912" s="56" t="s">
        <v>6598</v>
      </c>
      <c r="I3912" s="159">
        <v>41852</v>
      </c>
      <c r="J3912" s="159">
        <v>41913</v>
      </c>
      <c r="K3912" s="156" t="s">
        <v>8547</v>
      </c>
      <c r="L3912" s="156" t="s">
        <v>8548</v>
      </c>
      <c r="M3912" s="156" t="s">
        <v>695</v>
      </c>
      <c r="N3912" s="156" t="s">
        <v>2545</v>
      </c>
      <c r="O3912" s="156"/>
      <c r="P3912" s="156" t="s">
        <v>8420</v>
      </c>
      <c r="Q3912" s="156">
        <v>24</v>
      </c>
      <c r="R3912" s="156" t="s">
        <v>6603</v>
      </c>
      <c r="S3912" s="156" t="s">
        <v>605</v>
      </c>
      <c r="T3912" s="156">
        <v>1</v>
      </c>
      <c r="U3912" s="156" t="s">
        <v>606</v>
      </c>
      <c r="V3912" s="156"/>
      <c r="W3912" s="156">
        <v>0.625</v>
      </c>
      <c r="X3912" s="156">
        <v>50</v>
      </c>
      <c r="Y3912" s="156">
        <v>67.400000000000006</v>
      </c>
      <c r="Z3912" s="156"/>
    </row>
    <row r="3913" spans="1:26" s="56" customFormat="1">
      <c r="A3913" s="156" t="s">
        <v>8417</v>
      </c>
      <c r="B3913" s="156" t="s">
        <v>1033</v>
      </c>
      <c r="C3913" s="56" t="s">
        <v>2538</v>
      </c>
      <c r="D3913" s="56" t="s">
        <v>2539</v>
      </c>
      <c r="E3913" s="56" t="s">
        <v>2549</v>
      </c>
      <c r="F3913" s="56" t="s">
        <v>2541</v>
      </c>
      <c r="H3913" s="56" t="s">
        <v>6598</v>
      </c>
      <c r="I3913" s="159">
        <v>41852</v>
      </c>
      <c r="J3913" s="159">
        <v>41913</v>
      </c>
      <c r="K3913" s="156" t="s">
        <v>8549</v>
      </c>
      <c r="L3913" s="156" t="s">
        <v>8550</v>
      </c>
      <c r="M3913" s="156" t="s">
        <v>695</v>
      </c>
      <c r="N3913" s="156" t="s">
        <v>2545</v>
      </c>
      <c r="O3913" s="156"/>
      <c r="P3913" s="156" t="s">
        <v>8420</v>
      </c>
      <c r="Q3913" s="156">
        <v>24</v>
      </c>
      <c r="R3913" s="156" t="s">
        <v>6603</v>
      </c>
      <c r="S3913" s="156" t="s">
        <v>605</v>
      </c>
      <c r="T3913" s="156">
        <v>1</v>
      </c>
      <c r="U3913" s="156" t="s">
        <v>606</v>
      </c>
      <c r="V3913" s="156"/>
      <c r="W3913" s="156">
        <v>0.625</v>
      </c>
      <c r="X3913" s="156">
        <v>50</v>
      </c>
      <c r="Y3913" s="156">
        <v>65</v>
      </c>
      <c r="Z3913" s="156"/>
    </row>
    <row r="3914" spans="1:26" s="56" customFormat="1">
      <c r="A3914" s="156" t="s">
        <v>8417</v>
      </c>
      <c r="B3914" s="156" t="s">
        <v>1033</v>
      </c>
      <c r="C3914" s="56" t="s">
        <v>2538</v>
      </c>
      <c r="D3914" s="56" t="s">
        <v>2539</v>
      </c>
      <c r="E3914" s="56" t="s">
        <v>2549</v>
      </c>
      <c r="F3914" s="56" t="s">
        <v>2541</v>
      </c>
      <c r="H3914" s="56" t="s">
        <v>6598</v>
      </c>
      <c r="I3914" s="159">
        <v>41852</v>
      </c>
      <c r="J3914" s="159">
        <v>41913</v>
      </c>
      <c r="K3914" s="156" t="s">
        <v>8551</v>
      </c>
      <c r="L3914" s="156" t="s">
        <v>8552</v>
      </c>
      <c r="M3914" s="156" t="s">
        <v>695</v>
      </c>
      <c r="N3914" s="156" t="s">
        <v>2545</v>
      </c>
      <c r="O3914" s="156"/>
      <c r="P3914" s="156" t="s">
        <v>8420</v>
      </c>
      <c r="Q3914" s="156">
        <v>24</v>
      </c>
      <c r="R3914" s="156" t="s">
        <v>6603</v>
      </c>
      <c r="S3914" s="156" t="s">
        <v>605</v>
      </c>
      <c r="T3914" s="156">
        <v>1</v>
      </c>
      <c r="U3914" s="156" t="s">
        <v>606</v>
      </c>
      <c r="V3914" s="156"/>
      <c r="W3914" s="156">
        <v>0.625</v>
      </c>
      <c r="X3914" s="156">
        <v>50</v>
      </c>
      <c r="Y3914" s="156">
        <v>45.6</v>
      </c>
      <c r="Z3914" s="156"/>
    </row>
    <row r="3915" spans="1:26" s="56" customFormat="1">
      <c r="A3915" s="156" t="s">
        <v>8417</v>
      </c>
      <c r="B3915" s="156" t="s">
        <v>1033</v>
      </c>
      <c r="C3915" s="56" t="s">
        <v>2538</v>
      </c>
      <c r="D3915" s="56" t="s">
        <v>2539</v>
      </c>
      <c r="E3915" s="56" t="s">
        <v>2549</v>
      </c>
      <c r="F3915" s="56" t="s">
        <v>2541</v>
      </c>
      <c r="H3915" s="56" t="s">
        <v>6598</v>
      </c>
      <c r="I3915" s="159">
        <v>41852</v>
      </c>
      <c r="J3915" s="159">
        <v>41913</v>
      </c>
      <c r="K3915" s="156" t="s">
        <v>8553</v>
      </c>
      <c r="L3915" s="156" t="s">
        <v>8554</v>
      </c>
      <c r="M3915" s="156" t="s">
        <v>695</v>
      </c>
      <c r="N3915" s="156" t="s">
        <v>2545</v>
      </c>
      <c r="O3915" s="156"/>
      <c r="P3915" s="156" t="s">
        <v>8420</v>
      </c>
      <c r="Q3915" s="156">
        <v>24</v>
      </c>
      <c r="R3915" s="156" t="s">
        <v>6603</v>
      </c>
      <c r="S3915" s="156" t="s">
        <v>605</v>
      </c>
      <c r="T3915" s="156">
        <v>1</v>
      </c>
      <c r="U3915" s="156" t="s">
        <v>606</v>
      </c>
      <c r="V3915" s="156"/>
      <c r="W3915" s="156">
        <v>0.625</v>
      </c>
      <c r="X3915" s="156">
        <v>50</v>
      </c>
      <c r="Y3915" s="156">
        <v>158</v>
      </c>
      <c r="Z3915" s="156"/>
    </row>
    <row r="3916" spans="1:26" s="56" customFormat="1">
      <c r="A3916" s="156" t="s">
        <v>8417</v>
      </c>
      <c r="B3916" s="156" t="s">
        <v>1033</v>
      </c>
      <c r="C3916" s="56" t="s">
        <v>2538</v>
      </c>
      <c r="D3916" s="56" t="s">
        <v>2539</v>
      </c>
      <c r="E3916" s="56" t="s">
        <v>2549</v>
      </c>
      <c r="F3916" s="56" t="s">
        <v>2541</v>
      </c>
      <c r="H3916" s="56" t="s">
        <v>6598</v>
      </c>
      <c r="I3916" s="159">
        <v>41852</v>
      </c>
      <c r="J3916" s="159">
        <v>41913</v>
      </c>
      <c r="K3916" s="156" t="s">
        <v>8555</v>
      </c>
      <c r="L3916" s="156" t="s">
        <v>8556</v>
      </c>
      <c r="M3916" s="156" t="s">
        <v>695</v>
      </c>
      <c r="N3916" s="156" t="s">
        <v>2545</v>
      </c>
      <c r="O3916" s="156"/>
      <c r="P3916" s="156" t="s">
        <v>8420</v>
      </c>
      <c r="Q3916" s="156">
        <v>24</v>
      </c>
      <c r="R3916" s="156" t="s">
        <v>6603</v>
      </c>
      <c r="S3916" s="156" t="s">
        <v>605</v>
      </c>
      <c r="T3916" s="156">
        <v>1</v>
      </c>
      <c r="U3916" s="156" t="s">
        <v>606</v>
      </c>
      <c r="V3916" s="156"/>
      <c r="W3916" s="156">
        <v>0.625</v>
      </c>
      <c r="X3916" s="156">
        <v>50</v>
      </c>
      <c r="Y3916" s="156">
        <v>50</v>
      </c>
      <c r="Z3916" s="156"/>
    </row>
    <row r="3917" spans="1:26" s="56" customFormat="1">
      <c r="A3917" s="156" t="s">
        <v>8417</v>
      </c>
      <c r="B3917" s="156" t="s">
        <v>1033</v>
      </c>
      <c r="C3917" s="56" t="s">
        <v>2538</v>
      </c>
      <c r="D3917" s="56" t="s">
        <v>2539</v>
      </c>
      <c r="E3917" s="56" t="s">
        <v>2549</v>
      </c>
      <c r="F3917" s="56" t="s">
        <v>2541</v>
      </c>
      <c r="H3917" s="56" t="s">
        <v>6598</v>
      </c>
      <c r="I3917" s="159">
        <v>41852</v>
      </c>
      <c r="J3917" s="159">
        <v>41913</v>
      </c>
      <c r="K3917" s="156" t="s">
        <v>8557</v>
      </c>
      <c r="L3917" s="156" t="s">
        <v>8558</v>
      </c>
      <c r="M3917" s="156" t="s">
        <v>695</v>
      </c>
      <c r="N3917" s="156" t="s">
        <v>2545</v>
      </c>
      <c r="O3917" s="156"/>
      <c r="P3917" s="156" t="s">
        <v>8420</v>
      </c>
      <c r="Q3917" s="156">
        <v>24</v>
      </c>
      <c r="R3917" s="156" t="s">
        <v>6603</v>
      </c>
      <c r="S3917" s="156" t="s">
        <v>605</v>
      </c>
      <c r="T3917" s="156">
        <v>1</v>
      </c>
      <c r="U3917" s="156" t="s">
        <v>606</v>
      </c>
      <c r="V3917" s="156"/>
      <c r="W3917" s="156">
        <v>0.625</v>
      </c>
      <c r="X3917" s="156">
        <v>50</v>
      </c>
      <c r="Y3917" s="156">
        <v>61.6</v>
      </c>
      <c r="Z3917" s="156"/>
    </row>
    <row r="3918" spans="1:26" s="56" customFormat="1">
      <c r="A3918" s="156" t="s">
        <v>8417</v>
      </c>
      <c r="B3918" s="156" t="s">
        <v>1033</v>
      </c>
      <c r="C3918" s="56" t="s">
        <v>2538</v>
      </c>
      <c r="D3918" s="56" t="s">
        <v>2539</v>
      </c>
      <c r="E3918" s="56" t="s">
        <v>2549</v>
      </c>
      <c r="F3918" s="56" t="s">
        <v>2541</v>
      </c>
      <c r="H3918" s="56" t="s">
        <v>6598</v>
      </c>
      <c r="I3918" s="159">
        <v>41852</v>
      </c>
      <c r="J3918" s="159">
        <v>41913</v>
      </c>
      <c r="K3918" s="156" t="s">
        <v>8559</v>
      </c>
      <c r="L3918" s="156" t="s">
        <v>8560</v>
      </c>
      <c r="M3918" s="156" t="s">
        <v>695</v>
      </c>
      <c r="N3918" s="156" t="s">
        <v>2545</v>
      </c>
      <c r="O3918" s="156"/>
      <c r="P3918" s="156" t="s">
        <v>8420</v>
      </c>
      <c r="Q3918" s="156">
        <v>24</v>
      </c>
      <c r="R3918" s="156" t="s">
        <v>6603</v>
      </c>
      <c r="S3918" s="156" t="s">
        <v>605</v>
      </c>
      <c r="T3918" s="156">
        <v>1</v>
      </c>
      <c r="U3918" s="156" t="s">
        <v>606</v>
      </c>
      <c r="V3918" s="156"/>
      <c r="W3918" s="156">
        <v>0.625</v>
      </c>
      <c r="X3918" s="156">
        <v>100</v>
      </c>
      <c r="Y3918" s="156">
        <v>32.4</v>
      </c>
      <c r="Z3918" s="156"/>
    </row>
    <row r="3919" spans="1:26" s="56" customFormat="1">
      <c r="A3919" s="156" t="s">
        <v>8417</v>
      </c>
      <c r="B3919" s="156" t="s">
        <v>1033</v>
      </c>
      <c r="C3919" s="56" t="s">
        <v>2538</v>
      </c>
      <c r="D3919" s="56" t="s">
        <v>2539</v>
      </c>
      <c r="E3919" s="56" t="s">
        <v>2549</v>
      </c>
      <c r="F3919" s="56" t="s">
        <v>2541</v>
      </c>
      <c r="H3919" s="56" t="s">
        <v>6598</v>
      </c>
      <c r="I3919" s="159">
        <v>41852</v>
      </c>
      <c r="J3919" s="159">
        <v>41913</v>
      </c>
      <c r="K3919" s="156" t="s">
        <v>8561</v>
      </c>
      <c r="L3919" s="156" t="s">
        <v>8562</v>
      </c>
      <c r="M3919" s="156" t="s">
        <v>695</v>
      </c>
      <c r="N3919" s="156" t="s">
        <v>2545</v>
      </c>
      <c r="O3919" s="156"/>
      <c r="P3919" s="156" t="s">
        <v>8420</v>
      </c>
      <c r="Q3919" s="156">
        <v>24</v>
      </c>
      <c r="R3919" s="156" t="s">
        <v>6603</v>
      </c>
      <c r="S3919" s="156" t="s">
        <v>605</v>
      </c>
      <c r="T3919" s="156">
        <v>1</v>
      </c>
      <c r="U3919" s="156" t="s">
        <v>606</v>
      </c>
      <c r="V3919" s="156"/>
      <c r="W3919" s="156">
        <v>0.625</v>
      </c>
      <c r="X3919" s="156">
        <v>50</v>
      </c>
      <c r="Y3919" s="156">
        <v>53.6</v>
      </c>
      <c r="Z3919" s="156"/>
    </row>
    <row r="3920" spans="1:26" s="56" customFormat="1">
      <c r="A3920" s="156" t="s">
        <v>8417</v>
      </c>
      <c r="B3920" s="156" t="s">
        <v>1033</v>
      </c>
      <c r="C3920" s="56" t="s">
        <v>2538</v>
      </c>
      <c r="D3920" s="56" t="s">
        <v>2539</v>
      </c>
      <c r="E3920" s="56" t="s">
        <v>2549</v>
      </c>
      <c r="F3920" s="56" t="s">
        <v>2541</v>
      </c>
      <c r="H3920" s="56" t="s">
        <v>6598</v>
      </c>
      <c r="I3920" s="159">
        <v>41852</v>
      </c>
      <c r="J3920" s="159">
        <v>41913</v>
      </c>
      <c r="K3920" s="156" t="s">
        <v>8563</v>
      </c>
      <c r="L3920" s="156" t="s">
        <v>8564</v>
      </c>
      <c r="M3920" s="156" t="s">
        <v>695</v>
      </c>
      <c r="N3920" s="156" t="s">
        <v>2545</v>
      </c>
      <c r="O3920" s="156"/>
      <c r="P3920" s="156" t="s">
        <v>8420</v>
      </c>
      <c r="Q3920" s="156">
        <v>24</v>
      </c>
      <c r="R3920" s="156" t="s">
        <v>6603</v>
      </c>
      <c r="S3920" s="156" t="s">
        <v>605</v>
      </c>
      <c r="T3920" s="156">
        <v>1</v>
      </c>
      <c r="U3920" s="156" t="s">
        <v>606</v>
      </c>
      <c r="V3920" s="156"/>
      <c r="W3920" s="156">
        <v>0.625</v>
      </c>
      <c r="X3920" s="156">
        <v>50</v>
      </c>
      <c r="Y3920" s="156">
        <v>89.6</v>
      </c>
      <c r="Z3920" s="156"/>
    </row>
    <row r="3921" spans="1:26" s="56" customFormat="1">
      <c r="A3921" s="156" t="s">
        <v>8417</v>
      </c>
      <c r="B3921" s="156" t="s">
        <v>1033</v>
      </c>
      <c r="C3921" s="56" t="s">
        <v>2538</v>
      </c>
      <c r="D3921" s="56" t="s">
        <v>2539</v>
      </c>
      <c r="E3921" s="56" t="s">
        <v>2549</v>
      </c>
      <c r="F3921" s="56" t="s">
        <v>2541</v>
      </c>
      <c r="H3921" s="56" t="s">
        <v>6598</v>
      </c>
      <c r="I3921" s="159">
        <v>41852</v>
      </c>
      <c r="J3921" s="159">
        <v>41913</v>
      </c>
      <c r="K3921" s="156" t="s">
        <v>8565</v>
      </c>
      <c r="L3921" s="156" t="s">
        <v>8566</v>
      </c>
      <c r="M3921" s="156" t="s">
        <v>695</v>
      </c>
      <c r="N3921" s="156" t="s">
        <v>2545</v>
      </c>
      <c r="O3921" s="156"/>
      <c r="P3921" s="156" t="s">
        <v>8420</v>
      </c>
      <c r="Q3921" s="156">
        <v>24</v>
      </c>
      <c r="R3921" s="156" t="s">
        <v>6603</v>
      </c>
      <c r="S3921" s="156" t="s">
        <v>605</v>
      </c>
      <c r="T3921" s="156">
        <v>1</v>
      </c>
      <c r="U3921" s="156" t="s">
        <v>606</v>
      </c>
      <c r="V3921" s="156"/>
      <c r="W3921" s="156">
        <v>0.625</v>
      </c>
      <c r="X3921" s="156">
        <v>50</v>
      </c>
      <c r="Y3921" s="156">
        <v>66</v>
      </c>
      <c r="Z3921" s="156"/>
    </row>
    <row r="3922" spans="1:26" s="56" customFormat="1">
      <c r="A3922" s="156" t="s">
        <v>8417</v>
      </c>
      <c r="B3922" s="156" t="s">
        <v>1033</v>
      </c>
      <c r="C3922" s="56" t="s">
        <v>2538</v>
      </c>
      <c r="D3922" s="56" t="s">
        <v>2539</v>
      </c>
      <c r="E3922" s="56" t="s">
        <v>2549</v>
      </c>
      <c r="F3922" s="56" t="s">
        <v>2541</v>
      </c>
      <c r="H3922" s="56" t="s">
        <v>6598</v>
      </c>
      <c r="I3922" s="159">
        <v>41852</v>
      </c>
      <c r="J3922" s="159">
        <v>41913</v>
      </c>
      <c r="K3922" s="156" t="s">
        <v>8567</v>
      </c>
      <c r="L3922" s="156" t="s">
        <v>8568</v>
      </c>
      <c r="M3922" s="156" t="s">
        <v>695</v>
      </c>
      <c r="N3922" s="156" t="s">
        <v>2545</v>
      </c>
      <c r="O3922" s="156"/>
      <c r="P3922" s="156" t="s">
        <v>8420</v>
      </c>
      <c r="Q3922" s="156">
        <v>24</v>
      </c>
      <c r="R3922" s="156" t="s">
        <v>6603</v>
      </c>
      <c r="S3922" s="156" t="s">
        <v>605</v>
      </c>
      <c r="T3922" s="156">
        <v>1</v>
      </c>
      <c r="U3922" s="156" t="s">
        <v>606</v>
      </c>
      <c r="V3922" s="156"/>
      <c r="W3922" s="156">
        <v>0.625</v>
      </c>
      <c r="X3922" s="156">
        <v>50</v>
      </c>
      <c r="Y3922" s="156">
        <v>66</v>
      </c>
      <c r="Z3922" s="156"/>
    </row>
    <row r="3923" spans="1:26" s="56" customFormat="1">
      <c r="A3923" s="156" t="s">
        <v>8417</v>
      </c>
      <c r="B3923" s="156" t="s">
        <v>1033</v>
      </c>
      <c r="C3923" s="56" t="s">
        <v>2538</v>
      </c>
      <c r="D3923" s="56" t="s">
        <v>2539</v>
      </c>
      <c r="E3923" s="56" t="s">
        <v>2549</v>
      </c>
      <c r="F3923" s="56" t="s">
        <v>2541</v>
      </c>
      <c r="H3923" s="56" t="s">
        <v>6598</v>
      </c>
      <c r="I3923" s="159">
        <v>41852</v>
      </c>
      <c r="J3923" s="159">
        <v>41913</v>
      </c>
      <c r="K3923" s="156" t="s">
        <v>8569</v>
      </c>
      <c r="L3923" s="156" t="s">
        <v>8570</v>
      </c>
      <c r="M3923" s="156" t="s">
        <v>695</v>
      </c>
      <c r="N3923" s="156" t="s">
        <v>2545</v>
      </c>
      <c r="O3923" s="156"/>
      <c r="P3923" s="156" t="s">
        <v>8420</v>
      </c>
      <c r="Q3923" s="156">
        <v>24</v>
      </c>
      <c r="R3923" s="156" t="s">
        <v>6603</v>
      </c>
      <c r="S3923" s="156" t="s">
        <v>605</v>
      </c>
      <c r="T3923" s="156">
        <v>1</v>
      </c>
      <c r="U3923" s="156" t="s">
        <v>606</v>
      </c>
      <c r="V3923" s="156"/>
      <c r="W3923" s="156">
        <v>0.625</v>
      </c>
      <c r="X3923" s="156">
        <v>50</v>
      </c>
      <c r="Y3923" s="156">
        <v>262</v>
      </c>
      <c r="Z3923" s="156"/>
    </row>
    <row r="3924" spans="1:26" s="56" customFormat="1">
      <c r="A3924" s="156" t="s">
        <v>8417</v>
      </c>
      <c r="B3924" s="156" t="s">
        <v>1033</v>
      </c>
      <c r="C3924" s="56" t="s">
        <v>2538</v>
      </c>
      <c r="D3924" s="56" t="s">
        <v>2539</v>
      </c>
      <c r="E3924" s="56" t="s">
        <v>2549</v>
      </c>
      <c r="F3924" s="56" t="s">
        <v>2541</v>
      </c>
      <c r="H3924" s="56" t="s">
        <v>6598</v>
      </c>
      <c r="I3924" s="159">
        <v>41852</v>
      </c>
      <c r="J3924" s="159">
        <v>41913</v>
      </c>
      <c r="K3924" s="156" t="s">
        <v>8571</v>
      </c>
      <c r="L3924" s="156" t="s">
        <v>8572</v>
      </c>
      <c r="M3924" s="156" t="s">
        <v>695</v>
      </c>
      <c r="N3924" s="156" t="s">
        <v>2545</v>
      </c>
      <c r="O3924" s="156"/>
      <c r="P3924" s="156" t="s">
        <v>8420</v>
      </c>
      <c r="Q3924" s="156">
        <v>24</v>
      </c>
      <c r="R3924" s="156" t="s">
        <v>6603</v>
      </c>
      <c r="S3924" s="156" t="s">
        <v>605</v>
      </c>
      <c r="T3924" s="156">
        <v>1</v>
      </c>
      <c r="U3924" s="156" t="s">
        <v>606</v>
      </c>
      <c r="V3924" s="156"/>
      <c r="W3924" s="156">
        <v>0.625</v>
      </c>
      <c r="X3924" s="156">
        <v>50</v>
      </c>
      <c r="Y3924" s="156">
        <v>69</v>
      </c>
      <c r="Z3924" s="156"/>
    </row>
    <row r="3925" spans="1:26" s="56" customFormat="1">
      <c r="A3925" s="156" t="s">
        <v>8417</v>
      </c>
      <c r="B3925" s="156" t="s">
        <v>1033</v>
      </c>
      <c r="C3925" s="56" t="s">
        <v>2538</v>
      </c>
      <c r="D3925" s="56" t="s">
        <v>2539</v>
      </c>
      <c r="E3925" s="56" t="s">
        <v>2549</v>
      </c>
      <c r="F3925" s="56" t="s">
        <v>2541</v>
      </c>
      <c r="H3925" s="56" t="s">
        <v>6598</v>
      </c>
      <c r="I3925" s="159">
        <v>41852</v>
      </c>
      <c r="J3925" s="159">
        <v>41913</v>
      </c>
      <c r="K3925" s="156" t="s">
        <v>8573</v>
      </c>
      <c r="L3925" s="156" t="s">
        <v>8574</v>
      </c>
      <c r="M3925" s="156" t="s">
        <v>695</v>
      </c>
      <c r="N3925" s="156" t="s">
        <v>2545</v>
      </c>
      <c r="O3925" s="156"/>
      <c r="P3925" s="156" t="s">
        <v>8420</v>
      </c>
      <c r="Q3925" s="156">
        <v>24</v>
      </c>
      <c r="R3925" s="156" t="s">
        <v>6603</v>
      </c>
      <c r="S3925" s="156" t="s">
        <v>605</v>
      </c>
      <c r="T3925" s="156">
        <v>1</v>
      </c>
      <c r="U3925" s="156" t="s">
        <v>606</v>
      </c>
      <c r="V3925" s="156"/>
      <c r="W3925" s="156">
        <v>0.625</v>
      </c>
      <c r="X3925" s="156">
        <v>50</v>
      </c>
      <c r="Y3925" s="156">
        <v>84.6</v>
      </c>
      <c r="Z3925" s="156"/>
    </row>
    <row r="3926" spans="1:26" s="56" customFormat="1">
      <c r="A3926" s="156" t="s">
        <v>8417</v>
      </c>
      <c r="B3926" s="156" t="s">
        <v>1033</v>
      </c>
      <c r="C3926" s="56" t="s">
        <v>2538</v>
      </c>
      <c r="D3926" s="56" t="s">
        <v>2539</v>
      </c>
      <c r="E3926" s="56" t="s">
        <v>2549</v>
      </c>
      <c r="F3926" s="56" t="s">
        <v>2541</v>
      </c>
      <c r="H3926" s="56" t="s">
        <v>6598</v>
      </c>
      <c r="I3926" s="159">
        <v>41852</v>
      </c>
      <c r="J3926" s="159">
        <v>41913</v>
      </c>
      <c r="K3926" s="156" t="s">
        <v>8575</v>
      </c>
      <c r="L3926" s="156" t="s">
        <v>8576</v>
      </c>
      <c r="M3926" s="156" t="s">
        <v>695</v>
      </c>
      <c r="N3926" s="156" t="s">
        <v>2545</v>
      </c>
      <c r="O3926" s="156"/>
      <c r="P3926" s="156" t="s">
        <v>8420</v>
      </c>
      <c r="Q3926" s="156">
        <v>24</v>
      </c>
      <c r="R3926" s="156" t="s">
        <v>6603</v>
      </c>
      <c r="S3926" s="156" t="s">
        <v>605</v>
      </c>
      <c r="T3926" s="156">
        <v>1</v>
      </c>
      <c r="U3926" s="156" t="s">
        <v>606</v>
      </c>
      <c r="V3926" s="156"/>
      <c r="W3926" s="156">
        <v>0.625</v>
      </c>
      <c r="X3926" s="156">
        <v>100</v>
      </c>
      <c r="Y3926" s="156">
        <v>11.9</v>
      </c>
      <c r="Z3926" s="156"/>
    </row>
    <row r="3927" spans="1:26" s="56" customFormat="1">
      <c r="A3927" s="156" t="s">
        <v>8417</v>
      </c>
      <c r="B3927" s="156" t="s">
        <v>1033</v>
      </c>
      <c r="C3927" s="56" t="s">
        <v>2538</v>
      </c>
      <c r="D3927" s="56" t="s">
        <v>2539</v>
      </c>
      <c r="E3927" s="56" t="s">
        <v>2549</v>
      </c>
      <c r="F3927" s="56" t="s">
        <v>2541</v>
      </c>
      <c r="H3927" s="56" t="s">
        <v>6598</v>
      </c>
      <c r="I3927" s="159">
        <v>41852</v>
      </c>
      <c r="J3927" s="159">
        <v>41913</v>
      </c>
      <c r="K3927" s="156" t="s">
        <v>8577</v>
      </c>
      <c r="L3927" s="156" t="s">
        <v>8578</v>
      </c>
      <c r="M3927" s="156" t="s">
        <v>695</v>
      </c>
      <c r="N3927" s="156" t="s">
        <v>2545</v>
      </c>
      <c r="O3927" s="156"/>
      <c r="P3927" s="156" t="s">
        <v>8420</v>
      </c>
      <c r="Q3927" s="156">
        <v>24</v>
      </c>
      <c r="R3927" s="156" t="s">
        <v>6603</v>
      </c>
      <c r="S3927" s="156" t="s">
        <v>605</v>
      </c>
      <c r="T3927" s="156">
        <v>1</v>
      </c>
      <c r="U3927" s="156" t="s">
        <v>606</v>
      </c>
      <c r="V3927" s="156"/>
      <c r="W3927" s="156">
        <v>0.625</v>
      </c>
      <c r="X3927" s="156">
        <v>100</v>
      </c>
      <c r="Y3927" s="156">
        <v>9.1999999999999993</v>
      </c>
      <c r="Z3927" s="156"/>
    </row>
    <row r="3928" spans="1:26" s="56" customFormat="1">
      <c r="A3928" s="156" t="s">
        <v>8417</v>
      </c>
      <c r="B3928" s="156" t="s">
        <v>1033</v>
      </c>
      <c r="C3928" s="56" t="s">
        <v>2538</v>
      </c>
      <c r="D3928" s="56" t="s">
        <v>2539</v>
      </c>
      <c r="E3928" s="56" t="s">
        <v>2549</v>
      </c>
      <c r="F3928" s="56" t="s">
        <v>2541</v>
      </c>
      <c r="H3928" s="56" t="s">
        <v>6598</v>
      </c>
      <c r="I3928" s="159">
        <v>41852</v>
      </c>
      <c r="J3928" s="159">
        <v>41913</v>
      </c>
      <c r="K3928" s="156" t="s">
        <v>8579</v>
      </c>
      <c r="L3928" s="156" t="s">
        <v>8580</v>
      </c>
      <c r="M3928" s="156" t="s">
        <v>695</v>
      </c>
      <c r="N3928" s="156" t="s">
        <v>2545</v>
      </c>
      <c r="O3928" s="156"/>
      <c r="P3928" s="156" t="s">
        <v>8420</v>
      </c>
      <c r="Q3928" s="156">
        <v>24</v>
      </c>
      <c r="R3928" s="156" t="s">
        <v>6603</v>
      </c>
      <c r="S3928" s="156" t="s">
        <v>605</v>
      </c>
      <c r="T3928" s="156">
        <v>1</v>
      </c>
      <c r="U3928" s="156" t="s">
        <v>606</v>
      </c>
      <c r="V3928" s="156"/>
      <c r="W3928" s="156">
        <v>0.625</v>
      </c>
      <c r="X3928" s="156">
        <v>100</v>
      </c>
      <c r="Y3928" s="156">
        <v>11.8</v>
      </c>
      <c r="Z3928" s="156"/>
    </row>
    <row r="3929" spans="1:26" s="56" customFormat="1">
      <c r="A3929" s="156" t="s">
        <v>8417</v>
      </c>
      <c r="B3929" s="156" t="s">
        <v>1033</v>
      </c>
      <c r="C3929" s="56" t="s">
        <v>2538</v>
      </c>
      <c r="D3929" s="56" t="s">
        <v>2539</v>
      </c>
      <c r="E3929" s="56" t="s">
        <v>2549</v>
      </c>
      <c r="F3929" s="56" t="s">
        <v>2541</v>
      </c>
      <c r="H3929" s="56" t="s">
        <v>6598</v>
      </c>
      <c r="I3929" s="159">
        <v>41852</v>
      </c>
      <c r="J3929" s="159">
        <v>41913</v>
      </c>
      <c r="K3929" s="156" t="s">
        <v>8581</v>
      </c>
      <c r="L3929" s="156" t="s">
        <v>8582</v>
      </c>
      <c r="M3929" s="156" t="s">
        <v>695</v>
      </c>
      <c r="N3929" s="156" t="s">
        <v>2545</v>
      </c>
      <c r="O3929" s="156"/>
      <c r="P3929" s="156" t="s">
        <v>8420</v>
      </c>
      <c r="Q3929" s="156">
        <v>24</v>
      </c>
      <c r="R3929" s="156" t="s">
        <v>6603</v>
      </c>
      <c r="S3929" s="156" t="s">
        <v>605</v>
      </c>
      <c r="T3929" s="156">
        <v>1</v>
      </c>
      <c r="U3929" s="156" t="s">
        <v>606</v>
      </c>
      <c r="V3929" s="156"/>
      <c r="W3929" s="156">
        <v>0.625</v>
      </c>
      <c r="X3929" s="156">
        <v>100</v>
      </c>
      <c r="Y3929" s="156">
        <v>28</v>
      </c>
      <c r="Z3929" s="156"/>
    </row>
    <row r="3930" spans="1:26" s="56" customFormat="1">
      <c r="A3930" s="156" t="s">
        <v>8417</v>
      </c>
      <c r="B3930" s="156" t="s">
        <v>1033</v>
      </c>
      <c r="C3930" s="56" t="s">
        <v>2538</v>
      </c>
      <c r="D3930" s="56" t="s">
        <v>2539</v>
      </c>
      <c r="E3930" s="56" t="s">
        <v>2549</v>
      </c>
      <c r="F3930" s="56" t="s">
        <v>2541</v>
      </c>
      <c r="H3930" s="56" t="s">
        <v>6598</v>
      </c>
      <c r="I3930" s="159">
        <v>41852</v>
      </c>
      <c r="J3930" s="159">
        <v>41913</v>
      </c>
      <c r="K3930" s="156" t="s">
        <v>8583</v>
      </c>
      <c r="L3930" s="156" t="s">
        <v>8584</v>
      </c>
      <c r="M3930" s="156" t="s">
        <v>695</v>
      </c>
      <c r="N3930" s="156" t="s">
        <v>2545</v>
      </c>
      <c r="O3930" s="156"/>
      <c r="P3930" s="156" t="s">
        <v>8420</v>
      </c>
      <c r="Q3930" s="156">
        <v>24</v>
      </c>
      <c r="R3930" s="156" t="s">
        <v>6603</v>
      </c>
      <c r="S3930" s="156" t="s">
        <v>605</v>
      </c>
      <c r="T3930" s="156">
        <v>1</v>
      </c>
      <c r="U3930" s="156" t="s">
        <v>606</v>
      </c>
      <c r="V3930" s="156"/>
      <c r="W3930" s="156">
        <v>0.625</v>
      </c>
      <c r="X3930" s="156">
        <v>50</v>
      </c>
      <c r="Y3930" s="156">
        <v>43.8</v>
      </c>
      <c r="Z3930" s="156"/>
    </row>
    <row r="3931" spans="1:26" s="56" customFormat="1">
      <c r="A3931" s="156" t="s">
        <v>8417</v>
      </c>
      <c r="B3931" s="156" t="s">
        <v>1033</v>
      </c>
      <c r="C3931" s="56" t="s">
        <v>2538</v>
      </c>
      <c r="D3931" s="56" t="s">
        <v>2539</v>
      </c>
      <c r="E3931" s="56" t="s">
        <v>2549</v>
      </c>
      <c r="F3931" s="56" t="s">
        <v>2541</v>
      </c>
      <c r="H3931" s="56" t="s">
        <v>6598</v>
      </c>
      <c r="I3931" s="159">
        <v>41852</v>
      </c>
      <c r="J3931" s="159">
        <v>41913</v>
      </c>
      <c r="K3931" s="156" t="s">
        <v>8585</v>
      </c>
      <c r="L3931" s="156" t="s">
        <v>8586</v>
      </c>
      <c r="M3931" s="156" t="s">
        <v>695</v>
      </c>
      <c r="N3931" s="156" t="s">
        <v>2545</v>
      </c>
      <c r="O3931" s="156"/>
      <c r="P3931" s="156" t="s">
        <v>8420</v>
      </c>
      <c r="Q3931" s="156">
        <v>24</v>
      </c>
      <c r="R3931" s="156" t="s">
        <v>6603</v>
      </c>
      <c r="S3931" s="156" t="s">
        <v>605</v>
      </c>
      <c r="T3931" s="156">
        <v>1</v>
      </c>
      <c r="U3931" s="156" t="s">
        <v>606</v>
      </c>
      <c r="V3931" s="156"/>
      <c r="W3931" s="156">
        <v>0.625</v>
      </c>
      <c r="X3931" s="156">
        <v>100</v>
      </c>
      <c r="Y3931" s="156">
        <v>37.4</v>
      </c>
      <c r="Z3931" s="156"/>
    </row>
    <row r="3932" spans="1:26" s="56" customFormat="1">
      <c r="A3932" s="156" t="s">
        <v>8417</v>
      </c>
      <c r="B3932" s="156" t="s">
        <v>1033</v>
      </c>
      <c r="C3932" s="56" t="s">
        <v>2538</v>
      </c>
      <c r="D3932" s="56" t="s">
        <v>2539</v>
      </c>
      <c r="E3932" s="56" t="s">
        <v>2549</v>
      </c>
      <c r="F3932" s="56" t="s">
        <v>2541</v>
      </c>
      <c r="H3932" s="56" t="s">
        <v>6598</v>
      </c>
      <c r="I3932" s="159">
        <v>41852</v>
      </c>
      <c r="J3932" s="159">
        <v>41913</v>
      </c>
      <c r="K3932" s="156" t="s">
        <v>8587</v>
      </c>
      <c r="L3932" s="156" t="s">
        <v>8588</v>
      </c>
      <c r="M3932" s="156" t="s">
        <v>695</v>
      </c>
      <c r="N3932" s="156" t="s">
        <v>2545</v>
      </c>
      <c r="O3932" s="156"/>
      <c r="P3932" s="156" t="s">
        <v>8420</v>
      </c>
      <c r="Q3932" s="156">
        <v>24</v>
      </c>
      <c r="R3932" s="156" t="s">
        <v>6603</v>
      </c>
      <c r="S3932" s="156" t="s">
        <v>605</v>
      </c>
      <c r="T3932" s="156">
        <v>1</v>
      </c>
      <c r="U3932" s="156" t="s">
        <v>606</v>
      </c>
      <c r="V3932" s="156"/>
      <c r="W3932" s="156">
        <v>0.625</v>
      </c>
      <c r="X3932" s="156">
        <v>100</v>
      </c>
      <c r="Y3932" s="156">
        <v>43.8</v>
      </c>
      <c r="Z3932" s="156"/>
    </row>
    <row r="3933" spans="1:26" s="56" customFormat="1">
      <c r="A3933" s="156" t="s">
        <v>8417</v>
      </c>
      <c r="B3933" s="156" t="s">
        <v>1033</v>
      </c>
      <c r="C3933" s="56" t="s">
        <v>2538</v>
      </c>
      <c r="D3933" s="56" t="s">
        <v>2539</v>
      </c>
      <c r="E3933" s="56" t="s">
        <v>2549</v>
      </c>
      <c r="F3933" s="56" t="s">
        <v>2541</v>
      </c>
      <c r="H3933" s="56" t="s">
        <v>6598</v>
      </c>
      <c r="I3933" s="159">
        <v>41852</v>
      </c>
      <c r="J3933" s="159">
        <v>41913</v>
      </c>
      <c r="K3933" s="156" t="s">
        <v>8589</v>
      </c>
      <c r="L3933" s="156" t="s">
        <v>8590</v>
      </c>
      <c r="M3933" s="156" t="s">
        <v>695</v>
      </c>
      <c r="N3933" s="156" t="s">
        <v>2545</v>
      </c>
      <c r="O3933" s="156"/>
      <c r="P3933" s="156" t="s">
        <v>8420</v>
      </c>
      <c r="Q3933" s="156">
        <v>24</v>
      </c>
      <c r="R3933" s="156" t="s">
        <v>6603</v>
      </c>
      <c r="S3933" s="156" t="s">
        <v>605</v>
      </c>
      <c r="T3933" s="156">
        <v>1</v>
      </c>
      <c r="U3933" s="156" t="s">
        <v>606</v>
      </c>
      <c r="V3933" s="156"/>
      <c r="W3933" s="156">
        <v>0.625</v>
      </c>
      <c r="X3933" s="156">
        <v>100</v>
      </c>
      <c r="Y3933" s="156">
        <v>39.4</v>
      </c>
      <c r="Z3933" s="156"/>
    </row>
    <row r="3934" spans="1:26" s="56" customFormat="1">
      <c r="A3934" s="156" t="s">
        <v>8417</v>
      </c>
      <c r="B3934" s="156" t="s">
        <v>1033</v>
      </c>
      <c r="C3934" s="56" t="s">
        <v>2538</v>
      </c>
      <c r="D3934" s="56" t="s">
        <v>2539</v>
      </c>
      <c r="E3934" s="56" t="s">
        <v>2549</v>
      </c>
      <c r="F3934" s="56" t="s">
        <v>2541</v>
      </c>
      <c r="H3934" s="56" t="s">
        <v>6598</v>
      </c>
      <c r="I3934" s="159">
        <v>41852</v>
      </c>
      <c r="J3934" s="159">
        <v>41913</v>
      </c>
      <c r="K3934" s="156" t="s">
        <v>8591</v>
      </c>
      <c r="L3934" s="156" t="s">
        <v>8592</v>
      </c>
      <c r="M3934" s="156" t="s">
        <v>695</v>
      </c>
      <c r="N3934" s="156" t="s">
        <v>2545</v>
      </c>
      <c r="O3934" s="156"/>
      <c r="P3934" s="156" t="s">
        <v>8420</v>
      </c>
      <c r="Q3934" s="156">
        <v>24</v>
      </c>
      <c r="R3934" s="156" t="s">
        <v>6603</v>
      </c>
      <c r="S3934" s="156" t="s">
        <v>605</v>
      </c>
      <c r="T3934" s="156">
        <v>1</v>
      </c>
      <c r="U3934" s="156" t="s">
        <v>606</v>
      </c>
      <c r="V3934" s="156"/>
      <c r="W3934" s="156">
        <v>0.625</v>
      </c>
      <c r="X3934" s="156">
        <v>100</v>
      </c>
      <c r="Y3934" s="156">
        <v>23</v>
      </c>
      <c r="Z3934" s="156"/>
    </row>
    <row r="3935" spans="1:26" s="56" customFormat="1">
      <c r="A3935" s="156" t="s">
        <v>8417</v>
      </c>
      <c r="B3935" s="156" t="s">
        <v>1033</v>
      </c>
      <c r="C3935" s="56" t="s">
        <v>2538</v>
      </c>
      <c r="D3935" s="56" t="s">
        <v>2539</v>
      </c>
      <c r="E3935" s="56" t="s">
        <v>2549</v>
      </c>
      <c r="F3935" s="56" t="s">
        <v>2541</v>
      </c>
      <c r="H3935" s="56" t="s">
        <v>6598</v>
      </c>
      <c r="I3935" s="159">
        <v>41852</v>
      </c>
      <c r="J3935" s="159">
        <v>41913</v>
      </c>
      <c r="K3935" s="156" t="s">
        <v>8593</v>
      </c>
      <c r="L3935" s="156" t="s">
        <v>8594</v>
      </c>
      <c r="M3935" s="156" t="s">
        <v>695</v>
      </c>
      <c r="N3935" s="156" t="s">
        <v>2545</v>
      </c>
      <c r="O3935" s="156"/>
      <c r="P3935" s="156" t="s">
        <v>8420</v>
      </c>
      <c r="Q3935" s="156">
        <v>24</v>
      </c>
      <c r="R3935" s="156" t="s">
        <v>6603</v>
      </c>
      <c r="S3935" s="156" t="s">
        <v>605</v>
      </c>
      <c r="T3935" s="156">
        <v>1</v>
      </c>
      <c r="U3935" s="156" t="s">
        <v>606</v>
      </c>
      <c r="V3935" s="156"/>
      <c r="W3935" s="156">
        <v>0.625</v>
      </c>
      <c r="X3935" s="156">
        <v>50</v>
      </c>
      <c r="Y3935" s="156">
        <v>41.6</v>
      </c>
      <c r="Z3935" s="156"/>
    </row>
    <row r="3936" spans="1:26" s="56" customFormat="1">
      <c r="A3936" s="156" t="s">
        <v>8417</v>
      </c>
      <c r="B3936" s="156" t="s">
        <v>1033</v>
      </c>
      <c r="C3936" s="56" t="s">
        <v>2538</v>
      </c>
      <c r="D3936" s="56" t="s">
        <v>2539</v>
      </c>
      <c r="E3936" s="56" t="s">
        <v>2549</v>
      </c>
      <c r="F3936" s="56" t="s">
        <v>2541</v>
      </c>
      <c r="H3936" s="56" t="s">
        <v>6598</v>
      </c>
      <c r="I3936" s="159">
        <v>41852</v>
      </c>
      <c r="J3936" s="159">
        <v>41913</v>
      </c>
      <c r="K3936" s="156" t="s">
        <v>8595</v>
      </c>
      <c r="L3936" s="156" t="s">
        <v>8596</v>
      </c>
      <c r="M3936" s="156" t="s">
        <v>695</v>
      </c>
      <c r="N3936" s="156" t="s">
        <v>2545</v>
      </c>
      <c r="O3936" s="156"/>
      <c r="P3936" s="156" t="s">
        <v>8420</v>
      </c>
      <c r="Q3936" s="156">
        <v>24</v>
      </c>
      <c r="R3936" s="156" t="s">
        <v>6603</v>
      </c>
      <c r="S3936" s="156" t="s">
        <v>605</v>
      </c>
      <c r="T3936" s="156">
        <v>1</v>
      </c>
      <c r="U3936" s="156" t="s">
        <v>606</v>
      </c>
      <c r="V3936" s="156"/>
      <c r="W3936" s="156">
        <v>0.625</v>
      </c>
      <c r="X3936" s="156">
        <v>100</v>
      </c>
      <c r="Y3936" s="156">
        <v>19.899999999999999</v>
      </c>
      <c r="Z3936" s="156"/>
    </row>
    <row r="3937" spans="1:26" s="56" customFormat="1">
      <c r="A3937" s="156" t="s">
        <v>8417</v>
      </c>
      <c r="B3937" s="156" t="s">
        <v>1033</v>
      </c>
      <c r="C3937" s="56" t="s">
        <v>2538</v>
      </c>
      <c r="D3937" s="56" t="s">
        <v>2539</v>
      </c>
      <c r="E3937" s="56" t="s">
        <v>2549</v>
      </c>
      <c r="F3937" s="56" t="s">
        <v>2541</v>
      </c>
      <c r="H3937" s="56" t="s">
        <v>6598</v>
      </c>
      <c r="I3937" s="159">
        <v>41852</v>
      </c>
      <c r="J3937" s="159">
        <v>41913</v>
      </c>
      <c r="K3937" s="156" t="s">
        <v>8597</v>
      </c>
      <c r="L3937" s="156" t="s">
        <v>8598</v>
      </c>
      <c r="M3937" s="156" t="s">
        <v>695</v>
      </c>
      <c r="N3937" s="156" t="s">
        <v>2545</v>
      </c>
      <c r="O3937" s="156"/>
      <c r="P3937" s="156" t="s">
        <v>8420</v>
      </c>
      <c r="Q3937" s="156">
        <v>24</v>
      </c>
      <c r="R3937" s="156" t="s">
        <v>6603</v>
      </c>
      <c r="S3937" s="156" t="s">
        <v>605</v>
      </c>
      <c r="T3937" s="156">
        <v>1</v>
      </c>
      <c r="U3937" s="156" t="s">
        <v>606</v>
      </c>
      <c r="V3937" s="156"/>
      <c r="W3937" s="156">
        <v>0.625</v>
      </c>
      <c r="X3937" s="156">
        <v>100</v>
      </c>
      <c r="Y3937" s="156">
        <v>36.6</v>
      </c>
      <c r="Z3937" s="156"/>
    </row>
    <row r="3938" spans="1:26" s="56" customFormat="1">
      <c r="A3938" s="156" t="s">
        <v>8417</v>
      </c>
      <c r="B3938" s="156" t="s">
        <v>1033</v>
      </c>
      <c r="C3938" s="56" t="s">
        <v>2538</v>
      </c>
      <c r="D3938" s="56" t="s">
        <v>2539</v>
      </c>
      <c r="E3938" s="56" t="s">
        <v>2549</v>
      </c>
      <c r="F3938" s="56" t="s">
        <v>2541</v>
      </c>
      <c r="H3938" s="56" t="s">
        <v>6598</v>
      </c>
      <c r="I3938" s="159">
        <v>41852</v>
      </c>
      <c r="J3938" s="159">
        <v>41913</v>
      </c>
      <c r="K3938" s="156" t="s">
        <v>8599</v>
      </c>
      <c r="L3938" s="156" t="s">
        <v>8600</v>
      </c>
      <c r="M3938" s="156" t="s">
        <v>695</v>
      </c>
      <c r="N3938" s="156" t="s">
        <v>2545</v>
      </c>
      <c r="O3938" s="156"/>
      <c r="P3938" s="156" t="s">
        <v>8420</v>
      </c>
      <c r="Q3938" s="156">
        <v>24</v>
      </c>
      <c r="R3938" s="156" t="s">
        <v>6603</v>
      </c>
      <c r="S3938" s="156" t="s">
        <v>605</v>
      </c>
      <c r="T3938" s="156">
        <v>1</v>
      </c>
      <c r="U3938" s="156" t="s">
        <v>606</v>
      </c>
      <c r="V3938" s="156"/>
      <c r="W3938" s="156">
        <v>0.625</v>
      </c>
      <c r="X3938" s="156">
        <v>100</v>
      </c>
      <c r="Y3938" s="156">
        <v>51.4</v>
      </c>
      <c r="Z3938" s="156"/>
    </row>
    <row r="3939" spans="1:26" s="56" customFormat="1">
      <c r="A3939" s="156" t="s">
        <v>8417</v>
      </c>
      <c r="B3939" s="156" t="s">
        <v>1033</v>
      </c>
      <c r="C3939" s="56" t="s">
        <v>2538</v>
      </c>
      <c r="D3939" s="56" t="s">
        <v>2539</v>
      </c>
      <c r="E3939" s="56" t="s">
        <v>2549</v>
      </c>
      <c r="F3939" s="56" t="s">
        <v>2541</v>
      </c>
      <c r="H3939" s="56" t="s">
        <v>6598</v>
      </c>
      <c r="I3939" s="159">
        <v>41852</v>
      </c>
      <c r="J3939" s="159">
        <v>41913</v>
      </c>
      <c r="K3939" s="156" t="s">
        <v>8601</v>
      </c>
      <c r="L3939" s="156" t="s">
        <v>8602</v>
      </c>
      <c r="M3939" s="156" t="s">
        <v>695</v>
      </c>
      <c r="N3939" s="156" t="s">
        <v>2545</v>
      </c>
      <c r="O3939" s="156"/>
      <c r="P3939" s="156" t="s">
        <v>8420</v>
      </c>
      <c r="Q3939" s="156">
        <v>24</v>
      </c>
      <c r="R3939" s="156" t="s">
        <v>6603</v>
      </c>
      <c r="S3939" s="156" t="s">
        <v>605</v>
      </c>
      <c r="T3939" s="156">
        <v>1</v>
      </c>
      <c r="U3939" s="156" t="s">
        <v>606</v>
      </c>
      <c r="V3939" s="156"/>
      <c r="W3939" s="156">
        <v>0.625</v>
      </c>
      <c r="X3939" s="156">
        <v>50</v>
      </c>
      <c r="Y3939" s="156">
        <v>50.8</v>
      </c>
      <c r="Z3939" s="156"/>
    </row>
    <row r="3940" spans="1:26" s="56" customFormat="1">
      <c r="A3940" s="156" t="s">
        <v>8417</v>
      </c>
      <c r="B3940" s="156" t="s">
        <v>1033</v>
      </c>
      <c r="C3940" s="56" t="s">
        <v>2538</v>
      </c>
      <c r="D3940" s="56" t="s">
        <v>2539</v>
      </c>
      <c r="E3940" s="56" t="s">
        <v>2549</v>
      </c>
      <c r="F3940" s="56" t="s">
        <v>2541</v>
      </c>
      <c r="H3940" s="56" t="s">
        <v>6598</v>
      </c>
      <c r="I3940" s="159">
        <v>41852</v>
      </c>
      <c r="J3940" s="159">
        <v>41913</v>
      </c>
      <c r="K3940" s="156" t="s">
        <v>8603</v>
      </c>
      <c r="L3940" s="156" t="s">
        <v>8604</v>
      </c>
      <c r="M3940" s="156" t="s">
        <v>695</v>
      </c>
      <c r="N3940" s="156" t="s">
        <v>2545</v>
      </c>
      <c r="O3940" s="156"/>
      <c r="P3940" s="156" t="s">
        <v>8420</v>
      </c>
      <c r="Q3940" s="156">
        <v>24</v>
      </c>
      <c r="R3940" s="156" t="s">
        <v>6603</v>
      </c>
      <c r="S3940" s="156" t="s">
        <v>605</v>
      </c>
      <c r="T3940" s="156">
        <v>1</v>
      </c>
      <c r="U3940" s="156" t="s">
        <v>606</v>
      </c>
      <c r="V3940" s="156"/>
      <c r="W3940" s="156">
        <v>0.625</v>
      </c>
      <c r="X3940" s="156">
        <v>100</v>
      </c>
      <c r="Y3940" s="156">
        <v>15.7</v>
      </c>
      <c r="Z3940" s="156"/>
    </row>
    <row r="3941" spans="1:26" s="56" customFormat="1">
      <c r="A3941" s="156" t="s">
        <v>8417</v>
      </c>
      <c r="B3941" s="156" t="s">
        <v>1033</v>
      </c>
      <c r="C3941" s="56" t="s">
        <v>2538</v>
      </c>
      <c r="D3941" s="56" t="s">
        <v>2539</v>
      </c>
      <c r="E3941" s="56" t="s">
        <v>2549</v>
      </c>
      <c r="F3941" s="56" t="s">
        <v>2541</v>
      </c>
      <c r="H3941" s="56" t="s">
        <v>6598</v>
      </c>
      <c r="I3941" s="159">
        <v>41852</v>
      </c>
      <c r="J3941" s="159">
        <v>41913</v>
      </c>
      <c r="K3941" s="156" t="s">
        <v>8605</v>
      </c>
      <c r="L3941" s="156" t="s">
        <v>8606</v>
      </c>
      <c r="M3941" s="156" t="s">
        <v>695</v>
      </c>
      <c r="N3941" s="156" t="s">
        <v>2545</v>
      </c>
      <c r="O3941" s="156"/>
      <c r="P3941" s="156" t="s">
        <v>8420</v>
      </c>
      <c r="Q3941" s="156">
        <v>24</v>
      </c>
      <c r="R3941" s="156" t="s">
        <v>6603</v>
      </c>
      <c r="S3941" s="156" t="s">
        <v>605</v>
      </c>
      <c r="T3941" s="156">
        <v>1</v>
      </c>
      <c r="U3941" s="156" t="s">
        <v>606</v>
      </c>
      <c r="V3941" s="156"/>
      <c r="W3941" s="156">
        <v>0.625</v>
      </c>
      <c r="X3941" s="156">
        <v>140</v>
      </c>
      <c r="Y3941" s="156">
        <v>14.1</v>
      </c>
      <c r="Z3941" s="156"/>
    </row>
    <row r="3942" spans="1:26" s="56" customFormat="1">
      <c r="A3942" s="156" t="s">
        <v>8417</v>
      </c>
      <c r="B3942" s="156" t="s">
        <v>1033</v>
      </c>
      <c r="C3942" s="56" t="s">
        <v>2538</v>
      </c>
      <c r="D3942" s="56" t="s">
        <v>2539</v>
      </c>
      <c r="E3942" s="56" t="s">
        <v>2549</v>
      </c>
      <c r="F3942" s="56" t="s">
        <v>2541</v>
      </c>
      <c r="H3942" s="56" t="s">
        <v>6598</v>
      </c>
      <c r="I3942" s="159">
        <v>41852</v>
      </c>
      <c r="J3942" s="159">
        <v>41913</v>
      </c>
      <c r="K3942" s="156" t="s">
        <v>8607</v>
      </c>
      <c r="L3942" s="156" t="s">
        <v>8608</v>
      </c>
      <c r="M3942" s="156" t="s">
        <v>695</v>
      </c>
      <c r="N3942" s="156" t="s">
        <v>2545</v>
      </c>
      <c r="O3942" s="156"/>
      <c r="P3942" s="156" t="s">
        <v>8420</v>
      </c>
      <c r="Q3942" s="156">
        <v>24</v>
      </c>
      <c r="R3942" s="156" t="s">
        <v>6603</v>
      </c>
      <c r="S3942" s="156" t="s">
        <v>605</v>
      </c>
      <c r="T3942" s="156">
        <v>1</v>
      </c>
      <c r="U3942" s="156" t="s">
        <v>606</v>
      </c>
      <c r="V3942" s="156"/>
      <c r="W3942" s="156">
        <v>0.625</v>
      </c>
      <c r="X3942" s="156">
        <v>100</v>
      </c>
      <c r="Y3942" s="156">
        <v>15.3</v>
      </c>
      <c r="Z3942" s="156"/>
    </row>
    <row r="3943" spans="1:26" s="56" customFormat="1">
      <c r="A3943" s="156" t="s">
        <v>8417</v>
      </c>
      <c r="B3943" s="156" t="s">
        <v>1033</v>
      </c>
      <c r="C3943" s="56" t="s">
        <v>2538</v>
      </c>
      <c r="D3943" s="56" t="s">
        <v>2539</v>
      </c>
      <c r="E3943" s="56" t="s">
        <v>2549</v>
      </c>
      <c r="F3943" s="56" t="s">
        <v>2541</v>
      </c>
      <c r="H3943" s="56" t="s">
        <v>6598</v>
      </c>
      <c r="I3943" s="159">
        <v>41852</v>
      </c>
      <c r="J3943" s="159">
        <v>41913</v>
      </c>
      <c r="K3943" s="156" t="s">
        <v>8609</v>
      </c>
      <c r="L3943" s="156" t="s">
        <v>8610</v>
      </c>
      <c r="M3943" s="156" t="s">
        <v>695</v>
      </c>
      <c r="N3943" s="156" t="s">
        <v>2545</v>
      </c>
      <c r="O3943" s="156"/>
      <c r="P3943" s="156" t="s">
        <v>8420</v>
      </c>
      <c r="Q3943" s="156">
        <v>24</v>
      </c>
      <c r="R3943" s="156" t="s">
        <v>6603</v>
      </c>
      <c r="S3943" s="156" t="s">
        <v>605</v>
      </c>
      <c r="T3943" s="156">
        <v>1</v>
      </c>
      <c r="U3943" s="156" t="s">
        <v>606</v>
      </c>
      <c r="V3943" s="156"/>
      <c r="W3943" s="156">
        <v>0.625</v>
      </c>
      <c r="X3943" s="156">
        <v>50</v>
      </c>
      <c r="Y3943" s="156">
        <v>43.2</v>
      </c>
      <c r="Z3943" s="156"/>
    </row>
    <row r="3945" spans="1:26" s="56" customFormat="1">
      <c r="A3945" s="156" t="s">
        <v>8611</v>
      </c>
      <c r="B3945" s="156" t="s">
        <v>1216</v>
      </c>
      <c r="C3945" s="150" t="s">
        <v>4873</v>
      </c>
      <c r="D3945" s="150" t="s">
        <v>4874</v>
      </c>
      <c r="E3945" s="150" t="s">
        <v>4875</v>
      </c>
      <c r="F3945" s="133" t="s">
        <v>4876</v>
      </c>
      <c r="G3945" s="133"/>
      <c r="H3945" s="139" t="s">
        <v>6833</v>
      </c>
      <c r="I3945" s="550">
        <v>41855</v>
      </c>
      <c r="J3945" s="550">
        <v>41947</v>
      </c>
      <c r="K3945" s="140" t="s">
        <v>8612</v>
      </c>
      <c r="L3945" s="140" t="s">
        <v>8613</v>
      </c>
      <c r="M3945" s="140" t="s">
        <v>695</v>
      </c>
      <c r="N3945" s="140" t="s">
        <v>8614</v>
      </c>
      <c r="O3945" s="140" t="s">
        <v>8615</v>
      </c>
      <c r="P3945" s="140" t="s">
        <v>8616</v>
      </c>
      <c r="Q3945" s="140">
        <v>8</v>
      </c>
      <c r="R3945" s="140">
        <v>5</v>
      </c>
      <c r="S3945" s="140" t="s">
        <v>988</v>
      </c>
      <c r="T3945" s="140">
        <v>1</v>
      </c>
      <c r="U3945" s="140" t="s">
        <v>606</v>
      </c>
      <c r="V3945" s="140" t="s">
        <v>8615</v>
      </c>
      <c r="W3945" s="140">
        <v>1.5</v>
      </c>
      <c r="X3945" s="140">
        <v>55</v>
      </c>
      <c r="Y3945" s="140">
        <v>65.900000000000006</v>
      </c>
      <c r="Z3945" s="80"/>
    </row>
    <row r="3946" spans="1:26" s="56" customFormat="1">
      <c r="A3946" s="156" t="s">
        <v>8611</v>
      </c>
      <c r="B3946" s="156" t="s">
        <v>1216</v>
      </c>
      <c r="C3946" s="150" t="s">
        <v>4873</v>
      </c>
      <c r="D3946" s="150" t="s">
        <v>4874</v>
      </c>
      <c r="E3946" s="150" t="s">
        <v>4875</v>
      </c>
      <c r="F3946" s="133" t="s">
        <v>4876</v>
      </c>
      <c r="G3946" s="133"/>
      <c r="H3946" s="139" t="s">
        <v>6833</v>
      </c>
      <c r="I3946" s="550">
        <v>41855</v>
      </c>
      <c r="J3946" s="550">
        <v>41947</v>
      </c>
      <c r="K3946" s="140" t="s">
        <v>8617</v>
      </c>
      <c r="L3946" s="140" t="s">
        <v>8618</v>
      </c>
      <c r="M3946" s="140" t="s">
        <v>695</v>
      </c>
      <c r="N3946" s="140" t="s">
        <v>8614</v>
      </c>
      <c r="O3946" s="140" t="s">
        <v>8615</v>
      </c>
      <c r="P3946" s="140" t="s">
        <v>8616</v>
      </c>
      <c r="Q3946" s="140">
        <v>8</v>
      </c>
      <c r="R3946" s="140">
        <v>5</v>
      </c>
      <c r="S3946" s="140" t="s">
        <v>988</v>
      </c>
      <c r="T3946" s="140">
        <v>1</v>
      </c>
      <c r="U3946" s="140" t="s">
        <v>606</v>
      </c>
      <c r="V3946" s="140" t="s">
        <v>8615</v>
      </c>
      <c r="W3946" s="140">
        <v>1.5</v>
      </c>
      <c r="X3946" s="140">
        <v>60</v>
      </c>
      <c r="Y3946" s="140">
        <v>78.2</v>
      </c>
    </row>
    <row r="3947" spans="1:26" s="56" customFormat="1">
      <c r="A3947" s="156" t="s">
        <v>8611</v>
      </c>
      <c r="B3947" s="156" t="s">
        <v>1216</v>
      </c>
      <c r="C3947" s="150" t="s">
        <v>4873</v>
      </c>
      <c r="D3947" s="150" t="s">
        <v>4874</v>
      </c>
      <c r="E3947" s="150" t="s">
        <v>4875</v>
      </c>
      <c r="F3947" s="133" t="s">
        <v>4876</v>
      </c>
      <c r="G3947" s="133"/>
      <c r="H3947" s="139" t="s">
        <v>6833</v>
      </c>
      <c r="I3947" s="550">
        <v>41855</v>
      </c>
      <c r="J3947" s="550">
        <v>41947</v>
      </c>
      <c r="K3947" s="140" t="s">
        <v>8619</v>
      </c>
      <c r="L3947" s="140" t="s">
        <v>8620</v>
      </c>
      <c r="M3947" s="140" t="s">
        <v>695</v>
      </c>
      <c r="N3947" s="140" t="s">
        <v>8621</v>
      </c>
      <c r="O3947" s="140" t="s">
        <v>8615</v>
      </c>
      <c r="P3947" s="140" t="s">
        <v>8616</v>
      </c>
      <c r="Q3947" s="140">
        <v>8</v>
      </c>
      <c r="R3947" s="140">
        <v>5</v>
      </c>
      <c r="S3947" s="140" t="s">
        <v>988</v>
      </c>
      <c r="T3947" s="140">
        <v>1</v>
      </c>
      <c r="U3947" s="140" t="s">
        <v>606</v>
      </c>
      <c r="V3947" s="140" t="s">
        <v>8615</v>
      </c>
      <c r="W3947" s="140">
        <v>1.5</v>
      </c>
      <c r="X3947" s="140">
        <v>51</v>
      </c>
      <c r="Y3947" s="140">
        <v>59.5</v>
      </c>
    </row>
    <row r="3948" spans="1:26" s="56" customFormat="1">
      <c r="A3948" s="156" t="s">
        <v>8611</v>
      </c>
      <c r="B3948" s="156" t="s">
        <v>1216</v>
      </c>
      <c r="C3948" s="150" t="s">
        <v>4873</v>
      </c>
      <c r="D3948" s="150" t="s">
        <v>4874</v>
      </c>
      <c r="E3948" s="150" t="s">
        <v>4875</v>
      </c>
      <c r="F3948" s="133" t="s">
        <v>4876</v>
      </c>
      <c r="G3948" s="133"/>
      <c r="H3948" s="139" t="s">
        <v>6833</v>
      </c>
      <c r="I3948" s="550">
        <v>41855</v>
      </c>
      <c r="J3948" s="550">
        <v>41947</v>
      </c>
      <c r="K3948" s="140" t="s">
        <v>8622</v>
      </c>
      <c r="L3948" s="140" t="s">
        <v>8623</v>
      </c>
      <c r="M3948" s="140" t="s">
        <v>695</v>
      </c>
      <c r="N3948" s="140" t="s">
        <v>8621</v>
      </c>
      <c r="O3948" s="140" t="s">
        <v>8615</v>
      </c>
      <c r="P3948" s="140" t="s">
        <v>8616</v>
      </c>
      <c r="Q3948" s="140">
        <v>8</v>
      </c>
      <c r="R3948" s="140">
        <v>5</v>
      </c>
      <c r="S3948" s="140" t="s">
        <v>988</v>
      </c>
      <c r="T3948" s="140">
        <v>1</v>
      </c>
      <c r="U3948" s="140" t="s">
        <v>606</v>
      </c>
      <c r="V3948" s="140" t="s">
        <v>8615</v>
      </c>
      <c r="W3948" s="140">
        <v>1.5</v>
      </c>
      <c r="X3948" s="140">
        <v>65</v>
      </c>
      <c r="Y3948" s="140">
        <v>53</v>
      </c>
    </row>
    <row r="3949" spans="1:26" s="56" customFormat="1">
      <c r="A3949" s="156" t="s">
        <v>8611</v>
      </c>
      <c r="B3949" s="156" t="s">
        <v>1216</v>
      </c>
      <c r="C3949" s="150" t="s">
        <v>4873</v>
      </c>
      <c r="D3949" s="150" t="s">
        <v>4874</v>
      </c>
      <c r="E3949" s="150" t="s">
        <v>4875</v>
      </c>
      <c r="F3949" s="133" t="s">
        <v>4876</v>
      </c>
      <c r="G3949" s="133"/>
      <c r="H3949" s="139" t="s">
        <v>6833</v>
      </c>
      <c r="I3949" s="550">
        <v>41855</v>
      </c>
      <c r="J3949" s="550">
        <v>41947</v>
      </c>
      <c r="K3949" s="140" t="s">
        <v>8624</v>
      </c>
      <c r="L3949" s="140" t="s">
        <v>8625</v>
      </c>
      <c r="M3949" s="140" t="s">
        <v>695</v>
      </c>
      <c r="N3949" s="140" t="s">
        <v>8621</v>
      </c>
      <c r="O3949" s="140" t="s">
        <v>8615</v>
      </c>
      <c r="P3949" s="140" t="s">
        <v>8616</v>
      </c>
      <c r="Q3949" s="140">
        <v>8</v>
      </c>
      <c r="R3949" s="140">
        <v>5</v>
      </c>
      <c r="S3949" s="140" t="s">
        <v>988</v>
      </c>
      <c r="T3949" s="140">
        <v>1</v>
      </c>
      <c r="U3949" s="140" t="s">
        <v>606</v>
      </c>
      <c r="V3949" s="140" t="s">
        <v>8615</v>
      </c>
      <c r="W3949" s="140">
        <v>1.5</v>
      </c>
      <c r="X3949" s="140">
        <v>60</v>
      </c>
      <c r="Y3949" s="140">
        <v>27.4</v>
      </c>
    </row>
    <row r="3950" spans="1:26" s="56" customFormat="1">
      <c r="A3950" s="156" t="s">
        <v>8611</v>
      </c>
      <c r="B3950" s="156" t="s">
        <v>1216</v>
      </c>
      <c r="C3950" s="150" t="s">
        <v>4873</v>
      </c>
      <c r="D3950" s="150" t="s">
        <v>4874</v>
      </c>
      <c r="E3950" s="150" t="s">
        <v>4875</v>
      </c>
      <c r="F3950" s="133" t="s">
        <v>4876</v>
      </c>
      <c r="G3950" s="133"/>
      <c r="H3950" s="139" t="s">
        <v>6833</v>
      </c>
      <c r="I3950" s="550">
        <v>41855</v>
      </c>
      <c r="J3950" s="550">
        <v>41947</v>
      </c>
      <c r="K3950" s="140" t="s">
        <v>8626</v>
      </c>
      <c r="L3950" s="140" t="s">
        <v>8627</v>
      </c>
      <c r="M3950" s="140" t="s">
        <v>695</v>
      </c>
      <c r="N3950" s="140" t="s">
        <v>8621</v>
      </c>
      <c r="O3950" s="140" t="s">
        <v>8615</v>
      </c>
      <c r="P3950" s="140" t="s">
        <v>8616</v>
      </c>
      <c r="Q3950" s="140">
        <v>8</v>
      </c>
      <c r="R3950" s="140">
        <v>5</v>
      </c>
      <c r="S3950" s="140" t="s">
        <v>988</v>
      </c>
      <c r="T3950" s="140">
        <v>1</v>
      </c>
      <c r="U3950" s="140" t="s">
        <v>606</v>
      </c>
      <c r="V3950" s="140" t="s">
        <v>8615</v>
      </c>
      <c r="W3950" s="140">
        <v>1.5</v>
      </c>
      <c r="X3950" s="140">
        <v>59</v>
      </c>
      <c r="Y3950" s="140">
        <v>45.2</v>
      </c>
    </row>
    <row r="3951" spans="1:26" s="56" customFormat="1">
      <c r="A3951" s="156" t="s">
        <v>8611</v>
      </c>
      <c r="B3951" s="156" t="s">
        <v>1216</v>
      </c>
      <c r="C3951" s="150" t="s">
        <v>4873</v>
      </c>
      <c r="D3951" s="150" t="s">
        <v>4874</v>
      </c>
      <c r="E3951" s="150" t="s">
        <v>4875</v>
      </c>
      <c r="F3951" s="133" t="s">
        <v>4876</v>
      </c>
      <c r="G3951" s="133"/>
      <c r="H3951" s="139" t="s">
        <v>6833</v>
      </c>
      <c r="I3951" s="550">
        <v>41855</v>
      </c>
      <c r="J3951" s="550">
        <v>41947</v>
      </c>
      <c r="K3951" s="140" t="s">
        <v>8628</v>
      </c>
      <c r="L3951" s="140" t="s">
        <v>8629</v>
      </c>
      <c r="M3951" s="140" t="s">
        <v>695</v>
      </c>
      <c r="N3951" s="140" t="s">
        <v>8621</v>
      </c>
      <c r="O3951" s="140" t="s">
        <v>8615</v>
      </c>
      <c r="P3951" s="140" t="s">
        <v>8616</v>
      </c>
      <c r="Q3951" s="140">
        <v>8</v>
      </c>
      <c r="R3951" s="140">
        <v>5</v>
      </c>
      <c r="S3951" s="140" t="s">
        <v>988</v>
      </c>
      <c r="T3951" s="140">
        <v>1</v>
      </c>
      <c r="U3951" s="140" t="s">
        <v>606</v>
      </c>
      <c r="V3951" s="140" t="s">
        <v>8615</v>
      </c>
      <c r="W3951" s="140">
        <v>1.5</v>
      </c>
      <c r="X3951" s="140">
        <v>62</v>
      </c>
      <c r="Y3951" s="140">
        <v>46.9</v>
      </c>
    </row>
    <row r="3952" spans="1:26" s="56" customFormat="1">
      <c r="A3952" s="156" t="s">
        <v>8611</v>
      </c>
      <c r="B3952" s="156" t="s">
        <v>1216</v>
      </c>
      <c r="C3952" s="150" t="s">
        <v>4873</v>
      </c>
      <c r="D3952" s="150" t="s">
        <v>4874</v>
      </c>
      <c r="E3952" s="150" t="s">
        <v>4875</v>
      </c>
      <c r="F3952" s="133" t="s">
        <v>4876</v>
      </c>
      <c r="G3952" s="133"/>
      <c r="H3952" s="139" t="s">
        <v>6833</v>
      </c>
      <c r="I3952" s="550">
        <v>41855</v>
      </c>
      <c r="J3952" s="550">
        <v>41947</v>
      </c>
      <c r="K3952" s="140" t="s">
        <v>8630</v>
      </c>
      <c r="L3952" s="140" t="s">
        <v>8631</v>
      </c>
      <c r="M3952" s="140" t="s">
        <v>695</v>
      </c>
      <c r="N3952" s="140" t="s">
        <v>8621</v>
      </c>
      <c r="O3952" s="140" t="s">
        <v>8615</v>
      </c>
      <c r="P3952" s="140" t="s">
        <v>8616</v>
      </c>
      <c r="Q3952" s="140">
        <v>8</v>
      </c>
      <c r="R3952" s="140">
        <v>5</v>
      </c>
      <c r="S3952" s="140" t="s">
        <v>988</v>
      </c>
      <c r="T3952" s="140">
        <v>1</v>
      </c>
      <c r="U3952" s="140" t="s">
        <v>606</v>
      </c>
      <c r="V3952" s="140" t="s">
        <v>8615</v>
      </c>
      <c r="W3952" s="140">
        <v>1.5</v>
      </c>
      <c r="X3952" s="140">
        <v>60</v>
      </c>
      <c r="Y3952" s="140">
        <v>46.7</v>
      </c>
    </row>
    <row r="3953" spans="1:25" s="56" customFormat="1">
      <c r="A3953" s="156" t="s">
        <v>8611</v>
      </c>
      <c r="B3953" s="156" t="s">
        <v>1216</v>
      </c>
      <c r="C3953" s="150" t="s">
        <v>4873</v>
      </c>
      <c r="D3953" s="150" t="s">
        <v>4874</v>
      </c>
      <c r="E3953" s="150" t="s">
        <v>4875</v>
      </c>
      <c r="F3953" s="133" t="s">
        <v>4876</v>
      </c>
      <c r="G3953" s="133"/>
      <c r="H3953" s="139" t="s">
        <v>6833</v>
      </c>
      <c r="I3953" s="550">
        <v>41855</v>
      </c>
      <c r="J3953" s="550">
        <v>41947</v>
      </c>
      <c r="K3953" s="140" t="s">
        <v>8632</v>
      </c>
      <c r="L3953" s="140" t="s">
        <v>8633</v>
      </c>
      <c r="M3953" s="140" t="s">
        <v>695</v>
      </c>
      <c r="N3953" s="140" t="s">
        <v>8621</v>
      </c>
      <c r="O3953" s="140" t="s">
        <v>8615</v>
      </c>
      <c r="P3953" s="140" t="s">
        <v>8616</v>
      </c>
      <c r="Q3953" s="140">
        <v>8</v>
      </c>
      <c r="R3953" s="140">
        <v>5</v>
      </c>
      <c r="S3953" s="140" t="s">
        <v>988</v>
      </c>
      <c r="T3953" s="140">
        <v>1</v>
      </c>
      <c r="U3953" s="140" t="s">
        <v>606</v>
      </c>
      <c r="V3953" s="140" t="s">
        <v>8615</v>
      </c>
      <c r="W3953" s="140">
        <v>1.5</v>
      </c>
      <c r="X3953" s="140">
        <v>60</v>
      </c>
      <c r="Y3953" s="140">
        <v>51.3</v>
      </c>
    </row>
    <row r="3954" spans="1:25" s="56" customFormat="1">
      <c r="A3954" s="156" t="s">
        <v>8611</v>
      </c>
      <c r="B3954" s="156" t="s">
        <v>1216</v>
      </c>
      <c r="C3954" s="150" t="s">
        <v>4873</v>
      </c>
      <c r="D3954" s="150" t="s">
        <v>4874</v>
      </c>
      <c r="E3954" s="150" t="s">
        <v>4875</v>
      </c>
      <c r="F3954" s="133" t="s">
        <v>4876</v>
      </c>
      <c r="G3954" s="133"/>
      <c r="H3954" s="139" t="s">
        <v>6833</v>
      </c>
      <c r="I3954" s="550">
        <v>41855</v>
      </c>
      <c r="J3954" s="550">
        <v>41947</v>
      </c>
      <c r="K3954" s="140" t="s">
        <v>8634</v>
      </c>
      <c r="L3954" s="140" t="s">
        <v>8635</v>
      </c>
      <c r="M3954" s="140" t="s">
        <v>695</v>
      </c>
      <c r="N3954" s="140" t="s">
        <v>8621</v>
      </c>
      <c r="O3954" s="140" t="s">
        <v>8615</v>
      </c>
      <c r="P3954" s="140" t="s">
        <v>8616</v>
      </c>
      <c r="Q3954" s="140">
        <v>8</v>
      </c>
      <c r="R3954" s="140">
        <v>5</v>
      </c>
      <c r="S3954" s="140" t="s">
        <v>988</v>
      </c>
      <c r="T3954" s="140">
        <v>1</v>
      </c>
      <c r="U3954" s="140" t="s">
        <v>606</v>
      </c>
      <c r="V3954" s="140" t="s">
        <v>8615</v>
      </c>
      <c r="W3954" s="140">
        <v>1.5</v>
      </c>
      <c r="X3954" s="140">
        <v>60</v>
      </c>
      <c r="Y3954" s="140">
        <v>94</v>
      </c>
    </row>
    <row r="3955" spans="1:25" s="56" customFormat="1">
      <c r="A3955" s="156" t="s">
        <v>8611</v>
      </c>
      <c r="B3955" s="156" t="s">
        <v>1216</v>
      </c>
      <c r="C3955" s="150" t="s">
        <v>4873</v>
      </c>
      <c r="D3955" s="150" t="s">
        <v>4874</v>
      </c>
      <c r="E3955" s="150" t="s">
        <v>4875</v>
      </c>
      <c r="F3955" s="133" t="s">
        <v>4876</v>
      </c>
      <c r="G3955" s="133"/>
      <c r="H3955" s="139" t="s">
        <v>6833</v>
      </c>
      <c r="I3955" s="550">
        <v>41855</v>
      </c>
      <c r="J3955" s="550">
        <v>41947</v>
      </c>
      <c r="K3955" s="140" t="s">
        <v>8636</v>
      </c>
      <c r="L3955" s="140" t="s">
        <v>8637</v>
      </c>
      <c r="M3955" s="140" t="s">
        <v>695</v>
      </c>
      <c r="N3955" s="140" t="s">
        <v>8621</v>
      </c>
      <c r="O3955" s="140" t="s">
        <v>8615</v>
      </c>
      <c r="P3955" s="140" t="s">
        <v>8616</v>
      </c>
      <c r="Q3955" s="140">
        <v>8</v>
      </c>
      <c r="R3955" s="140">
        <v>5</v>
      </c>
      <c r="S3955" s="140" t="s">
        <v>988</v>
      </c>
      <c r="T3955" s="140">
        <v>1</v>
      </c>
      <c r="U3955" s="140" t="s">
        <v>606</v>
      </c>
      <c r="V3955" s="140" t="s">
        <v>8615</v>
      </c>
      <c r="W3955" s="140">
        <v>1.5</v>
      </c>
      <c r="X3955" s="140">
        <v>60</v>
      </c>
      <c r="Y3955" s="140">
        <v>67.3</v>
      </c>
    </row>
    <row r="3956" spans="1:25" s="56" customFormat="1">
      <c r="A3956" s="156" t="s">
        <v>8611</v>
      </c>
      <c r="B3956" s="156" t="s">
        <v>1216</v>
      </c>
      <c r="C3956" s="150" t="s">
        <v>4873</v>
      </c>
      <c r="D3956" s="150" t="s">
        <v>4874</v>
      </c>
      <c r="E3956" s="150" t="s">
        <v>4875</v>
      </c>
      <c r="F3956" s="133" t="s">
        <v>4876</v>
      </c>
      <c r="G3956" s="133"/>
      <c r="H3956" s="139" t="s">
        <v>6833</v>
      </c>
      <c r="I3956" s="550">
        <v>41855</v>
      </c>
      <c r="J3956" s="550">
        <v>41947</v>
      </c>
      <c r="K3956" s="140" t="s">
        <v>8638</v>
      </c>
      <c r="L3956" s="140" t="s">
        <v>8639</v>
      </c>
      <c r="M3956" s="140" t="s">
        <v>695</v>
      </c>
      <c r="N3956" s="140" t="s">
        <v>8621</v>
      </c>
      <c r="O3956" s="140" t="s">
        <v>8615</v>
      </c>
      <c r="P3956" s="140" t="s">
        <v>8616</v>
      </c>
      <c r="Q3956" s="140">
        <v>8</v>
      </c>
      <c r="R3956" s="140">
        <v>5</v>
      </c>
      <c r="S3956" s="140" t="s">
        <v>988</v>
      </c>
      <c r="T3956" s="140">
        <v>1</v>
      </c>
      <c r="U3956" s="140" t="s">
        <v>606</v>
      </c>
      <c r="V3956" s="140" t="s">
        <v>8615</v>
      </c>
      <c r="W3956" s="140">
        <v>1.5</v>
      </c>
      <c r="X3956" s="140">
        <v>60</v>
      </c>
      <c r="Y3956" s="140">
        <v>37.200000000000003</v>
      </c>
    </row>
    <row r="3957" spans="1:25" s="56" customFormat="1">
      <c r="A3957" s="156" t="s">
        <v>8611</v>
      </c>
      <c r="B3957" s="156" t="s">
        <v>1216</v>
      </c>
      <c r="C3957" s="150" t="s">
        <v>4873</v>
      </c>
      <c r="D3957" s="150" t="s">
        <v>4874</v>
      </c>
      <c r="E3957" s="150" t="s">
        <v>4875</v>
      </c>
      <c r="F3957" s="133" t="s">
        <v>4876</v>
      </c>
      <c r="G3957" s="133"/>
      <c r="H3957" s="139" t="s">
        <v>6833</v>
      </c>
      <c r="I3957" s="550">
        <v>41855</v>
      </c>
      <c r="J3957" s="550">
        <v>41947</v>
      </c>
      <c r="K3957" s="140" t="s">
        <v>8640</v>
      </c>
      <c r="L3957" s="140" t="s">
        <v>8641</v>
      </c>
      <c r="M3957" s="140" t="s">
        <v>695</v>
      </c>
      <c r="N3957" s="140" t="s">
        <v>8621</v>
      </c>
      <c r="O3957" s="140" t="s">
        <v>8615</v>
      </c>
      <c r="P3957" s="140" t="s">
        <v>8616</v>
      </c>
      <c r="Q3957" s="140">
        <v>8</v>
      </c>
      <c r="R3957" s="140">
        <v>5</v>
      </c>
      <c r="S3957" s="140" t="s">
        <v>988</v>
      </c>
      <c r="T3957" s="140">
        <v>1</v>
      </c>
      <c r="U3957" s="140" t="s">
        <v>606</v>
      </c>
      <c r="V3957" s="140" t="s">
        <v>8615</v>
      </c>
      <c r="W3957" s="140">
        <v>1.5</v>
      </c>
      <c r="X3957" s="140">
        <v>66</v>
      </c>
      <c r="Y3957" s="140">
        <v>86</v>
      </c>
    </row>
    <row r="3958" spans="1:25" s="56" customFormat="1">
      <c r="A3958" s="156" t="s">
        <v>8611</v>
      </c>
      <c r="B3958" s="156" t="s">
        <v>1216</v>
      </c>
      <c r="C3958" s="150" t="s">
        <v>4873</v>
      </c>
      <c r="D3958" s="150" t="s">
        <v>4874</v>
      </c>
      <c r="E3958" s="150" t="s">
        <v>4875</v>
      </c>
      <c r="F3958" s="133" t="s">
        <v>4876</v>
      </c>
      <c r="G3958" s="133"/>
      <c r="H3958" s="139" t="s">
        <v>6833</v>
      </c>
      <c r="I3958" s="550">
        <v>41855</v>
      </c>
      <c r="J3958" s="550">
        <v>41947</v>
      </c>
      <c r="K3958" s="140" t="s">
        <v>8642</v>
      </c>
      <c r="L3958" s="140" t="s">
        <v>8643</v>
      </c>
      <c r="M3958" s="140" t="s">
        <v>695</v>
      </c>
      <c r="N3958" s="140" t="s">
        <v>8621</v>
      </c>
      <c r="O3958" s="140" t="s">
        <v>8615</v>
      </c>
      <c r="P3958" s="140" t="s">
        <v>8616</v>
      </c>
      <c r="Q3958" s="140">
        <v>8</v>
      </c>
      <c r="R3958" s="140">
        <v>5</v>
      </c>
      <c r="S3958" s="140" t="s">
        <v>988</v>
      </c>
      <c r="T3958" s="140">
        <v>1</v>
      </c>
      <c r="U3958" s="140" t="s">
        <v>606</v>
      </c>
      <c r="V3958" s="140" t="s">
        <v>8615</v>
      </c>
      <c r="W3958" s="140">
        <v>1.5</v>
      </c>
      <c r="X3958" s="140">
        <v>60</v>
      </c>
      <c r="Y3958" s="140">
        <v>35.299999999999997</v>
      </c>
    </row>
    <row r="3959" spans="1:25" s="56" customFormat="1">
      <c r="A3959" s="156" t="s">
        <v>8611</v>
      </c>
      <c r="B3959" s="156" t="s">
        <v>1216</v>
      </c>
      <c r="C3959" s="150" t="s">
        <v>4873</v>
      </c>
      <c r="D3959" s="150" t="s">
        <v>4874</v>
      </c>
      <c r="E3959" s="150" t="s">
        <v>4875</v>
      </c>
      <c r="F3959" s="133" t="s">
        <v>4876</v>
      </c>
      <c r="G3959" s="133"/>
      <c r="H3959" s="139" t="s">
        <v>6833</v>
      </c>
      <c r="I3959" s="550">
        <v>41855</v>
      </c>
      <c r="J3959" s="550">
        <v>41947</v>
      </c>
      <c r="K3959" s="140" t="s">
        <v>8644</v>
      </c>
      <c r="L3959" s="140" t="s">
        <v>8645</v>
      </c>
      <c r="M3959" s="140" t="s">
        <v>695</v>
      </c>
      <c r="N3959" s="140" t="s">
        <v>8621</v>
      </c>
      <c r="O3959" s="140" t="s">
        <v>8615</v>
      </c>
      <c r="P3959" s="140" t="s">
        <v>8616</v>
      </c>
      <c r="Q3959" s="140">
        <v>8</v>
      </c>
      <c r="R3959" s="140">
        <v>5</v>
      </c>
      <c r="S3959" s="140" t="s">
        <v>988</v>
      </c>
      <c r="T3959" s="140">
        <v>1</v>
      </c>
      <c r="U3959" s="140" t="s">
        <v>606</v>
      </c>
      <c r="V3959" s="140" t="s">
        <v>8615</v>
      </c>
      <c r="W3959" s="140">
        <v>1.5</v>
      </c>
      <c r="X3959" s="140">
        <v>60</v>
      </c>
      <c r="Y3959" s="140">
        <v>52.1</v>
      </c>
    </row>
    <row r="3960" spans="1:25" s="56" customFormat="1">
      <c r="A3960" s="156" t="s">
        <v>8611</v>
      </c>
      <c r="B3960" s="156" t="s">
        <v>1216</v>
      </c>
      <c r="C3960" s="150" t="s">
        <v>4873</v>
      </c>
      <c r="D3960" s="150" t="s">
        <v>4874</v>
      </c>
      <c r="E3960" s="150" t="s">
        <v>4875</v>
      </c>
      <c r="F3960" s="133" t="s">
        <v>4876</v>
      </c>
      <c r="G3960" s="133"/>
      <c r="H3960" s="139" t="s">
        <v>6833</v>
      </c>
      <c r="I3960" s="550">
        <v>41855</v>
      </c>
      <c r="J3960" s="550">
        <v>41947</v>
      </c>
      <c r="K3960" s="140" t="s">
        <v>8646</v>
      </c>
      <c r="L3960" s="140" t="s">
        <v>8647</v>
      </c>
      <c r="M3960" s="140" t="s">
        <v>695</v>
      </c>
      <c r="N3960" s="140" t="s">
        <v>8621</v>
      </c>
      <c r="O3960" s="140" t="s">
        <v>8615</v>
      </c>
      <c r="P3960" s="140" t="s">
        <v>8616</v>
      </c>
      <c r="Q3960" s="140">
        <v>8</v>
      </c>
      <c r="R3960" s="140">
        <v>5</v>
      </c>
      <c r="S3960" s="140" t="s">
        <v>988</v>
      </c>
      <c r="T3960" s="140">
        <v>1</v>
      </c>
      <c r="U3960" s="140" t="s">
        <v>606</v>
      </c>
      <c r="V3960" s="140" t="s">
        <v>8615</v>
      </c>
      <c r="W3960" s="140">
        <v>1.5</v>
      </c>
      <c r="X3960" s="140">
        <v>60</v>
      </c>
      <c r="Y3960" s="140">
        <v>48.8</v>
      </c>
    </row>
    <row r="3961" spans="1:25" s="56" customFormat="1">
      <c r="A3961" s="156" t="s">
        <v>8611</v>
      </c>
      <c r="B3961" s="156" t="s">
        <v>1216</v>
      </c>
      <c r="C3961" s="150" t="s">
        <v>4873</v>
      </c>
      <c r="D3961" s="150" t="s">
        <v>4874</v>
      </c>
      <c r="E3961" s="150" t="s">
        <v>4875</v>
      </c>
      <c r="F3961" s="133" t="s">
        <v>4876</v>
      </c>
      <c r="G3961" s="133"/>
      <c r="H3961" s="139" t="s">
        <v>6833</v>
      </c>
      <c r="I3961" s="550">
        <v>41855</v>
      </c>
      <c r="J3961" s="550">
        <v>41947</v>
      </c>
      <c r="K3961" s="140" t="s">
        <v>8648</v>
      </c>
      <c r="L3961" s="140" t="s">
        <v>8649</v>
      </c>
      <c r="M3961" s="140" t="s">
        <v>695</v>
      </c>
      <c r="N3961" s="140" t="s">
        <v>8621</v>
      </c>
      <c r="O3961" s="140" t="s">
        <v>8615</v>
      </c>
      <c r="P3961" s="140" t="s">
        <v>8616</v>
      </c>
      <c r="Q3961" s="140">
        <v>8</v>
      </c>
      <c r="R3961" s="140">
        <v>5</v>
      </c>
      <c r="S3961" s="140" t="s">
        <v>988</v>
      </c>
      <c r="T3961" s="140">
        <v>1</v>
      </c>
      <c r="U3961" s="140" t="s">
        <v>606</v>
      </c>
      <c r="V3961" s="140" t="s">
        <v>8615</v>
      </c>
      <c r="W3961" s="140">
        <v>1.5</v>
      </c>
      <c r="X3961" s="140">
        <v>60</v>
      </c>
      <c r="Y3961" s="140">
        <v>38.9</v>
      </c>
    </row>
    <row r="3962" spans="1:25" s="56" customFormat="1">
      <c r="A3962" s="156" t="s">
        <v>8611</v>
      </c>
      <c r="B3962" s="156" t="s">
        <v>1216</v>
      </c>
      <c r="C3962" s="150" t="s">
        <v>4873</v>
      </c>
      <c r="D3962" s="150" t="s">
        <v>4874</v>
      </c>
      <c r="E3962" s="150" t="s">
        <v>4875</v>
      </c>
      <c r="F3962" s="133" t="s">
        <v>4876</v>
      </c>
      <c r="G3962" s="133"/>
      <c r="H3962" s="139" t="s">
        <v>6833</v>
      </c>
      <c r="I3962" s="550">
        <v>41855</v>
      </c>
      <c r="J3962" s="550">
        <v>41947</v>
      </c>
      <c r="K3962" s="140" t="s">
        <v>8650</v>
      </c>
      <c r="L3962" s="140" t="s">
        <v>8651</v>
      </c>
      <c r="M3962" s="140" t="s">
        <v>695</v>
      </c>
      <c r="N3962" s="140" t="s">
        <v>8621</v>
      </c>
      <c r="O3962" s="140" t="s">
        <v>8615</v>
      </c>
      <c r="P3962" s="140" t="s">
        <v>8616</v>
      </c>
      <c r="Q3962" s="140">
        <v>8</v>
      </c>
      <c r="R3962" s="140">
        <v>5</v>
      </c>
      <c r="S3962" s="140" t="s">
        <v>988</v>
      </c>
      <c r="T3962" s="140">
        <v>1</v>
      </c>
      <c r="U3962" s="140" t="s">
        <v>606</v>
      </c>
      <c r="V3962" s="140" t="s">
        <v>8615</v>
      </c>
      <c r="W3962" s="140">
        <v>1.5</v>
      </c>
      <c r="X3962" s="140">
        <v>60</v>
      </c>
      <c r="Y3962" s="140">
        <v>37.4</v>
      </c>
    </row>
    <row r="3963" spans="1:25" s="56" customFormat="1">
      <c r="A3963" s="156" t="s">
        <v>8611</v>
      </c>
      <c r="B3963" s="156" t="s">
        <v>1216</v>
      </c>
      <c r="C3963" s="150" t="s">
        <v>4873</v>
      </c>
      <c r="D3963" s="150" t="s">
        <v>4874</v>
      </c>
      <c r="E3963" s="150" t="s">
        <v>4875</v>
      </c>
      <c r="F3963" s="133" t="s">
        <v>4876</v>
      </c>
      <c r="G3963" s="133"/>
      <c r="H3963" s="139" t="s">
        <v>6833</v>
      </c>
      <c r="I3963" s="550">
        <v>41855</v>
      </c>
      <c r="J3963" s="550">
        <v>41947</v>
      </c>
      <c r="K3963" s="140" t="s">
        <v>8652</v>
      </c>
      <c r="L3963" s="140" t="s">
        <v>8653</v>
      </c>
      <c r="M3963" s="140" t="s">
        <v>695</v>
      </c>
      <c r="N3963" s="140" t="s">
        <v>8621</v>
      </c>
      <c r="O3963" s="140" t="s">
        <v>8615</v>
      </c>
      <c r="P3963" s="140" t="s">
        <v>8616</v>
      </c>
      <c r="Q3963" s="140">
        <v>8</v>
      </c>
      <c r="R3963" s="140">
        <v>5</v>
      </c>
      <c r="S3963" s="140" t="s">
        <v>988</v>
      </c>
      <c r="T3963" s="140">
        <v>1</v>
      </c>
      <c r="U3963" s="140" t="s">
        <v>606</v>
      </c>
      <c r="V3963" s="140" t="s">
        <v>8615</v>
      </c>
      <c r="W3963" s="140">
        <v>1.5</v>
      </c>
      <c r="X3963" s="140">
        <v>86</v>
      </c>
      <c r="Y3963" s="140">
        <v>22.4</v>
      </c>
    </row>
    <row r="3964" spans="1:25" s="56" customFormat="1">
      <c r="A3964" s="156" t="s">
        <v>8611</v>
      </c>
      <c r="B3964" s="156" t="s">
        <v>1216</v>
      </c>
      <c r="C3964" s="150" t="s">
        <v>4873</v>
      </c>
      <c r="D3964" s="150" t="s">
        <v>4874</v>
      </c>
      <c r="E3964" s="150" t="s">
        <v>4875</v>
      </c>
      <c r="F3964" s="133" t="s">
        <v>4876</v>
      </c>
      <c r="G3964" s="133"/>
      <c r="H3964" s="139" t="s">
        <v>6833</v>
      </c>
      <c r="I3964" s="550">
        <v>41855</v>
      </c>
      <c r="J3964" s="550">
        <v>41947</v>
      </c>
      <c r="K3964" s="140" t="s">
        <v>8654</v>
      </c>
      <c r="L3964" s="140" t="s">
        <v>8655</v>
      </c>
      <c r="M3964" s="140" t="s">
        <v>695</v>
      </c>
      <c r="N3964" s="140" t="s">
        <v>8621</v>
      </c>
      <c r="O3964" s="140" t="s">
        <v>8615</v>
      </c>
      <c r="P3964" s="140" t="s">
        <v>8616</v>
      </c>
      <c r="Q3964" s="140">
        <v>8</v>
      </c>
      <c r="R3964" s="140">
        <v>5</v>
      </c>
      <c r="S3964" s="140" t="s">
        <v>988</v>
      </c>
      <c r="T3964" s="140">
        <v>1</v>
      </c>
      <c r="U3964" s="140" t="s">
        <v>606</v>
      </c>
      <c r="V3964" s="140" t="s">
        <v>8615</v>
      </c>
      <c r="W3964" s="140">
        <v>1.5</v>
      </c>
      <c r="X3964" s="140">
        <v>86</v>
      </c>
      <c r="Y3964" s="140">
        <v>19.3</v>
      </c>
    </row>
    <row r="3965" spans="1:25" s="56" customFormat="1">
      <c r="A3965" s="156" t="s">
        <v>8611</v>
      </c>
      <c r="B3965" s="156" t="s">
        <v>1216</v>
      </c>
      <c r="C3965" s="150" t="s">
        <v>4873</v>
      </c>
      <c r="D3965" s="150" t="s">
        <v>4874</v>
      </c>
      <c r="E3965" s="150" t="s">
        <v>4875</v>
      </c>
      <c r="F3965" s="133" t="s">
        <v>4876</v>
      </c>
      <c r="G3965" s="133"/>
      <c r="H3965" s="139" t="s">
        <v>6833</v>
      </c>
      <c r="I3965" s="550">
        <v>41855</v>
      </c>
      <c r="J3965" s="550">
        <v>41947</v>
      </c>
      <c r="K3965" s="140" t="s">
        <v>8656</v>
      </c>
      <c r="L3965" s="140" t="s">
        <v>8657</v>
      </c>
      <c r="M3965" s="140" t="s">
        <v>695</v>
      </c>
      <c r="N3965" s="140" t="s">
        <v>8621</v>
      </c>
      <c r="O3965" s="140" t="s">
        <v>8615</v>
      </c>
      <c r="P3965" s="140" t="s">
        <v>8616</v>
      </c>
      <c r="Q3965" s="140">
        <v>8</v>
      </c>
      <c r="R3965" s="140">
        <v>5</v>
      </c>
      <c r="S3965" s="140" t="s">
        <v>988</v>
      </c>
      <c r="T3965" s="140">
        <v>1</v>
      </c>
      <c r="U3965" s="140" t="s">
        <v>606</v>
      </c>
      <c r="V3965" s="140" t="s">
        <v>8615</v>
      </c>
      <c r="W3965" s="140">
        <v>1.5</v>
      </c>
      <c r="X3965" s="140">
        <v>60</v>
      </c>
      <c r="Y3965" s="140">
        <v>30.7</v>
      </c>
    </row>
    <row r="3966" spans="1:25" s="56" customFormat="1">
      <c r="A3966" s="156" t="s">
        <v>8611</v>
      </c>
      <c r="B3966" s="156" t="s">
        <v>1216</v>
      </c>
      <c r="C3966" s="150" t="s">
        <v>4873</v>
      </c>
      <c r="D3966" s="150" t="s">
        <v>4874</v>
      </c>
      <c r="E3966" s="150" t="s">
        <v>4875</v>
      </c>
      <c r="F3966" s="133" t="s">
        <v>4876</v>
      </c>
      <c r="G3966" s="133"/>
      <c r="H3966" s="139" t="s">
        <v>6833</v>
      </c>
      <c r="I3966" s="550">
        <v>41855</v>
      </c>
      <c r="J3966" s="550">
        <v>41947</v>
      </c>
      <c r="K3966" s="140" t="s">
        <v>8658</v>
      </c>
      <c r="L3966" s="140" t="s">
        <v>8659</v>
      </c>
      <c r="M3966" s="140" t="s">
        <v>695</v>
      </c>
      <c r="N3966" s="140" t="s">
        <v>8621</v>
      </c>
      <c r="O3966" s="140" t="s">
        <v>8615</v>
      </c>
      <c r="P3966" s="140" t="s">
        <v>8616</v>
      </c>
      <c r="Q3966" s="140">
        <v>8</v>
      </c>
      <c r="R3966" s="140">
        <v>5</v>
      </c>
      <c r="S3966" s="140" t="s">
        <v>988</v>
      </c>
      <c r="T3966" s="140">
        <v>1</v>
      </c>
      <c r="U3966" s="140" t="s">
        <v>606</v>
      </c>
      <c r="V3966" s="140" t="s">
        <v>8615</v>
      </c>
      <c r="W3966" s="140">
        <v>1.5</v>
      </c>
      <c r="X3966" s="140">
        <v>43</v>
      </c>
      <c r="Y3966" s="140">
        <v>77.400000000000006</v>
      </c>
    </row>
    <row r="3967" spans="1:25" s="56" customFormat="1">
      <c r="A3967" s="156" t="s">
        <v>8611</v>
      </c>
      <c r="B3967" s="156" t="s">
        <v>1216</v>
      </c>
      <c r="C3967" s="150" t="s">
        <v>4873</v>
      </c>
      <c r="D3967" s="150" t="s">
        <v>4874</v>
      </c>
      <c r="E3967" s="150" t="s">
        <v>4875</v>
      </c>
      <c r="F3967" s="133" t="s">
        <v>4876</v>
      </c>
      <c r="G3967" s="133"/>
      <c r="H3967" s="139" t="s">
        <v>6833</v>
      </c>
      <c r="I3967" s="550">
        <v>41855</v>
      </c>
      <c r="J3967" s="550">
        <v>41947</v>
      </c>
      <c r="K3967" s="140" t="s">
        <v>8660</v>
      </c>
      <c r="L3967" s="140" t="s">
        <v>8661</v>
      </c>
      <c r="M3967" s="140" t="s">
        <v>695</v>
      </c>
      <c r="N3967" s="140" t="s">
        <v>8621</v>
      </c>
      <c r="O3967" s="140" t="s">
        <v>8615</v>
      </c>
      <c r="P3967" s="140" t="s">
        <v>8616</v>
      </c>
      <c r="Q3967" s="140">
        <v>8</v>
      </c>
      <c r="R3967" s="140">
        <v>5</v>
      </c>
      <c r="S3967" s="140" t="s">
        <v>988</v>
      </c>
      <c r="T3967" s="140">
        <v>1</v>
      </c>
      <c r="U3967" s="140" t="s">
        <v>606</v>
      </c>
      <c r="V3967" s="140" t="s">
        <v>8615</v>
      </c>
      <c r="W3967" s="140">
        <v>1.5</v>
      </c>
      <c r="X3967" s="140">
        <v>90</v>
      </c>
      <c r="Y3967" s="140">
        <v>22</v>
      </c>
    </row>
    <row r="3968" spans="1:25" s="56" customFormat="1">
      <c r="A3968" s="156" t="s">
        <v>8611</v>
      </c>
      <c r="B3968" s="156" t="s">
        <v>1216</v>
      </c>
      <c r="C3968" s="150" t="s">
        <v>4873</v>
      </c>
      <c r="D3968" s="150" t="s">
        <v>4874</v>
      </c>
      <c r="E3968" s="150" t="s">
        <v>4875</v>
      </c>
      <c r="F3968" s="133" t="s">
        <v>4876</v>
      </c>
      <c r="G3968" s="133"/>
      <c r="H3968" s="139" t="s">
        <v>6833</v>
      </c>
      <c r="I3968" s="550">
        <v>41855</v>
      </c>
      <c r="J3968" s="550">
        <v>41947</v>
      </c>
      <c r="K3968" s="140" t="s">
        <v>8662</v>
      </c>
      <c r="L3968" s="140" t="s">
        <v>8663</v>
      </c>
      <c r="M3968" s="140" t="s">
        <v>695</v>
      </c>
      <c r="N3968" s="140" t="s">
        <v>8621</v>
      </c>
      <c r="O3968" s="140" t="s">
        <v>8615</v>
      </c>
      <c r="P3968" s="140" t="s">
        <v>8616</v>
      </c>
      <c r="Q3968" s="140">
        <v>8</v>
      </c>
      <c r="R3968" s="140">
        <v>5</v>
      </c>
      <c r="S3968" s="140" t="s">
        <v>988</v>
      </c>
      <c r="T3968" s="140">
        <v>1</v>
      </c>
      <c r="U3968" s="140" t="s">
        <v>606</v>
      </c>
      <c r="V3968" s="140" t="s">
        <v>8615</v>
      </c>
      <c r="W3968" s="140">
        <v>1.5</v>
      </c>
      <c r="X3968" s="140">
        <v>86</v>
      </c>
      <c r="Y3968" s="140">
        <v>21</v>
      </c>
    </row>
    <row r="3969" spans="1:25" s="56" customFormat="1">
      <c r="A3969" s="156" t="s">
        <v>8611</v>
      </c>
      <c r="B3969" s="156" t="s">
        <v>1216</v>
      </c>
      <c r="C3969" s="150" t="s">
        <v>4873</v>
      </c>
      <c r="D3969" s="150" t="s">
        <v>4874</v>
      </c>
      <c r="E3969" s="150" t="s">
        <v>4875</v>
      </c>
      <c r="F3969" s="133" t="s">
        <v>4876</v>
      </c>
      <c r="G3969" s="133"/>
      <c r="H3969" s="139" t="s">
        <v>6833</v>
      </c>
      <c r="I3969" s="550">
        <v>41855</v>
      </c>
      <c r="J3969" s="550">
        <v>41947</v>
      </c>
      <c r="K3969" s="140" t="s">
        <v>8664</v>
      </c>
      <c r="L3969" s="140" t="s">
        <v>8665</v>
      </c>
      <c r="M3969" s="140" t="s">
        <v>695</v>
      </c>
      <c r="N3969" s="140" t="s">
        <v>8621</v>
      </c>
      <c r="O3969" s="140" t="s">
        <v>8615</v>
      </c>
      <c r="P3969" s="140" t="s">
        <v>8616</v>
      </c>
      <c r="Q3969" s="140">
        <v>8</v>
      </c>
      <c r="R3969" s="140">
        <v>5</v>
      </c>
      <c r="S3969" s="140" t="s">
        <v>988</v>
      </c>
      <c r="T3969" s="140">
        <v>1</v>
      </c>
      <c r="U3969" s="140" t="s">
        <v>606</v>
      </c>
      <c r="V3969" s="140" t="s">
        <v>8615</v>
      </c>
      <c r="W3969" s="140">
        <v>1.5</v>
      </c>
      <c r="X3969" s="140">
        <v>80</v>
      </c>
      <c r="Y3969" s="140">
        <v>24.2</v>
      </c>
    </row>
    <row r="3970" spans="1:25" s="56" customFormat="1">
      <c r="A3970" s="156" t="s">
        <v>8611</v>
      </c>
      <c r="B3970" s="156" t="s">
        <v>1216</v>
      </c>
      <c r="C3970" s="150" t="s">
        <v>4873</v>
      </c>
      <c r="D3970" s="150" t="s">
        <v>4874</v>
      </c>
      <c r="E3970" s="150" t="s">
        <v>4875</v>
      </c>
      <c r="F3970" s="133" t="s">
        <v>4876</v>
      </c>
      <c r="G3970" s="133"/>
      <c r="H3970" s="139" t="s">
        <v>6833</v>
      </c>
      <c r="I3970" s="550">
        <v>41855</v>
      </c>
      <c r="J3970" s="550">
        <v>41947</v>
      </c>
      <c r="K3970" s="140" t="s">
        <v>8666</v>
      </c>
      <c r="L3970" s="140" t="s">
        <v>8667</v>
      </c>
      <c r="M3970" s="140" t="s">
        <v>695</v>
      </c>
      <c r="N3970" s="140" t="s">
        <v>8621</v>
      </c>
      <c r="O3970" s="140" t="s">
        <v>8615</v>
      </c>
      <c r="P3970" s="140" t="s">
        <v>8616</v>
      </c>
      <c r="Q3970" s="140">
        <v>8</v>
      </c>
      <c r="R3970" s="140">
        <v>5</v>
      </c>
      <c r="S3970" s="140" t="s">
        <v>988</v>
      </c>
      <c r="T3970" s="140">
        <v>1</v>
      </c>
      <c r="U3970" s="140" t="s">
        <v>606</v>
      </c>
      <c r="V3970" s="140" t="s">
        <v>8615</v>
      </c>
      <c r="W3970" s="140">
        <v>1.5</v>
      </c>
      <c r="X3970" s="140">
        <v>87</v>
      </c>
      <c r="Y3970" s="140">
        <v>31.2</v>
      </c>
    </row>
    <row r="3971" spans="1:25" s="56" customFormat="1">
      <c r="A3971" s="156" t="s">
        <v>8611</v>
      </c>
      <c r="B3971" s="156" t="s">
        <v>1216</v>
      </c>
      <c r="C3971" s="150" t="s">
        <v>4873</v>
      </c>
      <c r="D3971" s="150" t="s">
        <v>4874</v>
      </c>
      <c r="E3971" s="150" t="s">
        <v>4875</v>
      </c>
      <c r="F3971" s="133" t="s">
        <v>4876</v>
      </c>
      <c r="G3971" s="133"/>
      <c r="H3971" s="139" t="s">
        <v>6833</v>
      </c>
      <c r="I3971" s="550">
        <v>41855</v>
      </c>
      <c r="J3971" s="550">
        <v>41947</v>
      </c>
      <c r="K3971" s="140" t="s">
        <v>8668</v>
      </c>
      <c r="L3971" s="140" t="s">
        <v>8669</v>
      </c>
      <c r="M3971" s="140" t="s">
        <v>695</v>
      </c>
      <c r="N3971" s="140" t="s">
        <v>8621</v>
      </c>
      <c r="O3971" s="140" t="s">
        <v>8615</v>
      </c>
      <c r="P3971" s="140" t="s">
        <v>8616</v>
      </c>
      <c r="Q3971" s="140">
        <v>8</v>
      </c>
      <c r="R3971" s="140">
        <v>5</v>
      </c>
      <c r="S3971" s="140" t="s">
        <v>988</v>
      </c>
      <c r="T3971" s="140">
        <v>1</v>
      </c>
      <c r="U3971" s="140" t="s">
        <v>606</v>
      </c>
      <c r="V3971" s="140" t="s">
        <v>8615</v>
      </c>
      <c r="W3971" s="140">
        <v>1.5</v>
      </c>
      <c r="X3971" s="140">
        <v>60</v>
      </c>
      <c r="Y3971" s="140">
        <v>56.3</v>
      </c>
    </row>
    <row r="3972" spans="1:25" s="56" customFormat="1">
      <c r="A3972" s="156" t="s">
        <v>8611</v>
      </c>
      <c r="B3972" s="156" t="s">
        <v>1216</v>
      </c>
      <c r="C3972" s="150" t="s">
        <v>4873</v>
      </c>
      <c r="D3972" s="150" t="s">
        <v>4874</v>
      </c>
      <c r="E3972" s="150" t="s">
        <v>4875</v>
      </c>
      <c r="F3972" s="133" t="s">
        <v>4876</v>
      </c>
      <c r="G3972" s="133"/>
      <c r="H3972" s="139" t="s">
        <v>6833</v>
      </c>
      <c r="I3972" s="550">
        <v>41855</v>
      </c>
      <c r="J3972" s="550">
        <v>41947</v>
      </c>
      <c r="K3972" s="140" t="s">
        <v>8670</v>
      </c>
      <c r="L3972" s="140" t="s">
        <v>8671</v>
      </c>
      <c r="M3972" s="140" t="s">
        <v>695</v>
      </c>
      <c r="N3972" s="140" t="s">
        <v>8621</v>
      </c>
      <c r="O3972" s="140" t="s">
        <v>8615</v>
      </c>
      <c r="P3972" s="140" t="s">
        <v>8616</v>
      </c>
      <c r="Q3972" s="140">
        <v>8</v>
      </c>
      <c r="R3972" s="140">
        <v>5</v>
      </c>
      <c r="S3972" s="140" t="s">
        <v>988</v>
      </c>
      <c r="T3972" s="140">
        <v>1</v>
      </c>
      <c r="U3972" s="140" t="s">
        <v>606</v>
      </c>
      <c r="V3972" s="140" t="s">
        <v>8615</v>
      </c>
      <c r="W3972" s="140">
        <v>1.5</v>
      </c>
      <c r="X3972" s="140">
        <v>60</v>
      </c>
      <c r="Y3972" s="140">
        <v>63.3</v>
      </c>
    </row>
    <row r="3973" spans="1:25" s="56" customFormat="1">
      <c r="A3973" s="156" t="s">
        <v>8611</v>
      </c>
      <c r="B3973" s="156" t="s">
        <v>1216</v>
      </c>
      <c r="C3973" s="150" t="s">
        <v>4873</v>
      </c>
      <c r="D3973" s="150" t="s">
        <v>4874</v>
      </c>
      <c r="E3973" s="150" t="s">
        <v>4875</v>
      </c>
      <c r="F3973" s="133" t="s">
        <v>4876</v>
      </c>
      <c r="G3973" s="133"/>
      <c r="H3973" s="139" t="s">
        <v>6833</v>
      </c>
      <c r="I3973" s="550">
        <v>41855</v>
      </c>
      <c r="J3973" s="550">
        <v>41947</v>
      </c>
      <c r="K3973" s="140" t="s">
        <v>8672</v>
      </c>
      <c r="L3973" s="140" t="s">
        <v>8673</v>
      </c>
      <c r="M3973" s="140" t="s">
        <v>695</v>
      </c>
      <c r="N3973" s="140" t="s">
        <v>8621</v>
      </c>
      <c r="O3973" s="140" t="s">
        <v>8615</v>
      </c>
      <c r="P3973" s="140" t="s">
        <v>8616</v>
      </c>
      <c r="Q3973" s="140">
        <v>8</v>
      </c>
      <c r="R3973" s="140">
        <v>5</v>
      </c>
      <c r="S3973" s="140" t="s">
        <v>988</v>
      </c>
      <c r="T3973" s="140">
        <v>1</v>
      </c>
      <c r="U3973" s="140" t="s">
        <v>606</v>
      </c>
      <c r="V3973" s="140" t="s">
        <v>8615</v>
      </c>
      <c r="W3973" s="140">
        <v>1.5</v>
      </c>
      <c r="X3973" s="140">
        <v>86</v>
      </c>
      <c r="Y3973" s="140">
        <v>31.8</v>
      </c>
    </row>
    <row r="3974" spans="1:25" s="56" customFormat="1">
      <c r="A3974" s="156" t="s">
        <v>8611</v>
      </c>
      <c r="B3974" s="156" t="s">
        <v>1216</v>
      </c>
      <c r="C3974" s="150" t="s">
        <v>4873</v>
      </c>
      <c r="D3974" s="150" t="s">
        <v>4874</v>
      </c>
      <c r="E3974" s="150" t="s">
        <v>4875</v>
      </c>
      <c r="F3974" s="133" t="s">
        <v>4876</v>
      </c>
      <c r="G3974" s="133"/>
      <c r="H3974" s="139" t="s">
        <v>6833</v>
      </c>
      <c r="I3974" s="550">
        <v>41855</v>
      </c>
      <c r="J3974" s="550">
        <v>41947</v>
      </c>
      <c r="K3974" s="140" t="s">
        <v>8674</v>
      </c>
      <c r="L3974" s="140" t="s">
        <v>8675</v>
      </c>
      <c r="M3974" s="140" t="s">
        <v>695</v>
      </c>
      <c r="N3974" s="140" t="s">
        <v>8621</v>
      </c>
      <c r="O3974" s="140" t="s">
        <v>8615</v>
      </c>
      <c r="P3974" s="140" t="s">
        <v>8616</v>
      </c>
      <c r="Q3974" s="140">
        <v>8</v>
      </c>
      <c r="R3974" s="140">
        <v>5</v>
      </c>
      <c r="S3974" s="140" t="s">
        <v>988</v>
      </c>
      <c r="T3974" s="140">
        <v>1</v>
      </c>
      <c r="U3974" s="140" t="s">
        <v>606</v>
      </c>
      <c r="V3974" s="140" t="s">
        <v>8615</v>
      </c>
      <c r="W3974" s="140">
        <v>1.5</v>
      </c>
      <c r="X3974" s="140">
        <v>86</v>
      </c>
      <c r="Y3974" s="140">
        <v>26.6</v>
      </c>
    </row>
    <row r="3975" spans="1:25" s="56" customFormat="1">
      <c r="A3975" s="156" t="s">
        <v>8611</v>
      </c>
      <c r="B3975" s="156" t="s">
        <v>1216</v>
      </c>
      <c r="C3975" s="150" t="s">
        <v>4873</v>
      </c>
      <c r="D3975" s="150" t="s">
        <v>4874</v>
      </c>
      <c r="E3975" s="150" t="s">
        <v>4875</v>
      </c>
      <c r="F3975" s="133" t="s">
        <v>4876</v>
      </c>
      <c r="G3975" s="133"/>
      <c r="H3975" s="139" t="s">
        <v>6833</v>
      </c>
      <c r="I3975" s="550">
        <v>41855</v>
      </c>
      <c r="J3975" s="550">
        <v>41947</v>
      </c>
      <c r="K3975" s="140" t="s">
        <v>8676</v>
      </c>
      <c r="L3975" s="140" t="s">
        <v>8677</v>
      </c>
      <c r="M3975" s="140" t="s">
        <v>695</v>
      </c>
      <c r="N3975" s="140" t="s">
        <v>8621</v>
      </c>
      <c r="O3975" s="140" t="s">
        <v>8615</v>
      </c>
      <c r="P3975" s="140" t="s">
        <v>8616</v>
      </c>
      <c r="Q3975" s="140">
        <v>8</v>
      </c>
      <c r="R3975" s="140">
        <v>5</v>
      </c>
      <c r="S3975" s="140" t="s">
        <v>988</v>
      </c>
      <c r="T3975" s="140">
        <v>1</v>
      </c>
      <c r="U3975" s="140" t="s">
        <v>606</v>
      </c>
      <c r="V3975" s="140" t="s">
        <v>8615</v>
      </c>
      <c r="W3975" s="140">
        <v>1.5</v>
      </c>
      <c r="X3975" s="140">
        <v>86</v>
      </c>
      <c r="Y3975" s="140">
        <v>31</v>
      </c>
    </row>
    <row r="3976" spans="1:25" s="56" customFormat="1">
      <c r="A3976" s="156" t="s">
        <v>8611</v>
      </c>
      <c r="B3976" s="156" t="s">
        <v>1216</v>
      </c>
      <c r="C3976" s="150" t="s">
        <v>4873</v>
      </c>
      <c r="D3976" s="150" t="s">
        <v>4874</v>
      </c>
      <c r="E3976" s="150" t="s">
        <v>4875</v>
      </c>
      <c r="F3976" s="133" t="s">
        <v>4876</v>
      </c>
      <c r="G3976" s="133"/>
      <c r="H3976" s="139" t="s">
        <v>6833</v>
      </c>
      <c r="I3976" s="550">
        <v>41855</v>
      </c>
      <c r="J3976" s="550">
        <v>41947</v>
      </c>
      <c r="K3976" s="140" t="s">
        <v>8678</v>
      </c>
      <c r="L3976" s="140" t="s">
        <v>8679</v>
      </c>
      <c r="M3976" s="140" t="s">
        <v>695</v>
      </c>
      <c r="N3976" s="140" t="s">
        <v>8621</v>
      </c>
      <c r="O3976" s="140" t="s">
        <v>8615</v>
      </c>
      <c r="P3976" s="140" t="s">
        <v>8616</v>
      </c>
      <c r="Q3976" s="140">
        <v>8</v>
      </c>
      <c r="R3976" s="140">
        <v>5</v>
      </c>
      <c r="S3976" s="140" t="s">
        <v>988</v>
      </c>
      <c r="T3976" s="140">
        <v>1</v>
      </c>
      <c r="U3976" s="140" t="s">
        <v>606</v>
      </c>
      <c r="V3976" s="140" t="s">
        <v>8615</v>
      </c>
      <c r="W3976" s="140">
        <v>1.5</v>
      </c>
      <c r="X3976" s="140">
        <v>86</v>
      </c>
      <c r="Y3976" s="140">
        <v>19.600000000000001</v>
      </c>
    </row>
    <row r="3977" spans="1:25" s="56" customFormat="1">
      <c r="A3977" s="156" t="s">
        <v>8611</v>
      </c>
      <c r="B3977" s="156" t="s">
        <v>1216</v>
      </c>
      <c r="C3977" s="150" t="s">
        <v>4873</v>
      </c>
      <c r="D3977" s="150" t="s">
        <v>4874</v>
      </c>
      <c r="E3977" s="150" t="s">
        <v>4875</v>
      </c>
      <c r="F3977" s="133" t="s">
        <v>4876</v>
      </c>
      <c r="G3977" s="133"/>
      <c r="H3977" s="139" t="s">
        <v>6833</v>
      </c>
      <c r="I3977" s="550">
        <v>41855</v>
      </c>
      <c r="J3977" s="550">
        <v>41947</v>
      </c>
      <c r="K3977" s="140" t="s">
        <v>8680</v>
      </c>
      <c r="L3977" s="140" t="s">
        <v>8681</v>
      </c>
      <c r="M3977" s="140" t="s">
        <v>695</v>
      </c>
      <c r="N3977" s="140" t="s">
        <v>8621</v>
      </c>
      <c r="O3977" s="140" t="s">
        <v>8615</v>
      </c>
      <c r="P3977" s="140" t="s">
        <v>8616</v>
      </c>
      <c r="Q3977" s="140">
        <v>8</v>
      </c>
      <c r="R3977" s="140">
        <v>5</v>
      </c>
      <c r="S3977" s="140" t="s">
        <v>988</v>
      </c>
      <c r="T3977" s="140">
        <v>1</v>
      </c>
      <c r="U3977" s="140" t="s">
        <v>606</v>
      </c>
      <c r="V3977" s="140" t="s">
        <v>8615</v>
      </c>
      <c r="W3977" s="140">
        <v>1.5</v>
      </c>
      <c r="X3977" s="140">
        <v>86</v>
      </c>
      <c r="Y3977" s="140">
        <v>31</v>
      </c>
    </row>
    <row r="3978" spans="1:25" s="56" customFormat="1">
      <c r="A3978" s="156" t="s">
        <v>8611</v>
      </c>
      <c r="B3978" s="156" t="s">
        <v>1216</v>
      </c>
      <c r="C3978" s="150" t="s">
        <v>4873</v>
      </c>
      <c r="D3978" s="150" t="s">
        <v>4874</v>
      </c>
      <c r="E3978" s="150" t="s">
        <v>4875</v>
      </c>
      <c r="F3978" s="133" t="s">
        <v>4876</v>
      </c>
      <c r="G3978" s="133"/>
      <c r="H3978" s="139" t="s">
        <v>6833</v>
      </c>
      <c r="I3978" s="550">
        <v>41855</v>
      </c>
      <c r="J3978" s="550">
        <v>41947</v>
      </c>
      <c r="K3978" s="140" t="s">
        <v>8682</v>
      </c>
      <c r="L3978" s="140" t="s">
        <v>8683</v>
      </c>
      <c r="M3978" s="140" t="s">
        <v>695</v>
      </c>
      <c r="N3978" s="140" t="s">
        <v>8621</v>
      </c>
      <c r="O3978" s="140" t="s">
        <v>8615</v>
      </c>
      <c r="P3978" s="140" t="s">
        <v>8616</v>
      </c>
      <c r="Q3978" s="140">
        <v>8</v>
      </c>
      <c r="R3978" s="140">
        <v>5</v>
      </c>
      <c r="S3978" s="140" t="s">
        <v>988</v>
      </c>
      <c r="T3978" s="140">
        <v>1</v>
      </c>
      <c r="U3978" s="140" t="s">
        <v>606</v>
      </c>
      <c r="V3978" s="140" t="s">
        <v>8615</v>
      </c>
      <c r="W3978" s="140">
        <v>1.5</v>
      </c>
      <c r="X3978" s="140">
        <v>87</v>
      </c>
      <c r="Y3978" s="140">
        <v>18</v>
      </c>
    </row>
    <row r="3979" spans="1:25" s="56" customFormat="1">
      <c r="A3979" s="156" t="s">
        <v>8611</v>
      </c>
      <c r="B3979" s="156" t="s">
        <v>1216</v>
      </c>
      <c r="C3979" s="150" t="s">
        <v>4873</v>
      </c>
      <c r="D3979" s="150" t="s">
        <v>4874</v>
      </c>
      <c r="E3979" s="150" t="s">
        <v>4875</v>
      </c>
      <c r="F3979" s="133" t="s">
        <v>4876</v>
      </c>
      <c r="G3979" s="133"/>
      <c r="H3979" s="139" t="s">
        <v>6833</v>
      </c>
      <c r="I3979" s="550">
        <v>41855</v>
      </c>
      <c r="J3979" s="550">
        <v>41947</v>
      </c>
      <c r="K3979" s="140" t="s">
        <v>8684</v>
      </c>
      <c r="L3979" s="140" t="s">
        <v>8685</v>
      </c>
      <c r="M3979" s="140" t="s">
        <v>695</v>
      </c>
      <c r="N3979" s="140" t="s">
        <v>8621</v>
      </c>
      <c r="O3979" s="140" t="s">
        <v>8615</v>
      </c>
      <c r="P3979" s="140" t="s">
        <v>8616</v>
      </c>
      <c r="Q3979" s="140">
        <v>8</v>
      </c>
      <c r="R3979" s="140">
        <v>5</v>
      </c>
      <c r="S3979" s="140" t="s">
        <v>988</v>
      </c>
      <c r="T3979" s="140">
        <v>1</v>
      </c>
      <c r="U3979" s="140" t="s">
        <v>606</v>
      </c>
      <c r="V3979" s="140" t="s">
        <v>8615</v>
      </c>
      <c r="W3979" s="140">
        <v>1.5</v>
      </c>
      <c r="X3979" s="140">
        <v>87</v>
      </c>
      <c r="Y3979" s="140">
        <v>17.5</v>
      </c>
    </row>
    <row r="3980" spans="1:25" s="56" customFormat="1">
      <c r="A3980" s="156" t="s">
        <v>8611</v>
      </c>
      <c r="B3980" s="156" t="s">
        <v>1216</v>
      </c>
      <c r="C3980" s="150" t="s">
        <v>4873</v>
      </c>
      <c r="D3980" s="150" t="s">
        <v>4874</v>
      </c>
      <c r="E3980" s="150" t="s">
        <v>4875</v>
      </c>
      <c r="F3980" s="133" t="s">
        <v>4876</v>
      </c>
      <c r="G3980" s="133"/>
      <c r="H3980" s="139" t="s">
        <v>6833</v>
      </c>
      <c r="I3980" s="550">
        <v>41855</v>
      </c>
      <c r="J3980" s="550">
        <v>41947</v>
      </c>
      <c r="K3980" s="140" t="s">
        <v>8686</v>
      </c>
      <c r="L3980" s="140" t="s">
        <v>8687</v>
      </c>
      <c r="M3980" s="140" t="s">
        <v>695</v>
      </c>
      <c r="N3980" s="140" t="s">
        <v>8621</v>
      </c>
      <c r="O3980" s="140" t="s">
        <v>8615</v>
      </c>
      <c r="P3980" s="140" t="s">
        <v>8616</v>
      </c>
      <c r="Q3980" s="140">
        <v>8</v>
      </c>
      <c r="R3980" s="140">
        <v>5</v>
      </c>
      <c r="S3980" s="140" t="s">
        <v>988</v>
      </c>
      <c r="T3980" s="140">
        <v>1</v>
      </c>
      <c r="U3980" s="140" t="s">
        <v>606</v>
      </c>
      <c r="V3980" s="140" t="s">
        <v>8615</v>
      </c>
      <c r="W3980" s="140">
        <v>1.5</v>
      </c>
      <c r="X3980" s="140">
        <v>64</v>
      </c>
      <c r="Y3980" s="140">
        <v>52.2</v>
      </c>
    </row>
    <row r="3981" spans="1:25" s="56" customFormat="1">
      <c r="A3981" s="156" t="s">
        <v>8611</v>
      </c>
      <c r="B3981" s="156" t="s">
        <v>1216</v>
      </c>
      <c r="C3981" s="150" t="s">
        <v>4873</v>
      </c>
      <c r="D3981" s="150" t="s">
        <v>4874</v>
      </c>
      <c r="E3981" s="150" t="s">
        <v>4875</v>
      </c>
      <c r="F3981" s="133" t="s">
        <v>4876</v>
      </c>
      <c r="G3981" s="133"/>
      <c r="H3981" s="139" t="s">
        <v>6833</v>
      </c>
      <c r="I3981" s="550">
        <v>41855</v>
      </c>
      <c r="J3981" s="550">
        <v>41947</v>
      </c>
      <c r="K3981" s="140" t="s">
        <v>8688</v>
      </c>
      <c r="L3981" s="140" t="s">
        <v>8689</v>
      </c>
      <c r="M3981" s="140" t="s">
        <v>695</v>
      </c>
      <c r="N3981" s="140" t="s">
        <v>8621</v>
      </c>
      <c r="O3981" s="140" t="s">
        <v>8615</v>
      </c>
      <c r="P3981" s="140" t="s">
        <v>8616</v>
      </c>
      <c r="Q3981" s="140">
        <v>8</v>
      </c>
      <c r="R3981" s="140">
        <v>5</v>
      </c>
      <c r="S3981" s="140" t="s">
        <v>988</v>
      </c>
      <c r="T3981" s="140">
        <v>1</v>
      </c>
      <c r="U3981" s="140" t="s">
        <v>606</v>
      </c>
      <c r="V3981" s="140" t="s">
        <v>8615</v>
      </c>
      <c r="W3981" s="140">
        <v>1.5</v>
      </c>
      <c r="X3981" s="140">
        <v>60</v>
      </c>
      <c r="Y3981" s="140">
        <v>70</v>
      </c>
    </row>
    <row r="3982" spans="1:25" s="56" customFormat="1">
      <c r="A3982" s="156" t="s">
        <v>8611</v>
      </c>
      <c r="B3982" s="156" t="s">
        <v>1216</v>
      </c>
      <c r="C3982" s="150" t="s">
        <v>4873</v>
      </c>
      <c r="D3982" s="150" t="s">
        <v>4874</v>
      </c>
      <c r="E3982" s="150" t="s">
        <v>4875</v>
      </c>
      <c r="F3982" s="133" t="s">
        <v>4876</v>
      </c>
      <c r="G3982" s="133"/>
      <c r="H3982" s="139" t="s">
        <v>6833</v>
      </c>
      <c r="I3982" s="550">
        <v>41855</v>
      </c>
      <c r="J3982" s="550">
        <v>41947</v>
      </c>
      <c r="K3982" s="140" t="s">
        <v>8690</v>
      </c>
      <c r="L3982" s="140" t="s">
        <v>8691</v>
      </c>
      <c r="M3982" s="140" t="s">
        <v>695</v>
      </c>
      <c r="N3982" s="140" t="s">
        <v>8621</v>
      </c>
      <c r="O3982" s="140" t="s">
        <v>8615</v>
      </c>
      <c r="P3982" s="140" t="s">
        <v>8616</v>
      </c>
      <c r="Q3982" s="140">
        <v>8</v>
      </c>
      <c r="R3982" s="140">
        <v>5</v>
      </c>
      <c r="S3982" s="140" t="s">
        <v>988</v>
      </c>
      <c r="T3982" s="140">
        <v>1</v>
      </c>
      <c r="U3982" s="140" t="s">
        <v>606</v>
      </c>
      <c r="V3982" s="140" t="s">
        <v>8615</v>
      </c>
      <c r="W3982" s="140">
        <v>1.5</v>
      </c>
      <c r="X3982" s="140">
        <v>60</v>
      </c>
      <c r="Y3982" s="140">
        <v>58.6</v>
      </c>
    </row>
    <row r="3983" spans="1:25" s="56" customFormat="1">
      <c r="A3983" s="156" t="s">
        <v>8611</v>
      </c>
      <c r="B3983" s="156" t="s">
        <v>1216</v>
      </c>
      <c r="C3983" s="150" t="s">
        <v>4873</v>
      </c>
      <c r="D3983" s="150" t="s">
        <v>4874</v>
      </c>
      <c r="E3983" s="150" t="s">
        <v>4875</v>
      </c>
      <c r="F3983" s="133" t="s">
        <v>4876</v>
      </c>
      <c r="G3983" s="133"/>
      <c r="H3983" s="139" t="s">
        <v>6833</v>
      </c>
      <c r="I3983" s="550">
        <v>41855</v>
      </c>
      <c r="J3983" s="550">
        <v>41947</v>
      </c>
      <c r="K3983" s="140" t="s">
        <v>8692</v>
      </c>
      <c r="L3983" s="140" t="s">
        <v>8693</v>
      </c>
      <c r="M3983" s="140" t="s">
        <v>695</v>
      </c>
      <c r="N3983" s="140" t="s">
        <v>8621</v>
      </c>
      <c r="O3983" s="140" t="s">
        <v>8615</v>
      </c>
      <c r="P3983" s="140" t="s">
        <v>8616</v>
      </c>
      <c r="Q3983" s="140">
        <v>8</v>
      </c>
      <c r="R3983" s="140">
        <v>5</v>
      </c>
      <c r="S3983" s="140" t="s">
        <v>988</v>
      </c>
      <c r="T3983" s="140">
        <v>1</v>
      </c>
      <c r="U3983" s="140" t="s">
        <v>606</v>
      </c>
      <c r="V3983" s="140" t="s">
        <v>8615</v>
      </c>
      <c r="W3983" s="140">
        <v>1.5</v>
      </c>
      <c r="X3983" s="140">
        <v>87</v>
      </c>
      <c r="Y3983" s="140">
        <v>30.4</v>
      </c>
    </row>
    <row r="3984" spans="1:25" s="56" customFormat="1">
      <c r="A3984" s="156" t="s">
        <v>8611</v>
      </c>
      <c r="B3984" s="156" t="s">
        <v>1216</v>
      </c>
      <c r="C3984" s="150" t="s">
        <v>4873</v>
      </c>
      <c r="D3984" s="150" t="s">
        <v>4874</v>
      </c>
      <c r="E3984" s="150" t="s">
        <v>4875</v>
      </c>
      <c r="F3984" s="133" t="s">
        <v>4876</v>
      </c>
      <c r="G3984" s="133"/>
      <c r="H3984" s="139" t="s">
        <v>6833</v>
      </c>
      <c r="I3984" s="550">
        <v>41855</v>
      </c>
      <c r="J3984" s="550">
        <v>41947</v>
      </c>
      <c r="K3984" s="140" t="s">
        <v>8694</v>
      </c>
      <c r="L3984" s="140" t="s">
        <v>8695</v>
      </c>
      <c r="M3984" s="140" t="s">
        <v>695</v>
      </c>
      <c r="N3984" s="140" t="s">
        <v>8621</v>
      </c>
      <c r="O3984" s="140" t="s">
        <v>8615</v>
      </c>
      <c r="P3984" s="140" t="s">
        <v>8616</v>
      </c>
      <c r="Q3984" s="140">
        <v>8</v>
      </c>
      <c r="R3984" s="140">
        <v>5</v>
      </c>
      <c r="S3984" s="140" t="s">
        <v>988</v>
      </c>
      <c r="T3984" s="140">
        <v>1</v>
      </c>
      <c r="U3984" s="140" t="s">
        <v>606</v>
      </c>
      <c r="V3984" s="140" t="s">
        <v>8615</v>
      </c>
      <c r="W3984" s="140">
        <v>1.5</v>
      </c>
      <c r="X3984" s="140">
        <v>57</v>
      </c>
      <c r="Y3984" s="140">
        <v>49</v>
      </c>
    </row>
    <row r="3985" spans="1:25" s="56" customFormat="1">
      <c r="A3985" s="156" t="s">
        <v>8611</v>
      </c>
      <c r="B3985" s="156" t="s">
        <v>1216</v>
      </c>
      <c r="C3985" s="150" t="s">
        <v>4873</v>
      </c>
      <c r="D3985" s="150" t="s">
        <v>4874</v>
      </c>
      <c r="E3985" s="150" t="s">
        <v>4875</v>
      </c>
      <c r="F3985" s="133" t="s">
        <v>4876</v>
      </c>
      <c r="G3985" s="133"/>
      <c r="H3985" s="139" t="s">
        <v>6833</v>
      </c>
      <c r="I3985" s="550">
        <v>41855</v>
      </c>
      <c r="J3985" s="550">
        <v>41947</v>
      </c>
      <c r="K3985" s="140" t="s">
        <v>8696</v>
      </c>
      <c r="L3985" s="140" t="s">
        <v>8697</v>
      </c>
      <c r="M3985" s="140" t="s">
        <v>695</v>
      </c>
      <c r="N3985" s="140" t="s">
        <v>8621</v>
      </c>
      <c r="O3985" s="140" t="s">
        <v>8615</v>
      </c>
      <c r="P3985" s="140" t="s">
        <v>8616</v>
      </c>
      <c r="Q3985" s="140">
        <v>8</v>
      </c>
      <c r="R3985" s="140">
        <v>5</v>
      </c>
      <c r="S3985" s="140" t="s">
        <v>988</v>
      </c>
      <c r="T3985" s="140">
        <v>1</v>
      </c>
      <c r="U3985" s="140" t="s">
        <v>606</v>
      </c>
      <c r="V3985" s="140" t="s">
        <v>8615</v>
      </c>
      <c r="W3985" s="140">
        <v>1.5</v>
      </c>
      <c r="X3985" s="140">
        <v>87</v>
      </c>
      <c r="Y3985" s="140">
        <v>23.6</v>
      </c>
    </row>
    <row r="3986" spans="1:25" s="56" customFormat="1">
      <c r="A3986" s="156" t="s">
        <v>8611</v>
      </c>
      <c r="B3986" s="156" t="s">
        <v>1216</v>
      </c>
      <c r="C3986" s="150" t="s">
        <v>4873</v>
      </c>
      <c r="D3986" s="150" t="s">
        <v>4874</v>
      </c>
      <c r="E3986" s="150" t="s">
        <v>4875</v>
      </c>
      <c r="F3986" s="133" t="s">
        <v>4876</v>
      </c>
      <c r="G3986" s="133"/>
      <c r="H3986" s="139" t="s">
        <v>6833</v>
      </c>
      <c r="I3986" s="550">
        <v>41855</v>
      </c>
      <c r="J3986" s="550">
        <v>41947</v>
      </c>
      <c r="K3986" s="140" t="s">
        <v>8698</v>
      </c>
      <c r="L3986" s="140" t="s">
        <v>8699</v>
      </c>
      <c r="M3986" s="140" t="s">
        <v>695</v>
      </c>
      <c r="N3986" s="140" t="s">
        <v>8621</v>
      </c>
      <c r="O3986" s="140" t="s">
        <v>8615</v>
      </c>
      <c r="P3986" s="140" t="s">
        <v>8616</v>
      </c>
      <c r="Q3986" s="140">
        <v>8</v>
      </c>
      <c r="R3986" s="140">
        <v>5</v>
      </c>
      <c r="S3986" s="140" t="s">
        <v>988</v>
      </c>
      <c r="T3986" s="140">
        <v>1</v>
      </c>
      <c r="U3986" s="140" t="s">
        <v>606</v>
      </c>
      <c r="V3986" s="140" t="s">
        <v>8615</v>
      </c>
      <c r="W3986" s="140">
        <v>1.5</v>
      </c>
      <c r="X3986" s="140">
        <v>85</v>
      </c>
      <c r="Y3986" s="140">
        <v>23</v>
      </c>
    </row>
    <row r="3987" spans="1:25" s="56" customFormat="1">
      <c r="A3987" s="156" t="s">
        <v>8611</v>
      </c>
      <c r="B3987" s="156" t="s">
        <v>1216</v>
      </c>
      <c r="C3987" s="150" t="s">
        <v>4873</v>
      </c>
      <c r="D3987" s="150" t="s">
        <v>4874</v>
      </c>
      <c r="E3987" s="150" t="s">
        <v>4875</v>
      </c>
      <c r="F3987" s="133" t="s">
        <v>4876</v>
      </c>
      <c r="G3987" s="133"/>
      <c r="H3987" s="139" t="s">
        <v>6833</v>
      </c>
      <c r="I3987" s="550">
        <v>41855</v>
      </c>
      <c r="J3987" s="550">
        <v>41947</v>
      </c>
      <c r="K3987" s="140" t="s">
        <v>8700</v>
      </c>
      <c r="L3987" s="140" t="s">
        <v>8701</v>
      </c>
      <c r="M3987" s="140" t="s">
        <v>695</v>
      </c>
      <c r="N3987" s="140" t="s">
        <v>8621</v>
      </c>
      <c r="O3987" s="140" t="s">
        <v>8615</v>
      </c>
      <c r="P3987" s="140" t="s">
        <v>8616</v>
      </c>
      <c r="Q3987" s="140">
        <v>8</v>
      </c>
      <c r="R3987" s="140">
        <v>5</v>
      </c>
      <c r="S3987" s="140" t="s">
        <v>988</v>
      </c>
      <c r="T3987" s="140">
        <v>1</v>
      </c>
      <c r="U3987" s="140" t="s">
        <v>606</v>
      </c>
      <c r="V3987" s="140" t="s">
        <v>8615</v>
      </c>
      <c r="W3987" s="140">
        <v>1.5</v>
      </c>
      <c r="X3987" s="140">
        <v>50</v>
      </c>
      <c r="Y3987" s="140">
        <v>82.1</v>
      </c>
    </row>
    <row r="3988" spans="1:25" s="56" customFormat="1">
      <c r="A3988" s="156" t="s">
        <v>8611</v>
      </c>
      <c r="B3988" s="156" t="s">
        <v>1216</v>
      </c>
      <c r="C3988" s="150" t="s">
        <v>4873</v>
      </c>
      <c r="D3988" s="150" t="s">
        <v>4874</v>
      </c>
      <c r="E3988" s="150" t="s">
        <v>4875</v>
      </c>
      <c r="F3988" s="133" t="s">
        <v>4876</v>
      </c>
      <c r="G3988" s="133"/>
      <c r="H3988" s="139" t="s">
        <v>6833</v>
      </c>
      <c r="I3988" s="550">
        <v>41855</v>
      </c>
      <c r="J3988" s="550">
        <v>41947</v>
      </c>
      <c r="K3988" s="140" t="s">
        <v>8702</v>
      </c>
      <c r="L3988" s="140" t="s">
        <v>8703</v>
      </c>
      <c r="M3988" s="140" t="s">
        <v>695</v>
      </c>
      <c r="N3988" s="140" t="s">
        <v>8621</v>
      </c>
      <c r="O3988" s="140" t="s">
        <v>8615</v>
      </c>
      <c r="P3988" s="140" t="s">
        <v>8616</v>
      </c>
      <c r="Q3988" s="140">
        <v>8</v>
      </c>
      <c r="R3988" s="140">
        <v>5</v>
      </c>
      <c r="S3988" s="140" t="s">
        <v>988</v>
      </c>
      <c r="T3988" s="140">
        <v>1</v>
      </c>
      <c r="U3988" s="140" t="s">
        <v>606</v>
      </c>
      <c r="V3988" s="140" t="s">
        <v>8615</v>
      </c>
      <c r="W3988" s="140">
        <v>1.5</v>
      </c>
      <c r="X3988" s="140">
        <v>60</v>
      </c>
      <c r="Y3988" s="140">
        <v>56.8</v>
      </c>
    </row>
    <row r="3989" spans="1:25" s="56" customFormat="1">
      <c r="A3989" s="156" t="s">
        <v>8611</v>
      </c>
      <c r="B3989" s="156" t="s">
        <v>1216</v>
      </c>
      <c r="C3989" s="150" t="s">
        <v>4873</v>
      </c>
      <c r="D3989" s="150" t="s">
        <v>4874</v>
      </c>
      <c r="E3989" s="150" t="s">
        <v>4875</v>
      </c>
      <c r="F3989" s="133" t="s">
        <v>4876</v>
      </c>
      <c r="G3989" s="133"/>
      <c r="H3989" s="139" t="s">
        <v>6833</v>
      </c>
      <c r="I3989" s="550">
        <v>41855</v>
      </c>
      <c r="J3989" s="550">
        <v>41947</v>
      </c>
      <c r="K3989" s="140" t="s">
        <v>8704</v>
      </c>
      <c r="L3989" s="140" t="s">
        <v>8705</v>
      </c>
      <c r="M3989" s="140" t="s">
        <v>695</v>
      </c>
      <c r="N3989" s="140" t="s">
        <v>8621</v>
      </c>
      <c r="O3989" s="140" t="s">
        <v>8615</v>
      </c>
      <c r="P3989" s="140" t="s">
        <v>8616</v>
      </c>
      <c r="Q3989" s="140">
        <v>8</v>
      </c>
      <c r="R3989" s="140">
        <v>5</v>
      </c>
      <c r="S3989" s="140" t="s">
        <v>988</v>
      </c>
      <c r="T3989" s="140">
        <v>1</v>
      </c>
      <c r="U3989" s="140" t="s">
        <v>606</v>
      </c>
      <c r="V3989" s="140" t="s">
        <v>8615</v>
      </c>
      <c r="W3989" s="140">
        <v>1.5</v>
      </c>
      <c r="X3989" s="140">
        <v>50</v>
      </c>
      <c r="Y3989" s="140">
        <v>33</v>
      </c>
    </row>
    <row r="3990" spans="1:25" s="56" customFormat="1">
      <c r="A3990" s="156" t="s">
        <v>8611</v>
      </c>
      <c r="B3990" s="156" t="s">
        <v>1216</v>
      </c>
      <c r="C3990" s="150" t="s">
        <v>4873</v>
      </c>
      <c r="D3990" s="150" t="s">
        <v>4874</v>
      </c>
      <c r="E3990" s="150" t="s">
        <v>4875</v>
      </c>
      <c r="F3990" s="133" t="s">
        <v>4876</v>
      </c>
      <c r="G3990" s="133"/>
      <c r="H3990" s="139" t="s">
        <v>6833</v>
      </c>
      <c r="I3990" s="550">
        <v>41855</v>
      </c>
      <c r="J3990" s="550">
        <v>41947</v>
      </c>
      <c r="K3990" s="140" t="s">
        <v>8706</v>
      </c>
      <c r="L3990" s="140" t="s">
        <v>8707</v>
      </c>
      <c r="M3990" s="140" t="s">
        <v>695</v>
      </c>
      <c r="N3990" s="140" t="s">
        <v>8621</v>
      </c>
      <c r="O3990" s="140" t="s">
        <v>8615</v>
      </c>
      <c r="P3990" s="140" t="s">
        <v>8616</v>
      </c>
      <c r="Q3990" s="140">
        <v>8</v>
      </c>
      <c r="R3990" s="140">
        <v>5</v>
      </c>
      <c r="S3990" s="140" t="s">
        <v>988</v>
      </c>
      <c r="T3990" s="140">
        <v>1</v>
      </c>
      <c r="U3990" s="140" t="s">
        <v>606</v>
      </c>
      <c r="V3990" s="140" t="s">
        <v>8615</v>
      </c>
      <c r="W3990" s="140">
        <v>1.5</v>
      </c>
      <c r="X3990" s="140">
        <v>60</v>
      </c>
      <c r="Y3990" s="140">
        <v>70.5</v>
      </c>
    </row>
    <row r="3991" spans="1:25" s="56" customFormat="1">
      <c r="A3991" s="156" t="s">
        <v>8611</v>
      </c>
      <c r="B3991" s="156" t="s">
        <v>1216</v>
      </c>
      <c r="C3991" s="150" t="s">
        <v>4873</v>
      </c>
      <c r="D3991" s="150" t="s">
        <v>4874</v>
      </c>
      <c r="E3991" s="150" t="s">
        <v>4875</v>
      </c>
      <c r="F3991" s="133" t="s">
        <v>4876</v>
      </c>
      <c r="G3991" s="133"/>
      <c r="H3991" s="139" t="s">
        <v>6833</v>
      </c>
      <c r="I3991" s="550">
        <v>41855</v>
      </c>
      <c r="J3991" s="550">
        <v>41947</v>
      </c>
      <c r="K3991" s="140" t="s">
        <v>8708</v>
      </c>
      <c r="L3991" s="140" t="s">
        <v>8709</v>
      </c>
      <c r="M3991" s="140" t="s">
        <v>695</v>
      </c>
      <c r="N3991" s="140" t="s">
        <v>8621</v>
      </c>
      <c r="O3991" s="140" t="s">
        <v>8615</v>
      </c>
      <c r="P3991" s="140" t="s">
        <v>8616</v>
      </c>
      <c r="Q3991" s="140">
        <v>8</v>
      </c>
      <c r="R3991" s="140">
        <v>5</v>
      </c>
      <c r="S3991" s="140" t="s">
        <v>988</v>
      </c>
      <c r="T3991" s="140">
        <v>1</v>
      </c>
      <c r="U3991" s="140" t="s">
        <v>606</v>
      </c>
      <c r="V3991" s="140" t="s">
        <v>8615</v>
      </c>
      <c r="W3991" s="140">
        <v>1.5</v>
      </c>
      <c r="X3991" s="140">
        <v>50</v>
      </c>
      <c r="Y3991" s="140">
        <v>48.7</v>
      </c>
    </row>
    <row r="3992" spans="1:25" s="56" customFormat="1">
      <c r="A3992" s="156" t="s">
        <v>8611</v>
      </c>
      <c r="B3992" s="156" t="s">
        <v>1216</v>
      </c>
      <c r="C3992" s="150" t="s">
        <v>4873</v>
      </c>
      <c r="D3992" s="150" t="s">
        <v>4874</v>
      </c>
      <c r="E3992" s="150" t="s">
        <v>4875</v>
      </c>
      <c r="F3992" s="133" t="s">
        <v>4876</v>
      </c>
      <c r="G3992" s="133"/>
      <c r="H3992" s="139" t="s">
        <v>6833</v>
      </c>
      <c r="I3992" s="550">
        <v>41855</v>
      </c>
      <c r="J3992" s="550">
        <v>41947</v>
      </c>
      <c r="K3992" s="140" t="s">
        <v>8710</v>
      </c>
      <c r="L3992" s="140" t="s">
        <v>8711</v>
      </c>
      <c r="M3992" s="140" t="s">
        <v>695</v>
      </c>
      <c r="N3992" s="140" t="s">
        <v>8621</v>
      </c>
      <c r="O3992" s="140" t="s">
        <v>8615</v>
      </c>
      <c r="P3992" s="140" t="s">
        <v>8616</v>
      </c>
      <c r="Q3992" s="140">
        <v>8</v>
      </c>
      <c r="R3992" s="140">
        <v>5</v>
      </c>
      <c r="S3992" s="140" t="s">
        <v>988</v>
      </c>
      <c r="T3992" s="140">
        <v>1</v>
      </c>
      <c r="U3992" s="140" t="s">
        <v>606</v>
      </c>
      <c r="V3992" s="140" t="s">
        <v>8615</v>
      </c>
      <c r="W3992" s="140">
        <v>1.5</v>
      </c>
      <c r="X3992" s="140">
        <v>67</v>
      </c>
      <c r="Y3992" s="140">
        <v>65.099999999999994</v>
      </c>
    </row>
    <row r="3993" spans="1:25" s="56" customFormat="1">
      <c r="A3993" s="156" t="s">
        <v>8611</v>
      </c>
      <c r="B3993" s="156" t="s">
        <v>1216</v>
      </c>
      <c r="C3993" s="150" t="s">
        <v>4873</v>
      </c>
      <c r="D3993" s="150" t="s">
        <v>4874</v>
      </c>
      <c r="E3993" s="150" t="s">
        <v>4875</v>
      </c>
      <c r="F3993" s="133" t="s">
        <v>4876</v>
      </c>
      <c r="G3993" s="133"/>
      <c r="H3993" s="139" t="s">
        <v>6833</v>
      </c>
      <c r="I3993" s="550">
        <v>41855</v>
      </c>
      <c r="J3993" s="550">
        <v>41947</v>
      </c>
      <c r="K3993" s="140" t="s">
        <v>8712</v>
      </c>
      <c r="L3993" s="140" t="s">
        <v>8713</v>
      </c>
      <c r="M3993" s="140" t="s">
        <v>695</v>
      </c>
      <c r="N3993" s="140" t="s">
        <v>8621</v>
      </c>
      <c r="O3993" s="140" t="s">
        <v>8615</v>
      </c>
      <c r="P3993" s="140" t="s">
        <v>8616</v>
      </c>
      <c r="Q3993" s="140">
        <v>8</v>
      </c>
      <c r="R3993" s="140">
        <v>5</v>
      </c>
      <c r="S3993" s="140" t="s">
        <v>988</v>
      </c>
      <c r="T3993" s="140">
        <v>1</v>
      </c>
      <c r="U3993" s="140" t="s">
        <v>606</v>
      </c>
      <c r="V3993" s="140" t="s">
        <v>8615</v>
      </c>
      <c r="W3993" s="140">
        <v>1.5</v>
      </c>
      <c r="X3993" s="140">
        <v>60</v>
      </c>
      <c r="Y3993" s="140">
        <v>74</v>
      </c>
    </row>
    <row r="3994" spans="1:25" s="56" customFormat="1">
      <c r="A3994" s="156" t="s">
        <v>8611</v>
      </c>
      <c r="B3994" s="156" t="s">
        <v>1216</v>
      </c>
      <c r="C3994" s="150" t="s">
        <v>4873</v>
      </c>
      <c r="D3994" s="150" t="s">
        <v>4874</v>
      </c>
      <c r="E3994" s="150" t="s">
        <v>4875</v>
      </c>
      <c r="F3994" s="133" t="s">
        <v>4876</v>
      </c>
      <c r="G3994" s="133"/>
      <c r="H3994" s="139" t="s">
        <v>6833</v>
      </c>
      <c r="I3994" s="550">
        <v>41855</v>
      </c>
      <c r="J3994" s="550">
        <v>41947</v>
      </c>
      <c r="K3994" s="140" t="s">
        <v>8714</v>
      </c>
      <c r="L3994" s="140" t="s">
        <v>8715</v>
      </c>
      <c r="M3994" s="140" t="s">
        <v>695</v>
      </c>
      <c r="N3994" s="140" t="s">
        <v>8621</v>
      </c>
      <c r="O3994" s="140" t="s">
        <v>8615</v>
      </c>
      <c r="P3994" s="140" t="s">
        <v>8616</v>
      </c>
      <c r="Q3994" s="140">
        <v>8</v>
      </c>
      <c r="R3994" s="140">
        <v>5</v>
      </c>
      <c r="S3994" s="140" t="s">
        <v>988</v>
      </c>
      <c r="T3994" s="140">
        <v>1</v>
      </c>
      <c r="U3994" s="140" t="s">
        <v>606</v>
      </c>
      <c r="V3994" s="140" t="s">
        <v>8615</v>
      </c>
      <c r="W3994" s="140">
        <v>1.5</v>
      </c>
      <c r="X3994" s="140">
        <v>64</v>
      </c>
      <c r="Y3994" s="140">
        <v>82.3</v>
      </c>
    </row>
    <row r="3995" spans="1:25" s="56" customFormat="1">
      <c r="A3995" s="156" t="s">
        <v>8611</v>
      </c>
      <c r="B3995" s="156" t="s">
        <v>1216</v>
      </c>
      <c r="C3995" s="150" t="s">
        <v>4873</v>
      </c>
      <c r="D3995" s="150" t="s">
        <v>4874</v>
      </c>
      <c r="E3995" s="150" t="s">
        <v>4875</v>
      </c>
      <c r="F3995" s="133" t="s">
        <v>4876</v>
      </c>
      <c r="G3995" s="133"/>
      <c r="H3995" s="139" t="s">
        <v>6833</v>
      </c>
      <c r="I3995" s="550">
        <v>41855</v>
      </c>
      <c r="J3995" s="550">
        <v>41947</v>
      </c>
      <c r="K3995" s="140" t="s">
        <v>8716</v>
      </c>
      <c r="L3995" s="140" t="s">
        <v>8717</v>
      </c>
      <c r="M3995" s="140" t="s">
        <v>695</v>
      </c>
      <c r="N3995" s="140" t="s">
        <v>8621</v>
      </c>
      <c r="O3995" s="140" t="s">
        <v>8615</v>
      </c>
      <c r="P3995" s="140" t="s">
        <v>8616</v>
      </c>
      <c r="Q3995" s="140">
        <v>8</v>
      </c>
      <c r="R3995" s="140">
        <v>5</v>
      </c>
      <c r="S3995" s="140" t="s">
        <v>988</v>
      </c>
      <c r="T3995" s="140">
        <v>1</v>
      </c>
      <c r="U3995" s="140" t="s">
        <v>606</v>
      </c>
      <c r="V3995" s="140" t="s">
        <v>8615</v>
      </c>
      <c r="W3995" s="140">
        <v>1.5</v>
      </c>
      <c r="X3995" s="140">
        <v>53</v>
      </c>
      <c r="Y3995" s="140">
        <v>59.9</v>
      </c>
    </row>
    <row r="3996" spans="1:25" s="56" customFormat="1">
      <c r="A3996" s="156" t="s">
        <v>8611</v>
      </c>
      <c r="B3996" s="156" t="s">
        <v>1216</v>
      </c>
      <c r="C3996" s="150" t="s">
        <v>4873</v>
      </c>
      <c r="D3996" s="150" t="s">
        <v>4874</v>
      </c>
      <c r="E3996" s="150" t="s">
        <v>4875</v>
      </c>
      <c r="F3996" s="133" t="s">
        <v>4876</v>
      </c>
      <c r="G3996" s="133"/>
      <c r="H3996" s="139" t="s">
        <v>6833</v>
      </c>
      <c r="I3996" s="550">
        <v>41855</v>
      </c>
      <c r="J3996" s="550">
        <v>41947</v>
      </c>
      <c r="K3996" s="140" t="s">
        <v>8718</v>
      </c>
      <c r="L3996" s="140" t="s">
        <v>8719</v>
      </c>
      <c r="M3996" s="140" t="s">
        <v>695</v>
      </c>
      <c r="N3996" s="140" t="s">
        <v>8621</v>
      </c>
      <c r="O3996" s="140" t="s">
        <v>8615</v>
      </c>
      <c r="P3996" s="140" t="s">
        <v>8616</v>
      </c>
      <c r="Q3996" s="140">
        <v>8</v>
      </c>
      <c r="R3996" s="140">
        <v>5</v>
      </c>
      <c r="S3996" s="140" t="s">
        <v>988</v>
      </c>
      <c r="T3996" s="140">
        <v>1</v>
      </c>
      <c r="U3996" s="140" t="s">
        <v>606</v>
      </c>
      <c r="V3996" s="140" t="s">
        <v>8615</v>
      </c>
      <c r="W3996" s="140">
        <v>1.5</v>
      </c>
      <c r="X3996" s="140">
        <v>60</v>
      </c>
      <c r="Y3996" s="140">
        <v>43.8</v>
      </c>
    </row>
    <row r="3997" spans="1:25" s="56" customFormat="1">
      <c r="A3997" s="156" t="s">
        <v>8611</v>
      </c>
      <c r="B3997" s="156" t="s">
        <v>1216</v>
      </c>
      <c r="C3997" s="150" t="s">
        <v>4873</v>
      </c>
      <c r="D3997" s="150" t="s">
        <v>4874</v>
      </c>
      <c r="E3997" s="150" t="s">
        <v>4875</v>
      </c>
      <c r="F3997" s="133" t="s">
        <v>4876</v>
      </c>
      <c r="G3997" s="133"/>
      <c r="H3997" s="139" t="s">
        <v>6833</v>
      </c>
      <c r="I3997" s="550">
        <v>41855</v>
      </c>
      <c r="J3997" s="550">
        <v>41947</v>
      </c>
      <c r="K3997" s="140" t="s">
        <v>8720</v>
      </c>
      <c r="L3997" s="140" t="s">
        <v>8721</v>
      </c>
      <c r="M3997" s="140" t="s">
        <v>695</v>
      </c>
      <c r="N3997" s="140" t="s">
        <v>8621</v>
      </c>
      <c r="O3997" s="140" t="s">
        <v>8615</v>
      </c>
      <c r="P3997" s="140" t="s">
        <v>8616</v>
      </c>
      <c r="Q3997" s="140">
        <v>8</v>
      </c>
      <c r="R3997" s="140">
        <v>5</v>
      </c>
      <c r="S3997" s="140" t="s">
        <v>988</v>
      </c>
      <c r="T3997" s="140">
        <v>1</v>
      </c>
      <c r="U3997" s="140" t="s">
        <v>606</v>
      </c>
      <c r="V3997" s="140" t="s">
        <v>8615</v>
      </c>
      <c r="W3997" s="140">
        <v>1.5</v>
      </c>
      <c r="X3997" s="140">
        <v>60</v>
      </c>
      <c r="Y3997" s="140">
        <v>52.1</v>
      </c>
    </row>
    <row r="3998" spans="1:25" s="56" customFormat="1">
      <c r="A3998" s="156" t="s">
        <v>8611</v>
      </c>
      <c r="B3998" s="156" t="s">
        <v>1216</v>
      </c>
      <c r="C3998" s="150" t="s">
        <v>4873</v>
      </c>
      <c r="D3998" s="150" t="s">
        <v>4874</v>
      </c>
      <c r="E3998" s="150" t="s">
        <v>4875</v>
      </c>
      <c r="F3998" s="133" t="s">
        <v>4876</v>
      </c>
      <c r="G3998" s="133"/>
      <c r="H3998" s="139" t="s">
        <v>6833</v>
      </c>
      <c r="I3998" s="550">
        <v>41855</v>
      </c>
      <c r="J3998" s="550">
        <v>41947</v>
      </c>
      <c r="K3998" s="140" t="s">
        <v>8722</v>
      </c>
      <c r="L3998" s="140" t="s">
        <v>8723</v>
      </c>
      <c r="M3998" s="140" t="s">
        <v>695</v>
      </c>
      <c r="N3998" s="140" t="s">
        <v>8621</v>
      </c>
      <c r="O3998" s="140" t="s">
        <v>8615</v>
      </c>
      <c r="P3998" s="140" t="s">
        <v>8616</v>
      </c>
      <c r="Q3998" s="140">
        <v>8</v>
      </c>
      <c r="R3998" s="140">
        <v>5</v>
      </c>
      <c r="S3998" s="140" t="s">
        <v>988</v>
      </c>
      <c r="T3998" s="140">
        <v>1</v>
      </c>
      <c r="U3998" s="140" t="s">
        <v>606</v>
      </c>
      <c r="V3998" s="140" t="s">
        <v>8615</v>
      </c>
      <c r="W3998" s="140">
        <v>1.5</v>
      </c>
      <c r="X3998" s="140">
        <v>60</v>
      </c>
      <c r="Y3998" s="140">
        <v>41.5</v>
      </c>
    </row>
    <row r="3999" spans="1:25" s="56" customFormat="1">
      <c r="A3999" s="156" t="s">
        <v>8611</v>
      </c>
      <c r="B3999" s="156" t="s">
        <v>1216</v>
      </c>
      <c r="C3999" s="150" t="s">
        <v>4873</v>
      </c>
      <c r="D3999" s="150" t="s">
        <v>4874</v>
      </c>
      <c r="E3999" s="150" t="s">
        <v>4875</v>
      </c>
      <c r="F3999" s="133" t="s">
        <v>4876</v>
      </c>
      <c r="G3999" s="133"/>
      <c r="H3999" s="139" t="s">
        <v>6833</v>
      </c>
      <c r="I3999" s="550">
        <v>41855</v>
      </c>
      <c r="J3999" s="550">
        <v>41947</v>
      </c>
      <c r="K3999" s="140" t="s">
        <v>8724</v>
      </c>
      <c r="L3999" s="140" t="s">
        <v>8725</v>
      </c>
      <c r="M3999" s="140" t="s">
        <v>695</v>
      </c>
      <c r="N3999" s="140" t="s">
        <v>8621</v>
      </c>
      <c r="O3999" s="140" t="s">
        <v>8615</v>
      </c>
      <c r="P3999" s="140" t="s">
        <v>8616</v>
      </c>
      <c r="Q3999" s="140">
        <v>8</v>
      </c>
      <c r="R3999" s="140">
        <v>5</v>
      </c>
      <c r="S3999" s="140" t="s">
        <v>988</v>
      </c>
      <c r="T3999" s="140">
        <v>1</v>
      </c>
      <c r="U3999" s="140" t="s">
        <v>606</v>
      </c>
      <c r="V3999" s="140" t="s">
        <v>8615</v>
      </c>
      <c r="W3999" s="140">
        <v>1.5</v>
      </c>
      <c r="X3999" s="140">
        <v>60</v>
      </c>
      <c r="Y3999" s="140">
        <v>39</v>
      </c>
    </row>
    <row r="4000" spans="1:25" s="56" customFormat="1">
      <c r="A4000" s="156" t="s">
        <v>8611</v>
      </c>
      <c r="B4000" s="156" t="s">
        <v>1216</v>
      </c>
      <c r="C4000" s="150" t="s">
        <v>4873</v>
      </c>
      <c r="D4000" s="150" t="s">
        <v>4874</v>
      </c>
      <c r="E4000" s="150" t="s">
        <v>4875</v>
      </c>
      <c r="F4000" s="133" t="s">
        <v>4876</v>
      </c>
      <c r="G4000" s="133"/>
      <c r="H4000" s="139" t="s">
        <v>6833</v>
      </c>
      <c r="I4000" s="550">
        <v>41855</v>
      </c>
      <c r="J4000" s="550">
        <v>41947</v>
      </c>
      <c r="K4000" s="140" t="s">
        <v>8726</v>
      </c>
      <c r="L4000" s="140" t="s">
        <v>8727</v>
      </c>
      <c r="M4000" s="140" t="s">
        <v>695</v>
      </c>
      <c r="N4000" s="140" t="s">
        <v>8621</v>
      </c>
      <c r="O4000" s="140" t="s">
        <v>8615</v>
      </c>
      <c r="P4000" s="140" t="s">
        <v>8616</v>
      </c>
      <c r="Q4000" s="140">
        <v>8</v>
      </c>
      <c r="R4000" s="140">
        <v>5</v>
      </c>
      <c r="S4000" s="140" t="s">
        <v>988</v>
      </c>
      <c r="T4000" s="140">
        <v>1</v>
      </c>
      <c r="U4000" s="140" t="s">
        <v>606</v>
      </c>
      <c r="V4000" s="140" t="s">
        <v>8615</v>
      </c>
      <c r="W4000" s="140">
        <v>1.5</v>
      </c>
      <c r="X4000" s="140">
        <v>60</v>
      </c>
      <c r="Y4000" s="140">
        <v>27.4</v>
      </c>
    </row>
    <row r="4001" spans="1:25" s="56" customFormat="1">
      <c r="A4001" s="156" t="s">
        <v>8611</v>
      </c>
      <c r="B4001" s="156" t="s">
        <v>1216</v>
      </c>
      <c r="C4001" s="150" t="s">
        <v>4873</v>
      </c>
      <c r="D4001" s="150" t="s">
        <v>4874</v>
      </c>
      <c r="E4001" s="150" t="s">
        <v>4875</v>
      </c>
      <c r="F4001" s="133" t="s">
        <v>4876</v>
      </c>
      <c r="G4001" s="133"/>
      <c r="H4001" s="139" t="s">
        <v>6833</v>
      </c>
      <c r="I4001" s="550">
        <v>41855</v>
      </c>
      <c r="J4001" s="550">
        <v>41947</v>
      </c>
      <c r="K4001" s="140" t="s">
        <v>8728</v>
      </c>
      <c r="L4001" s="140" t="s">
        <v>8729</v>
      </c>
      <c r="M4001" s="140" t="s">
        <v>695</v>
      </c>
      <c r="N4001" s="140" t="s">
        <v>8621</v>
      </c>
      <c r="O4001" s="140" t="s">
        <v>8615</v>
      </c>
      <c r="P4001" s="140" t="s">
        <v>8616</v>
      </c>
      <c r="Q4001" s="140">
        <v>8</v>
      </c>
      <c r="R4001" s="140">
        <v>5</v>
      </c>
      <c r="S4001" s="140" t="s">
        <v>988</v>
      </c>
      <c r="T4001" s="140">
        <v>1</v>
      </c>
      <c r="U4001" s="140" t="s">
        <v>606</v>
      </c>
      <c r="V4001" s="140" t="s">
        <v>8615</v>
      </c>
      <c r="W4001" s="140">
        <v>1.5</v>
      </c>
      <c r="X4001" s="140">
        <v>49</v>
      </c>
      <c r="Y4001" s="140">
        <v>43</v>
      </c>
    </row>
    <row r="4002" spans="1:25" s="56" customFormat="1">
      <c r="A4002" s="156" t="s">
        <v>8611</v>
      </c>
      <c r="B4002" s="156" t="s">
        <v>1216</v>
      </c>
      <c r="C4002" s="150" t="s">
        <v>4873</v>
      </c>
      <c r="D4002" s="150" t="s">
        <v>4874</v>
      </c>
      <c r="E4002" s="150" t="s">
        <v>4875</v>
      </c>
      <c r="F4002" s="133" t="s">
        <v>4876</v>
      </c>
      <c r="G4002" s="133"/>
      <c r="H4002" s="139" t="s">
        <v>6833</v>
      </c>
      <c r="I4002" s="550">
        <v>41855</v>
      </c>
      <c r="J4002" s="550">
        <v>41947</v>
      </c>
      <c r="K4002" s="140" t="s">
        <v>8730</v>
      </c>
      <c r="L4002" s="140" t="s">
        <v>8731</v>
      </c>
      <c r="M4002" s="140" t="s">
        <v>695</v>
      </c>
      <c r="N4002" s="140" t="s">
        <v>8621</v>
      </c>
      <c r="O4002" s="140" t="s">
        <v>8615</v>
      </c>
      <c r="P4002" s="140" t="s">
        <v>8616</v>
      </c>
      <c r="Q4002" s="140">
        <v>8</v>
      </c>
      <c r="R4002" s="140">
        <v>5</v>
      </c>
      <c r="S4002" s="140" t="s">
        <v>988</v>
      </c>
      <c r="T4002" s="140">
        <v>1</v>
      </c>
      <c r="U4002" s="140" t="s">
        <v>606</v>
      </c>
      <c r="V4002" s="140" t="s">
        <v>8615</v>
      </c>
      <c r="W4002" s="140">
        <v>1.5</v>
      </c>
      <c r="X4002" s="140">
        <v>60</v>
      </c>
      <c r="Y4002" s="140">
        <v>43.4</v>
      </c>
    </row>
    <row r="4003" spans="1:25" s="56" customFormat="1">
      <c r="A4003" s="156" t="s">
        <v>8611</v>
      </c>
      <c r="B4003" s="156" t="s">
        <v>1216</v>
      </c>
      <c r="C4003" s="150" t="s">
        <v>4873</v>
      </c>
      <c r="D4003" s="150" t="s">
        <v>4874</v>
      </c>
      <c r="E4003" s="150" t="s">
        <v>4875</v>
      </c>
      <c r="F4003" s="133" t="s">
        <v>4876</v>
      </c>
      <c r="G4003" s="133"/>
      <c r="H4003" s="139" t="s">
        <v>6833</v>
      </c>
      <c r="I4003" s="550">
        <v>41855</v>
      </c>
      <c r="J4003" s="550">
        <v>41947</v>
      </c>
      <c r="K4003" s="140" t="s">
        <v>8732</v>
      </c>
      <c r="L4003" s="140" t="s">
        <v>8733</v>
      </c>
      <c r="M4003" s="140" t="s">
        <v>695</v>
      </c>
      <c r="N4003" s="140" t="s">
        <v>8621</v>
      </c>
      <c r="O4003" s="140" t="s">
        <v>8615</v>
      </c>
      <c r="P4003" s="140" t="s">
        <v>8616</v>
      </c>
      <c r="Q4003" s="140">
        <v>8</v>
      </c>
      <c r="R4003" s="140">
        <v>5</v>
      </c>
      <c r="S4003" s="140" t="s">
        <v>988</v>
      </c>
      <c r="T4003" s="140">
        <v>1</v>
      </c>
      <c r="U4003" s="140" t="s">
        <v>606</v>
      </c>
      <c r="V4003" s="140" t="s">
        <v>8615</v>
      </c>
      <c r="W4003" s="140">
        <v>1.5</v>
      </c>
      <c r="X4003" s="140">
        <v>60</v>
      </c>
      <c r="Y4003" s="140">
        <v>53.7</v>
      </c>
    </row>
    <row r="4004" spans="1:25" s="56" customFormat="1">
      <c r="A4004" s="156" t="s">
        <v>8611</v>
      </c>
      <c r="B4004" s="156" t="s">
        <v>1216</v>
      </c>
      <c r="C4004" s="150" t="s">
        <v>4873</v>
      </c>
      <c r="D4004" s="150" t="s">
        <v>4874</v>
      </c>
      <c r="E4004" s="150" t="s">
        <v>4875</v>
      </c>
      <c r="F4004" s="133" t="s">
        <v>4876</v>
      </c>
      <c r="G4004" s="133"/>
      <c r="H4004" s="139" t="s">
        <v>6833</v>
      </c>
      <c r="I4004" s="550">
        <v>41855</v>
      </c>
      <c r="J4004" s="550">
        <v>41947</v>
      </c>
      <c r="K4004" s="140" t="s">
        <v>8734</v>
      </c>
      <c r="L4004" s="140" t="s">
        <v>8735</v>
      </c>
      <c r="M4004" s="140" t="s">
        <v>695</v>
      </c>
      <c r="N4004" s="140" t="s">
        <v>8621</v>
      </c>
      <c r="O4004" s="140" t="s">
        <v>8615</v>
      </c>
      <c r="P4004" s="140" t="s">
        <v>8616</v>
      </c>
      <c r="Q4004" s="140">
        <v>8</v>
      </c>
      <c r="R4004" s="140">
        <v>5</v>
      </c>
      <c r="S4004" s="140" t="s">
        <v>988</v>
      </c>
      <c r="T4004" s="140">
        <v>1</v>
      </c>
      <c r="U4004" s="140" t="s">
        <v>606</v>
      </c>
      <c r="V4004" s="140" t="s">
        <v>8615</v>
      </c>
      <c r="W4004" s="140">
        <v>1.5</v>
      </c>
      <c r="X4004" s="140">
        <v>60</v>
      </c>
      <c r="Y4004" s="140">
        <v>26.6</v>
      </c>
    </row>
    <row r="4005" spans="1:25" s="56" customFormat="1">
      <c r="A4005" s="156" t="s">
        <v>8611</v>
      </c>
      <c r="B4005" s="156" t="s">
        <v>1216</v>
      </c>
      <c r="C4005" s="150" t="s">
        <v>4873</v>
      </c>
      <c r="D4005" s="150" t="s">
        <v>4874</v>
      </c>
      <c r="E4005" s="150" t="s">
        <v>4875</v>
      </c>
      <c r="F4005" s="133" t="s">
        <v>4876</v>
      </c>
      <c r="G4005" s="133"/>
      <c r="H4005" s="139" t="s">
        <v>6833</v>
      </c>
      <c r="I4005" s="550">
        <v>41855</v>
      </c>
      <c r="J4005" s="550">
        <v>41947</v>
      </c>
      <c r="K4005" s="140" t="s">
        <v>8736</v>
      </c>
      <c r="L4005" s="140" t="s">
        <v>8737</v>
      </c>
      <c r="M4005" s="140" t="s">
        <v>695</v>
      </c>
      <c r="N4005" s="140" t="s">
        <v>8621</v>
      </c>
      <c r="O4005" s="140" t="s">
        <v>8615</v>
      </c>
      <c r="P4005" s="140" t="s">
        <v>8616</v>
      </c>
      <c r="Q4005" s="140">
        <v>8</v>
      </c>
      <c r="R4005" s="140">
        <v>5</v>
      </c>
      <c r="S4005" s="140" t="s">
        <v>988</v>
      </c>
      <c r="T4005" s="140">
        <v>1</v>
      </c>
      <c r="U4005" s="140" t="s">
        <v>606</v>
      </c>
      <c r="V4005" s="140" t="s">
        <v>8615</v>
      </c>
      <c r="W4005" s="140">
        <v>1.5</v>
      </c>
      <c r="X4005" s="140">
        <v>52</v>
      </c>
      <c r="Y4005" s="140">
        <v>29.3</v>
      </c>
    </row>
    <row r="4006" spans="1:25" s="56" customFormat="1">
      <c r="A4006" s="156" t="s">
        <v>8611</v>
      </c>
      <c r="B4006" s="156" t="s">
        <v>1216</v>
      </c>
      <c r="C4006" s="150" t="s">
        <v>4873</v>
      </c>
      <c r="D4006" s="150" t="s">
        <v>4874</v>
      </c>
      <c r="E4006" s="150" t="s">
        <v>4875</v>
      </c>
      <c r="F4006" s="133" t="s">
        <v>4876</v>
      </c>
      <c r="G4006" s="133"/>
      <c r="H4006" s="139" t="s">
        <v>6833</v>
      </c>
      <c r="I4006" s="550">
        <v>41855</v>
      </c>
      <c r="J4006" s="550">
        <v>41947</v>
      </c>
      <c r="K4006" s="140" t="s">
        <v>8738</v>
      </c>
      <c r="L4006" s="140" t="s">
        <v>8739</v>
      </c>
      <c r="M4006" s="140" t="s">
        <v>695</v>
      </c>
      <c r="N4006" s="140" t="s">
        <v>8621</v>
      </c>
      <c r="O4006" s="140" t="s">
        <v>8615</v>
      </c>
      <c r="P4006" s="140" t="s">
        <v>8616</v>
      </c>
      <c r="Q4006" s="140">
        <v>8</v>
      </c>
      <c r="R4006" s="140">
        <v>5</v>
      </c>
      <c r="S4006" s="140" t="s">
        <v>988</v>
      </c>
      <c r="T4006" s="140">
        <v>1</v>
      </c>
      <c r="U4006" s="140" t="s">
        <v>606</v>
      </c>
      <c r="V4006" s="140" t="s">
        <v>8615</v>
      </c>
      <c r="W4006" s="140">
        <v>1.5</v>
      </c>
      <c r="X4006" s="140">
        <v>55</v>
      </c>
      <c r="Y4006" s="140">
        <v>47.4</v>
      </c>
    </row>
    <row r="4007" spans="1:25" s="56" customFormat="1">
      <c r="A4007" s="156" t="s">
        <v>8611</v>
      </c>
      <c r="B4007" s="156" t="s">
        <v>1216</v>
      </c>
      <c r="C4007" s="150" t="s">
        <v>4873</v>
      </c>
      <c r="D4007" s="150" t="s">
        <v>4874</v>
      </c>
      <c r="E4007" s="150" t="s">
        <v>4875</v>
      </c>
      <c r="F4007" s="133" t="s">
        <v>4876</v>
      </c>
      <c r="G4007" s="133"/>
      <c r="H4007" s="139" t="s">
        <v>6833</v>
      </c>
      <c r="I4007" s="550">
        <v>41855</v>
      </c>
      <c r="J4007" s="550">
        <v>41947</v>
      </c>
      <c r="K4007" s="140" t="s">
        <v>5747</v>
      </c>
      <c r="L4007" s="140" t="s">
        <v>8740</v>
      </c>
      <c r="M4007" s="140" t="s">
        <v>695</v>
      </c>
      <c r="N4007" s="140" t="s">
        <v>8621</v>
      </c>
      <c r="O4007" s="140" t="s">
        <v>8615</v>
      </c>
      <c r="P4007" s="140" t="s">
        <v>8616</v>
      </c>
      <c r="Q4007" s="140">
        <v>8</v>
      </c>
      <c r="R4007" s="140">
        <v>5</v>
      </c>
      <c r="S4007" s="140" t="s">
        <v>988</v>
      </c>
      <c r="T4007" s="140">
        <v>1</v>
      </c>
      <c r="U4007" s="140" t="s">
        <v>606</v>
      </c>
      <c r="V4007" s="140" t="s">
        <v>8615</v>
      </c>
      <c r="W4007" s="140">
        <v>1.5</v>
      </c>
      <c r="X4007" s="140">
        <v>55</v>
      </c>
      <c r="Y4007" s="140">
        <v>34.6</v>
      </c>
    </row>
    <row r="4008" spans="1:25" s="56" customFormat="1">
      <c r="A4008" s="156" t="s">
        <v>8611</v>
      </c>
      <c r="B4008" s="156" t="s">
        <v>1216</v>
      </c>
      <c r="C4008" s="150" t="s">
        <v>4873</v>
      </c>
      <c r="D4008" s="150" t="s">
        <v>4874</v>
      </c>
      <c r="E4008" s="150" t="s">
        <v>4875</v>
      </c>
      <c r="F4008" s="133" t="s">
        <v>4876</v>
      </c>
      <c r="G4008" s="133"/>
      <c r="H4008" s="139" t="s">
        <v>6833</v>
      </c>
      <c r="I4008" s="550">
        <v>41855</v>
      </c>
      <c r="J4008" s="550">
        <v>41947</v>
      </c>
      <c r="K4008" s="140" t="s">
        <v>8741</v>
      </c>
      <c r="L4008" s="140" t="s">
        <v>8742</v>
      </c>
      <c r="M4008" s="140" t="s">
        <v>695</v>
      </c>
      <c r="N4008" s="140" t="s">
        <v>8621</v>
      </c>
      <c r="O4008" s="140" t="s">
        <v>8615</v>
      </c>
      <c r="P4008" s="140" t="s">
        <v>8616</v>
      </c>
      <c r="Q4008" s="140">
        <v>8</v>
      </c>
      <c r="R4008" s="140">
        <v>5</v>
      </c>
      <c r="S4008" s="140" t="s">
        <v>988</v>
      </c>
      <c r="T4008" s="140">
        <v>1</v>
      </c>
      <c r="U4008" s="140" t="s">
        <v>606</v>
      </c>
      <c r="V4008" s="140" t="s">
        <v>8615</v>
      </c>
      <c r="W4008" s="140">
        <v>1.5</v>
      </c>
      <c r="X4008" s="140">
        <v>55</v>
      </c>
      <c r="Y4008" s="140">
        <v>72.8</v>
      </c>
    </row>
    <row r="4009" spans="1:25" s="56" customFormat="1">
      <c r="A4009" s="156" t="s">
        <v>8611</v>
      </c>
      <c r="B4009" s="156" t="s">
        <v>1216</v>
      </c>
      <c r="C4009" s="150" t="s">
        <v>4873</v>
      </c>
      <c r="D4009" s="150" t="s">
        <v>4874</v>
      </c>
      <c r="E4009" s="150" t="s">
        <v>4875</v>
      </c>
      <c r="F4009" s="133" t="s">
        <v>4876</v>
      </c>
      <c r="G4009" s="133"/>
      <c r="H4009" s="139" t="s">
        <v>6833</v>
      </c>
      <c r="I4009" s="550">
        <v>41855</v>
      </c>
      <c r="J4009" s="550">
        <v>41947</v>
      </c>
      <c r="K4009" s="140" t="s">
        <v>5749</v>
      </c>
      <c r="L4009" s="140" t="s">
        <v>8743</v>
      </c>
      <c r="M4009" s="140" t="s">
        <v>695</v>
      </c>
      <c r="N4009" s="140" t="s">
        <v>8621</v>
      </c>
      <c r="O4009" s="140" t="s">
        <v>8615</v>
      </c>
      <c r="P4009" s="140" t="s">
        <v>8616</v>
      </c>
      <c r="Q4009" s="140">
        <v>8</v>
      </c>
      <c r="R4009" s="140">
        <v>5</v>
      </c>
      <c r="S4009" s="140" t="s">
        <v>988</v>
      </c>
      <c r="T4009" s="140">
        <v>1</v>
      </c>
      <c r="U4009" s="140" t="s">
        <v>606</v>
      </c>
      <c r="V4009" s="140" t="s">
        <v>8615</v>
      </c>
      <c r="W4009" s="140">
        <v>1.5</v>
      </c>
      <c r="X4009" s="140">
        <v>55</v>
      </c>
      <c r="Y4009" s="140">
        <v>37</v>
      </c>
    </row>
    <row r="4010" spans="1:25" s="56" customFormat="1">
      <c r="A4010" s="156" t="s">
        <v>8611</v>
      </c>
      <c r="B4010" s="156" t="s">
        <v>1216</v>
      </c>
      <c r="C4010" s="150" t="s">
        <v>4873</v>
      </c>
      <c r="D4010" s="150" t="s">
        <v>4874</v>
      </c>
      <c r="E4010" s="150" t="s">
        <v>4875</v>
      </c>
      <c r="F4010" s="133" t="s">
        <v>4876</v>
      </c>
      <c r="G4010" s="133"/>
      <c r="H4010" s="139" t="s">
        <v>6833</v>
      </c>
      <c r="I4010" s="550">
        <v>41855</v>
      </c>
      <c r="J4010" s="550">
        <v>41947</v>
      </c>
      <c r="K4010" s="140" t="s">
        <v>5751</v>
      </c>
      <c r="L4010" s="140" t="s">
        <v>8744</v>
      </c>
      <c r="M4010" s="140" t="s">
        <v>695</v>
      </c>
      <c r="N4010" s="140" t="s">
        <v>8621</v>
      </c>
      <c r="O4010" s="140" t="s">
        <v>8615</v>
      </c>
      <c r="P4010" s="140" t="s">
        <v>8616</v>
      </c>
      <c r="Q4010" s="140">
        <v>8</v>
      </c>
      <c r="R4010" s="140">
        <v>5</v>
      </c>
      <c r="S4010" s="140" t="s">
        <v>988</v>
      </c>
      <c r="T4010" s="140">
        <v>1</v>
      </c>
      <c r="U4010" s="140" t="s">
        <v>606</v>
      </c>
      <c r="V4010" s="140" t="s">
        <v>8615</v>
      </c>
      <c r="W4010" s="140">
        <v>1.5</v>
      </c>
      <c r="X4010" s="140">
        <v>55</v>
      </c>
      <c r="Y4010" s="140">
        <v>62.8</v>
      </c>
    </row>
    <row r="4011" spans="1:25" s="56" customFormat="1">
      <c r="A4011" s="156" t="s">
        <v>8611</v>
      </c>
      <c r="B4011" s="156" t="s">
        <v>1216</v>
      </c>
      <c r="C4011" s="150" t="s">
        <v>4873</v>
      </c>
      <c r="D4011" s="150" t="s">
        <v>4874</v>
      </c>
      <c r="E4011" s="150" t="s">
        <v>4875</v>
      </c>
      <c r="F4011" s="133" t="s">
        <v>4876</v>
      </c>
      <c r="G4011" s="133"/>
      <c r="H4011" s="139" t="s">
        <v>6833</v>
      </c>
      <c r="I4011" s="550">
        <v>41855</v>
      </c>
      <c r="J4011" s="550">
        <v>41947</v>
      </c>
      <c r="K4011" s="140" t="s">
        <v>5753</v>
      </c>
      <c r="L4011" s="140" t="s">
        <v>8745</v>
      </c>
      <c r="M4011" s="140" t="s">
        <v>695</v>
      </c>
      <c r="N4011" s="140" t="s">
        <v>8621</v>
      </c>
      <c r="O4011" s="140" t="s">
        <v>8615</v>
      </c>
      <c r="P4011" s="140" t="s">
        <v>8616</v>
      </c>
      <c r="Q4011" s="140">
        <v>8</v>
      </c>
      <c r="R4011" s="140">
        <v>5</v>
      </c>
      <c r="S4011" s="140" t="s">
        <v>988</v>
      </c>
      <c r="T4011" s="140">
        <v>1</v>
      </c>
      <c r="U4011" s="140" t="s">
        <v>606</v>
      </c>
      <c r="V4011" s="140" t="s">
        <v>8615</v>
      </c>
      <c r="W4011" s="140">
        <v>1.5</v>
      </c>
      <c r="X4011" s="140">
        <v>55</v>
      </c>
      <c r="Y4011" s="140">
        <v>31.6</v>
      </c>
    </row>
    <row r="4012" spans="1:25" s="56" customFormat="1">
      <c r="A4012" s="156" t="s">
        <v>8611</v>
      </c>
      <c r="B4012" s="156" t="s">
        <v>1216</v>
      </c>
      <c r="C4012" s="150" t="s">
        <v>4873</v>
      </c>
      <c r="D4012" s="150" t="s">
        <v>4874</v>
      </c>
      <c r="E4012" s="150" t="s">
        <v>4875</v>
      </c>
      <c r="F4012" s="133" t="s">
        <v>4876</v>
      </c>
      <c r="G4012" s="133"/>
      <c r="H4012" s="139" t="s">
        <v>6833</v>
      </c>
      <c r="I4012" s="550">
        <v>41855</v>
      </c>
      <c r="J4012" s="550">
        <v>41947</v>
      </c>
      <c r="K4012" s="140" t="s">
        <v>8746</v>
      </c>
      <c r="L4012" s="140" t="s">
        <v>8747</v>
      </c>
      <c r="M4012" s="140" t="s">
        <v>695</v>
      </c>
      <c r="N4012" s="140" t="s">
        <v>8621</v>
      </c>
      <c r="O4012" s="140" t="s">
        <v>8615</v>
      </c>
      <c r="P4012" s="140" t="s">
        <v>8616</v>
      </c>
      <c r="Q4012" s="140">
        <v>8</v>
      </c>
      <c r="R4012" s="140">
        <v>5</v>
      </c>
      <c r="S4012" s="140" t="s">
        <v>988</v>
      </c>
      <c r="T4012" s="140">
        <v>1</v>
      </c>
      <c r="U4012" s="140" t="s">
        <v>606</v>
      </c>
      <c r="V4012" s="140" t="s">
        <v>8615</v>
      </c>
      <c r="W4012" s="140">
        <v>1.5</v>
      </c>
      <c r="X4012" s="140">
        <v>60</v>
      </c>
      <c r="Y4012" s="140">
        <v>33.9</v>
      </c>
    </row>
    <row r="4013" spans="1:25" s="56" customFormat="1">
      <c r="A4013" s="156" t="s">
        <v>8611</v>
      </c>
      <c r="B4013" s="156" t="s">
        <v>1216</v>
      </c>
      <c r="C4013" s="150" t="s">
        <v>4873</v>
      </c>
      <c r="D4013" s="150" t="s">
        <v>4874</v>
      </c>
      <c r="E4013" s="150" t="s">
        <v>4875</v>
      </c>
      <c r="F4013" s="133" t="s">
        <v>4876</v>
      </c>
      <c r="G4013" s="133"/>
      <c r="H4013" s="139" t="s">
        <v>6833</v>
      </c>
      <c r="I4013" s="550">
        <v>41855</v>
      </c>
      <c r="J4013" s="550">
        <v>41947</v>
      </c>
      <c r="K4013" s="140" t="s">
        <v>8748</v>
      </c>
      <c r="L4013" s="140" t="s">
        <v>8749</v>
      </c>
      <c r="M4013" s="140" t="s">
        <v>695</v>
      </c>
      <c r="N4013" s="140" t="s">
        <v>8621</v>
      </c>
      <c r="O4013" s="140" t="s">
        <v>8615</v>
      </c>
      <c r="P4013" s="140" t="s">
        <v>8616</v>
      </c>
      <c r="Q4013" s="140">
        <v>8</v>
      </c>
      <c r="R4013" s="140">
        <v>5</v>
      </c>
      <c r="S4013" s="140" t="s">
        <v>988</v>
      </c>
      <c r="T4013" s="140">
        <v>1</v>
      </c>
      <c r="U4013" s="140" t="s">
        <v>606</v>
      </c>
      <c r="V4013" s="140" t="s">
        <v>8615</v>
      </c>
      <c r="W4013" s="140">
        <v>1.5</v>
      </c>
      <c r="X4013" s="140">
        <v>60</v>
      </c>
      <c r="Y4013" s="140">
        <v>77.400000000000006</v>
      </c>
    </row>
    <row r="4014" spans="1:25" s="56" customFormat="1">
      <c r="A4014" s="156" t="s">
        <v>8611</v>
      </c>
      <c r="B4014" s="156" t="s">
        <v>1216</v>
      </c>
      <c r="C4014" s="150" t="s">
        <v>4873</v>
      </c>
      <c r="D4014" s="150" t="s">
        <v>4874</v>
      </c>
      <c r="E4014" s="150" t="s">
        <v>4875</v>
      </c>
      <c r="F4014" s="133" t="s">
        <v>4876</v>
      </c>
      <c r="G4014" s="133"/>
      <c r="H4014" s="139" t="s">
        <v>6833</v>
      </c>
      <c r="I4014" s="550">
        <v>41855</v>
      </c>
      <c r="J4014" s="550">
        <v>41947</v>
      </c>
      <c r="K4014" s="140" t="s">
        <v>5757</v>
      </c>
      <c r="L4014" s="140" t="s">
        <v>8750</v>
      </c>
      <c r="M4014" s="140" t="s">
        <v>695</v>
      </c>
      <c r="N4014" s="140" t="s">
        <v>8621</v>
      </c>
      <c r="O4014" s="140" t="s">
        <v>8615</v>
      </c>
      <c r="P4014" s="140" t="s">
        <v>8616</v>
      </c>
      <c r="Q4014" s="140">
        <v>8</v>
      </c>
      <c r="R4014" s="140">
        <v>5</v>
      </c>
      <c r="S4014" s="140" t="s">
        <v>988</v>
      </c>
      <c r="T4014" s="140">
        <v>1</v>
      </c>
      <c r="U4014" s="140" t="s">
        <v>606</v>
      </c>
      <c r="V4014" s="140" t="s">
        <v>8615</v>
      </c>
      <c r="W4014" s="140">
        <v>1.5</v>
      </c>
      <c r="X4014" s="140">
        <v>58</v>
      </c>
      <c r="Y4014" s="140">
        <v>39.700000000000003</v>
      </c>
    </row>
    <row r="4015" spans="1:25" s="56" customFormat="1">
      <c r="A4015" s="156" t="s">
        <v>8611</v>
      </c>
      <c r="B4015" s="156" t="s">
        <v>1216</v>
      </c>
      <c r="C4015" s="150" t="s">
        <v>4873</v>
      </c>
      <c r="D4015" s="150" t="s">
        <v>4874</v>
      </c>
      <c r="E4015" s="150" t="s">
        <v>4875</v>
      </c>
      <c r="F4015" s="133" t="s">
        <v>4876</v>
      </c>
      <c r="G4015" s="133"/>
      <c r="H4015" s="139" t="s">
        <v>6833</v>
      </c>
      <c r="I4015" s="550">
        <v>41855</v>
      </c>
      <c r="J4015" s="550">
        <v>41947</v>
      </c>
      <c r="K4015" s="140" t="s">
        <v>8751</v>
      </c>
      <c r="L4015" s="140" t="s">
        <v>8752</v>
      </c>
      <c r="M4015" s="140" t="s">
        <v>695</v>
      </c>
      <c r="N4015" s="140" t="s">
        <v>8621</v>
      </c>
      <c r="O4015" s="140" t="s">
        <v>8615</v>
      </c>
      <c r="P4015" s="140" t="s">
        <v>8616</v>
      </c>
      <c r="Q4015" s="140">
        <v>8</v>
      </c>
      <c r="R4015" s="140">
        <v>5</v>
      </c>
      <c r="S4015" s="140" t="s">
        <v>988</v>
      </c>
      <c r="T4015" s="140">
        <v>1</v>
      </c>
      <c r="U4015" s="140" t="s">
        <v>606</v>
      </c>
      <c r="V4015" s="140" t="s">
        <v>8615</v>
      </c>
      <c r="W4015" s="140">
        <v>1.5</v>
      </c>
      <c r="X4015" s="140">
        <v>58</v>
      </c>
      <c r="Y4015" s="140">
        <v>39.6</v>
      </c>
    </row>
    <row r="4016" spans="1:25" s="56" customFormat="1">
      <c r="A4016" s="156" t="s">
        <v>8611</v>
      </c>
      <c r="B4016" s="156" t="s">
        <v>1216</v>
      </c>
      <c r="C4016" s="150" t="s">
        <v>4873</v>
      </c>
      <c r="D4016" s="150" t="s">
        <v>4874</v>
      </c>
      <c r="E4016" s="150" t="s">
        <v>4875</v>
      </c>
      <c r="F4016" s="133" t="s">
        <v>4876</v>
      </c>
      <c r="G4016" s="133"/>
      <c r="H4016" s="139" t="s">
        <v>6833</v>
      </c>
      <c r="I4016" s="550">
        <v>41855</v>
      </c>
      <c r="J4016" s="550">
        <v>41947</v>
      </c>
      <c r="K4016" s="140" t="s">
        <v>5761</v>
      </c>
      <c r="L4016" s="140" t="s">
        <v>8753</v>
      </c>
      <c r="M4016" s="140" t="s">
        <v>695</v>
      </c>
      <c r="N4016" s="140" t="s">
        <v>8621</v>
      </c>
      <c r="O4016" s="140" t="s">
        <v>8615</v>
      </c>
      <c r="P4016" s="140" t="s">
        <v>8616</v>
      </c>
      <c r="Q4016" s="140">
        <v>8</v>
      </c>
      <c r="R4016" s="140">
        <v>5</v>
      </c>
      <c r="S4016" s="140" t="s">
        <v>988</v>
      </c>
      <c r="T4016" s="140">
        <v>1</v>
      </c>
      <c r="U4016" s="140" t="s">
        <v>606</v>
      </c>
      <c r="V4016" s="140" t="s">
        <v>8615</v>
      </c>
      <c r="W4016" s="140">
        <v>1.5</v>
      </c>
      <c r="X4016" s="140">
        <v>58</v>
      </c>
      <c r="Y4016" s="140">
        <v>32.299999999999997</v>
      </c>
    </row>
    <row r="4017" spans="1:26" s="56" customFormat="1">
      <c r="A4017" s="156" t="s">
        <v>8611</v>
      </c>
      <c r="B4017" s="156" t="s">
        <v>1216</v>
      </c>
      <c r="C4017" s="150" t="s">
        <v>4873</v>
      </c>
      <c r="D4017" s="150" t="s">
        <v>4874</v>
      </c>
      <c r="E4017" s="150" t="s">
        <v>4875</v>
      </c>
      <c r="F4017" s="133" t="s">
        <v>4876</v>
      </c>
      <c r="G4017" s="133"/>
      <c r="H4017" s="139" t="s">
        <v>6833</v>
      </c>
      <c r="I4017" s="550">
        <v>41855</v>
      </c>
      <c r="J4017" s="550">
        <v>41947</v>
      </c>
      <c r="K4017" s="140" t="s">
        <v>5763</v>
      </c>
      <c r="L4017" s="140" t="s">
        <v>8754</v>
      </c>
      <c r="M4017" s="140" t="s">
        <v>695</v>
      </c>
      <c r="N4017" s="140" t="s">
        <v>8621</v>
      </c>
      <c r="O4017" s="140" t="s">
        <v>8615</v>
      </c>
      <c r="P4017" s="140" t="s">
        <v>8616</v>
      </c>
      <c r="Q4017" s="140">
        <v>8</v>
      </c>
      <c r="R4017" s="140">
        <v>5</v>
      </c>
      <c r="S4017" s="140" t="s">
        <v>988</v>
      </c>
      <c r="T4017" s="140">
        <v>1</v>
      </c>
      <c r="U4017" s="140" t="s">
        <v>606</v>
      </c>
      <c r="V4017" s="140" t="s">
        <v>8615</v>
      </c>
      <c r="W4017" s="140">
        <v>1.5</v>
      </c>
      <c r="X4017" s="140">
        <v>58</v>
      </c>
      <c r="Y4017" s="140">
        <v>57.7</v>
      </c>
    </row>
    <row r="4018" spans="1:26" s="56" customFormat="1">
      <c r="A4018" s="156" t="s">
        <v>8611</v>
      </c>
      <c r="B4018" s="156" t="s">
        <v>1216</v>
      </c>
      <c r="C4018" s="150" t="s">
        <v>4873</v>
      </c>
      <c r="D4018" s="150" t="s">
        <v>4874</v>
      </c>
      <c r="E4018" s="150" t="s">
        <v>4875</v>
      </c>
      <c r="F4018" s="133" t="s">
        <v>4876</v>
      </c>
      <c r="G4018" s="133"/>
      <c r="H4018" s="139" t="s">
        <v>6833</v>
      </c>
      <c r="I4018" s="550">
        <v>41855</v>
      </c>
      <c r="J4018" s="550">
        <v>41947</v>
      </c>
      <c r="K4018" s="140" t="s">
        <v>5765</v>
      </c>
      <c r="L4018" s="140" t="s">
        <v>8755</v>
      </c>
      <c r="M4018" s="140" t="s">
        <v>695</v>
      </c>
      <c r="N4018" s="140" t="s">
        <v>8621</v>
      </c>
      <c r="O4018" s="140" t="s">
        <v>8615</v>
      </c>
      <c r="P4018" s="140" t="s">
        <v>8616</v>
      </c>
      <c r="Q4018" s="140">
        <v>8</v>
      </c>
      <c r="R4018" s="140">
        <v>5</v>
      </c>
      <c r="S4018" s="140" t="s">
        <v>988</v>
      </c>
      <c r="T4018" s="140">
        <v>1</v>
      </c>
      <c r="U4018" s="140" t="s">
        <v>606</v>
      </c>
      <c r="V4018" s="140" t="s">
        <v>8615</v>
      </c>
      <c r="W4018" s="140">
        <v>1.5</v>
      </c>
      <c r="X4018" s="140">
        <v>58</v>
      </c>
      <c r="Y4018" s="140">
        <v>45.1</v>
      </c>
    </row>
    <row r="4019" spans="1:26" s="56" customFormat="1">
      <c r="A4019" s="156" t="s">
        <v>8611</v>
      </c>
      <c r="B4019" s="156" t="s">
        <v>1216</v>
      </c>
      <c r="C4019" s="150" t="s">
        <v>4873</v>
      </c>
      <c r="D4019" s="150" t="s">
        <v>4874</v>
      </c>
      <c r="E4019" s="150" t="s">
        <v>4875</v>
      </c>
      <c r="F4019" s="133" t="s">
        <v>4876</v>
      </c>
      <c r="G4019" s="133"/>
      <c r="H4019" s="139" t="s">
        <v>6833</v>
      </c>
      <c r="I4019" s="550">
        <v>41855</v>
      </c>
      <c r="J4019" s="550">
        <v>41947</v>
      </c>
      <c r="K4019" s="140" t="s">
        <v>8756</v>
      </c>
      <c r="L4019" s="140" t="s">
        <v>8757</v>
      </c>
      <c r="M4019" s="140" t="s">
        <v>695</v>
      </c>
      <c r="N4019" s="140" t="s">
        <v>8621</v>
      </c>
      <c r="O4019" s="140" t="s">
        <v>8615</v>
      </c>
      <c r="P4019" s="140" t="s">
        <v>8616</v>
      </c>
      <c r="Q4019" s="140">
        <v>8</v>
      </c>
      <c r="R4019" s="140">
        <v>5</v>
      </c>
      <c r="S4019" s="140" t="s">
        <v>988</v>
      </c>
      <c r="T4019" s="140">
        <v>1</v>
      </c>
      <c r="U4019" s="140" t="s">
        <v>606</v>
      </c>
      <c r="V4019" s="140" t="s">
        <v>8615</v>
      </c>
      <c r="W4019" s="140">
        <v>1.5</v>
      </c>
      <c r="X4019" s="140">
        <v>58</v>
      </c>
      <c r="Y4019" s="140">
        <v>48.3</v>
      </c>
    </row>
    <row r="4020" spans="1:26" s="56" customFormat="1">
      <c r="A4020" s="156" t="s">
        <v>8611</v>
      </c>
      <c r="B4020" s="156" t="s">
        <v>1216</v>
      </c>
      <c r="C4020" s="150" t="s">
        <v>4873</v>
      </c>
      <c r="D4020" s="150" t="s">
        <v>4874</v>
      </c>
      <c r="E4020" s="150" t="s">
        <v>4875</v>
      </c>
      <c r="F4020" s="133" t="s">
        <v>4876</v>
      </c>
      <c r="G4020" s="133"/>
      <c r="H4020" s="139" t="s">
        <v>6833</v>
      </c>
      <c r="I4020" s="550">
        <v>41855</v>
      </c>
      <c r="J4020" s="550">
        <v>41947</v>
      </c>
      <c r="K4020" s="140" t="s">
        <v>8758</v>
      </c>
      <c r="L4020" s="140" t="s">
        <v>8759</v>
      </c>
      <c r="M4020" s="140" t="s">
        <v>695</v>
      </c>
      <c r="N4020" s="140" t="s">
        <v>8621</v>
      </c>
      <c r="O4020" s="140" t="s">
        <v>8615</v>
      </c>
      <c r="P4020" s="140" t="s">
        <v>8616</v>
      </c>
      <c r="Q4020" s="140">
        <v>8</v>
      </c>
      <c r="R4020" s="140">
        <v>5</v>
      </c>
      <c r="S4020" s="140" t="s">
        <v>988</v>
      </c>
      <c r="T4020" s="140">
        <v>1</v>
      </c>
      <c r="U4020" s="140" t="s">
        <v>606</v>
      </c>
      <c r="V4020" s="140" t="s">
        <v>8615</v>
      </c>
      <c r="W4020" s="140">
        <v>1.5</v>
      </c>
      <c r="X4020" s="140">
        <v>63</v>
      </c>
      <c r="Y4020" s="140">
        <v>124.2</v>
      </c>
    </row>
    <row r="4021" spans="1:26" s="56" customFormat="1">
      <c r="A4021" s="156" t="s">
        <v>8611</v>
      </c>
      <c r="B4021" s="156" t="s">
        <v>1216</v>
      </c>
      <c r="C4021" s="150" t="s">
        <v>4873</v>
      </c>
      <c r="D4021" s="150" t="s">
        <v>4874</v>
      </c>
      <c r="E4021" s="150" t="s">
        <v>4875</v>
      </c>
      <c r="F4021" s="133" t="s">
        <v>4876</v>
      </c>
      <c r="G4021" s="133"/>
      <c r="H4021" s="139" t="s">
        <v>6833</v>
      </c>
      <c r="I4021" s="550">
        <v>41855</v>
      </c>
      <c r="J4021" s="550">
        <v>41947</v>
      </c>
      <c r="K4021" s="140" t="s">
        <v>8760</v>
      </c>
      <c r="L4021" s="140" t="s">
        <v>8761</v>
      </c>
      <c r="M4021" s="140" t="s">
        <v>695</v>
      </c>
      <c r="N4021" s="140" t="s">
        <v>8621</v>
      </c>
      <c r="O4021" s="140" t="s">
        <v>8615</v>
      </c>
      <c r="P4021" s="140" t="s">
        <v>8616</v>
      </c>
      <c r="Q4021" s="140">
        <v>8</v>
      </c>
      <c r="R4021" s="140">
        <v>5</v>
      </c>
      <c r="S4021" s="140" t="s">
        <v>988</v>
      </c>
      <c r="T4021" s="140">
        <v>1</v>
      </c>
      <c r="U4021" s="140" t="s">
        <v>606</v>
      </c>
      <c r="V4021" s="140" t="s">
        <v>8615</v>
      </c>
      <c r="W4021" s="140">
        <v>1.5</v>
      </c>
      <c r="X4021" s="140">
        <v>58</v>
      </c>
      <c r="Y4021" s="140">
        <v>51.9</v>
      </c>
    </row>
    <row r="4022" spans="1:26" s="56" customFormat="1">
      <c r="A4022" s="156" t="s">
        <v>8611</v>
      </c>
      <c r="B4022" s="156" t="s">
        <v>1216</v>
      </c>
      <c r="C4022" s="150" t="s">
        <v>4873</v>
      </c>
      <c r="D4022" s="150" t="s">
        <v>4874</v>
      </c>
      <c r="E4022" s="150" t="s">
        <v>4875</v>
      </c>
      <c r="F4022" s="133" t="s">
        <v>4876</v>
      </c>
      <c r="G4022" s="133"/>
      <c r="H4022" s="139" t="s">
        <v>6833</v>
      </c>
      <c r="I4022" s="550">
        <v>41855</v>
      </c>
      <c r="J4022" s="550">
        <v>41947</v>
      </c>
      <c r="K4022" s="140" t="s">
        <v>8762</v>
      </c>
      <c r="L4022" s="140" t="s">
        <v>8763</v>
      </c>
      <c r="M4022" s="140" t="s">
        <v>695</v>
      </c>
      <c r="N4022" s="140" t="s">
        <v>8621</v>
      </c>
      <c r="O4022" s="140" t="s">
        <v>8615</v>
      </c>
      <c r="P4022" s="140" t="s">
        <v>8616</v>
      </c>
      <c r="Q4022" s="140">
        <v>8</v>
      </c>
      <c r="R4022" s="140">
        <v>5</v>
      </c>
      <c r="S4022" s="140" t="s">
        <v>988</v>
      </c>
      <c r="T4022" s="140">
        <v>1</v>
      </c>
      <c r="U4022" s="140" t="s">
        <v>606</v>
      </c>
      <c r="V4022" s="140" t="s">
        <v>8615</v>
      </c>
      <c r="W4022" s="140">
        <v>1.5</v>
      </c>
      <c r="X4022" s="140">
        <v>58</v>
      </c>
      <c r="Y4022" s="140">
        <v>37.4</v>
      </c>
    </row>
    <row r="4023" spans="1:26" s="56" customFormat="1">
      <c r="A4023" s="156" t="s">
        <v>8611</v>
      </c>
      <c r="B4023" s="156" t="s">
        <v>1216</v>
      </c>
      <c r="C4023" s="150" t="s">
        <v>4873</v>
      </c>
      <c r="D4023" s="150" t="s">
        <v>4874</v>
      </c>
      <c r="E4023" s="150" t="s">
        <v>4875</v>
      </c>
      <c r="F4023" s="133" t="s">
        <v>4876</v>
      </c>
      <c r="G4023" s="133"/>
      <c r="H4023" s="139" t="s">
        <v>6833</v>
      </c>
      <c r="I4023" s="550">
        <v>41855</v>
      </c>
      <c r="J4023" s="550">
        <v>41947</v>
      </c>
      <c r="K4023" s="140" t="s">
        <v>8764</v>
      </c>
      <c r="L4023" s="140" t="s">
        <v>8765</v>
      </c>
      <c r="M4023" s="140" t="s">
        <v>695</v>
      </c>
      <c r="N4023" s="140" t="s">
        <v>8621</v>
      </c>
      <c r="O4023" s="140" t="s">
        <v>8615</v>
      </c>
      <c r="P4023" s="140" t="s">
        <v>8616</v>
      </c>
      <c r="Q4023" s="140">
        <v>8</v>
      </c>
      <c r="R4023" s="140">
        <v>5</v>
      </c>
      <c r="S4023" s="140" t="s">
        <v>988</v>
      </c>
      <c r="T4023" s="140">
        <v>1</v>
      </c>
      <c r="U4023" s="140" t="s">
        <v>606</v>
      </c>
      <c r="V4023" s="140" t="s">
        <v>8615</v>
      </c>
      <c r="W4023" s="140">
        <v>1.5</v>
      </c>
      <c r="X4023" s="140">
        <v>58</v>
      </c>
      <c r="Y4023" s="140">
        <v>28.4</v>
      </c>
    </row>
    <row r="4024" spans="1:26" s="56" customFormat="1">
      <c r="A4024" s="156" t="s">
        <v>8611</v>
      </c>
      <c r="B4024" s="156" t="s">
        <v>1216</v>
      </c>
      <c r="C4024" s="150" t="s">
        <v>4873</v>
      </c>
      <c r="D4024" s="150" t="s">
        <v>4874</v>
      </c>
      <c r="E4024" s="150" t="s">
        <v>4875</v>
      </c>
      <c r="F4024" s="133" t="s">
        <v>4876</v>
      </c>
      <c r="G4024" s="133"/>
      <c r="H4024" s="139" t="s">
        <v>6833</v>
      </c>
      <c r="I4024" s="550">
        <v>41855</v>
      </c>
      <c r="J4024" s="550">
        <v>41947</v>
      </c>
      <c r="K4024" s="140" t="s">
        <v>8766</v>
      </c>
      <c r="L4024" s="140" t="s">
        <v>8767</v>
      </c>
      <c r="M4024" s="140" t="s">
        <v>695</v>
      </c>
      <c r="N4024" s="140" t="s">
        <v>8621</v>
      </c>
      <c r="O4024" s="140" t="s">
        <v>8615</v>
      </c>
      <c r="P4024" s="140" t="s">
        <v>8616</v>
      </c>
      <c r="Q4024" s="140">
        <v>8</v>
      </c>
      <c r="R4024" s="140">
        <v>5</v>
      </c>
      <c r="S4024" s="140" t="s">
        <v>988</v>
      </c>
      <c r="T4024" s="140">
        <v>1</v>
      </c>
      <c r="U4024" s="140" t="s">
        <v>606</v>
      </c>
      <c r="V4024" s="140" t="s">
        <v>8615</v>
      </c>
      <c r="W4024" s="140">
        <v>1.5</v>
      </c>
      <c r="X4024" s="140">
        <v>58</v>
      </c>
      <c r="Y4024" s="140">
        <v>48.1</v>
      </c>
    </row>
    <row r="4025" spans="1:26" s="56" customFormat="1">
      <c r="A4025" s="156" t="s">
        <v>8611</v>
      </c>
      <c r="B4025" s="156" t="s">
        <v>1216</v>
      </c>
      <c r="C4025" s="150" t="s">
        <v>4873</v>
      </c>
      <c r="D4025" s="150" t="s">
        <v>4874</v>
      </c>
      <c r="E4025" s="150" t="s">
        <v>4875</v>
      </c>
      <c r="F4025" s="133" t="s">
        <v>4876</v>
      </c>
      <c r="G4025" s="133"/>
      <c r="H4025" s="139" t="s">
        <v>6833</v>
      </c>
      <c r="I4025" s="550">
        <v>41855</v>
      </c>
      <c r="J4025" s="550">
        <v>41947</v>
      </c>
      <c r="K4025" s="140" t="s">
        <v>8768</v>
      </c>
      <c r="L4025" s="140" t="s">
        <v>8769</v>
      </c>
      <c r="M4025" s="140" t="s">
        <v>695</v>
      </c>
      <c r="N4025" s="140" t="s">
        <v>8621</v>
      </c>
      <c r="O4025" s="140" t="s">
        <v>8615</v>
      </c>
      <c r="P4025" s="140" t="s">
        <v>8616</v>
      </c>
      <c r="Q4025" s="140">
        <v>8</v>
      </c>
      <c r="R4025" s="140">
        <v>5</v>
      </c>
      <c r="S4025" s="140" t="s">
        <v>988</v>
      </c>
      <c r="T4025" s="140">
        <v>1</v>
      </c>
      <c r="U4025" s="140" t="s">
        <v>606</v>
      </c>
      <c r="V4025" s="140" t="s">
        <v>8615</v>
      </c>
      <c r="W4025" s="140">
        <v>1.5</v>
      </c>
      <c r="X4025" s="140">
        <v>58</v>
      </c>
      <c r="Y4025" s="140">
        <v>30.5</v>
      </c>
    </row>
    <row r="4026" spans="1:26" s="56" customFormat="1">
      <c r="A4026" s="156" t="s">
        <v>8611</v>
      </c>
      <c r="B4026" s="156" t="s">
        <v>1216</v>
      </c>
      <c r="C4026" s="150" t="s">
        <v>4873</v>
      </c>
      <c r="D4026" s="150" t="s">
        <v>4874</v>
      </c>
      <c r="E4026" s="150" t="s">
        <v>4875</v>
      </c>
      <c r="F4026" s="133" t="s">
        <v>4876</v>
      </c>
      <c r="G4026" s="133"/>
      <c r="H4026" s="139" t="s">
        <v>6833</v>
      </c>
      <c r="I4026" s="550">
        <v>41855</v>
      </c>
      <c r="J4026" s="550">
        <v>41947</v>
      </c>
      <c r="K4026" s="140" t="s">
        <v>8770</v>
      </c>
      <c r="L4026" s="140" t="s">
        <v>8771</v>
      </c>
      <c r="M4026" s="140" t="s">
        <v>695</v>
      </c>
      <c r="N4026" s="140" t="s">
        <v>8621</v>
      </c>
      <c r="O4026" s="140" t="s">
        <v>8615</v>
      </c>
      <c r="P4026" s="140" t="s">
        <v>8616</v>
      </c>
      <c r="Q4026" s="140">
        <v>8</v>
      </c>
      <c r="R4026" s="140">
        <v>5</v>
      </c>
      <c r="S4026" s="140" t="s">
        <v>988</v>
      </c>
      <c r="T4026" s="140">
        <v>1</v>
      </c>
      <c r="U4026" s="140" t="s">
        <v>606</v>
      </c>
      <c r="V4026" s="140" t="s">
        <v>8615</v>
      </c>
      <c r="W4026" s="140">
        <v>1.5</v>
      </c>
      <c r="X4026" s="140">
        <v>58</v>
      </c>
      <c r="Y4026" s="140">
        <v>42.2</v>
      </c>
      <c r="Z4026" s="80"/>
    </row>
    <row r="4027" spans="1:26" s="56" customFormat="1">
      <c r="A4027" s="156" t="s">
        <v>8611</v>
      </c>
      <c r="B4027" s="156" t="s">
        <v>1216</v>
      </c>
      <c r="C4027" s="150" t="s">
        <v>4873</v>
      </c>
      <c r="D4027" s="150" t="s">
        <v>4874</v>
      </c>
      <c r="E4027" s="150" t="s">
        <v>4875</v>
      </c>
      <c r="F4027" s="133" t="s">
        <v>4876</v>
      </c>
      <c r="G4027" s="133"/>
      <c r="H4027" s="139" t="s">
        <v>6833</v>
      </c>
      <c r="I4027" s="550">
        <v>41855</v>
      </c>
      <c r="J4027" s="550">
        <v>41947</v>
      </c>
      <c r="K4027" s="140" t="s">
        <v>8772</v>
      </c>
      <c r="L4027" s="140" t="s">
        <v>8773</v>
      </c>
      <c r="M4027" s="140" t="s">
        <v>695</v>
      </c>
      <c r="N4027" s="140" t="s">
        <v>8621</v>
      </c>
      <c r="O4027" s="140" t="s">
        <v>8615</v>
      </c>
      <c r="P4027" s="140" t="s">
        <v>8616</v>
      </c>
      <c r="Q4027" s="140">
        <v>8</v>
      </c>
      <c r="R4027" s="140">
        <v>5</v>
      </c>
      <c r="S4027" s="140" t="s">
        <v>988</v>
      </c>
      <c r="T4027" s="140">
        <v>1</v>
      </c>
      <c r="U4027" s="140" t="s">
        <v>606</v>
      </c>
      <c r="V4027" s="140" t="s">
        <v>8615</v>
      </c>
      <c r="W4027" s="140">
        <v>1.5</v>
      </c>
      <c r="X4027" s="140">
        <v>58</v>
      </c>
      <c r="Y4027" s="140">
        <v>29</v>
      </c>
    </row>
    <row r="4028" spans="1:26" s="56" customFormat="1">
      <c r="A4028" s="156" t="s">
        <v>8611</v>
      </c>
      <c r="B4028" s="156" t="s">
        <v>1216</v>
      </c>
      <c r="C4028" s="150" t="s">
        <v>4873</v>
      </c>
      <c r="D4028" s="150" t="s">
        <v>4874</v>
      </c>
      <c r="E4028" s="150" t="s">
        <v>4875</v>
      </c>
      <c r="F4028" s="133" t="s">
        <v>4876</v>
      </c>
      <c r="G4028" s="133"/>
      <c r="H4028" s="139" t="s">
        <v>6833</v>
      </c>
      <c r="I4028" s="550">
        <v>41855</v>
      </c>
      <c r="J4028" s="550">
        <v>41947</v>
      </c>
      <c r="K4028" s="140" t="s">
        <v>8774</v>
      </c>
      <c r="L4028" s="140" t="s">
        <v>8775</v>
      </c>
      <c r="M4028" s="140" t="s">
        <v>695</v>
      </c>
      <c r="N4028" s="140" t="s">
        <v>8621</v>
      </c>
      <c r="O4028" s="140" t="s">
        <v>8615</v>
      </c>
      <c r="P4028" s="140" t="s">
        <v>8616</v>
      </c>
      <c r="Q4028" s="140">
        <v>8</v>
      </c>
      <c r="R4028" s="140">
        <v>5</v>
      </c>
      <c r="S4028" s="140" t="s">
        <v>988</v>
      </c>
      <c r="T4028" s="140">
        <v>1</v>
      </c>
      <c r="U4028" s="140" t="s">
        <v>606</v>
      </c>
      <c r="V4028" s="140" t="s">
        <v>8615</v>
      </c>
      <c r="W4028" s="140">
        <v>1.5</v>
      </c>
      <c r="X4028" s="140">
        <v>58</v>
      </c>
      <c r="Y4028" s="140">
        <v>42</v>
      </c>
    </row>
    <row r="4029" spans="1:26" s="56" customFormat="1">
      <c r="A4029" s="156" t="s">
        <v>8611</v>
      </c>
      <c r="B4029" s="156" t="s">
        <v>1216</v>
      </c>
      <c r="C4029" s="150" t="s">
        <v>4873</v>
      </c>
      <c r="D4029" s="150" t="s">
        <v>4874</v>
      </c>
      <c r="E4029" s="150" t="s">
        <v>4875</v>
      </c>
      <c r="F4029" s="133" t="s">
        <v>4876</v>
      </c>
      <c r="G4029" s="133"/>
      <c r="H4029" s="139" t="s">
        <v>6833</v>
      </c>
      <c r="I4029" s="550">
        <v>41855</v>
      </c>
      <c r="J4029" s="550">
        <v>41947</v>
      </c>
      <c r="K4029" s="140" t="s">
        <v>8776</v>
      </c>
      <c r="L4029" s="140" t="s">
        <v>8777</v>
      </c>
      <c r="M4029" s="140" t="s">
        <v>695</v>
      </c>
      <c r="N4029" s="140" t="s">
        <v>8621</v>
      </c>
      <c r="O4029" s="140" t="s">
        <v>8615</v>
      </c>
      <c r="P4029" s="140" t="s">
        <v>8616</v>
      </c>
      <c r="Q4029" s="140">
        <v>8</v>
      </c>
      <c r="R4029" s="140">
        <v>5</v>
      </c>
      <c r="S4029" s="140" t="s">
        <v>988</v>
      </c>
      <c r="T4029" s="140">
        <v>1</v>
      </c>
      <c r="U4029" s="140" t="s">
        <v>606</v>
      </c>
      <c r="V4029" s="140" t="s">
        <v>8615</v>
      </c>
      <c r="W4029" s="140">
        <v>1.5</v>
      </c>
      <c r="X4029" s="140">
        <v>63</v>
      </c>
      <c r="Y4029" s="140">
        <v>46.6</v>
      </c>
    </row>
    <row r="4030" spans="1:26" s="56" customFormat="1">
      <c r="A4030" s="156" t="s">
        <v>8611</v>
      </c>
      <c r="B4030" s="156" t="s">
        <v>1216</v>
      </c>
      <c r="C4030" s="150" t="s">
        <v>4873</v>
      </c>
      <c r="D4030" s="150" t="s">
        <v>4874</v>
      </c>
      <c r="E4030" s="150" t="s">
        <v>4875</v>
      </c>
      <c r="F4030" s="133" t="s">
        <v>4876</v>
      </c>
      <c r="G4030" s="133"/>
      <c r="H4030" s="139" t="s">
        <v>6833</v>
      </c>
      <c r="I4030" s="550">
        <v>41855</v>
      </c>
      <c r="J4030" s="550">
        <v>41947</v>
      </c>
      <c r="K4030" s="140" t="s">
        <v>8778</v>
      </c>
      <c r="L4030" s="140" t="s">
        <v>8779</v>
      </c>
      <c r="M4030" s="140" t="s">
        <v>695</v>
      </c>
      <c r="N4030" s="140" t="s">
        <v>8621</v>
      </c>
      <c r="O4030" s="140" t="s">
        <v>8615</v>
      </c>
      <c r="P4030" s="140" t="s">
        <v>8616</v>
      </c>
      <c r="Q4030" s="140">
        <v>8</v>
      </c>
      <c r="R4030" s="140">
        <v>5</v>
      </c>
      <c r="S4030" s="140" t="s">
        <v>988</v>
      </c>
      <c r="T4030" s="140">
        <v>1</v>
      </c>
      <c r="U4030" s="140" t="s">
        <v>606</v>
      </c>
      <c r="V4030" s="140" t="s">
        <v>8615</v>
      </c>
      <c r="W4030" s="140">
        <v>1.5</v>
      </c>
      <c r="X4030" s="140">
        <v>58</v>
      </c>
      <c r="Y4030" s="140">
        <v>26</v>
      </c>
    </row>
    <row r="4031" spans="1:26" s="56" customFormat="1">
      <c r="A4031" s="156" t="s">
        <v>8611</v>
      </c>
      <c r="B4031" s="156" t="s">
        <v>1216</v>
      </c>
      <c r="C4031" s="150" t="s">
        <v>4873</v>
      </c>
      <c r="D4031" s="150" t="s">
        <v>4874</v>
      </c>
      <c r="E4031" s="150" t="s">
        <v>4875</v>
      </c>
      <c r="F4031" s="133" t="s">
        <v>4876</v>
      </c>
      <c r="G4031" s="133"/>
      <c r="H4031" s="139" t="s">
        <v>6833</v>
      </c>
      <c r="I4031" s="550">
        <v>41855</v>
      </c>
      <c r="J4031" s="550">
        <v>41947</v>
      </c>
      <c r="K4031" s="140" t="s">
        <v>8780</v>
      </c>
      <c r="L4031" s="140" t="s">
        <v>8781</v>
      </c>
      <c r="M4031" s="140" t="s">
        <v>695</v>
      </c>
      <c r="N4031" s="140" t="s">
        <v>8621</v>
      </c>
      <c r="O4031" s="140" t="s">
        <v>8615</v>
      </c>
      <c r="P4031" s="140" t="s">
        <v>8616</v>
      </c>
      <c r="Q4031" s="140">
        <v>8</v>
      </c>
      <c r="R4031" s="140">
        <v>5</v>
      </c>
      <c r="S4031" s="140" t="s">
        <v>988</v>
      </c>
      <c r="T4031" s="140">
        <v>1</v>
      </c>
      <c r="U4031" s="140" t="s">
        <v>606</v>
      </c>
      <c r="V4031" s="140" t="s">
        <v>8615</v>
      </c>
      <c r="W4031" s="140">
        <v>1.5</v>
      </c>
      <c r="X4031" s="140">
        <v>58</v>
      </c>
      <c r="Y4031" s="140">
        <v>30</v>
      </c>
    </row>
    <row r="4032" spans="1:26" s="56" customFormat="1">
      <c r="A4032" s="156" t="s">
        <v>8611</v>
      </c>
      <c r="B4032" s="156" t="s">
        <v>1216</v>
      </c>
      <c r="C4032" s="150" t="s">
        <v>4873</v>
      </c>
      <c r="D4032" s="150" t="s">
        <v>4874</v>
      </c>
      <c r="E4032" s="150" t="s">
        <v>4875</v>
      </c>
      <c r="F4032" s="133" t="s">
        <v>4876</v>
      </c>
      <c r="G4032" s="133"/>
      <c r="H4032" s="139" t="s">
        <v>6833</v>
      </c>
      <c r="I4032" s="550">
        <v>41855</v>
      </c>
      <c r="J4032" s="550">
        <v>41947</v>
      </c>
      <c r="K4032" s="140" t="s">
        <v>8782</v>
      </c>
      <c r="L4032" s="140" t="s">
        <v>8783</v>
      </c>
      <c r="M4032" s="140" t="s">
        <v>695</v>
      </c>
      <c r="N4032" s="140" t="s">
        <v>8621</v>
      </c>
      <c r="O4032" s="140" t="s">
        <v>8615</v>
      </c>
      <c r="P4032" s="140" t="s">
        <v>8616</v>
      </c>
      <c r="Q4032" s="140">
        <v>8</v>
      </c>
      <c r="R4032" s="140">
        <v>5</v>
      </c>
      <c r="S4032" s="140" t="s">
        <v>988</v>
      </c>
      <c r="T4032" s="140">
        <v>1</v>
      </c>
      <c r="U4032" s="140" t="s">
        <v>606</v>
      </c>
      <c r="V4032" s="140" t="s">
        <v>8615</v>
      </c>
      <c r="W4032" s="140">
        <v>1.5</v>
      </c>
      <c r="X4032" s="140">
        <v>58</v>
      </c>
      <c r="Y4032" s="140">
        <v>43.5</v>
      </c>
    </row>
    <row r="4033" spans="1:25" s="56" customFormat="1">
      <c r="A4033" s="156" t="s">
        <v>8611</v>
      </c>
      <c r="B4033" s="156" t="s">
        <v>1216</v>
      </c>
      <c r="C4033" s="150" t="s">
        <v>4873</v>
      </c>
      <c r="D4033" s="150" t="s">
        <v>4874</v>
      </c>
      <c r="E4033" s="150" t="s">
        <v>4875</v>
      </c>
      <c r="F4033" s="133" t="s">
        <v>4876</v>
      </c>
      <c r="G4033" s="133"/>
      <c r="H4033" s="139" t="s">
        <v>6833</v>
      </c>
      <c r="I4033" s="550">
        <v>41855</v>
      </c>
      <c r="J4033" s="550">
        <v>41947</v>
      </c>
      <c r="K4033" s="140" t="s">
        <v>8784</v>
      </c>
      <c r="L4033" s="140" t="s">
        <v>8785</v>
      </c>
      <c r="M4033" s="140" t="s">
        <v>695</v>
      </c>
      <c r="N4033" s="140" t="s">
        <v>8621</v>
      </c>
      <c r="O4033" s="140" t="s">
        <v>8615</v>
      </c>
      <c r="P4033" s="140" t="s">
        <v>8616</v>
      </c>
      <c r="Q4033" s="140">
        <v>8</v>
      </c>
      <c r="R4033" s="140">
        <v>5</v>
      </c>
      <c r="S4033" s="140" t="s">
        <v>988</v>
      </c>
      <c r="T4033" s="140">
        <v>1</v>
      </c>
      <c r="U4033" s="140" t="s">
        <v>606</v>
      </c>
      <c r="V4033" s="140" t="s">
        <v>8615</v>
      </c>
      <c r="W4033" s="140">
        <v>1.5</v>
      </c>
      <c r="X4033" s="140">
        <v>58</v>
      </c>
      <c r="Y4033" s="140">
        <v>63.7</v>
      </c>
    </row>
    <row r="4034" spans="1:25" s="56" customFormat="1">
      <c r="A4034" s="156" t="s">
        <v>8611</v>
      </c>
      <c r="B4034" s="156" t="s">
        <v>1216</v>
      </c>
      <c r="C4034" s="150" t="s">
        <v>4873</v>
      </c>
      <c r="D4034" s="150" t="s">
        <v>4874</v>
      </c>
      <c r="E4034" s="150" t="s">
        <v>4875</v>
      </c>
      <c r="F4034" s="133" t="s">
        <v>4876</v>
      </c>
      <c r="G4034" s="133"/>
      <c r="H4034" s="139" t="s">
        <v>6833</v>
      </c>
      <c r="I4034" s="550">
        <v>41855</v>
      </c>
      <c r="J4034" s="550">
        <v>41947</v>
      </c>
      <c r="K4034" s="140" t="s">
        <v>8786</v>
      </c>
      <c r="L4034" s="140" t="s">
        <v>8787</v>
      </c>
      <c r="M4034" s="140" t="s">
        <v>695</v>
      </c>
      <c r="N4034" s="140" t="s">
        <v>8621</v>
      </c>
      <c r="O4034" s="140" t="s">
        <v>8615</v>
      </c>
      <c r="P4034" s="140" t="s">
        <v>8616</v>
      </c>
      <c r="Q4034" s="140">
        <v>8</v>
      </c>
      <c r="R4034" s="140">
        <v>5</v>
      </c>
      <c r="S4034" s="140" t="s">
        <v>988</v>
      </c>
      <c r="T4034" s="140">
        <v>1</v>
      </c>
      <c r="U4034" s="140" t="s">
        <v>606</v>
      </c>
      <c r="V4034" s="140" t="s">
        <v>8615</v>
      </c>
      <c r="W4034" s="140">
        <v>1.5</v>
      </c>
      <c r="X4034" s="140">
        <v>60</v>
      </c>
      <c r="Y4034" s="140">
        <v>32.5</v>
      </c>
    </row>
    <row r="4035" spans="1:25" s="56" customFormat="1">
      <c r="A4035" s="156" t="s">
        <v>8611</v>
      </c>
      <c r="B4035" s="156" t="s">
        <v>1216</v>
      </c>
      <c r="C4035" s="150" t="s">
        <v>4873</v>
      </c>
      <c r="D4035" s="150" t="s">
        <v>4874</v>
      </c>
      <c r="E4035" s="150" t="s">
        <v>4875</v>
      </c>
      <c r="F4035" s="133" t="s">
        <v>4876</v>
      </c>
      <c r="G4035" s="133"/>
      <c r="H4035" s="139" t="s">
        <v>6833</v>
      </c>
      <c r="I4035" s="550">
        <v>41855</v>
      </c>
      <c r="J4035" s="550">
        <v>41947</v>
      </c>
      <c r="K4035" s="140" t="s">
        <v>8788</v>
      </c>
      <c r="L4035" s="140" t="s">
        <v>8789</v>
      </c>
      <c r="M4035" s="140" t="s">
        <v>695</v>
      </c>
      <c r="N4035" s="140" t="s">
        <v>8621</v>
      </c>
      <c r="O4035" s="140" t="s">
        <v>8615</v>
      </c>
      <c r="P4035" s="140" t="s">
        <v>8616</v>
      </c>
      <c r="Q4035" s="140">
        <v>8</v>
      </c>
      <c r="R4035" s="140">
        <v>5</v>
      </c>
      <c r="S4035" s="140" t="s">
        <v>988</v>
      </c>
      <c r="T4035" s="140">
        <v>1</v>
      </c>
      <c r="U4035" s="140" t="s">
        <v>606</v>
      </c>
      <c r="V4035" s="140" t="s">
        <v>8615</v>
      </c>
      <c r="W4035" s="140">
        <v>1.5</v>
      </c>
      <c r="X4035" s="140">
        <v>68</v>
      </c>
      <c r="Y4035" s="140">
        <v>69.599999999999994</v>
      </c>
    </row>
    <row r="4036" spans="1:25" s="56" customFormat="1">
      <c r="A4036" s="156" t="s">
        <v>8611</v>
      </c>
      <c r="B4036" s="156" t="s">
        <v>1216</v>
      </c>
      <c r="C4036" s="150" t="s">
        <v>4873</v>
      </c>
      <c r="D4036" s="150" t="s">
        <v>4874</v>
      </c>
      <c r="E4036" s="150" t="s">
        <v>4875</v>
      </c>
      <c r="F4036" s="133" t="s">
        <v>4876</v>
      </c>
      <c r="G4036" s="133"/>
      <c r="H4036" s="139" t="s">
        <v>6833</v>
      </c>
      <c r="I4036" s="550">
        <v>41855</v>
      </c>
      <c r="J4036" s="550">
        <v>41947</v>
      </c>
      <c r="K4036" s="140" t="s">
        <v>8790</v>
      </c>
      <c r="L4036" s="140" t="s">
        <v>8791</v>
      </c>
      <c r="M4036" s="140" t="s">
        <v>695</v>
      </c>
      <c r="N4036" s="140" t="s">
        <v>8621</v>
      </c>
      <c r="O4036" s="140" t="s">
        <v>8615</v>
      </c>
      <c r="P4036" s="140" t="s">
        <v>8616</v>
      </c>
      <c r="Q4036" s="140">
        <v>8</v>
      </c>
      <c r="R4036" s="140">
        <v>5</v>
      </c>
      <c r="S4036" s="140" t="s">
        <v>988</v>
      </c>
      <c r="T4036" s="140">
        <v>1</v>
      </c>
      <c r="U4036" s="140" t="s">
        <v>606</v>
      </c>
      <c r="V4036" s="140" t="s">
        <v>8615</v>
      </c>
      <c r="W4036" s="140">
        <v>1.5</v>
      </c>
      <c r="X4036" s="140">
        <v>64</v>
      </c>
      <c r="Y4036" s="140">
        <v>58.2</v>
      </c>
    </row>
    <row r="4037" spans="1:25" s="56" customFormat="1">
      <c r="A4037" s="156" t="s">
        <v>8611</v>
      </c>
      <c r="B4037" s="156" t="s">
        <v>1216</v>
      </c>
      <c r="C4037" s="150" t="s">
        <v>4873</v>
      </c>
      <c r="D4037" s="150" t="s">
        <v>4874</v>
      </c>
      <c r="E4037" s="150" t="s">
        <v>4875</v>
      </c>
      <c r="F4037" s="133" t="s">
        <v>4876</v>
      </c>
      <c r="G4037" s="133"/>
      <c r="H4037" s="139" t="s">
        <v>6833</v>
      </c>
      <c r="I4037" s="550">
        <v>41855</v>
      </c>
      <c r="J4037" s="550">
        <v>41947</v>
      </c>
      <c r="K4037" s="140" t="s">
        <v>8792</v>
      </c>
      <c r="L4037" s="140" t="s">
        <v>8793</v>
      </c>
      <c r="M4037" s="140" t="s">
        <v>695</v>
      </c>
      <c r="N4037" s="140" t="s">
        <v>8621</v>
      </c>
      <c r="O4037" s="140" t="s">
        <v>8615</v>
      </c>
      <c r="P4037" s="140" t="s">
        <v>8616</v>
      </c>
      <c r="Q4037" s="140">
        <v>8</v>
      </c>
      <c r="R4037" s="140">
        <v>5</v>
      </c>
      <c r="S4037" s="140" t="s">
        <v>988</v>
      </c>
      <c r="T4037" s="140">
        <v>1</v>
      </c>
      <c r="U4037" s="140" t="s">
        <v>606</v>
      </c>
      <c r="V4037" s="140" t="s">
        <v>8615</v>
      </c>
      <c r="W4037" s="140">
        <v>1.5</v>
      </c>
      <c r="X4037" s="140">
        <v>58</v>
      </c>
      <c r="Y4037" s="140">
        <v>44.8</v>
      </c>
    </row>
    <row r="4038" spans="1:25" s="56" customFormat="1">
      <c r="A4038" s="156" t="s">
        <v>8611</v>
      </c>
      <c r="B4038" s="156" t="s">
        <v>1216</v>
      </c>
      <c r="C4038" s="150" t="s">
        <v>4873</v>
      </c>
      <c r="D4038" s="150" t="s">
        <v>4874</v>
      </c>
      <c r="E4038" s="150" t="s">
        <v>4875</v>
      </c>
      <c r="F4038" s="133" t="s">
        <v>4876</v>
      </c>
      <c r="G4038" s="133"/>
      <c r="H4038" s="139" t="s">
        <v>6833</v>
      </c>
      <c r="I4038" s="550">
        <v>41855</v>
      </c>
      <c r="J4038" s="550">
        <v>41947</v>
      </c>
      <c r="K4038" s="140" t="s">
        <v>8794</v>
      </c>
      <c r="L4038" s="140" t="s">
        <v>8795</v>
      </c>
      <c r="M4038" s="140" t="s">
        <v>695</v>
      </c>
      <c r="N4038" s="140" t="s">
        <v>8621</v>
      </c>
      <c r="O4038" s="140" t="s">
        <v>8615</v>
      </c>
      <c r="P4038" s="140" t="s">
        <v>8616</v>
      </c>
      <c r="Q4038" s="140">
        <v>8</v>
      </c>
      <c r="R4038" s="140">
        <v>5</v>
      </c>
      <c r="S4038" s="140" t="s">
        <v>988</v>
      </c>
      <c r="T4038" s="140">
        <v>1</v>
      </c>
      <c r="U4038" s="140" t="s">
        <v>606</v>
      </c>
      <c r="V4038" s="140" t="s">
        <v>8615</v>
      </c>
      <c r="W4038" s="140">
        <v>1.5</v>
      </c>
      <c r="X4038" s="140">
        <v>64</v>
      </c>
      <c r="Y4038" s="140">
        <v>57.2</v>
      </c>
    </row>
    <row r="4039" spans="1:25" s="56" customFormat="1">
      <c r="A4039" s="156" t="s">
        <v>8611</v>
      </c>
      <c r="B4039" s="156" t="s">
        <v>1216</v>
      </c>
      <c r="C4039" s="150" t="s">
        <v>4873</v>
      </c>
      <c r="D4039" s="150" t="s">
        <v>4874</v>
      </c>
      <c r="E4039" s="150" t="s">
        <v>4875</v>
      </c>
      <c r="F4039" s="133" t="s">
        <v>4876</v>
      </c>
      <c r="G4039" s="133"/>
      <c r="H4039" s="139" t="s">
        <v>6833</v>
      </c>
      <c r="I4039" s="550">
        <v>41855</v>
      </c>
      <c r="J4039" s="550">
        <v>41947</v>
      </c>
      <c r="K4039" s="140" t="s">
        <v>8796</v>
      </c>
      <c r="L4039" s="140" t="s">
        <v>8797</v>
      </c>
      <c r="M4039" s="140" t="s">
        <v>695</v>
      </c>
      <c r="N4039" s="140" t="s">
        <v>8621</v>
      </c>
      <c r="O4039" s="140" t="s">
        <v>8615</v>
      </c>
      <c r="P4039" s="140" t="s">
        <v>8616</v>
      </c>
      <c r="Q4039" s="140">
        <v>8</v>
      </c>
      <c r="R4039" s="140">
        <v>5</v>
      </c>
      <c r="S4039" s="140" t="s">
        <v>988</v>
      </c>
      <c r="T4039" s="140">
        <v>1</v>
      </c>
      <c r="U4039" s="140" t="s">
        <v>606</v>
      </c>
      <c r="V4039" s="140" t="s">
        <v>8615</v>
      </c>
      <c r="W4039" s="140">
        <v>1.5</v>
      </c>
      <c r="X4039" s="140">
        <v>64</v>
      </c>
      <c r="Y4039" s="140">
        <v>59</v>
      </c>
    </row>
    <row r="4040" spans="1:25" s="56" customFormat="1">
      <c r="A4040" s="156" t="s">
        <v>8611</v>
      </c>
      <c r="B4040" s="156" t="s">
        <v>1216</v>
      </c>
      <c r="C4040" s="150" t="s">
        <v>4873</v>
      </c>
      <c r="D4040" s="150" t="s">
        <v>4874</v>
      </c>
      <c r="E4040" s="150" t="s">
        <v>4875</v>
      </c>
      <c r="F4040" s="133" t="s">
        <v>4876</v>
      </c>
      <c r="G4040" s="133"/>
      <c r="H4040" s="139" t="s">
        <v>6833</v>
      </c>
      <c r="I4040" s="550">
        <v>41855</v>
      </c>
      <c r="J4040" s="550">
        <v>41947</v>
      </c>
      <c r="K4040" s="140" t="s">
        <v>8798</v>
      </c>
      <c r="L4040" s="140" t="s">
        <v>8799</v>
      </c>
      <c r="M4040" s="140" t="s">
        <v>695</v>
      </c>
      <c r="N4040" s="140" t="s">
        <v>8621</v>
      </c>
      <c r="O4040" s="140" t="s">
        <v>8615</v>
      </c>
      <c r="P4040" s="140" t="s">
        <v>8616</v>
      </c>
      <c r="Q4040" s="140">
        <v>8</v>
      </c>
      <c r="R4040" s="140">
        <v>5</v>
      </c>
      <c r="S4040" s="140" t="s">
        <v>988</v>
      </c>
      <c r="T4040" s="140">
        <v>1</v>
      </c>
      <c r="U4040" s="140" t="s">
        <v>606</v>
      </c>
      <c r="V4040" s="140" t="s">
        <v>8615</v>
      </c>
      <c r="W4040" s="140">
        <v>1.5</v>
      </c>
      <c r="X4040" s="140">
        <v>58</v>
      </c>
      <c r="Y4040" s="140">
        <v>82.8</v>
      </c>
    </row>
    <row r="4041" spans="1:25" s="56" customFormat="1">
      <c r="A4041" s="156" t="s">
        <v>8611</v>
      </c>
      <c r="B4041" s="156" t="s">
        <v>1216</v>
      </c>
      <c r="C4041" s="150" t="s">
        <v>4873</v>
      </c>
      <c r="D4041" s="150" t="s">
        <v>4874</v>
      </c>
      <c r="E4041" s="150" t="s">
        <v>4875</v>
      </c>
      <c r="F4041" s="133" t="s">
        <v>4876</v>
      </c>
      <c r="G4041" s="133"/>
      <c r="H4041" s="139" t="s">
        <v>6833</v>
      </c>
      <c r="I4041" s="550">
        <v>41855</v>
      </c>
      <c r="J4041" s="550">
        <v>41947</v>
      </c>
      <c r="K4041" s="140" t="s">
        <v>8800</v>
      </c>
      <c r="L4041" s="140" t="s">
        <v>8801</v>
      </c>
      <c r="M4041" s="140" t="s">
        <v>695</v>
      </c>
      <c r="N4041" s="140" t="s">
        <v>8621</v>
      </c>
      <c r="O4041" s="140" t="s">
        <v>8615</v>
      </c>
      <c r="P4041" s="140" t="s">
        <v>8616</v>
      </c>
      <c r="Q4041" s="140">
        <v>8</v>
      </c>
      <c r="R4041" s="140">
        <v>5</v>
      </c>
      <c r="S4041" s="140" t="s">
        <v>988</v>
      </c>
      <c r="T4041" s="140">
        <v>1</v>
      </c>
      <c r="U4041" s="140" t="s">
        <v>606</v>
      </c>
      <c r="V4041" s="140" t="s">
        <v>8615</v>
      </c>
      <c r="W4041" s="140">
        <v>1.5</v>
      </c>
      <c r="X4041" s="140">
        <v>58</v>
      </c>
      <c r="Y4041" s="140">
        <v>71.099999999999994</v>
      </c>
    </row>
    <row r="4042" spans="1:25" s="56" customFormat="1">
      <c r="A4042" s="156" t="s">
        <v>8611</v>
      </c>
      <c r="B4042" s="156" t="s">
        <v>1216</v>
      </c>
      <c r="C4042" s="150" t="s">
        <v>4873</v>
      </c>
      <c r="D4042" s="150" t="s">
        <v>4874</v>
      </c>
      <c r="E4042" s="150" t="s">
        <v>4875</v>
      </c>
      <c r="F4042" s="133" t="s">
        <v>4876</v>
      </c>
      <c r="G4042" s="133"/>
      <c r="H4042" s="139" t="s">
        <v>6833</v>
      </c>
      <c r="I4042" s="550">
        <v>41855</v>
      </c>
      <c r="J4042" s="550">
        <v>41947</v>
      </c>
      <c r="K4042" s="140" t="s">
        <v>8802</v>
      </c>
      <c r="L4042" s="140" t="s">
        <v>8803</v>
      </c>
      <c r="M4042" s="140" t="s">
        <v>695</v>
      </c>
      <c r="N4042" s="140" t="s">
        <v>8621</v>
      </c>
      <c r="O4042" s="140" t="s">
        <v>8615</v>
      </c>
      <c r="P4042" s="140" t="s">
        <v>8616</v>
      </c>
      <c r="Q4042" s="140">
        <v>8</v>
      </c>
      <c r="R4042" s="140">
        <v>5</v>
      </c>
      <c r="S4042" s="140" t="s">
        <v>988</v>
      </c>
      <c r="T4042" s="140">
        <v>1</v>
      </c>
      <c r="U4042" s="140" t="s">
        <v>606</v>
      </c>
      <c r="V4042" s="140" t="s">
        <v>8615</v>
      </c>
      <c r="W4042" s="140">
        <v>1.5</v>
      </c>
      <c r="X4042" s="140">
        <v>58</v>
      </c>
      <c r="Y4042" s="140">
        <v>69.099999999999994</v>
      </c>
    </row>
    <row r="4043" spans="1:25" s="56" customFormat="1">
      <c r="A4043" s="156" t="s">
        <v>8611</v>
      </c>
      <c r="B4043" s="156" t="s">
        <v>1216</v>
      </c>
      <c r="C4043" s="150" t="s">
        <v>4873</v>
      </c>
      <c r="D4043" s="150" t="s">
        <v>4874</v>
      </c>
      <c r="E4043" s="150" t="s">
        <v>4875</v>
      </c>
      <c r="F4043" s="133" t="s">
        <v>4876</v>
      </c>
      <c r="G4043" s="133"/>
      <c r="H4043" s="139" t="s">
        <v>6833</v>
      </c>
      <c r="I4043" s="550">
        <v>41855</v>
      </c>
      <c r="J4043" s="550">
        <v>41947</v>
      </c>
      <c r="K4043" s="140" t="s">
        <v>8804</v>
      </c>
      <c r="L4043" s="140" t="s">
        <v>8805</v>
      </c>
      <c r="M4043" s="140" t="s">
        <v>695</v>
      </c>
      <c r="N4043" s="140" t="s">
        <v>8621</v>
      </c>
      <c r="O4043" s="140" t="s">
        <v>8615</v>
      </c>
      <c r="P4043" s="140" t="s">
        <v>8616</v>
      </c>
      <c r="Q4043" s="140">
        <v>8</v>
      </c>
      <c r="R4043" s="140">
        <v>5</v>
      </c>
      <c r="S4043" s="140" t="s">
        <v>988</v>
      </c>
      <c r="T4043" s="140">
        <v>1</v>
      </c>
      <c r="U4043" s="140" t="s">
        <v>606</v>
      </c>
      <c r="V4043" s="140" t="s">
        <v>8615</v>
      </c>
      <c r="W4043" s="140">
        <v>1.5</v>
      </c>
      <c r="X4043" s="140">
        <v>64</v>
      </c>
      <c r="Y4043" s="140">
        <v>75.2</v>
      </c>
    </row>
    <row r="4044" spans="1:25" s="56" customFormat="1">
      <c r="A4044" s="156" t="s">
        <v>8611</v>
      </c>
      <c r="B4044" s="156" t="s">
        <v>1216</v>
      </c>
      <c r="C4044" s="150" t="s">
        <v>4873</v>
      </c>
      <c r="D4044" s="150" t="s">
        <v>4874</v>
      </c>
      <c r="E4044" s="150" t="s">
        <v>4875</v>
      </c>
      <c r="F4044" s="133" t="s">
        <v>4876</v>
      </c>
      <c r="G4044" s="133"/>
      <c r="H4044" s="139" t="s">
        <v>6833</v>
      </c>
      <c r="I4044" s="550">
        <v>41855</v>
      </c>
      <c r="J4044" s="550">
        <v>41947</v>
      </c>
      <c r="K4044" s="140" t="s">
        <v>8806</v>
      </c>
      <c r="L4044" s="140" t="s">
        <v>8807</v>
      </c>
      <c r="M4044" s="140" t="s">
        <v>695</v>
      </c>
      <c r="N4044" s="140" t="s">
        <v>8621</v>
      </c>
      <c r="O4044" s="140" t="s">
        <v>8615</v>
      </c>
      <c r="P4044" s="140" t="s">
        <v>8616</v>
      </c>
      <c r="Q4044" s="140">
        <v>8</v>
      </c>
      <c r="R4044" s="140">
        <v>5</v>
      </c>
      <c r="S4044" s="140" t="s">
        <v>988</v>
      </c>
      <c r="T4044" s="140">
        <v>1</v>
      </c>
      <c r="U4044" s="140" t="s">
        <v>606</v>
      </c>
      <c r="V4044" s="140" t="s">
        <v>8615</v>
      </c>
      <c r="W4044" s="140">
        <v>1.5</v>
      </c>
      <c r="X4044" s="140">
        <v>60</v>
      </c>
      <c r="Y4044" s="140">
        <v>53.4</v>
      </c>
    </row>
    <row r="4045" spans="1:25" s="56" customFormat="1">
      <c r="A4045" s="156" t="s">
        <v>8611</v>
      </c>
      <c r="B4045" s="156" t="s">
        <v>1216</v>
      </c>
      <c r="C4045" s="150" t="s">
        <v>4873</v>
      </c>
      <c r="D4045" s="150" t="s">
        <v>4874</v>
      </c>
      <c r="E4045" s="150" t="s">
        <v>4875</v>
      </c>
      <c r="F4045" s="133" t="s">
        <v>4876</v>
      </c>
      <c r="G4045" s="133"/>
      <c r="H4045" s="139" t="s">
        <v>6833</v>
      </c>
      <c r="I4045" s="550">
        <v>41855</v>
      </c>
      <c r="J4045" s="550">
        <v>41947</v>
      </c>
      <c r="K4045" s="140" t="s">
        <v>8808</v>
      </c>
      <c r="L4045" s="140" t="s">
        <v>8809</v>
      </c>
      <c r="M4045" s="140" t="s">
        <v>695</v>
      </c>
      <c r="N4045" s="140" t="s">
        <v>8621</v>
      </c>
      <c r="O4045" s="140" t="s">
        <v>8615</v>
      </c>
      <c r="P4045" s="140" t="s">
        <v>8616</v>
      </c>
      <c r="Q4045" s="140">
        <v>8</v>
      </c>
      <c r="R4045" s="140">
        <v>5</v>
      </c>
      <c r="S4045" s="140" t="s">
        <v>988</v>
      </c>
      <c r="T4045" s="140">
        <v>1</v>
      </c>
      <c r="U4045" s="140" t="s">
        <v>606</v>
      </c>
      <c r="V4045" s="140" t="s">
        <v>8615</v>
      </c>
      <c r="W4045" s="140">
        <v>1.5</v>
      </c>
      <c r="X4045" s="140">
        <v>63</v>
      </c>
      <c r="Y4045" s="140">
        <v>46.6</v>
      </c>
    </row>
    <row r="4046" spans="1:25" s="56" customFormat="1">
      <c r="A4046" s="156" t="s">
        <v>8611</v>
      </c>
      <c r="B4046" s="156" t="s">
        <v>1216</v>
      </c>
      <c r="C4046" s="150" t="s">
        <v>4873</v>
      </c>
      <c r="D4046" s="150" t="s">
        <v>4874</v>
      </c>
      <c r="E4046" s="150" t="s">
        <v>4875</v>
      </c>
      <c r="F4046" s="133" t="s">
        <v>4876</v>
      </c>
      <c r="G4046" s="133"/>
      <c r="H4046" s="139" t="s">
        <v>6833</v>
      </c>
      <c r="I4046" s="550">
        <v>41855</v>
      </c>
      <c r="J4046" s="550">
        <v>41947</v>
      </c>
      <c r="K4046" s="140" t="s">
        <v>8810</v>
      </c>
      <c r="L4046" s="140" t="s">
        <v>8811</v>
      </c>
      <c r="M4046" s="140" t="s">
        <v>695</v>
      </c>
      <c r="N4046" s="140" t="s">
        <v>8621</v>
      </c>
      <c r="O4046" s="140" t="s">
        <v>8615</v>
      </c>
      <c r="P4046" s="140" t="s">
        <v>8616</v>
      </c>
      <c r="Q4046" s="140">
        <v>8</v>
      </c>
      <c r="R4046" s="140">
        <v>5</v>
      </c>
      <c r="S4046" s="140" t="s">
        <v>988</v>
      </c>
      <c r="T4046" s="140">
        <v>1</v>
      </c>
      <c r="U4046" s="140" t="s">
        <v>606</v>
      </c>
      <c r="V4046" s="140" t="s">
        <v>8615</v>
      </c>
      <c r="W4046" s="140">
        <v>1.5</v>
      </c>
      <c r="X4046" s="140">
        <v>58</v>
      </c>
      <c r="Y4046" s="140">
        <v>38.299999999999997</v>
      </c>
    </row>
    <row r="4047" spans="1:25" s="56" customFormat="1">
      <c r="A4047" s="156" t="s">
        <v>8611</v>
      </c>
      <c r="B4047" s="156" t="s">
        <v>1216</v>
      </c>
      <c r="C4047" s="150" t="s">
        <v>4873</v>
      </c>
      <c r="D4047" s="150" t="s">
        <v>4874</v>
      </c>
      <c r="E4047" s="150" t="s">
        <v>4875</v>
      </c>
      <c r="F4047" s="133" t="s">
        <v>4876</v>
      </c>
      <c r="G4047" s="133"/>
      <c r="H4047" s="139" t="s">
        <v>6833</v>
      </c>
      <c r="I4047" s="550">
        <v>41855</v>
      </c>
      <c r="J4047" s="550">
        <v>41947</v>
      </c>
      <c r="K4047" s="140" t="s">
        <v>8812</v>
      </c>
      <c r="L4047" s="140" t="s">
        <v>8813</v>
      </c>
      <c r="M4047" s="140" t="s">
        <v>695</v>
      </c>
      <c r="N4047" s="140" t="s">
        <v>8621</v>
      </c>
      <c r="O4047" s="140" t="s">
        <v>8615</v>
      </c>
      <c r="P4047" s="140" t="s">
        <v>8616</v>
      </c>
      <c r="Q4047" s="140">
        <v>8</v>
      </c>
      <c r="R4047" s="140">
        <v>5</v>
      </c>
      <c r="S4047" s="140" t="s">
        <v>988</v>
      </c>
      <c r="T4047" s="140">
        <v>1</v>
      </c>
      <c r="U4047" s="140" t="s">
        <v>606</v>
      </c>
      <c r="V4047" s="140" t="s">
        <v>8615</v>
      </c>
      <c r="W4047" s="140">
        <v>1.5</v>
      </c>
      <c r="X4047" s="140">
        <v>48</v>
      </c>
      <c r="Y4047" s="140">
        <v>65.2</v>
      </c>
    </row>
    <row r="4048" spans="1:25" s="56" customFormat="1">
      <c r="A4048" s="156" t="s">
        <v>8611</v>
      </c>
      <c r="B4048" s="156" t="s">
        <v>1216</v>
      </c>
      <c r="C4048" s="150" t="s">
        <v>4873</v>
      </c>
      <c r="D4048" s="150" t="s">
        <v>4874</v>
      </c>
      <c r="E4048" s="150" t="s">
        <v>4875</v>
      </c>
      <c r="F4048" s="133" t="s">
        <v>4876</v>
      </c>
      <c r="G4048" s="133"/>
      <c r="H4048" s="139" t="s">
        <v>6833</v>
      </c>
      <c r="I4048" s="550">
        <v>41855</v>
      </c>
      <c r="J4048" s="550">
        <v>41947</v>
      </c>
      <c r="K4048" s="140" t="s">
        <v>8814</v>
      </c>
      <c r="L4048" s="140" t="s">
        <v>8815</v>
      </c>
      <c r="M4048" s="140" t="s">
        <v>695</v>
      </c>
      <c r="N4048" s="140" t="s">
        <v>8621</v>
      </c>
      <c r="O4048" s="140" t="s">
        <v>8615</v>
      </c>
      <c r="P4048" s="140" t="s">
        <v>8616</v>
      </c>
      <c r="Q4048" s="140">
        <v>8</v>
      </c>
      <c r="R4048" s="140">
        <v>5</v>
      </c>
      <c r="S4048" s="140" t="s">
        <v>988</v>
      </c>
      <c r="T4048" s="140">
        <v>1</v>
      </c>
      <c r="U4048" s="140" t="s">
        <v>606</v>
      </c>
      <c r="V4048" s="140" t="s">
        <v>8615</v>
      </c>
      <c r="W4048" s="140">
        <v>1.5</v>
      </c>
      <c r="X4048" s="140">
        <v>58</v>
      </c>
      <c r="Y4048" s="140">
        <v>25.9</v>
      </c>
    </row>
    <row r="4049" spans="1:25" s="56" customFormat="1">
      <c r="A4049" s="156" t="s">
        <v>8611</v>
      </c>
      <c r="B4049" s="156" t="s">
        <v>1216</v>
      </c>
      <c r="C4049" s="150" t="s">
        <v>4873</v>
      </c>
      <c r="D4049" s="150" t="s">
        <v>4874</v>
      </c>
      <c r="E4049" s="150" t="s">
        <v>4875</v>
      </c>
      <c r="F4049" s="133" t="s">
        <v>4876</v>
      </c>
      <c r="G4049" s="133"/>
      <c r="H4049" s="139" t="s">
        <v>6833</v>
      </c>
      <c r="I4049" s="550">
        <v>41855</v>
      </c>
      <c r="J4049" s="550">
        <v>41947</v>
      </c>
      <c r="K4049" s="140" t="s">
        <v>8816</v>
      </c>
      <c r="L4049" s="140" t="s">
        <v>8817</v>
      </c>
      <c r="M4049" s="140" t="s">
        <v>695</v>
      </c>
      <c r="N4049" s="140" t="s">
        <v>8621</v>
      </c>
      <c r="O4049" s="140" t="s">
        <v>8615</v>
      </c>
      <c r="P4049" s="140" t="s">
        <v>8616</v>
      </c>
      <c r="Q4049" s="140">
        <v>8</v>
      </c>
      <c r="R4049" s="140">
        <v>5</v>
      </c>
      <c r="S4049" s="140" t="s">
        <v>988</v>
      </c>
      <c r="T4049" s="140">
        <v>1</v>
      </c>
      <c r="U4049" s="140" t="s">
        <v>606</v>
      </c>
      <c r="V4049" s="140" t="s">
        <v>8615</v>
      </c>
      <c r="W4049" s="140">
        <v>1.5</v>
      </c>
      <c r="X4049" s="140">
        <v>58</v>
      </c>
      <c r="Y4049" s="140">
        <v>27</v>
      </c>
    </row>
    <row r="4050" spans="1:25" s="56" customFormat="1">
      <c r="A4050" s="156" t="s">
        <v>8611</v>
      </c>
      <c r="B4050" s="156" t="s">
        <v>1216</v>
      </c>
      <c r="C4050" s="150" t="s">
        <v>4873</v>
      </c>
      <c r="D4050" s="150" t="s">
        <v>4874</v>
      </c>
      <c r="E4050" s="150" t="s">
        <v>4875</v>
      </c>
      <c r="F4050" s="133" t="s">
        <v>4876</v>
      </c>
      <c r="G4050" s="133"/>
      <c r="H4050" s="139" t="s">
        <v>6833</v>
      </c>
      <c r="I4050" s="550">
        <v>41855</v>
      </c>
      <c r="J4050" s="550">
        <v>41947</v>
      </c>
      <c r="K4050" s="140" t="s">
        <v>8818</v>
      </c>
      <c r="L4050" s="140" t="s">
        <v>8819</v>
      </c>
      <c r="M4050" s="140" t="s">
        <v>695</v>
      </c>
      <c r="N4050" s="140" t="s">
        <v>8621</v>
      </c>
      <c r="O4050" s="140" t="s">
        <v>8615</v>
      </c>
      <c r="P4050" s="140" t="s">
        <v>8616</v>
      </c>
      <c r="Q4050" s="140">
        <v>8</v>
      </c>
      <c r="R4050" s="140">
        <v>5</v>
      </c>
      <c r="S4050" s="140" t="s">
        <v>988</v>
      </c>
      <c r="T4050" s="140">
        <v>1</v>
      </c>
      <c r="U4050" s="140" t="s">
        <v>606</v>
      </c>
      <c r="V4050" s="140" t="s">
        <v>8615</v>
      </c>
      <c r="W4050" s="140">
        <v>1.5</v>
      </c>
      <c r="X4050" s="140">
        <v>85</v>
      </c>
      <c r="Y4050" s="140">
        <v>92.6</v>
      </c>
    </row>
    <row r="4051" spans="1:25" s="56" customFormat="1">
      <c r="A4051" s="156" t="s">
        <v>8611</v>
      </c>
      <c r="B4051" s="156" t="s">
        <v>1216</v>
      </c>
      <c r="C4051" s="150" t="s">
        <v>4873</v>
      </c>
      <c r="D4051" s="150" t="s">
        <v>4874</v>
      </c>
      <c r="E4051" s="150" t="s">
        <v>4875</v>
      </c>
      <c r="F4051" s="133" t="s">
        <v>4876</v>
      </c>
      <c r="G4051" s="133"/>
      <c r="H4051" s="139" t="s">
        <v>6833</v>
      </c>
      <c r="I4051" s="550">
        <v>41855</v>
      </c>
      <c r="J4051" s="550">
        <v>41947</v>
      </c>
      <c r="K4051" s="140" t="s">
        <v>8820</v>
      </c>
      <c r="L4051" s="140" t="s">
        <v>8821</v>
      </c>
      <c r="M4051" s="140" t="s">
        <v>695</v>
      </c>
      <c r="N4051" s="140" t="s">
        <v>8621</v>
      </c>
      <c r="O4051" s="140" t="s">
        <v>8615</v>
      </c>
      <c r="P4051" s="140" t="s">
        <v>8616</v>
      </c>
      <c r="Q4051" s="140">
        <v>8</v>
      </c>
      <c r="R4051" s="140">
        <v>5</v>
      </c>
      <c r="S4051" s="140" t="s">
        <v>988</v>
      </c>
      <c r="T4051" s="140">
        <v>1</v>
      </c>
      <c r="U4051" s="140" t="s">
        <v>606</v>
      </c>
      <c r="V4051" s="140" t="s">
        <v>8615</v>
      </c>
      <c r="W4051" s="140">
        <v>1.5</v>
      </c>
      <c r="X4051" s="140">
        <v>58</v>
      </c>
      <c r="Y4051" s="140">
        <v>31.3</v>
      </c>
    </row>
    <row r="4052" spans="1:25" s="56" customFormat="1">
      <c r="A4052" s="156" t="s">
        <v>8611</v>
      </c>
      <c r="B4052" s="156" t="s">
        <v>1216</v>
      </c>
      <c r="C4052" s="150" t="s">
        <v>4873</v>
      </c>
      <c r="D4052" s="150" t="s">
        <v>4874</v>
      </c>
      <c r="E4052" s="150" t="s">
        <v>4875</v>
      </c>
      <c r="F4052" s="133" t="s">
        <v>4876</v>
      </c>
      <c r="G4052" s="133"/>
      <c r="H4052" s="139" t="s">
        <v>6833</v>
      </c>
      <c r="I4052" s="550">
        <v>41855</v>
      </c>
      <c r="J4052" s="550">
        <v>41947</v>
      </c>
      <c r="K4052" s="140" t="s">
        <v>8822</v>
      </c>
      <c r="L4052" s="140" t="s">
        <v>8823</v>
      </c>
      <c r="M4052" s="140" t="s">
        <v>695</v>
      </c>
      <c r="N4052" s="140" t="s">
        <v>8621</v>
      </c>
      <c r="O4052" s="140" t="s">
        <v>8615</v>
      </c>
      <c r="P4052" s="140" t="s">
        <v>8616</v>
      </c>
      <c r="Q4052" s="140">
        <v>8</v>
      </c>
      <c r="R4052" s="140">
        <v>5</v>
      </c>
      <c r="S4052" s="140" t="s">
        <v>988</v>
      </c>
      <c r="T4052" s="140">
        <v>1</v>
      </c>
      <c r="U4052" s="140" t="s">
        <v>606</v>
      </c>
      <c r="V4052" s="140" t="s">
        <v>8615</v>
      </c>
      <c r="W4052" s="140">
        <v>1.5</v>
      </c>
      <c r="X4052" s="140">
        <v>58</v>
      </c>
      <c r="Y4052" s="140">
        <v>50.2</v>
      </c>
    </row>
    <row r="4053" spans="1:25" s="56" customFormat="1">
      <c r="A4053" s="156" t="s">
        <v>8611</v>
      </c>
      <c r="B4053" s="156" t="s">
        <v>1216</v>
      </c>
      <c r="C4053" s="150" t="s">
        <v>4873</v>
      </c>
      <c r="D4053" s="150" t="s">
        <v>4874</v>
      </c>
      <c r="E4053" s="150" t="s">
        <v>4875</v>
      </c>
      <c r="F4053" s="133" t="s">
        <v>4876</v>
      </c>
      <c r="G4053" s="133"/>
      <c r="H4053" s="139" t="s">
        <v>6833</v>
      </c>
      <c r="I4053" s="550">
        <v>41855</v>
      </c>
      <c r="J4053" s="550">
        <v>41947</v>
      </c>
      <c r="K4053" s="140" t="s">
        <v>8824</v>
      </c>
      <c r="L4053" s="140" t="s">
        <v>8825</v>
      </c>
      <c r="M4053" s="140" t="s">
        <v>695</v>
      </c>
      <c r="N4053" s="140" t="s">
        <v>8621</v>
      </c>
      <c r="O4053" s="140" t="s">
        <v>8615</v>
      </c>
      <c r="P4053" s="140" t="s">
        <v>8616</v>
      </c>
      <c r="Q4053" s="140">
        <v>8</v>
      </c>
      <c r="R4053" s="140">
        <v>5</v>
      </c>
      <c r="S4053" s="140" t="s">
        <v>988</v>
      </c>
      <c r="T4053" s="140">
        <v>1</v>
      </c>
      <c r="U4053" s="140" t="s">
        <v>606</v>
      </c>
      <c r="V4053" s="140" t="s">
        <v>8615</v>
      </c>
      <c r="W4053" s="140">
        <v>1.5</v>
      </c>
      <c r="X4053" s="140">
        <v>58</v>
      </c>
      <c r="Y4053" s="140">
        <v>29.3</v>
      </c>
    </row>
    <row r="4054" spans="1:25" s="56" customFormat="1">
      <c r="A4054" s="156" t="s">
        <v>8611</v>
      </c>
      <c r="B4054" s="156" t="s">
        <v>1216</v>
      </c>
      <c r="C4054" s="150" t="s">
        <v>4873</v>
      </c>
      <c r="D4054" s="150" t="s">
        <v>4874</v>
      </c>
      <c r="E4054" s="150" t="s">
        <v>4875</v>
      </c>
      <c r="F4054" s="133" t="s">
        <v>4876</v>
      </c>
      <c r="G4054" s="133"/>
      <c r="H4054" s="139" t="s">
        <v>6833</v>
      </c>
      <c r="I4054" s="550">
        <v>41855</v>
      </c>
      <c r="J4054" s="550">
        <v>41947</v>
      </c>
      <c r="K4054" s="140" t="s">
        <v>8826</v>
      </c>
      <c r="L4054" s="140" t="s">
        <v>8827</v>
      </c>
      <c r="M4054" s="140" t="s">
        <v>695</v>
      </c>
      <c r="N4054" s="140" t="s">
        <v>8621</v>
      </c>
      <c r="O4054" s="140" t="s">
        <v>8615</v>
      </c>
      <c r="P4054" s="140" t="s">
        <v>8616</v>
      </c>
      <c r="Q4054" s="140">
        <v>8</v>
      </c>
      <c r="R4054" s="140">
        <v>5</v>
      </c>
      <c r="S4054" s="140" t="s">
        <v>988</v>
      </c>
      <c r="T4054" s="140">
        <v>1</v>
      </c>
      <c r="U4054" s="140" t="s">
        <v>606</v>
      </c>
      <c r="V4054" s="140" t="s">
        <v>8615</v>
      </c>
      <c r="W4054" s="140">
        <v>1.5</v>
      </c>
      <c r="X4054" s="140">
        <v>67</v>
      </c>
      <c r="Y4054" s="140">
        <v>92.6</v>
      </c>
    </row>
    <row r="4055" spans="1:25" s="56" customFormat="1">
      <c r="A4055" s="156" t="s">
        <v>8611</v>
      </c>
      <c r="B4055" s="156" t="s">
        <v>1216</v>
      </c>
      <c r="C4055" s="150" t="s">
        <v>4873</v>
      </c>
      <c r="D4055" s="150" t="s">
        <v>4874</v>
      </c>
      <c r="E4055" s="150" t="s">
        <v>4875</v>
      </c>
      <c r="F4055" s="133" t="s">
        <v>4876</v>
      </c>
      <c r="G4055" s="133"/>
      <c r="H4055" s="139" t="s">
        <v>6833</v>
      </c>
      <c r="I4055" s="550">
        <v>41855</v>
      </c>
      <c r="J4055" s="550">
        <v>41947</v>
      </c>
      <c r="K4055" s="140" t="s">
        <v>8828</v>
      </c>
      <c r="L4055" s="140" t="s">
        <v>8829</v>
      </c>
      <c r="M4055" s="140" t="s">
        <v>695</v>
      </c>
      <c r="N4055" s="140" t="s">
        <v>8621</v>
      </c>
      <c r="O4055" s="140" t="s">
        <v>8615</v>
      </c>
      <c r="P4055" s="140" t="s">
        <v>8616</v>
      </c>
      <c r="Q4055" s="140">
        <v>8</v>
      </c>
      <c r="R4055" s="140">
        <v>5</v>
      </c>
      <c r="S4055" s="140" t="s">
        <v>988</v>
      </c>
      <c r="T4055" s="140">
        <v>1</v>
      </c>
      <c r="U4055" s="140" t="s">
        <v>606</v>
      </c>
      <c r="V4055" s="140" t="s">
        <v>8615</v>
      </c>
      <c r="W4055" s="140">
        <v>1.5</v>
      </c>
      <c r="X4055" s="140">
        <v>58</v>
      </c>
      <c r="Y4055" s="140">
        <v>69.599999999999994</v>
      </c>
    </row>
    <row r="4056" spans="1:25" s="56" customFormat="1">
      <c r="A4056" s="156" t="s">
        <v>8611</v>
      </c>
      <c r="B4056" s="156" t="s">
        <v>1216</v>
      </c>
      <c r="C4056" s="150" t="s">
        <v>4873</v>
      </c>
      <c r="D4056" s="150" t="s">
        <v>4874</v>
      </c>
      <c r="E4056" s="150" t="s">
        <v>4875</v>
      </c>
      <c r="F4056" s="133" t="s">
        <v>4876</v>
      </c>
      <c r="G4056" s="133"/>
      <c r="H4056" s="139" t="s">
        <v>6833</v>
      </c>
      <c r="I4056" s="550">
        <v>41855</v>
      </c>
      <c r="J4056" s="550">
        <v>41947</v>
      </c>
      <c r="K4056" s="140" t="s">
        <v>8830</v>
      </c>
      <c r="L4056" s="140" t="s">
        <v>8831</v>
      </c>
      <c r="M4056" s="140" t="s">
        <v>695</v>
      </c>
      <c r="N4056" s="140" t="s">
        <v>8621</v>
      </c>
      <c r="O4056" s="140" t="s">
        <v>8615</v>
      </c>
      <c r="P4056" s="140" t="s">
        <v>8616</v>
      </c>
      <c r="Q4056" s="140">
        <v>8</v>
      </c>
      <c r="R4056" s="140">
        <v>5</v>
      </c>
      <c r="S4056" s="140" t="s">
        <v>988</v>
      </c>
      <c r="T4056" s="140">
        <v>1</v>
      </c>
      <c r="U4056" s="140" t="s">
        <v>606</v>
      </c>
      <c r="V4056" s="140" t="s">
        <v>8615</v>
      </c>
      <c r="W4056" s="140">
        <v>1.5</v>
      </c>
      <c r="X4056" s="140">
        <v>62</v>
      </c>
      <c r="Y4056" s="140">
        <v>51</v>
      </c>
    </row>
    <row r="4057" spans="1:25" s="56" customFormat="1">
      <c r="A4057" s="156" t="s">
        <v>8611</v>
      </c>
      <c r="B4057" s="156" t="s">
        <v>1216</v>
      </c>
      <c r="C4057" s="150" t="s">
        <v>4873</v>
      </c>
      <c r="D4057" s="150" t="s">
        <v>4874</v>
      </c>
      <c r="E4057" s="150" t="s">
        <v>4875</v>
      </c>
      <c r="F4057" s="133" t="s">
        <v>4876</v>
      </c>
      <c r="G4057" s="133"/>
      <c r="H4057" s="139" t="s">
        <v>6833</v>
      </c>
      <c r="I4057" s="550">
        <v>41855</v>
      </c>
      <c r="J4057" s="550">
        <v>41947</v>
      </c>
      <c r="K4057" s="140" t="s">
        <v>8832</v>
      </c>
      <c r="L4057" s="140" t="s">
        <v>8833</v>
      </c>
      <c r="M4057" s="140" t="s">
        <v>695</v>
      </c>
      <c r="N4057" s="140" t="s">
        <v>8621</v>
      </c>
      <c r="O4057" s="140" t="s">
        <v>8615</v>
      </c>
      <c r="P4057" s="140" t="s">
        <v>8616</v>
      </c>
      <c r="Q4057" s="140">
        <v>8</v>
      </c>
      <c r="R4057" s="140">
        <v>5</v>
      </c>
      <c r="S4057" s="140" t="s">
        <v>988</v>
      </c>
      <c r="T4057" s="140">
        <v>1</v>
      </c>
      <c r="U4057" s="140" t="s">
        <v>606</v>
      </c>
      <c r="V4057" s="140" t="s">
        <v>8615</v>
      </c>
      <c r="W4057" s="140">
        <v>1.5</v>
      </c>
      <c r="X4057" s="140">
        <v>58</v>
      </c>
      <c r="Y4057" s="140">
        <v>61.8</v>
      </c>
    </row>
    <row r="4058" spans="1:25" s="56" customFormat="1">
      <c r="A4058" s="156" t="s">
        <v>8611</v>
      </c>
      <c r="B4058" s="156" t="s">
        <v>1216</v>
      </c>
      <c r="C4058" s="150" t="s">
        <v>4873</v>
      </c>
      <c r="D4058" s="150" t="s">
        <v>4874</v>
      </c>
      <c r="E4058" s="150" t="s">
        <v>4875</v>
      </c>
      <c r="F4058" s="133" t="s">
        <v>4876</v>
      </c>
      <c r="G4058" s="133"/>
      <c r="H4058" s="139" t="s">
        <v>6833</v>
      </c>
      <c r="I4058" s="550">
        <v>41855</v>
      </c>
      <c r="J4058" s="550">
        <v>41947</v>
      </c>
      <c r="K4058" s="140" t="s">
        <v>8834</v>
      </c>
      <c r="L4058" s="140" t="s">
        <v>8835</v>
      </c>
      <c r="M4058" s="140" t="s">
        <v>695</v>
      </c>
      <c r="N4058" s="140" t="s">
        <v>8621</v>
      </c>
      <c r="O4058" s="140" t="s">
        <v>8615</v>
      </c>
      <c r="P4058" s="140" t="s">
        <v>8616</v>
      </c>
      <c r="Q4058" s="140">
        <v>8</v>
      </c>
      <c r="R4058" s="140">
        <v>5</v>
      </c>
      <c r="S4058" s="140" t="s">
        <v>988</v>
      </c>
      <c r="T4058" s="140">
        <v>1</v>
      </c>
      <c r="U4058" s="140" t="s">
        <v>606</v>
      </c>
      <c r="V4058" s="140" t="s">
        <v>8615</v>
      </c>
      <c r="W4058" s="140">
        <v>1.5</v>
      </c>
      <c r="X4058" s="140">
        <v>58</v>
      </c>
      <c r="Y4058" s="140">
        <v>81.8</v>
      </c>
    </row>
    <row r="4059" spans="1:25" s="56" customFormat="1">
      <c r="A4059" s="156" t="s">
        <v>8611</v>
      </c>
      <c r="B4059" s="156" t="s">
        <v>1216</v>
      </c>
      <c r="C4059" s="150" t="s">
        <v>4873</v>
      </c>
      <c r="D4059" s="150" t="s">
        <v>4874</v>
      </c>
      <c r="E4059" s="150" t="s">
        <v>4875</v>
      </c>
      <c r="F4059" s="133" t="s">
        <v>4876</v>
      </c>
      <c r="G4059" s="133"/>
      <c r="H4059" s="139" t="s">
        <v>6833</v>
      </c>
      <c r="I4059" s="550">
        <v>41855</v>
      </c>
      <c r="J4059" s="550">
        <v>41947</v>
      </c>
      <c r="K4059" s="140" t="s">
        <v>8836</v>
      </c>
      <c r="L4059" s="140" t="s">
        <v>8837</v>
      </c>
      <c r="M4059" s="140" t="s">
        <v>695</v>
      </c>
      <c r="N4059" s="140" t="s">
        <v>8621</v>
      </c>
      <c r="O4059" s="140" t="s">
        <v>8615</v>
      </c>
      <c r="P4059" s="140" t="s">
        <v>8616</v>
      </c>
      <c r="Q4059" s="140">
        <v>8</v>
      </c>
      <c r="R4059" s="140">
        <v>5</v>
      </c>
      <c r="S4059" s="140" t="s">
        <v>988</v>
      </c>
      <c r="T4059" s="140">
        <v>1</v>
      </c>
      <c r="U4059" s="140" t="s">
        <v>606</v>
      </c>
      <c r="V4059" s="140" t="s">
        <v>8615</v>
      </c>
      <c r="W4059" s="140">
        <v>1.5</v>
      </c>
      <c r="X4059" s="140">
        <v>62</v>
      </c>
      <c r="Y4059" s="140">
        <v>40.4</v>
      </c>
    </row>
    <row r="4060" spans="1:25" s="56" customFormat="1">
      <c r="A4060" s="156" t="s">
        <v>8611</v>
      </c>
      <c r="B4060" s="156" t="s">
        <v>1216</v>
      </c>
      <c r="C4060" s="150" t="s">
        <v>4873</v>
      </c>
      <c r="D4060" s="150" t="s">
        <v>4874</v>
      </c>
      <c r="E4060" s="150" t="s">
        <v>4875</v>
      </c>
      <c r="F4060" s="133" t="s">
        <v>4876</v>
      </c>
      <c r="G4060" s="133"/>
      <c r="H4060" s="139" t="s">
        <v>6833</v>
      </c>
      <c r="I4060" s="550">
        <v>41855</v>
      </c>
      <c r="J4060" s="550">
        <v>41947</v>
      </c>
      <c r="K4060" s="140" t="s">
        <v>8838</v>
      </c>
      <c r="L4060" s="140" t="s">
        <v>8839</v>
      </c>
      <c r="M4060" s="140" t="s">
        <v>695</v>
      </c>
      <c r="N4060" s="140" t="s">
        <v>8621</v>
      </c>
      <c r="O4060" s="140" t="s">
        <v>8615</v>
      </c>
      <c r="P4060" s="140" t="s">
        <v>8616</v>
      </c>
      <c r="Q4060" s="140">
        <v>8</v>
      </c>
      <c r="R4060" s="140">
        <v>5</v>
      </c>
      <c r="S4060" s="140" t="s">
        <v>988</v>
      </c>
      <c r="T4060" s="140">
        <v>1</v>
      </c>
      <c r="U4060" s="140" t="s">
        <v>606</v>
      </c>
      <c r="V4060" s="140" t="s">
        <v>8615</v>
      </c>
      <c r="W4060" s="140">
        <v>1.5</v>
      </c>
      <c r="X4060" s="140">
        <v>85</v>
      </c>
      <c r="Y4060" s="140">
        <v>28.4</v>
      </c>
    </row>
    <row r="4061" spans="1:25" s="56" customFormat="1">
      <c r="A4061" s="156" t="s">
        <v>8611</v>
      </c>
      <c r="B4061" s="156" t="s">
        <v>1216</v>
      </c>
      <c r="C4061" s="150" t="s">
        <v>4873</v>
      </c>
      <c r="D4061" s="150" t="s">
        <v>4874</v>
      </c>
      <c r="E4061" s="150" t="s">
        <v>4875</v>
      </c>
      <c r="F4061" s="133" t="s">
        <v>4876</v>
      </c>
      <c r="G4061" s="133"/>
      <c r="H4061" s="139" t="s">
        <v>6833</v>
      </c>
      <c r="I4061" s="550">
        <v>41855</v>
      </c>
      <c r="J4061" s="550">
        <v>41947</v>
      </c>
      <c r="K4061" s="140" t="s">
        <v>8840</v>
      </c>
      <c r="L4061" s="140" t="s">
        <v>8841</v>
      </c>
      <c r="M4061" s="140" t="s">
        <v>695</v>
      </c>
      <c r="N4061" s="140" t="s">
        <v>8621</v>
      </c>
      <c r="O4061" s="140" t="s">
        <v>8615</v>
      </c>
      <c r="P4061" s="140" t="s">
        <v>8616</v>
      </c>
      <c r="Q4061" s="140">
        <v>8</v>
      </c>
      <c r="R4061" s="140">
        <v>5</v>
      </c>
      <c r="S4061" s="140" t="s">
        <v>988</v>
      </c>
      <c r="T4061" s="140">
        <v>1</v>
      </c>
      <c r="U4061" s="140" t="s">
        <v>606</v>
      </c>
      <c r="V4061" s="140" t="s">
        <v>8615</v>
      </c>
      <c r="W4061" s="140">
        <v>1.5</v>
      </c>
      <c r="X4061" s="140">
        <v>60</v>
      </c>
      <c r="Y4061" s="140">
        <v>65.599999999999994</v>
      </c>
    </row>
    <row r="4062" spans="1:25" s="56" customFormat="1">
      <c r="A4062" s="156" t="s">
        <v>8611</v>
      </c>
      <c r="B4062" s="156" t="s">
        <v>1216</v>
      </c>
      <c r="C4062" s="150" t="s">
        <v>4873</v>
      </c>
      <c r="D4062" s="150" t="s">
        <v>4874</v>
      </c>
      <c r="E4062" s="150" t="s">
        <v>4875</v>
      </c>
      <c r="F4062" s="133" t="s">
        <v>4876</v>
      </c>
      <c r="G4062" s="133"/>
      <c r="H4062" s="139" t="s">
        <v>6833</v>
      </c>
      <c r="I4062" s="550">
        <v>41855</v>
      </c>
      <c r="J4062" s="550">
        <v>41947</v>
      </c>
      <c r="K4062" s="140" t="s">
        <v>8842</v>
      </c>
      <c r="L4062" s="140" t="s">
        <v>8843</v>
      </c>
      <c r="M4062" s="140" t="s">
        <v>695</v>
      </c>
      <c r="N4062" s="140" t="s">
        <v>8621</v>
      </c>
      <c r="O4062" s="140" t="s">
        <v>8615</v>
      </c>
      <c r="P4062" s="140" t="s">
        <v>8616</v>
      </c>
      <c r="Q4062" s="140">
        <v>8</v>
      </c>
      <c r="R4062" s="140">
        <v>5</v>
      </c>
      <c r="S4062" s="140" t="s">
        <v>988</v>
      </c>
      <c r="T4062" s="140">
        <v>1</v>
      </c>
      <c r="U4062" s="140" t="s">
        <v>606</v>
      </c>
      <c r="V4062" s="140" t="s">
        <v>8615</v>
      </c>
      <c r="W4062" s="140">
        <v>1.5</v>
      </c>
      <c r="X4062" s="140">
        <v>60</v>
      </c>
      <c r="Y4062" s="140">
        <v>38.200000000000003</v>
      </c>
    </row>
    <row r="4063" spans="1:25" s="56" customFormat="1">
      <c r="A4063" s="156" t="s">
        <v>8611</v>
      </c>
      <c r="B4063" s="156" t="s">
        <v>1216</v>
      </c>
      <c r="C4063" s="150" t="s">
        <v>4873</v>
      </c>
      <c r="D4063" s="150" t="s">
        <v>4874</v>
      </c>
      <c r="E4063" s="150" t="s">
        <v>4875</v>
      </c>
      <c r="F4063" s="133" t="s">
        <v>4876</v>
      </c>
      <c r="G4063" s="133"/>
      <c r="H4063" s="139" t="s">
        <v>6833</v>
      </c>
      <c r="I4063" s="550">
        <v>41855</v>
      </c>
      <c r="J4063" s="550">
        <v>41947</v>
      </c>
      <c r="K4063" s="140" t="s">
        <v>8844</v>
      </c>
      <c r="L4063" s="140" t="s">
        <v>8845</v>
      </c>
      <c r="M4063" s="140" t="s">
        <v>695</v>
      </c>
      <c r="N4063" s="140" t="s">
        <v>8621</v>
      </c>
      <c r="O4063" s="140" t="s">
        <v>8615</v>
      </c>
      <c r="P4063" s="140" t="s">
        <v>8616</v>
      </c>
      <c r="Q4063" s="140">
        <v>8</v>
      </c>
      <c r="R4063" s="140">
        <v>5</v>
      </c>
      <c r="S4063" s="140" t="s">
        <v>988</v>
      </c>
      <c r="T4063" s="140">
        <v>1</v>
      </c>
      <c r="U4063" s="140" t="s">
        <v>606</v>
      </c>
      <c r="V4063" s="140" t="s">
        <v>8615</v>
      </c>
      <c r="W4063" s="140">
        <v>1.5</v>
      </c>
      <c r="X4063" s="140">
        <v>83</v>
      </c>
      <c r="Y4063" s="140">
        <v>54.8</v>
      </c>
    </row>
    <row r="4064" spans="1:25" s="56" customFormat="1">
      <c r="A4064" s="156" t="s">
        <v>8611</v>
      </c>
      <c r="B4064" s="156" t="s">
        <v>1216</v>
      </c>
      <c r="C4064" s="150" t="s">
        <v>4873</v>
      </c>
      <c r="D4064" s="150" t="s">
        <v>4874</v>
      </c>
      <c r="E4064" s="150" t="s">
        <v>4875</v>
      </c>
      <c r="F4064" s="133" t="s">
        <v>4876</v>
      </c>
      <c r="G4064" s="133"/>
      <c r="H4064" s="139" t="s">
        <v>6833</v>
      </c>
      <c r="I4064" s="550">
        <v>41855</v>
      </c>
      <c r="J4064" s="550">
        <v>41947</v>
      </c>
      <c r="K4064" s="140" t="s">
        <v>8846</v>
      </c>
      <c r="L4064" s="140" t="s">
        <v>8847</v>
      </c>
      <c r="M4064" s="140" t="s">
        <v>695</v>
      </c>
      <c r="N4064" s="140" t="s">
        <v>8621</v>
      </c>
      <c r="O4064" s="140" t="s">
        <v>8615</v>
      </c>
      <c r="P4064" s="140" t="s">
        <v>8616</v>
      </c>
      <c r="Q4064" s="140">
        <v>8</v>
      </c>
      <c r="R4064" s="140">
        <v>5</v>
      </c>
      <c r="S4064" s="140" t="s">
        <v>988</v>
      </c>
      <c r="T4064" s="140">
        <v>1</v>
      </c>
      <c r="U4064" s="140" t="s">
        <v>606</v>
      </c>
      <c r="V4064" s="140" t="s">
        <v>8615</v>
      </c>
      <c r="W4064" s="140">
        <v>1.5</v>
      </c>
      <c r="X4064" s="140">
        <v>62</v>
      </c>
      <c r="Y4064" s="140">
        <v>54.1</v>
      </c>
    </row>
    <row r="4065" spans="1:25" s="56" customFormat="1">
      <c r="A4065" s="156" t="s">
        <v>8611</v>
      </c>
      <c r="B4065" s="156" t="s">
        <v>1216</v>
      </c>
      <c r="C4065" s="150" t="s">
        <v>4873</v>
      </c>
      <c r="D4065" s="150" t="s">
        <v>4874</v>
      </c>
      <c r="E4065" s="150" t="s">
        <v>4875</v>
      </c>
      <c r="F4065" s="133" t="s">
        <v>4876</v>
      </c>
      <c r="G4065" s="133"/>
      <c r="H4065" s="139" t="s">
        <v>6833</v>
      </c>
      <c r="I4065" s="550">
        <v>41855</v>
      </c>
      <c r="J4065" s="550">
        <v>41947</v>
      </c>
      <c r="K4065" s="140" t="s">
        <v>8848</v>
      </c>
      <c r="L4065" s="140" t="s">
        <v>8849</v>
      </c>
      <c r="M4065" s="140" t="s">
        <v>695</v>
      </c>
      <c r="N4065" s="140" t="s">
        <v>8621</v>
      </c>
      <c r="O4065" s="140" t="s">
        <v>8615</v>
      </c>
      <c r="P4065" s="140" t="s">
        <v>8616</v>
      </c>
      <c r="Q4065" s="140">
        <v>8</v>
      </c>
      <c r="R4065" s="140">
        <v>5</v>
      </c>
      <c r="S4065" s="140" t="s">
        <v>988</v>
      </c>
      <c r="T4065" s="140">
        <v>1</v>
      </c>
      <c r="U4065" s="140" t="s">
        <v>606</v>
      </c>
      <c r="V4065" s="140" t="s">
        <v>8615</v>
      </c>
      <c r="W4065" s="140">
        <v>1.5</v>
      </c>
      <c r="X4065" s="140">
        <v>60</v>
      </c>
      <c r="Y4065" s="140">
        <v>40.799999999999997</v>
      </c>
    </row>
    <row r="4066" spans="1:25" s="56" customFormat="1">
      <c r="A4066" s="156" t="s">
        <v>8611</v>
      </c>
      <c r="B4066" s="156" t="s">
        <v>1216</v>
      </c>
      <c r="C4066" s="150" t="s">
        <v>4873</v>
      </c>
      <c r="D4066" s="150" t="s">
        <v>4874</v>
      </c>
      <c r="E4066" s="150" t="s">
        <v>4875</v>
      </c>
      <c r="F4066" s="133" t="s">
        <v>4876</v>
      </c>
      <c r="G4066" s="133"/>
      <c r="H4066" s="139" t="s">
        <v>6833</v>
      </c>
      <c r="I4066" s="550">
        <v>41855</v>
      </c>
      <c r="J4066" s="550">
        <v>41947</v>
      </c>
      <c r="K4066" s="140" t="s">
        <v>8850</v>
      </c>
      <c r="L4066" s="140" t="s">
        <v>8851</v>
      </c>
      <c r="M4066" s="140" t="s">
        <v>695</v>
      </c>
      <c r="N4066" s="140" t="s">
        <v>8621</v>
      </c>
      <c r="O4066" s="140" t="s">
        <v>8615</v>
      </c>
      <c r="P4066" s="140" t="s">
        <v>8616</v>
      </c>
      <c r="Q4066" s="140">
        <v>8</v>
      </c>
      <c r="R4066" s="140">
        <v>5</v>
      </c>
      <c r="S4066" s="140" t="s">
        <v>988</v>
      </c>
      <c r="T4066" s="140">
        <v>1</v>
      </c>
      <c r="U4066" s="140" t="s">
        <v>606</v>
      </c>
      <c r="V4066" s="140" t="s">
        <v>8615</v>
      </c>
      <c r="W4066" s="140">
        <v>1.5</v>
      </c>
      <c r="X4066" s="140">
        <v>60</v>
      </c>
      <c r="Y4066" s="140">
        <v>55</v>
      </c>
    </row>
    <row r="4067" spans="1:25" s="56" customFormat="1">
      <c r="A4067" s="156" t="s">
        <v>8611</v>
      </c>
      <c r="B4067" s="156" t="s">
        <v>1216</v>
      </c>
      <c r="C4067" s="150" t="s">
        <v>4873</v>
      </c>
      <c r="D4067" s="150" t="s">
        <v>4874</v>
      </c>
      <c r="E4067" s="150" t="s">
        <v>4875</v>
      </c>
      <c r="F4067" s="133" t="s">
        <v>4876</v>
      </c>
      <c r="G4067" s="133"/>
      <c r="H4067" s="139" t="s">
        <v>6833</v>
      </c>
      <c r="I4067" s="550">
        <v>41855</v>
      </c>
      <c r="J4067" s="550">
        <v>41947</v>
      </c>
      <c r="K4067" s="140" t="s">
        <v>8852</v>
      </c>
      <c r="L4067" s="140" t="s">
        <v>8853</v>
      </c>
      <c r="M4067" s="140" t="s">
        <v>695</v>
      </c>
      <c r="N4067" s="140" t="s">
        <v>8621</v>
      </c>
      <c r="O4067" s="140" t="s">
        <v>8615</v>
      </c>
      <c r="P4067" s="140" t="s">
        <v>8616</v>
      </c>
      <c r="Q4067" s="140">
        <v>8</v>
      </c>
      <c r="R4067" s="140">
        <v>5</v>
      </c>
      <c r="S4067" s="140" t="s">
        <v>988</v>
      </c>
      <c r="T4067" s="140">
        <v>1</v>
      </c>
      <c r="U4067" s="140" t="s">
        <v>606</v>
      </c>
      <c r="V4067" s="140" t="s">
        <v>8615</v>
      </c>
      <c r="W4067" s="140">
        <v>1.5</v>
      </c>
      <c r="X4067" s="140">
        <v>59</v>
      </c>
      <c r="Y4067" s="140">
        <v>65.599999999999994</v>
      </c>
    </row>
    <row r="4068" spans="1:25" s="56" customFormat="1">
      <c r="A4068" s="156" t="s">
        <v>8611</v>
      </c>
      <c r="B4068" s="156" t="s">
        <v>1216</v>
      </c>
      <c r="C4068" s="150" t="s">
        <v>4873</v>
      </c>
      <c r="D4068" s="150" t="s">
        <v>4874</v>
      </c>
      <c r="E4068" s="150" t="s">
        <v>4875</v>
      </c>
      <c r="F4068" s="133" t="s">
        <v>4876</v>
      </c>
      <c r="G4068" s="133"/>
      <c r="H4068" s="139" t="s">
        <v>6833</v>
      </c>
      <c r="I4068" s="550">
        <v>41855</v>
      </c>
      <c r="J4068" s="550">
        <v>41947</v>
      </c>
      <c r="K4068" s="140" t="s">
        <v>8854</v>
      </c>
      <c r="L4068" s="140" t="s">
        <v>8855</v>
      </c>
      <c r="M4068" s="140" t="s">
        <v>695</v>
      </c>
      <c r="N4068" s="140" t="s">
        <v>8621</v>
      </c>
      <c r="O4068" s="140" t="s">
        <v>8615</v>
      </c>
      <c r="P4068" s="140" t="s">
        <v>8616</v>
      </c>
      <c r="Q4068" s="140">
        <v>8</v>
      </c>
      <c r="R4068" s="140">
        <v>5</v>
      </c>
      <c r="S4068" s="140" t="s">
        <v>988</v>
      </c>
      <c r="T4068" s="140">
        <v>1</v>
      </c>
      <c r="U4068" s="140" t="s">
        <v>606</v>
      </c>
      <c r="V4068" s="140" t="s">
        <v>8615</v>
      </c>
      <c r="W4068" s="140">
        <v>1.5</v>
      </c>
      <c r="X4068" s="140">
        <v>85</v>
      </c>
      <c r="Y4068" s="140">
        <v>23.6</v>
      </c>
    </row>
    <row r="4069" spans="1:25" s="56" customFormat="1">
      <c r="A4069" s="156" t="s">
        <v>8611</v>
      </c>
      <c r="B4069" s="156" t="s">
        <v>1216</v>
      </c>
      <c r="C4069" s="150" t="s">
        <v>4873</v>
      </c>
      <c r="D4069" s="150" t="s">
        <v>4874</v>
      </c>
      <c r="E4069" s="150" t="s">
        <v>4875</v>
      </c>
      <c r="F4069" s="133" t="s">
        <v>4876</v>
      </c>
      <c r="G4069" s="133"/>
      <c r="H4069" s="139" t="s">
        <v>6833</v>
      </c>
      <c r="I4069" s="550">
        <v>41855</v>
      </c>
      <c r="J4069" s="550">
        <v>41947</v>
      </c>
      <c r="K4069" s="140" t="s">
        <v>8856</v>
      </c>
      <c r="L4069" s="140" t="s">
        <v>8857</v>
      </c>
      <c r="M4069" s="140" t="s">
        <v>695</v>
      </c>
      <c r="N4069" s="140" t="s">
        <v>8621</v>
      </c>
      <c r="O4069" s="140" t="s">
        <v>8615</v>
      </c>
      <c r="P4069" s="140" t="s">
        <v>8616</v>
      </c>
      <c r="Q4069" s="140">
        <v>8</v>
      </c>
      <c r="R4069" s="140">
        <v>5</v>
      </c>
      <c r="S4069" s="140" t="s">
        <v>988</v>
      </c>
      <c r="T4069" s="140">
        <v>1</v>
      </c>
      <c r="U4069" s="140" t="s">
        <v>606</v>
      </c>
      <c r="V4069" s="140" t="s">
        <v>8615</v>
      </c>
      <c r="W4069" s="140">
        <v>1.5</v>
      </c>
      <c r="X4069" s="140">
        <v>58</v>
      </c>
      <c r="Y4069" s="140">
        <v>44.9</v>
      </c>
    </row>
    <row r="4070" spans="1:25" s="56" customFormat="1">
      <c r="A4070" s="156" t="s">
        <v>8611</v>
      </c>
      <c r="B4070" s="156" t="s">
        <v>1216</v>
      </c>
      <c r="C4070" s="150" t="s">
        <v>4873</v>
      </c>
      <c r="D4070" s="150" t="s">
        <v>4874</v>
      </c>
      <c r="E4070" s="150" t="s">
        <v>4875</v>
      </c>
      <c r="F4070" s="133" t="s">
        <v>4876</v>
      </c>
      <c r="G4070" s="133"/>
      <c r="H4070" s="139" t="s">
        <v>6833</v>
      </c>
      <c r="I4070" s="550">
        <v>41855</v>
      </c>
      <c r="J4070" s="550">
        <v>41947</v>
      </c>
      <c r="K4070" s="140" t="s">
        <v>8858</v>
      </c>
      <c r="L4070" s="140" t="s">
        <v>8859</v>
      </c>
      <c r="M4070" s="140" t="s">
        <v>695</v>
      </c>
      <c r="N4070" s="140" t="s">
        <v>8621</v>
      </c>
      <c r="O4070" s="140" t="s">
        <v>8615</v>
      </c>
      <c r="P4070" s="140" t="s">
        <v>8616</v>
      </c>
      <c r="Q4070" s="140">
        <v>8</v>
      </c>
      <c r="R4070" s="140">
        <v>5</v>
      </c>
      <c r="S4070" s="140" t="s">
        <v>988</v>
      </c>
      <c r="T4070" s="140">
        <v>1</v>
      </c>
      <c r="U4070" s="140" t="s">
        <v>606</v>
      </c>
      <c r="V4070" s="140" t="s">
        <v>8615</v>
      </c>
      <c r="W4070" s="140">
        <v>1.5</v>
      </c>
      <c r="X4070" s="140">
        <v>90</v>
      </c>
      <c r="Y4070" s="140">
        <v>16.899999999999999</v>
      </c>
    </row>
    <row r="4071" spans="1:25" s="56" customFormat="1">
      <c r="A4071" s="156" t="s">
        <v>8611</v>
      </c>
      <c r="B4071" s="156" t="s">
        <v>1216</v>
      </c>
      <c r="C4071" s="150" t="s">
        <v>4873</v>
      </c>
      <c r="D4071" s="150" t="s">
        <v>4874</v>
      </c>
      <c r="E4071" s="150" t="s">
        <v>4875</v>
      </c>
      <c r="F4071" s="133" t="s">
        <v>4876</v>
      </c>
      <c r="G4071" s="133"/>
      <c r="H4071" s="139" t="s">
        <v>6833</v>
      </c>
      <c r="I4071" s="550">
        <v>41855</v>
      </c>
      <c r="J4071" s="550">
        <v>41947</v>
      </c>
      <c r="K4071" s="140" t="s">
        <v>8860</v>
      </c>
      <c r="L4071" s="140" t="s">
        <v>8861</v>
      </c>
      <c r="M4071" s="140" t="s">
        <v>695</v>
      </c>
      <c r="N4071" s="140" t="s">
        <v>8621</v>
      </c>
      <c r="O4071" s="140" t="s">
        <v>8615</v>
      </c>
      <c r="P4071" s="140" t="s">
        <v>8616</v>
      </c>
      <c r="Q4071" s="140">
        <v>8</v>
      </c>
      <c r="R4071" s="140">
        <v>5</v>
      </c>
      <c r="S4071" s="140" t="s">
        <v>988</v>
      </c>
      <c r="T4071" s="140">
        <v>1</v>
      </c>
      <c r="U4071" s="140" t="s">
        <v>606</v>
      </c>
      <c r="V4071" s="140" t="s">
        <v>8615</v>
      </c>
      <c r="W4071" s="140">
        <v>1.5</v>
      </c>
      <c r="X4071" s="140">
        <v>90</v>
      </c>
      <c r="Y4071" s="140">
        <v>21.8</v>
      </c>
    </row>
    <row r="4072" spans="1:25" s="56" customFormat="1">
      <c r="A4072" s="156" t="s">
        <v>8611</v>
      </c>
      <c r="B4072" s="156" t="s">
        <v>1216</v>
      </c>
      <c r="C4072" s="150" t="s">
        <v>4873</v>
      </c>
      <c r="D4072" s="150" t="s">
        <v>4874</v>
      </c>
      <c r="E4072" s="150" t="s">
        <v>4875</v>
      </c>
      <c r="F4072" s="133" t="s">
        <v>4876</v>
      </c>
      <c r="G4072" s="133"/>
      <c r="H4072" s="139" t="s">
        <v>6833</v>
      </c>
      <c r="I4072" s="550">
        <v>41855</v>
      </c>
      <c r="J4072" s="550">
        <v>41947</v>
      </c>
      <c r="K4072" s="140" t="s">
        <v>8862</v>
      </c>
      <c r="L4072" s="140" t="s">
        <v>8863</v>
      </c>
      <c r="M4072" s="140" t="s">
        <v>695</v>
      </c>
      <c r="N4072" s="140" t="s">
        <v>8621</v>
      </c>
      <c r="O4072" s="140" t="s">
        <v>8615</v>
      </c>
      <c r="P4072" s="140" t="s">
        <v>8616</v>
      </c>
      <c r="Q4072" s="140">
        <v>8</v>
      </c>
      <c r="R4072" s="140">
        <v>5</v>
      </c>
      <c r="S4072" s="140" t="s">
        <v>988</v>
      </c>
      <c r="T4072" s="140">
        <v>1</v>
      </c>
      <c r="U4072" s="140" t="s">
        <v>606</v>
      </c>
      <c r="V4072" s="140" t="s">
        <v>8615</v>
      </c>
      <c r="W4072" s="140">
        <v>1.5</v>
      </c>
      <c r="X4072" s="140">
        <v>85</v>
      </c>
      <c r="Y4072" s="140">
        <v>33.799999999999997</v>
      </c>
    </row>
    <row r="4073" spans="1:25" s="56" customFormat="1">
      <c r="A4073" s="156" t="s">
        <v>8611</v>
      </c>
      <c r="B4073" s="156" t="s">
        <v>1216</v>
      </c>
      <c r="C4073" s="150" t="s">
        <v>4873</v>
      </c>
      <c r="D4073" s="150" t="s">
        <v>4874</v>
      </c>
      <c r="E4073" s="150" t="s">
        <v>4875</v>
      </c>
      <c r="F4073" s="133" t="s">
        <v>4876</v>
      </c>
      <c r="G4073" s="133"/>
      <c r="H4073" s="139" t="s">
        <v>6833</v>
      </c>
      <c r="I4073" s="550">
        <v>41855</v>
      </c>
      <c r="J4073" s="550">
        <v>41947</v>
      </c>
      <c r="K4073" s="140" t="s">
        <v>8864</v>
      </c>
      <c r="L4073" s="140" t="s">
        <v>8865</v>
      </c>
      <c r="M4073" s="140" t="s">
        <v>695</v>
      </c>
      <c r="N4073" s="140" t="s">
        <v>8621</v>
      </c>
      <c r="O4073" s="140" t="s">
        <v>8615</v>
      </c>
      <c r="P4073" s="140" t="s">
        <v>8616</v>
      </c>
      <c r="Q4073" s="140">
        <v>8</v>
      </c>
      <c r="R4073" s="140">
        <v>5</v>
      </c>
      <c r="S4073" s="140" t="s">
        <v>988</v>
      </c>
      <c r="T4073" s="140">
        <v>1</v>
      </c>
      <c r="U4073" s="140" t="s">
        <v>606</v>
      </c>
      <c r="V4073" s="140" t="s">
        <v>8615</v>
      </c>
      <c r="W4073" s="140">
        <v>1.5</v>
      </c>
      <c r="X4073" s="140">
        <v>62</v>
      </c>
      <c r="Y4073" s="140">
        <v>43</v>
      </c>
    </row>
    <row r="4074" spans="1:25" s="56" customFormat="1">
      <c r="A4074" s="156" t="s">
        <v>8611</v>
      </c>
      <c r="B4074" s="156" t="s">
        <v>1216</v>
      </c>
      <c r="C4074" s="150" t="s">
        <v>4873</v>
      </c>
      <c r="D4074" s="150" t="s">
        <v>4874</v>
      </c>
      <c r="E4074" s="150" t="s">
        <v>4875</v>
      </c>
      <c r="F4074" s="133" t="s">
        <v>4876</v>
      </c>
      <c r="G4074" s="133"/>
      <c r="H4074" s="139" t="s">
        <v>6833</v>
      </c>
      <c r="I4074" s="550">
        <v>41855</v>
      </c>
      <c r="J4074" s="550">
        <v>41947</v>
      </c>
      <c r="K4074" s="140" t="s">
        <v>8866</v>
      </c>
      <c r="L4074" s="140" t="s">
        <v>8867</v>
      </c>
      <c r="M4074" s="140" t="s">
        <v>695</v>
      </c>
      <c r="N4074" s="140" t="s">
        <v>8621</v>
      </c>
      <c r="O4074" s="140" t="s">
        <v>8615</v>
      </c>
      <c r="P4074" s="140" t="s">
        <v>8616</v>
      </c>
      <c r="Q4074" s="140">
        <v>8</v>
      </c>
      <c r="R4074" s="140">
        <v>5</v>
      </c>
      <c r="S4074" s="140" t="s">
        <v>988</v>
      </c>
      <c r="T4074" s="140">
        <v>1</v>
      </c>
      <c r="U4074" s="140" t="s">
        <v>606</v>
      </c>
      <c r="V4074" s="140" t="s">
        <v>8615</v>
      </c>
      <c r="W4074" s="140">
        <v>1.5</v>
      </c>
      <c r="X4074" s="140">
        <v>62</v>
      </c>
      <c r="Y4074" s="140">
        <v>93</v>
      </c>
    </row>
    <row r="4075" spans="1:25" s="56" customFormat="1">
      <c r="A4075" s="156" t="s">
        <v>8611</v>
      </c>
      <c r="B4075" s="156" t="s">
        <v>1216</v>
      </c>
      <c r="C4075" s="150" t="s">
        <v>4873</v>
      </c>
      <c r="D4075" s="150" t="s">
        <v>4874</v>
      </c>
      <c r="E4075" s="150" t="s">
        <v>4875</v>
      </c>
      <c r="F4075" s="133" t="s">
        <v>4876</v>
      </c>
      <c r="G4075" s="133"/>
      <c r="H4075" s="139" t="s">
        <v>6833</v>
      </c>
      <c r="I4075" s="550">
        <v>41855</v>
      </c>
      <c r="J4075" s="550">
        <v>41947</v>
      </c>
      <c r="K4075" s="140" t="s">
        <v>8868</v>
      </c>
      <c r="L4075" s="140" t="s">
        <v>8869</v>
      </c>
      <c r="M4075" s="140" t="s">
        <v>695</v>
      </c>
      <c r="N4075" s="140" t="s">
        <v>8621</v>
      </c>
      <c r="O4075" s="140" t="s">
        <v>8615</v>
      </c>
      <c r="P4075" s="140" t="s">
        <v>8616</v>
      </c>
      <c r="Q4075" s="140">
        <v>8</v>
      </c>
      <c r="R4075" s="140">
        <v>5</v>
      </c>
      <c r="S4075" s="140" t="s">
        <v>988</v>
      </c>
      <c r="T4075" s="140">
        <v>1</v>
      </c>
      <c r="U4075" s="140" t="s">
        <v>606</v>
      </c>
      <c r="V4075" s="140" t="s">
        <v>8615</v>
      </c>
      <c r="W4075" s="140">
        <v>1.5</v>
      </c>
      <c r="X4075" s="140">
        <v>62</v>
      </c>
      <c r="Y4075" s="140">
        <v>62</v>
      </c>
    </row>
    <row r="4076" spans="1:25" s="56" customFormat="1">
      <c r="A4076" s="156" t="s">
        <v>8611</v>
      </c>
      <c r="B4076" s="156" t="s">
        <v>1216</v>
      </c>
      <c r="C4076" s="150" t="s">
        <v>4873</v>
      </c>
      <c r="D4076" s="150" t="s">
        <v>4874</v>
      </c>
      <c r="E4076" s="150" t="s">
        <v>4875</v>
      </c>
      <c r="F4076" s="133" t="s">
        <v>4876</v>
      </c>
      <c r="G4076" s="133"/>
      <c r="H4076" s="139" t="s">
        <v>6833</v>
      </c>
      <c r="I4076" s="550">
        <v>41855</v>
      </c>
      <c r="J4076" s="550">
        <v>41947</v>
      </c>
      <c r="K4076" s="140" t="s">
        <v>8870</v>
      </c>
      <c r="L4076" s="140" t="s">
        <v>8871</v>
      </c>
      <c r="M4076" s="140" t="s">
        <v>695</v>
      </c>
      <c r="N4076" s="140" t="s">
        <v>8621</v>
      </c>
      <c r="O4076" s="140" t="s">
        <v>8615</v>
      </c>
      <c r="P4076" s="140" t="s">
        <v>8616</v>
      </c>
      <c r="Q4076" s="140">
        <v>8</v>
      </c>
      <c r="R4076" s="140">
        <v>5</v>
      </c>
      <c r="S4076" s="140" t="s">
        <v>988</v>
      </c>
      <c r="T4076" s="140">
        <v>1</v>
      </c>
      <c r="U4076" s="140" t="s">
        <v>606</v>
      </c>
      <c r="V4076" s="140" t="s">
        <v>8615</v>
      </c>
      <c r="W4076" s="140">
        <v>1.5</v>
      </c>
      <c r="X4076" s="140">
        <v>62</v>
      </c>
      <c r="Y4076" s="140">
        <v>75.7</v>
      </c>
    </row>
    <row r="4077" spans="1:25" s="56" customFormat="1">
      <c r="A4077" s="156" t="s">
        <v>8611</v>
      </c>
      <c r="B4077" s="156" t="s">
        <v>1216</v>
      </c>
      <c r="C4077" s="150" t="s">
        <v>4873</v>
      </c>
      <c r="D4077" s="150" t="s">
        <v>4874</v>
      </c>
      <c r="E4077" s="150" t="s">
        <v>4875</v>
      </c>
      <c r="F4077" s="133" t="s">
        <v>4876</v>
      </c>
      <c r="G4077" s="133"/>
      <c r="H4077" s="139" t="s">
        <v>6833</v>
      </c>
      <c r="I4077" s="550">
        <v>41855</v>
      </c>
      <c r="J4077" s="550">
        <v>41947</v>
      </c>
      <c r="K4077" s="140" t="s">
        <v>8872</v>
      </c>
      <c r="L4077" s="140" t="s">
        <v>8873</v>
      </c>
      <c r="M4077" s="140" t="s">
        <v>695</v>
      </c>
      <c r="N4077" s="140" t="s">
        <v>8621</v>
      </c>
      <c r="O4077" s="140" t="s">
        <v>8615</v>
      </c>
      <c r="P4077" s="140" t="s">
        <v>8616</v>
      </c>
      <c r="Q4077" s="140">
        <v>8</v>
      </c>
      <c r="R4077" s="140">
        <v>5</v>
      </c>
      <c r="S4077" s="140" t="s">
        <v>988</v>
      </c>
      <c r="T4077" s="140">
        <v>1</v>
      </c>
      <c r="U4077" s="140" t="s">
        <v>606</v>
      </c>
      <c r="V4077" s="140" t="s">
        <v>8615</v>
      </c>
      <c r="W4077" s="140">
        <v>1.5</v>
      </c>
      <c r="X4077" s="140">
        <v>85</v>
      </c>
      <c r="Y4077" s="140">
        <v>24.8</v>
      </c>
    </row>
    <row r="4078" spans="1:25" s="56" customFormat="1">
      <c r="A4078" s="156" t="s">
        <v>8611</v>
      </c>
      <c r="B4078" s="156" t="s">
        <v>1216</v>
      </c>
      <c r="C4078" s="150" t="s">
        <v>4873</v>
      </c>
      <c r="D4078" s="150" t="s">
        <v>4874</v>
      </c>
      <c r="E4078" s="150" t="s">
        <v>4875</v>
      </c>
      <c r="F4078" s="133" t="s">
        <v>4876</v>
      </c>
      <c r="G4078" s="133"/>
      <c r="H4078" s="139" t="s">
        <v>6833</v>
      </c>
      <c r="I4078" s="550">
        <v>41855</v>
      </c>
      <c r="J4078" s="550">
        <v>41947</v>
      </c>
      <c r="K4078" s="140" t="s">
        <v>8874</v>
      </c>
      <c r="L4078" s="140" t="s">
        <v>8875</v>
      </c>
      <c r="M4078" s="140" t="s">
        <v>695</v>
      </c>
      <c r="N4078" s="140" t="s">
        <v>8621</v>
      </c>
      <c r="O4078" s="140" t="s">
        <v>8615</v>
      </c>
      <c r="P4078" s="140" t="s">
        <v>8616</v>
      </c>
      <c r="Q4078" s="140">
        <v>8</v>
      </c>
      <c r="R4078" s="140">
        <v>5</v>
      </c>
      <c r="S4078" s="140" t="s">
        <v>988</v>
      </c>
      <c r="T4078" s="140">
        <v>1</v>
      </c>
      <c r="U4078" s="140" t="s">
        <v>606</v>
      </c>
      <c r="V4078" s="140" t="s">
        <v>8615</v>
      </c>
      <c r="W4078" s="140">
        <v>1.5</v>
      </c>
      <c r="X4078" s="140">
        <v>80</v>
      </c>
      <c r="Y4078" s="140">
        <v>24.8</v>
      </c>
    </row>
    <row r="4079" spans="1:25" s="56" customFormat="1">
      <c r="A4079" s="156" t="s">
        <v>8611</v>
      </c>
      <c r="B4079" s="156" t="s">
        <v>1216</v>
      </c>
      <c r="C4079" s="150" t="s">
        <v>4873</v>
      </c>
      <c r="D4079" s="150" t="s">
        <v>4874</v>
      </c>
      <c r="E4079" s="150" t="s">
        <v>4875</v>
      </c>
      <c r="F4079" s="133" t="s">
        <v>4876</v>
      </c>
      <c r="G4079" s="133"/>
      <c r="H4079" s="139" t="s">
        <v>6833</v>
      </c>
      <c r="I4079" s="550">
        <v>41855</v>
      </c>
      <c r="J4079" s="550">
        <v>41947</v>
      </c>
      <c r="K4079" s="140" t="s">
        <v>8876</v>
      </c>
      <c r="L4079" s="140" t="s">
        <v>8877</v>
      </c>
      <c r="M4079" s="140" t="s">
        <v>695</v>
      </c>
      <c r="N4079" s="140" t="s">
        <v>8621</v>
      </c>
      <c r="O4079" s="140" t="s">
        <v>8615</v>
      </c>
      <c r="P4079" s="140" t="s">
        <v>8616</v>
      </c>
      <c r="Q4079" s="140">
        <v>8</v>
      </c>
      <c r="R4079" s="140">
        <v>5</v>
      </c>
      <c r="S4079" s="140" t="s">
        <v>988</v>
      </c>
      <c r="T4079" s="140">
        <v>1</v>
      </c>
      <c r="U4079" s="140" t="s">
        <v>606</v>
      </c>
      <c r="V4079" s="140" t="s">
        <v>8615</v>
      </c>
      <c r="W4079" s="140">
        <v>1.5</v>
      </c>
      <c r="X4079" s="140">
        <v>90</v>
      </c>
      <c r="Y4079" s="140">
        <v>18.100000000000001</v>
      </c>
    </row>
    <row r="4080" spans="1:25" s="56" customFormat="1">
      <c r="A4080" s="156" t="s">
        <v>8611</v>
      </c>
      <c r="B4080" s="156" t="s">
        <v>1216</v>
      </c>
      <c r="C4080" s="150" t="s">
        <v>4873</v>
      </c>
      <c r="D4080" s="150" t="s">
        <v>4874</v>
      </c>
      <c r="E4080" s="150" t="s">
        <v>4875</v>
      </c>
      <c r="F4080" s="133" t="s">
        <v>4876</v>
      </c>
      <c r="G4080" s="133"/>
      <c r="H4080" s="139" t="s">
        <v>6833</v>
      </c>
      <c r="I4080" s="550">
        <v>41855</v>
      </c>
      <c r="J4080" s="550">
        <v>41947</v>
      </c>
      <c r="K4080" s="140" t="s">
        <v>8878</v>
      </c>
      <c r="L4080" s="140" t="s">
        <v>8879</v>
      </c>
      <c r="M4080" s="140" t="s">
        <v>695</v>
      </c>
      <c r="N4080" s="140" t="s">
        <v>8621</v>
      </c>
      <c r="O4080" s="140" t="s">
        <v>8615</v>
      </c>
      <c r="P4080" s="140" t="s">
        <v>8616</v>
      </c>
      <c r="Q4080" s="140">
        <v>8</v>
      </c>
      <c r="R4080" s="140">
        <v>5</v>
      </c>
      <c r="S4080" s="140" t="s">
        <v>988</v>
      </c>
      <c r="T4080" s="140">
        <v>1</v>
      </c>
      <c r="U4080" s="140" t="s">
        <v>606</v>
      </c>
      <c r="V4080" s="140" t="s">
        <v>8615</v>
      </c>
      <c r="W4080" s="140">
        <v>1.5</v>
      </c>
      <c r="X4080" s="140">
        <v>62</v>
      </c>
      <c r="Y4080" s="140">
        <v>70.400000000000006</v>
      </c>
    </row>
    <row r="4081" spans="1:25" s="56" customFormat="1">
      <c r="A4081" s="156" t="s">
        <v>8611</v>
      </c>
      <c r="B4081" s="156" t="s">
        <v>1216</v>
      </c>
      <c r="C4081" s="150" t="s">
        <v>4873</v>
      </c>
      <c r="D4081" s="150" t="s">
        <v>4874</v>
      </c>
      <c r="E4081" s="150" t="s">
        <v>4875</v>
      </c>
      <c r="F4081" s="133" t="s">
        <v>4876</v>
      </c>
      <c r="G4081" s="133"/>
      <c r="H4081" s="139" t="s">
        <v>6833</v>
      </c>
      <c r="I4081" s="550">
        <v>41855</v>
      </c>
      <c r="J4081" s="550">
        <v>41947</v>
      </c>
      <c r="K4081" s="140" t="s">
        <v>8880</v>
      </c>
      <c r="L4081" s="140" t="s">
        <v>8881</v>
      </c>
      <c r="M4081" s="140" t="s">
        <v>695</v>
      </c>
      <c r="N4081" s="140" t="s">
        <v>8621</v>
      </c>
      <c r="O4081" s="140" t="s">
        <v>8615</v>
      </c>
      <c r="P4081" s="140" t="s">
        <v>8616</v>
      </c>
      <c r="Q4081" s="140">
        <v>8</v>
      </c>
      <c r="R4081" s="140">
        <v>5</v>
      </c>
      <c r="S4081" s="140" t="s">
        <v>988</v>
      </c>
      <c r="T4081" s="140">
        <v>1</v>
      </c>
      <c r="U4081" s="140" t="s">
        <v>606</v>
      </c>
      <c r="V4081" s="140" t="s">
        <v>8615</v>
      </c>
      <c r="W4081" s="140">
        <v>1.5</v>
      </c>
      <c r="X4081" s="140">
        <v>62</v>
      </c>
      <c r="Y4081" s="140">
        <v>58.5</v>
      </c>
    </row>
    <row r="4082" spans="1:25" s="56" customFormat="1">
      <c r="A4082" s="156" t="s">
        <v>8611</v>
      </c>
      <c r="B4082" s="156" t="s">
        <v>1216</v>
      </c>
      <c r="C4082" s="150" t="s">
        <v>4873</v>
      </c>
      <c r="D4082" s="150" t="s">
        <v>4874</v>
      </c>
      <c r="E4082" s="150" t="s">
        <v>4875</v>
      </c>
      <c r="F4082" s="133" t="s">
        <v>4876</v>
      </c>
      <c r="G4082" s="133"/>
      <c r="H4082" s="139" t="s">
        <v>6833</v>
      </c>
      <c r="I4082" s="550">
        <v>41855</v>
      </c>
      <c r="J4082" s="550">
        <v>41947</v>
      </c>
      <c r="K4082" s="140" t="s">
        <v>8882</v>
      </c>
      <c r="L4082" s="140" t="s">
        <v>8883</v>
      </c>
      <c r="M4082" s="140" t="s">
        <v>695</v>
      </c>
      <c r="N4082" s="140" t="s">
        <v>8621</v>
      </c>
      <c r="O4082" s="140" t="s">
        <v>8615</v>
      </c>
      <c r="P4082" s="140" t="s">
        <v>8616</v>
      </c>
      <c r="Q4082" s="140">
        <v>8</v>
      </c>
      <c r="R4082" s="140">
        <v>5</v>
      </c>
      <c r="S4082" s="140" t="s">
        <v>988</v>
      </c>
      <c r="T4082" s="140">
        <v>1</v>
      </c>
      <c r="U4082" s="140" t="s">
        <v>606</v>
      </c>
      <c r="V4082" s="140" t="s">
        <v>8615</v>
      </c>
      <c r="W4082" s="140">
        <v>1.5</v>
      </c>
      <c r="X4082" s="140">
        <v>62</v>
      </c>
      <c r="Y4082" s="140">
        <v>59.2</v>
      </c>
    </row>
    <row r="4083" spans="1:25" s="56" customFormat="1">
      <c r="A4083" s="156" t="s">
        <v>8611</v>
      </c>
      <c r="B4083" s="156" t="s">
        <v>1216</v>
      </c>
      <c r="C4083" s="150" t="s">
        <v>4873</v>
      </c>
      <c r="D4083" s="150" t="s">
        <v>4874</v>
      </c>
      <c r="E4083" s="150" t="s">
        <v>4875</v>
      </c>
      <c r="F4083" s="133" t="s">
        <v>4876</v>
      </c>
      <c r="G4083" s="133"/>
      <c r="H4083" s="139" t="s">
        <v>6833</v>
      </c>
      <c r="I4083" s="550">
        <v>41855</v>
      </c>
      <c r="J4083" s="550">
        <v>41947</v>
      </c>
      <c r="K4083" s="140" t="s">
        <v>8884</v>
      </c>
      <c r="L4083" s="140" t="s">
        <v>8885</v>
      </c>
      <c r="M4083" s="140" t="s">
        <v>695</v>
      </c>
      <c r="N4083" s="140" t="s">
        <v>8621</v>
      </c>
      <c r="O4083" s="140" t="s">
        <v>8615</v>
      </c>
      <c r="P4083" s="140" t="s">
        <v>8616</v>
      </c>
      <c r="Q4083" s="140">
        <v>8</v>
      </c>
      <c r="R4083" s="140">
        <v>5</v>
      </c>
      <c r="S4083" s="140" t="s">
        <v>988</v>
      </c>
      <c r="T4083" s="140">
        <v>1</v>
      </c>
      <c r="U4083" s="140" t="s">
        <v>606</v>
      </c>
      <c r="V4083" s="140" t="s">
        <v>8615</v>
      </c>
      <c r="W4083" s="140">
        <v>1.5</v>
      </c>
      <c r="X4083" s="140">
        <v>64</v>
      </c>
      <c r="Y4083" s="140">
        <v>118</v>
      </c>
    </row>
    <row r="4084" spans="1:25" s="56" customFormat="1">
      <c r="A4084" s="156" t="s">
        <v>8611</v>
      </c>
      <c r="B4084" s="156" t="s">
        <v>1216</v>
      </c>
      <c r="C4084" s="150" t="s">
        <v>4873</v>
      </c>
      <c r="D4084" s="150" t="s">
        <v>4874</v>
      </c>
      <c r="E4084" s="150" t="s">
        <v>4875</v>
      </c>
      <c r="F4084" s="133" t="s">
        <v>4876</v>
      </c>
      <c r="G4084" s="133"/>
      <c r="H4084" s="139" t="s">
        <v>6833</v>
      </c>
      <c r="I4084" s="550">
        <v>41855</v>
      </c>
      <c r="J4084" s="550">
        <v>41947</v>
      </c>
      <c r="K4084" s="140" t="s">
        <v>8886</v>
      </c>
      <c r="L4084" s="140" t="s">
        <v>8887</v>
      </c>
      <c r="M4084" s="140" t="s">
        <v>695</v>
      </c>
      <c r="N4084" s="140" t="s">
        <v>8621</v>
      </c>
      <c r="O4084" s="140" t="s">
        <v>8615</v>
      </c>
      <c r="P4084" s="140" t="s">
        <v>8616</v>
      </c>
      <c r="Q4084" s="140">
        <v>8</v>
      </c>
      <c r="R4084" s="140">
        <v>5</v>
      </c>
      <c r="S4084" s="140" t="s">
        <v>988</v>
      </c>
      <c r="T4084" s="140">
        <v>1</v>
      </c>
      <c r="U4084" s="140" t="s">
        <v>606</v>
      </c>
      <c r="V4084" s="140" t="s">
        <v>8615</v>
      </c>
      <c r="W4084" s="140">
        <v>1.5</v>
      </c>
      <c r="X4084" s="140">
        <v>90</v>
      </c>
      <c r="Y4084" s="140">
        <v>25.8</v>
      </c>
    </row>
    <row r="4085" spans="1:25" s="56" customFormat="1">
      <c r="A4085" s="156" t="s">
        <v>8611</v>
      </c>
      <c r="B4085" s="156" t="s">
        <v>1216</v>
      </c>
      <c r="C4085" s="150" t="s">
        <v>4873</v>
      </c>
      <c r="D4085" s="150" t="s">
        <v>4874</v>
      </c>
      <c r="E4085" s="150" t="s">
        <v>4875</v>
      </c>
      <c r="F4085" s="133" t="s">
        <v>4876</v>
      </c>
      <c r="G4085" s="133"/>
      <c r="H4085" s="139" t="s">
        <v>6833</v>
      </c>
      <c r="I4085" s="550">
        <v>41855</v>
      </c>
      <c r="J4085" s="550">
        <v>41947</v>
      </c>
      <c r="K4085" s="140" t="s">
        <v>8888</v>
      </c>
      <c r="L4085" s="140" t="s">
        <v>8889</v>
      </c>
      <c r="M4085" s="140" t="s">
        <v>695</v>
      </c>
      <c r="N4085" s="140" t="s">
        <v>8621</v>
      </c>
      <c r="O4085" s="140" t="s">
        <v>8615</v>
      </c>
      <c r="P4085" s="140" t="s">
        <v>8616</v>
      </c>
      <c r="Q4085" s="140">
        <v>8</v>
      </c>
      <c r="R4085" s="140">
        <v>5</v>
      </c>
      <c r="S4085" s="140" t="s">
        <v>988</v>
      </c>
      <c r="T4085" s="140">
        <v>1</v>
      </c>
      <c r="U4085" s="140" t="s">
        <v>606</v>
      </c>
      <c r="V4085" s="140" t="s">
        <v>8615</v>
      </c>
      <c r="W4085" s="140">
        <v>1.5</v>
      </c>
      <c r="X4085" s="140">
        <v>62</v>
      </c>
      <c r="Y4085" s="140">
        <v>69.099999999999994</v>
      </c>
    </row>
    <row r="4086" spans="1:25" s="56" customFormat="1">
      <c r="A4086" s="156" t="s">
        <v>8611</v>
      </c>
      <c r="B4086" s="156" t="s">
        <v>1216</v>
      </c>
      <c r="C4086" s="150" t="s">
        <v>4873</v>
      </c>
      <c r="D4086" s="150" t="s">
        <v>4874</v>
      </c>
      <c r="E4086" s="150" t="s">
        <v>4875</v>
      </c>
      <c r="F4086" s="133" t="s">
        <v>4876</v>
      </c>
      <c r="G4086" s="133"/>
      <c r="H4086" s="139" t="s">
        <v>6833</v>
      </c>
      <c r="I4086" s="550">
        <v>41855</v>
      </c>
      <c r="J4086" s="550">
        <v>41947</v>
      </c>
      <c r="K4086" s="140" t="s">
        <v>8890</v>
      </c>
      <c r="L4086" s="140" t="s">
        <v>8891</v>
      </c>
      <c r="M4086" s="140" t="s">
        <v>695</v>
      </c>
      <c r="N4086" s="140" t="s">
        <v>8621</v>
      </c>
      <c r="O4086" s="140" t="s">
        <v>8615</v>
      </c>
      <c r="P4086" s="140" t="s">
        <v>8616</v>
      </c>
      <c r="Q4086" s="140">
        <v>8</v>
      </c>
      <c r="R4086" s="140">
        <v>5</v>
      </c>
      <c r="S4086" s="140" t="s">
        <v>988</v>
      </c>
      <c r="T4086" s="140">
        <v>1</v>
      </c>
      <c r="U4086" s="140" t="s">
        <v>606</v>
      </c>
      <c r="V4086" s="140" t="s">
        <v>8615</v>
      </c>
      <c r="W4086" s="140">
        <v>1.5</v>
      </c>
      <c r="X4086" s="140">
        <v>62</v>
      </c>
      <c r="Y4086" s="140">
        <v>63.1</v>
      </c>
    </row>
    <row r="4087" spans="1:25" s="56" customFormat="1">
      <c r="A4087" s="156" t="s">
        <v>8611</v>
      </c>
      <c r="B4087" s="156" t="s">
        <v>1216</v>
      </c>
      <c r="C4087" s="150" t="s">
        <v>4873</v>
      </c>
      <c r="D4087" s="150" t="s">
        <v>4874</v>
      </c>
      <c r="E4087" s="150" t="s">
        <v>4875</v>
      </c>
      <c r="F4087" s="133" t="s">
        <v>4876</v>
      </c>
      <c r="G4087" s="133"/>
      <c r="H4087" s="139" t="s">
        <v>6833</v>
      </c>
      <c r="I4087" s="550">
        <v>41855</v>
      </c>
      <c r="J4087" s="550">
        <v>41947</v>
      </c>
      <c r="K4087" s="140" t="s">
        <v>8892</v>
      </c>
      <c r="L4087" s="140" t="s">
        <v>8893</v>
      </c>
      <c r="M4087" s="140" t="s">
        <v>695</v>
      </c>
      <c r="N4087" s="140" t="s">
        <v>8621</v>
      </c>
      <c r="O4087" s="140" t="s">
        <v>8615</v>
      </c>
      <c r="P4087" s="140" t="s">
        <v>8616</v>
      </c>
      <c r="Q4087" s="140">
        <v>8</v>
      </c>
      <c r="R4087" s="140">
        <v>5</v>
      </c>
      <c r="S4087" s="140" t="s">
        <v>988</v>
      </c>
      <c r="T4087" s="140">
        <v>1</v>
      </c>
      <c r="U4087" s="140" t="s">
        <v>606</v>
      </c>
      <c r="V4087" s="140" t="s">
        <v>8615</v>
      </c>
      <c r="W4087" s="140">
        <v>1.5</v>
      </c>
      <c r="X4087" s="140">
        <v>90</v>
      </c>
      <c r="Y4087" s="140">
        <v>53</v>
      </c>
    </row>
    <row r="4088" spans="1:25" s="56" customFormat="1">
      <c r="A4088" s="156" t="s">
        <v>8611</v>
      </c>
      <c r="B4088" s="156" t="s">
        <v>1216</v>
      </c>
      <c r="C4088" s="150" t="s">
        <v>4873</v>
      </c>
      <c r="D4088" s="150" t="s">
        <v>4874</v>
      </c>
      <c r="E4088" s="150" t="s">
        <v>4875</v>
      </c>
      <c r="F4088" s="133" t="s">
        <v>4876</v>
      </c>
      <c r="G4088" s="133"/>
      <c r="H4088" s="139" t="s">
        <v>6833</v>
      </c>
      <c r="I4088" s="550">
        <v>41855</v>
      </c>
      <c r="J4088" s="550">
        <v>41947</v>
      </c>
      <c r="K4088" s="140" t="s">
        <v>8894</v>
      </c>
      <c r="L4088" s="140" t="s">
        <v>8895</v>
      </c>
      <c r="M4088" s="140" t="s">
        <v>695</v>
      </c>
      <c r="N4088" s="140" t="s">
        <v>8621</v>
      </c>
      <c r="O4088" s="140" t="s">
        <v>8615</v>
      </c>
      <c r="P4088" s="140" t="s">
        <v>8616</v>
      </c>
      <c r="Q4088" s="140">
        <v>8</v>
      </c>
      <c r="R4088" s="140">
        <v>5</v>
      </c>
      <c r="S4088" s="140" t="s">
        <v>988</v>
      </c>
      <c r="T4088" s="140">
        <v>1</v>
      </c>
      <c r="U4088" s="140" t="s">
        <v>606</v>
      </c>
      <c r="V4088" s="140" t="s">
        <v>8615</v>
      </c>
      <c r="W4088" s="140">
        <v>1.5</v>
      </c>
      <c r="X4088" s="140">
        <v>90</v>
      </c>
      <c r="Y4088" s="140">
        <v>16.899999999999999</v>
      </c>
    </row>
    <row r="4089" spans="1:25" s="56" customFormat="1">
      <c r="A4089" s="156" t="s">
        <v>8611</v>
      </c>
      <c r="B4089" s="156" t="s">
        <v>1216</v>
      </c>
      <c r="C4089" s="150" t="s">
        <v>4873</v>
      </c>
      <c r="D4089" s="150" t="s">
        <v>4874</v>
      </c>
      <c r="E4089" s="150" t="s">
        <v>4875</v>
      </c>
      <c r="F4089" s="133" t="s">
        <v>4876</v>
      </c>
      <c r="G4089" s="133"/>
      <c r="H4089" s="139" t="s">
        <v>6833</v>
      </c>
      <c r="I4089" s="550">
        <v>41855</v>
      </c>
      <c r="J4089" s="550">
        <v>41947</v>
      </c>
      <c r="K4089" s="140" t="s">
        <v>8896</v>
      </c>
      <c r="L4089" s="140" t="s">
        <v>8897</v>
      </c>
      <c r="M4089" s="140" t="s">
        <v>695</v>
      </c>
      <c r="N4089" s="140" t="s">
        <v>8621</v>
      </c>
      <c r="O4089" s="140" t="s">
        <v>8615</v>
      </c>
      <c r="P4089" s="140" t="s">
        <v>8616</v>
      </c>
      <c r="Q4089" s="140">
        <v>8</v>
      </c>
      <c r="R4089" s="140">
        <v>5</v>
      </c>
      <c r="S4089" s="140" t="s">
        <v>988</v>
      </c>
      <c r="T4089" s="140">
        <v>1</v>
      </c>
      <c r="U4089" s="140" t="s">
        <v>606</v>
      </c>
      <c r="V4089" s="140" t="s">
        <v>8615</v>
      </c>
      <c r="W4089" s="140">
        <v>1.5</v>
      </c>
      <c r="X4089" s="140">
        <v>62</v>
      </c>
      <c r="Y4089" s="140">
        <v>53.6</v>
      </c>
    </row>
    <row r="4090" spans="1:25" s="56" customFormat="1">
      <c r="A4090" s="156" t="s">
        <v>8611</v>
      </c>
      <c r="B4090" s="156" t="s">
        <v>1216</v>
      </c>
      <c r="C4090" s="150" t="s">
        <v>4873</v>
      </c>
      <c r="D4090" s="150" t="s">
        <v>4874</v>
      </c>
      <c r="E4090" s="150" t="s">
        <v>4875</v>
      </c>
      <c r="F4090" s="133" t="s">
        <v>4876</v>
      </c>
      <c r="G4090" s="133"/>
      <c r="H4090" s="139" t="s">
        <v>6833</v>
      </c>
      <c r="I4090" s="550">
        <v>41855</v>
      </c>
      <c r="J4090" s="550">
        <v>41947</v>
      </c>
      <c r="K4090" s="140" t="s">
        <v>8898</v>
      </c>
      <c r="L4090" s="140" t="s">
        <v>8899</v>
      </c>
      <c r="M4090" s="140" t="s">
        <v>695</v>
      </c>
      <c r="N4090" s="140" t="s">
        <v>8621</v>
      </c>
      <c r="O4090" s="140" t="s">
        <v>8615</v>
      </c>
      <c r="P4090" s="140" t="s">
        <v>8616</v>
      </c>
      <c r="Q4090" s="140">
        <v>8</v>
      </c>
      <c r="R4090" s="140">
        <v>5</v>
      </c>
      <c r="S4090" s="140" t="s">
        <v>988</v>
      </c>
      <c r="T4090" s="140">
        <v>1</v>
      </c>
      <c r="U4090" s="140" t="s">
        <v>606</v>
      </c>
      <c r="V4090" s="140" t="s">
        <v>8615</v>
      </c>
      <c r="W4090" s="140">
        <v>1.5</v>
      </c>
      <c r="X4090" s="140">
        <v>62</v>
      </c>
      <c r="Y4090" s="140">
        <v>57.7</v>
      </c>
    </row>
    <row r="4091" spans="1:25" s="56" customFormat="1">
      <c r="A4091" s="156" t="s">
        <v>8611</v>
      </c>
      <c r="B4091" s="156" t="s">
        <v>1216</v>
      </c>
      <c r="C4091" s="150" t="s">
        <v>4873</v>
      </c>
      <c r="D4091" s="150" t="s">
        <v>4874</v>
      </c>
      <c r="E4091" s="150" t="s">
        <v>4875</v>
      </c>
      <c r="F4091" s="133" t="s">
        <v>4876</v>
      </c>
      <c r="G4091" s="133"/>
      <c r="H4091" s="139" t="s">
        <v>6833</v>
      </c>
      <c r="I4091" s="550">
        <v>41855</v>
      </c>
      <c r="J4091" s="550">
        <v>41947</v>
      </c>
      <c r="K4091" s="140" t="s">
        <v>8900</v>
      </c>
      <c r="L4091" s="140" t="s">
        <v>8901</v>
      </c>
      <c r="M4091" s="140" t="s">
        <v>695</v>
      </c>
      <c r="N4091" s="140" t="s">
        <v>8621</v>
      </c>
      <c r="O4091" s="140" t="s">
        <v>8615</v>
      </c>
      <c r="P4091" s="140" t="s">
        <v>8616</v>
      </c>
      <c r="Q4091" s="140">
        <v>8</v>
      </c>
      <c r="R4091" s="140">
        <v>5</v>
      </c>
      <c r="S4091" s="140" t="s">
        <v>988</v>
      </c>
      <c r="T4091" s="140">
        <v>1</v>
      </c>
      <c r="U4091" s="140" t="s">
        <v>606</v>
      </c>
      <c r="V4091" s="140" t="s">
        <v>8615</v>
      </c>
      <c r="W4091" s="140">
        <v>1.5</v>
      </c>
      <c r="X4091" s="140">
        <v>62</v>
      </c>
      <c r="Y4091" s="140">
        <v>74.5</v>
      </c>
    </row>
    <row r="4092" spans="1:25" s="56" customFormat="1">
      <c r="A4092" s="156" t="s">
        <v>8611</v>
      </c>
      <c r="B4092" s="156" t="s">
        <v>1216</v>
      </c>
      <c r="C4092" s="150" t="s">
        <v>4873</v>
      </c>
      <c r="D4092" s="150" t="s">
        <v>4874</v>
      </c>
      <c r="E4092" s="150" t="s">
        <v>4875</v>
      </c>
      <c r="F4092" s="133" t="s">
        <v>4876</v>
      </c>
      <c r="G4092" s="133"/>
      <c r="H4092" s="139" t="s">
        <v>6833</v>
      </c>
      <c r="I4092" s="550">
        <v>41855</v>
      </c>
      <c r="J4092" s="550">
        <v>41947</v>
      </c>
      <c r="K4092" s="140" t="s">
        <v>8902</v>
      </c>
      <c r="L4092" s="140" t="s">
        <v>8903</v>
      </c>
      <c r="M4092" s="140" t="s">
        <v>695</v>
      </c>
      <c r="N4092" s="140" t="s">
        <v>8621</v>
      </c>
      <c r="O4092" s="140" t="s">
        <v>8615</v>
      </c>
      <c r="P4092" s="140" t="s">
        <v>8616</v>
      </c>
      <c r="Q4092" s="140">
        <v>8</v>
      </c>
      <c r="R4092" s="140">
        <v>5</v>
      </c>
      <c r="S4092" s="140" t="s">
        <v>988</v>
      </c>
      <c r="T4092" s="140">
        <v>1</v>
      </c>
      <c r="U4092" s="140" t="s">
        <v>606</v>
      </c>
      <c r="V4092" s="140" t="s">
        <v>8615</v>
      </c>
      <c r="W4092" s="140">
        <v>1.5</v>
      </c>
      <c r="X4092" s="140">
        <v>64</v>
      </c>
      <c r="Y4092" s="140">
        <v>112.4</v>
      </c>
    </row>
    <row r="4093" spans="1:25" s="56" customFormat="1">
      <c r="A4093" s="156" t="s">
        <v>8611</v>
      </c>
      <c r="B4093" s="156" t="s">
        <v>1216</v>
      </c>
      <c r="C4093" s="150" t="s">
        <v>4873</v>
      </c>
      <c r="D4093" s="150" t="s">
        <v>4874</v>
      </c>
      <c r="E4093" s="150" t="s">
        <v>4875</v>
      </c>
      <c r="F4093" s="133" t="s">
        <v>4876</v>
      </c>
      <c r="G4093" s="133"/>
      <c r="H4093" s="139" t="s">
        <v>6833</v>
      </c>
      <c r="I4093" s="550">
        <v>41855</v>
      </c>
      <c r="J4093" s="550">
        <v>41947</v>
      </c>
      <c r="K4093" s="140" t="s">
        <v>8904</v>
      </c>
      <c r="L4093" s="140" t="s">
        <v>8905</v>
      </c>
      <c r="M4093" s="140" t="s">
        <v>695</v>
      </c>
      <c r="N4093" s="140" t="s">
        <v>8621</v>
      </c>
      <c r="O4093" s="140" t="s">
        <v>8615</v>
      </c>
      <c r="P4093" s="140" t="s">
        <v>8616</v>
      </c>
      <c r="Q4093" s="140">
        <v>8</v>
      </c>
      <c r="R4093" s="140">
        <v>5</v>
      </c>
      <c r="S4093" s="140" t="s">
        <v>988</v>
      </c>
      <c r="T4093" s="140">
        <v>1</v>
      </c>
      <c r="U4093" s="140" t="s">
        <v>606</v>
      </c>
      <c r="V4093" s="140" t="s">
        <v>8615</v>
      </c>
      <c r="W4093" s="140">
        <v>1.5</v>
      </c>
      <c r="X4093" s="140">
        <v>62</v>
      </c>
      <c r="Y4093" s="140">
        <v>44.6</v>
      </c>
    </row>
    <row r="4094" spans="1:25" s="56" customFormat="1">
      <c r="A4094" s="156" t="s">
        <v>8611</v>
      </c>
      <c r="B4094" s="156" t="s">
        <v>1216</v>
      </c>
      <c r="C4094" s="150" t="s">
        <v>4873</v>
      </c>
      <c r="D4094" s="150" t="s">
        <v>4874</v>
      </c>
      <c r="E4094" s="150" t="s">
        <v>4875</v>
      </c>
      <c r="F4094" s="133" t="s">
        <v>4876</v>
      </c>
      <c r="G4094" s="133"/>
      <c r="H4094" s="139" t="s">
        <v>6833</v>
      </c>
      <c r="I4094" s="550">
        <v>41855</v>
      </c>
      <c r="J4094" s="550">
        <v>41947</v>
      </c>
      <c r="K4094" s="140" t="s">
        <v>8906</v>
      </c>
      <c r="L4094" s="140" t="s">
        <v>8907</v>
      </c>
      <c r="M4094" s="140" t="s">
        <v>695</v>
      </c>
      <c r="N4094" s="140" t="s">
        <v>8621</v>
      </c>
      <c r="O4094" s="140" t="s">
        <v>8615</v>
      </c>
      <c r="P4094" s="140" t="s">
        <v>8616</v>
      </c>
      <c r="Q4094" s="140">
        <v>8</v>
      </c>
      <c r="R4094" s="140">
        <v>5</v>
      </c>
      <c r="S4094" s="140" t="s">
        <v>988</v>
      </c>
      <c r="T4094" s="140">
        <v>1</v>
      </c>
      <c r="U4094" s="140" t="s">
        <v>606</v>
      </c>
      <c r="V4094" s="140" t="s">
        <v>8615</v>
      </c>
      <c r="W4094" s="140">
        <v>1.5</v>
      </c>
      <c r="X4094" s="140">
        <v>58</v>
      </c>
      <c r="Y4094" s="140">
        <v>40.6</v>
      </c>
    </row>
    <row r="4095" spans="1:25" s="56" customFormat="1">
      <c r="A4095" s="156" t="s">
        <v>8611</v>
      </c>
      <c r="B4095" s="156" t="s">
        <v>1216</v>
      </c>
      <c r="C4095" s="150" t="s">
        <v>4873</v>
      </c>
      <c r="D4095" s="150" t="s">
        <v>4874</v>
      </c>
      <c r="E4095" s="150" t="s">
        <v>4875</v>
      </c>
      <c r="F4095" s="133" t="s">
        <v>4876</v>
      </c>
      <c r="G4095" s="133"/>
      <c r="H4095" s="139" t="s">
        <v>6833</v>
      </c>
      <c r="I4095" s="550">
        <v>41855</v>
      </c>
      <c r="J4095" s="550">
        <v>41947</v>
      </c>
      <c r="K4095" s="140" t="s">
        <v>8908</v>
      </c>
      <c r="L4095" s="140" t="s">
        <v>8909</v>
      </c>
      <c r="M4095" s="140" t="s">
        <v>695</v>
      </c>
      <c r="N4095" s="140" t="s">
        <v>8621</v>
      </c>
      <c r="O4095" s="140" t="s">
        <v>8615</v>
      </c>
      <c r="P4095" s="140" t="s">
        <v>8616</v>
      </c>
      <c r="Q4095" s="140">
        <v>8</v>
      </c>
      <c r="R4095" s="140">
        <v>5</v>
      </c>
      <c r="S4095" s="140" t="s">
        <v>988</v>
      </c>
      <c r="T4095" s="140">
        <v>1</v>
      </c>
      <c r="U4095" s="140" t="s">
        <v>606</v>
      </c>
      <c r="V4095" s="140" t="s">
        <v>8615</v>
      </c>
      <c r="W4095" s="140">
        <v>1.5</v>
      </c>
      <c r="X4095" s="140">
        <v>65</v>
      </c>
      <c r="Y4095" s="140">
        <v>70.099999999999994</v>
      </c>
    </row>
    <row r="4096" spans="1:25" s="56" customFormat="1">
      <c r="A4096" s="156" t="s">
        <v>8611</v>
      </c>
      <c r="B4096" s="156" t="s">
        <v>1216</v>
      </c>
      <c r="C4096" s="150" t="s">
        <v>4873</v>
      </c>
      <c r="D4096" s="150" t="s">
        <v>4874</v>
      </c>
      <c r="E4096" s="150" t="s">
        <v>4875</v>
      </c>
      <c r="F4096" s="133" t="s">
        <v>4876</v>
      </c>
      <c r="G4096" s="133"/>
      <c r="H4096" s="139" t="s">
        <v>6833</v>
      </c>
      <c r="I4096" s="550">
        <v>41855</v>
      </c>
      <c r="J4096" s="550">
        <v>41947</v>
      </c>
      <c r="K4096" s="140" t="s">
        <v>8910</v>
      </c>
      <c r="L4096" s="140" t="s">
        <v>8911</v>
      </c>
      <c r="M4096" s="140" t="s">
        <v>695</v>
      </c>
      <c r="N4096" s="140" t="s">
        <v>8621</v>
      </c>
      <c r="O4096" s="140" t="s">
        <v>8615</v>
      </c>
      <c r="P4096" s="140" t="s">
        <v>8616</v>
      </c>
      <c r="Q4096" s="140">
        <v>8</v>
      </c>
      <c r="R4096" s="140">
        <v>5</v>
      </c>
      <c r="S4096" s="140" t="s">
        <v>988</v>
      </c>
      <c r="T4096" s="140">
        <v>1</v>
      </c>
      <c r="U4096" s="140" t="s">
        <v>606</v>
      </c>
      <c r="V4096" s="140" t="s">
        <v>8615</v>
      </c>
      <c r="W4096" s="140">
        <v>1.5</v>
      </c>
      <c r="X4096" s="140">
        <v>65</v>
      </c>
      <c r="Y4096" s="140">
        <v>25.4</v>
      </c>
    </row>
    <row r="4097" spans="1:26" s="56" customFormat="1">
      <c r="A4097" s="156" t="s">
        <v>8611</v>
      </c>
      <c r="B4097" s="156" t="s">
        <v>1216</v>
      </c>
      <c r="C4097" s="150" t="s">
        <v>4873</v>
      </c>
      <c r="D4097" s="150" t="s">
        <v>4874</v>
      </c>
      <c r="E4097" s="150" t="s">
        <v>4875</v>
      </c>
      <c r="F4097" s="133" t="s">
        <v>4876</v>
      </c>
      <c r="G4097" s="133"/>
      <c r="H4097" s="139" t="s">
        <v>6833</v>
      </c>
      <c r="I4097" s="550">
        <v>41855</v>
      </c>
      <c r="J4097" s="550">
        <v>41947</v>
      </c>
      <c r="K4097" s="140" t="s">
        <v>8912</v>
      </c>
      <c r="L4097" s="140" t="s">
        <v>8913</v>
      </c>
      <c r="M4097" s="140" t="s">
        <v>695</v>
      </c>
      <c r="N4097" s="140" t="s">
        <v>8621</v>
      </c>
      <c r="O4097" s="140" t="s">
        <v>8615</v>
      </c>
      <c r="P4097" s="140" t="s">
        <v>8616</v>
      </c>
      <c r="Q4097" s="140">
        <v>8</v>
      </c>
      <c r="R4097" s="140">
        <v>5</v>
      </c>
      <c r="S4097" s="140" t="s">
        <v>988</v>
      </c>
      <c r="T4097" s="140">
        <v>1</v>
      </c>
      <c r="U4097" s="140" t="s">
        <v>606</v>
      </c>
      <c r="V4097" s="140" t="s">
        <v>8615</v>
      </c>
      <c r="W4097" s="140">
        <v>1.5</v>
      </c>
      <c r="X4097" s="140">
        <v>65</v>
      </c>
      <c r="Y4097" s="140">
        <v>50.2</v>
      </c>
    </row>
    <row r="4098" spans="1:26" s="56" customFormat="1">
      <c r="A4098" s="156" t="s">
        <v>8611</v>
      </c>
      <c r="B4098" s="156" t="s">
        <v>1216</v>
      </c>
      <c r="C4098" s="150" t="s">
        <v>4873</v>
      </c>
      <c r="D4098" s="150" t="s">
        <v>4874</v>
      </c>
      <c r="E4098" s="150" t="s">
        <v>4875</v>
      </c>
      <c r="F4098" s="133" t="s">
        <v>4876</v>
      </c>
      <c r="G4098" s="133"/>
      <c r="H4098" s="139" t="s">
        <v>6833</v>
      </c>
      <c r="I4098" s="550">
        <v>41855</v>
      </c>
      <c r="J4098" s="550">
        <v>41947</v>
      </c>
      <c r="K4098" s="140" t="s">
        <v>8914</v>
      </c>
      <c r="L4098" s="140" t="s">
        <v>8915</v>
      </c>
      <c r="M4098" s="140" t="s">
        <v>695</v>
      </c>
      <c r="N4098" s="140" t="s">
        <v>8621</v>
      </c>
      <c r="O4098" s="140" t="s">
        <v>8615</v>
      </c>
      <c r="P4098" s="140" t="s">
        <v>8616</v>
      </c>
      <c r="Q4098" s="140">
        <v>8</v>
      </c>
      <c r="R4098" s="140">
        <v>5</v>
      </c>
      <c r="S4098" s="140" t="s">
        <v>988</v>
      </c>
      <c r="T4098" s="140">
        <v>1</v>
      </c>
      <c r="U4098" s="140" t="s">
        <v>606</v>
      </c>
      <c r="V4098" s="140" t="s">
        <v>8615</v>
      </c>
      <c r="W4098" s="140">
        <v>1.5</v>
      </c>
      <c r="X4098" s="140">
        <v>63</v>
      </c>
      <c r="Y4098" s="140">
        <v>56.7</v>
      </c>
    </row>
    <row r="4099" spans="1:26" s="56" customFormat="1">
      <c r="A4099" s="156" t="s">
        <v>8611</v>
      </c>
      <c r="B4099" s="156" t="s">
        <v>1216</v>
      </c>
      <c r="C4099" s="150" t="s">
        <v>4873</v>
      </c>
      <c r="D4099" s="150" t="s">
        <v>4874</v>
      </c>
      <c r="E4099" s="150" t="s">
        <v>4875</v>
      </c>
      <c r="F4099" s="133" t="s">
        <v>4876</v>
      </c>
      <c r="G4099" s="133"/>
      <c r="H4099" s="139" t="s">
        <v>6833</v>
      </c>
      <c r="I4099" s="550">
        <v>41855</v>
      </c>
      <c r="J4099" s="550">
        <v>41947</v>
      </c>
      <c r="K4099" s="140" t="s">
        <v>8916</v>
      </c>
      <c r="L4099" s="140" t="s">
        <v>8917</v>
      </c>
      <c r="M4099" s="140" t="s">
        <v>695</v>
      </c>
      <c r="N4099" s="140" t="s">
        <v>8621</v>
      </c>
      <c r="O4099" s="140" t="s">
        <v>8615</v>
      </c>
      <c r="P4099" s="140" t="s">
        <v>8616</v>
      </c>
      <c r="Q4099" s="140">
        <v>8</v>
      </c>
      <c r="R4099" s="140">
        <v>5</v>
      </c>
      <c r="S4099" s="140" t="s">
        <v>988</v>
      </c>
      <c r="T4099" s="140">
        <v>1</v>
      </c>
      <c r="U4099" s="140" t="s">
        <v>606</v>
      </c>
      <c r="V4099" s="140" t="s">
        <v>8615</v>
      </c>
      <c r="W4099" s="140">
        <v>1.5</v>
      </c>
      <c r="X4099" s="140">
        <v>63</v>
      </c>
      <c r="Y4099" s="140">
        <v>39.4</v>
      </c>
    </row>
    <row r="4100" spans="1:26" s="56" customFormat="1">
      <c r="A4100" s="156" t="s">
        <v>8611</v>
      </c>
      <c r="B4100" s="156" t="s">
        <v>1216</v>
      </c>
      <c r="C4100" s="150" t="s">
        <v>4873</v>
      </c>
      <c r="D4100" s="150" t="s">
        <v>4874</v>
      </c>
      <c r="E4100" s="150" t="s">
        <v>4875</v>
      </c>
      <c r="F4100" s="133" t="s">
        <v>4876</v>
      </c>
      <c r="G4100" s="133"/>
      <c r="H4100" s="139" t="s">
        <v>6833</v>
      </c>
      <c r="I4100" s="550">
        <v>41855</v>
      </c>
      <c r="J4100" s="550">
        <v>41947</v>
      </c>
      <c r="K4100" s="140" t="s">
        <v>8918</v>
      </c>
      <c r="L4100" s="140" t="s">
        <v>8919</v>
      </c>
      <c r="M4100" s="140" t="s">
        <v>695</v>
      </c>
      <c r="N4100" s="140" t="s">
        <v>8621</v>
      </c>
      <c r="O4100" s="140" t="s">
        <v>8615</v>
      </c>
      <c r="P4100" s="140" t="s">
        <v>8616</v>
      </c>
      <c r="Q4100" s="140">
        <v>8</v>
      </c>
      <c r="R4100" s="140">
        <v>5</v>
      </c>
      <c r="S4100" s="140" t="s">
        <v>988</v>
      </c>
      <c r="T4100" s="140">
        <v>1</v>
      </c>
      <c r="U4100" s="140" t="s">
        <v>606</v>
      </c>
      <c r="V4100" s="140" t="s">
        <v>8615</v>
      </c>
      <c r="W4100" s="140">
        <v>1.5</v>
      </c>
      <c r="X4100" s="140">
        <v>63</v>
      </c>
      <c r="Y4100" s="140">
        <v>90.8</v>
      </c>
    </row>
    <row r="4101" spans="1:26" s="56" customFormat="1">
      <c r="A4101" s="156" t="s">
        <v>8611</v>
      </c>
      <c r="B4101" s="156" t="s">
        <v>1216</v>
      </c>
      <c r="C4101" s="150" t="s">
        <v>4873</v>
      </c>
      <c r="D4101" s="150" t="s">
        <v>4874</v>
      </c>
      <c r="E4101" s="150" t="s">
        <v>4875</v>
      </c>
      <c r="F4101" s="133" t="s">
        <v>4876</v>
      </c>
      <c r="G4101" s="133"/>
      <c r="H4101" s="139" t="s">
        <v>6833</v>
      </c>
      <c r="I4101" s="550">
        <v>41855</v>
      </c>
      <c r="J4101" s="550">
        <v>41947</v>
      </c>
      <c r="K4101" s="140" t="s">
        <v>8920</v>
      </c>
      <c r="L4101" s="140" t="s">
        <v>8921</v>
      </c>
      <c r="M4101" s="140" t="s">
        <v>695</v>
      </c>
      <c r="N4101" s="140" t="s">
        <v>8621</v>
      </c>
      <c r="O4101" s="140" t="s">
        <v>8615</v>
      </c>
      <c r="P4101" s="140" t="s">
        <v>8616</v>
      </c>
      <c r="Q4101" s="140">
        <v>8</v>
      </c>
      <c r="R4101" s="140">
        <v>5</v>
      </c>
      <c r="S4101" s="140" t="s">
        <v>988</v>
      </c>
      <c r="T4101" s="140">
        <v>1</v>
      </c>
      <c r="U4101" s="140" t="s">
        <v>606</v>
      </c>
      <c r="V4101" s="140" t="s">
        <v>8615</v>
      </c>
      <c r="W4101" s="140">
        <v>1.5</v>
      </c>
      <c r="X4101" s="140">
        <v>63</v>
      </c>
      <c r="Y4101" s="140">
        <v>53.5</v>
      </c>
    </row>
    <row r="4102" spans="1:26" s="56" customFormat="1">
      <c r="A4102" s="156" t="s">
        <v>8611</v>
      </c>
      <c r="B4102" s="156" t="s">
        <v>1216</v>
      </c>
      <c r="C4102" s="150" t="s">
        <v>4873</v>
      </c>
      <c r="D4102" s="150" t="s">
        <v>4874</v>
      </c>
      <c r="E4102" s="150" t="s">
        <v>4875</v>
      </c>
      <c r="F4102" s="133" t="s">
        <v>4876</v>
      </c>
      <c r="G4102" s="133"/>
      <c r="H4102" s="139" t="s">
        <v>6833</v>
      </c>
      <c r="I4102" s="550">
        <v>41855</v>
      </c>
      <c r="J4102" s="550">
        <v>41947</v>
      </c>
      <c r="K4102" s="140" t="s">
        <v>8922</v>
      </c>
      <c r="L4102" s="140" t="s">
        <v>8923</v>
      </c>
      <c r="M4102" s="140" t="s">
        <v>695</v>
      </c>
      <c r="N4102" s="140" t="s">
        <v>8621</v>
      </c>
      <c r="O4102" s="140" t="s">
        <v>8615</v>
      </c>
      <c r="P4102" s="140" t="s">
        <v>8616</v>
      </c>
      <c r="Q4102" s="140">
        <v>8</v>
      </c>
      <c r="R4102" s="140">
        <v>5</v>
      </c>
      <c r="S4102" s="140" t="s">
        <v>988</v>
      </c>
      <c r="T4102" s="140">
        <v>1</v>
      </c>
      <c r="U4102" s="140" t="s">
        <v>606</v>
      </c>
      <c r="V4102" s="140" t="s">
        <v>8615</v>
      </c>
      <c r="W4102" s="140">
        <v>1.5</v>
      </c>
      <c r="X4102" s="140">
        <v>63</v>
      </c>
      <c r="Y4102" s="140">
        <v>42.4</v>
      </c>
    </row>
    <row r="4103" spans="1:26" s="56" customFormat="1">
      <c r="A4103" s="156" t="s">
        <v>8611</v>
      </c>
      <c r="B4103" s="156" t="s">
        <v>1216</v>
      </c>
      <c r="C4103" s="150" t="s">
        <v>4873</v>
      </c>
      <c r="D4103" s="150" t="s">
        <v>4874</v>
      </c>
      <c r="E4103" s="150" t="s">
        <v>4875</v>
      </c>
      <c r="F4103" s="133" t="s">
        <v>4876</v>
      </c>
      <c r="G4103" s="133"/>
      <c r="H4103" s="139" t="s">
        <v>6833</v>
      </c>
      <c r="I4103" s="550">
        <v>41855</v>
      </c>
      <c r="J4103" s="550">
        <v>41947</v>
      </c>
      <c r="K4103" s="140" t="s">
        <v>8924</v>
      </c>
      <c r="L4103" s="140" t="s">
        <v>8925</v>
      </c>
      <c r="M4103" s="140" t="s">
        <v>695</v>
      </c>
      <c r="N4103" s="140" t="s">
        <v>8621</v>
      </c>
      <c r="O4103" s="140" t="s">
        <v>8615</v>
      </c>
      <c r="P4103" s="140" t="s">
        <v>8616</v>
      </c>
      <c r="Q4103" s="140">
        <v>8</v>
      </c>
      <c r="R4103" s="140">
        <v>5</v>
      </c>
      <c r="S4103" s="140" t="s">
        <v>988</v>
      </c>
      <c r="T4103" s="140">
        <v>1</v>
      </c>
      <c r="U4103" s="140" t="s">
        <v>606</v>
      </c>
      <c r="V4103" s="140" t="s">
        <v>8615</v>
      </c>
      <c r="W4103" s="140">
        <v>1.5</v>
      </c>
      <c r="X4103" s="140">
        <v>60</v>
      </c>
      <c r="Y4103" s="140">
        <v>35.799999999999997</v>
      </c>
    </row>
    <row r="4104" spans="1:26" s="56" customFormat="1">
      <c r="A4104" s="156" t="s">
        <v>8611</v>
      </c>
      <c r="B4104" s="156" t="s">
        <v>1216</v>
      </c>
      <c r="C4104" s="150" t="s">
        <v>4873</v>
      </c>
      <c r="D4104" s="150" t="s">
        <v>4874</v>
      </c>
      <c r="E4104" s="150" t="s">
        <v>4875</v>
      </c>
      <c r="F4104" s="133" t="s">
        <v>4876</v>
      </c>
      <c r="G4104" s="133"/>
      <c r="H4104" s="139" t="s">
        <v>6833</v>
      </c>
      <c r="I4104" s="550">
        <v>41855</v>
      </c>
      <c r="J4104" s="550">
        <v>41947</v>
      </c>
      <c r="K4104" s="140" t="s">
        <v>8926</v>
      </c>
      <c r="L4104" s="140" t="s">
        <v>8927</v>
      </c>
      <c r="M4104" s="140" t="s">
        <v>695</v>
      </c>
      <c r="N4104" s="140" t="s">
        <v>8621</v>
      </c>
      <c r="O4104" s="140" t="s">
        <v>8615</v>
      </c>
      <c r="P4104" s="140" t="s">
        <v>8616</v>
      </c>
      <c r="Q4104" s="140">
        <v>8</v>
      </c>
      <c r="R4104" s="140">
        <v>5</v>
      </c>
      <c r="S4104" s="140" t="s">
        <v>988</v>
      </c>
      <c r="T4104" s="140">
        <v>1</v>
      </c>
      <c r="U4104" s="140" t="s">
        <v>606</v>
      </c>
      <c r="V4104" s="140" t="s">
        <v>8615</v>
      </c>
      <c r="W4104" s="140">
        <v>1.5</v>
      </c>
      <c r="X4104" s="140">
        <v>60</v>
      </c>
      <c r="Y4104" s="140">
        <v>34</v>
      </c>
    </row>
    <row r="4105" spans="1:26" s="56" customFormat="1">
      <c r="A4105" s="156" t="s">
        <v>8611</v>
      </c>
      <c r="B4105" s="156" t="s">
        <v>1216</v>
      </c>
      <c r="C4105" s="150" t="s">
        <v>4873</v>
      </c>
      <c r="D4105" s="150" t="s">
        <v>4874</v>
      </c>
      <c r="E4105" s="150" t="s">
        <v>4875</v>
      </c>
      <c r="F4105" s="133" t="s">
        <v>4876</v>
      </c>
      <c r="G4105" s="133"/>
      <c r="H4105" s="139" t="s">
        <v>6833</v>
      </c>
      <c r="I4105" s="550">
        <v>41855</v>
      </c>
      <c r="J4105" s="550">
        <v>41947</v>
      </c>
      <c r="K4105" s="140" t="s">
        <v>8928</v>
      </c>
      <c r="L4105" s="140" t="s">
        <v>8929</v>
      </c>
      <c r="M4105" s="140" t="s">
        <v>695</v>
      </c>
      <c r="N4105" s="140" t="s">
        <v>8621</v>
      </c>
      <c r="O4105" s="140" t="s">
        <v>8615</v>
      </c>
      <c r="P4105" s="140" t="s">
        <v>8616</v>
      </c>
      <c r="Q4105" s="140">
        <v>8</v>
      </c>
      <c r="R4105" s="140">
        <v>5</v>
      </c>
      <c r="S4105" s="140" t="s">
        <v>988</v>
      </c>
      <c r="T4105" s="140">
        <v>1</v>
      </c>
      <c r="U4105" s="140" t="s">
        <v>606</v>
      </c>
      <c r="V4105" s="140" t="s">
        <v>8615</v>
      </c>
      <c r="W4105" s="140">
        <v>1.5</v>
      </c>
      <c r="X4105" s="140">
        <v>65</v>
      </c>
      <c r="Y4105" s="140">
        <v>36.4</v>
      </c>
    </row>
    <row r="4106" spans="1:26" s="56" customFormat="1">
      <c r="A4106" s="156" t="s">
        <v>8611</v>
      </c>
      <c r="B4106" s="156" t="s">
        <v>1216</v>
      </c>
      <c r="C4106" s="150" t="s">
        <v>4873</v>
      </c>
      <c r="D4106" s="150" t="s">
        <v>4874</v>
      </c>
      <c r="E4106" s="150" t="s">
        <v>4875</v>
      </c>
      <c r="F4106" s="133" t="s">
        <v>4876</v>
      </c>
      <c r="G4106" s="133"/>
      <c r="H4106" s="139" t="s">
        <v>6833</v>
      </c>
      <c r="I4106" s="550">
        <v>41855</v>
      </c>
      <c r="J4106" s="550">
        <v>41947</v>
      </c>
      <c r="K4106" s="140" t="s">
        <v>8930</v>
      </c>
      <c r="L4106" s="140" t="s">
        <v>8931</v>
      </c>
      <c r="M4106" s="140" t="s">
        <v>695</v>
      </c>
      <c r="N4106" s="140" t="s">
        <v>8621</v>
      </c>
      <c r="O4106" s="140" t="s">
        <v>8615</v>
      </c>
      <c r="P4106" s="140" t="s">
        <v>8616</v>
      </c>
      <c r="Q4106" s="140">
        <v>8</v>
      </c>
      <c r="R4106" s="140">
        <v>5</v>
      </c>
      <c r="S4106" s="140" t="s">
        <v>988</v>
      </c>
      <c r="T4106" s="140">
        <v>1</v>
      </c>
      <c r="U4106" s="140" t="s">
        <v>606</v>
      </c>
      <c r="V4106" s="140" t="s">
        <v>8615</v>
      </c>
      <c r="W4106" s="140">
        <v>1.5</v>
      </c>
      <c r="X4106" s="140">
        <v>60</v>
      </c>
      <c r="Y4106" s="140">
        <v>27.8</v>
      </c>
    </row>
    <row r="4107" spans="1:26" s="56" customFormat="1">
      <c r="A4107" s="156" t="s">
        <v>8611</v>
      </c>
      <c r="B4107" s="156" t="s">
        <v>1216</v>
      </c>
      <c r="C4107" s="150" t="s">
        <v>4873</v>
      </c>
      <c r="D4107" s="150" t="s">
        <v>4874</v>
      </c>
      <c r="E4107" s="150" t="s">
        <v>4875</v>
      </c>
      <c r="F4107" s="133" t="s">
        <v>4876</v>
      </c>
      <c r="G4107" s="133"/>
      <c r="H4107" s="139" t="s">
        <v>6833</v>
      </c>
      <c r="I4107" s="550">
        <v>41855</v>
      </c>
      <c r="J4107" s="550">
        <v>41947</v>
      </c>
      <c r="K4107" s="140" t="s">
        <v>5815</v>
      </c>
      <c r="L4107" s="140" t="s">
        <v>8932</v>
      </c>
      <c r="M4107" s="140" t="s">
        <v>695</v>
      </c>
      <c r="N4107" s="140" t="s">
        <v>8621</v>
      </c>
      <c r="O4107" s="140" t="s">
        <v>8615</v>
      </c>
      <c r="P4107" s="140" t="s">
        <v>8616</v>
      </c>
      <c r="Q4107" s="140">
        <v>8</v>
      </c>
      <c r="R4107" s="140">
        <v>5</v>
      </c>
      <c r="S4107" s="140" t="s">
        <v>988</v>
      </c>
      <c r="T4107" s="140">
        <v>1</v>
      </c>
      <c r="U4107" s="140" t="s">
        <v>606</v>
      </c>
      <c r="V4107" s="140" t="s">
        <v>8615</v>
      </c>
      <c r="W4107" s="140">
        <v>1.5</v>
      </c>
      <c r="X4107" s="140">
        <v>82</v>
      </c>
      <c r="Y4107" s="140">
        <v>51.3</v>
      </c>
      <c r="Z4107" s="80"/>
    </row>
    <row r="4108" spans="1:26" s="56" customFormat="1">
      <c r="A4108" s="156" t="s">
        <v>8611</v>
      </c>
      <c r="B4108" s="156" t="s">
        <v>1216</v>
      </c>
      <c r="C4108" s="150" t="s">
        <v>4873</v>
      </c>
      <c r="D4108" s="150" t="s">
        <v>4874</v>
      </c>
      <c r="E4108" s="150" t="s">
        <v>4875</v>
      </c>
      <c r="F4108" s="133" t="s">
        <v>4876</v>
      </c>
      <c r="G4108" s="133"/>
      <c r="H4108" s="139" t="s">
        <v>6833</v>
      </c>
      <c r="I4108" s="550">
        <v>41855</v>
      </c>
      <c r="J4108" s="550">
        <v>41947</v>
      </c>
      <c r="K4108" s="140" t="s">
        <v>8933</v>
      </c>
      <c r="L4108" s="140" t="s">
        <v>8934</v>
      </c>
      <c r="M4108" s="140" t="s">
        <v>695</v>
      </c>
      <c r="N4108" s="140" t="s">
        <v>8621</v>
      </c>
      <c r="O4108" s="140" t="s">
        <v>8615</v>
      </c>
      <c r="P4108" s="140" t="s">
        <v>8616</v>
      </c>
      <c r="Q4108" s="140">
        <v>8</v>
      </c>
      <c r="R4108" s="140">
        <v>5</v>
      </c>
      <c r="S4108" s="140" t="s">
        <v>988</v>
      </c>
      <c r="T4108" s="140">
        <v>1</v>
      </c>
      <c r="U4108" s="140" t="s">
        <v>606</v>
      </c>
      <c r="V4108" s="140" t="s">
        <v>8615</v>
      </c>
      <c r="W4108" s="140">
        <v>1.5</v>
      </c>
      <c r="X4108" s="140">
        <v>53</v>
      </c>
      <c r="Y4108" s="140">
        <v>40.200000000000003</v>
      </c>
    </row>
    <row r="4109" spans="1:26" s="56" customFormat="1">
      <c r="A4109" s="156" t="s">
        <v>8611</v>
      </c>
      <c r="B4109" s="156" t="s">
        <v>1216</v>
      </c>
      <c r="C4109" s="150" t="s">
        <v>4873</v>
      </c>
      <c r="D4109" s="150" t="s">
        <v>4874</v>
      </c>
      <c r="E4109" s="150" t="s">
        <v>4875</v>
      </c>
      <c r="F4109" s="133" t="s">
        <v>4876</v>
      </c>
      <c r="G4109" s="133"/>
      <c r="H4109" s="139" t="s">
        <v>6833</v>
      </c>
      <c r="I4109" s="550">
        <v>41855</v>
      </c>
      <c r="J4109" s="550">
        <v>41947</v>
      </c>
      <c r="K4109" s="140" t="s">
        <v>8935</v>
      </c>
      <c r="L4109" s="140" t="s">
        <v>8936</v>
      </c>
      <c r="M4109" s="140" t="s">
        <v>695</v>
      </c>
      <c r="N4109" s="140" t="s">
        <v>8621</v>
      </c>
      <c r="O4109" s="140" t="s">
        <v>8615</v>
      </c>
      <c r="P4109" s="140" t="s">
        <v>8616</v>
      </c>
      <c r="Q4109" s="140">
        <v>8</v>
      </c>
      <c r="R4109" s="140">
        <v>5</v>
      </c>
      <c r="S4109" s="140" t="s">
        <v>988</v>
      </c>
      <c r="T4109" s="140">
        <v>1</v>
      </c>
      <c r="U4109" s="140" t="s">
        <v>606</v>
      </c>
      <c r="V4109" s="140" t="s">
        <v>8615</v>
      </c>
      <c r="W4109" s="140">
        <v>1.5</v>
      </c>
      <c r="X4109" s="140">
        <v>63</v>
      </c>
      <c r="Y4109" s="140">
        <v>24</v>
      </c>
    </row>
    <row r="4110" spans="1:26" s="56" customFormat="1">
      <c r="A4110" s="156" t="s">
        <v>8611</v>
      </c>
      <c r="B4110" s="156" t="s">
        <v>1216</v>
      </c>
      <c r="C4110" s="150" t="s">
        <v>4873</v>
      </c>
      <c r="D4110" s="150" t="s">
        <v>4874</v>
      </c>
      <c r="E4110" s="150" t="s">
        <v>4875</v>
      </c>
      <c r="F4110" s="133" t="s">
        <v>4876</v>
      </c>
      <c r="G4110" s="133"/>
      <c r="H4110" s="139" t="s">
        <v>6833</v>
      </c>
      <c r="I4110" s="550">
        <v>41855</v>
      </c>
      <c r="J4110" s="550">
        <v>41947</v>
      </c>
      <c r="K4110" s="140" t="s">
        <v>8937</v>
      </c>
      <c r="L4110" s="140" t="s">
        <v>8938</v>
      </c>
      <c r="M4110" s="140" t="s">
        <v>695</v>
      </c>
      <c r="N4110" s="140" t="s">
        <v>8621</v>
      </c>
      <c r="O4110" s="140" t="s">
        <v>8615</v>
      </c>
      <c r="P4110" s="140" t="s">
        <v>8616</v>
      </c>
      <c r="Q4110" s="140">
        <v>8</v>
      </c>
      <c r="R4110" s="140">
        <v>5</v>
      </c>
      <c r="S4110" s="140" t="s">
        <v>988</v>
      </c>
      <c r="T4110" s="140">
        <v>1</v>
      </c>
      <c r="U4110" s="140" t="s">
        <v>606</v>
      </c>
      <c r="V4110" s="140" t="s">
        <v>8615</v>
      </c>
      <c r="W4110" s="140">
        <v>1.5</v>
      </c>
      <c r="X4110" s="140">
        <v>52</v>
      </c>
      <c r="Y4110" s="140">
        <v>32</v>
      </c>
    </row>
    <row r="4111" spans="1:26" s="56" customFormat="1">
      <c r="A4111" s="156" t="s">
        <v>8611</v>
      </c>
      <c r="B4111" s="156" t="s">
        <v>1216</v>
      </c>
      <c r="C4111" s="150" t="s">
        <v>4873</v>
      </c>
      <c r="D4111" s="150" t="s">
        <v>4874</v>
      </c>
      <c r="E4111" s="150" t="s">
        <v>4875</v>
      </c>
      <c r="F4111" s="133" t="s">
        <v>4876</v>
      </c>
      <c r="G4111" s="133"/>
      <c r="H4111" s="139" t="s">
        <v>6833</v>
      </c>
      <c r="I4111" s="550">
        <v>41855</v>
      </c>
      <c r="J4111" s="550">
        <v>41947</v>
      </c>
      <c r="K4111" s="140" t="s">
        <v>8939</v>
      </c>
      <c r="L4111" s="140" t="s">
        <v>8940</v>
      </c>
      <c r="M4111" s="140" t="s">
        <v>695</v>
      </c>
      <c r="N4111" s="140" t="s">
        <v>8621</v>
      </c>
      <c r="O4111" s="140" t="s">
        <v>8615</v>
      </c>
      <c r="P4111" s="140" t="s">
        <v>8616</v>
      </c>
      <c r="Q4111" s="140">
        <v>8</v>
      </c>
      <c r="R4111" s="140">
        <v>5</v>
      </c>
      <c r="S4111" s="140" t="s">
        <v>988</v>
      </c>
      <c r="T4111" s="140">
        <v>1</v>
      </c>
      <c r="U4111" s="140" t="s">
        <v>606</v>
      </c>
      <c r="V4111" s="140" t="s">
        <v>8615</v>
      </c>
      <c r="W4111" s="140">
        <v>1.5</v>
      </c>
      <c r="X4111" s="140">
        <v>63</v>
      </c>
      <c r="Y4111" s="140">
        <v>41.7</v>
      </c>
    </row>
    <row r="4112" spans="1:26" s="56" customFormat="1">
      <c r="A4112" s="156" t="s">
        <v>8611</v>
      </c>
      <c r="B4112" s="156" t="s">
        <v>1216</v>
      </c>
      <c r="C4112" s="150" t="s">
        <v>4873</v>
      </c>
      <c r="D4112" s="150" t="s">
        <v>4874</v>
      </c>
      <c r="E4112" s="150" t="s">
        <v>4875</v>
      </c>
      <c r="F4112" s="133" t="s">
        <v>4876</v>
      </c>
      <c r="G4112" s="133"/>
      <c r="H4112" s="139" t="s">
        <v>6833</v>
      </c>
      <c r="I4112" s="550">
        <v>41855</v>
      </c>
      <c r="J4112" s="550">
        <v>41947</v>
      </c>
      <c r="K4112" s="140" t="s">
        <v>8941</v>
      </c>
      <c r="L4112" s="140" t="s">
        <v>8942</v>
      </c>
      <c r="M4112" s="140" t="s">
        <v>695</v>
      </c>
      <c r="N4112" s="140" t="s">
        <v>8621</v>
      </c>
      <c r="O4112" s="140" t="s">
        <v>8615</v>
      </c>
      <c r="P4112" s="140" t="s">
        <v>8616</v>
      </c>
      <c r="Q4112" s="140">
        <v>8</v>
      </c>
      <c r="R4112" s="140">
        <v>5</v>
      </c>
      <c r="S4112" s="140" t="s">
        <v>988</v>
      </c>
      <c r="T4112" s="140">
        <v>1</v>
      </c>
      <c r="U4112" s="140" t="s">
        <v>606</v>
      </c>
      <c r="V4112" s="140" t="s">
        <v>8615</v>
      </c>
      <c r="W4112" s="140">
        <v>1.5</v>
      </c>
      <c r="X4112" s="140">
        <v>63</v>
      </c>
      <c r="Y4112" s="140">
        <v>37.299999999999997</v>
      </c>
    </row>
    <row r="4113" spans="1:25" s="56" customFormat="1">
      <c r="A4113" s="156" t="s">
        <v>8611</v>
      </c>
      <c r="B4113" s="156" t="s">
        <v>1216</v>
      </c>
      <c r="C4113" s="150" t="s">
        <v>4873</v>
      </c>
      <c r="D4113" s="150" t="s">
        <v>4874</v>
      </c>
      <c r="E4113" s="150" t="s">
        <v>4875</v>
      </c>
      <c r="F4113" s="133" t="s">
        <v>4876</v>
      </c>
      <c r="G4113" s="133"/>
      <c r="H4113" s="139" t="s">
        <v>6833</v>
      </c>
      <c r="I4113" s="550">
        <v>41855</v>
      </c>
      <c r="J4113" s="550">
        <v>41947</v>
      </c>
      <c r="K4113" s="140" t="s">
        <v>8943</v>
      </c>
      <c r="L4113" s="140" t="s">
        <v>8944</v>
      </c>
      <c r="M4113" s="140" t="s">
        <v>695</v>
      </c>
      <c r="N4113" s="140" t="s">
        <v>8621</v>
      </c>
      <c r="O4113" s="140" t="s">
        <v>8615</v>
      </c>
      <c r="P4113" s="140" t="s">
        <v>8616</v>
      </c>
      <c r="Q4113" s="140">
        <v>8</v>
      </c>
      <c r="R4113" s="140">
        <v>5</v>
      </c>
      <c r="S4113" s="140" t="s">
        <v>988</v>
      </c>
      <c r="T4113" s="140">
        <v>1</v>
      </c>
      <c r="U4113" s="140" t="s">
        <v>606</v>
      </c>
      <c r="V4113" s="140" t="s">
        <v>8615</v>
      </c>
      <c r="W4113" s="140">
        <v>1.5</v>
      </c>
      <c r="X4113" s="140">
        <v>58</v>
      </c>
      <c r="Y4113" s="140">
        <v>44.4</v>
      </c>
    </row>
    <row r="4114" spans="1:25" s="56" customFormat="1">
      <c r="A4114" s="156" t="s">
        <v>8611</v>
      </c>
      <c r="B4114" s="156" t="s">
        <v>1216</v>
      </c>
      <c r="C4114" s="150" t="s">
        <v>4873</v>
      </c>
      <c r="D4114" s="150" t="s">
        <v>4874</v>
      </c>
      <c r="E4114" s="150" t="s">
        <v>4875</v>
      </c>
      <c r="F4114" s="133" t="s">
        <v>4876</v>
      </c>
      <c r="G4114" s="133"/>
      <c r="H4114" s="139" t="s">
        <v>6833</v>
      </c>
      <c r="I4114" s="550">
        <v>41855</v>
      </c>
      <c r="J4114" s="550">
        <v>41947</v>
      </c>
      <c r="K4114" s="140" t="s">
        <v>8945</v>
      </c>
      <c r="L4114" s="140" t="s">
        <v>8946</v>
      </c>
      <c r="M4114" s="140" t="s">
        <v>695</v>
      </c>
      <c r="N4114" s="140" t="s">
        <v>8621</v>
      </c>
      <c r="O4114" s="140" t="s">
        <v>8615</v>
      </c>
      <c r="P4114" s="140" t="s">
        <v>8616</v>
      </c>
      <c r="Q4114" s="140">
        <v>8</v>
      </c>
      <c r="R4114" s="140">
        <v>5</v>
      </c>
      <c r="S4114" s="140" t="s">
        <v>988</v>
      </c>
      <c r="T4114" s="140">
        <v>1</v>
      </c>
      <c r="U4114" s="140" t="s">
        <v>606</v>
      </c>
      <c r="V4114" s="140" t="s">
        <v>8615</v>
      </c>
      <c r="W4114" s="140">
        <v>1.5</v>
      </c>
      <c r="X4114" s="140">
        <v>60</v>
      </c>
      <c r="Y4114" s="140">
        <v>44.5</v>
      </c>
    </row>
    <row r="4115" spans="1:25" s="56" customFormat="1">
      <c r="A4115" s="156" t="s">
        <v>8611</v>
      </c>
      <c r="B4115" s="156" t="s">
        <v>1216</v>
      </c>
      <c r="C4115" s="150" t="s">
        <v>4873</v>
      </c>
      <c r="D4115" s="150" t="s">
        <v>4874</v>
      </c>
      <c r="E4115" s="150" t="s">
        <v>4875</v>
      </c>
      <c r="F4115" s="133" t="s">
        <v>4876</v>
      </c>
      <c r="G4115" s="133"/>
      <c r="H4115" s="139" t="s">
        <v>6833</v>
      </c>
      <c r="I4115" s="550">
        <v>41855</v>
      </c>
      <c r="J4115" s="550">
        <v>41947</v>
      </c>
      <c r="K4115" s="140" t="s">
        <v>8947</v>
      </c>
      <c r="L4115" s="140" t="s">
        <v>8948</v>
      </c>
      <c r="M4115" s="140" t="s">
        <v>695</v>
      </c>
      <c r="N4115" s="140" t="s">
        <v>8621</v>
      </c>
      <c r="O4115" s="140" t="s">
        <v>8615</v>
      </c>
      <c r="P4115" s="140" t="s">
        <v>8616</v>
      </c>
      <c r="Q4115" s="140">
        <v>8</v>
      </c>
      <c r="R4115" s="140">
        <v>5</v>
      </c>
      <c r="S4115" s="140" t="s">
        <v>988</v>
      </c>
      <c r="T4115" s="140">
        <v>1</v>
      </c>
      <c r="U4115" s="140" t="s">
        <v>606</v>
      </c>
      <c r="V4115" s="140" t="s">
        <v>8615</v>
      </c>
      <c r="W4115" s="140">
        <v>1.5</v>
      </c>
      <c r="X4115" s="140">
        <v>60</v>
      </c>
      <c r="Y4115" s="140">
        <v>40.700000000000003</v>
      </c>
    </row>
    <row r="4116" spans="1:25" s="56" customFormat="1">
      <c r="A4116" s="156" t="s">
        <v>8611</v>
      </c>
      <c r="B4116" s="156" t="s">
        <v>1216</v>
      </c>
      <c r="C4116" s="150" t="s">
        <v>4873</v>
      </c>
      <c r="D4116" s="150" t="s">
        <v>4874</v>
      </c>
      <c r="E4116" s="150" t="s">
        <v>4875</v>
      </c>
      <c r="F4116" s="133" t="s">
        <v>4876</v>
      </c>
      <c r="G4116" s="133"/>
      <c r="H4116" s="139" t="s">
        <v>6833</v>
      </c>
      <c r="I4116" s="550">
        <v>41855</v>
      </c>
      <c r="J4116" s="550">
        <v>41947</v>
      </c>
      <c r="K4116" s="140" t="s">
        <v>8949</v>
      </c>
      <c r="L4116" s="140" t="s">
        <v>8950</v>
      </c>
      <c r="M4116" s="140" t="s">
        <v>695</v>
      </c>
      <c r="N4116" s="140" t="s">
        <v>8621</v>
      </c>
      <c r="O4116" s="140" t="s">
        <v>8615</v>
      </c>
      <c r="P4116" s="140" t="s">
        <v>8616</v>
      </c>
      <c r="Q4116" s="140">
        <v>8</v>
      </c>
      <c r="R4116" s="140">
        <v>5</v>
      </c>
      <c r="S4116" s="140" t="s">
        <v>988</v>
      </c>
      <c r="T4116" s="140">
        <v>1</v>
      </c>
      <c r="U4116" s="140" t="s">
        <v>606</v>
      </c>
      <c r="V4116" s="140" t="s">
        <v>8615</v>
      </c>
      <c r="W4116" s="140">
        <v>1.5</v>
      </c>
      <c r="X4116" s="140">
        <v>60</v>
      </c>
      <c r="Y4116" s="140">
        <v>38.6</v>
      </c>
    </row>
    <row r="4117" spans="1:25" s="56" customFormat="1">
      <c r="A4117" s="156" t="s">
        <v>8611</v>
      </c>
      <c r="B4117" s="156" t="s">
        <v>1216</v>
      </c>
      <c r="C4117" s="150" t="s">
        <v>4873</v>
      </c>
      <c r="D4117" s="150" t="s">
        <v>4874</v>
      </c>
      <c r="E4117" s="150" t="s">
        <v>4875</v>
      </c>
      <c r="F4117" s="133" t="s">
        <v>4876</v>
      </c>
      <c r="G4117" s="133"/>
      <c r="H4117" s="139" t="s">
        <v>6833</v>
      </c>
      <c r="I4117" s="550">
        <v>41855</v>
      </c>
      <c r="J4117" s="550">
        <v>41947</v>
      </c>
      <c r="K4117" s="140" t="s">
        <v>8951</v>
      </c>
      <c r="L4117" s="140" t="s">
        <v>8952</v>
      </c>
      <c r="M4117" s="140" t="s">
        <v>695</v>
      </c>
      <c r="N4117" s="140" t="s">
        <v>8621</v>
      </c>
      <c r="O4117" s="140" t="s">
        <v>8615</v>
      </c>
      <c r="P4117" s="140" t="s">
        <v>8616</v>
      </c>
      <c r="Q4117" s="140">
        <v>8</v>
      </c>
      <c r="R4117" s="140">
        <v>5</v>
      </c>
      <c r="S4117" s="140" t="s">
        <v>988</v>
      </c>
      <c r="T4117" s="140">
        <v>1</v>
      </c>
      <c r="U4117" s="140" t="s">
        <v>606</v>
      </c>
      <c r="V4117" s="140" t="s">
        <v>8615</v>
      </c>
      <c r="W4117" s="140">
        <v>1.5</v>
      </c>
      <c r="X4117" s="140">
        <v>46</v>
      </c>
      <c r="Y4117" s="140">
        <v>48.5</v>
      </c>
    </row>
    <row r="4118" spans="1:25" s="56" customFormat="1">
      <c r="A4118" s="156" t="s">
        <v>8611</v>
      </c>
      <c r="B4118" s="156" t="s">
        <v>1216</v>
      </c>
      <c r="C4118" s="150" t="s">
        <v>4873</v>
      </c>
      <c r="D4118" s="150" t="s">
        <v>4874</v>
      </c>
      <c r="E4118" s="150" t="s">
        <v>4875</v>
      </c>
      <c r="F4118" s="133" t="s">
        <v>4876</v>
      </c>
      <c r="G4118" s="133"/>
      <c r="H4118" s="139" t="s">
        <v>6833</v>
      </c>
      <c r="I4118" s="550">
        <v>41855</v>
      </c>
      <c r="J4118" s="550">
        <v>41947</v>
      </c>
      <c r="K4118" s="140" t="s">
        <v>8953</v>
      </c>
      <c r="L4118" s="140" t="s">
        <v>8954</v>
      </c>
      <c r="M4118" s="140" t="s">
        <v>695</v>
      </c>
      <c r="N4118" s="140" t="s">
        <v>8621</v>
      </c>
      <c r="O4118" s="140" t="s">
        <v>8615</v>
      </c>
      <c r="P4118" s="140" t="s">
        <v>8616</v>
      </c>
      <c r="Q4118" s="140">
        <v>8</v>
      </c>
      <c r="R4118" s="140">
        <v>5</v>
      </c>
      <c r="S4118" s="140" t="s">
        <v>988</v>
      </c>
      <c r="T4118" s="140">
        <v>1</v>
      </c>
      <c r="U4118" s="140" t="s">
        <v>606</v>
      </c>
      <c r="V4118" s="140" t="s">
        <v>8615</v>
      </c>
      <c r="W4118" s="140">
        <v>1.5</v>
      </c>
      <c r="X4118" s="140">
        <v>60</v>
      </c>
      <c r="Y4118" s="140">
        <v>40.299999999999997</v>
      </c>
    </row>
    <row r="4119" spans="1:25" s="56" customFormat="1">
      <c r="A4119" s="156" t="s">
        <v>8611</v>
      </c>
      <c r="B4119" s="156" t="s">
        <v>1216</v>
      </c>
      <c r="C4119" s="150" t="s">
        <v>4873</v>
      </c>
      <c r="D4119" s="150" t="s">
        <v>4874</v>
      </c>
      <c r="E4119" s="150" t="s">
        <v>4875</v>
      </c>
      <c r="F4119" s="133" t="s">
        <v>4876</v>
      </c>
      <c r="G4119" s="133"/>
      <c r="H4119" s="139" t="s">
        <v>6833</v>
      </c>
      <c r="I4119" s="550">
        <v>41855</v>
      </c>
      <c r="J4119" s="550">
        <v>41947</v>
      </c>
      <c r="K4119" s="140" t="s">
        <v>8955</v>
      </c>
      <c r="L4119" s="140" t="s">
        <v>8956</v>
      </c>
      <c r="M4119" s="140" t="s">
        <v>695</v>
      </c>
      <c r="N4119" s="140" t="s">
        <v>8621</v>
      </c>
      <c r="O4119" s="140" t="s">
        <v>8615</v>
      </c>
      <c r="P4119" s="140" t="s">
        <v>8616</v>
      </c>
      <c r="Q4119" s="140">
        <v>8</v>
      </c>
      <c r="R4119" s="140">
        <v>5</v>
      </c>
      <c r="S4119" s="140" t="s">
        <v>988</v>
      </c>
      <c r="T4119" s="140">
        <v>1</v>
      </c>
      <c r="U4119" s="140" t="s">
        <v>606</v>
      </c>
      <c r="V4119" s="140" t="s">
        <v>8615</v>
      </c>
      <c r="W4119" s="140">
        <v>1.5</v>
      </c>
      <c r="X4119" s="140">
        <v>68</v>
      </c>
      <c r="Y4119" s="140">
        <v>34.4</v>
      </c>
    </row>
    <row r="4120" spans="1:25" s="56" customFormat="1">
      <c r="A4120" s="156" t="s">
        <v>8611</v>
      </c>
      <c r="B4120" s="156" t="s">
        <v>1216</v>
      </c>
      <c r="C4120" s="150" t="s">
        <v>4873</v>
      </c>
      <c r="D4120" s="150" t="s">
        <v>4874</v>
      </c>
      <c r="E4120" s="150" t="s">
        <v>4875</v>
      </c>
      <c r="F4120" s="133" t="s">
        <v>4876</v>
      </c>
      <c r="G4120" s="133"/>
      <c r="H4120" s="139" t="s">
        <v>6833</v>
      </c>
      <c r="I4120" s="550">
        <v>41855</v>
      </c>
      <c r="J4120" s="550">
        <v>41947</v>
      </c>
      <c r="K4120" s="140" t="s">
        <v>8957</v>
      </c>
      <c r="L4120" s="140" t="s">
        <v>8958</v>
      </c>
      <c r="M4120" s="140" t="s">
        <v>695</v>
      </c>
      <c r="N4120" s="140" t="s">
        <v>8621</v>
      </c>
      <c r="O4120" s="140" t="s">
        <v>8615</v>
      </c>
      <c r="P4120" s="140" t="s">
        <v>8616</v>
      </c>
      <c r="Q4120" s="140">
        <v>8</v>
      </c>
      <c r="R4120" s="140">
        <v>5</v>
      </c>
      <c r="S4120" s="140" t="s">
        <v>988</v>
      </c>
      <c r="T4120" s="140">
        <v>1</v>
      </c>
      <c r="U4120" s="140" t="s">
        <v>606</v>
      </c>
      <c r="V4120" s="140" t="s">
        <v>8615</v>
      </c>
      <c r="W4120" s="140">
        <v>1.5</v>
      </c>
      <c r="X4120" s="140">
        <v>65</v>
      </c>
      <c r="Y4120" s="140">
        <v>25</v>
      </c>
    </row>
    <row r="4121" spans="1:25" s="56" customFormat="1">
      <c r="A4121" s="156" t="s">
        <v>8611</v>
      </c>
      <c r="B4121" s="156" t="s">
        <v>1216</v>
      </c>
      <c r="C4121" s="150" t="s">
        <v>4873</v>
      </c>
      <c r="D4121" s="150" t="s">
        <v>4874</v>
      </c>
      <c r="E4121" s="150" t="s">
        <v>4875</v>
      </c>
      <c r="F4121" s="133" t="s">
        <v>4876</v>
      </c>
      <c r="G4121" s="133"/>
      <c r="H4121" s="139" t="s">
        <v>6833</v>
      </c>
      <c r="I4121" s="550">
        <v>41855</v>
      </c>
      <c r="J4121" s="550">
        <v>41947</v>
      </c>
      <c r="K4121" s="140" t="s">
        <v>8959</v>
      </c>
      <c r="L4121" s="140" t="s">
        <v>8960</v>
      </c>
      <c r="M4121" s="140" t="s">
        <v>695</v>
      </c>
      <c r="N4121" s="140" t="s">
        <v>8621</v>
      </c>
      <c r="O4121" s="140" t="s">
        <v>8615</v>
      </c>
      <c r="P4121" s="140" t="s">
        <v>8616</v>
      </c>
      <c r="Q4121" s="140">
        <v>8</v>
      </c>
      <c r="R4121" s="140">
        <v>5</v>
      </c>
      <c r="S4121" s="140" t="s">
        <v>988</v>
      </c>
      <c r="T4121" s="140">
        <v>1</v>
      </c>
      <c r="U4121" s="140" t="s">
        <v>606</v>
      </c>
      <c r="V4121" s="140" t="s">
        <v>8615</v>
      </c>
      <c r="W4121" s="140">
        <v>1.5</v>
      </c>
      <c r="X4121" s="140">
        <v>60</v>
      </c>
      <c r="Y4121" s="140">
        <v>44.2</v>
      </c>
    </row>
    <row r="4122" spans="1:25" s="56" customFormat="1">
      <c r="A4122" s="156" t="s">
        <v>8611</v>
      </c>
      <c r="B4122" s="156" t="s">
        <v>1216</v>
      </c>
      <c r="C4122" s="150" t="s">
        <v>4873</v>
      </c>
      <c r="D4122" s="150" t="s">
        <v>4874</v>
      </c>
      <c r="E4122" s="150" t="s">
        <v>4875</v>
      </c>
      <c r="F4122" s="133" t="s">
        <v>4876</v>
      </c>
      <c r="G4122" s="133"/>
      <c r="H4122" s="139" t="s">
        <v>6833</v>
      </c>
      <c r="I4122" s="550">
        <v>41855</v>
      </c>
      <c r="J4122" s="550">
        <v>41947</v>
      </c>
      <c r="K4122" s="140" t="s">
        <v>8961</v>
      </c>
      <c r="L4122" s="140" t="s">
        <v>8962</v>
      </c>
      <c r="M4122" s="140" t="s">
        <v>695</v>
      </c>
      <c r="N4122" s="140" t="s">
        <v>8621</v>
      </c>
      <c r="O4122" s="140" t="s">
        <v>8615</v>
      </c>
      <c r="P4122" s="140" t="s">
        <v>8616</v>
      </c>
      <c r="Q4122" s="140">
        <v>8</v>
      </c>
      <c r="R4122" s="140">
        <v>5</v>
      </c>
      <c r="S4122" s="140" t="s">
        <v>988</v>
      </c>
      <c r="T4122" s="140">
        <v>1</v>
      </c>
      <c r="U4122" s="140" t="s">
        <v>606</v>
      </c>
      <c r="V4122" s="140" t="s">
        <v>8615</v>
      </c>
      <c r="W4122" s="140">
        <v>1.5</v>
      </c>
      <c r="X4122" s="140">
        <v>95</v>
      </c>
      <c r="Y4122" s="140">
        <v>42</v>
      </c>
    </row>
    <row r="4123" spans="1:25" s="56" customFormat="1">
      <c r="A4123" s="156" t="s">
        <v>8611</v>
      </c>
      <c r="B4123" s="156" t="s">
        <v>1216</v>
      </c>
      <c r="C4123" s="150" t="s">
        <v>4873</v>
      </c>
      <c r="D4123" s="150" t="s">
        <v>4874</v>
      </c>
      <c r="E4123" s="150" t="s">
        <v>4875</v>
      </c>
      <c r="F4123" s="133" t="s">
        <v>4876</v>
      </c>
      <c r="G4123" s="133"/>
      <c r="H4123" s="139" t="s">
        <v>6833</v>
      </c>
      <c r="I4123" s="550">
        <v>41855</v>
      </c>
      <c r="J4123" s="550">
        <v>41947</v>
      </c>
      <c r="K4123" s="140" t="s">
        <v>8963</v>
      </c>
      <c r="L4123" s="140" t="s">
        <v>8964</v>
      </c>
      <c r="M4123" s="140" t="s">
        <v>695</v>
      </c>
      <c r="N4123" s="140" t="s">
        <v>8621</v>
      </c>
      <c r="O4123" s="140" t="s">
        <v>8615</v>
      </c>
      <c r="P4123" s="140" t="s">
        <v>8616</v>
      </c>
      <c r="Q4123" s="140">
        <v>8</v>
      </c>
      <c r="R4123" s="140">
        <v>5</v>
      </c>
      <c r="S4123" s="140" t="s">
        <v>988</v>
      </c>
      <c r="T4123" s="140">
        <v>1</v>
      </c>
      <c r="U4123" s="140" t="s">
        <v>606</v>
      </c>
      <c r="V4123" s="140" t="s">
        <v>8615</v>
      </c>
      <c r="W4123" s="140">
        <v>1.5</v>
      </c>
      <c r="X4123" s="140">
        <v>86</v>
      </c>
      <c r="Y4123" s="140">
        <v>58</v>
      </c>
    </row>
    <row r="4124" spans="1:25" s="56" customFormat="1">
      <c r="A4124" s="156" t="s">
        <v>8611</v>
      </c>
      <c r="B4124" s="156" t="s">
        <v>1216</v>
      </c>
      <c r="C4124" s="150" t="s">
        <v>4873</v>
      </c>
      <c r="D4124" s="150" t="s">
        <v>4874</v>
      </c>
      <c r="E4124" s="150" t="s">
        <v>4875</v>
      </c>
      <c r="F4124" s="133" t="s">
        <v>4876</v>
      </c>
      <c r="G4124" s="133"/>
      <c r="H4124" s="139" t="s">
        <v>6833</v>
      </c>
      <c r="I4124" s="550">
        <v>41855</v>
      </c>
      <c r="J4124" s="550">
        <v>41947</v>
      </c>
      <c r="K4124" s="140" t="s">
        <v>8965</v>
      </c>
      <c r="L4124" s="140" t="s">
        <v>8966</v>
      </c>
      <c r="M4124" s="140" t="s">
        <v>695</v>
      </c>
      <c r="N4124" s="140" t="s">
        <v>8621</v>
      </c>
      <c r="O4124" s="140" t="s">
        <v>8615</v>
      </c>
      <c r="P4124" s="140" t="s">
        <v>8616</v>
      </c>
      <c r="Q4124" s="140">
        <v>8</v>
      </c>
      <c r="R4124" s="140">
        <v>5</v>
      </c>
      <c r="S4124" s="140" t="s">
        <v>988</v>
      </c>
      <c r="T4124" s="140">
        <v>1</v>
      </c>
      <c r="U4124" s="140" t="s">
        <v>606</v>
      </c>
      <c r="V4124" s="140" t="s">
        <v>8615</v>
      </c>
      <c r="W4124" s="140">
        <v>1.5</v>
      </c>
      <c r="X4124" s="140">
        <v>60</v>
      </c>
      <c r="Y4124" s="140">
        <v>48.5</v>
      </c>
    </row>
    <row r="4125" spans="1:25" s="56" customFormat="1">
      <c r="A4125" s="156" t="s">
        <v>8611</v>
      </c>
      <c r="B4125" s="156" t="s">
        <v>1216</v>
      </c>
      <c r="C4125" s="150" t="s">
        <v>4873</v>
      </c>
      <c r="D4125" s="150" t="s">
        <v>4874</v>
      </c>
      <c r="E4125" s="150" t="s">
        <v>4875</v>
      </c>
      <c r="F4125" s="133" t="s">
        <v>4876</v>
      </c>
      <c r="G4125" s="133"/>
      <c r="H4125" s="139" t="s">
        <v>6833</v>
      </c>
      <c r="I4125" s="550">
        <v>41855</v>
      </c>
      <c r="J4125" s="550">
        <v>41947</v>
      </c>
      <c r="K4125" s="140" t="s">
        <v>8967</v>
      </c>
      <c r="L4125" s="140" t="s">
        <v>8968</v>
      </c>
      <c r="M4125" s="140" t="s">
        <v>695</v>
      </c>
      <c r="N4125" s="140" t="s">
        <v>8621</v>
      </c>
      <c r="O4125" s="140" t="s">
        <v>8615</v>
      </c>
      <c r="P4125" s="140" t="s">
        <v>8616</v>
      </c>
      <c r="Q4125" s="140">
        <v>8</v>
      </c>
      <c r="R4125" s="140">
        <v>5</v>
      </c>
      <c r="S4125" s="140" t="s">
        <v>988</v>
      </c>
      <c r="T4125" s="140">
        <v>1</v>
      </c>
      <c r="U4125" s="140" t="s">
        <v>606</v>
      </c>
      <c r="V4125" s="140" t="s">
        <v>8615</v>
      </c>
      <c r="W4125" s="140">
        <v>1.5</v>
      </c>
      <c r="X4125" s="140">
        <v>88</v>
      </c>
      <c r="Y4125" s="140">
        <v>36.4</v>
      </c>
    </row>
    <row r="4126" spans="1:25" s="56" customFormat="1">
      <c r="A4126" s="156" t="s">
        <v>8611</v>
      </c>
      <c r="B4126" s="156" t="s">
        <v>1216</v>
      </c>
      <c r="C4126" s="150" t="s">
        <v>4873</v>
      </c>
      <c r="D4126" s="150" t="s">
        <v>4874</v>
      </c>
      <c r="E4126" s="150" t="s">
        <v>4875</v>
      </c>
      <c r="F4126" s="133" t="s">
        <v>4876</v>
      </c>
      <c r="G4126" s="133"/>
      <c r="H4126" s="139" t="s">
        <v>6833</v>
      </c>
      <c r="I4126" s="550">
        <v>41855</v>
      </c>
      <c r="J4126" s="550">
        <v>41947</v>
      </c>
      <c r="K4126" s="140" t="s">
        <v>8969</v>
      </c>
      <c r="L4126" s="140" t="s">
        <v>8970</v>
      </c>
      <c r="M4126" s="140" t="s">
        <v>695</v>
      </c>
      <c r="N4126" s="140" t="s">
        <v>8621</v>
      </c>
      <c r="O4126" s="140" t="s">
        <v>8615</v>
      </c>
      <c r="P4126" s="140" t="s">
        <v>8616</v>
      </c>
      <c r="Q4126" s="140">
        <v>8</v>
      </c>
      <c r="R4126" s="140">
        <v>5</v>
      </c>
      <c r="S4126" s="140" t="s">
        <v>988</v>
      </c>
      <c r="T4126" s="140">
        <v>1</v>
      </c>
      <c r="U4126" s="140" t="s">
        <v>606</v>
      </c>
      <c r="V4126" s="140" t="s">
        <v>8615</v>
      </c>
      <c r="W4126" s="140">
        <v>1.5</v>
      </c>
      <c r="X4126" s="140">
        <v>88</v>
      </c>
      <c r="Y4126" s="140">
        <v>27</v>
      </c>
    </row>
    <row r="4127" spans="1:25" s="56" customFormat="1">
      <c r="A4127" s="156" t="s">
        <v>8611</v>
      </c>
      <c r="B4127" s="156" t="s">
        <v>1216</v>
      </c>
      <c r="C4127" s="150" t="s">
        <v>4873</v>
      </c>
      <c r="D4127" s="150" t="s">
        <v>4874</v>
      </c>
      <c r="E4127" s="150" t="s">
        <v>4875</v>
      </c>
      <c r="F4127" s="133" t="s">
        <v>4876</v>
      </c>
      <c r="G4127" s="133"/>
      <c r="H4127" s="139" t="s">
        <v>6833</v>
      </c>
      <c r="I4127" s="550">
        <v>41855</v>
      </c>
      <c r="J4127" s="550">
        <v>41947</v>
      </c>
      <c r="K4127" s="140" t="s">
        <v>8971</v>
      </c>
      <c r="L4127" s="140" t="s">
        <v>8972</v>
      </c>
      <c r="M4127" s="140" t="s">
        <v>695</v>
      </c>
      <c r="N4127" s="140" t="s">
        <v>8621</v>
      </c>
      <c r="O4127" s="140" t="s">
        <v>8615</v>
      </c>
      <c r="P4127" s="140" t="s">
        <v>8616</v>
      </c>
      <c r="Q4127" s="140">
        <v>8</v>
      </c>
      <c r="R4127" s="140">
        <v>5</v>
      </c>
      <c r="S4127" s="140" t="s">
        <v>988</v>
      </c>
      <c r="T4127" s="140">
        <v>1</v>
      </c>
      <c r="U4127" s="140" t="s">
        <v>606</v>
      </c>
      <c r="V4127" s="140" t="s">
        <v>8615</v>
      </c>
      <c r="W4127" s="140">
        <v>1.5</v>
      </c>
      <c r="X4127" s="140">
        <v>88</v>
      </c>
      <c r="Y4127" s="140">
        <v>20.2</v>
      </c>
    </row>
    <row r="4128" spans="1:25" s="56" customFormat="1">
      <c r="A4128" s="156" t="s">
        <v>8611</v>
      </c>
      <c r="B4128" s="156" t="s">
        <v>1216</v>
      </c>
      <c r="C4128" s="150" t="s">
        <v>4873</v>
      </c>
      <c r="D4128" s="150" t="s">
        <v>4874</v>
      </c>
      <c r="E4128" s="150" t="s">
        <v>4875</v>
      </c>
      <c r="F4128" s="133" t="s">
        <v>4876</v>
      </c>
      <c r="G4128" s="133"/>
      <c r="H4128" s="139" t="s">
        <v>6833</v>
      </c>
      <c r="I4128" s="550">
        <v>41855</v>
      </c>
      <c r="J4128" s="550">
        <v>41947</v>
      </c>
      <c r="K4128" s="140" t="s">
        <v>8973</v>
      </c>
      <c r="L4128" s="140" t="s">
        <v>8974</v>
      </c>
      <c r="M4128" s="140" t="s">
        <v>695</v>
      </c>
      <c r="N4128" s="140" t="s">
        <v>8621</v>
      </c>
      <c r="O4128" s="140" t="s">
        <v>8615</v>
      </c>
      <c r="P4128" s="140" t="s">
        <v>8616</v>
      </c>
      <c r="Q4128" s="140">
        <v>8</v>
      </c>
      <c r="R4128" s="140">
        <v>5</v>
      </c>
      <c r="S4128" s="140" t="s">
        <v>988</v>
      </c>
      <c r="T4128" s="140">
        <v>1</v>
      </c>
      <c r="U4128" s="140" t="s">
        <v>606</v>
      </c>
      <c r="V4128" s="140" t="s">
        <v>8615</v>
      </c>
      <c r="W4128" s="140">
        <v>1.5</v>
      </c>
      <c r="X4128" s="140">
        <v>88</v>
      </c>
      <c r="Y4128" s="140">
        <v>22.2</v>
      </c>
    </row>
    <row r="4129" spans="1:25" s="56" customFormat="1">
      <c r="A4129" s="156" t="s">
        <v>8611</v>
      </c>
      <c r="B4129" s="156" t="s">
        <v>1216</v>
      </c>
      <c r="C4129" s="150" t="s">
        <v>4873</v>
      </c>
      <c r="D4129" s="150" t="s">
        <v>4874</v>
      </c>
      <c r="E4129" s="150" t="s">
        <v>4875</v>
      </c>
      <c r="F4129" s="133" t="s">
        <v>4876</v>
      </c>
      <c r="G4129" s="133"/>
      <c r="H4129" s="139" t="s">
        <v>6833</v>
      </c>
      <c r="I4129" s="550">
        <v>41855</v>
      </c>
      <c r="J4129" s="550">
        <v>41947</v>
      </c>
      <c r="K4129" s="140" t="s">
        <v>8975</v>
      </c>
      <c r="L4129" s="140" t="s">
        <v>8976</v>
      </c>
      <c r="M4129" s="140" t="s">
        <v>695</v>
      </c>
      <c r="N4129" s="140" t="s">
        <v>8621</v>
      </c>
      <c r="O4129" s="140" t="s">
        <v>8615</v>
      </c>
      <c r="P4129" s="140" t="s">
        <v>8616</v>
      </c>
      <c r="Q4129" s="140">
        <v>8</v>
      </c>
      <c r="R4129" s="140">
        <v>5</v>
      </c>
      <c r="S4129" s="140" t="s">
        <v>988</v>
      </c>
      <c r="T4129" s="140">
        <v>1</v>
      </c>
      <c r="U4129" s="140" t="s">
        <v>606</v>
      </c>
      <c r="V4129" s="140" t="s">
        <v>8615</v>
      </c>
      <c r="W4129" s="140">
        <v>1.5</v>
      </c>
      <c r="X4129" s="140">
        <v>88</v>
      </c>
      <c r="Y4129" s="140">
        <v>45.2</v>
      </c>
    </row>
    <row r="4130" spans="1:25" s="56" customFormat="1">
      <c r="A4130" s="156" t="s">
        <v>8611</v>
      </c>
      <c r="B4130" s="156" t="s">
        <v>1216</v>
      </c>
      <c r="C4130" s="150" t="s">
        <v>4873</v>
      </c>
      <c r="D4130" s="150" t="s">
        <v>4874</v>
      </c>
      <c r="E4130" s="150" t="s">
        <v>4875</v>
      </c>
      <c r="F4130" s="133" t="s">
        <v>4876</v>
      </c>
      <c r="G4130" s="133"/>
      <c r="H4130" s="139" t="s">
        <v>6833</v>
      </c>
      <c r="I4130" s="550">
        <v>41855</v>
      </c>
      <c r="J4130" s="550">
        <v>41947</v>
      </c>
      <c r="K4130" s="140" t="s">
        <v>8977</v>
      </c>
      <c r="L4130" s="140" t="s">
        <v>8978</v>
      </c>
      <c r="M4130" s="140" t="s">
        <v>695</v>
      </c>
      <c r="N4130" s="140" t="s">
        <v>8621</v>
      </c>
      <c r="O4130" s="140" t="s">
        <v>8615</v>
      </c>
      <c r="P4130" s="140" t="s">
        <v>8616</v>
      </c>
      <c r="Q4130" s="140">
        <v>8</v>
      </c>
      <c r="R4130" s="140">
        <v>5</v>
      </c>
      <c r="S4130" s="140" t="s">
        <v>988</v>
      </c>
      <c r="T4130" s="140">
        <v>1</v>
      </c>
      <c r="U4130" s="140" t="s">
        <v>606</v>
      </c>
      <c r="V4130" s="140" t="s">
        <v>8615</v>
      </c>
      <c r="W4130" s="140">
        <v>1.5</v>
      </c>
      <c r="X4130" s="140">
        <v>88</v>
      </c>
      <c r="Y4130" s="140">
        <v>26</v>
      </c>
    </row>
    <row r="4131" spans="1:25" s="56" customFormat="1">
      <c r="A4131" s="156" t="s">
        <v>8611</v>
      </c>
      <c r="B4131" s="156" t="s">
        <v>1216</v>
      </c>
      <c r="C4131" s="150" t="s">
        <v>4873</v>
      </c>
      <c r="D4131" s="150" t="s">
        <v>4874</v>
      </c>
      <c r="E4131" s="150" t="s">
        <v>4875</v>
      </c>
      <c r="F4131" s="133" t="s">
        <v>4876</v>
      </c>
      <c r="G4131" s="133"/>
      <c r="H4131" s="139" t="s">
        <v>6833</v>
      </c>
      <c r="I4131" s="550">
        <v>41855</v>
      </c>
      <c r="J4131" s="550">
        <v>41947</v>
      </c>
      <c r="K4131" s="140" t="s">
        <v>8979</v>
      </c>
      <c r="L4131" s="140" t="s">
        <v>8980</v>
      </c>
      <c r="M4131" s="140" t="s">
        <v>695</v>
      </c>
      <c r="N4131" s="140" t="s">
        <v>8621</v>
      </c>
      <c r="O4131" s="140" t="s">
        <v>8615</v>
      </c>
      <c r="P4131" s="140" t="s">
        <v>8616</v>
      </c>
      <c r="Q4131" s="140">
        <v>8</v>
      </c>
      <c r="R4131" s="140">
        <v>5</v>
      </c>
      <c r="S4131" s="140" t="s">
        <v>988</v>
      </c>
      <c r="T4131" s="140">
        <v>1</v>
      </c>
      <c r="U4131" s="140" t="s">
        <v>606</v>
      </c>
      <c r="V4131" s="140" t="s">
        <v>8615</v>
      </c>
      <c r="W4131" s="140">
        <v>1.5</v>
      </c>
      <c r="X4131" s="140">
        <v>60</v>
      </c>
      <c r="Y4131" s="140">
        <v>34.299999999999997</v>
      </c>
    </row>
    <row r="4132" spans="1:25" s="56" customFormat="1">
      <c r="A4132" s="156" t="s">
        <v>8611</v>
      </c>
      <c r="B4132" s="156" t="s">
        <v>1216</v>
      </c>
      <c r="C4132" s="150" t="s">
        <v>4873</v>
      </c>
      <c r="D4132" s="150" t="s">
        <v>4874</v>
      </c>
      <c r="E4132" s="150" t="s">
        <v>4875</v>
      </c>
      <c r="F4132" s="133" t="s">
        <v>4876</v>
      </c>
      <c r="G4132" s="133"/>
      <c r="H4132" s="139" t="s">
        <v>6833</v>
      </c>
      <c r="I4132" s="550">
        <v>41855</v>
      </c>
      <c r="J4132" s="550">
        <v>41947</v>
      </c>
      <c r="K4132" s="140" t="s">
        <v>8981</v>
      </c>
      <c r="L4132" s="140" t="s">
        <v>8982</v>
      </c>
      <c r="M4132" s="140" t="s">
        <v>695</v>
      </c>
      <c r="N4132" s="140" t="s">
        <v>8621</v>
      </c>
      <c r="O4132" s="140" t="s">
        <v>8615</v>
      </c>
      <c r="P4132" s="140" t="s">
        <v>8616</v>
      </c>
      <c r="Q4132" s="140">
        <v>8</v>
      </c>
      <c r="R4132" s="140">
        <v>5</v>
      </c>
      <c r="S4132" s="140" t="s">
        <v>988</v>
      </c>
      <c r="T4132" s="140">
        <v>1</v>
      </c>
      <c r="U4132" s="140" t="s">
        <v>606</v>
      </c>
      <c r="V4132" s="140" t="s">
        <v>8615</v>
      </c>
      <c r="W4132" s="140">
        <v>1.5</v>
      </c>
      <c r="X4132" s="140">
        <v>88</v>
      </c>
      <c r="Y4132" s="140">
        <v>33.6</v>
      </c>
    </row>
    <row r="4133" spans="1:25" s="56" customFormat="1">
      <c r="A4133" s="156" t="s">
        <v>8611</v>
      </c>
      <c r="B4133" s="156" t="s">
        <v>1216</v>
      </c>
      <c r="C4133" s="150" t="s">
        <v>4873</v>
      </c>
      <c r="D4133" s="150" t="s">
        <v>4874</v>
      </c>
      <c r="E4133" s="150" t="s">
        <v>4875</v>
      </c>
      <c r="F4133" s="133" t="s">
        <v>4876</v>
      </c>
      <c r="G4133" s="133"/>
      <c r="H4133" s="139" t="s">
        <v>6833</v>
      </c>
      <c r="I4133" s="550">
        <v>41855</v>
      </c>
      <c r="J4133" s="550">
        <v>41947</v>
      </c>
      <c r="K4133" s="140" t="s">
        <v>8983</v>
      </c>
      <c r="L4133" s="140" t="s">
        <v>8984</v>
      </c>
      <c r="M4133" s="140" t="s">
        <v>695</v>
      </c>
      <c r="N4133" s="140" t="s">
        <v>8621</v>
      </c>
      <c r="O4133" s="140" t="s">
        <v>8615</v>
      </c>
      <c r="P4133" s="140" t="s">
        <v>8616</v>
      </c>
      <c r="Q4133" s="140">
        <v>8</v>
      </c>
      <c r="R4133" s="140">
        <v>5</v>
      </c>
      <c r="S4133" s="140" t="s">
        <v>988</v>
      </c>
      <c r="T4133" s="140">
        <v>1</v>
      </c>
      <c r="U4133" s="140" t="s">
        <v>606</v>
      </c>
      <c r="V4133" s="140" t="s">
        <v>8615</v>
      </c>
      <c r="W4133" s="140">
        <v>1.5</v>
      </c>
      <c r="X4133" s="140">
        <v>88</v>
      </c>
      <c r="Y4133" s="140">
        <v>21.4</v>
      </c>
    </row>
    <row r="4134" spans="1:25" s="56" customFormat="1">
      <c r="A4134" s="156" t="s">
        <v>8611</v>
      </c>
      <c r="B4134" s="156" t="s">
        <v>1216</v>
      </c>
      <c r="C4134" s="150" t="s">
        <v>4873</v>
      </c>
      <c r="D4134" s="150" t="s">
        <v>4874</v>
      </c>
      <c r="E4134" s="150" t="s">
        <v>4875</v>
      </c>
      <c r="F4134" s="133" t="s">
        <v>4876</v>
      </c>
      <c r="G4134" s="133"/>
      <c r="H4134" s="139" t="s">
        <v>6833</v>
      </c>
      <c r="I4134" s="550">
        <v>41855</v>
      </c>
      <c r="J4134" s="550">
        <v>41947</v>
      </c>
      <c r="K4134" s="140" t="s">
        <v>8985</v>
      </c>
      <c r="L4134" s="140" t="s">
        <v>8986</v>
      </c>
      <c r="M4134" s="140" t="s">
        <v>695</v>
      </c>
      <c r="N4134" s="140" t="s">
        <v>8621</v>
      </c>
      <c r="O4134" s="140" t="s">
        <v>8615</v>
      </c>
      <c r="P4134" s="140" t="s">
        <v>8616</v>
      </c>
      <c r="Q4134" s="140">
        <v>8</v>
      </c>
      <c r="R4134" s="140">
        <v>5</v>
      </c>
      <c r="S4134" s="140" t="s">
        <v>988</v>
      </c>
      <c r="T4134" s="140">
        <v>1</v>
      </c>
      <c r="U4134" s="140" t="s">
        <v>606</v>
      </c>
      <c r="V4134" s="140" t="s">
        <v>8615</v>
      </c>
      <c r="W4134" s="140">
        <v>1.5</v>
      </c>
      <c r="X4134" s="140">
        <v>88</v>
      </c>
      <c r="Y4134" s="140">
        <v>36.4</v>
      </c>
    </row>
    <row r="4135" spans="1:25" s="56" customFormat="1">
      <c r="A4135" s="156" t="s">
        <v>8611</v>
      </c>
      <c r="B4135" s="156" t="s">
        <v>1216</v>
      </c>
      <c r="C4135" s="150" t="s">
        <v>4873</v>
      </c>
      <c r="D4135" s="150" t="s">
        <v>4874</v>
      </c>
      <c r="E4135" s="150" t="s">
        <v>4875</v>
      </c>
      <c r="F4135" s="133" t="s">
        <v>4876</v>
      </c>
      <c r="G4135" s="133"/>
      <c r="H4135" s="139" t="s">
        <v>6833</v>
      </c>
      <c r="I4135" s="550">
        <v>41855</v>
      </c>
      <c r="J4135" s="550">
        <v>41947</v>
      </c>
      <c r="K4135" s="140" t="s">
        <v>8987</v>
      </c>
      <c r="L4135" s="140" t="s">
        <v>8988</v>
      </c>
      <c r="M4135" s="140" t="s">
        <v>695</v>
      </c>
      <c r="N4135" s="140" t="s">
        <v>8621</v>
      </c>
      <c r="O4135" s="140" t="s">
        <v>8615</v>
      </c>
      <c r="P4135" s="140" t="s">
        <v>8616</v>
      </c>
      <c r="Q4135" s="140">
        <v>8</v>
      </c>
      <c r="R4135" s="140">
        <v>5</v>
      </c>
      <c r="S4135" s="140" t="s">
        <v>988</v>
      </c>
      <c r="T4135" s="140">
        <v>1</v>
      </c>
      <c r="U4135" s="140" t="s">
        <v>606</v>
      </c>
      <c r="V4135" s="140" t="s">
        <v>8615</v>
      </c>
      <c r="W4135" s="140">
        <v>1.5</v>
      </c>
      <c r="X4135" s="140">
        <v>80</v>
      </c>
      <c r="Y4135" s="140">
        <v>45.6</v>
      </c>
    </row>
    <row r="4136" spans="1:25" s="56" customFormat="1">
      <c r="A4136" s="156" t="s">
        <v>8611</v>
      </c>
      <c r="B4136" s="156" t="s">
        <v>1216</v>
      </c>
      <c r="C4136" s="150" t="s">
        <v>4873</v>
      </c>
      <c r="D4136" s="150" t="s">
        <v>4874</v>
      </c>
      <c r="E4136" s="150" t="s">
        <v>4875</v>
      </c>
      <c r="F4136" s="133" t="s">
        <v>4876</v>
      </c>
      <c r="G4136" s="133"/>
      <c r="H4136" s="139" t="s">
        <v>6833</v>
      </c>
      <c r="I4136" s="550">
        <v>41855</v>
      </c>
      <c r="J4136" s="550">
        <v>41947</v>
      </c>
      <c r="K4136" s="140" t="s">
        <v>8989</v>
      </c>
      <c r="L4136" s="140" t="s">
        <v>8990</v>
      </c>
      <c r="M4136" s="140" t="s">
        <v>695</v>
      </c>
      <c r="N4136" s="140" t="s">
        <v>8621</v>
      </c>
      <c r="O4136" s="140" t="s">
        <v>8615</v>
      </c>
      <c r="P4136" s="140" t="s">
        <v>8616</v>
      </c>
      <c r="Q4136" s="140">
        <v>8</v>
      </c>
      <c r="R4136" s="140">
        <v>5</v>
      </c>
      <c r="S4136" s="140" t="s">
        <v>988</v>
      </c>
      <c r="T4136" s="140">
        <v>1</v>
      </c>
      <c r="U4136" s="140" t="s">
        <v>606</v>
      </c>
      <c r="V4136" s="140" t="s">
        <v>8615</v>
      </c>
      <c r="W4136" s="140">
        <v>1.5</v>
      </c>
      <c r="X4136" s="140">
        <v>78</v>
      </c>
      <c r="Y4136" s="140">
        <v>34.6</v>
      </c>
    </row>
    <row r="4137" spans="1:25" s="56" customFormat="1">
      <c r="A4137" s="156" t="s">
        <v>8611</v>
      </c>
      <c r="B4137" s="156" t="s">
        <v>1216</v>
      </c>
      <c r="C4137" s="150" t="s">
        <v>4873</v>
      </c>
      <c r="D4137" s="150" t="s">
        <v>4874</v>
      </c>
      <c r="E4137" s="150" t="s">
        <v>4875</v>
      </c>
      <c r="F4137" s="133" t="s">
        <v>4876</v>
      </c>
      <c r="G4137" s="133"/>
      <c r="H4137" s="139" t="s">
        <v>6833</v>
      </c>
      <c r="I4137" s="550">
        <v>41855</v>
      </c>
      <c r="J4137" s="550">
        <v>41947</v>
      </c>
      <c r="K4137" s="140" t="s">
        <v>8991</v>
      </c>
      <c r="L4137" s="140" t="s">
        <v>8992</v>
      </c>
      <c r="M4137" s="140" t="s">
        <v>695</v>
      </c>
      <c r="N4137" s="140" t="s">
        <v>8621</v>
      </c>
      <c r="O4137" s="140" t="s">
        <v>8615</v>
      </c>
      <c r="P4137" s="140" t="s">
        <v>8616</v>
      </c>
      <c r="Q4137" s="140">
        <v>8</v>
      </c>
      <c r="R4137" s="140">
        <v>5</v>
      </c>
      <c r="S4137" s="140" t="s">
        <v>988</v>
      </c>
      <c r="T4137" s="140">
        <v>1</v>
      </c>
      <c r="U4137" s="140" t="s">
        <v>606</v>
      </c>
      <c r="V4137" s="140" t="s">
        <v>8615</v>
      </c>
      <c r="W4137" s="140">
        <v>1.5</v>
      </c>
      <c r="X4137" s="140">
        <v>60</v>
      </c>
      <c r="Y4137" s="140">
        <v>50</v>
      </c>
    </row>
    <row r="4138" spans="1:25" s="56" customFormat="1">
      <c r="A4138" s="156" t="s">
        <v>8611</v>
      </c>
      <c r="B4138" s="156" t="s">
        <v>1216</v>
      </c>
      <c r="C4138" s="150" t="s">
        <v>4873</v>
      </c>
      <c r="D4138" s="150" t="s">
        <v>4874</v>
      </c>
      <c r="E4138" s="150" t="s">
        <v>4875</v>
      </c>
      <c r="F4138" s="133" t="s">
        <v>4876</v>
      </c>
      <c r="G4138" s="133"/>
      <c r="H4138" s="139" t="s">
        <v>6833</v>
      </c>
      <c r="I4138" s="550">
        <v>41855</v>
      </c>
      <c r="J4138" s="550">
        <v>41947</v>
      </c>
      <c r="K4138" s="140" t="s">
        <v>8993</v>
      </c>
      <c r="L4138" s="140" t="s">
        <v>8994</v>
      </c>
      <c r="M4138" s="140" t="s">
        <v>695</v>
      </c>
      <c r="N4138" s="140" t="s">
        <v>8621</v>
      </c>
      <c r="O4138" s="140" t="s">
        <v>8615</v>
      </c>
      <c r="P4138" s="140" t="s">
        <v>8616</v>
      </c>
      <c r="Q4138" s="140">
        <v>8</v>
      </c>
      <c r="R4138" s="140">
        <v>5</v>
      </c>
      <c r="S4138" s="140" t="s">
        <v>988</v>
      </c>
      <c r="T4138" s="140">
        <v>1</v>
      </c>
      <c r="U4138" s="140" t="s">
        <v>606</v>
      </c>
      <c r="V4138" s="140" t="s">
        <v>8615</v>
      </c>
      <c r="W4138" s="140">
        <v>1.5</v>
      </c>
      <c r="X4138" s="140">
        <v>78</v>
      </c>
      <c r="Y4138" s="140">
        <v>34</v>
      </c>
    </row>
    <row r="4139" spans="1:25" s="56" customFormat="1">
      <c r="A4139" s="156" t="s">
        <v>8611</v>
      </c>
      <c r="B4139" s="156" t="s">
        <v>1216</v>
      </c>
      <c r="C4139" s="150" t="s">
        <v>4873</v>
      </c>
      <c r="D4139" s="150" t="s">
        <v>4874</v>
      </c>
      <c r="E4139" s="150" t="s">
        <v>4875</v>
      </c>
      <c r="F4139" s="133" t="s">
        <v>4876</v>
      </c>
      <c r="G4139" s="133"/>
      <c r="H4139" s="139" t="s">
        <v>6833</v>
      </c>
      <c r="I4139" s="550">
        <v>41855</v>
      </c>
      <c r="J4139" s="550">
        <v>41947</v>
      </c>
      <c r="K4139" s="140" t="s">
        <v>8995</v>
      </c>
      <c r="L4139" s="140" t="s">
        <v>8996</v>
      </c>
      <c r="M4139" s="140" t="s">
        <v>695</v>
      </c>
      <c r="N4139" s="140" t="s">
        <v>8621</v>
      </c>
      <c r="O4139" s="140" t="s">
        <v>8615</v>
      </c>
      <c r="P4139" s="140" t="s">
        <v>8616</v>
      </c>
      <c r="Q4139" s="140">
        <v>8</v>
      </c>
      <c r="R4139" s="140">
        <v>5</v>
      </c>
      <c r="S4139" s="140" t="s">
        <v>988</v>
      </c>
      <c r="T4139" s="140">
        <v>1</v>
      </c>
      <c r="U4139" s="140" t="s">
        <v>606</v>
      </c>
      <c r="V4139" s="140" t="s">
        <v>8615</v>
      </c>
      <c r="W4139" s="140">
        <v>1.5</v>
      </c>
      <c r="X4139" s="140">
        <v>78</v>
      </c>
      <c r="Y4139" s="140">
        <v>27.4</v>
      </c>
    </row>
    <row r="4140" spans="1:25" s="56" customFormat="1">
      <c r="A4140" s="156" t="s">
        <v>8611</v>
      </c>
      <c r="B4140" s="156" t="s">
        <v>1216</v>
      </c>
      <c r="C4140" s="150" t="s">
        <v>4873</v>
      </c>
      <c r="D4140" s="150" t="s">
        <v>4874</v>
      </c>
      <c r="E4140" s="150" t="s">
        <v>4875</v>
      </c>
      <c r="F4140" s="133" t="s">
        <v>4876</v>
      </c>
      <c r="G4140" s="133"/>
      <c r="H4140" s="139" t="s">
        <v>6833</v>
      </c>
      <c r="I4140" s="550">
        <v>41855</v>
      </c>
      <c r="J4140" s="550">
        <v>41947</v>
      </c>
      <c r="K4140" s="140" t="s">
        <v>8997</v>
      </c>
      <c r="L4140" s="140" t="s">
        <v>8998</v>
      </c>
      <c r="M4140" s="140" t="s">
        <v>695</v>
      </c>
      <c r="N4140" s="140" t="s">
        <v>8621</v>
      </c>
      <c r="O4140" s="140" t="s">
        <v>8615</v>
      </c>
      <c r="P4140" s="140" t="s">
        <v>8616</v>
      </c>
      <c r="Q4140" s="140">
        <v>8</v>
      </c>
      <c r="R4140" s="140">
        <v>5</v>
      </c>
      <c r="S4140" s="140" t="s">
        <v>988</v>
      </c>
      <c r="T4140" s="140">
        <v>1</v>
      </c>
      <c r="U4140" s="140" t="s">
        <v>606</v>
      </c>
      <c r="V4140" s="140" t="s">
        <v>8615</v>
      </c>
      <c r="W4140" s="140">
        <v>1.5</v>
      </c>
      <c r="X4140" s="140">
        <v>57</v>
      </c>
      <c r="Y4140" s="140">
        <v>76.900000000000006</v>
      </c>
    </row>
    <row r="4141" spans="1:25" s="56" customFormat="1">
      <c r="A4141" s="156" t="s">
        <v>8611</v>
      </c>
      <c r="B4141" s="156" t="s">
        <v>1216</v>
      </c>
      <c r="C4141" s="150" t="s">
        <v>4873</v>
      </c>
      <c r="D4141" s="150" t="s">
        <v>4874</v>
      </c>
      <c r="E4141" s="150" t="s">
        <v>4875</v>
      </c>
      <c r="F4141" s="133" t="s">
        <v>4876</v>
      </c>
      <c r="G4141" s="133"/>
      <c r="H4141" s="139" t="s">
        <v>6833</v>
      </c>
      <c r="I4141" s="550">
        <v>41855</v>
      </c>
      <c r="J4141" s="550">
        <v>41947</v>
      </c>
      <c r="K4141" s="140" t="s">
        <v>8999</v>
      </c>
      <c r="L4141" s="140" t="s">
        <v>9000</v>
      </c>
      <c r="M4141" s="140" t="s">
        <v>695</v>
      </c>
      <c r="N4141" s="140" t="s">
        <v>8621</v>
      </c>
      <c r="O4141" s="140" t="s">
        <v>8615</v>
      </c>
      <c r="P4141" s="140" t="s">
        <v>8616</v>
      </c>
      <c r="Q4141" s="140">
        <v>8</v>
      </c>
      <c r="R4141" s="140">
        <v>5</v>
      </c>
      <c r="S4141" s="140" t="s">
        <v>988</v>
      </c>
      <c r="T4141" s="140">
        <v>1</v>
      </c>
      <c r="U4141" s="140" t="s">
        <v>606</v>
      </c>
      <c r="V4141" s="140" t="s">
        <v>8615</v>
      </c>
      <c r="W4141" s="140">
        <v>1.5</v>
      </c>
      <c r="X4141" s="140">
        <v>60</v>
      </c>
      <c r="Y4141" s="140">
        <v>46.3</v>
      </c>
    </row>
    <row r="4142" spans="1:25" s="56" customFormat="1">
      <c r="A4142" s="156" t="s">
        <v>8611</v>
      </c>
      <c r="B4142" s="156" t="s">
        <v>1216</v>
      </c>
      <c r="C4142" s="150" t="s">
        <v>4873</v>
      </c>
      <c r="D4142" s="150" t="s">
        <v>4874</v>
      </c>
      <c r="E4142" s="150" t="s">
        <v>4875</v>
      </c>
      <c r="F4142" s="133" t="s">
        <v>4876</v>
      </c>
      <c r="G4142" s="133"/>
      <c r="H4142" s="139" t="s">
        <v>6833</v>
      </c>
      <c r="I4142" s="550">
        <v>41855</v>
      </c>
      <c r="J4142" s="550">
        <v>41947</v>
      </c>
      <c r="K4142" s="140" t="s">
        <v>9001</v>
      </c>
      <c r="L4142" s="140" t="s">
        <v>9002</v>
      </c>
      <c r="M4142" s="140" t="s">
        <v>695</v>
      </c>
      <c r="N4142" s="140" t="s">
        <v>8621</v>
      </c>
      <c r="O4142" s="140" t="s">
        <v>8615</v>
      </c>
      <c r="P4142" s="140" t="s">
        <v>8616</v>
      </c>
      <c r="Q4142" s="140">
        <v>8</v>
      </c>
      <c r="R4142" s="140">
        <v>5</v>
      </c>
      <c r="S4142" s="140" t="s">
        <v>988</v>
      </c>
      <c r="T4142" s="140">
        <v>1</v>
      </c>
      <c r="U4142" s="140" t="s">
        <v>606</v>
      </c>
      <c r="V4142" s="140" t="s">
        <v>8615</v>
      </c>
      <c r="W4142" s="140">
        <v>1.5</v>
      </c>
      <c r="X4142" s="140">
        <v>57</v>
      </c>
      <c r="Y4142" s="140">
        <v>74.3</v>
      </c>
    </row>
    <row r="4143" spans="1:25" s="56" customFormat="1">
      <c r="A4143" s="156" t="s">
        <v>8611</v>
      </c>
      <c r="B4143" s="156" t="s">
        <v>1216</v>
      </c>
      <c r="C4143" s="150" t="s">
        <v>4873</v>
      </c>
      <c r="D4143" s="150" t="s">
        <v>4874</v>
      </c>
      <c r="E4143" s="150" t="s">
        <v>4875</v>
      </c>
      <c r="F4143" s="133" t="s">
        <v>4876</v>
      </c>
      <c r="G4143" s="133"/>
      <c r="H4143" s="139" t="s">
        <v>6833</v>
      </c>
      <c r="I4143" s="550">
        <v>41855</v>
      </c>
      <c r="J4143" s="550">
        <v>41947</v>
      </c>
      <c r="K4143" s="140" t="s">
        <v>9003</v>
      </c>
      <c r="L4143" s="140" t="s">
        <v>9004</v>
      </c>
      <c r="M4143" s="140" t="s">
        <v>695</v>
      </c>
      <c r="N4143" s="140" t="s">
        <v>8621</v>
      </c>
      <c r="O4143" s="140" t="s">
        <v>8615</v>
      </c>
      <c r="P4143" s="140" t="s">
        <v>8616</v>
      </c>
      <c r="Q4143" s="140">
        <v>8</v>
      </c>
      <c r="R4143" s="140">
        <v>5</v>
      </c>
      <c r="S4143" s="140" t="s">
        <v>988</v>
      </c>
      <c r="T4143" s="140">
        <v>1</v>
      </c>
      <c r="U4143" s="140" t="s">
        <v>606</v>
      </c>
      <c r="V4143" s="140" t="s">
        <v>8615</v>
      </c>
      <c r="W4143" s="140">
        <v>1.5</v>
      </c>
      <c r="X4143" s="140">
        <v>58</v>
      </c>
      <c r="Y4143" s="140">
        <v>28.9</v>
      </c>
    </row>
    <row r="4144" spans="1:25" s="56" customFormat="1">
      <c r="A4144" s="156" t="s">
        <v>8611</v>
      </c>
      <c r="B4144" s="156" t="s">
        <v>1216</v>
      </c>
      <c r="C4144" s="150" t="s">
        <v>4873</v>
      </c>
      <c r="D4144" s="150" t="s">
        <v>4874</v>
      </c>
      <c r="E4144" s="150" t="s">
        <v>4875</v>
      </c>
      <c r="F4144" s="133" t="s">
        <v>4876</v>
      </c>
      <c r="G4144" s="133"/>
      <c r="H4144" s="139" t="s">
        <v>6833</v>
      </c>
      <c r="I4144" s="550">
        <v>41855</v>
      </c>
      <c r="J4144" s="550">
        <v>41947</v>
      </c>
      <c r="K4144" s="140" t="s">
        <v>9005</v>
      </c>
      <c r="L4144" s="140" t="s">
        <v>9006</v>
      </c>
      <c r="M4144" s="140" t="s">
        <v>695</v>
      </c>
      <c r="N4144" s="140" t="s">
        <v>8621</v>
      </c>
      <c r="O4144" s="140" t="s">
        <v>8615</v>
      </c>
      <c r="P4144" s="140" t="s">
        <v>8616</v>
      </c>
      <c r="Q4144" s="140">
        <v>8</v>
      </c>
      <c r="R4144" s="140">
        <v>5</v>
      </c>
      <c r="S4144" s="140" t="s">
        <v>988</v>
      </c>
      <c r="T4144" s="140">
        <v>1</v>
      </c>
      <c r="U4144" s="140" t="s">
        <v>606</v>
      </c>
      <c r="V4144" s="140" t="s">
        <v>8615</v>
      </c>
      <c r="W4144" s="140">
        <v>1.5</v>
      </c>
      <c r="X4144" s="140">
        <v>57</v>
      </c>
      <c r="Y4144" s="140">
        <v>37.1</v>
      </c>
    </row>
    <row r="4145" spans="1:25" s="56" customFormat="1">
      <c r="A4145" s="156" t="s">
        <v>8611</v>
      </c>
      <c r="B4145" s="156" t="s">
        <v>1216</v>
      </c>
      <c r="C4145" s="150" t="s">
        <v>4873</v>
      </c>
      <c r="D4145" s="150" t="s">
        <v>4874</v>
      </c>
      <c r="E4145" s="150" t="s">
        <v>4875</v>
      </c>
      <c r="F4145" s="133" t="s">
        <v>4876</v>
      </c>
      <c r="G4145" s="133"/>
      <c r="H4145" s="139" t="s">
        <v>6833</v>
      </c>
      <c r="I4145" s="550">
        <v>41855</v>
      </c>
      <c r="J4145" s="550">
        <v>41947</v>
      </c>
      <c r="K4145" s="140" t="s">
        <v>9007</v>
      </c>
      <c r="L4145" s="140" t="s">
        <v>9008</v>
      </c>
      <c r="M4145" s="140" t="s">
        <v>695</v>
      </c>
      <c r="N4145" s="140" t="s">
        <v>8621</v>
      </c>
      <c r="O4145" s="140" t="s">
        <v>8615</v>
      </c>
      <c r="P4145" s="140" t="s">
        <v>8616</v>
      </c>
      <c r="Q4145" s="140">
        <v>8</v>
      </c>
      <c r="R4145" s="140">
        <v>5</v>
      </c>
      <c r="S4145" s="140" t="s">
        <v>988</v>
      </c>
      <c r="T4145" s="140">
        <v>1</v>
      </c>
      <c r="U4145" s="140" t="s">
        <v>606</v>
      </c>
      <c r="V4145" s="140" t="s">
        <v>8615</v>
      </c>
      <c r="W4145" s="140">
        <v>1.5</v>
      </c>
      <c r="X4145" s="140">
        <v>57</v>
      </c>
      <c r="Y4145" s="140">
        <v>34</v>
      </c>
    </row>
    <row r="4146" spans="1:25" s="56" customFormat="1">
      <c r="A4146" s="156" t="s">
        <v>8611</v>
      </c>
      <c r="B4146" s="156" t="s">
        <v>1216</v>
      </c>
      <c r="C4146" s="150" t="s">
        <v>4873</v>
      </c>
      <c r="D4146" s="150" t="s">
        <v>4874</v>
      </c>
      <c r="E4146" s="150" t="s">
        <v>4875</v>
      </c>
      <c r="F4146" s="133" t="s">
        <v>4876</v>
      </c>
      <c r="G4146" s="133"/>
      <c r="H4146" s="139" t="s">
        <v>6833</v>
      </c>
      <c r="I4146" s="550">
        <v>41855</v>
      </c>
      <c r="J4146" s="550">
        <v>41947</v>
      </c>
      <c r="K4146" s="140" t="s">
        <v>9009</v>
      </c>
      <c r="L4146" s="140" t="s">
        <v>9010</v>
      </c>
      <c r="M4146" s="140" t="s">
        <v>695</v>
      </c>
      <c r="N4146" s="140" t="s">
        <v>8621</v>
      </c>
      <c r="O4146" s="140" t="s">
        <v>8615</v>
      </c>
      <c r="P4146" s="140" t="s">
        <v>8616</v>
      </c>
      <c r="Q4146" s="140">
        <v>8</v>
      </c>
      <c r="R4146" s="140">
        <v>5</v>
      </c>
      <c r="S4146" s="140" t="s">
        <v>988</v>
      </c>
      <c r="T4146" s="140">
        <v>1</v>
      </c>
      <c r="U4146" s="140" t="s">
        <v>606</v>
      </c>
      <c r="V4146" s="140" t="s">
        <v>8615</v>
      </c>
      <c r="W4146" s="140">
        <v>1.5</v>
      </c>
      <c r="X4146" s="140">
        <v>57</v>
      </c>
      <c r="Y4146" s="140">
        <v>48</v>
      </c>
    </row>
    <row r="4147" spans="1:25" s="56" customFormat="1">
      <c r="A4147" s="156" t="s">
        <v>8611</v>
      </c>
      <c r="B4147" s="156" t="s">
        <v>1216</v>
      </c>
      <c r="C4147" s="150" t="s">
        <v>4873</v>
      </c>
      <c r="D4147" s="150" t="s">
        <v>4874</v>
      </c>
      <c r="E4147" s="150" t="s">
        <v>4875</v>
      </c>
      <c r="F4147" s="133" t="s">
        <v>4876</v>
      </c>
      <c r="G4147" s="133"/>
      <c r="H4147" s="139" t="s">
        <v>6833</v>
      </c>
      <c r="I4147" s="550">
        <v>41855</v>
      </c>
      <c r="J4147" s="550">
        <v>41947</v>
      </c>
      <c r="K4147" s="140" t="s">
        <v>9011</v>
      </c>
      <c r="L4147" s="140" t="s">
        <v>9012</v>
      </c>
      <c r="M4147" s="140" t="s">
        <v>695</v>
      </c>
      <c r="N4147" s="140" t="s">
        <v>8621</v>
      </c>
      <c r="O4147" s="140" t="s">
        <v>8615</v>
      </c>
      <c r="P4147" s="140" t="s">
        <v>8616</v>
      </c>
      <c r="Q4147" s="140">
        <v>8</v>
      </c>
      <c r="R4147" s="140">
        <v>5</v>
      </c>
      <c r="S4147" s="140" t="s">
        <v>988</v>
      </c>
      <c r="T4147" s="140">
        <v>1</v>
      </c>
      <c r="U4147" s="140" t="s">
        <v>606</v>
      </c>
      <c r="V4147" s="140" t="s">
        <v>8615</v>
      </c>
      <c r="W4147" s="140">
        <v>1.5</v>
      </c>
      <c r="X4147" s="140">
        <v>57</v>
      </c>
      <c r="Y4147" s="140">
        <v>37.299999999999997</v>
      </c>
    </row>
    <row r="4148" spans="1:25" s="56" customFormat="1">
      <c r="A4148" s="156" t="s">
        <v>8611</v>
      </c>
      <c r="B4148" s="156" t="s">
        <v>1216</v>
      </c>
      <c r="C4148" s="150" t="s">
        <v>4873</v>
      </c>
      <c r="D4148" s="150" t="s">
        <v>4874</v>
      </c>
      <c r="E4148" s="150" t="s">
        <v>4875</v>
      </c>
      <c r="F4148" s="133" t="s">
        <v>4876</v>
      </c>
      <c r="G4148" s="133"/>
      <c r="H4148" s="139" t="s">
        <v>6833</v>
      </c>
      <c r="I4148" s="550">
        <v>41855</v>
      </c>
      <c r="J4148" s="550">
        <v>41947</v>
      </c>
      <c r="K4148" s="140" t="s">
        <v>9013</v>
      </c>
      <c r="L4148" s="140" t="s">
        <v>9014</v>
      </c>
      <c r="M4148" s="140" t="s">
        <v>695</v>
      </c>
      <c r="N4148" s="140" t="s">
        <v>8621</v>
      </c>
      <c r="O4148" s="140" t="s">
        <v>8615</v>
      </c>
      <c r="P4148" s="140" t="s">
        <v>8616</v>
      </c>
      <c r="Q4148" s="140">
        <v>8</v>
      </c>
      <c r="R4148" s="140">
        <v>5</v>
      </c>
      <c r="S4148" s="140" t="s">
        <v>988</v>
      </c>
      <c r="T4148" s="140">
        <v>1</v>
      </c>
      <c r="U4148" s="140" t="s">
        <v>606</v>
      </c>
      <c r="V4148" s="140" t="s">
        <v>8615</v>
      </c>
      <c r="W4148" s="140">
        <v>1.5</v>
      </c>
      <c r="X4148" s="140">
        <v>57</v>
      </c>
      <c r="Y4148" s="140">
        <v>34.6</v>
      </c>
    </row>
    <row r="4149" spans="1:25" s="56" customFormat="1">
      <c r="A4149" s="156" t="s">
        <v>8611</v>
      </c>
      <c r="B4149" s="156" t="s">
        <v>1216</v>
      </c>
      <c r="C4149" s="150" t="s">
        <v>4873</v>
      </c>
      <c r="D4149" s="150" t="s">
        <v>4874</v>
      </c>
      <c r="E4149" s="150" t="s">
        <v>4875</v>
      </c>
      <c r="F4149" s="133" t="s">
        <v>4876</v>
      </c>
      <c r="G4149" s="133"/>
      <c r="H4149" s="139" t="s">
        <v>6833</v>
      </c>
      <c r="I4149" s="550">
        <v>41855</v>
      </c>
      <c r="J4149" s="550">
        <v>41947</v>
      </c>
      <c r="K4149" s="140" t="s">
        <v>9015</v>
      </c>
      <c r="L4149" s="140" t="s">
        <v>9016</v>
      </c>
      <c r="M4149" s="140" t="s">
        <v>695</v>
      </c>
      <c r="N4149" s="140" t="s">
        <v>8621</v>
      </c>
      <c r="O4149" s="140" t="s">
        <v>8615</v>
      </c>
      <c r="P4149" s="140" t="s">
        <v>8616</v>
      </c>
      <c r="Q4149" s="140">
        <v>8</v>
      </c>
      <c r="R4149" s="140">
        <v>5</v>
      </c>
      <c r="S4149" s="140" t="s">
        <v>988</v>
      </c>
      <c r="T4149" s="140">
        <v>1</v>
      </c>
      <c r="U4149" s="140" t="s">
        <v>606</v>
      </c>
      <c r="V4149" s="140" t="s">
        <v>8615</v>
      </c>
      <c r="W4149" s="140">
        <v>1.5</v>
      </c>
      <c r="X4149" s="140">
        <v>52</v>
      </c>
      <c r="Y4149" s="140">
        <v>32.299999999999997</v>
      </c>
    </row>
    <row r="4150" spans="1:25" s="56" customFormat="1">
      <c r="A4150" s="156" t="s">
        <v>8611</v>
      </c>
      <c r="B4150" s="156" t="s">
        <v>1216</v>
      </c>
      <c r="C4150" s="150" t="s">
        <v>4873</v>
      </c>
      <c r="D4150" s="150" t="s">
        <v>4874</v>
      </c>
      <c r="E4150" s="150" t="s">
        <v>4875</v>
      </c>
      <c r="F4150" s="133" t="s">
        <v>4876</v>
      </c>
      <c r="G4150" s="133"/>
      <c r="H4150" s="139" t="s">
        <v>6833</v>
      </c>
      <c r="I4150" s="550">
        <v>41855</v>
      </c>
      <c r="J4150" s="550">
        <v>41947</v>
      </c>
      <c r="K4150" s="140" t="s">
        <v>9017</v>
      </c>
      <c r="L4150" s="140" t="s">
        <v>9018</v>
      </c>
      <c r="M4150" s="140" t="s">
        <v>695</v>
      </c>
      <c r="N4150" s="140" t="s">
        <v>8621</v>
      </c>
      <c r="O4150" s="140" t="s">
        <v>8615</v>
      </c>
      <c r="P4150" s="140" t="s">
        <v>8616</v>
      </c>
      <c r="Q4150" s="140">
        <v>8</v>
      </c>
      <c r="R4150" s="140">
        <v>5</v>
      </c>
      <c r="S4150" s="140" t="s">
        <v>988</v>
      </c>
      <c r="T4150" s="140">
        <v>1</v>
      </c>
      <c r="U4150" s="140" t="s">
        <v>606</v>
      </c>
      <c r="V4150" s="140" t="s">
        <v>8615</v>
      </c>
      <c r="W4150" s="140">
        <v>1.5</v>
      </c>
      <c r="X4150" s="140">
        <v>50</v>
      </c>
      <c r="Y4150" s="140">
        <v>53</v>
      </c>
    </row>
    <row r="4151" spans="1:25" s="56" customFormat="1">
      <c r="A4151" s="156" t="s">
        <v>8611</v>
      </c>
      <c r="B4151" s="156" t="s">
        <v>1216</v>
      </c>
      <c r="C4151" s="150" t="s">
        <v>4873</v>
      </c>
      <c r="D4151" s="150" t="s">
        <v>4874</v>
      </c>
      <c r="E4151" s="150" t="s">
        <v>4875</v>
      </c>
      <c r="F4151" s="133" t="s">
        <v>4876</v>
      </c>
      <c r="G4151" s="133"/>
      <c r="H4151" s="139" t="s">
        <v>6833</v>
      </c>
      <c r="I4151" s="550">
        <v>41855</v>
      </c>
      <c r="J4151" s="550">
        <v>41947</v>
      </c>
      <c r="K4151" s="140" t="s">
        <v>9019</v>
      </c>
      <c r="L4151" s="140" t="s">
        <v>9020</v>
      </c>
      <c r="M4151" s="140" t="s">
        <v>695</v>
      </c>
      <c r="N4151" s="140" t="s">
        <v>8621</v>
      </c>
      <c r="O4151" s="140" t="s">
        <v>8615</v>
      </c>
      <c r="P4151" s="140" t="s">
        <v>8616</v>
      </c>
      <c r="Q4151" s="140">
        <v>8</v>
      </c>
      <c r="R4151" s="140">
        <v>5</v>
      </c>
      <c r="S4151" s="140" t="s">
        <v>988</v>
      </c>
      <c r="T4151" s="140">
        <v>1</v>
      </c>
      <c r="U4151" s="140" t="s">
        <v>606</v>
      </c>
      <c r="V4151" s="140" t="s">
        <v>8615</v>
      </c>
      <c r="W4151" s="140">
        <v>1.5</v>
      </c>
      <c r="X4151" s="140">
        <v>62</v>
      </c>
      <c r="Y4151" s="140">
        <v>39.4</v>
      </c>
    </row>
    <row r="4152" spans="1:25" s="56" customFormat="1">
      <c r="A4152" s="156" t="s">
        <v>8611</v>
      </c>
      <c r="B4152" s="156" t="s">
        <v>1216</v>
      </c>
      <c r="C4152" s="150" t="s">
        <v>4873</v>
      </c>
      <c r="D4152" s="150" t="s">
        <v>4874</v>
      </c>
      <c r="E4152" s="150" t="s">
        <v>4875</v>
      </c>
      <c r="F4152" s="133" t="s">
        <v>4876</v>
      </c>
      <c r="G4152" s="133"/>
      <c r="H4152" s="139" t="s">
        <v>6833</v>
      </c>
      <c r="I4152" s="550">
        <v>41855</v>
      </c>
      <c r="J4152" s="550">
        <v>41947</v>
      </c>
      <c r="K4152" s="140" t="s">
        <v>9021</v>
      </c>
      <c r="L4152" s="140" t="s">
        <v>9022</v>
      </c>
      <c r="M4152" s="140" t="s">
        <v>695</v>
      </c>
      <c r="N4152" s="140" t="s">
        <v>8621</v>
      </c>
      <c r="O4152" s="140" t="s">
        <v>8615</v>
      </c>
      <c r="P4152" s="140" t="s">
        <v>8616</v>
      </c>
      <c r="Q4152" s="140">
        <v>8</v>
      </c>
      <c r="R4152" s="140">
        <v>5</v>
      </c>
      <c r="S4152" s="140" t="s">
        <v>988</v>
      </c>
      <c r="T4152" s="140">
        <v>1</v>
      </c>
      <c r="U4152" s="140" t="s">
        <v>606</v>
      </c>
      <c r="V4152" s="140" t="s">
        <v>8615</v>
      </c>
      <c r="W4152" s="140">
        <v>1.5</v>
      </c>
      <c r="X4152" s="140">
        <v>62</v>
      </c>
      <c r="Y4152" s="140">
        <v>61.8</v>
      </c>
    </row>
    <row r="4153" spans="1:25" s="56" customFormat="1">
      <c r="A4153" s="156" t="s">
        <v>8611</v>
      </c>
      <c r="B4153" s="156" t="s">
        <v>1216</v>
      </c>
      <c r="C4153" s="150" t="s">
        <v>4873</v>
      </c>
      <c r="D4153" s="150" t="s">
        <v>4874</v>
      </c>
      <c r="E4153" s="150" t="s">
        <v>4875</v>
      </c>
      <c r="F4153" s="133" t="s">
        <v>4876</v>
      </c>
      <c r="G4153" s="133"/>
      <c r="H4153" s="139" t="s">
        <v>6833</v>
      </c>
      <c r="I4153" s="550">
        <v>41855</v>
      </c>
      <c r="J4153" s="550">
        <v>41947</v>
      </c>
      <c r="K4153" s="140" t="s">
        <v>9023</v>
      </c>
      <c r="L4153" s="140" t="s">
        <v>9024</v>
      </c>
      <c r="M4153" s="140" t="s">
        <v>695</v>
      </c>
      <c r="N4153" s="140" t="s">
        <v>8621</v>
      </c>
      <c r="O4153" s="140" t="s">
        <v>8615</v>
      </c>
      <c r="P4153" s="140" t="s">
        <v>8616</v>
      </c>
      <c r="Q4153" s="140">
        <v>8</v>
      </c>
      <c r="R4153" s="140">
        <v>5</v>
      </c>
      <c r="S4153" s="140" t="s">
        <v>988</v>
      </c>
      <c r="T4153" s="140">
        <v>1</v>
      </c>
      <c r="U4153" s="140" t="s">
        <v>606</v>
      </c>
      <c r="V4153" s="140" t="s">
        <v>8615</v>
      </c>
      <c r="W4153" s="140">
        <v>1.5</v>
      </c>
      <c r="X4153" s="140">
        <v>62</v>
      </c>
      <c r="Y4153" s="140">
        <v>31</v>
      </c>
    </row>
    <row r="4154" spans="1:25" s="56" customFormat="1">
      <c r="A4154" s="156" t="s">
        <v>8611</v>
      </c>
      <c r="B4154" s="156" t="s">
        <v>1216</v>
      </c>
      <c r="C4154" s="150" t="s">
        <v>4873</v>
      </c>
      <c r="D4154" s="150" t="s">
        <v>4874</v>
      </c>
      <c r="E4154" s="150" t="s">
        <v>4875</v>
      </c>
      <c r="F4154" s="133" t="s">
        <v>4876</v>
      </c>
      <c r="G4154" s="133"/>
      <c r="H4154" s="139" t="s">
        <v>6833</v>
      </c>
      <c r="I4154" s="550">
        <v>41855</v>
      </c>
      <c r="J4154" s="550">
        <v>41947</v>
      </c>
      <c r="K4154" s="140" t="s">
        <v>9025</v>
      </c>
      <c r="L4154" s="140" t="s">
        <v>9026</v>
      </c>
      <c r="M4154" s="140" t="s">
        <v>695</v>
      </c>
      <c r="N4154" s="140" t="s">
        <v>8621</v>
      </c>
      <c r="O4154" s="140" t="s">
        <v>8615</v>
      </c>
      <c r="P4154" s="140" t="s">
        <v>8616</v>
      </c>
      <c r="Q4154" s="140">
        <v>8</v>
      </c>
      <c r="R4154" s="140">
        <v>5</v>
      </c>
      <c r="S4154" s="140" t="s">
        <v>988</v>
      </c>
      <c r="T4154" s="140">
        <v>1</v>
      </c>
      <c r="U4154" s="140" t="s">
        <v>606</v>
      </c>
      <c r="V4154" s="140" t="s">
        <v>8615</v>
      </c>
      <c r="W4154" s="140">
        <v>1.5</v>
      </c>
      <c r="X4154" s="140">
        <v>62</v>
      </c>
      <c r="Y4154" s="140">
        <v>84.2</v>
      </c>
    </row>
    <row r="4155" spans="1:25" s="56" customFormat="1">
      <c r="A4155" s="156" t="s">
        <v>8611</v>
      </c>
      <c r="B4155" s="156" t="s">
        <v>1216</v>
      </c>
      <c r="C4155" s="150" t="s">
        <v>4873</v>
      </c>
      <c r="D4155" s="150" t="s">
        <v>4874</v>
      </c>
      <c r="E4155" s="150" t="s">
        <v>4875</v>
      </c>
      <c r="F4155" s="133" t="s">
        <v>4876</v>
      </c>
      <c r="G4155" s="133"/>
      <c r="H4155" s="139" t="s">
        <v>6833</v>
      </c>
      <c r="I4155" s="550">
        <v>41855</v>
      </c>
      <c r="J4155" s="550">
        <v>41947</v>
      </c>
      <c r="K4155" s="140" t="s">
        <v>9027</v>
      </c>
      <c r="L4155" s="140" t="s">
        <v>9028</v>
      </c>
      <c r="M4155" s="140" t="s">
        <v>695</v>
      </c>
      <c r="N4155" s="140" t="s">
        <v>8621</v>
      </c>
      <c r="O4155" s="140" t="s">
        <v>8615</v>
      </c>
      <c r="P4155" s="140" t="s">
        <v>8616</v>
      </c>
      <c r="Q4155" s="140">
        <v>8</v>
      </c>
      <c r="R4155" s="140">
        <v>5</v>
      </c>
      <c r="S4155" s="140" t="s">
        <v>988</v>
      </c>
      <c r="T4155" s="140">
        <v>1</v>
      </c>
      <c r="U4155" s="140" t="s">
        <v>606</v>
      </c>
      <c r="V4155" s="140" t="s">
        <v>8615</v>
      </c>
      <c r="W4155" s="140">
        <v>1.5</v>
      </c>
      <c r="X4155" s="140">
        <v>62</v>
      </c>
      <c r="Y4155" s="140">
        <v>40</v>
      </c>
    </row>
    <row r="4156" spans="1:25" s="56" customFormat="1">
      <c r="A4156" s="156" t="s">
        <v>8611</v>
      </c>
      <c r="B4156" s="156" t="s">
        <v>1216</v>
      </c>
      <c r="C4156" s="150" t="s">
        <v>4873</v>
      </c>
      <c r="D4156" s="150" t="s">
        <v>4874</v>
      </c>
      <c r="E4156" s="150" t="s">
        <v>4875</v>
      </c>
      <c r="F4156" s="133" t="s">
        <v>4876</v>
      </c>
      <c r="G4156" s="133"/>
      <c r="H4156" s="139" t="s">
        <v>6833</v>
      </c>
      <c r="I4156" s="550">
        <v>41855</v>
      </c>
      <c r="J4156" s="550">
        <v>41947</v>
      </c>
      <c r="K4156" s="140" t="s">
        <v>9029</v>
      </c>
      <c r="L4156" s="140" t="s">
        <v>9030</v>
      </c>
      <c r="M4156" s="140" t="s">
        <v>695</v>
      </c>
      <c r="N4156" s="140" t="s">
        <v>8621</v>
      </c>
      <c r="O4156" s="140" t="s">
        <v>8615</v>
      </c>
      <c r="P4156" s="140" t="s">
        <v>8616</v>
      </c>
      <c r="Q4156" s="140">
        <v>8</v>
      </c>
      <c r="R4156" s="140">
        <v>5</v>
      </c>
      <c r="S4156" s="140" t="s">
        <v>988</v>
      </c>
      <c r="T4156" s="140">
        <v>1</v>
      </c>
      <c r="U4156" s="140" t="s">
        <v>606</v>
      </c>
      <c r="V4156" s="140" t="s">
        <v>8615</v>
      </c>
      <c r="W4156" s="140">
        <v>1.5</v>
      </c>
      <c r="X4156" s="140">
        <v>62</v>
      </c>
      <c r="Y4156" s="140">
        <v>52.6</v>
      </c>
    </row>
    <row r="4157" spans="1:25" s="56" customFormat="1">
      <c r="A4157" s="156" t="s">
        <v>8611</v>
      </c>
      <c r="B4157" s="156" t="s">
        <v>1216</v>
      </c>
      <c r="C4157" s="150" t="s">
        <v>4873</v>
      </c>
      <c r="D4157" s="150" t="s">
        <v>4874</v>
      </c>
      <c r="E4157" s="150" t="s">
        <v>4875</v>
      </c>
      <c r="F4157" s="133" t="s">
        <v>4876</v>
      </c>
      <c r="G4157" s="133"/>
      <c r="H4157" s="139" t="s">
        <v>6833</v>
      </c>
      <c r="I4157" s="550">
        <v>41855</v>
      </c>
      <c r="J4157" s="550">
        <v>41947</v>
      </c>
      <c r="K4157" s="140" t="s">
        <v>9031</v>
      </c>
      <c r="L4157" s="140" t="s">
        <v>9032</v>
      </c>
      <c r="M4157" s="140" t="s">
        <v>695</v>
      </c>
      <c r="N4157" s="140" t="s">
        <v>8621</v>
      </c>
      <c r="O4157" s="140" t="s">
        <v>8615</v>
      </c>
      <c r="P4157" s="140" t="s">
        <v>8616</v>
      </c>
      <c r="Q4157" s="140">
        <v>8</v>
      </c>
      <c r="R4157" s="140">
        <v>5</v>
      </c>
      <c r="S4157" s="140" t="s">
        <v>988</v>
      </c>
      <c r="T4157" s="140">
        <v>1</v>
      </c>
      <c r="U4157" s="140" t="s">
        <v>606</v>
      </c>
      <c r="V4157" s="140" t="s">
        <v>8615</v>
      </c>
      <c r="W4157" s="140">
        <v>1.5</v>
      </c>
      <c r="X4157" s="140">
        <v>60</v>
      </c>
      <c r="Y4157" s="140">
        <v>59</v>
      </c>
    </row>
    <row r="4158" spans="1:25" s="56" customFormat="1">
      <c r="A4158" s="156" t="s">
        <v>8611</v>
      </c>
      <c r="B4158" s="156" t="s">
        <v>1216</v>
      </c>
      <c r="C4158" s="150" t="s">
        <v>4873</v>
      </c>
      <c r="D4158" s="150" t="s">
        <v>4874</v>
      </c>
      <c r="E4158" s="150" t="s">
        <v>4875</v>
      </c>
      <c r="F4158" s="133" t="s">
        <v>4876</v>
      </c>
      <c r="G4158" s="133"/>
      <c r="H4158" s="139" t="s">
        <v>6833</v>
      </c>
      <c r="I4158" s="550">
        <v>41855</v>
      </c>
      <c r="J4158" s="550">
        <v>41947</v>
      </c>
      <c r="K4158" s="140" t="s">
        <v>9033</v>
      </c>
      <c r="L4158" s="140" t="s">
        <v>9034</v>
      </c>
      <c r="M4158" s="140" t="s">
        <v>695</v>
      </c>
      <c r="N4158" s="140" t="s">
        <v>8621</v>
      </c>
      <c r="O4158" s="140" t="s">
        <v>8615</v>
      </c>
      <c r="P4158" s="140" t="s">
        <v>8616</v>
      </c>
      <c r="Q4158" s="140">
        <v>8</v>
      </c>
      <c r="R4158" s="140">
        <v>5</v>
      </c>
      <c r="S4158" s="140" t="s">
        <v>988</v>
      </c>
      <c r="T4158" s="140">
        <v>1</v>
      </c>
      <c r="U4158" s="140" t="s">
        <v>606</v>
      </c>
      <c r="V4158" s="140" t="s">
        <v>8615</v>
      </c>
      <c r="W4158" s="140">
        <v>1.5</v>
      </c>
      <c r="X4158" s="140">
        <v>60</v>
      </c>
      <c r="Y4158" s="140">
        <v>58</v>
      </c>
    </row>
    <row r="4159" spans="1:25" s="56" customFormat="1">
      <c r="A4159" s="156" t="s">
        <v>8611</v>
      </c>
      <c r="B4159" s="156" t="s">
        <v>1216</v>
      </c>
      <c r="C4159" s="150" t="s">
        <v>4873</v>
      </c>
      <c r="D4159" s="150" t="s">
        <v>4874</v>
      </c>
      <c r="E4159" s="150" t="s">
        <v>4875</v>
      </c>
      <c r="F4159" s="133" t="s">
        <v>4876</v>
      </c>
      <c r="G4159" s="133"/>
      <c r="H4159" s="139" t="s">
        <v>6833</v>
      </c>
      <c r="I4159" s="550">
        <v>41855</v>
      </c>
      <c r="J4159" s="550">
        <v>41947</v>
      </c>
      <c r="K4159" s="140" t="s">
        <v>9035</v>
      </c>
      <c r="L4159" s="140" t="s">
        <v>9036</v>
      </c>
      <c r="M4159" s="140" t="s">
        <v>695</v>
      </c>
      <c r="N4159" s="140" t="s">
        <v>8621</v>
      </c>
      <c r="O4159" s="140" t="s">
        <v>8615</v>
      </c>
      <c r="P4159" s="140" t="s">
        <v>8616</v>
      </c>
      <c r="Q4159" s="140">
        <v>8</v>
      </c>
      <c r="R4159" s="140">
        <v>5</v>
      </c>
      <c r="S4159" s="140" t="s">
        <v>988</v>
      </c>
      <c r="T4159" s="140">
        <v>1</v>
      </c>
      <c r="U4159" s="140" t="s">
        <v>606</v>
      </c>
      <c r="V4159" s="140" t="s">
        <v>8615</v>
      </c>
      <c r="W4159" s="140">
        <v>1.5</v>
      </c>
      <c r="X4159" s="140">
        <v>40</v>
      </c>
      <c r="Y4159" s="140">
        <v>50.8</v>
      </c>
    </row>
    <row r="4160" spans="1:25" s="56" customFormat="1">
      <c r="A4160" s="156" t="s">
        <v>8611</v>
      </c>
      <c r="B4160" s="156" t="s">
        <v>1216</v>
      </c>
      <c r="C4160" s="150" t="s">
        <v>4873</v>
      </c>
      <c r="D4160" s="150" t="s">
        <v>4874</v>
      </c>
      <c r="E4160" s="150" t="s">
        <v>4875</v>
      </c>
      <c r="F4160" s="133" t="s">
        <v>4876</v>
      </c>
      <c r="G4160" s="133"/>
      <c r="H4160" s="139" t="s">
        <v>6833</v>
      </c>
      <c r="I4160" s="550">
        <v>41855</v>
      </c>
      <c r="J4160" s="550">
        <v>41947</v>
      </c>
      <c r="K4160" s="140" t="s">
        <v>9037</v>
      </c>
      <c r="L4160" s="140" t="s">
        <v>9038</v>
      </c>
      <c r="M4160" s="140" t="s">
        <v>695</v>
      </c>
      <c r="N4160" s="140" t="s">
        <v>8621</v>
      </c>
      <c r="O4160" s="140" t="s">
        <v>8615</v>
      </c>
      <c r="P4160" s="140" t="s">
        <v>8616</v>
      </c>
      <c r="Q4160" s="140">
        <v>8</v>
      </c>
      <c r="R4160" s="140">
        <v>5</v>
      </c>
      <c r="S4160" s="140" t="s">
        <v>988</v>
      </c>
      <c r="T4160" s="140">
        <v>1</v>
      </c>
      <c r="U4160" s="140" t="s">
        <v>606</v>
      </c>
      <c r="V4160" s="140" t="s">
        <v>8615</v>
      </c>
      <c r="W4160" s="140">
        <v>1.5</v>
      </c>
      <c r="X4160" s="140">
        <v>40</v>
      </c>
      <c r="Y4160" s="140">
        <v>45.6</v>
      </c>
    </row>
    <row r="4161" spans="1:25" s="56" customFormat="1">
      <c r="A4161" s="156" t="s">
        <v>8611</v>
      </c>
      <c r="B4161" s="156" t="s">
        <v>1216</v>
      </c>
      <c r="C4161" s="150" t="s">
        <v>4873</v>
      </c>
      <c r="D4161" s="150" t="s">
        <v>4874</v>
      </c>
      <c r="E4161" s="150" t="s">
        <v>4875</v>
      </c>
      <c r="F4161" s="133" t="s">
        <v>4876</v>
      </c>
      <c r="G4161" s="133"/>
      <c r="H4161" s="139" t="s">
        <v>6833</v>
      </c>
      <c r="I4161" s="550">
        <v>41855</v>
      </c>
      <c r="J4161" s="550">
        <v>41947</v>
      </c>
      <c r="K4161" s="140" t="s">
        <v>9039</v>
      </c>
      <c r="L4161" s="140" t="s">
        <v>9040</v>
      </c>
      <c r="M4161" s="140" t="s">
        <v>695</v>
      </c>
      <c r="N4161" s="140" t="s">
        <v>8621</v>
      </c>
      <c r="O4161" s="140" t="s">
        <v>8615</v>
      </c>
      <c r="P4161" s="140" t="s">
        <v>8616</v>
      </c>
      <c r="Q4161" s="140">
        <v>8</v>
      </c>
      <c r="R4161" s="140">
        <v>5</v>
      </c>
      <c r="S4161" s="140" t="s">
        <v>988</v>
      </c>
      <c r="T4161" s="140">
        <v>1</v>
      </c>
      <c r="U4161" s="140" t="s">
        <v>606</v>
      </c>
      <c r="V4161" s="140" t="s">
        <v>8615</v>
      </c>
      <c r="W4161" s="140">
        <v>1.5</v>
      </c>
      <c r="X4161" s="140">
        <v>50</v>
      </c>
      <c r="Y4161" s="140">
        <v>37.4</v>
      </c>
    </row>
    <row r="4162" spans="1:25" s="56" customFormat="1">
      <c r="A4162" s="156" t="s">
        <v>8611</v>
      </c>
      <c r="B4162" s="156" t="s">
        <v>1216</v>
      </c>
      <c r="C4162" s="150" t="s">
        <v>4873</v>
      </c>
      <c r="D4162" s="150" t="s">
        <v>4874</v>
      </c>
      <c r="E4162" s="150" t="s">
        <v>4875</v>
      </c>
      <c r="F4162" s="133" t="s">
        <v>4876</v>
      </c>
      <c r="G4162" s="133"/>
      <c r="H4162" s="139" t="s">
        <v>6833</v>
      </c>
      <c r="I4162" s="550">
        <v>41855</v>
      </c>
      <c r="J4162" s="550">
        <v>41947</v>
      </c>
      <c r="K4162" s="140" t="s">
        <v>9041</v>
      </c>
      <c r="L4162" s="140" t="s">
        <v>9042</v>
      </c>
      <c r="M4162" s="140" t="s">
        <v>695</v>
      </c>
      <c r="N4162" s="140" t="s">
        <v>8621</v>
      </c>
      <c r="O4162" s="140" t="s">
        <v>8615</v>
      </c>
      <c r="P4162" s="140" t="s">
        <v>8616</v>
      </c>
      <c r="Q4162" s="140">
        <v>8</v>
      </c>
      <c r="R4162" s="140">
        <v>5</v>
      </c>
      <c r="S4162" s="140" t="s">
        <v>988</v>
      </c>
      <c r="T4162" s="140">
        <v>1</v>
      </c>
      <c r="U4162" s="140" t="s">
        <v>606</v>
      </c>
      <c r="V4162" s="140" t="s">
        <v>8615</v>
      </c>
      <c r="W4162" s="140">
        <v>1.5</v>
      </c>
      <c r="X4162" s="140">
        <v>55</v>
      </c>
      <c r="Y4162" s="140">
        <v>68.2</v>
      </c>
    </row>
    <row r="4163" spans="1:25" s="56" customFormat="1">
      <c r="A4163" s="156" t="s">
        <v>8611</v>
      </c>
      <c r="B4163" s="156" t="s">
        <v>1216</v>
      </c>
      <c r="C4163" s="150" t="s">
        <v>4873</v>
      </c>
      <c r="D4163" s="150" t="s">
        <v>4874</v>
      </c>
      <c r="E4163" s="150" t="s">
        <v>4875</v>
      </c>
      <c r="F4163" s="133" t="s">
        <v>4876</v>
      </c>
      <c r="G4163" s="133"/>
      <c r="H4163" s="139" t="s">
        <v>6833</v>
      </c>
      <c r="I4163" s="550">
        <v>41855</v>
      </c>
      <c r="J4163" s="550">
        <v>41947</v>
      </c>
      <c r="K4163" s="140" t="s">
        <v>9043</v>
      </c>
      <c r="L4163" s="140" t="s">
        <v>9044</v>
      </c>
      <c r="M4163" s="140" t="s">
        <v>695</v>
      </c>
      <c r="N4163" s="140" t="s">
        <v>8621</v>
      </c>
      <c r="O4163" s="140" t="s">
        <v>8615</v>
      </c>
      <c r="P4163" s="140" t="s">
        <v>8616</v>
      </c>
      <c r="Q4163" s="140">
        <v>8</v>
      </c>
      <c r="R4163" s="140">
        <v>5</v>
      </c>
      <c r="S4163" s="140" t="s">
        <v>988</v>
      </c>
      <c r="T4163" s="140">
        <v>1</v>
      </c>
      <c r="U4163" s="140" t="s">
        <v>606</v>
      </c>
      <c r="V4163" s="140" t="s">
        <v>8615</v>
      </c>
      <c r="W4163" s="140">
        <v>1.5</v>
      </c>
      <c r="X4163" s="140">
        <v>80</v>
      </c>
      <c r="Y4163" s="140">
        <v>23.2</v>
      </c>
    </row>
    <row r="4164" spans="1:25" s="56" customFormat="1">
      <c r="A4164" s="156" t="s">
        <v>8611</v>
      </c>
      <c r="B4164" s="156" t="s">
        <v>1216</v>
      </c>
      <c r="C4164" s="150" t="s">
        <v>4873</v>
      </c>
      <c r="D4164" s="150" t="s">
        <v>4874</v>
      </c>
      <c r="E4164" s="150" t="s">
        <v>4875</v>
      </c>
      <c r="F4164" s="133" t="s">
        <v>4876</v>
      </c>
      <c r="G4164" s="133"/>
      <c r="H4164" s="139" t="s">
        <v>6833</v>
      </c>
      <c r="I4164" s="550">
        <v>41855</v>
      </c>
      <c r="J4164" s="550">
        <v>41947</v>
      </c>
      <c r="K4164" s="140" t="s">
        <v>9045</v>
      </c>
      <c r="L4164" s="140" t="s">
        <v>9046</v>
      </c>
      <c r="M4164" s="140" t="s">
        <v>695</v>
      </c>
      <c r="N4164" s="140" t="s">
        <v>8621</v>
      </c>
      <c r="O4164" s="140" t="s">
        <v>8615</v>
      </c>
      <c r="P4164" s="140" t="s">
        <v>8616</v>
      </c>
      <c r="Q4164" s="140">
        <v>8</v>
      </c>
      <c r="R4164" s="140">
        <v>5</v>
      </c>
      <c r="S4164" s="140" t="s">
        <v>988</v>
      </c>
      <c r="T4164" s="140">
        <v>1</v>
      </c>
      <c r="U4164" s="140" t="s">
        <v>606</v>
      </c>
      <c r="V4164" s="140" t="s">
        <v>8615</v>
      </c>
      <c r="W4164" s="140">
        <v>1.5</v>
      </c>
      <c r="X4164" s="140">
        <v>62</v>
      </c>
      <c r="Y4164" s="140">
        <v>29.2</v>
      </c>
    </row>
    <row r="4165" spans="1:25" s="56" customFormat="1">
      <c r="A4165" s="156" t="s">
        <v>8611</v>
      </c>
      <c r="B4165" s="156" t="s">
        <v>1216</v>
      </c>
      <c r="C4165" s="150" t="s">
        <v>4873</v>
      </c>
      <c r="D4165" s="150" t="s">
        <v>4874</v>
      </c>
      <c r="E4165" s="150" t="s">
        <v>4875</v>
      </c>
      <c r="F4165" s="133" t="s">
        <v>4876</v>
      </c>
      <c r="G4165" s="133"/>
      <c r="H4165" s="139" t="s">
        <v>6833</v>
      </c>
      <c r="I4165" s="550">
        <v>41855</v>
      </c>
      <c r="J4165" s="550">
        <v>41947</v>
      </c>
      <c r="K4165" s="140" t="s">
        <v>9047</v>
      </c>
      <c r="L4165" s="140" t="s">
        <v>9048</v>
      </c>
      <c r="M4165" s="140" t="s">
        <v>695</v>
      </c>
      <c r="N4165" s="140" t="s">
        <v>8621</v>
      </c>
      <c r="O4165" s="140" t="s">
        <v>8615</v>
      </c>
      <c r="P4165" s="140" t="s">
        <v>8616</v>
      </c>
      <c r="Q4165" s="140">
        <v>8</v>
      </c>
      <c r="R4165" s="140">
        <v>5</v>
      </c>
      <c r="S4165" s="140" t="s">
        <v>988</v>
      </c>
      <c r="T4165" s="140">
        <v>1</v>
      </c>
      <c r="U4165" s="140" t="s">
        <v>606</v>
      </c>
      <c r="V4165" s="140" t="s">
        <v>8615</v>
      </c>
      <c r="W4165" s="140">
        <v>1.5</v>
      </c>
      <c r="X4165" s="140">
        <v>80</v>
      </c>
      <c r="Y4165" s="140">
        <v>24</v>
      </c>
    </row>
    <row r="4166" spans="1:25" s="56" customFormat="1">
      <c r="A4166" s="156" t="s">
        <v>8611</v>
      </c>
      <c r="B4166" s="156" t="s">
        <v>1216</v>
      </c>
      <c r="C4166" s="150" t="s">
        <v>4873</v>
      </c>
      <c r="D4166" s="150" t="s">
        <v>4874</v>
      </c>
      <c r="E4166" s="150" t="s">
        <v>4875</v>
      </c>
      <c r="F4166" s="133" t="s">
        <v>4876</v>
      </c>
      <c r="G4166" s="133"/>
      <c r="H4166" s="139" t="s">
        <v>6833</v>
      </c>
      <c r="I4166" s="550">
        <v>41855</v>
      </c>
      <c r="J4166" s="550">
        <v>41947</v>
      </c>
      <c r="K4166" s="140" t="s">
        <v>9049</v>
      </c>
      <c r="L4166" s="140" t="s">
        <v>9050</v>
      </c>
      <c r="M4166" s="140" t="s">
        <v>695</v>
      </c>
      <c r="N4166" s="140" t="s">
        <v>8621</v>
      </c>
      <c r="O4166" s="140" t="s">
        <v>8615</v>
      </c>
      <c r="P4166" s="140" t="s">
        <v>8616</v>
      </c>
      <c r="Q4166" s="140">
        <v>8</v>
      </c>
      <c r="R4166" s="140">
        <v>5</v>
      </c>
      <c r="S4166" s="140" t="s">
        <v>988</v>
      </c>
      <c r="T4166" s="140">
        <v>1</v>
      </c>
      <c r="U4166" s="140" t="s">
        <v>606</v>
      </c>
      <c r="V4166" s="140" t="s">
        <v>8615</v>
      </c>
      <c r="W4166" s="140">
        <v>1.5</v>
      </c>
      <c r="X4166" s="140">
        <v>62</v>
      </c>
      <c r="Y4166" s="140">
        <v>90</v>
      </c>
    </row>
    <row r="4167" spans="1:25" s="56" customFormat="1">
      <c r="A4167" s="156" t="s">
        <v>8611</v>
      </c>
      <c r="B4167" s="156" t="s">
        <v>1216</v>
      </c>
      <c r="C4167" s="150" t="s">
        <v>4873</v>
      </c>
      <c r="D4167" s="150" t="s">
        <v>4874</v>
      </c>
      <c r="E4167" s="150" t="s">
        <v>4875</v>
      </c>
      <c r="F4167" s="133" t="s">
        <v>4876</v>
      </c>
      <c r="G4167" s="133"/>
      <c r="H4167" s="139" t="s">
        <v>6833</v>
      </c>
      <c r="I4167" s="550">
        <v>41855</v>
      </c>
      <c r="J4167" s="550">
        <v>41947</v>
      </c>
      <c r="K4167" s="140" t="s">
        <v>9051</v>
      </c>
      <c r="L4167" s="140" t="s">
        <v>9052</v>
      </c>
      <c r="M4167" s="140" t="s">
        <v>695</v>
      </c>
      <c r="N4167" s="140" t="s">
        <v>8621</v>
      </c>
      <c r="O4167" s="140" t="s">
        <v>8615</v>
      </c>
      <c r="P4167" s="140" t="s">
        <v>8616</v>
      </c>
      <c r="Q4167" s="140">
        <v>8</v>
      </c>
      <c r="R4167" s="140">
        <v>5</v>
      </c>
      <c r="S4167" s="140" t="s">
        <v>988</v>
      </c>
      <c r="T4167" s="140">
        <v>1</v>
      </c>
      <c r="U4167" s="140" t="s">
        <v>606</v>
      </c>
      <c r="V4167" s="140" t="s">
        <v>8615</v>
      </c>
      <c r="W4167" s="140">
        <v>1.5</v>
      </c>
      <c r="X4167" s="140">
        <v>89</v>
      </c>
      <c r="Y4167" s="140">
        <v>52.4</v>
      </c>
    </row>
    <row r="4168" spans="1:25" s="56" customFormat="1">
      <c r="A4168" s="156" t="s">
        <v>8611</v>
      </c>
      <c r="B4168" s="156" t="s">
        <v>1216</v>
      </c>
      <c r="C4168" s="150" t="s">
        <v>4873</v>
      </c>
      <c r="D4168" s="150" t="s">
        <v>4874</v>
      </c>
      <c r="E4168" s="150" t="s">
        <v>4875</v>
      </c>
      <c r="F4168" s="133" t="s">
        <v>4876</v>
      </c>
      <c r="G4168" s="133"/>
      <c r="H4168" s="139" t="s">
        <v>6833</v>
      </c>
      <c r="I4168" s="550">
        <v>41855</v>
      </c>
      <c r="J4168" s="550">
        <v>41947</v>
      </c>
      <c r="K4168" s="140" t="s">
        <v>9053</v>
      </c>
      <c r="L4168" s="140" t="s">
        <v>9054</v>
      </c>
      <c r="M4168" s="140" t="s">
        <v>695</v>
      </c>
      <c r="N4168" s="140" t="s">
        <v>8621</v>
      </c>
      <c r="O4168" s="140" t="s">
        <v>8615</v>
      </c>
      <c r="P4168" s="140" t="s">
        <v>8616</v>
      </c>
      <c r="Q4168" s="140">
        <v>8</v>
      </c>
      <c r="R4168" s="140">
        <v>5</v>
      </c>
      <c r="S4168" s="140" t="s">
        <v>988</v>
      </c>
      <c r="T4168" s="140">
        <v>1</v>
      </c>
      <c r="U4168" s="140" t="s">
        <v>606</v>
      </c>
      <c r="V4168" s="140" t="s">
        <v>8615</v>
      </c>
      <c r="W4168" s="140">
        <v>1.5</v>
      </c>
      <c r="X4168" s="140">
        <v>61</v>
      </c>
      <c r="Y4168" s="140">
        <v>28.8</v>
      </c>
    </row>
    <row r="4169" spans="1:25" s="56" customFormat="1">
      <c r="A4169" s="156" t="s">
        <v>8611</v>
      </c>
      <c r="B4169" s="156" t="s">
        <v>1216</v>
      </c>
      <c r="C4169" s="150" t="s">
        <v>4873</v>
      </c>
      <c r="D4169" s="150" t="s">
        <v>4874</v>
      </c>
      <c r="E4169" s="150" t="s">
        <v>4875</v>
      </c>
      <c r="F4169" s="133" t="s">
        <v>4876</v>
      </c>
      <c r="G4169" s="133"/>
      <c r="H4169" s="139" t="s">
        <v>6833</v>
      </c>
      <c r="I4169" s="550">
        <v>41855</v>
      </c>
      <c r="J4169" s="550">
        <v>41947</v>
      </c>
      <c r="K4169" s="140" t="s">
        <v>9055</v>
      </c>
      <c r="L4169" s="140" t="s">
        <v>9056</v>
      </c>
      <c r="M4169" s="140" t="s">
        <v>695</v>
      </c>
      <c r="N4169" s="140" t="s">
        <v>8621</v>
      </c>
      <c r="O4169" s="140" t="s">
        <v>8615</v>
      </c>
      <c r="P4169" s="140" t="s">
        <v>8616</v>
      </c>
      <c r="Q4169" s="140">
        <v>8</v>
      </c>
      <c r="R4169" s="140">
        <v>5</v>
      </c>
      <c r="S4169" s="140" t="s">
        <v>988</v>
      </c>
      <c r="T4169" s="140">
        <v>1</v>
      </c>
      <c r="U4169" s="140" t="s">
        <v>606</v>
      </c>
      <c r="V4169" s="140" t="s">
        <v>8615</v>
      </c>
      <c r="W4169" s="140">
        <v>1.5</v>
      </c>
      <c r="X4169" s="140">
        <v>70</v>
      </c>
      <c r="Y4169" s="140">
        <v>36.4</v>
      </c>
    </row>
    <row r="4170" spans="1:25" s="56" customFormat="1">
      <c r="A4170" s="156" t="s">
        <v>8611</v>
      </c>
      <c r="B4170" s="156" t="s">
        <v>1216</v>
      </c>
      <c r="C4170" s="150" t="s">
        <v>4873</v>
      </c>
      <c r="D4170" s="150" t="s">
        <v>4874</v>
      </c>
      <c r="E4170" s="150" t="s">
        <v>4875</v>
      </c>
      <c r="F4170" s="133" t="s">
        <v>4876</v>
      </c>
      <c r="G4170" s="133"/>
      <c r="H4170" s="139" t="s">
        <v>6833</v>
      </c>
      <c r="I4170" s="550">
        <v>41855</v>
      </c>
      <c r="J4170" s="550">
        <v>41947</v>
      </c>
      <c r="K4170" s="140" t="s">
        <v>9057</v>
      </c>
      <c r="L4170" s="140" t="s">
        <v>9058</v>
      </c>
      <c r="M4170" s="140" t="s">
        <v>695</v>
      </c>
      <c r="N4170" s="140" t="s">
        <v>8621</v>
      </c>
      <c r="O4170" s="140" t="s">
        <v>8615</v>
      </c>
      <c r="P4170" s="140" t="s">
        <v>8616</v>
      </c>
      <c r="Q4170" s="140">
        <v>8</v>
      </c>
      <c r="R4170" s="140">
        <v>5</v>
      </c>
      <c r="S4170" s="140" t="s">
        <v>988</v>
      </c>
      <c r="T4170" s="140">
        <v>1</v>
      </c>
      <c r="U4170" s="140" t="s">
        <v>606</v>
      </c>
      <c r="V4170" s="140" t="s">
        <v>8615</v>
      </c>
      <c r="W4170" s="140">
        <v>1.5</v>
      </c>
      <c r="X4170" s="140">
        <v>70</v>
      </c>
      <c r="Y4170" s="140">
        <v>32.200000000000003</v>
      </c>
    </row>
    <row r="4171" spans="1:25" s="56" customFormat="1">
      <c r="A4171" s="156" t="s">
        <v>8611</v>
      </c>
      <c r="B4171" s="156" t="s">
        <v>1216</v>
      </c>
      <c r="C4171" s="150" t="s">
        <v>4873</v>
      </c>
      <c r="D4171" s="150" t="s">
        <v>4874</v>
      </c>
      <c r="E4171" s="150" t="s">
        <v>4875</v>
      </c>
      <c r="F4171" s="133" t="s">
        <v>4876</v>
      </c>
      <c r="G4171" s="133"/>
      <c r="H4171" s="139" t="s">
        <v>6833</v>
      </c>
      <c r="I4171" s="550">
        <v>41855</v>
      </c>
      <c r="J4171" s="550">
        <v>41947</v>
      </c>
      <c r="K4171" s="140" t="s">
        <v>9059</v>
      </c>
      <c r="L4171" s="140" t="s">
        <v>9060</v>
      </c>
      <c r="M4171" s="140" t="s">
        <v>695</v>
      </c>
      <c r="N4171" s="140" t="s">
        <v>8621</v>
      </c>
      <c r="O4171" s="140" t="s">
        <v>8615</v>
      </c>
      <c r="P4171" s="140" t="s">
        <v>8616</v>
      </c>
      <c r="Q4171" s="140">
        <v>8</v>
      </c>
      <c r="R4171" s="140">
        <v>5</v>
      </c>
      <c r="S4171" s="140" t="s">
        <v>988</v>
      </c>
      <c r="T4171" s="140">
        <v>1</v>
      </c>
      <c r="U4171" s="140" t="s">
        <v>606</v>
      </c>
      <c r="V4171" s="140" t="s">
        <v>8615</v>
      </c>
      <c r="W4171" s="140">
        <v>1.5</v>
      </c>
      <c r="X4171" s="140">
        <v>62</v>
      </c>
      <c r="Y4171" s="140">
        <v>49.1</v>
      </c>
    </row>
    <row r="4172" spans="1:25" s="56" customFormat="1">
      <c r="A4172" s="156" t="s">
        <v>8611</v>
      </c>
      <c r="B4172" s="156" t="s">
        <v>1216</v>
      </c>
      <c r="C4172" s="150" t="s">
        <v>4873</v>
      </c>
      <c r="D4172" s="150" t="s">
        <v>4874</v>
      </c>
      <c r="E4172" s="150" t="s">
        <v>4875</v>
      </c>
      <c r="F4172" s="133" t="s">
        <v>4876</v>
      </c>
      <c r="G4172" s="133"/>
      <c r="H4172" s="139" t="s">
        <v>6833</v>
      </c>
      <c r="I4172" s="550">
        <v>41855</v>
      </c>
      <c r="J4172" s="550">
        <v>41947</v>
      </c>
      <c r="K4172" s="140" t="s">
        <v>9061</v>
      </c>
      <c r="L4172" s="140" t="s">
        <v>9062</v>
      </c>
      <c r="M4172" s="140" t="s">
        <v>695</v>
      </c>
      <c r="N4172" s="140" t="s">
        <v>8621</v>
      </c>
      <c r="O4172" s="140" t="s">
        <v>8615</v>
      </c>
      <c r="P4172" s="140" t="s">
        <v>8616</v>
      </c>
      <c r="Q4172" s="140">
        <v>8</v>
      </c>
      <c r="R4172" s="140">
        <v>5</v>
      </c>
      <c r="S4172" s="140" t="s">
        <v>988</v>
      </c>
      <c r="T4172" s="140">
        <v>1</v>
      </c>
      <c r="U4172" s="140" t="s">
        <v>606</v>
      </c>
      <c r="V4172" s="140" t="s">
        <v>8615</v>
      </c>
      <c r="W4172" s="140">
        <v>1.5</v>
      </c>
      <c r="X4172" s="140">
        <v>50</v>
      </c>
      <c r="Y4172" s="140">
        <v>49.4</v>
      </c>
    </row>
    <row r="4173" spans="1:25" s="56" customFormat="1">
      <c r="A4173" s="156" t="s">
        <v>8611</v>
      </c>
      <c r="B4173" s="156" t="s">
        <v>1216</v>
      </c>
      <c r="C4173" s="150" t="s">
        <v>4873</v>
      </c>
      <c r="D4173" s="150" t="s">
        <v>4874</v>
      </c>
      <c r="E4173" s="150" t="s">
        <v>4875</v>
      </c>
      <c r="F4173" s="133" t="s">
        <v>4876</v>
      </c>
      <c r="G4173" s="133"/>
      <c r="H4173" s="139" t="s">
        <v>6833</v>
      </c>
      <c r="I4173" s="550">
        <v>41855</v>
      </c>
      <c r="J4173" s="550">
        <v>41947</v>
      </c>
      <c r="K4173" s="140" t="s">
        <v>9063</v>
      </c>
      <c r="L4173" s="140" t="s">
        <v>9064</v>
      </c>
      <c r="M4173" s="140" t="s">
        <v>695</v>
      </c>
      <c r="N4173" s="140" t="s">
        <v>8621</v>
      </c>
      <c r="O4173" s="140" t="s">
        <v>8615</v>
      </c>
      <c r="P4173" s="140" t="s">
        <v>8616</v>
      </c>
      <c r="Q4173" s="140">
        <v>8</v>
      </c>
      <c r="R4173" s="140">
        <v>5</v>
      </c>
      <c r="S4173" s="140" t="s">
        <v>988</v>
      </c>
      <c r="T4173" s="140">
        <v>1</v>
      </c>
      <c r="U4173" s="140" t="s">
        <v>606</v>
      </c>
      <c r="V4173" s="140" t="s">
        <v>8615</v>
      </c>
      <c r="W4173" s="140">
        <v>1.5</v>
      </c>
      <c r="X4173" s="140">
        <v>62</v>
      </c>
      <c r="Y4173" s="140">
        <v>57.4</v>
      </c>
    </row>
    <row r="4174" spans="1:25" s="56" customFormat="1">
      <c r="A4174" s="156" t="s">
        <v>8611</v>
      </c>
      <c r="B4174" s="156" t="s">
        <v>1216</v>
      </c>
      <c r="C4174" s="150" t="s">
        <v>4873</v>
      </c>
      <c r="D4174" s="150" t="s">
        <v>4874</v>
      </c>
      <c r="E4174" s="150" t="s">
        <v>4875</v>
      </c>
      <c r="F4174" s="133" t="s">
        <v>4876</v>
      </c>
      <c r="G4174" s="133"/>
      <c r="H4174" s="139" t="s">
        <v>6833</v>
      </c>
      <c r="I4174" s="550">
        <v>41855</v>
      </c>
      <c r="J4174" s="550">
        <v>41947</v>
      </c>
      <c r="K4174" s="140" t="s">
        <v>9065</v>
      </c>
      <c r="L4174" s="140" t="s">
        <v>9066</v>
      </c>
      <c r="M4174" s="140" t="s">
        <v>695</v>
      </c>
      <c r="N4174" s="140" t="s">
        <v>8621</v>
      </c>
      <c r="O4174" s="140" t="s">
        <v>8615</v>
      </c>
      <c r="P4174" s="140" t="s">
        <v>8616</v>
      </c>
      <c r="Q4174" s="140">
        <v>8</v>
      </c>
      <c r="R4174" s="140">
        <v>5</v>
      </c>
      <c r="S4174" s="140" t="s">
        <v>988</v>
      </c>
      <c r="T4174" s="140">
        <v>1</v>
      </c>
      <c r="U4174" s="140" t="s">
        <v>606</v>
      </c>
      <c r="V4174" s="140" t="s">
        <v>8615</v>
      </c>
      <c r="W4174" s="140">
        <v>1.5</v>
      </c>
      <c r="X4174" s="140">
        <v>62</v>
      </c>
      <c r="Y4174" s="140">
        <v>39.799999999999997</v>
      </c>
    </row>
    <row r="4175" spans="1:25" s="56" customFormat="1">
      <c r="A4175" s="156" t="s">
        <v>8611</v>
      </c>
      <c r="B4175" s="156" t="s">
        <v>1216</v>
      </c>
      <c r="C4175" s="150" t="s">
        <v>4873</v>
      </c>
      <c r="D4175" s="150" t="s">
        <v>4874</v>
      </c>
      <c r="E4175" s="150" t="s">
        <v>4875</v>
      </c>
      <c r="F4175" s="133" t="s">
        <v>4876</v>
      </c>
      <c r="G4175" s="133"/>
      <c r="H4175" s="139" t="s">
        <v>6833</v>
      </c>
      <c r="I4175" s="550">
        <v>41855</v>
      </c>
      <c r="J4175" s="550">
        <v>41947</v>
      </c>
      <c r="K4175" s="140" t="s">
        <v>9067</v>
      </c>
      <c r="L4175" s="140" t="s">
        <v>9068</v>
      </c>
      <c r="M4175" s="140" t="s">
        <v>695</v>
      </c>
      <c r="N4175" s="140" t="s">
        <v>8621</v>
      </c>
      <c r="O4175" s="140" t="s">
        <v>8615</v>
      </c>
      <c r="P4175" s="140" t="s">
        <v>8616</v>
      </c>
      <c r="Q4175" s="140">
        <v>8</v>
      </c>
      <c r="R4175" s="140">
        <v>5</v>
      </c>
      <c r="S4175" s="140" t="s">
        <v>988</v>
      </c>
      <c r="T4175" s="140">
        <v>1</v>
      </c>
      <c r="U4175" s="140" t="s">
        <v>606</v>
      </c>
      <c r="V4175" s="140" t="s">
        <v>8615</v>
      </c>
      <c r="W4175" s="140">
        <v>1.5</v>
      </c>
      <c r="X4175" s="140">
        <v>62</v>
      </c>
      <c r="Y4175" s="140">
        <v>72.900000000000006</v>
      </c>
    </row>
    <row r="4176" spans="1:25" s="56" customFormat="1">
      <c r="A4176" s="156" t="s">
        <v>8611</v>
      </c>
      <c r="B4176" s="156" t="s">
        <v>1216</v>
      </c>
      <c r="C4176" s="150" t="s">
        <v>4873</v>
      </c>
      <c r="D4176" s="150" t="s">
        <v>4874</v>
      </c>
      <c r="E4176" s="150" t="s">
        <v>4875</v>
      </c>
      <c r="F4176" s="133" t="s">
        <v>4876</v>
      </c>
      <c r="G4176" s="133"/>
      <c r="H4176" s="139" t="s">
        <v>6833</v>
      </c>
      <c r="I4176" s="550">
        <v>41855</v>
      </c>
      <c r="J4176" s="550">
        <v>41947</v>
      </c>
      <c r="K4176" s="140" t="s">
        <v>9069</v>
      </c>
      <c r="L4176" s="140" t="s">
        <v>9070</v>
      </c>
      <c r="M4176" s="140" t="s">
        <v>695</v>
      </c>
      <c r="N4176" s="140" t="s">
        <v>8621</v>
      </c>
      <c r="O4176" s="140" t="s">
        <v>8615</v>
      </c>
      <c r="P4176" s="140" t="s">
        <v>8616</v>
      </c>
      <c r="Q4176" s="140">
        <v>8</v>
      </c>
      <c r="R4176" s="140">
        <v>5</v>
      </c>
      <c r="S4176" s="140" t="s">
        <v>988</v>
      </c>
      <c r="T4176" s="140">
        <v>1</v>
      </c>
      <c r="U4176" s="140" t="s">
        <v>606</v>
      </c>
      <c r="V4176" s="140" t="s">
        <v>8615</v>
      </c>
      <c r="W4176" s="140">
        <v>1.5</v>
      </c>
      <c r="X4176" s="140">
        <v>62</v>
      </c>
      <c r="Y4176" s="140">
        <v>82.9</v>
      </c>
    </row>
    <row r="4177" spans="1:26" s="56" customFormat="1">
      <c r="A4177" s="156" t="s">
        <v>8611</v>
      </c>
      <c r="B4177" s="156" t="s">
        <v>1216</v>
      </c>
      <c r="C4177" s="150" t="s">
        <v>4873</v>
      </c>
      <c r="D4177" s="150" t="s">
        <v>4874</v>
      </c>
      <c r="E4177" s="150" t="s">
        <v>4875</v>
      </c>
      <c r="F4177" s="133" t="s">
        <v>4876</v>
      </c>
      <c r="G4177" s="133"/>
      <c r="H4177" s="139" t="s">
        <v>6833</v>
      </c>
      <c r="I4177" s="550">
        <v>41855</v>
      </c>
      <c r="J4177" s="550">
        <v>41947</v>
      </c>
      <c r="K4177" s="140" t="s">
        <v>9071</v>
      </c>
      <c r="L4177" s="140" t="s">
        <v>9072</v>
      </c>
      <c r="M4177" s="140" t="s">
        <v>695</v>
      </c>
      <c r="N4177" s="140" t="s">
        <v>8621</v>
      </c>
      <c r="O4177" s="140" t="s">
        <v>8615</v>
      </c>
      <c r="P4177" s="140" t="s">
        <v>8616</v>
      </c>
      <c r="Q4177" s="140">
        <v>8</v>
      </c>
      <c r="R4177" s="140">
        <v>5</v>
      </c>
      <c r="S4177" s="140" t="s">
        <v>988</v>
      </c>
      <c r="T4177" s="140">
        <v>1</v>
      </c>
      <c r="U4177" s="140" t="s">
        <v>606</v>
      </c>
      <c r="V4177" s="140" t="s">
        <v>8615</v>
      </c>
      <c r="W4177" s="140">
        <v>1.5</v>
      </c>
      <c r="X4177" s="140">
        <v>64</v>
      </c>
      <c r="Y4177" s="140">
        <v>39.9</v>
      </c>
    </row>
    <row r="4178" spans="1:26" s="56" customFormat="1">
      <c r="A4178" s="156" t="s">
        <v>8611</v>
      </c>
      <c r="B4178" s="156" t="s">
        <v>1216</v>
      </c>
      <c r="C4178" s="150" t="s">
        <v>4873</v>
      </c>
      <c r="D4178" s="150" t="s">
        <v>4874</v>
      </c>
      <c r="E4178" s="150" t="s">
        <v>4875</v>
      </c>
      <c r="F4178" s="133" t="s">
        <v>4876</v>
      </c>
      <c r="G4178" s="133"/>
      <c r="H4178" s="139" t="s">
        <v>6833</v>
      </c>
      <c r="I4178" s="550">
        <v>41855</v>
      </c>
      <c r="J4178" s="550">
        <v>41947</v>
      </c>
      <c r="K4178" s="140" t="s">
        <v>9073</v>
      </c>
      <c r="L4178" s="140" t="s">
        <v>9074</v>
      </c>
      <c r="M4178" s="140" t="s">
        <v>695</v>
      </c>
      <c r="N4178" s="140" t="s">
        <v>8621</v>
      </c>
      <c r="O4178" s="140" t="s">
        <v>8615</v>
      </c>
      <c r="P4178" s="140" t="s">
        <v>8616</v>
      </c>
      <c r="Q4178" s="140">
        <v>8</v>
      </c>
      <c r="R4178" s="140">
        <v>5</v>
      </c>
      <c r="S4178" s="140" t="s">
        <v>988</v>
      </c>
      <c r="T4178" s="140">
        <v>1</v>
      </c>
      <c r="U4178" s="140" t="s">
        <v>606</v>
      </c>
      <c r="V4178" s="140" t="s">
        <v>8615</v>
      </c>
      <c r="W4178" s="140">
        <v>1.5</v>
      </c>
      <c r="X4178" s="140">
        <v>62</v>
      </c>
      <c r="Y4178" s="140">
        <v>52.1</v>
      </c>
    </row>
    <row r="4179" spans="1:26" s="56" customFormat="1">
      <c r="A4179" s="156" t="s">
        <v>8611</v>
      </c>
      <c r="B4179" s="156" t="s">
        <v>1216</v>
      </c>
      <c r="C4179" s="150" t="s">
        <v>4873</v>
      </c>
      <c r="D4179" s="150" t="s">
        <v>4874</v>
      </c>
      <c r="E4179" s="150" t="s">
        <v>4875</v>
      </c>
      <c r="F4179" s="133" t="s">
        <v>4876</v>
      </c>
      <c r="G4179" s="133"/>
      <c r="H4179" s="139" t="s">
        <v>6833</v>
      </c>
      <c r="I4179" s="550">
        <v>41855</v>
      </c>
      <c r="J4179" s="550">
        <v>41947</v>
      </c>
      <c r="K4179" s="140" t="s">
        <v>9075</v>
      </c>
      <c r="L4179" s="140" t="s">
        <v>9076</v>
      </c>
      <c r="M4179" s="140" t="s">
        <v>695</v>
      </c>
      <c r="N4179" s="140" t="s">
        <v>8621</v>
      </c>
      <c r="O4179" s="140" t="s">
        <v>8615</v>
      </c>
      <c r="P4179" s="140" t="s">
        <v>8616</v>
      </c>
      <c r="Q4179" s="140">
        <v>8</v>
      </c>
      <c r="R4179" s="140">
        <v>5</v>
      </c>
      <c r="S4179" s="140" t="s">
        <v>988</v>
      </c>
      <c r="T4179" s="140">
        <v>1</v>
      </c>
      <c r="U4179" s="140" t="s">
        <v>606</v>
      </c>
      <c r="V4179" s="140" t="s">
        <v>8615</v>
      </c>
      <c r="W4179" s="140">
        <v>1.5</v>
      </c>
      <c r="X4179" s="140">
        <v>64</v>
      </c>
      <c r="Y4179" s="140">
        <v>55.3</v>
      </c>
    </row>
    <row r="4180" spans="1:26" s="56" customFormat="1">
      <c r="A4180" s="156" t="s">
        <v>8611</v>
      </c>
      <c r="B4180" s="156" t="s">
        <v>1216</v>
      </c>
      <c r="C4180" s="150" t="s">
        <v>4873</v>
      </c>
      <c r="D4180" s="150" t="s">
        <v>4874</v>
      </c>
      <c r="E4180" s="150" t="s">
        <v>4875</v>
      </c>
      <c r="F4180" s="133" t="s">
        <v>4876</v>
      </c>
      <c r="G4180" s="133"/>
      <c r="H4180" s="139" t="s">
        <v>6833</v>
      </c>
      <c r="I4180" s="550">
        <v>41855</v>
      </c>
      <c r="J4180" s="550">
        <v>41947</v>
      </c>
      <c r="K4180" s="140" t="s">
        <v>6187</v>
      </c>
      <c r="L4180" s="140" t="s">
        <v>6188</v>
      </c>
      <c r="M4180" s="140" t="s">
        <v>695</v>
      </c>
      <c r="N4180" s="140" t="s">
        <v>8621</v>
      </c>
      <c r="O4180" s="140" t="s">
        <v>8615</v>
      </c>
      <c r="P4180" s="140" t="s">
        <v>8616</v>
      </c>
      <c r="Q4180" s="140">
        <v>8</v>
      </c>
      <c r="R4180" s="140">
        <v>5</v>
      </c>
      <c r="S4180" s="140" t="s">
        <v>988</v>
      </c>
      <c r="T4180" s="140">
        <v>1</v>
      </c>
      <c r="U4180" s="140" t="s">
        <v>606</v>
      </c>
      <c r="V4180" s="140" t="s">
        <v>8615</v>
      </c>
      <c r="W4180" s="140">
        <v>1.5</v>
      </c>
      <c r="X4180" s="140">
        <v>91</v>
      </c>
      <c r="Y4180" s="140">
        <v>79.2</v>
      </c>
    </row>
    <row r="4181" spans="1:26" s="56" customFormat="1">
      <c r="A4181" s="156" t="s">
        <v>8611</v>
      </c>
      <c r="B4181" s="156" t="s">
        <v>1216</v>
      </c>
      <c r="C4181" s="150" t="s">
        <v>4873</v>
      </c>
      <c r="D4181" s="150" t="s">
        <v>4874</v>
      </c>
      <c r="E4181" s="150" t="s">
        <v>4875</v>
      </c>
      <c r="F4181" s="133" t="s">
        <v>4876</v>
      </c>
      <c r="G4181" s="133"/>
      <c r="H4181" s="139" t="s">
        <v>6833</v>
      </c>
      <c r="I4181" s="550">
        <v>41855</v>
      </c>
      <c r="J4181" s="550">
        <v>41947</v>
      </c>
      <c r="K4181" s="140" t="s">
        <v>9077</v>
      </c>
      <c r="L4181" s="140" t="s">
        <v>9078</v>
      </c>
      <c r="M4181" s="140" t="s">
        <v>695</v>
      </c>
      <c r="N4181" s="140" t="s">
        <v>8621</v>
      </c>
      <c r="O4181" s="140" t="s">
        <v>8615</v>
      </c>
      <c r="P4181" s="140" t="s">
        <v>8616</v>
      </c>
      <c r="Q4181" s="140">
        <v>8</v>
      </c>
      <c r="R4181" s="140">
        <v>5</v>
      </c>
      <c r="S4181" s="140" t="s">
        <v>988</v>
      </c>
      <c r="T4181" s="140">
        <v>1</v>
      </c>
      <c r="U4181" s="140" t="s">
        <v>606</v>
      </c>
      <c r="V4181" s="140" t="s">
        <v>8615</v>
      </c>
      <c r="W4181" s="140">
        <v>1.5</v>
      </c>
      <c r="X4181" s="140">
        <v>64</v>
      </c>
      <c r="Y4181" s="140">
        <v>60.3</v>
      </c>
    </row>
    <row r="4182" spans="1:26" s="56" customFormat="1">
      <c r="A4182" s="156" t="s">
        <v>8611</v>
      </c>
      <c r="B4182" s="156" t="s">
        <v>1216</v>
      </c>
      <c r="C4182" s="150" t="s">
        <v>4873</v>
      </c>
      <c r="D4182" s="150" t="s">
        <v>4874</v>
      </c>
      <c r="E4182" s="150" t="s">
        <v>4875</v>
      </c>
      <c r="F4182" s="133" t="s">
        <v>4876</v>
      </c>
      <c r="G4182" s="133"/>
      <c r="H4182" s="139" t="s">
        <v>6833</v>
      </c>
      <c r="I4182" s="550">
        <v>41855</v>
      </c>
      <c r="J4182" s="550">
        <v>41947</v>
      </c>
      <c r="K4182" s="140" t="s">
        <v>9079</v>
      </c>
      <c r="L4182" s="140" t="s">
        <v>9080</v>
      </c>
      <c r="M4182" s="140" t="s">
        <v>695</v>
      </c>
      <c r="N4182" s="140" t="s">
        <v>8621</v>
      </c>
      <c r="O4182" s="140" t="s">
        <v>8615</v>
      </c>
      <c r="P4182" s="140" t="s">
        <v>8616</v>
      </c>
      <c r="Q4182" s="140">
        <v>8</v>
      </c>
      <c r="R4182" s="140">
        <v>5</v>
      </c>
      <c r="S4182" s="140" t="s">
        <v>988</v>
      </c>
      <c r="T4182" s="140">
        <v>1</v>
      </c>
      <c r="U4182" s="140" t="s">
        <v>606</v>
      </c>
      <c r="V4182" s="140" t="s">
        <v>8615</v>
      </c>
      <c r="W4182" s="140">
        <v>1.5</v>
      </c>
      <c r="X4182" s="140">
        <v>64</v>
      </c>
      <c r="Y4182" s="140">
        <v>68.7</v>
      </c>
    </row>
    <row r="4183" spans="1:26" s="56" customFormat="1">
      <c r="A4183" s="156" t="s">
        <v>8611</v>
      </c>
      <c r="B4183" s="156" t="s">
        <v>1216</v>
      </c>
      <c r="C4183" s="150" t="s">
        <v>4873</v>
      </c>
      <c r="D4183" s="150" t="s">
        <v>4874</v>
      </c>
      <c r="E4183" s="150" t="s">
        <v>4875</v>
      </c>
      <c r="F4183" s="133" t="s">
        <v>4876</v>
      </c>
      <c r="G4183" s="133"/>
      <c r="H4183" s="139" t="s">
        <v>6833</v>
      </c>
      <c r="I4183" s="550">
        <v>41855</v>
      </c>
      <c r="J4183" s="550">
        <v>41947</v>
      </c>
      <c r="K4183" s="140" t="s">
        <v>9081</v>
      </c>
      <c r="L4183" s="140" t="s">
        <v>9082</v>
      </c>
      <c r="M4183" s="140" t="s">
        <v>695</v>
      </c>
      <c r="N4183" s="140" t="s">
        <v>8621</v>
      </c>
      <c r="O4183" s="140" t="s">
        <v>8615</v>
      </c>
      <c r="P4183" s="140" t="s">
        <v>8616</v>
      </c>
      <c r="Q4183" s="140">
        <v>8</v>
      </c>
      <c r="R4183" s="140">
        <v>5</v>
      </c>
      <c r="S4183" s="140" t="s">
        <v>988</v>
      </c>
      <c r="T4183" s="140">
        <v>1</v>
      </c>
      <c r="U4183" s="140" t="s">
        <v>606</v>
      </c>
      <c r="V4183" s="140" t="s">
        <v>8615</v>
      </c>
      <c r="W4183" s="140">
        <v>1.5</v>
      </c>
      <c r="X4183" s="140">
        <v>64</v>
      </c>
      <c r="Y4183" s="140">
        <v>43.6</v>
      </c>
    </row>
    <row r="4184" spans="1:26" s="56" customFormat="1">
      <c r="A4184" s="156" t="s">
        <v>8611</v>
      </c>
      <c r="B4184" s="156" t="s">
        <v>1216</v>
      </c>
      <c r="C4184" s="150" t="s">
        <v>4873</v>
      </c>
      <c r="D4184" s="150" t="s">
        <v>4874</v>
      </c>
      <c r="E4184" s="150" t="s">
        <v>4875</v>
      </c>
      <c r="F4184" s="133" t="s">
        <v>4876</v>
      </c>
      <c r="G4184" s="133"/>
      <c r="H4184" s="139" t="s">
        <v>6833</v>
      </c>
      <c r="I4184" s="550">
        <v>41855</v>
      </c>
      <c r="J4184" s="550">
        <v>41947</v>
      </c>
      <c r="K4184" s="140" t="s">
        <v>9083</v>
      </c>
      <c r="L4184" s="140" t="s">
        <v>9084</v>
      </c>
      <c r="M4184" s="140" t="s">
        <v>695</v>
      </c>
      <c r="N4184" s="140" t="s">
        <v>8621</v>
      </c>
      <c r="O4184" s="140" t="s">
        <v>8615</v>
      </c>
      <c r="P4184" s="140" t="s">
        <v>8616</v>
      </c>
      <c r="Q4184" s="140">
        <v>8</v>
      </c>
      <c r="R4184" s="140">
        <v>5</v>
      </c>
      <c r="S4184" s="140" t="s">
        <v>988</v>
      </c>
      <c r="T4184" s="140">
        <v>1</v>
      </c>
      <c r="U4184" s="140" t="s">
        <v>606</v>
      </c>
      <c r="V4184" s="140" t="s">
        <v>8615</v>
      </c>
      <c r="W4184" s="140">
        <v>1.5</v>
      </c>
      <c r="X4184" s="140">
        <v>64</v>
      </c>
      <c r="Y4184" s="140">
        <v>44.1</v>
      </c>
    </row>
    <row r="4185" spans="1:26" s="56" customFormat="1">
      <c r="A4185" s="156" t="s">
        <v>8611</v>
      </c>
      <c r="B4185" s="156" t="s">
        <v>1216</v>
      </c>
      <c r="C4185" s="150" t="s">
        <v>4873</v>
      </c>
      <c r="D4185" s="150" t="s">
        <v>4874</v>
      </c>
      <c r="E4185" s="150" t="s">
        <v>4875</v>
      </c>
      <c r="F4185" s="133" t="s">
        <v>4876</v>
      </c>
      <c r="G4185" s="133"/>
      <c r="H4185" s="139" t="s">
        <v>6833</v>
      </c>
      <c r="I4185" s="550">
        <v>41855</v>
      </c>
      <c r="J4185" s="550">
        <v>41947</v>
      </c>
      <c r="K4185" s="140" t="s">
        <v>9085</v>
      </c>
      <c r="L4185" s="140" t="s">
        <v>9086</v>
      </c>
      <c r="M4185" s="140" t="s">
        <v>695</v>
      </c>
      <c r="N4185" s="140" t="s">
        <v>8621</v>
      </c>
      <c r="O4185" s="140" t="s">
        <v>8615</v>
      </c>
      <c r="P4185" s="140" t="s">
        <v>8616</v>
      </c>
      <c r="Q4185" s="140">
        <v>8</v>
      </c>
      <c r="R4185" s="140">
        <v>5</v>
      </c>
      <c r="S4185" s="140" t="s">
        <v>988</v>
      </c>
      <c r="T4185" s="140">
        <v>1</v>
      </c>
      <c r="U4185" s="140" t="s">
        <v>606</v>
      </c>
      <c r="V4185" s="140" t="s">
        <v>8615</v>
      </c>
      <c r="W4185" s="140">
        <v>1.5</v>
      </c>
      <c r="X4185" s="140">
        <v>60</v>
      </c>
      <c r="Y4185" s="140">
        <v>33.299999999999997</v>
      </c>
    </row>
    <row r="4186" spans="1:26" s="56" customFormat="1">
      <c r="A4186" s="156" t="s">
        <v>8611</v>
      </c>
      <c r="B4186" s="156" t="s">
        <v>1216</v>
      </c>
      <c r="C4186" s="150" t="s">
        <v>4873</v>
      </c>
      <c r="D4186" s="150" t="s">
        <v>4874</v>
      </c>
      <c r="E4186" s="150" t="s">
        <v>4875</v>
      </c>
      <c r="F4186" s="133" t="s">
        <v>4876</v>
      </c>
      <c r="G4186" s="133"/>
      <c r="H4186" s="139" t="s">
        <v>6833</v>
      </c>
      <c r="I4186" s="550">
        <v>41855</v>
      </c>
      <c r="J4186" s="550">
        <v>41947</v>
      </c>
      <c r="K4186" s="140" t="s">
        <v>9087</v>
      </c>
      <c r="L4186" s="140" t="s">
        <v>9088</v>
      </c>
      <c r="M4186" s="140" t="s">
        <v>695</v>
      </c>
      <c r="N4186" s="140" t="s">
        <v>8621</v>
      </c>
      <c r="O4186" s="140" t="s">
        <v>8615</v>
      </c>
      <c r="P4186" s="140" t="s">
        <v>8616</v>
      </c>
      <c r="Q4186" s="140">
        <v>8</v>
      </c>
      <c r="R4186" s="140">
        <v>5</v>
      </c>
      <c r="S4186" s="140" t="s">
        <v>988</v>
      </c>
      <c r="T4186" s="140">
        <v>1</v>
      </c>
      <c r="U4186" s="140" t="s">
        <v>606</v>
      </c>
      <c r="V4186" s="140" t="s">
        <v>8615</v>
      </c>
      <c r="W4186" s="140">
        <v>1.5</v>
      </c>
      <c r="X4186" s="140">
        <v>40</v>
      </c>
      <c r="Y4186" s="140">
        <v>48.6</v>
      </c>
    </row>
    <row r="4187" spans="1:26" s="56" customFormat="1">
      <c r="A4187" s="156" t="s">
        <v>8611</v>
      </c>
      <c r="B4187" s="156" t="s">
        <v>1216</v>
      </c>
      <c r="C4187" s="150" t="s">
        <v>4873</v>
      </c>
      <c r="D4187" s="150" t="s">
        <v>4874</v>
      </c>
      <c r="E4187" s="150" t="s">
        <v>4875</v>
      </c>
      <c r="F4187" s="133" t="s">
        <v>4876</v>
      </c>
      <c r="G4187" s="133"/>
      <c r="H4187" s="139" t="s">
        <v>6833</v>
      </c>
      <c r="I4187" s="550">
        <v>41855</v>
      </c>
      <c r="J4187" s="550">
        <v>41947</v>
      </c>
      <c r="K4187" s="140" t="s">
        <v>9089</v>
      </c>
      <c r="L4187" s="140" t="s">
        <v>9090</v>
      </c>
      <c r="M4187" s="140" t="s">
        <v>695</v>
      </c>
      <c r="N4187" s="140" t="s">
        <v>8621</v>
      </c>
      <c r="O4187" s="140" t="s">
        <v>8615</v>
      </c>
      <c r="P4187" s="140" t="s">
        <v>8616</v>
      </c>
      <c r="Q4187" s="140">
        <v>8</v>
      </c>
      <c r="R4187" s="140">
        <v>5</v>
      </c>
      <c r="S4187" s="140" t="s">
        <v>988</v>
      </c>
      <c r="T4187" s="140">
        <v>1</v>
      </c>
      <c r="U4187" s="140" t="s">
        <v>606</v>
      </c>
      <c r="V4187" s="140" t="s">
        <v>8615</v>
      </c>
      <c r="W4187" s="140">
        <v>1.5</v>
      </c>
      <c r="X4187" s="140">
        <v>64</v>
      </c>
      <c r="Y4187" s="140">
        <v>23.6</v>
      </c>
    </row>
    <row r="4188" spans="1:26" s="56" customFormat="1">
      <c r="A4188" s="156" t="s">
        <v>8611</v>
      </c>
      <c r="B4188" s="156" t="s">
        <v>1216</v>
      </c>
      <c r="C4188" s="150" t="s">
        <v>4873</v>
      </c>
      <c r="D4188" s="150" t="s">
        <v>4874</v>
      </c>
      <c r="E4188" s="150" t="s">
        <v>4875</v>
      </c>
      <c r="F4188" s="133" t="s">
        <v>4876</v>
      </c>
      <c r="G4188" s="133"/>
      <c r="H4188" s="139" t="s">
        <v>6833</v>
      </c>
      <c r="I4188" s="550">
        <v>41855</v>
      </c>
      <c r="J4188" s="550">
        <v>41947</v>
      </c>
      <c r="K4188" s="140" t="s">
        <v>9091</v>
      </c>
      <c r="L4188" s="140" t="s">
        <v>9092</v>
      </c>
      <c r="M4188" s="140" t="s">
        <v>695</v>
      </c>
      <c r="N4188" s="140" t="s">
        <v>8621</v>
      </c>
      <c r="O4188" s="140" t="s">
        <v>8615</v>
      </c>
      <c r="P4188" s="140" t="s">
        <v>8616</v>
      </c>
      <c r="Q4188" s="140">
        <v>8</v>
      </c>
      <c r="R4188" s="140">
        <v>5</v>
      </c>
      <c r="S4188" s="140" t="s">
        <v>988</v>
      </c>
      <c r="T4188" s="140">
        <v>1</v>
      </c>
      <c r="U4188" s="140" t="s">
        <v>606</v>
      </c>
      <c r="V4188" s="140" t="s">
        <v>8615</v>
      </c>
      <c r="W4188" s="140">
        <v>1.5</v>
      </c>
      <c r="X4188" s="140">
        <v>62</v>
      </c>
      <c r="Y4188" s="140">
        <v>51.4</v>
      </c>
      <c r="Z4188" s="80"/>
    </row>
    <row r="4189" spans="1:26" s="56" customFormat="1">
      <c r="A4189" s="156" t="s">
        <v>8611</v>
      </c>
      <c r="B4189" s="156" t="s">
        <v>1216</v>
      </c>
      <c r="C4189" s="150" t="s">
        <v>4873</v>
      </c>
      <c r="D4189" s="150" t="s">
        <v>4874</v>
      </c>
      <c r="E4189" s="150" t="s">
        <v>4875</v>
      </c>
      <c r="F4189" s="133" t="s">
        <v>4876</v>
      </c>
      <c r="G4189" s="133"/>
      <c r="H4189" s="139" t="s">
        <v>6833</v>
      </c>
      <c r="I4189" s="550">
        <v>41855</v>
      </c>
      <c r="J4189" s="550">
        <v>41947</v>
      </c>
      <c r="K4189" s="140" t="s">
        <v>9093</v>
      </c>
      <c r="L4189" s="140" t="s">
        <v>9094</v>
      </c>
      <c r="M4189" s="140" t="s">
        <v>695</v>
      </c>
      <c r="N4189" s="140" t="s">
        <v>8621</v>
      </c>
      <c r="O4189" s="140" t="s">
        <v>8615</v>
      </c>
      <c r="P4189" s="140" t="s">
        <v>8616</v>
      </c>
      <c r="Q4189" s="140">
        <v>8</v>
      </c>
      <c r="R4189" s="140">
        <v>5</v>
      </c>
      <c r="S4189" s="140" t="s">
        <v>988</v>
      </c>
      <c r="T4189" s="140">
        <v>1</v>
      </c>
      <c r="U4189" s="140" t="s">
        <v>606</v>
      </c>
      <c r="V4189" s="140" t="s">
        <v>8615</v>
      </c>
      <c r="W4189" s="140">
        <v>1.5</v>
      </c>
      <c r="X4189" s="140">
        <v>62</v>
      </c>
      <c r="Y4189" s="140">
        <v>31.8</v>
      </c>
    </row>
    <row r="4190" spans="1:26" s="56" customFormat="1">
      <c r="A4190" s="156" t="s">
        <v>8611</v>
      </c>
      <c r="B4190" s="156" t="s">
        <v>1216</v>
      </c>
      <c r="C4190" s="150" t="s">
        <v>4873</v>
      </c>
      <c r="D4190" s="150" t="s">
        <v>4874</v>
      </c>
      <c r="E4190" s="150" t="s">
        <v>4875</v>
      </c>
      <c r="F4190" s="133" t="s">
        <v>4876</v>
      </c>
      <c r="G4190" s="133"/>
      <c r="H4190" s="139" t="s">
        <v>6833</v>
      </c>
      <c r="I4190" s="550">
        <v>41855</v>
      </c>
      <c r="J4190" s="550">
        <v>41947</v>
      </c>
      <c r="K4190" s="140" t="s">
        <v>9095</v>
      </c>
      <c r="L4190" s="140" t="s">
        <v>9096</v>
      </c>
      <c r="M4190" s="140" t="s">
        <v>695</v>
      </c>
      <c r="N4190" s="140" t="s">
        <v>8621</v>
      </c>
      <c r="O4190" s="140" t="s">
        <v>8615</v>
      </c>
      <c r="P4190" s="140" t="s">
        <v>8616</v>
      </c>
      <c r="Q4190" s="140">
        <v>8</v>
      </c>
      <c r="R4190" s="140">
        <v>5</v>
      </c>
      <c r="S4190" s="140" t="s">
        <v>988</v>
      </c>
      <c r="T4190" s="140">
        <v>1</v>
      </c>
      <c r="U4190" s="140" t="s">
        <v>606</v>
      </c>
      <c r="V4190" s="140" t="s">
        <v>8615</v>
      </c>
      <c r="W4190" s="140">
        <v>1.5</v>
      </c>
      <c r="X4190" s="140">
        <v>62</v>
      </c>
      <c r="Y4190" s="140">
        <v>30</v>
      </c>
    </row>
    <row r="4191" spans="1:26" s="56" customFormat="1">
      <c r="A4191" s="156" t="s">
        <v>8611</v>
      </c>
      <c r="B4191" s="156" t="s">
        <v>1216</v>
      </c>
      <c r="C4191" s="150" t="s">
        <v>4873</v>
      </c>
      <c r="D4191" s="150" t="s">
        <v>4874</v>
      </c>
      <c r="E4191" s="150" t="s">
        <v>4875</v>
      </c>
      <c r="F4191" s="133" t="s">
        <v>4876</v>
      </c>
      <c r="G4191" s="133"/>
      <c r="H4191" s="139" t="s">
        <v>6833</v>
      </c>
      <c r="I4191" s="550">
        <v>41855</v>
      </c>
      <c r="J4191" s="550">
        <v>41947</v>
      </c>
      <c r="K4191" s="140" t="s">
        <v>9097</v>
      </c>
      <c r="L4191" s="140" t="s">
        <v>9098</v>
      </c>
      <c r="M4191" s="140" t="s">
        <v>695</v>
      </c>
      <c r="N4191" s="140" t="s">
        <v>8621</v>
      </c>
      <c r="O4191" s="140" t="s">
        <v>8615</v>
      </c>
      <c r="P4191" s="140" t="s">
        <v>8616</v>
      </c>
      <c r="Q4191" s="140">
        <v>8</v>
      </c>
      <c r="R4191" s="140">
        <v>5</v>
      </c>
      <c r="S4191" s="140" t="s">
        <v>988</v>
      </c>
      <c r="T4191" s="140">
        <v>1</v>
      </c>
      <c r="U4191" s="140" t="s">
        <v>606</v>
      </c>
      <c r="V4191" s="140" t="s">
        <v>8615</v>
      </c>
      <c r="W4191" s="140">
        <v>1.5</v>
      </c>
      <c r="X4191" s="140">
        <v>59</v>
      </c>
      <c r="Y4191" s="140">
        <v>72</v>
      </c>
    </row>
    <row r="4192" spans="1:26" s="56" customFormat="1">
      <c r="A4192" s="156" t="s">
        <v>8611</v>
      </c>
      <c r="B4192" s="156" t="s">
        <v>1216</v>
      </c>
      <c r="C4192" s="150" t="s">
        <v>4873</v>
      </c>
      <c r="D4192" s="150" t="s">
        <v>4874</v>
      </c>
      <c r="E4192" s="150" t="s">
        <v>4875</v>
      </c>
      <c r="F4192" s="133" t="s">
        <v>4876</v>
      </c>
      <c r="G4192" s="133"/>
      <c r="H4192" s="139" t="s">
        <v>6833</v>
      </c>
      <c r="I4192" s="550">
        <v>41855</v>
      </c>
      <c r="J4192" s="550">
        <v>41947</v>
      </c>
      <c r="K4192" s="140" t="s">
        <v>9099</v>
      </c>
      <c r="L4192" s="140" t="s">
        <v>9100</v>
      </c>
      <c r="M4192" s="140" t="s">
        <v>695</v>
      </c>
      <c r="N4192" s="140" t="s">
        <v>8621</v>
      </c>
      <c r="O4192" s="140" t="s">
        <v>8615</v>
      </c>
      <c r="P4192" s="140" t="s">
        <v>8616</v>
      </c>
      <c r="Q4192" s="140">
        <v>8</v>
      </c>
      <c r="R4192" s="140">
        <v>5</v>
      </c>
      <c r="S4192" s="140" t="s">
        <v>988</v>
      </c>
      <c r="T4192" s="140">
        <v>1</v>
      </c>
      <c r="U4192" s="140" t="s">
        <v>606</v>
      </c>
      <c r="V4192" s="140" t="s">
        <v>8615</v>
      </c>
      <c r="W4192" s="140">
        <v>1.5</v>
      </c>
      <c r="X4192" s="140">
        <v>59</v>
      </c>
      <c r="Y4192" s="140">
        <v>53.2</v>
      </c>
    </row>
    <row r="4193" spans="1:25" s="56" customFormat="1">
      <c r="A4193" s="156" t="s">
        <v>8611</v>
      </c>
      <c r="B4193" s="156" t="s">
        <v>1216</v>
      </c>
      <c r="C4193" s="150" t="s">
        <v>4873</v>
      </c>
      <c r="D4193" s="150" t="s">
        <v>4874</v>
      </c>
      <c r="E4193" s="150" t="s">
        <v>4875</v>
      </c>
      <c r="F4193" s="133" t="s">
        <v>4876</v>
      </c>
      <c r="G4193" s="133"/>
      <c r="H4193" s="139" t="s">
        <v>6833</v>
      </c>
      <c r="I4193" s="550">
        <v>41855</v>
      </c>
      <c r="J4193" s="550">
        <v>41947</v>
      </c>
      <c r="K4193" s="140" t="s">
        <v>9101</v>
      </c>
      <c r="L4193" s="140" t="s">
        <v>9102</v>
      </c>
      <c r="M4193" s="140" t="s">
        <v>695</v>
      </c>
      <c r="N4193" s="140" t="s">
        <v>8621</v>
      </c>
      <c r="O4193" s="140" t="s">
        <v>8615</v>
      </c>
      <c r="P4193" s="140" t="s">
        <v>8616</v>
      </c>
      <c r="Q4193" s="140">
        <v>8</v>
      </c>
      <c r="R4193" s="140">
        <v>5</v>
      </c>
      <c r="S4193" s="140" t="s">
        <v>988</v>
      </c>
      <c r="T4193" s="140">
        <v>1</v>
      </c>
      <c r="U4193" s="140" t="s">
        <v>606</v>
      </c>
      <c r="V4193" s="140" t="s">
        <v>8615</v>
      </c>
      <c r="W4193" s="140">
        <v>1.5</v>
      </c>
      <c r="X4193" s="140">
        <v>58</v>
      </c>
      <c r="Y4193" s="140">
        <v>32.5</v>
      </c>
    </row>
    <row r="4194" spans="1:25" s="56" customFormat="1">
      <c r="A4194" s="156" t="s">
        <v>8611</v>
      </c>
      <c r="B4194" s="156" t="s">
        <v>1216</v>
      </c>
      <c r="C4194" s="150" t="s">
        <v>4873</v>
      </c>
      <c r="D4194" s="150" t="s">
        <v>4874</v>
      </c>
      <c r="E4194" s="150" t="s">
        <v>4875</v>
      </c>
      <c r="F4194" s="133" t="s">
        <v>4876</v>
      </c>
      <c r="G4194" s="133"/>
      <c r="H4194" s="139" t="s">
        <v>6833</v>
      </c>
      <c r="I4194" s="550">
        <v>41855</v>
      </c>
      <c r="J4194" s="550">
        <v>41947</v>
      </c>
      <c r="K4194" s="140" t="s">
        <v>9103</v>
      </c>
      <c r="L4194" s="140" t="s">
        <v>9104</v>
      </c>
      <c r="M4194" s="140" t="s">
        <v>695</v>
      </c>
      <c r="N4194" s="140" t="s">
        <v>8621</v>
      </c>
      <c r="O4194" s="140" t="s">
        <v>8615</v>
      </c>
      <c r="P4194" s="140" t="s">
        <v>8616</v>
      </c>
      <c r="Q4194" s="140">
        <v>8</v>
      </c>
      <c r="R4194" s="140">
        <v>5</v>
      </c>
      <c r="S4194" s="140" t="s">
        <v>988</v>
      </c>
      <c r="T4194" s="140">
        <v>1</v>
      </c>
      <c r="U4194" s="140" t="s">
        <v>606</v>
      </c>
      <c r="V4194" s="140" t="s">
        <v>8615</v>
      </c>
      <c r="W4194" s="140">
        <v>1.5</v>
      </c>
      <c r="X4194" s="140">
        <v>61</v>
      </c>
      <c r="Y4194" s="140">
        <v>54.9</v>
      </c>
    </row>
    <row r="4195" spans="1:25" s="56" customFormat="1">
      <c r="A4195" s="156" t="s">
        <v>8611</v>
      </c>
      <c r="B4195" s="156" t="s">
        <v>1216</v>
      </c>
      <c r="C4195" s="150" t="s">
        <v>4873</v>
      </c>
      <c r="D4195" s="150" t="s">
        <v>4874</v>
      </c>
      <c r="E4195" s="150" t="s">
        <v>4875</v>
      </c>
      <c r="F4195" s="133" t="s">
        <v>4876</v>
      </c>
      <c r="G4195" s="133"/>
      <c r="H4195" s="139" t="s">
        <v>6833</v>
      </c>
      <c r="I4195" s="550">
        <v>41855</v>
      </c>
      <c r="J4195" s="550">
        <v>41947</v>
      </c>
      <c r="K4195" s="140" t="s">
        <v>9105</v>
      </c>
      <c r="L4195" s="140" t="s">
        <v>9106</v>
      </c>
      <c r="M4195" s="140" t="s">
        <v>695</v>
      </c>
      <c r="N4195" s="140" t="s">
        <v>8621</v>
      </c>
      <c r="O4195" s="140" t="s">
        <v>8615</v>
      </c>
      <c r="P4195" s="140" t="s">
        <v>8616</v>
      </c>
      <c r="Q4195" s="140">
        <v>8</v>
      </c>
      <c r="R4195" s="140">
        <v>5</v>
      </c>
      <c r="S4195" s="140" t="s">
        <v>988</v>
      </c>
      <c r="T4195" s="140">
        <v>1</v>
      </c>
      <c r="U4195" s="140" t="s">
        <v>606</v>
      </c>
      <c r="V4195" s="140" t="s">
        <v>8615</v>
      </c>
      <c r="W4195" s="140">
        <v>1.5</v>
      </c>
      <c r="X4195" s="140">
        <v>58</v>
      </c>
      <c r="Y4195" s="140">
        <v>45.9</v>
      </c>
    </row>
    <row r="4196" spans="1:25" s="56" customFormat="1">
      <c r="A4196" s="156" t="s">
        <v>8611</v>
      </c>
      <c r="B4196" s="156" t="s">
        <v>1216</v>
      </c>
      <c r="C4196" s="150" t="s">
        <v>4873</v>
      </c>
      <c r="D4196" s="150" t="s">
        <v>4874</v>
      </c>
      <c r="E4196" s="150" t="s">
        <v>4875</v>
      </c>
      <c r="F4196" s="133" t="s">
        <v>4876</v>
      </c>
      <c r="G4196" s="133"/>
      <c r="H4196" s="139" t="s">
        <v>6833</v>
      </c>
      <c r="I4196" s="550">
        <v>41855</v>
      </c>
      <c r="J4196" s="550">
        <v>41947</v>
      </c>
      <c r="K4196" s="140" t="s">
        <v>9107</v>
      </c>
      <c r="L4196" s="140" t="s">
        <v>9108</v>
      </c>
      <c r="M4196" s="140" t="s">
        <v>695</v>
      </c>
      <c r="N4196" s="140" t="s">
        <v>8621</v>
      </c>
      <c r="O4196" s="140" t="s">
        <v>8615</v>
      </c>
      <c r="P4196" s="140" t="s">
        <v>8616</v>
      </c>
      <c r="Q4196" s="140">
        <v>8</v>
      </c>
      <c r="R4196" s="140">
        <v>5</v>
      </c>
      <c r="S4196" s="140" t="s">
        <v>988</v>
      </c>
      <c r="T4196" s="140">
        <v>1</v>
      </c>
      <c r="U4196" s="140" t="s">
        <v>606</v>
      </c>
      <c r="V4196" s="140" t="s">
        <v>8615</v>
      </c>
      <c r="W4196" s="140">
        <v>1.5</v>
      </c>
      <c r="X4196" s="140">
        <v>61</v>
      </c>
      <c r="Y4196" s="140">
        <v>34.6</v>
      </c>
    </row>
    <row r="4197" spans="1:25" s="56" customFormat="1">
      <c r="A4197" s="156" t="s">
        <v>8611</v>
      </c>
      <c r="B4197" s="156" t="s">
        <v>1216</v>
      </c>
      <c r="C4197" s="150" t="s">
        <v>4873</v>
      </c>
      <c r="D4197" s="150" t="s">
        <v>4874</v>
      </c>
      <c r="E4197" s="150" t="s">
        <v>4875</v>
      </c>
      <c r="F4197" s="133" t="s">
        <v>4876</v>
      </c>
      <c r="G4197" s="133"/>
      <c r="H4197" s="139" t="s">
        <v>6833</v>
      </c>
      <c r="I4197" s="550">
        <v>41855</v>
      </c>
      <c r="J4197" s="550">
        <v>41947</v>
      </c>
      <c r="K4197" s="140" t="s">
        <v>9109</v>
      </c>
      <c r="L4197" s="140" t="s">
        <v>9110</v>
      </c>
      <c r="M4197" s="140" t="s">
        <v>695</v>
      </c>
      <c r="N4197" s="140" t="s">
        <v>8621</v>
      </c>
      <c r="O4197" s="140" t="s">
        <v>8615</v>
      </c>
      <c r="P4197" s="140" t="s">
        <v>8616</v>
      </c>
      <c r="Q4197" s="140">
        <v>8</v>
      </c>
      <c r="R4197" s="140">
        <v>5</v>
      </c>
      <c r="S4197" s="140" t="s">
        <v>988</v>
      </c>
      <c r="T4197" s="140">
        <v>1</v>
      </c>
      <c r="U4197" s="140" t="s">
        <v>606</v>
      </c>
      <c r="V4197" s="140" t="s">
        <v>8615</v>
      </c>
      <c r="W4197" s="140">
        <v>1.5</v>
      </c>
      <c r="X4197" s="140">
        <v>55</v>
      </c>
      <c r="Y4197" s="140">
        <v>53</v>
      </c>
    </row>
    <row r="4198" spans="1:25" s="56" customFormat="1">
      <c r="A4198" s="156" t="s">
        <v>8611</v>
      </c>
      <c r="B4198" s="156" t="s">
        <v>1216</v>
      </c>
      <c r="C4198" s="150" t="s">
        <v>4873</v>
      </c>
      <c r="D4198" s="150" t="s">
        <v>4874</v>
      </c>
      <c r="E4198" s="150" t="s">
        <v>4875</v>
      </c>
      <c r="F4198" s="133" t="s">
        <v>4876</v>
      </c>
      <c r="G4198" s="133"/>
      <c r="H4198" s="139" t="s">
        <v>6833</v>
      </c>
      <c r="I4198" s="550">
        <v>41855</v>
      </c>
      <c r="J4198" s="550">
        <v>41947</v>
      </c>
      <c r="K4198" s="140" t="s">
        <v>9111</v>
      </c>
      <c r="L4198" s="140" t="s">
        <v>9112</v>
      </c>
      <c r="M4198" s="140" t="s">
        <v>695</v>
      </c>
      <c r="N4198" s="140" t="s">
        <v>8621</v>
      </c>
      <c r="O4198" s="140" t="s">
        <v>8615</v>
      </c>
      <c r="P4198" s="140" t="s">
        <v>8616</v>
      </c>
      <c r="Q4198" s="140">
        <v>8</v>
      </c>
      <c r="R4198" s="140">
        <v>5</v>
      </c>
      <c r="S4198" s="140" t="s">
        <v>988</v>
      </c>
      <c r="T4198" s="140">
        <v>1</v>
      </c>
      <c r="U4198" s="140" t="s">
        <v>606</v>
      </c>
      <c r="V4198" s="140" t="s">
        <v>8615</v>
      </c>
      <c r="W4198" s="140">
        <v>1.5</v>
      </c>
      <c r="X4198" s="140">
        <v>62</v>
      </c>
      <c r="Y4198" s="140">
        <v>68.3</v>
      </c>
    </row>
    <row r="4199" spans="1:25" s="56" customFormat="1">
      <c r="A4199" s="156" t="s">
        <v>8611</v>
      </c>
      <c r="B4199" s="156" t="s">
        <v>1216</v>
      </c>
      <c r="C4199" s="150" t="s">
        <v>4873</v>
      </c>
      <c r="D4199" s="150" t="s">
        <v>4874</v>
      </c>
      <c r="E4199" s="150" t="s">
        <v>4875</v>
      </c>
      <c r="F4199" s="133" t="s">
        <v>4876</v>
      </c>
      <c r="G4199" s="133"/>
      <c r="H4199" s="139" t="s">
        <v>6833</v>
      </c>
      <c r="I4199" s="550">
        <v>41855</v>
      </c>
      <c r="J4199" s="550">
        <v>41947</v>
      </c>
      <c r="K4199" s="140" t="s">
        <v>9113</v>
      </c>
      <c r="L4199" s="140" t="s">
        <v>9114</v>
      </c>
      <c r="M4199" s="140" t="s">
        <v>695</v>
      </c>
      <c r="N4199" s="140" t="s">
        <v>8621</v>
      </c>
      <c r="O4199" s="140" t="s">
        <v>8615</v>
      </c>
      <c r="P4199" s="140" t="s">
        <v>8616</v>
      </c>
      <c r="Q4199" s="140">
        <v>8</v>
      </c>
      <c r="R4199" s="140">
        <v>5</v>
      </c>
      <c r="S4199" s="140" t="s">
        <v>988</v>
      </c>
      <c r="T4199" s="140">
        <v>1</v>
      </c>
      <c r="U4199" s="140" t="s">
        <v>606</v>
      </c>
      <c r="V4199" s="140" t="s">
        <v>8615</v>
      </c>
      <c r="W4199" s="140">
        <v>1.5</v>
      </c>
      <c r="X4199" s="140">
        <v>60</v>
      </c>
      <c r="Y4199" s="140">
        <v>30.9</v>
      </c>
    </row>
    <row r="4200" spans="1:25" s="56" customFormat="1">
      <c r="A4200" s="156" t="s">
        <v>8611</v>
      </c>
      <c r="B4200" s="156" t="s">
        <v>1216</v>
      </c>
      <c r="C4200" s="150" t="s">
        <v>4873</v>
      </c>
      <c r="D4200" s="150" t="s">
        <v>4874</v>
      </c>
      <c r="E4200" s="150" t="s">
        <v>4875</v>
      </c>
      <c r="F4200" s="133" t="s">
        <v>4876</v>
      </c>
      <c r="G4200" s="133"/>
      <c r="H4200" s="139" t="s">
        <v>6833</v>
      </c>
      <c r="I4200" s="550">
        <v>41855</v>
      </c>
      <c r="J4200" s="550">
        <v>41947</v>
      </c>
      <c r="K4200" s="140" t="s">
        <v>9115</v>
      </c>
      <c r="L4200" s="140" t="s">
        <v>9116</v>
      </c>
      <c r="M4200" s="140" t="s">
        <v>695</v>
      </c>
      <c r="N4200" s="140" t="s">
        <v>8621</v>
      </c>
      <c r="O4200" s="140" t="s">
        <v>8615</v>
      </c>
      <c r="P4200" s="140" t="s">
        <v>8616</v>
      </c>
      <c r="Q4200" s="140">
        <v>8</v>
      </c>
      <c r="R4200" s="140">
        <v>5</v>
      </c>
      <c r="S4200" s="140" t="s">
        <v>988</v>
      </c>
      <c r="T4200" s="140">
        <v>1</v>
      </c>
      <c r="U4200" s="140" t="s">
        <v>606</v>
      </c>
      <c r="V4200" s="140" t="s">
        <v>8615</v>
      </c>
      <c r="W4200" s="140">
        <v>1.5</v>
      </c>
      <c r="X4200" s="140">
        <v>61</v>
      </c>
      <c r="Y4200" s="140">
        <v>43.1</v>
      </c>
    </row>
    <row r="4201" spans="1:25" s="56" customFormat="1">
      <c r="A4201" s="156" t="s">
        <v>8611</v>
      </c>
      <c r="B4201" s="156" t="s">
        <v>1216</v>
      </c>
      <c r="C4201" s="150" t="s">
        <v>4873</v>
      </c>
      <c r="D4201" s="150" t="s">
        <v>4874</v>
      </c>
      <c r="E4201" s="150" t="s">
        <v>4875</v>
      </c>
      <c r="F4201" s="133" t="s">
        <v>4876</v>
      </c>
      <c r="G4201" s="133"/>
      <c r="H4201" s="139" t="s">
        <v>6833</v>
      </c>
      <c r="I4201" s="550">
        <v>41855</v>
      </c>
      <c r="J4201" s="550">
        <v>41947</v>
      </c>
      <c r="K4201" s="140" t="s">
        <v>9117</v>
      </c>
      <c r="L4201" s="140" t="s">
        <v>9118</v>
      </c>
      <c r="M4201" s="140" t="s">
        <v>695</v>
      </c>
      <c r="N4201" s="140" t="s">
        <v>8621</v>
      </c>
      <c r="O4201" s="140" t="s">
        <v>8615</v>
      </c>
      <c r="P4201" s="140" t="s">
        <v>8616</v>
      </c>
      <c r="Q4201" s="140">
        <v>8</v>
      </c>
      <c r="R4201" s="140">
        <v>5</v>
      </c>
      <c r="S4201" s="140" t="s">
        <v>988</v>
      </c>
      <c r="T4201" s="140">
        <v>1</v>
      </c>
      <c r="U4201" s="140" t="s">
        <v>606</v>
      </c>
      <c r="V4201" s="140" t="s">
        <v>8615</v>
      </c>
      <c r="W4201" s="140">
        <v>1.5</v>
      </c>
      <c r="X4201" s="140">
        <v>62</v>
      </c>
      <c r="Y4201" s="140">
        <v>68.5</v>
      </c>
    </row>
    <row r="4202" spans="1:25" s="56" customFormat="1">
      <c r="A4202" s="156" t="s">
        <v>8611</v>
      </c>
      <c r="B4202" s="156" t="s">
        <v>1216</v>
      </c>
      <c r="C4202" s="150" t="s">
        <v>4873</v>
      </c>
      <c r="D4202" s="150" t="s">
        <v>4874</v>
      </c>
      <c r="E4202" s="150" t="s">
        <v>4875</v>
      </c>
      <c r="F4202" s="133" t="s">
        <v>4876</v>
      </c>
      <c r="G4202" s="133"/>
      <c r="H4202" s="139" t="s">
        <v>6833</v>
      </c>
      <c r="I4202" s="550">
        <v>41855</v>
      </c>
      <c r="J4202" s="550">
        <v>41947</v>
      </c>
      <c r="K4202" s="140" t="s">
        <v>9119</v>
      </c>
      <c r="L4202" s="140" t="s">
        <v>9120</v>
      </c>
      <c r="M4202" s="140" t="s">
        <v>695</v>
      </c>
      <c r="N4202" s="140" t="s">
        <v>8621</v>
      </c>
      <c r="O4202" s="140" t="s">
        <v>8615</v>
      </c>
      <c r="P4202" s="140" t="s">
        <v>8616</v>
      </c>
      <c r="Q4202" s="140">
        <v>8</v>
      </c>
      <c r="R4202" s="140">
        <v>5</v>
      </c>
      <c r="S4202" s="140" t="s">
        <v>988</v>
      </c>
      <c r="T4202" s="140">
        <v>1</v>
      </c>
      <c r="U4202" s="140" t="s">
        <v>606</v>
      </c>
      <c r="V4202" s="140" t="s">
        <v>8615</v>
      </c>
      <c r="W4202" s="140">
        <v>1.5</v>
      </c>
      <c r="X4202" s="140">
        <v>61</v>
      </c>
      <c r="Y4202" s="140">
        <v>24.9</v>
      </c>
    </row>
    <row r="4203" spans="1:25" s="56" customFormat="1">
      <c r="A4203" s="156" t="s">
        <v>8611</v>
      </c>
      <c r="B4203" s="156" t="s">
        <v>1216</v>
      </c>
      <c r="C4203" s="150" t="s">
        <v>4873</v>
      </c>
      <c r="D4203" s="150" t="s">
        <v>4874</v>
      </c>
      <c r="E4203" s="150" t="s">
        <v>4875</v>
      </c>
      <c r="F4203" s="133" t="s">
        <v>4876</v>
      </c>
      <c r="G4203" s="133"/>
      <c r="H4203" s="139" t="s">
        <v>6833</v>
      </c>
      <c r="I4203" s="550">
        <v>41855</v>
      </c>
      <c r="J4203" s="550">
        <v>41947</v>
      </c>
      <c r="K4203" s="140" t="s">
        <v>9121</v>
      </c>
      <c r="L4203" s="140" t="s">
        <v>9122</v>
      </c>
      <c r="M4203" s="140" t="s">
        <v>695</v>
      </c>
      <c r="N4203" s="140" t="s">
        <v>8621</v>
      </c>
      <c r="O4203" s="140" t="s">
        <v>8615</v>
      </c>
      <c r="P4203" s="140" t="s">
        <v>8616</v>
      </c>
      <c r="Q4203" s="140">
        <v>8</v>
      </c>
      <c r="R4203" s="140">
        <v>5</v>
      </c>
      <c r="S4203" s="140" t="s">
        <v>988</v>
      </c>
      <c r="T4203" s="140">
        <v>1</v>
      </c>
      <c r="U4203" s="140" t="s">
        <v>606</v>
      </c>
      <c r="V4203" s="140" t="s">
        <v>8615</v>
      </c>
      <c r="W4203" s="140">
        <v>1.5</v>
      </c>
      <c r="X4203" s="140">
        <v>61</v>
      </c>
      <c r="Y4203" s="140">
        <v>41.6</v>
      </c>
    </row>
    <row r="4204" spans="1:25" s="56" customFormat="1">
      <c r="A4204" s="156" t="s">
        <v>8611</v>
      </c>
      <c r="B4204" s="156" t="s">
        <v>1216</v>
      </c>
      <c r="C4204" s="150" t="s">
        <v>4873</v>
      </c>
      <c r="D4204" s="150" t="s">
        <v>4874</v>
      </c>
      <c r="E4204" s="150" t="s">
        <v>4875</v>
      </c>
      <c r="F4204" s="133" t="s">
        <v>4876</v>
      </c>
      <c r="G4204" s="133"/>
      <c r="H4204" s="139" t="s">
        <v>6833</v>
      </c>
      <c r="I4204" s="550">
        <v>41855</v>
      </c>
      <c r="J4204" s="550">
        <v>41947</v>
      </c>
      <c r="K4204" s="140" t="s">
        <v>9123</v>
      </c>
      <c r="L4204" s="140" t="s">
        <v>9124</v>
      </c>
      <c r="M4204" s="140" t="s">
        <v>695</v>
      </c>
      <c r="N4204" s="140" t="s">
        <v>8621</v>
      </c>
      <c r="O4204" s="140" t="s">
        <v>8615</v>
      </c>
      <c r="P4204" s="140" t="s">
        <v>8616</v>
      </c>
      <c r="Q4204" s="140">
        <v>8</v>
      </c>
      <c r="R4204" s="140">
        <v>5</v>
      </c>
      <c r="S4204" s="140" t="s">
        <v>988</v>
      </c>
      <c r="T4204" s="140">
        <v>1</v>
      </c>
      <c r="U4204" s="140" t="s">
        <v>606</v>
      </c>
      <c r="V4204" s="140" t="s">
        <v>8615</v>
      </c>
      <c r="W4204" s="140">
        <v>1.5</v>
      </c>
      <c r="X4204" s="140">
        <v>61</v>
      </c>
      <c r="Y4204" s="140">
        <v>43.6</v>
      </c>
    </row>
    <row r="4205" spans="1:25" s="56" customFormat="1">
      <c r="A4205" s="156" t="s">
        <v>8611</v>
      </c>
      <c r="B4205" s="156" t="s">
        <v>1216</v>
      </c>
      <c r="C4205" s="150" t="s">
        <v>4873</v>
      </c>
      <c r="D4205" s="150" t="s">
        <v>4874</v>
      </c>
      <c r="E4205" s="150" t="s">
        <v>4875</v>
      </c>
      <c r="F4205" s="133" t="s">
        <v>4876</v>
      </c>
      <c r="G4205" s="133"/>
      <c r="H4205" s="139" t="s">
        <v>6833</v>
      </c>
      <c r="I4205" s="550">
        <v>41855</v>
      </c>
      <c r="J4205" s="550">
        <v>41947</v>
      </c>
      <c r="K4205" s="140" t="s">
        <v>9125</v>
      </c>
      <c r="L4205" s="140" t="s">
        <v>9126</v>
      </c>
      <c r="M4205" s="140" t="s">
        <v>695</v>
      </c>
      <c r="N4205" s="140" t="s">
        <v>8621</v>
      </c>
      <c r="O4205" s="140" t="s">
        <v>8615</v>
      </c>
      <c r="P4205" s="140" t="s">
        <v>8616</v>
      </c>
      <c r="Q4205" s="140">
        <v>8</v>
      </c>
      <c r="R4205" s="140">
        <v>5</v>
      </c>
      <c r="S4205" s="140" t="s">
        <v>988</v>
      </c>
      <c r="T4205" s="140">
        <v>1</v>
      </c>
      <c r="U4205" s="140" t="s">
        <v>606</v>
      </c>
      <c r="V4205" s="140" t="s">
        <v>8615</v>
      </c>
      <c r="W4205" s="140">
        <v>1.5</v>
      </c>
      <c r="X4205" s="140">
        <v>60</v>
      </c>
      <c r="Y4205" s="140">
        <v>65.5</v>
      </c>
    </row>
    <row r="4206" spans="1:25" s="56" customFormat="1">
      <c r="A4206" s="156" t="s">
        <v>8611</v>
      </c>
      <c r="B4206" s="156" t="s">
        <v>1216</v>
      </c>
      <c r="C4206" s="150" t="s">
        <v>4873</v>
      </c>
      <c r="D4206" s="150" t="s">
        <v>4874</v>
      </c>
      <c r="E4206" s="150" t="s">
        <v>4875</v>
      </c>
      <c r="F4206" s="133" t="s">
        <v>4876</v>
      </c>
      <c r="G4206" s="133"/>
      <c r="H4206" s="139" t="s">
        <v>6833</v>
      </c>
      <c r="I4206" s="550">
        <v>41855</v>
      </c>
      <c r="J4206" s="550">
        <v>41947</v>
      </c>
      <c r="K4206" s="140" t="s">
        <v>9127</v>
      </c>
      <c r="L4206" s="140" t="s">
        <v>9128</v>
      </c>
      <c r="M4206" s="140" t="s">
        <v>695</v>
      </c>
      <c r="N4206" s="140" t="s">
        <v>8621</v>
      </c>
      <c r="O4206" s="140" t="s">
        <v>8615</v>
      </c>
      <c r="P4206" s="140" t="s">
        <v>8616</v>
      </c>
      <c r="Q4206" s="140">
        <v>8</v>
      </c>
      <c r="R4206" s="140">
        <v>5</v>
      </c>
      <c r="S4206" s="140" t="s">
        <v>988</v>
      </c>
      <c r="T4206" s="140">
        <v>1</v>
      </c>
      <c r="U4206" s="140" t="s">
        <v>606</v>
      </c>
      <c r="V4206" s="140" t="s">
        <v>8615</v>
      </c>
      <c r="W4206" s="140">
        <v>1.5</v>
      </c>
      <c r="X4206" s="140">
        <v>60</v>
      </c>
      <c r="Y4206" s="140">
        <v>56.7</v>
      </c>
    </row>
    <row r="4207" spans="1:25" s="56" customFormat="1">
      <c r="A4207" s="156" t="s">
        <v>8611</v>
      </c>
      <c r="B4207" s="156" t="s">
        <v>1216</v>
      </c>
      <c r="C4207" s="150" t="s">
        <v>4873</v>
      </c>
      <c r="D4207" s="150" t="s">
        <v>4874</v>
      </c>
      <c r="E4207" s="150" t="s">
        <v>4875</v>
      </c>
      <c r="F4207" s="133" t="s">
        <v>4876</v>
      </c>
      <c r="G4207" s="133"/>
      <c r="H4207" s="139" t="s">
        <v>6833</v>
      </c>
      <c r="I4207" s="550">
        <v>41855</v>
      </c>
      <c r="J4207" s="550">
        <v>41947</v>
      </c>
      <c r="K4207" s="140" t="s">
        <v>9129</v>
      </c>
      <c r="L4207" s="140" t="s">
        <v>9130</v>
      </c>
      <c r="M4207" s="140" t="s">
        <v>695</v>
      </c>
      <c r="N4207" s="140" t="s">
        <v>8621</v>
      </c>
      <c r="O4207" s="140" t="s">
        <v>8615</v>
      </c>
      <c r="P4207" s="140" t="s">
        <v>8616</v>
      </c>
      <c r="Q4207" s="140">
        <v>8</v>
      </c>
      <c r="R4207" s="140">
        <v>5</v>
      </c>
      <c r="S4207" s="140" t="s">
        <v>988</v>
      </c>
      <c r="T4207" s="140">
        <v>1</v>
      </c>
      <c r="U4207" s="140" t="s">
        <v>606</v>
      </c>
      <c r="V4207" s="140" t="s">
        <v>8615</v>
      </c>
      <c r="W4207" s="140">
        <v>1.5</v>
      </c>
      <c r="X4207" s="140">
        <v>61</v>
      </c>
      <c r="Y4207" s="140">
        <v>52.7</v>
      </c>
    </row>
    <row r="4208" spans="1:25" s="56" customFormat="1">
      <c r="A4208" s="156" t="s">
        <v>8611</v>
      </c>
      <c r="B4208" s="156" t="s">
        <v>1216</v>
      </c>
      <c r="C4208" s="150" t="s">
        <v>4873</v>
      </c>
      <c r="D4208" s="150" t="s">
        <v>4874</v>
      </c>
      <c r="E4208" s="150" t="s">
        <v>4875</v>
      </c>
      <c r="F4208" s="133" t="s">
        <v>4876</v>
      </c>
      <c r="G4208" s="133"/>
      <c r="H4208" s="139" t="s">
        <v>6833</v>
      </c>
      <c r="I4208" s="550">
        <v>41855</v>
      </c>
      <c r="J4208" s="550">
        <v>41947</v>
      </c>
      <c r="K4208" s="140" t="s">
        <v>9131</v>
      </c>
      <c r="L4208" s="140" t="s">
        <v>9132</v>
      </c>
      <c r="M4208" s="140" t="s">
        <v>695</v>
      </c>
      <c r="N4208" s="140" t="s">
        <v>8621</v>
      </c>
      <c r="O4208" s="140" t="s">
        <v>8615</v>
      </c>
      <c r="P4208" s="140" t="s">
        <v>8616</v>
      </c>
      <c r="Q4208" s="140">
        <v>8</v>
      </c>
      <c r="R4208" s="140">
        <v>5</v>
      </c>
      <c r="S4208" s="140" t="s">
        <v>988</v>
      </c>
      <c r="T4208" s="140">
        <v>1</v>
      </c>
      <c r="U4208" s="140" t="s">
        <v>606</v>
      </c>
      <c r="V4208" s="140" t="s">
        <v>8615</v>
      </c>
      <c r="W4208" s="140">
        <v>1.5</v>
      </c>
      <c r="X4208" s="140">
        <v>61</v>
      </c>
      <c r="Y4208" s="140">
        <v>33.9</v>
      </c>
    </row>
    <row r="4209" spans="1:25" s="56" customFormat="1">
      <c r="A4209" s="156" t="s">
        <v>8611</v>
      </c>
      <c r="B4209" s="156" t="s">
        <v>1216</v>
      </c>
      <c r="C4209" s="150" t="s">
        <v>4873</v>
      </c>
      <c r="D4209" s="150" t="s">
        <v>4874</v>
      </c>
      <c r="E4209" s="150" t="s">
        <v>4875</v>
      </c>
      <c r="F4209" s="133" t="s">
        <v>4876</v>
      </c>
      <c r="G4209" s="133"/>
      <c r="H4209" s="139" t="s">
        <v>6833</v>
      </c>
      <c r="I4209" s="550">
        <v>41855</v>
      </c>
      <c r="J4209" s="550">
        <v>41947</v>
      </c>
      <c r="K4209" s="140" t="s">
        <v>9133</v>
      </c>
      <c r="L4209" s="140" t="s">
        <v>9134</v>
      </c>
      <c r="M4209" s="140" t="s">
        <v>695</v>
      </c>
      <c r="N4209" s="140" t="s">
        <v>8621</v>
      </c>
      <c r="O4209" s="140" t="s">
        <v>8615</v>
      </c>
      <c r="P4209" s="140" t="s">
        <v>8616</v>
      </c>
      <c r="Q4209" s="140">
        <v>8</v>
      </c>
      <c r="R4209" s="140">
        <v>5</v>
      </c>
      <c r="S4209" s="140" t="s">
        <v>988</v>
      </c>
      <c r="T4209" s="140">
        <v>1</v>
      </c>
      <c r="U4209" s="140" t="s">
        <v>606</v>
      </c>
      <c r="V4209" s="140" t="s">
        <v>8615</v>
      </c>
      <c r="W4209" s="140">
        <v>1.5</v>
      </c>
      <c r="X4209" s="140">
        <v>61</v>
      </c>
      <c r="Y4209" s="140">
        <v>38.299999999999997</v>
      </c>
    </row>
    <row r="4210" spans="1:25" s="56" customFormat="1">
      <c r="A4210" s="156" t="s">
        <v>8611</v>
      </c>
      <c r="B4210" s="156" t="s">
        <v>1216</v>
      </c>
      <c r="C4210" s="150" t="s">
        <v>4873</v>
      </c>
      <c r="D4210" s="150" t="s">
        <v>4874</v>
      </c>
      <c r="E4210" s="150" t="s">
        <v>4875</v>
      </c>
      <c r="F4210" s="133" t="s">
        <v>4876</v>
      </c>
      <c r="G4210" s="133"/>
      <c r="H4210" s="139" t="s">
        <v>6833</v>
      </c>
      <c r="I4210" s="550">
        <v>41855</v>
      </c>
      <c r="J4210" s="550">
        <v>41947</v>
      </c>
      <c r="K4210" s="140" t="s">
        <v>9135</v>
      </c>
      <c r="L4210" s="140" t="s">
        <v>9136</v>
      </c>
      <c r="M4210" s="140" t="s">
        <v>695</v>
      </c>
      <c r="N4210" s="140" t="s">
        <v>8621</v>
      </c>
      <c r="O4210" s="140" t="s">
        <v>8615</v>
      </c>
      <c r="P4210" s="140" t="s">
        <v>8616</v>
      </c>
      <c r="Q4210" s="140">
        <v>8</v>
      </c>
      <c r="R4210" s="140">
        <v>5</v>
      </c>
      <c r="S4210" s="140" t="s">
        <v>988</v>
      </c>
      <c r="T4210" s="140">
        <v>1</v>
      </c>
      <c r="U4210" s="140" t="s">
        <v>606</v>
      </c>
      <c r="V4210" s="140" t="s">
        <v>8615</v>
      </c>
      <c r="W4210" s="140">
        <v>1.5</v>
      </c>
      <c r="X4210" s="140">
        <v>61</v>
      </c>
      <c r="Y4210" s="140">
        <v>59.6</v>
      </c>
    </row>
    <row r="4211" spans="1:25" s="56" customFormat="1">
      <c r="A4211" s="156" t="s">
        <v>8611</v>
      </c>
      <c r="B4211" s="156" t="s">
        <v>1216</v>
      </c>
      <c r="C4211" s="150" t="s">
        <v>4873</v>
      </c>
      <c r="D4211" s="150" t="s">
        <v>4874</v>
      </c>
      <c r="E4211" s="150" t="s">
        <v>4875</v>
      </c>
      <c r="F4211" s="133" t="s">
        <v>4876</v>
      </c>
      <c r="G4211" s="133"/>
      <c r="H4211" s="139" t="s">
        <v>6833</v>
      </c>
      <c r="I4211" s="550">
        <v>41855</v>
      </c>
      <c r="J4211" s="550">
        <v>41947</v>
      </c>
      <c r="K4211" s="140" t="s">
        <v>9137</v>
      </c>
      <c r="L4211" s="140" t="s">
        <v>9138</v>
      </c>
      <c r="M4211" s="140" t="s">
        <v>695</v>
      </c>
      <c r="N4211" s="140" t="s">
        <v>8621</v>
      </c>
      <c r="O4211" s="140" t="s">
        <v>8615</v>
      </c>
      <c r="P4211" s="140" t="s">
        <v>8616</v>
      </c>
      <c r="Q4211" s="140">
        <v>8</v>
      </c>
      <c r="R4211" s="140">
        <v>5</v>
      </c>
      <c r="S4211" s="140" t="s">
        <v>988</v>
      </c>
      <c r="T4211" s="140">
        <v>1</v>
      </c>
      <c r="U4211" s="140" t="s">
        <v>606</v>
      </c>
      <c r="V4211" s="140" t="s">
        <v>8615</v>
      </c>
      <c r="W4211" s="140">
        <v>1.5</v>
      </c>
      <c r="X4211" s="140">
        <v>61</v>
      </c>
      <c r="Y4211" s="140">
        <v>43.7</v>
      </c>
    </row>
    <row r="4212" spans="1:25" s="56" customFormat="1">
      <c r="A4212" s="156" t="s">
        <v>8611</v>
      </c>
      <c r="B4212" s="156" t="s">
        <v>1216</v>
      </c>
      <c r="C4212" s="150" t="s">
        <v>4873</v>
      </c>
      <c r="D4212" s="150" t="s">
        <v>4874</v>
      </c>
      <c r="E4212" s="150" t="s">
        <v>4875</v>
      </c>
      <c r="F4212" s="133" t="s">
        <v>4876</v>
      </c>
      <c r="G4212" s="133"/>
      <c r="H4212" s="139" t="s">
        <v>6833</v>
      </c>
      <c r="I4212" s="550">
        <v>41855</v>
      </c>
      <c r="J4212" s="550">
        <v>41947</v>
      </c>
      <c r="K4212" s="140" t="s">
        <v>9139</v>
      </c>
      <c r="L4212" s="140" t="s">
        <v>9140</v>
      </c>
      <c r="M4212" s="140" t="s">
        <v>695</v>
      </c>
      <c r="N4212" s="140" t="s">
        <v>8621</v>
      </c>
      <c r="O4212" s="140" t="s">
        <v>8615</v>
      </c>
      <c r="P4212" s="140" t="s">
        <v>8616</v>
      </c>
      <c r="Q4212" s="140">
        <v>8</v>
      </c>
      <c r="R4212" s="140">
        <v>5</v>
      </c>
      <c r="S4212" s="140" t="s">
        <v>988</v>
      </c>
      <c r="T4212" s="140">
        <v>1</v>
      </c>
      <c r="U4212" s="140" t="s">
        <v>606</v>
      </c>
      <c r="V4212" s="140" t="s">
        <v>8615</v>
      </c>
      <c r="W4212" s="140">
        <v>1.5</v>
      </c>
      <c r="X4212" s="140">
        <v>61</v>
      </c>
      <c r="Y4212" s="140">
        <v>49.7</v>
      </c>
    </row>
    <row r="4213" spans="1:25" s="56" customFormat="1">
      <c r="A4213" s="156" t="s">
        <v>8611</v>
      </c>
      <c r="B4213" s="156" t="s">
        <v>1216</v>
      </c>
      <c r="C4213" s="150" t="s">
        <v>4873</v>
      </c>
      <c r="D4213" s="150" t="s">
        <v>4874</v>
      </c>
      <c r="E4213" s="150" t="s">
        <v>4875</v>
      </c>
      <c r="F4213" s="133" t="s">
        <v>4876</v>
      </c>
      <c r="G4213" s="133"/>
      <c r="H4213" s="139" t="s">
        <v>6833</v>
      </c>
      <c r="I4213" s="550">
        <v>41855</v>
      </c>
      <c r="J4213" s="550">
        <v>41947</v>
      </c>
      <c r="K4213" s="140" t="s">
        <v>9141</v>
      </c>
      <c r="L4213" s="140" t="s">
        <v>9142</v>
      </c>
      <c r="M4213" s="140" t="s">
        <v>695</v>
      </c>
      <c r="N4213" s="140" t="s">
        <v>8621</v>
      </c>
      <c r="O4213" s="140" t="s">
        <v>8615</v>
      </c>
      <c r="P4213" s="140" t="s">
        <v>8616</v>
      </c>
      <c r="Q4213" s="140">
        <v>8</v>
      </c>
      <c r="R4213" s="140">
        <v>5</v>
      </c>
      <c r="S4213" s="140" t="s">
        <v>988</v>
      </c>
      <c r="T4213" s="140">
        <v>1</v>
      </c>
      <c r="U4213" s="140" t="s">
        <v>606</v>
      </c>
      <c r="V4213" s="140" t="s">
        <v>8615</v>
      </c>
      <c r="W4213" s="140">
        <v>1.5</v>
      </c>
      <c r="X4213" s="140">
        <v>61</v>
      </c>
      <c r="Y4213" s="140">
        <v>47.2</v>
      </c>
    </row>
    <row r="4214" spans="1:25" s="56" customFormat="1">
      <c r="A4214" s="156" t="s">
        <v>8611</v>
      </c>
      <c r="B4214" s="156" t="s">
        <v>1216</v>
      </c>
      <c r="C4214" s="150" t="s">
        <v>4873</v>
      </c>
      <c r="D4214" s="150" t="s">
        <v>4874</v>
      </c>
      <c r="E4214" s="150" t="s">
        <v>4875</v>
      </c>
      <c r="F4214" s="133" t="s">
        <v>4876</v>
      </c>
      <c r="G4214" s="133"/>
      <c r="H4214" s="139" t="s">
        <v>6833</v>
      </c>
      <c r="I4214" s="550">
        <v>41855</v>
      </c>
      <c r="J4214" s="550">
        <v>41947</v>
      </c>
      <c r="K4214" s="140" t="s">
        <v>9143</v>
      </c>
      <c r="L4214" s="140" t="s">
        <v>9144</v>
      </c>
      <c r="M4214" s="140" t="s">
        <v>695</v>
      </c>
      <c r="N4214" s="140" t="s">
        <v>8621</v>
      </c>
      <c r="O4214" s="140" t="s">
        <v>8615</v>
      </c>
      <c r="P4214" s="140" t="s">
        <v>8616</v>
      </c>
      <c r="Q4214" s="140">
        <v>8</v>
      </c>
      <c r="R4214" s="140">
        <v>5</v>
      </c>
      <c r="S4214" s="140" t="s">
        <v>988</v>
      </c>
      <c r="T4214" s="140">
        <v>1</v>
      </c>
      <c r="U4214" s="140" t="s">
        <v>606</v>
      </c>
      <c r="V4214" s="140" t="s">
        <v>8615</v>
      </c>
      <c r="W4214" s="140">
        <v>1.5</v>
      </c>
      <c r="X4214" s="140">
        <v>61</v>
      </c>
      <c r="Y4214" s="140">
        <v>45</v>
      </c>
    </row>
    <row r="4215" spans="1:25" s="56" customFormat="1">
      <c r="A4215" s="156" t="s">
        <v>8611</v>
      </c>
      <c r="B4215" s="156" t="s">
        <v>1216</v>
      </c>
      <c r="C4215" s="150" t="s">
        <v>4873</v>
      </c>
      <c r="D4215" s="150" t="s">
        <v>4874</v>
      </c>
      <c r="E4215" s="150" t="s">
        <v>4875</v>
      </c>
      <c r="F4215" s="133" t="s">
        <v>4876</v>
      </c>
      <c r="G4215" s="133"/>
      <c r="H4215" s="139" t="s">
        <v>6833</v>
      </c>
      <c r="I4215" s="550">
        <v>41855</v>
      </c>
      <c r="J4215" s="550">
        <v>41947</v>
      </c>
      <c r="K4215" s="140" t="s">
        <v>9145</v>
      </c>
      <c r="L4215" s="140" t="s">
        <v>9146</v>
      </c>
      <c r="M4215" s="140" t="s">
        <v>695</v>
      </c>
      <c r="N4215" s="140" t="s">
        <v>8621</v>
      </c>
      <c r="O4215" s="140" t="s">
        <v>8615</v>
      </c>
      <c r="P4215" s="140" t="s">
        <v>8616</v>
      </c>
      <c r="Q4215" s="140">
        <v>8</v>
      </c>
      <c r="R4215" s="140">
        <v>5</v>
      </c>
      <c r="S4215" s="140" t="s">
        <v>988</v>
      </c>
      <c r="T4215" s="140">
        <v>1</v>
      </c>
      <c r="U4215" s="140" t="s">
        <v>606</v>
      </c>
      <c r="V4215" s="140" t="s">
        <v>8615</v>
      </c>
      <c r="W4215" s="140">
        <v>1.5</v>
      </c>
      <c r="X4215" s="140">
        <v>61</v>
      </c>
      <c r="Y4215" s="140">
        <v>47.6</v>
      </c>
    </row>
    <row r="4216" spans="1:25" s="56" customFormat="1">
      <c r="A4216" s="156" t="s">
        <v>8611</v>
      </c>
      <c r="B4216" s="156" t="s">
        <v>1216</v>
      </c>
      <c r="C4216" s="150" t="s">
        <v>4873</v>
      </c>
      <c r="D4216" s="150" t="s">
        <v>4874</v>
      </c>
      <c r="E4216" s="150" t="s">
        <v>4875</v>
      </c>
      <c r="F4216" s="133" t="s">
        <v>4876</v>
      </c>
      <c r="G4216" s="133"/>
      <c r="H4216" s="139" t="s">
        <v>6833</v>
      </c>
      <c r="I4216" s="550">
        <v>41855</v>
      </c>
      <c r="J4216" s="550">
        <v>41947</v>
      </c>
      <c r="K4216" s="140" t="s">
        <v>9147</v>
      </c>
      <c r="L4216" s="140" t="s">
        <v>9148</v>
      </c>
      <c r="M4216" s="140" t="s">
        <v>695</v>
      </c>
      <c r="N4216" s="140" t="s">
        <v>8621</v>
      </c>
      <c r="O4216" s="140" t="s">
        <v>8615</v>
      </c>
      <c r="P4216" s="140" t="s">
        <v>8616</v>
      </c>
      <c r="Q4216" s="140">
        <v>8</v>
      </c>
      <c r="R4216" s="140">
        <v>5</v>
      </c>
      <c r="S4216" s="140" t="s">
        <v>988</v>
      </c>
      <c r="T4216" s="140">
        <v>1</v>
      </c>
      <c r="U4216" s="140" t="s">
        <v>606</v>
      </c>
      <c r="V4216" s="140" t="s">
        <v>8615</v>
      </c>
      <c r="W4216" s="140">
        <v>1.5</v>
      </c>
      <c r="X4216" s="140">
        <v>61</v>
      </c>
      <c r="Y4216" s="140">
        <v>52.3</v>
      </c>
    </row>
    <row r="4217" spans="1:25" s="56" customFormat="1">
      <c r="A4217" s="156" t="s">
        <v>8611</v>
      </c>
      <c r="B4217" s="156" t="s">
        <v>1216</v>
      </c>
      <c r="C4217" s="150" t="s">
        <v>4873</v>
      </c>
      <c r="D4217" s="150" t="s">
        <v>4874</v>
      </c>
      <c r="E4217" s="150" t="s">
        <v>4875</v>
      </c>
      <c r="F4217" s="133" t="s">
        <v>4876</v>
      </c>
      <c r="G4217" s="133"/>
      <c r="H4217" s="139" t="s">
        <v>6833</v>
      </c>
      <c r="I4217" s="550">
        <v>41855</v>
      </c>
      <c r="J4217" s="550">
        <v>41947</v>
      </c>
      <c r="K4217" s="140" t="s">
        <v>9149</v>
      </c>
      <c r="L4217" s="140" t="s">
        <v>9150</v>
      </c>
      <c r="M4217" s="140" t="s">
        <v>695</v>
      </c>
      <c r="N4217" s="140" t="s">
        <v>8621</v>
      </c>
      <c r="O4217" s="140" t="s">
        <v>8615</v>
      </c>
      <c r="P4217" s="140" t="s">
        <v>8616</v>
      </c>
      <c r="Q4217" s="140">
        <v>8</v>
      </c>
      <c r="R4217" s="140">
        <v>5</v>
      </c>
      <c r="S4217" s="140" t="s">
        <v>988</v>
      </c>
      <c r="T4217" s="140">
        <v>1</v>
      </c>
      <c r="U4217" s="140" t="s">
        <v>606</v>
      </c>
      <c r="V4217" s="140" t="s">
        <v>8615</v>
      </c>
      <c r="W4217" s="140">
        <v>1.5</v>
      </c>
      <c r="X4217" s="140">
        <v>61</v>
      </c>
      <c r="Y4217" s="140">
        <v>57.2</v>
      </c>
    </row>
    <row r="4218" spans="1:25" s="56" customFormat="1">
      <c r="A4218" s="156" t="s">
        <v>8611</v>
      </c>
      <c r="B4218" s="156" t="s">
        <v>1216</v>
      </c>
      <c r="C4218" s="150" t="s">
        <v>4873</v>
      </c>
      <c r="D4218" s="150" t="s">
        <v>4874</v>
      </c>
      <c r="E4218" s="150" t="s">
        <v>4875</v>
      </c>
      <c r="F4218" s="133" t="s">
        <v>4876</v>
      </c>
      <c r="G4218" s="133"/>
      <c r="H4218" s="139" t="s">
        <v>6833</v>
      </c>
      <c r="I4218" s="550">
        <v>41855</v>
      </c>
      <c r="J4218" s="550">
        <v>41947</v>
      </c>
      <c r="K4218" s="140" t="s">
        <v>9151</v>
      </c>
      <c r="L4218" s="140" t="s">
        <v>9152</v>
      </c>
      <c r="M4218" s="140" t="s">
        <v>695</v>
      </c>
      <c r="N4218" s="140" t="s">
        <v>8621</v>
      </c>
      <c r="O4218" s="140" t="s">
        <v>8615</v>
      </c>
      <c r="P4218" s="140" t="s">
        <v>8616</v>
      </c>
      <c r="Q4218" s="140">
        <v>8</v>
      </c>
      <c r="R4218" s="140">
        <v>5</v>
      </c>
      <c r="S4218" s="140" t="s">
        <v>988</v>
      </c>
      <c r="T4218" s="140">
        <v>1</v>
      </c>
      <c r="U4218" s="140" t="s">
        <v>606</v>
      </c>
      <c r="V4218" s="140" t="s">
        <v>8615</v>
      </c>
      <c r="W4218" s="140">
        <v>1.5</v>
      </c>
      <c r="X4218" s="140">
        <v>61</v>
      </c>
      <c r="Y4218" s="140">
        <v>36.4</v>
      </c>
    </row>
    <row r="4219" spans="1:25" s="56" customFormat="1">
      <c r="A4219" s="156" t="s">
        <v>8611</v>
      </c>
      <c r="B4219" s="156" t="s">
        <v>1216</v>
      </c>
      <c r="C4219" s="150" t="s">
        <v>4873</v>
      </c>
      <c r="D4219" s="150" t="s">
        <v>4874</v>
      </c>
      <c r="E4219" s="150" t="s">
        <v>4875</v>
      </c>
      <c r="F4219" s="133" t="s">
        <v>4876</v>
      </c>
      <c r="G4219" s="133"/>
      <c r="H4219" s="139" t="s">
        <v>6833</v>
      </c>
      <c r="I4219" s="550">
        <v>41855</v>
      </c>
      <c r="J4219" s="550">
        <v>41947</v>
      </c>
      <c r="K4219" s="140" t="s">
        <v>9153</v>
      </c>
      <c r="L4219" s="140" t="s">
        <v>9154</v>
      </c>
      <c r="M4219" s="140" t="s">
        <v>695</v>
      </c>
      <c r="N4219" s="140" t="s">
        <v>8621</v>
      </c>
      <c r="O4219" s="140" t="s">
        <v>8615</v>
      </c>
      <c r="P4219" s="140" t="s">
        <v>8616</v>
      </c>
      <c r="Q4219" s="140">
        <v>8</v>
      </c>
      <c r="R4219" s="140">
        <v>5</v>
      </c>
      <c r="S4219" s="140" t="s">
        <v>988</v>
      </c>
      <c r="T4219" s="140">
        <v>1</v>
      </c>
      <c r="U4219" s="140" t="s">
        <v>606</v>
      </c>
      <c r="V4219" s="140" t="s">
        <v>8615</v>
      </c>
      <c r="W4219" s="140">
        <v>1.5</v>
      </c>
      <c r="X4219" s="140">
        <v>61</v>
      </c>
      <c r="Y4219" s="140">
        <v>59</v>
      </c>
    </row>
    <row r="4220" spans="1:25" s="56" customFormat="1">
      <c r="A4220" s="156" t="s">
        <v>8611</v>
      </c>
      <c r="B4220" s="156" t="s">
        <v>1216</v>
      </c>
      <c r="C4220" s="150" t="s">
        <v>4873</v>
      </c>
      <c r="D4220" s="150" t="s">
        <v>4874</v>
      </c>
      <c r="E4220" s="150" t="s">
        <v>4875</v>
      </c>
      <c r="F4220" s="133" t="s">
        <v>4876</v>
      </c>
      <c r="G4220" s="133"/>
      <c r="H4220" s="139" t="s">
        <v>6833</v>
      </c>
      <c r="I4220" s="550">
        <v>41855</v>
      </c>
      <c r="J4220" s="550">
        <v>41947</v>
      </c>
      <c r="K4220" s="140" t="s">
        <v>9155</v>
      </c>
      <c r="L4220" s="140" t="s">
        <v>9156</v>
      </c>
      <c r="M4220" s="140" t="s">
        <v>695</v>
      </c>
      <c r="N4220" s="140" t="s">
        <v>8621</v>
      </c>
      <c r="O4220" s="140" t="s">
        <v>8615</v>
      </c>
      <c r="P4220" s="140" t="s">
        <v>8616</v>
      </c>
      <c r="Q4220" s="140">
        <v>8</v>
      </c>
      <c r="R4220" s="140">
        <v>5</v>
      </c>
      <c r="S4220" s="140" t="s">
        <v>988</v>
      </c>
      <c r="T4220" s="140">
        <v>1</v>
      </c>
      <c r="U4220" s="140" t="s">
        <v>606</v>
      </c>
      <c r="V4220" s="140" t="s">
        <v>8615</v>
      </c>
      <c r="W4220" s="140">
        <v>1.5</v>
      </c>
      <c r="X4220" s="140">
        <v>61</v>
      </c>
      <c r="Y4220" s="140">
        <v>44.9</v>
      </c>
    </row>
    <row r="4221" spans="1:25" s="56" customFormat="1">
      <c r="A4221" s="156" t="s">
        <v>8611</v>
      </c>
      <c r="B4221" s="156" t="s">
        <v>1216</v>
      </c>
      <c r="C4221" s="150" t="s">
        <v>4873</v>
      </c>
      <c r="D4221" s="150" t="s">
        <v>4874</v>
      </c>
      <c r="E4221" s="150" t="s">
        <v>4875</v>
      </c>
      <c r="F4221" s="133" t="s">
        <v>4876</v>
      </c>
      <c r="G4221" s="133"/>
      <c r="H4221" s="139" t="s">
        <v>6833</v>
      </c>
      <c r="I4221" s="550">
        <v>41855</v>
      </c>
      <c r="J4221" s="550">
        <v>41947</v>
      </c>
      <c r="K4221" s="140" t="s">
        <v>9157</v>
      </c>
      <c r="L4221" s="140" t="s">
        <v>9158</v>
      </c>
      <c r="M4221" s="140" t="s">
        <v>695</v>
      </c>
      <c r="N4221" s="140" t="s">
        <v>8621</v>
      </c>
      <c r="O4221" s="140" t="s">
        <v>8615</v>
      </c>
      <c r="P4221" s="140" t="s">
        <v>8616</v>
      </c>
      <c r="Q4221" s="140">
        <v>8</v>
      </c>
      <c r="R4221" s="140">
        <v>5</v>
      </c>
      <c r="S4221" s="140" t="s">
        <v>988</v>
      </c>
      <c r="T4221" s="140">
        <v>1</v>
      </c>
      <c r="U4221" s="140" t="s">
        <v>606</v>
      </c>
      <c r="V4221" s="140" t="s">
        <v>8615</v>
      </c>
      <c r="W4221" s="140">
        <v>1.5</v>
      </c>
      <c r="X4221" s="140">
        <v>61</v>
      </c>
      <c r="Y4221" s="140">
        <v>25.4</v>
      </c>
    </row>
    <row r="4222" spans="1:25" s="56" customFormat="1">
      <c r="A4222" s="156" t="s">
        <v>8611</v>
      </c>
      <c r="B4222" s="156" t="s">
        <v>1216</v>
      </c>
      <c r="C4222" s="150" t="s">
        <v>4873</v>
      </c>
      <c r="D4222" s="150" t="s">
        <v>4874</v>
      </c>
      <c r="E4222" s="150" t="s">
        <v>4875</v>
      </c>
      <c r="F4222" s="133" t="s">
        <v>4876</v>
      </c>
      <c r="G4222" s="133"/>
      <c r="H4222" s="139" t="s">
        <v>6833</v>
      </c>
      <c r="I4222" s="550">
        <v>41855</v>
      </c>
      <c r="J4222" s="550">
        <v>41947</v>
      </c>
      <c r="K4222" s="140" t="s">
        <v>9159</v>
      </c>
      <c r="L4222" s="140" t="s">
        <v>9160</v>
      </c>
      <c r="M4222" s="140" t="s">
        <v>695</v>
      </c>
      <c r="N4222" s="140" t="s">
        <v>8621</v>
      </c>
      <c r="O4222" s="140" t="s">
        <v>8615</v>
      </c>
      <c r="P4222" s="140" t="s">
        <v>8616</v>
      </c>
      <c r="Q4222" s="140">
        <v>8</v>
      </c>
      <c r="R4222" s="140">
        <v>5</v>
      </c>
      <c r="S4222" s="140" t="s">
        <v>988</v>
      </c>
      <c r="T4222" s="140">
        <v>1</v>
      </c>
      <c r="U4222" s="140" t="s">
        <v>606</v>
      </c>
      <c r="V4222" s="140" t="s">
        <v>8615</v>
      </c>
      <c r="W4222" s="140">
        <v>1.5</v>
      </c>
      <c r="X4222" s="140">
        <v>60</v>
      </c>
      <c r="Y4222" s="140">
        <v>28.4</v>
      </c>
    </row>
    <row r="4223" spans="1:25" s="56" customFormat="1">
      <c r="A4223" s="156" t="s">
        <v>8611</v>
      </c>
      <c r="B4223" s="156" t="s">
        <v>1216</v>
      </c>
      <c r="C4223" s="150" t="s">
        <v>4873</v>
      </c>
      <c r="D4223" s="150" t="s">
        <v>4874</v>
      </c>
      <c r="E4223" s="150" t="s">
        <v>4875</v>
      </c>
      <c r="F4223" s="133" t="s">
        <v>4876</v>
      </c>
      <c r="G4223" s="133"/>
      <c r="H4223" s="139" t="s">
        <v>6833</v>
      </c>
      <c r="I4223" s="550">
        <v>41855</v>
      </c>
      <c r="J4223" s="550">
        <v>41947</v>
      </c>
      <c r="K4223" s="140" t="s">
        <v>9161</v>
      </c>
      <c r="L4223" s="140" t="s">
        <v>9162</v>
      </c>
      <c r="M4223" s="140" t="s">
        <v>695</v>
      </c>
      <c r="N4223" s="140" t="s">
        <v>8621</v>
      </c>
      <c r="O4223" s="140" t="s">
        <v>8615</v>
      </c>
      <c r="P4223" s="140" t="s">
        <v>8616</v>
      </c>
      <c r="Q4223" s="140">
        <v>8</v>
      </c>
      <c r="R4223" s="140">
        <v>5</v>
      </c>
      <c r="S4223" s="140" t="s">
        <v>988</v>
      </c>
      <c r="T4223" s="140">
        <v>1</v>
      </c>
      <c r="U4223" s="140" t="s">
        <v>606</v>
      </c>
      <c r="V4223" s="140" t="s">
        <v>8615</v>
      </c>
      <c r="W4223" s="140">
        <v>1.5</v>
      </c>
      <c r="X4223" s="140">
        <v>59</v>
      </c>
      <c r="Y4223" s="140">
        <v>39.6</v>
      </c>
    </row>
    <row r="4224" spans="1:25" s="56" customFormat="1">
      <c r="A4224" s="156" t="s">
        <v>8611</v>
      </c>
      <c r="B4224" s="156" t="s">
        <v>1216</v>
      </c>
      <c r="C4224" s="150" t="s">
        <v>4873</v>
      </c>
      <c r="D4224" s="150" t="s">
        <v>4874</v>
      </c>
      <c r="E4224" s="150" t="s">
        <v>4875</v>
      </c>
      <c r="F4224" s="133" t="s">
        <v>4876</v>
      </c>
      <c r="G4224" s="133"/>
      <c r="H4224" s="139" t="s">
        <v>6833</v>
      </c>
      <c r="I4224" s="550">
        <v>41855</v>
      </c>
      <c r="J4224" s="550">
        <v>41947</v>
      </c>
      <c r="K4224" s="140" t="s">
        <v>9163</v>
      </c>
      <c r="L4224" s="140" t="s">
        <v>9164</v>
      </c>
      <c r="M4224" s="140" t="s">
        <v>695</v>
      </c>
      <c r="N4224" s="140" t="s">
        <v>8621</v>
      </c>
      <c r="O4224" s="140" t="s">
        <v>8615</v>
      </c>
      <c r="P4224" s="140" t="s">
        <v>8616</v>
      </c>
      <c r="Q4224" s="140">
        <v>8</v>
      </c>
      <c r="R4224" s="140">
        <v>5</v>
      </c>
      <c r="S4224" s="140" t="s">
        <v>988</v>
      </c>
      <c r="T4224" s="140">
        <v>1</v>
      </c>
      <c r="U4224" s="140" t="s">
        <v>606</v>
      </c>
      <c r="V4224" s="140" t="s">
        <v>8615</v>
      </c>
      <c r="W4224" s="140">
        <v>1.5</v>
      </c>
      <c r="X4224" s="140">
        <v>62</v>
      </c>
      <c r="Y4224" s="140">
        <v>39</v>
      </c>
    </row>
    <row r="4225" spans="1:25" s="56" customFormat="1">
      <c r="A4225" s="156" t="s">
        <v>8611</v>
      </c>
      <c r="B4225" s="156" t="s">
        <v>1216</v>
      </c>
      <c r="C4225" s="150" t="s">
        <v>4873</v>
      </c>
      <c r="D4225" s="150" t="s">
        <v>4874</v>
      </c>
      <c r="E4225" s="150" t="s">
        <v>4875</v>
      </c>
      <c r="F4225" s="133" t="s">
        <v>4876</v>
      </c>
      <c r="G4225" s="133"/>
      <c r="H4225" s="139" t="s">
        <v>6833</v>
      </c>
      <c r="I4225" s="550">
        <v>41855</v>
      </c>
      <c r="J4225" s="550">
        <v>41947</v>
      </c>
      <c r="K4225" s="140" t="s">
        <v>9165</v>
      </c>
      <c r="L4225" s="140" t="s">
        <v>9166</v>
      </c>
      <c r="M4225" s="140" t="s">
        <v>695</v>
      </c>
      <c r="N4225" s="140" t="s">
        <v>8621</v>
      </c>
      <c r="O4225" s="140" t="s">
        <v>8615</v>
      </c>
      <c r="P4225" s="140" t="s">
        <v>8616</v>
      </c>
      <c r="Q4225" s="140">
        <v>8</v>
      </c>
      <c r="R4225" s="140">
        <v>5</v>
      </c>
      <c r="S4225" s="140" t="s">
        <v>988</v>
      </c>
      <c r="T4225" s="140">
        <v>1</v>
      </c>
      <c r="U4225" s="140" t="s">
        <v>606</v>
      </c>
      <c r="V4225" s="140" t="s">
        <v>8615</v>
      </c>
      <c r="W4225" s="140">
        <v>1.5</v>
      </c>
      <c r="X4225" s="140">
        <v>62</v>
      </c>
      <c r="Y4225" s="140">
        <v>44.4</v>
      </c>
    </row>
    <row r="4226" spans="1:25" s="56" customFormat="1">
      <c r="A4226" s="156" t="s">
        <v>8611</v>
      </c>
      <c r="B4226" s="156" t="s">
        <v>1216</v>
      </c>
      <c r="C4226" s="150" t="s">
        <v>4873</v>
      </c>
      <c r="D4226" s="150" t="s">
        <v>4874</v>
      </c>
      <c r="E4226" s="150" t="s">
        <v>4875</v>
      </c>
      <c r="F4226" s="133" t="s">
        <v>4876</v>
      </c>
      <c r="G4226" s="133"/>
      <c r="H4226" s="139" t="s">
        <v>6833</v>
      </c>
      <c r="I4226" s="550">
        <v>41855</v>
      </c>
      <c r="J4226" s="550">
        <v>41947</v>
      </c>
      <c r="K4226" s="140" t="s">
        <v>9167</v>
      </c>
      <c r="L4226" s="140" t="s">
        <v>9168</v>
      </c>
      <c r="M4226" s="140" t="s">
        <v>695</v>
      </c>
      <c r="N4226" s="140" t="s">
        <v>8621</v>
      </c>
      <c r="O4226" s="140" t="s">
        <v>8615</v>
      </c>
      <c r="P4226" s="140" t="s">
        <v>8616</v>
      </c>
      <c r="Q4226" s="140">
        <v>8</v>
      </c>
      <c r="R4226" s="140">
        <v>5</v>
      </c>
      <c r="S4226" s="140" t="s">
        <v>988</v>
      </c>
      <c r="T4226" s="140">
        <v>1</v>
      </c>
      <c r="U4226" s="140" t="s">
        <v>606</v>
      </c>
      <c r="V4226" s="140" t="s">
        <v>8615</v>
      </c>
      <c r="W4226" s="140">
        <v>1.5</v>
      </c>
      <c r="X4226" s="140">
        <v>62</v>
      </c>
      <c r="Y4226" s="140">
        <v>59.9</v>
      </c>
    </row>
    <row r="4227" spans="1:25" s="56" customFormat="1">
      <c r="A4227" s="156" t="s">
        <v>8611</v>
      </c>
      <c r="B4227" s="156" t="s">
        <v>1216</v>
      </c>
      <c r="C4227" s="150" t="s">
        <v>4873</v>
      </c>
      <c r="D4227" s="150" t="s">
        <v>4874</v>
      </c>
      <c r="E4227" s="150" t="s">
        <v>4875</v>
      </c>
      <c r="F4227" s="133" t="s">
        <v>4876</v>
      </c>
      <c r="G4227" s="133"/>
      <c r="H4227" s="139" t="s">
        <v>6833</v>
      </c>
      <c r="I4227" s="550">
        <v>41855</v>
      </c>
      <c r="J4227" s="550">
        <v>41947</v>
      </c>
      <c r="K4227" s="140" t="s">
        <v>9169</v>
      </c>
      <c r="L4227" s="140" t="s">
        <v>9170</v>
      </c>
      <c r="M4227" s="140" t="s">
        <v>695</v>
      </c>
      <c r="N4227" s="140" t="s">
        <v>8621</v>
      </c>
      <c r="O4227" s="140" t="s">
        <v>8615</v>
      </c>
      <c r="P4227" s="140" t="s">
        <v>8616</v>
      </c>
      <c r="Q4227" s="140">
        <v>8</v>
      </c>
      <c r="R4227" s="140">
        <v>5</v>
      </c>
      <c r="S4227" s="140" t="s">
        <v>988</v>
      </c>
      <c r="T4227" s="140">
        <v>1</v>
      </c>
      <c r="U4227" s="140" t="s">
        <v>606</v>
      </c>
      <c r="V4227" s="140" t="s">
        <v>8615</v>
      </c>
      <c r="W4227" s="140">
        <v>1.5</v>
      </c>
      <c r="X4227" s="140">
        <v>62</v>
      </c>
      <c r="Y4227" s="140">
        <v>60</v>
      </c>
    </row>
    <row r="4228" spans="1:25" s="56" customFormat="1">
      <c r="A4228" s="156" t="s">
        <v>8611</v>
      </c>
      <c r="B4228" s="156" t="s">
        <v>1216</v>
      </c>
      <c r="C4228" s="150" t="s">
        <v>4873</v>
      </c>
      <c r="D4228" s="150" t="s">
        <v>4874</v>
      </c>
      <c r="E4228" s="150" t="s">
        <v>4875</v>
      </c>
      <c r="F4228" s="133" t="s">
        <v>4876</v>
      </c>
      <c r="G4228" s="133"/>
      <c r="H4228" s="139" t="s">
        <v>6833</v>
      </c>
      <c r="I4228" s="550">
        <v>41855</v>
      </c>
      <c r="J4228" s="550">
        <v>41947</v>
      </c>
      <c r="K4228" s="140" t="s">
        <v>9171</v>
      </c>
      <c r="L4228" s="140" t="s">
        <v>9172</v>
      </c>
      <c r="M4228" s="140" t="s">
        <v>695</v>
      </c>
      <c r="N4228" s="140" t="s">
        <v>8621</v>
      </c>
      <c r="O4228" s="140" t="s">
        <v>8615</v>
      </c>
      <c r="P4228" s="140" t="s">
        <v>8616</v>
      </c>
      <c r="Q4228" s="140">
        <v>8</v>
      </c>
      <c r="R4228" s="140">
        <v>5</v>
      </c>
      <c r="S4228" s="140" t="s">
        <v>988</v>
      </c>
      <c r="T4228" s="140">
        <v>1</v>
      </c>
      <c r="U4228" s="140" t="s">
        <v>606</v>
      </c>
      <c r="V4228" s="140" t="s">
        <v>8615</v>
      </c>
      <c r="W4228" s="140">
        <v>1.5</v>
      </c>
      <c r="X4228" s="140">
        <v>58</v>
      </c>
      <c r="Y4228" s="140">
        <v>32.700000000000003</v>
      </c>
    </row>
    <row r="4229" spans="1:25" s="56" customFormat="1">
      <c r="A4229" s="156" t="s">
        <v>8611</v>
      </c>
      <c r="B4229" s="156" t="s">
        <v>1216</v>
      </c>
      <c r="C4229" s="150" t="s">
        <v>4873</v>
      </c>
      <c r="D4229" s="150" t="s">
        <v>4874</v>
      </c>
      <c r="E4229" s="150" t="s">
        <v>4875</v>
      </c>
      <c r="F4229" s="133" t="s">
        <v>4876</v>
      </c>
      <c r="G4229" s="133"/>
      <c r="H4229" s="139" t="s">
        <v>6833</v>
      </c>
      <c r="I4229" s="550">
        <v>41855</v>
      </c>
      <c r="J4229" s="550">
        <v>41947</v>
      </c>
      <c r="K4229" s="140" t="s">
        <v>9173</v>
      </c>
      <c r="L4229" s="140" t="s">
        <v>9174</v>
      </c>
      <c r="M4229" s="140" t="s">
        <v>695</v>
      </c>
      <c r="N4229" s="140" t="s">
        <v>8621</v>
      </c>
      <c r="O4229" s="140" t="s">
        <v>8615</v>
      </c>
      <c r="P4229" s="140" t="s">
        <v>8616</v>
      </c>
      <c r="Q4229" s="140">
        <v>8</v>
      </c>
      <c r="R4229" s="140">
        <v>5</v>
      </c>
      <c r="S4229" s="140" t="s">
        <v>988</v>
      </c>
      <c r="T4229" s="140">
        <v>1</v>
      </c>
      <c r="U4229" s="140" t="s">
        <v>606</v>
      </c>
      <c r="V4229" s="140" t="s">
        <v>8615</v>
      </c>
      <c r="W4229" s="140">
        <v>1.5</v>
      </c>
      <c r="X4229" s="140">
        <v>61</v>
      </c>
      <c r="Y4229" s="140">
        <v>41.8</v>
      </c>
    </row>
    <row r="4230" spans="1:25" s="56" customFormat="1">
      <c r="A4230" s="156" t="s">
        <v>8611</v>
      </c>
      <c r="B4230" s="156" t="s">
        <v>1216</v>
      </c>
      <c r="C4230" s="150" t="s">
        <v>4873</v>
      </c>
      <c r="D4230" s="150" t="s">
        <v>4874</v>
      </c>
      <c r="E4230" s="150" t="s">
        <v>4875</v>
      </c>
      <c r="F4230" s="133" t="s">
        <v>4876</v>
      </c>
      <c r="G4230" s="133"/>
      <c r="H4230" s="139" t="s">
        <v>6833</v>
      </c>
      <c r="I4230" s="550">
        <v>41855</v>
      </c>
      <c r="J4230" s="550">
        <v>41947</v>
      </c>
      <c r="K4230" s="140" t="s">
        <v>9175</v>
      </c>
      <c r="L4230" s="140" t="s">
        <v>9176</v>
      </c>
      <c r="M4230" s="140" t="s">
        <v>695</v>
      </c>
      <c r="N4230" s="140" t="s">
        <v>8621</v>
      </c>
      <c r="O4230" s="140" t="s">
        <v>8615</v>
      </c>
      <c r="P4230" s="140" t="s">
        <v>8616</v>
      </c>
      <c r="Q4230" s="140">
        <v>8</v>
      </c>
      <c r="R4230" s="140">
        <v>5</v>
      </c>
      <c r="S4230" s="140" t="s">
        <v>988</v>
      </c>
      <c r="T4230" s="140">
        <v>1</v>
      </c>
      <c r="U4230" s="140" t="s">
        <v>606</v>
      </c>
      <c r="V4230" s="140" t="s">
        <v>8615</v>
      </c>
      <c r="W4230" s="140">
        <v>1.5</v>
      </c>
      <c r="X4230" s="140">
        <v>61</v>
      </c>
      <c r="Y4230" s="140">
        <v>38.200000000000003</v>
      </c>
    </row>
    <row r="4231" spans="1:25" s="56" customFormat="1">
      <c r="A4231" s="156" t="s">
        <v>8611</v>
      </c>
      <c r="B4231" s="156" t="s">
        <v>1216</v>
      </c>
      <c r="C4231" s="150" t="s">
        <v>4873</v>
      </c>
      <c r="D4231" s="150" t="s">
        <v>4874</v>
      </c>
      <c r="E4231" s="150" t="s">
        <v>4875</v>
      </c>
      <c r="F4231" s="133" t="s">
        <v>4876</v>
      </c>
      <c r="G4231" s="133"/>
      <c r="H4231" s="139" t="s">
        <v>6833</v>
      </c>
      <c r="I4231" s="550">
        <v>41855</v>
      </c>
      <c r="J4231" s="550">
        <v>41947</v>
      </c>
      <c r="K4231" s="140" t="s">
        <v>9177</v>
      </c>
      <c r="L4231" s="140" t="s">
        <v>9178</v>
      </c>
      <c r="M4231" s="140" t="s">
        <v>695</v>
      </c>
      <c r="N4231" s="140" t="s">
        <v>8621</v>
      </c>
      <c r="O4231" s="140" t="s">
        <v>8615</v>
      </c>
      <c r="P4231" s="140" t="s">
        <v>8616</v>
      </c>
      <c r="Q4231" s="140">
        <v>8</v>
      </c>
      <c r="R4231" s="140">
        <v>5</v>
      </c>
      <c r="S4231" s="140" t="s">
        <v>988</v>
      </c>
      <c r="T4231" s="140">
        <v>1</v>
      </c>
      <c r="U4231" s="140" t="s">
        <v>606</v>
      </c>
      <c r="V4231" s="140" t="s">
        <v>8615</v>
      </c>
      <c r="W4231" s="140">
        <v>1.5</v>
      </c>
      <c r="X4231" s="140">
        <v>61</v>
      </c>
      <c r="Y4231" s="140">
        <v>37.700000000000003</v>
      </c>
    </row>
    <row r="4232" spans="1:25" s="56" customFormat="1">
      <c r="A4232" s="156" t="s">
        <v>8611</v>
      </c>
      <c r="B4232" s="156" t="s">
        <v>1216</v>
      </c>
      <c r="C4232" s="150" t="s">
        <v>4873</v>
      </c>
      <c r="D4232" s="150" t="s">
        <v>4874</v>
      </c>
      <c r="E4232" s="150" t="s">
        <v>4875</v>
      </c>
      <c r="F4232" s="133" t="s">
        <v>4876</v>
      </c>
      <c r="G4232" s="133"/>
      <c r="H4232" s="139" t="s">
        <v>6833</v>
      </c>
      <c r="I4232" s="550">
        <v>41855</v>
      </c>
      <c r="J4232" s="550">
        <v>41947</v>
      </c>
      <c r="K4232" s="140" t="s">
        <v>9179</v>
      </c>
      <c r="L4232" s="140" t="s">
        <v>9180</v>
      </c>
      <c r="M4232" s="140" t="s">
        <v>695</v>
      </c>
      <c r="N4232" s="140" t="s">
        <v>8621</v>
      </c>
      <c r="O4232" s="140" t="s">
        <v>8615</v>
      </c>
      <c r="P4232" s="140" t="s">
        <v>8616</v>
      </c>
      <c r="Q4232" s="140">
        <v>8</v>
      </c>
      <c r="R4232" s="140">
        <v>5</v>
      </c>
      <c r="S4232" s="140" t="s">
        <v>988</v>
      </c>
      <c r="T4232" s="140">
        <v>1</v>
      </c>
      <c r="U4232" s="140" t="s">
        <v>606</v>
      </c>
      <c r="V4232" s="140" t="s">
        <v>8615</v>
      </c>
      <c r="W4232" s="140">
        <v>1.5</v>
      </c>
      <c r="X4232" s="140">
        <v>61</v>
      </c>
      <c r="Y4232" s="140">
        <v>76.5</v>
      </c>
    </row>
    <row r="4233" spans="1:25" s="56" customFormat="1">
      <c r="A4233" s="156" t="s">
        <v>8611</v>
      </c>
      <c r="B4233" s="156" t="s">
        <v>1216</v>
      </c>
      <c r="C4233" s="150" t="s">
        <v>4873</v>
      </c>
      <c r="D4233" s="150" t="s">
        <v>4874</v>
      </c>
      <c r="E4233" s="150" t="s">
        <v>4875</v>
      </c>
      <c r="F4233" s="133" t="s">
        <v>4876</v>
      </c>
      <c r="G4233" s="133"/>
      <c r="H4233" s="139" t="s">
        <v>6833</v>
      </c>
      <c r="I4233" s="550">
        <v>41855</v>
      </c>
      <c r="J4233" s="550">
        <v>41947</v>
      </c>
      <c r="K4233" s="140" t="s">
        <v>9181</v>
      </c>
      <c r="L4233" s="140" t="s">
        <v>9182</v>
      </c>
      <c r="M4233" s="140" t="s">
        <v>695</v>
      </c>
      <c r="N4233" s="140" t="s">
        <v>8621</v>
      </c>
      <c r="O4233" s="140" t="s">
        <v>8615</v>
      </c>
      <c r="P4233" s="140" t="s">
        <v>8616</v>
      </c>
      <c r="Q4233" s="140">
        <v>8</v>
      </c>
      <c r="R4233" s="140">
        <v>5</v>
      </c>
      <c r="S4233" s="140" t="s">
        <v>988</v>
      </c>
      <c r="T4233" s="140">
        <v>1</v>
      </c>
      <c r="U4233" s="140" t="s">
        <v>606</v>
      </c>
      <c r="V4233" s="140" t="s">
        <v>8615</v>
      </c>
      <c r="W4233" s="140">
        <v>1.5</v>
      </c>
      <c r="X4233" s="140">
        <v>61</v>
      </c>
      <c r="Y4233" s="140">
        <v>65.3</v>
      </c>
    </row>
    <row r="4234" spans="1:25" s="56" customFormat="1">
      <c r="A4234" s="156" t="s">
        <v>8611</v>
      </c>
      <c r="B4234" s="156" t="s">
        <v>1216</v>
      </c>
      <c r="C4234" s="150" t="s">
        <v>4873</v>
      </c>
      <c r="D4234" s="150" t="s">
        <v>4874</v>
      </c>
      <c r="E4234" s="150" t="s">
        <v>4875</v>
      </c>
      <c r="F4234" s="133" t="s">
        <v>4876</v>
      </c>
      <c r="G4234" s="133"/>
      <c r="H4234" s="139" t="s">
        <v>6833</v>
      </c>
      <c r="I4234" s="550">
        <v>41855</v>
      </c>
      <c r="J4234" s="550">
        <v>41947</v>
      </c>
      <c r="K4234" s="140" t="s">
        <v>9183</v>
      </c>
      <c r="L4234" s="140" t="s">
        <v>9184</v>
      </c>
      <c r="M4234" s="140" t="s">
        <v>695</v>
      </c>
      <c r="N4234" s="140" t="s">
        <v>8621</v>
      </c>
      <c r="O4234" s="140" t="s">
        <v>8615</v>
      </c>
      <c r="P4234" s="140" t="s">
        <v>8616</v>
      </c>
      <c r="Q4234" s="140">
        <v>8</v>
      </c>
      <c r="R4234" s="140">
        <v>5</v>
      </c>
      <c r="S4234" s="140" t="s">
        <v>988</v>
      </c>
      <c r="T4234" s="140">
        <v>1</v>
      </c>
      <c r="U4234" s="140" t="s">
        <v>606</v>
      </c>
      <c r="V4234" s="140" t="s">
        <v>8615</v>
      </c>
      <c r="W4234" s="140">
        <v>1.5</v>
      </c>
      <c r="X4234" s="140">
        <v>61</v>
      </c>
      <c r="Y4234" s="140">
        <v>40</v>
      </c>
    </row>
    <row r="4235" spans="1:25" s="56" customFormat="1">
      <c r="A4235" s="156" t="s">
        <v>8611</v>
      </c>
      <c r="B4235" s="156" t="s">
        <v>1216</v>
      </c>
      <c r="C4235" s="150" t="s">
        <v>4873</v>
      </c>
      <c r="D4235" s="150" t="s">
        <v>4874</v>
      </c>
      <c r="E4235" s="150" t="s">
        <v>4875</v>
      </c>
      <c r="F4235" s="133" t="s">
        <v>4876</v>
      </c>
      <c r="G4235" s="133"/>
      <c r="H4235" s="139" t="s">
        <v>6833</v>
      </c>
      <c r="I4235" s="550">
        <v>41855</v>
      </c>
      <c r="J4235" s="550">
        <v>41947</v>
      </c>
      <c r="K4235" s="140" t="s">
        <v>9185</v>
      </c>
      <c r="L4235" s="140" t="s">
        <v>9186</v>
      </c>
      <c r="M4235" s="140" t="s">
        <v>695</v>
      </c>
      <c r="N4235" s="140" t="s">
        <v>8621</v>
      </c>
      <c r="O4235" s="140" t="s">
        <v>8615</v>
      </c>
      <c r="P4235" s="140" t="s">
        <v>8616</v>
      </c>
      <c r="Q4235" s="140">
        <v>8</v>
      </c>
      <c r="R4235" s="140">
        <v>5</v>
      </c>
      <c r="S4235" s="140" t="s">
        <v>988</v>
      </c>
      <c r="T4235" s="140">
        <v>1</v>
      </c>
      <c r="U4235" s="140" t="s">
        <v>606</v>
      </c>
      <c r="V4235" s="140" t="s">
        <v>8615</v>
      </c>
      <c r="W4235" s="140">
        <v>1.5</v>
      </c>
      <c r="X4235" s="140">
        <v>61</v>
      </c>
      <c r="Y4235" s="140">
        <v>40.700000000000003</v>
      </c>
    </row>
    <row r="4236" spans="1:25" s="56" customFormat="1">
      <c r="A4236" s="156" t="s">
        <v>8611</v>
      </c>
      <c r="B4236" s="156" t="s">
        <v>1216</v>
      </c>
      <c r="C4236" s="150" t="s">
        <v>4873</v>
      </c>
      <c r="D4236" s="150" t="s">
        <v>4874</v>
      </c>
      <c r="E4236" s="150" t="s">
        <v>4875</v>
      </c>
      <c r="F4236" s="133" t="s">
        <v>4876</v>
      </c>
      <c r="G4236" s="133"/>
      <c r="H4236" s="139" t="s">
        <v>6833</v>
      </c>
      <c r="I4236" s="550">
        <v>41855</v>
      </c>
      <c r="J4236" s="550">
        <v>41947</v>
      </c>
      <c r="K4236" s="140" t="s">
        <v>9187</v>
      </c>
      <c r="L4236" s="140" t="s">
        <v>9188</v>
      </c>
      <c r="M4236" s="140" t="s">
        <v>695</v>
      </c>
      <c r="N4236" s="140" t="s">
        <v>8621</v>
      </c>
      <c r="O4236" s="140" t="s">
        <v>8615</v>
      </c>
      <c r="P4236" s="140" t="s">
        <v>8616</v>
      </c>
      <c r="Q4236" s="140">
        <v>8</v>
      </c>
      <c r="R4236" s="140">
        <v>5</v>
      </c>
      <c r="S4236" s="140" t="s">
        <v>988</v>
      </c>
      <c r="T4236" s="140">
        <v>1</v>
      </c>
      <c r="U4236" s="140" t="s">
        <v>606</v>
      </c>
      <c r="V4236" s="140" t="s">
        <v>8615</v>
      </c>
      <c r="W4236" s="140">
        <v>1.5</v>
      </c>
      <c r="X4236" s="140">
        <v>61</v>
      </c>
      <c r="Y4236" s="140">
        <v>43.2</v>
      </c>
    </row>
    <row r="4237" spans="1:25" s="56" customFormat="1">
      <c r="A4237" s="156" t="s">
        <v>8611</v>
      </c>
      <c r="B4237" s="156" t="s">
        <v>1216</v>
      </c>
      <c r="C4237" s="150" t="s">
        <v>4873</v>
      </c>
      <c r="D4237" s="150" t="s">
        <v>4874</v>
      </c>
      <c r="E4237" s="150" t="s">
        <v>4875</v>
      </c>
      <c r="F4237" s="133" t="s">
        <v>4876</v>
      </c>
      <c r="G4237" s="133"/>
      <c r="H4237" s="139" t="s">
        <v>6833</v>
      </c>
      <c r="I4237" s="550">
        <v>41855</v>
      </c>
      <c r="J4237" s="550">
        <v>41947</v>
      </c>
      <c r="K4237" s="140" t="s">
        <v>9189</v>
      </c>
      <c r="L4237" s="140" t="s">
        <v>9190</v>
      </c>
      <c r="M4237" s="140" t="s">
        <v>695</v>
      </c>
      <c r="N4237" s="140" t="s">
        <v>8621</v>
      </c>
      <c r="O4237" s="140" t="s">
        <v>8615</v>
      </c>
      <c r="P4237" s="140" t="s">
        <v>8616</v>
      </c>
      <c r="Q4237" s="140">
        <v>8</v>
      </c>
      <c r="R4237" s="140">
        <v>5</v>
      </c>
      <c r="S4237" s="140" t="s">
        <v>988</v>
      </c>
      <c r="T4237" s="140">
        <v>1</v>
      </c>
      <c r="U4237" s="140" t="s">
        <v>606</v>
      </c>
      <c r="V4237" s="140" t="s">
        <v>8615</v>
      </c>
      <c r="W4237" s="140">
        <v>1.5</v>
      </c>
      <c r="X4237" s="140">
        <v>61</v>
      </c>
      <c r="Y4237" s="140">
        <v>68.3</v>
      </c>
    </row>
    <row r="4238" spans="1:25" s="56" customFormat="1">
      <c r="A4238" s="156" t="s">
        <v>8611</v>
      </c>
      <c r="B4238" s="156" t="s">
        <v>1216</v>
      </c>
      <c r="C4238" s="150" t="s">
        <v>4873</v>
      </c>
      <c r="D4238" s="150" t="s">
        <v>4874</v>
      </c>
      <c r="E4238" s="150" t="s">
        <v>4875</v>
      </c>
      <c r="F4238" s="133" t="s">
        <v>4876</v>
      </c>
      <c r="G4238" s="133"/>
      <c r="H4238" s="139" t="s">
        <v>6833</v>
      </c>
      <c r="I4238" s="550">
        <v>41855</v>
      </c>
      <c r="J4238" s="550">
        <v>41947</v>
      </c>
      <c r="K4238" s="140" t="s">
        <v>9191</v>
      </c>
      <c r="L4238" s="140" t="s">
        <v>9192</v>
      </c>
      <c r="M4238" s="140" t="s">
        <v>695</v>
      </c>
      <c r="N4238" s="140" t="s">
        <v>8621</v>
      </c>
      <c r="O4238" s="140" t="s">
        <v>8615</v>
      </c>
      <c r="P4238" s="140" t="s">
        <v>8616</v>
      </c>
      <c r="Q4238" s="140">
        <v>8</v>
      </c>
      <c r="R4238" s="140">
        <v>5</v>
      </c>
      <c r="S4238" s="140" t="s">
        <v>988</v>
      </c>
      <c r="T4238" s="140">
        <v>1</v>
      </c>
      <c r="U4238" s="140" t="s">
        <v>606</v>
      </c>
      <c r="V4238" s="140" t="s">
        <v>8615</v>
      </c>
      <c r="W4238" s="140">
        <v>1.5</v>
      </c>
      <c r="X4238" s="140">
        <v>61</v>
      </c>
      <c r="Y4238" s="140">
        <v>54.7</v>
      </c>
    </row>
    <row r="4239" spans="1:25" s="56" customFormat="1">
      <c r="A4239" s="156" t="s">
        <v>8611</v>
      </c>
      <c r="B4239" s="156" t="s">
        <v>1216</v>
      </c>
      <c r="C4239" s="150" t="s">
        <v>4873</v>
      </c>
      <c r="D4239" s="150" t="s">
        <v>4874</v>
      </c>
      <c r="E4239" s="150" t="s">
        <v>4875</v>
      </c>
      <c r="F4239" s="133" t="s">
        <v>4876</v>
      </c>
      <c r="G4239" s="133"/>
      <c r="H4239" s="139" t="s">
        <v>6833</v>
      </c>
      <c r="I4239" s="550">
        <v>41855</v>
      </c>
      <c r="J4239" s="550">
        <v>41947</v>
      </c>
      <c r="K4239" s="140" t="s">
        <v>9193</v>
      </c>
      <c r="L4239" s="140" t="s">
        <v>9194</v>
      </c>
      <c r="M4239" s="140" t="s">
        <v>695</v>
      </c>
      <c r="N4239" s="140" t="s">
        <v>8621</v>
      </c>
      <c r="O4239" s="140" t="s">
        <v>8615</v>
      </c>
      <c r="P4239" s="140" t="s">
        <v>8616</v>
      </c>
      <c r="Q4239" s="140">
        <v>8</v>
      </c>
      <c r="R4239" s="140">
        <v>5</v>
      </c>
      <c r="S4239" s="140" t="s">
        <v>988</v>
      </c>
      <c r="T4239" s="140">
        <v>1</v>
      </c>
      <c r="U4239" s="140" t="s">
        <v>606</v>
      </c>
      <c r="V4239" s="140" t="s">
        <v>8615</v>
      </c>
      <c r="W4239" s="140">
        <v>1.5</v>
      </c>
      <c r="X4239" s="140">
        <v>61</v>
      </c>
      <c r="Y4239" s="140">
        <v>75.5</v>
      </c>
    </row>
    <row r="4240" spans="1:25" s="56" customFormat="1">
      <c r="A4240" s="156" t="s">
        <v>8611</v>
      </c>
      <c r="B4240" s="156" t="s">
        <v>1216</v>
      </c>
      <c r="C4240" s="150" t="s">
        <v>4873</v>
      </c>
      <c r="D4240" s="150" t="s">
        <v>4874</v>
      </c>
      <c r="E4240" s="150" t="s">
        <v>4875</v>
      </c>
      <c r="F4240" s="133" t="s">
        <v>4876</v>
      </c>
      <c r="G4240" s="133"/>
      <c r="H4240" s="139" t="s">
        <v>6833</v>
      </c>
      <c r="I4240" s="550">
        <v>41855</v>
      </c>
      <c r="J4240" s="550">
        <v>41947</v>
      </c>
      <c r="K4240" s="140" t="s">
        <v>9195</v>
      </c>
      <c r="L4240" s="140" t="s">
        <v>9196</v>
      </c>
      <c r="M4240" s="140" t="s">
        <v>695</v>
      </c>
      <c r="N4240" s="140" t="s">
        <v>8621</v>
      </c>
      <c r="O4240" s="140" t="s">
        <v>8615</v>
      </c>
      <c r="P4240" s="140" t="s">
        <v>8616</v>
      </c>
      <c r="Q4240" s="140">
        <v>8</v>
      </c>
      <c r="R4240" s="140">
        <v>5</v>
      </c>
      <c r="S4240" s="140" t="s">
        <v>988</v>
      </c>
      <c r="T4240" s="140">
        <v>1</v>
      </c>
      <c r="U4240" s="140" t="s">
        <v>606</v>
      </c>
      <c r="V4240" s="140" t="s">
        <v>8615</v>
      </c>
      <c r="W4240" s="140">
        <v>1.5</v>
      </c>
      <c r="X4240" s="140">
        <v>61</v>
      </c>
      <c r="Y4240" s="140">
        <v>68.5</v>
      </c>
    </row>
    <row r="4241" spans="1:26" s="56" customFormat="1">
      <c r="A4241" s="156" t="s">
        <v>8611</v>
      </c>
      <c r="B4241" s="156" t="s">
        <v>1216</v>
      </c>
      <c r="C4241" s="150" t="s">
        <v>4873</v>
      </c>
      <c r="D4241" s="150" t="s">
        <v>4874</v>
      </c>
      <c r="E4241" s="150" t="s">
        <v>4875</v>
      </c>
      <c r="F4241" s="133" t="s">
        <v>4876</v>
      </c>
      <c r="G4241" s="133"/>
      <c r="H4241" s="139" t="s">
        <v>6833</v>
      </c>
      <c r="I4241" s="550">
        <v>41855</v>
      </c>
      <c r="J4241" s="550">
        <v>41947</v>
      </c>
      <c r="K4241" s="140" t="s">
        <v>9197</v>
      </c>
      <c r="L4241" s="140" t="s">
        <v>9198</v>
      </c>
      <c r="M4241" s="140" t="s">
        <v>695</v>
      </c>
      <c r="N4241" s="140" t="s">
        <v>8621</v>
      </c>
      <c r="O4241" s="140" t="s">
        <v>8615</v>
      </c>
      <c r="P4241" s="140" t="s">
        <v>8616</v>
      </c>
      <c r="Q4241" s="140">
        <v>8</v>
      </c>
      <c r="R4241" s="140">
        <v>5</v>
      </c>
      <c r="S4241" s="140" t="s">
        <v>988</v>
      </c>
      <c r="T4241" s="140">
        <v>1</v>
      </c>
      <c r="U4241" s="140" t="s">
        <v>606</v>
      </c>
      <c r="V4241" s="140" t="s">
        <v>8615</v>
      </c>
      <c r="W4241" s="140">
        <v>1.5</v>
      </c>
      <c r="X4241" s="140">
        <v>61</v>
      </c>
      <c r="Y4241" s="140">
        <v>46.1</v>
      </c>
    </row>
    <row r="4242" spans="1:26" s="56" customFormat="1">
      <c r="A4242" s="156" t="s">
        <v>8611</v>
      </c>
      <c r="B4242" s="156" t="s">
        <v>1216</v>
      </c>
      <c r="C4242" s="150" t="s">
        <v>4873</v>
      </c>
      <c r="D4242" s="150" t="s">
        <v>4874</v>
      </c>
      <c r="E4242" s="150" t="s">
        <v>4875</v>
      </c>
      <c r="F4242" s="133" t="s">
        <v>4876</v>
      </c>
      <c r="G4242" s="133"/>
      <c r="H4242" s="139" t="s">
        <v>6833</v>
      </c>
      <c r="I4242" s="550">
        <v>41855</v>
      </c>
      <c r="J4242" s="550">
        <v>41947</v>
      </c>
      <c r="K4242" s="140" t="s">
        <v>9199</v>
      </c>
      <c r="L4242" s="140" t="s">
        <v>9200</v>
      </c>
      <c r="M4242" s="140" t="s">
        <v>695</v>
      </c>
      <c r="N4242" s="140" t="s">
        <v>8621</v>
      </c>
      <c r="O4242" s="140" t="s">
        <v>8615</v>
      </c>
      <c r="P4242" s="140" t="s">
        <v>8616</v>
      </c>
      <c r="Q4242" s="140">
        <v>8</v>
      </c>
      <c r="R4242" s="140">
        <v>5</v>
      </c>
      <c r="S4242" s="140" t="s">
        <v>988</v>
      </c>
      <c r="T4242" s="140">
        <v>1</v>
      </c>
      <c r="U4242" s="140" t="s">
        <v>606</v>
      </c>
      <c r="V4242" s="140" t="s">
        <v>8615</v>
      </c>
      <c r="W4242" s="140">
        <v>1.5</v>
      </c>
      <c r="X4242" s="140">
        <v>61</v>
      </c>
      <c r="Y4242" s="140">
        <v>47.2</v>
      </c>
    </row>
    <row r="4243" spans="1:26" s="56" customFormat="1">
      <c r="A4243" s="156" t="s">
        <v>8611</v>
      </c>
      <c r="B4243" s="156" t="s">
        <v>1216</v>
      </c>
      <c r="C4243" s="150" t="s">
        <v>4873</v>
      </c>
      <c r="D4243" s="150" t="s">
        <v>4874</v>
      </c>
      <c r="E4243" s="150" t="s">
        <v>4875</v>
      </c>
      <c r="F4243" s="133" t="s">
        <v>4876</v>
      </c>
      <c r="G4243" s="133"/>
      <c r="H4243" s="139" t="s">
        <v>6833</v>
      </c>
      <c r="I4243" s="550">
        <v>41855</v>
      </c>
      <c r="J4243" s="550">
        <v>41947</v>
      </c>
      <c r="K4243" s="140" t="s">
        <v>9201</v>
      </c>
      <c r="L4243" s="140" t="s">
        <v>9202</v>
      </c>
      <c r="M4243" s="140" t="s">
        <v>695</v>
      </c>
      <c r="N4243" s="140" t="s">
        <v>8621</v>
      </c>
      <c r="O4243" s="140" t="s">
        <v>8615</v>
      </c>
      <c r="P4243" s="140" t="s">
        <v>8616</v>
      </c>
      <c r="Q4243" s="140">
        <v>8</v>
      </c>
      <c r="R4243" s="140">
        <v>5</v>
      </c>
      <c r="S4243" s="140" t="s">
        <v>988</v>
      </c>
      <c r="T4243" s="140">
        <v>1</v>
      </c>
      <c r="U4243" s="140" t="s">
        <v>606</v>
      </c>
      <c r="V4243" s="140" t="s">
        <v>8615</v>
      </c>
      <c r="W4243" s="140">
        <v>1.5</v>
      </c>
      <c r="X4243" s="140">
        <v>61</v>
      </c>
      <c r="Y4243" s="140">
        <v>51.3</v>
      </c>
    </row>
    <row r="4244" spans="1:26" s="56" customFormat="1">
      <c r="A4244" s="156" t="s">
        <v>8611</v>
      </c>
      <c r="B4244" s="156" t="s">
        <v>1216</v>
      </c>
      <c r="C4244" s="150" t="s">
        <v>4873</v>
      </c>
      <c r="D4244" s="150" t="s">
        <v>4874</v>
      </c>
      <c r="E4244" s="150" t="s">
        <v>4875</v>
      </c>
      <c r="F4244" s="133" t="s">
        <v>4876</v>
      </c>
      <c r="G4244" s="133"/>
      <c r="H4244" s="139" t="s">
        <v>6833</v>
      </c>
      <c r="I4244" s="550">
        <v>41855</v>
      </c>
      <c r="J4244" s="550">
        <v>41947</v>
      </c>
      <c r="K4244" s="140" t="s">
        <v>9203</v>
      </c>
      <c r="L4244" s="140" t="s">
        <v>9204</v>
      </c>
      <c r="M4244" s="140" t="s">
        <v>695</v>
      </c>
      <c r="N4244" s="140" t="s">
        <v>8621</v>
      </c>
      <c r="O4244" s="140" t="s">
        <v>8615</v>
      </c>
      <c r="P4244" s="140" t="s">
        <v>8616</v>
      </c>
      <c r="Q4244" s="140">
        <v>8</v>
      </c>
      <c r="R4244" s="140">
        <v>5</v>
      </c>
      <c r="S4244" s="140" t="s">
        <v>988</v>
      </c>
      <c r="T4244" s="140">
        <v>1</v>
      </c>
      <c r="U4244" s="140" t="s">
        <v>606</v>
      </c>
      <c r="V4244" s="140" t="s">
        <v>8615</v>
      </c>
      <c r="W4244" s="140">
        <v>1.5</v>
      </c>
      <c r="X4244" s="140">
        <v>61</v>
      </c>
      <c r="Y4244" s="140">
        <v>69</v>
      </c>
    </row>
    <row r="4245" spans="1:26" s="56" customFormat="1">
      <c r="A4245" s="156" t="s">
        <v>8611</v>
      </c>
      <c r="B4245" s="156" t="s">
        <v>1216</v>
      </c>
      <c r="C4245" s="150" t="s">
        <v>4873</v>
      </c>
      <c r="D4245" s="150" t="s">
        <v>4874</v>
      </c>
      <c r="E4245" s="150" t="s">
        <v>4875</v>
      </c>
      <c r="F4245" s="133" t="s">
        <v>4876</v>
      </c>
      <c r="G4245" s="133"/>
      <c r="H4245" s="139" t="s">
        <v>6833</v>
      </c>
      <c r="I4245" s="550">
        <v>41855</v>
      </c>
      <c r="J4245" s="550">
        <v>41947</v>
      </c>
      <c r="K4245" s="140" t="s">
        <v>9205</v>
      </c>
      <c r="L4245" s="140" t="s">
        <v>9206</v>
      </c>
      <c r="M4245" s="140" t="s">
        <v>695</v>
      </c>
      <c r="N4245" s="140" t="s">
        <v>8621</v>
      </c>
      <c r="O4245" s="140" t="s">
        <v>8615</v>
      </c>
      <c r="P4245" s="140" t="s">
        <v>8616</v>
      </c>
      <c r="Q4245" s="140">
        <v>8</v>
      </c>
      <c r="R4245" s="140">
        <v>5</v>
      </c>
      <c r="S4245" s="140" t="s">
        <v>988</v>
      </c>
      <c r="T4245" s="140">
        <v>1</v>
      </c>
      <c r="U4245" s="140" t="s">
        <v>606</v>
      </c>
      <c r="V4245" s="140" t="s">
        <v>8615</v>
      </c>
      <c r="W4245" s="140">
        <v>1.5</v>
      </c>
      <c r="X4245" s="140">
        <v>62</v>
      </c>
      <c r="Y4245" s="140">
        <v>72.599999999999994</v>
      </c>
    </row>
    <row r="4246" spans="1:26" s="56" customFormat="1">
      <c r="A4246" s="156" t="s">
        <v>8611</v>
      </c>
      <c r="B4246" s="156" t="s">
        <v>1216</v>
      </c>
      <c r="C4246" s="150" t="s">
        <v>4873</v>
      </c>
      <c r="D4246" s="150" t="s">
        <v>4874</v>
      </c>
      <c r="E4246" s="150" t="s">
        <v>4875</v>
      </c>
      <c r="F4246" s="133" t="s">
        <v>4876</v>
      </c>
      <c r="G4246" s="133"/>
      <c r="H4246" s="139" t="s">
        <v>6833</v>
      </c>
      <c r="I4246" s="550">
        <v>41855</v>
      </c>
      <c r="J4246" s="550">
        <v>41947</v>
      </c>
      <c r="K4246" s="140" t="s">
        <v>9207</v>
      </c>
      <c r="L4246" s="140" t="s">
        <v>9208</v>
      </c>
      <c r="M4246" s="140" t="s">
        <v>695</v>
      </c>
      <c r="N4246" s="140" t="s">
        <v>8621</v>
      </c>
      <c r="O4246" s="140" t="s">
        <v>8615</v>
      </c>
      <c r="P4246" s="140" t="s">
        <v>8616</v>
      </c>
      <c r="Q4246" s="140">
        <v>8</v>
      </c>
      <c r="R4246" s="140">
        <v>5</v>
      </c>
      <c r="S4246" s="140" t="s">
        <v>988</v>
      </c>
      <c r="T4246" s="140">
        <v>1</v>
      </c>
      <c r="U4246" s="140" t="s">
        <v>606</v>
      </c>
      <c r="V4246" s="140" t="s">
        <v>8615</v>
      </c>
      <c r="W4246" s="140">
        <v>1.5</v>
      </c>
      <c r="X4246" s="140">
        <v>61</v>
      </c>
      <c r="Y4246" s="140">
        <v>79.2</v>
      </c>
    </row>
    <row r="4247" spans="1:26" s="56" customFormat="1">
      <c r="A4247" s="156" t="s">
        <v>8611</v>
      </c>
      <c r="B4247" s="156" t="s">
        <v>1216</v>
      </c>
      <c r="C4247" s="150" t="s">
        <v>4873</v>
      </c>
      <c r="D4247" s="150" t="s">
        <v>4874</v>
      </c>
      <c r="E4247" s="150" t="s">
        <v>4875</v>
      </c>
      <c r="F4247" s="133" t="s">
        <v>4876</v>
      </c>
      <c r="G4247" s="133"/>
      <c r="H4247" s="139" t="s">
        <v>6833</v>
      </c>
      <c r="I4247" s="550">
        <v>41855</v>
      </c>
      <c r="J4247" s="550">
        <v>41947</v>
      </c>
      <c r="K4247" s="140" t="s">
        <v>9209</v>
      </c>
      <c r="L4247" s="140" t="s">
        <v>9210</v>
      </c>
      <c r="M4247" s="140" t="s">
        <v>695</v>
      </c>
      <c r="N4247" s="140" t="s">
        <v>8621</v>
      </c>
      <c r="O4247" s="140" t="s">
        <v>8615</v>
      </c>
      <c r="P4247" s="140" t="s">
        <v>8616</v>
      </c>
      <c r="Q4247" s="140">
        <v>8</v>
      </c>
      <c r="R4247" s="140">
        <v>5</v>
      </c>
      <c r="S4247" s="140" t="s">
        <v>988</v>
      </c>
      <c r="T4247" s="140">
        <v>1</v>
      </c>
      <c r="U4247" s="140" t="s">
        <v>606</v>
      </c>
      <c r="V4247" s="140" t="s">
        <v>8615</v>
      </c>
      <c r="W4247" s="140">
        <v>1.5</v>
      </c>
      <c r="X4247" s="140">
        <v>62</v>
      </c>
      <c r="Y4247" s="140">
        <v>85.7</v>
      </c>
    </row>
    <row r="4248" spans="1:26" s="56" customFormat="1">
      <c r="A4248" s="156" t="s">
        <v>8611</v>
      </c>
      <c r="B4248" s="156" t="s">
        <v>1216</v>
      </c>
      <c r="C4248" s="150" t="s">
        <v>4873</v>
      </c>
      <c r="D4248" s="150" t="s">
        <v>4874</v>
      </c>
      <c r="E4248" s="150" t="s">
        <v>4875</v>
      </c>
      <c r="F4248" s="133" t="s">
        <v>4876</v>
      </c>
      <c r="G4248" s="133"/>
      <c r="H4248" s="139" t="s">
        <v>6833</v>
      </c>
      <c r="I4248" s="550">
        <v>41855</v>
      </c>
      <c r="J4248" s="550">
        <v>41947</v>
      </c>
      <c r="K4248" s="140" t="s">
        <v>9211</v>
      </c>
      <c r="L4248" s="140" t="s">
        <v>9212</v>
      </c>
      <c r="M4248" s="140" t="s">
        <v>695</v>
      </c>
      <c r="N4248" s="140" t="s">
        <v>8621</v>
      </c>
      <c r="O4248" s="140" t="s">
        <v>8615</v>
      </c>
      <c r="P4248" s="140" t="s">
        <v>8616</v>
      </c>
      <c r="Q4248" s="140">
        <v>8</v>
      </c>
      <c r="R4248" s="140">
        <v>5</v>
      </c>
      <c r="S4248" s="140" t="s">
        <v>988</v>
      </c>
      <c r="T4248" s="140">
        <v>1</v>
      </c>
      <c r="U4248" s="140" t="s">
        <v>606</v>
      </c>
      <c r="V4248" s="140" t="s">
        <v>8615</v>
      </c>
      <c r="W4248" s="140">
        <v>1.5</v>
      </c>
      <c r="X4248" s="140">
        <v>61</v>
      </c>
      <c r="Y4248" s="140">
        <v>61.8</v>
      </c>
    </row>
    <row r="4249" spans="1:26" s="56" customFormat="1">
      <c r="A4249" s="156" t="s">
        <v>8611</v>
      </c>
      <c r="B4249" s="156" t="s">
        <v>1216</v>
      </c>
      <c r="C4249" s="150" t="s">
        <v>4873</v>
      </c>
      <c r="D4249" s="150" t="s">
        <v>4874</v>
      </c>
      <c r="E4249" s="150" t="s">
        <v>4875</v>
      </c>
      <c r="F4249" s="133" t="s">
        <v>4876</v>
      </c>
      <c r="G4249" s="133"/>
      <c r="H4249" s="139" t="s">
        <v>6833</v>
      </c>
      <c r="I4249" s="550">
        <v>41855</v>
      </c>
      <c r="J4249" s="550">
        <v>41947</v>
      </c>
      <c r="K4249" s="140" t="s">
        <v>9213</v>
      </c>
      <c r="L4249" s="140" t="s">
        <v>9214</v>
      </c>
      <c r="M4249" s="140" t="s">
        <v>695</v>
      </c>
      <c r="N4249" s="140" t="s">
        <v>8621</v>
      </c>
      <c r="O4249" s="140" t="s">
        <v>8615</v>
      </c>
      <c r="P4249" s="140" t="s">
        <v>8616</v>
      </c>
      <c r="Q4249" s="140">
        <v>8</v>
      </c>
      <c r="R4249" s="140">
        <v>5</v>
      </c>
      <c r="S4249" s="140" t="s">
        <v>988</v>
      </c>
      <c r="T4249" s="140">
        <v>1</v>
      </c>
      <c r="U4249" s="140" t="s">
        <v>606</v>
      </c>
      <c r="V4249" s="140" t="s">
        <v>8615</v>
      </c>
      <c r="W4249" s="140">
        <v>1.5</v>
      </c>
      <c r="X4249" s="140">
        <v>61</v>
      </c>
      <c r="Y4249" s="140">
        <v>74.3</v>
      </c>
    </row>
    <row r="4251" spans="1:26" s="56" customFormat="1">
      <c r="A4251" s="156" t="s">
        <v>9215</v>
      </c>
      <c r="B4251" s="156" t="s">
        <v>970</v>
      </c>
      <c r="C4251" s="56" t="s">
        <v>6577</v>
      </c>
      <c r="D4251" s="56" t="s">
        <v>6382</v>
      </c>
      <c r="E4251" s="56" t="s">
        <v>6383</v>
      </c>
      <c r="F4251" s="56" t="s">
        <v>6384</v>
      </c>
      <c r="H4251" s="52" t="s">
        <v>9216</v>
      </c>
      <c r="I4251" s="159">
        <v>41863</v>
      </c>
      <c r="J4251" s="159">
        <v>41924</v>
      </c>
      <c r="K4251" s="161">
        <v>510</v>
      </c>
      <c r="L4251" s="161" t="s">
        <v>9217</v>
      </c>
      <c r="M4251" s="156" t="s">
        <v>695</v>
      </c>
      <c r="N4251" s="121" t="s">
        <v>8220</v>
      </c>
      <c r="S4251" s="128" t="s">
        <v>605</v>
      </c>
      <c r="T4251" s="652">
        <v>1</v>
      </c>
      <c r="U4251" s="156" t="s">
        <v>606</v>
      </c>
      <c r="W4251" s="25">
        <v>7.5</v>
      </c>
      <c r="X4251" s="25">
        <v>7</v>
      </c>
      <c r="Y4251" s="25">
        <v>156</v>
      </c>
      <c r="Z4251" s="131" t="s">
        <v>9218</v>
      </c>
    </row>
    <row r="4252" spans="1:26" s="56" customFormat="1">
      <c r="A4252" s="156" t="s">
        <v>9215</v>
      </c>
      <c r="B4252" s="156" t="s">
        <v>970</v>
      </c>
      <c r="C4252" s="56" t="s">
        <v>6577</v>
      </c>
      <c r="D4252" s="56" t="s">
        <v>6382</v>
      </c>
      <c r="E4252" s="56" t="s">
        <v>6383</v>
      </c>
      <c r="F4252" s="56" t="s">
        <v>6384</v>
      </c>
      <c r="H4252" s="52" t="s">
        <v>9219</v>
      </c>
      <c r="I4252" s="159">
        <v>41863</v>
      </c>
      <c r="J4252" s="159">
        <v>41924</v>
      </c>
      <c r="K4252" s="161" t="s">
        <v>9220</v>
      </c>
      <c r="L4252" s="161" t="s">
        <v>9221</v>
      </c>
      <c r="M4252" s="156" t="s">
        <v>695</v>
      </c>
      <c r="N4252" s="121" t="s">
        <v>8220</v>
      </c>
      <c r="S4252" s="128" t="s">
        <v>605</v>
      </c>
      <c r="T4252" s="653"/>
      <c r="U4252" s="156" t="s">
        <v>606</v>
      </c>
      <c r="W4252" s="25">
        <v>7.5</v>
      </c>
      <c r="X4252" s="25">
        <v>12</v>
      </c>
      <c r="Y4252" s="25">
        <v>106</v>
      </c>
      <c r="Z4252" s="131" t="s">
        <v>9218</v>
      </c>
    </row>
    <row r="4253" spans="1:26" s="56" customFormat="1">
      <c r="A4253" s="156" t="s">
        <v>9215</v>
      </c>
      <c r="B4253" s="156" t="s">
        <v>970</v>
      </c>
      <c r="C4253" s="56" t="s">
        <v>6577</v>
      </c>
      <c r="D4253" s="56" t="s">
        <v>6382</v>
      </c>
      <c r="E4253" s="56" t="s">
        <v>6383</v>
      </c>
      <c r="F4253" s="56" t="s">
        <v>6384</v>
      </c>
      <c r="H4253" s="52" t="s">
        <v>9219</v>
      </c>
      <c r="I4253" s="159">
        <v>41863</v>
      </c>
      <c r="J4253" s="159">
        <v>41924</v>
      </c>
      <c r="K4253" s="161" t="s">
        <v>9222</v>
      </c>
      <c r="L4253" s="161" t="s">
        <v>9223</v>
      </c>
      <c r="M4253" s="156" t="s">
        <v>695</v>
      </c>
      <c r="N4253" s="121" t="s">
        <v>8220</v>
      </c>
      <c r="S4253" s="128" t="s">
        <v>605</v>
      </c>
      <c r="T4253" s="653"/>
      <c r="U4253" s="156" t="s">
        <v>606</v>
      </c>
      <c r="W4253" s="25">
        <v>7.5</v>
      </c>
      <c r="X4253" s="25">
        <v>13</v>
      </c>
      <c r="Y4253" s="25">
        <v>85.6</v>
      </c>
      <c r="Z4253" s="131" t="s">
        <v>9218</v>
      </c>
    </row>
    <row r="4254" spans="1:26" s="56" customFormat="1">
      <c r="A4254" s="156" t="s">
        <v>9215</v>
      </c>
      <c r="B4254" s="156" t="s">
        <v>970</v>
      </c>
      <c r="C4254" s="56" t="s">
        <v>6577</v>
      </c>
      <c r="D4254" s="56" t="s">
        <v>6382</v>
      </c>
      <c r="E4254" s="56" t="s">
        <v>6383</v>
      </c>
      <c r="F4254" s="56" t="s">
        <v>6384</v>
      </c>
      <c r="H4254" s="52" t="s">
        <v>9219</v>
      </c>
      <c r="I4254" s="159">
        <v>41863</v>
      </c>
      <c r="J4254" s="159">
        <v>41924</v>
      </c>
      <c r="K4254" s="161" t="s">
        <v>9224</v>
      </c>
      <c r="L4254" s="161" t="s">
        <v>9225</v>
      </c>
      <c r="M4254" s="156" t="s">
        <v>695</v>
      </c>
      <c r="N4254" s="121" t="s">
        <v>8220</v>
      </c>
      <c r="S4254" s="128" t="s">
        <v>605</v>
      </c>
      <c r="T4254" s="653"/>
      <c r="U4254" s="156" t="s">
        <v>606</v>
      </c>
      <c r="W4254" s="25">
        <v>7.5</v>
      </c>
      <c r="X4254" s="25">
        <v>13</v>
      </c>
      <c r="Y4254" s="25">
        <v>79.8</v>
      </c>
      <c r="Z4254" s="131" t="s">
        <v>9218</v>
      </c>
    </row>
    <row r="4255" spans="1:26" s="56" customFormat="1">
      <c r="A4255" s="156" t="s">
        <v>9215</v>
      </c>
      <c r="B4255" s="156" t="s">
        <v>970</v>
      </c>
      <c r="C4255" s="56" t="s">
        <v>6577</v>
      </c>
      <c r="D4255" s="56" t="s">
        <v>6382</v>
      </c>
      <c r="E4255" s="56" t="s">
        <v>6383</v>
      </c>
      <c r="F4255" s="56" t="s">
        <v>6384</v>
      </c>
      <c r="H4255" s="52" t="s">
        <v>9219</v>
      </c>
      <c r="I4255" s="159">
        <v>41863</v>
      </c>
      <c r="J4255" s="159">
        <v>41924</v>
      </c>
      <c r="K4255" s="161" t="s">
        <v>9226</v>
      </c>
      <c r="L4255" s="161" t="s">
        <v>9227</v>
      </c>
      <c r="M4255" s="156" t="s">
        <v>695</v>
      </c>
      <c r="N4255" s="121" t="s">
        <v>8220</v>
      </c>
      <c r="S4255" s="128" t="s">
        <v>605</v>
      </c>
      <c r="T4255" s="653"/>
      <c r="U4255" s="156" t="s">
        <v>606</v>
      </c>
      <c r="W4255" s="25">
        <v>7.5</v>
      </c>
      <c r="X4255" s="25">
        <v>14</v>
      </c>
      <c r="Y4255" s="25">
        <v>101</v>
      </c>
      <c r="Z4255" s="131" t="s">
        <v>9218</v>
      </c>
    </row>
    <row r="4256" spans="1:26" s="56" customFormat="1">
      <c r="A4256" s="156" t="s">
        <v>9215</v>
      </c>
      <c r="B4256" s="156" t="s">
        <v>970</v>
      </c>
      <c r="C4256" s="56" t="s">
        <v>6577</v>
      </c>
      <c r="D4256" s="56" t="s">
        <v>6382</v>
      </c>
      <c r="E4256" s="56" t="s">
        <v>6383</v>
      </c>
      <c r="F4256" s="56" t="s">
        <v>6384</v>
      </c>
      <c r="H4256" s="52" t="s">
        <v>9219</v>
      </c>
      <c r="I4256" s="159">
        <v>41863</v>
      </c>
      <c r="J4256" s="159">
        <v>41924</v>
      </c>
      <c r="K4256" s="161" t="s">
        <v>9228</v>
      </c>
      <c r="L4256" s="161" t="s">
        <v>9229</v>
      </c>
      <c r="M4256" s="156" t="s">
        <v>695</v>
      </c>
      <c r="N4256" s="121" t="s">
        <v>8220</v>
      </c>
      <c r="S4256" s="128" t="s">
        <v>605</v>
      </c>
      <c r="T4256" s="653"/>
      <c r="U4256" s="156" t="s">
        <v>606</v>
      </c>
      <c r="W4256" s="25">
        <v>7.5</v>
      </c>
      <c r="X4256" s="25">
        <v>14</v>
      </c>
      <c r="Y4256" s="25">
        <v>105</v>
      </c>
      <c r="Z4256" s="131" t="s">
        <v>9218</v>
      </c>
    </row>
    <row r="4257" spans="1:26" s="56" customFormat="1">
      <c r="A4257" s="156" t="s">
        <v>9215</v>
      </c>
      <c r="B4257" s="156" t="s">
        <v>970</v>
      </c>
      <c r="C4257" s="56" t="s">
        <v>6577</v>
      </c>
      <c r="D4257" s="56" t="s">
        <v>6382</v>
      </c>
      <c r="E4257" s="56" t="s">
        <v>6383</v>
      </c>
      <c r="F4257" s="56" t="s">
        <v>6384</v>
      </c>
      <c r="H4257" s="52" t="s">
        <v>9219</v>
      </c>
      <c r="I4257" s="159">
        <v>41863</v>
      </c>
      <c r="J4257" s="159">
        <v>41924</v>
      </c>
      <c r="K4257" s="161" t="s">
        <v>9230</v>
      </c>
      <c r="L4257" s="161" t="s">
        <v>9231</v>
      </c>
      <c r="M4257" s="156" t="s">
        <v>695</v>
      </c>
      <c r="N4257" s="121" t="s">
        <v>8220</v>
      </c>
      <c r="S4257" s="128" t="s">
        <v>605</v>
      </c>
      <c r="T4257" s="653"/>
      <c r="U4257" s="156" t="s">
        <v>606</v>
      </c>
      <c r="W4257" s="25">
        <v>7.5</v>
      </c>
      <c r="X4257" s="25">
        <v>17</v>
      </c>
      <c r="Y4257" s="25">
        <v>60.6</v>
      </c>
      <c r="Z4257" s="131" t="s">
        <v>9218</v>
      </c>
    </row>
    <row r="4258" spans="1:26" s="56" customFormat="1">
      <c r="A4258" s="156" t="s">
        <v>9215</v>
      </c>
      <c r="B4258" s="156" t="s">
        <v>970</v>
      </c>
      <c r="C4258" s="56" t="s">
        <v>6577</v>
      </c>
      <c r="D4258" s="56" t="s">
        <v>6382</v>
      </c>
      <c r="E4258" s="56" t="s">
        <v>6383</v>
      </c>
      <c r="F4258" s="56" t="s">
        <v>6384</v>
      </c>
      <c r="H4258" s="52" t="s">
        <v>9219</v>
      </c>
      <c r="I4258" s="159">
        <v>41863</v>
      </c>
      <c r="J4258" s="159">
        <v>41924</v>
      </c>
      <c r="K4258" s="161" t="s">
        <v>9232</v>
      </c>
      <c r="L4258" s="161" t="s">
        <v>9233</v>
      </c>
      <c r="M4258" s="156" t="s">
        <v>695</v>
      </c>
      <c r="N4258" s="121" t="s">
        <v>8220</v>
      </c>
      <c r="S4258" s="128" t="s">
        <v>605</v>
      </c>
      <c r="T4258" s="654"/>
      <c r="U4258" s="156" t="s">
        <v>606</v>
      </c>
      <c r="W4258" s="25">
        <v>7.5</v>
      </c>
      <c r="X4258" s="25">
        <v>13</v>
      </c>
      <c r="Y4258" s="25">
        <v>89.4</v>
      </c>
      <c r="Z4258" s="131" t="s">
        <v>9218</v>
      </c>
    </row>
    <row r="4259" spans="1:26" s="56" customFormat="1">
      <c r="A4259" s="156" t="s">
        <v>9215</v>
      </c>
      <c r="B4259" s="156" t="s">
        <v>970</v>
      </c>
      <c r="C4259" s="56" t="s">
        <v>6577</v>
      </c>
      <c r="D4259" s="56" t="s">
        <v>6382</v>
      </c>
      <c r="E4259" s="56" t="s">
        <v>6383</v>
      </c>
      <c r="F4259" s="56" t="s">
        <v>6384</v>
      </c>
      <c r="H4259" s="52" t="s">
        <v>9219</v>
      </c>
      <c r="I4259" s="159">
        <v>41863</v>
      </c>
      <c r="J4259" s="159">
        <v>41924</v>
      </c>
      <c r="K4259" s="161" t="s">
        <v>9234</v>
      </c>
      <c r="L4259" s="161" t="s">
        <v>9235</v>
      </c>
      <c r="M4259" s="156" t="s">
        <v>695</v>
      </c>
      <c r="N4259" s="121" t="s">
        <v>8220</v>
      </c>
      <c r="S4259" s="128" t="s">
        <v>605</v>
      </c>
      <c r="T4259" s="652">
        <v>1</v>
      </c>
      <c r="U4259" s="156" t="s">
        <v>606</v>
      </c>
      <c r="W4259" s="25">
        <v>7.5</v>
      </c>
      <c r="X4259" s="25">
        <v>14</v>
      </c>
      <c r="Y4259" s="25">
        <v>74.599999999999994</v>
      </c>
      <c r="Z4259" s="131" t="s">
        <v>9218</v>
      </c>
    </row>
    <row r="4260" spans="1:26" s="56" customFormat="1">
      <c r="A4260" s="156" t="s">
        <v>9215</v>
      </c>
      <c r="B4260" s="156" t="s">
        <v>970</v>
      </c>
      <c r="C4260" s="56" t="s">
        <v>6577</v>
      </c>
      <c r="D4260" s="56" t="s">
        <v>6382</v>
      </c>
      <c r="E4260" s="56" t="s">
        <v>6383</v>
      </c>
      <c r="F4260" s="56" t="s">
        <v>6384</v>
      </c>
      <c r="H4260" s="52" t="s">
        <v>9219</v>
      </c>
      <c r="I4260" s="159">
        <v>41863</v>
      </c>
      <c r="J4260" s="159">
        <v>41924</v>
      </c>
      <c r="K4260" s="161" t="s">
        <v>9236</v>
      </c>
      <c r="L4260" s="161" t="s">
        <v>9237</v>
      </c>
      <c r="M4260" s="156" t="s">
        <v>695</v>
      </c>
      <c r="N4260" s="121" t="s">
        <v>8220</v>
      </c>
      <c r="S4260" s="128" t="s">
        <v>605</v>
      </c>
      <c r="T4260" s="653"/>
      <c r="U4260" s="156" t="s">
        <v>606</v>
      </c>
      <c r="W4260" s="25">
        <v>7.5</v>
      </c>
      <c r="X4260" s="25">
        <v>15</v>
      </c>
      <c r="Y4260" s="25">
        <v>79</v>
      </c>
      <c r="Z4260" s="131" t="s">
        <v>9218</v>
      </c>
    </row>
    <row r="4261" spans="1:26" s="56" customFormat="1">
      <c r="A4261" s="156" t="s">
        <v>9215</v>
      </c>
      <c r="B4261" s="156" t="s">
        <v>970</v>
      </c>
      <c r="C4261" s="56" t="s">
        <v>6577</v>
      </c>
      <c r="D4261" s="56" t="s">
        <v>6382</v>
      </c>
      <c r="E4261" s="56" t="s">
        <v>6383</v>
      </c>
      <c r="F4261" s="56" t="s">
        <v>6384</v>
      </c>
      <c r="H4261" s="52" t="s">
        <v>9219</v>
      </c>
      <c r="I4261" s="159">
        <v>41863</v>
      </c>
      <c r="J4261" s="159">
        <v>41924</v>
      </c>
      <c r="K4261" s="161" t="s">
        <v>9238</v>
      </c>
      <c r="L4261" s="161" t="s">
        <v>9239</v>
      </c>
      <c r="M4261" s="156" t="s">
        <v>695</v>
      </c>
      <c r="N4261" s="121" t="s">
        <v>8220</v>
      </c>
      <c r="S4261" s="128" t="s">
        <v>605</v>
      </c>
      <c r="T4261" s="653"/>
      <c r="U4261" s="156" t="s">
        <v>606</v>
      </c>
      <c r="W4261" s="25">
        <v>7.5</v>
      </c>
      <c r="X4261" s="25">
        <v>23</v>
      </c>
      <c r="Y4261" s="25">
        <v>48.6</v>
      </c>
      <c r="Z4261" s="131" t="s">
        <v>9218</v>
      </c>
    </row>
    <row r="4262" spans="1:26" s="56" customFormat="1">
      <c r="A4262" s="156" t="s">
        <v>9215</v>
      </c>
      <c r="B4262" s="156" t="s">
        <v>970</v>
      </c>
      <c r="C4262" s="56" t="s">
        <v>6577</v>
      </c>
      <c r="D4262" s="56" t="s">
        <v>6382</v>
      </c>
      <c r="E4262" s="56" t="s">
        <v>6383</v>
      </c>
      <c r="F4262" s="56" t="s">
        <v>6384</v>
      </c>
      <c r="H4262" s="52" t="s">
        <v>9219</v>
      </c>
      <c r="I4262" s="159">
        <v>41863</v>
      </c>
      <c r="J4262" s="159">
        <v>41924</v>
      </c>
      <c r="K4262" s="161" t="s">
        <v>9240</v>
      </c>
      <c r="L4262" s="161" t="s">
        <v>9241</v>
      </c>
      <c r="M4262" s="156" t="s">
        <v>695</v>
      </c>
      <c r="N4262" s="121" t="s">
        <v>8220</v>
      </c>
      <c r="S4262" s="128" t="s">
        <v>605</v>
      </c>
      <c r="T4262" s="653"/>
      <c r="U4262" s="156" t="s">
        <v>606</v>
      </c>
      <c r="W4262" s="25">
        <v>7.5</v>
      </c>
      <c r="X4262" s="25">
        <v>14</v>
      </c>
      <c r="Y4262" s="25">
        <v>73.2</v>
      </c>
      <c r="Z4262" s="131" t="s">
        <v>9218</v>
      </c>
    </row>
    <row r="4263" spans="1:26" s="56" customFormat="1">
      <c r="A4263" s="156" t="s">
        <v>9215</v>
      </c>
      <c r="B4263" s="156" t="s">
        <v>970</v>
      </c>
      <c r="C4263" s="56" t="s">
        <v>6577</v>
      </c>
      <c r="D4263" s="56" t="s">
        <v>6382</v>
      </c>
      <c r="E4263" s="56" t="s">
        <v>6383</v>
      </c>
      <c r="F4263" s="56" t="s">
        <v>6384</v>
      </c>
      <c r="H4263" s="52" t="s">
        <v>9219</v>
      </c>
      <c r="I4263" s="159">
        <v>41863</v>
      </c>
      <c r="J4263" s="159">
        <v>41924</v>
      </c>
      <c r="K4263" s="161" t="s">
        <v>9242</v>
      </c>
      <c r="L4263" s="161" t="s">
        <v>9243</v>
      </c>
      <c r="M4263" s="156" t="s">
        <v>695</v>
      </c>
      <c r="N4263" s="121" t="s">
        <v>8220</v>
      </c>
      <c r="S4263" s="128" t="s">
        <v>605</v>
      </c>
      <c r="T4263" s="653"/>
      <c r="U4263" s="156" t="s">
        <v>606</v>
      </c>
      <c r="W4263" s="25">
        <v>7.5</v>
      </c>
      <c r="X4263" s="25">
        <v>23</v>
      </c>
      <c r="Y4263" s="25">
        <v>49.8</v>
      </c>
      <c r="Z4263" s="131" t="s">
        <v>9218</v>
      </c>
    </row>
    <row r="4264" spans="1:26" s="56" customFormat="1">
      <c r="A4264" s="156" t="s">
        <v>9215</v>
      </c>
      <c r="B4264" s="156" t="s">
        <v>970</v>
      </c>
      <c r="C4264" s="56" t="s">
        <v>6577</v>
      </c>
      <c r="D4264" s="56" t="s">
        <v>6382</v>
      </c>
      <c r="E4264" s="56" t="s">
        <v>6383</v>
      </c>
      <c r="F4264" s="56" t="s">
        <v>6384</v>
      </c>
      <c r="H4264" s="52" t="s">
        <v>9219</v>
      </c>
      <c r="I4264" s="159">
        <v>41863</v>
      </c>
      <c r="J4264" s="159">
        <v>41924</v>
      </c>
      <c r="K4264" s="161" t="s">
        <v>9244</v>
      </c>
      <c r="L4264" s="161" t="s">
        <v>9245</v>
      </c>
      <c r="M4264" s="156" t="s">
        <v>695</v>
      </c>
      <c r="N4264" s="121" t="s">
        <v>8220</v>
      </c>
      <c r="S4264" s="128" t="s">
        <v>605</v>
      </c>
      <c r="T4264" s="653"/>
      <c r="U4264" s="156" t="s">
        <v>606</v>
      </c>
      <c r="W4264" s="25">
        <v>7.5</v>
      </c>
      <c r="X4264" s="25">
        <v>14</v>
      </c>
      <c r="Y4264" s="25">
        <v>83.8</v>
      </c>
      <c r="Z4264" s="131" t="s">
        <v>9218</v>
      </c>
    </row>
    <row r="4265" spans="1:26" s="56" customFormat="1">
      <c r="A4265" s="156" t="s">
        <v>9215</v>
      </c>
      <c r="B4265" s="156" t="s">
        <v>970</v>
      </c>
      <c r="C4265" s="56" t="s">
        <v>6577</v>
      </c>
      <c r="D4265" s="56" t="s">
        <v>6382</v>
      </c>
      <c r="E4265" s="56" t="s">
        <v>6383</v>
      </c>
      <c r="F4265" s="56" t="s">
        <v>6384</v>
      </c>
      <c r="H4265" s="52" t="s">
        <v>9219</v>
      </c>
      <c r="I4265" s="159">
        <v>41863</v>
      </c>
      <c r="J4265" s="159">
        <v>41924</v>
      </c>
      <c r="K4265" s="161" t="s">
        <v>9246</v>
      </c>
      <c r="L4265" s="161" t="s">
        <v>9247</v>
      </c>
      <c r="M4265" s="156" t="s">
        <v>695</v>
      </c>
      <c r="N4265" s="121" t="s">
        <v>8220</v>
      </c>
      <c r="S4265" s="128" t="s">
        <v>605</v>
      </c>
      <c r="T4265" s="653"/>
      <c r="U4265" s="156" t="s">
        <v>606</v>
      </c>
      <c r="W4265" s="25">
        <v>7.5</v>
      </c>
      <c r="X4265" s="25">
        <v>13</v>
      </c>
      <c r="Y4265" s="25">
        <v>114</v>
      </c>
      <c r="Z4265" s="131" t="s">
        <v>9218</v>
      </c>
    </row>
    <row r="4266" spans="1:26" s="56" customFormat="1">
      <c r="A4266" s="156" t="s">
        <v>9215</v>
      </c>
      <c r="B4266" s="156" t="s">
        <v>970</v>
      </c>
      <c r="C4266" s="56" t="s">
        <v>6577</v>
      </c>
      <c r="D4266" s="56" t="s">
        <v>6382</v>
      </c>
      <c r="E4266" s="56" t="s">
        <v>6383</v>
      </c>
      <c r="F4266" s="56" t="s">
        <v>6384</v>
      </c>
      <c r="H4266" s="52" t="s">
        <v>9219</v>
      </c>
      <c r="I4266" s="159">
        <v>41863</v>
      </c>
      <c r="J4266" s="159">
        <v>41924</v>
      </c>
      <c r="K4266" s="161" t="s">
        <v>9248</v>
      </c>
      <c r="L4266" s="161" t="s">
        <v>9249</v>
      </c>
      <c r="M4266" s="156" t="s">
        <v>695</v>
      </c>
      <c r="N4266" s="121" t="s">
        <v>8220</v>
      </c>
      <c r="S4266" s="128" t="s">
        <v>605</v>
      </c>
      <c r="T4266" s="654"/>
      <c r="U4266" s="156" t="s">
        <v>606</v>
      </c>
      <c r="W4266" s="25">
        <v>7.5</v>
      </c>
      <c r="X4266" s="25">
        <v>19</v>
      </c>
      <c r="Y4266" s="25">
        <v>55.6</v>
      </c>
      <c r="Z4266" s="131" t="s">
        <v>9218</v>
      </c>
    </row>
    <row r="4267" spans="1:26" s="56" customFormat="1">
      <c r="A4267" s="156" t="s">
        <v>9215</v>
      </c>
      <c r="B4267" s="156" t="s">
        <v>970</v>
      </c>
      <c r="C4267" s="56" t="s">
        <v>6577</v>
      </c>
      <c r="D4267" s="56" t="s">
        <v>6382</v>
      </c>
      <c r="E4267" s="56" t="s">
        <v>6383</v>
      </c>
      <c r="F4267" s="56" t="s">
        <v>6384</v>
      </c>
      <c r="H4267" s="52" t="s">
        <v>9219</v>
      </c>
      <c r="I4267" s="159">
        <v>41863</v>
      </c>
      <c r="J4267" s="159">
        <v>41924</v>
      </c>
      <c r="K4267" s="161" t="s">
        <v>9250</v>
      </c>
      <c r="L4267" s="161" t="s">
        <v>9251</v>
      </c>
      <c r="M4267" s="156" t="s">
        <v>695</v>
      </c>
      <c r="N4267" s="121" t="s">
        <v>8220</v>
      </c>
      <c r="S4267" s="128" t="s">
        <v>605</v>
      </c>
      <c r="T4267" s="652">
        <v>1</v>
      </c>
      <c r="U4267" s="156" t="s">
        <v>606</v>
      </c>
      <c r="W4267" s="25">
        <v>7.5</v>
      </c>
      <c r="X4267" s="25">
        <v>11</v>
      </c>
      <c r="Y4267" s="25">
        <v>121</v>
      </c>
      <c r="Z4267" s="131" t="s">
        <v>9218</v>
      </c>
    </row>
    <row r="4268" spans="1:26" s="56" customFormat="1">
      <c r="A4268" s="156" t="s">
        <v>9215</v>
      </c>
      <c r="B4268" s="156" t="s">
        <v>970</v>
      </c>
      <c r="C4268" s="56" t="s">
        <v>6577</v>
      </c>
      <c r="D4268" s="56" t="s">
        <v>6382</v>
      </c>
      <c r="E4268" s="56" t="s">
        <v>6383</v>
      </c>
      <c r="F4268" s="56" t="s">
        <v>6384</v>
      </c>
      <c r="H4268" s="52" t="s">
        <v>9219</v>
      </c>
      <c r="I4268" s="159">
        <v>41863</v>
      </c>
      <c r="J4268" s="159">
        <v>41924</v>
      </c>
      <c r="K4268" s="161" t="s">
        <v>9252</v>
      </c>
      <c r="L4268" s="161" t="s">
        <v>9253</v>
      </c>
      <c r="M4268" s="156" t="s">
        <v>695</v>
      </c>
      <c r="N4268" s="121" t="s">
        <v>8220</v>
      </c>
      <c r="S4268" s="128" t="s">
        <v>605</v>
      </c>
      <c r="T4268" s="653"/>
      <c r="U4268" s="156" t="s">
        <v>606</v>
      </c>
      <c r="W4268" s="25">
        <v>7.5</v>
      </c>
      <c r="X4268" s="25">
        <v>13</v>
      </c>
      <c r="Y4268" s="25">
        <v>77.2</v>
      </c>
      <c r="Z4268" s="131" t="s">
        <v>9218</v>
      </c>
    </row>
    <row r="4269" spans="1:26" s="56" customFormat="1">
      <c r="A4269" s="156" t="s">
        <v>9215</v>
      </c>
      <c r="B4269" s="156" t="s">
        <v>970</v>
      </c>
      <c r="C4269" s="56" t="s">
        <v>6577</v>
      </c>
      <c r="D4269" s="56" t="s">
        <v>6382</v>
      </c>
      <c r="E4269" s="56" t="s">
        <v>6383</v>
      </c>
      <c r="F4269" s="56" t="s">
        <v>6384</v>
      </c>
      <c r="H4269" s="52" t="s">
        <v>9219</v>
      </c>
      <c r="I4269" s="159">
        <v>41863</v>
      </c>
      <c r="J4269" s="159">
        <v>41924</v>
      </c>
      <c r="K4269" s="161" t="s">
        <v>9254</v>
      </c>
      <c r="L4269" s="161" t="s">
        <v>9255</v>
      </c>
      <c r="M4269" s="156" t="s">
        <v>695</v>
      </c>
      <c r="N4269" s="121" t="s">
        <v>8220</v>
      </c>
      <c r="S4269" s="128" t="s">
        <v>605</v>
      </c>
      <c r="T4269" s="653"/>
      <c r="U4269" s="156" t="s">
        <v>606</v>
      </c>
      <c r="W4269" s="25">
        <v>7.5</v>
      </c>
      <c r="X4269" s="25">
        <v>15</v>
      </c>
      <c r="Y4269" s="25">
        <v>75.2</v>
      </c>
      <c r="Z4269" s="131" t="s">
        <v>9218</v>
      </c>
    </row>
    <row r="4270" spans="1:26" s="56" customFormat="1">
      <c r="A4270" s="156" t="s">
        <v>9215</v>
      </c>
      <c r="B4270" s="156" t="s">
        <v>970</v>
      </c>
      <c r="C4270" s="56" t="s">
        <v>6577</v>
      </c>
      <c r="D4270" s="56" t="s">
        <v>6382</v>
      </c>
      <c r="E4270" s="56" t="s">
        <v>6383</v>
      </c>
      <c r="F4270" s="56" t="s">
        <v>6384</v>
      </c>
      <c r="H4270" s="52" t="s">
        <v>9219</v>
      </c>
      <c r="I4270" s="159">
        <v>41863</v>
      </c>
      <c r="J4270" s="159">
        <v>41924</v>
      </c>
      <c r="K4270" s="161" t="s">
        <v>9256</v>
      </c>
      <c r="L4270" s="161" t="s">
        <v>9257</v>
      </c>
      <c r="M4270" s="156" t="s">
        <v>695</v>
      </c>
      <c r="N4270" s="121" t="s">
        <v>8220</v>
      </c>
      <c r="S4270" s="128" t="s">
        <v>605</v>
      </c>
      <c r="T4270" s="653"/>
      <c r="U4270" s="156" t="s">
        <v>606</v>
      </c>
      <c r="W4270" s="25">
        <v>7.5</v>
      </c>
      <c r="X4270" s="25">
        <v>14</v>
      </c>
      <c r="Y4270" s="25">
        <v>69.2</v>
      </c>
      <c r="Z4270" s="131" t="s">
        <v>9218</v>
      </c>
    </row>
    <row r="4271" spans="1:26" s="56" customFormat="1">
      <c r="A4271" s="156" t="s">
        <v>9215</v>
      </c>
      <c r="B4271" s="156" t="s">
        <v>970</v>
      </c>
      <c r="C4271" s="56" t="s">
        <v>6577</v>
      </c>
      <c r="D4271" s="56" t="s">
        <v>6382</v>
      </c>
      <c r="E4271" s="56" t="s">
        <v>6383</v>
      </c>
      <c r="F4271" s="56" t="s">
        <v>6384</v>
      </c>
      <c r="H4271" s="52" t="s">
        <v>9219</v>
      </c>
      <c r="I4271" s="159">
        <v>41863</v>
      </c>
      <c r="J4271" s="159">
        <v>41924</v>
      </c>
      <c r="K4271" s="161" t="s">
        <v>9258</v>
      </c>
      <c r="L4271" s="161" t="s">
        <v>9259</v>
      </c>
      <c r="M4271" s="156" t="s">
        <v>695</v>
      </c>
      <c r="N4271" s="121" t="s">
        <v>8220</v>
      </c>
      <c r="S4271" s="128" t="s">
        <v>605</v>
      </c>
      <c r="T4271" s="653"/>
      <c r="U4271" s="156" t="s">
        <v>606</v>
      </c>
      <c r="W4271" s="25">
        <v>7.5</v>
      </c>
      <c r="X4271" s="25">
        <v>14</v>
      </c>
      <c r="Y4271" s="25">
        <v>79.599999999999994</v>
      </c>
      <c r="Z4271" s="131" t="s">
        <v>9218</v>
      </c>
    </row>
    <row r="4272" spans="1:26" s="56" customFormat="1">
      <c r="A4272" s="156" t="s">
        <v>9215</v>
      </c>
      <c r="B4272" s="156" t="s">
        <v>970</v>
      </c>
      <c r="C4272" s="56" t="s">
        <v>6577</v>
      </c>
      <c r="D4272" s="56" t="s">
        <v>6382</v>
      </c>
      <c r="E4272" s="56" t="s">
        <v>6383</v>
      </c>
      <c r="F4272" s="56" t="s">
        <v>6384</v>
      </c>
      <c r="H4272" s="52" t="s">
        <v>9219</v>
      </c>
      <c r="I4272" s="159">
        <v>41863</v>
      </c>
      <c r="J4272" s="159">
        <v>41924</v>
      </c>
      <c r="K4272" s="161" t="s">
        <v>9260</v>
      </c>
      <c r="L4272" s="161" t="s">
        <v>9261</v>
      </c>
      <c r="M4272" s="156" t="s">
        <v>695</v>
      </c>
      <c r="N4272" s="121" t="s">
        <v>8220</v>
      </c>
      <c r="S4272" s="128" t="s">
        <v>605</v>
      </c>
      <c r="T4272" s="653"/>
      <c r="U4272" s="156" t="s">
        <v>606</v>
      </c>
      <c r="W4272" s="25">
        <v>7.5</v>
      </c>
      <c r="X4272" s="25">
        <v>14</v>
      </c>
      <c r="Y4272" s="25">
        <v>105</v>
      </c>
      <c r="Z4272" s="131" t="s">
        <v>9218</v>
      </c>
    </row>
    <row r="4273" spans="1:26" s="56" customFormat="1">
      <c r="A4273" s="156" t="s">
        <v>9215</v>
      </c>
      <c r="B4273" s="156" t="s">
        <v>970</v>
      </c>
      <c r="C4273" s="56" t="s">
        <v>6577</v>
      </c>
      <c r="D4273" s="56" t="s">
        <v>6382</v>
      </c>
      <c r="E4273" s="56" t="s">
        <v>6383</v>
      </c>
      <c r="F4273" s="56" t="s">
        <v>6384</v>
      </c>
      <c r="H4273" s="52" t="s">
        <v>9219</v>
      </c>
      <c r="I4273" s="159">
        <v>41863</v>
      </c>
      <c r="J4273" s="159">
        <v>41924</v>
      </c>
      <c r="K4273" s="161" t="s">
        <v>9262</v>
      </c>
      <c r="L4273" s="161" t="s">
        <v>9263</v>
      </c>
      <c r="M4273" s="156" t="s">
        <v>695</v>
      </c>
      <c r="N4273" s="121" t="s">
        <v>8220</v>
      </c>
      <c r="S4273" s="128" t="s">
        <v>605</v>
      </c>
      <c r="T4273" s="653"/>
      <c r="U4273" s="156" t="s">
        <v>606</v>
      </c>
      <c r="W4273" s="25">
        <v>7.5</v>
      </c>
      <c r="X4273" s="25">
        <v>15</v>
      </c>
      <c r="Y4273" s="25">
        <v>78.599999999999994</v>
      </c>
      <c r="Z4273" s="131" t="s">
        <v>9218</v>
      </c>
    </row>
    <row r="4274" spans="1:26" s="56" customFormat="1">
      <c r="A4274" s="156" t="s">
        <v>9215</v>
      </c>
      <c r="B4274" s="156" t="s">
        <v>970</v>
      </c>
      <c r="C4274" s="56" t="s">
        <v>6577</v>
      </c>
      <c r="D4274" s="56" t="s">
        <v>6382</v>
      </c>
      <c r="E4274" s="56" t="s">
        <v>6383</v>
      </c>
      <c r="F4274" s="56" t="s">
        <v>6384</v>
      </c>
      <c r="H4274" s="52" t="s">
        <v>9219</v>
      </c>
      <c r="I4274" s="159">
        <v>41863</v>
      </c>
      <c r="J4274" s="159">
        <v>41924</v>
      </c>
      <c r="K4274" s="161" t="s">
        <v>9264</v>
      </c>
      <c r="L4274" s="161" t="s">
        <v>9265</v>
      </c>
      <c r="M4274" s="156" t="s">
        <v>695</v>
      </c>
      <c r="N4274" s="121" t="s">
        <v>8220</v>
      </c>
      <c r="S4274" s="128" t="s">
        <v>605</v>
      </c>
      <c r="T4274" s="654"/>
      <c r="U4274" s="156" t="s">
        <v>606</v>
      </c>
      <c r="W4274" s="25">
        <v>7.5</v>
      </c>
      <c r="X4274" s="25">
        <v>15</v>
      </c>
      <c r="Y4274" s="25">
        <v>89.4</v>
      </c>
      <c r="Z4274" s="131" t="s">
        <v>9218</v>
      </c>
    </row>
    <row r="4275" spans="1:26" s="56" customFormat="1">
      <c r="A4275" s="156" t="s">
        <v>9215</v>
      </c>
      <c r="B4275" s="156" t="s">
        <v>970</v>
      </c>
      <c r="C4275" s="56" t="s">
        <v>6577</v>
      </c>
      <c r="D4275" s="56" t="s">
        <v>6382</v>
      </c>
      <c r="E4275" s="56" t="s">
        <v>6383</v>
      </c>
      <c r="F4275" s="56" t="s">
        <v>6384</v>
      </c>
      <c r="H4275" s="52" t="s">
        <v>9219</v>
      </c>
      <c r="I4275" s="159">
        <v>41863</v>
      </c>
      <c r="J4275" s="159">
        <v>41924</v>
      </c>
      <c r="K4275" s="161" t="s">
        <v>9266</v>
      </c>
      <c r="L4275" s="161" t="s">
        <v>9267</v>
      </c>
      <c r="M4275" s="156" t="s">
        <v>695</v>
      </c>
      <c r="N4275" s="121" t="s">
        <v>8220</v>
      </c>
      <c r="S4275" s="128" t="s">
        <v>605</v>
      </c>
      <c r="T4275" s="652">
        <v>1</v>
      </c>
      <c r="U4275" s="156" t="s">
        <v>606</v>
      </c>
      <c r="W4275" s="25">
        <v>7.5</v>
      </c>
      <c r="X4275" s="25">
        <v>12</v>
      </c>
      <c r="Y4275" s="25">
        <v>95</v>
      </c>
      <c r="Z4275" s="131" t="s">
        <v>9218</v>
      </c>
    </row>
    <row r="4276" spans="1:26" s="56" customFormat="1">
      <c r="A4276" s="156" t="s">
        <v>9215</v>
      </c>
      <c r="B4276" s="156" t="s">
        <v>970</v>
      </c>
      <c r="C4276" s="56" t="s">
        <v>6577</v>
      </c>
      <c r="D4276" s="56" t="s">
        <v>6382</v>
      </c>
      <c r="E4276" s="56" t="s">
        <v>6383</v>
      </c>
      <c r="F4276" s="56" t="s">
        <v>6384</v>
      </c>
      <c r="H4276" s="52" t="s">
        <v>9219</v>
      </c>
      <c r="I4276" s="159">
        <v>41863</v>
      </c>
      <c r="J4276" s="159">
        <v>41924</v>
      </c>
      <c r="K4276" s="161" t="s">
        <v>9268</v>
      </c>
      <c r="L4276" s="161" t="s">
        <v>9269</v>
      </c>
      <c r="M4276" s="156" t="s">
        <v>695</v>
      </c>
      <c r="N4276" s="121" t="s">
        <v>8220</v>
      </c>
      <c r="S4276" s="128" t="s">
        <v>605</v>
      </c>
      <c r="T4276" s="653"/>
      <c r="U4276" s="156" t="s">
        <v>606</v>
      </c>
      <c r="W4276" s="25">
        <v>7.5</v>
      </c>
      <c r="X4276" s="25">
        <v>15</v>
      </c>
      <c r="Y4276" s="25">
        <v>84.2</v>
      </c>
      <c r="Z4276" s="131" t="s">
        <v>9218</v>
      </c>
    </row>
    <row r="4277" spans="1:26" s="56" customFormat="1">
      <c r="A4277" s="156" t="s">
        <v>9215</v>
      </c>
      <c r="B4277" s="156" t="s">
        <v>970</v>
      </c>
      <c r="C4277" s="56" t="s">
        <v>6577</v>
      </c>
      <c r="D4277" s="56" t="s">
        <v>6382</v>
      </c>
      <c r="E4277" s="56" t="s">
        <v>6383</v>
      </c>
      <c r="F4277" s="56" t="s">
        <v>6384</v>
      </c>
      <c r="H4277" s="52" t="s">
        <v>9219</v>
      </c>
      <c r="I4277" s="159">
        <v>41863</v>
      </c>
      <c r="J4277" s="159">
        <v>41924</v>
      </c>
      <c r="K4277" s="161" t="s">
        <v>9270</v>
      </c>
      <c r="L4277" s="161" t="s">
        <v>9271</v>
      </c>
      <c r="M4277" s="156" t="s">
        <v>695</v>
      </c>
      <c r="N4277" s="121" t="s">
        <v>8220</v>
      </c>
      <c r="S4277" s="128" t="s">
        <v>605</v>
      </c>
      <c r="T4277" s="653"/>
      <c r="U4277" s="156" t="s">
        <v>606</v>
      </c>
      <c r="W4277" s="25">
        <v>7.5</v>
      </c>
      <c r="X4277" s="25">
        <v>23</v>
      </c>
      <c r="Y4277" s="25">
        <v>42.2</v>
      </c>
      <c r="Z4277" s="131" t="s">
        <v>9218</v>
      </c>
    </row>
    <row r="4278" spans="1:26" s="56" customFormat="1">
      <c r="A4278" s="156" t="s">
        <v>9215</v>
      </c>
      <c r="B4278" s="156" t="s">
        <v>970</v>
      </c>
      <c r="C4278" s="56" t="s">
        <v>6577</v>
      </c>
      <c r="D4278" s="56" t="s">
        <v>6382</v>
      </c>
      <c r="E4278" s="56" t="s">
        <v>6383</v>
      </c>
      <c r="F4278" s="56" t="s">
        <v>6384</v>
      </c>
      <c r="H4278" s="52" t="s">
        <v>9219</v>
      </c>
      <c r="I4278" s="159">
        <v>41863</v>
      </c>
      <c r="J4278" s="159">
        <v>41924</v>
      </c>
      <c r="K4278" s="161" t="s">
        <v>9272</v>
      </c>
      <c r="L4278" s="161" t="s">
        <v>9273</v>
      </c>
      <c r="M4278" s="156" t="s">
        <v>695</v>
      </c>
      <c r="N4278" s="121" t="s">
        <v>8220</v>
      </c>
      <c r="S4278" s="128" t="s">
        <v>605</v>
      </c>
      <c r="T4278" s="653"/>
      <c r="U4278" s="156" t="s">
        <v>606</v>
      </c>
      <c r="W4278" s="25">
        <v>7.5</v>
      </c>
      <c r="X4278" s="25">
        <v>23</v>
      </c>
      <c r="Y4278" s="25">
        <v>64.2</v>
      </c>
      <c r="Z4278" s="131" t="s">
        <v>9218</v>
      </c>
    </row>
    <row r="4279" spans="1:26" s="56" customFormat="1">
      <c r="A4279" s="156" t="s">
        <v>9215</v>
      </c>
      <c r="B4279" s="156" t="s">
        <v>970</v>
      </c>
      <c r="C4279" s="56" t="s">
        <v>6577</v>
      </c>
      <c r="D4279" s="56" t="s">
        <v>6382</v>
      </c>
      <c r="E4279" s="56" t="s">
        <v>6383</v>
      </c>
      <c r="F4279" s="56" t="s">
        <v>6384</v>
      </c>
      <c r="H4279" s="52" t="s">
        <v>9219</v>
      </c>
      <c r="I4279" s="159">
        <v>41863</v>
      </c>
      <c r="J4279" s="159">
        <v>41924</v>
      </c>
      <c r="K4279" s="161" t="s">
        <v>9274</v>
      </c>
      <c r="L4279" s="161" t="s">
        <v>9275</v>
      </c>
      <c r="M4279" s="156" t="s">
        <v>695</v>
      </c>
      <c r="N4279" s="121" t="s">
        <v>8220</v>
      </c>
      <c r="S4279" s="128" t="s">
        <v>605</v>
      </c>
      <c r="T4279" s="653"/>
      <c r="U4279" s="156" t="s">
        <v>606</v>
      </c>
      <c r="W4279" s="25">
        <v>7.5</v>
      </c>
      <c r="X4279" s="25">
        <v>15</v>
      </c>
      <c r="Y4279" s="25">
        <v>78.599999999999994</v>
      </c>
      <c r="Z4279" s="131" t="s">
        <v>9218</v>
      </c>
    </row>
    <row r="4280" spans="1:26" s="56" customFormat="1">
      <c r="A4280" s="156" t="s">
        <v>9215</v>
      </c>
      <c r="B4280" s="156" t="s">
        <v>970</v>
      </c>
      <c r="C4280" s="56" t="s">
        <v>6577</v>
      </c>
      <c r="D4280" s="56" t="s">
        <v>6382</v>
      </c>
      <c r="E4280" s="56" t="s">
        <v>6383</v>
      </c>
      <c r="F4280" s="56" t="s">
        <v>6384</v>
      </c>
      <c r="H4280" s="52" t="s">
        <v>9219</v>
      </c>
      <c r="I4280" s="159">
        <v>41863</v>
      </c>
      <c r="J4280" s="159">
        <v>41924</v>
      </c>
      <c r="K4280" s="161" t="s">
        <v>9276</v>
      </c>
      <c r="L4280" s="161" t="s">
        <v>9277</v>
      </c>
      <c r="M4280" s="156" t="s">
        <v>695</v>
      </c>
      <c r="N4280" s="121" t="s">
        <v>8220</v>
      </c>
      <c r="S4280" s="128" t="s">
        <v>605</v>
      </c>
      <c r="T4280" s="653"/>
      <c r="U4280" s="156" t="s">
        <v>606</v>
      </c>
      <c r="W4280" s="25">
        <v>7.5</v>
      </c>
      <c r="X4280" s="25">
        <v>14</v>
      </c>
      <c r="Y4280" s="25">
        <v>69.599999999999994</v>
      </c>
      <c r="Z4280" s="131" t="s">
        <v>9218</v>
      </c>
    </row>
    <row r="4281" spans="1:26" s="56" customFormat="1">
      <c r="A4281" s="156" t="s">
        <v>9215</v>
      </c>
      <c r="B4281" s="156" t="s">
        <v>970</v>
      </c>
      <c r="C4281" s="56" t="s">
        <v>6577</v>
      </c>
      <c r="D4281" s="56" t="s">
        <v>6382</v>
      </c>
      <c r="E4281" s="56" t="s">
        <v>6383</v>
      </c>
      <c r="F4281" s="56" t="s">
        <v>6384</v>
      </c>
      <c r="H4281" s="52" t="s">
        <v>9219</v>
      </c>
      <c r="I4281" s="159">
        <v>41863</v>
      </c>
      <c r="J4281" s="159">
        <v>41924</v>
      </c>
      <c r="K4281" s="161" t="s">
        <v>8207</v>
      </c>
      <c r="L4281" s="161" t="s">
        <v>9278</v>
      </c>
      <c r="M4281" s="156" t="s">
        <v>695</v>
      </c>
      <c r="N4281" s="121" t="s">
        <v>8220</v>
      </c>
      <c r="S4281" s="128" t="s">
        <v>605</v>
      </c>
      <c r="T4281" s="653"/>
      <c r="U4281" s="156" t="s">
        <v>606</v>
      </c>
      <c r="W4281" s="25">
        <v>7.5</v>
      </c>
      <c r="X4281" s="25">
        <v>5</v>
      </c>
      <c r="Y4281" s="25">
        <v>296</v>
      </c>
      <c r="Z4281" s="131" t="s">
        <v>9218</v>
      </c>
    </row>
    <row r="4282" spans="1:26" s="56" customFormat="1">
      <c r="A4282" s="156" t="s">
        <v>9215</v>
      </c>
      <c r="B4282" s="156" t="s">
        <v>970</v>
      </c>
      <c r="C4282" s="56" t="s">
        <v>6577</v>
      </c>
      <c r="D4282" s="56" t="s">
        <v>6382</v>
      </c>
      <c r="E4282" s="56" t="s">
        <v>6383</v>
      </c>
      <c r="F4282" s="56" t="s">
        <v>6384</v>
      </c>
      <c r="H4282" s="52" t="s">
        <v>9219</v>
      </c>
      <c r="I4282" s="159">
        <v>41863</v>
      </c>
      <c r="J4282" s="159">
        <v>41924</v>
      </c>
      <c r="K4282" s="161" t="s">
        <v>9279</v>
      </c>
      <c r="L4282" s="161" t="s">
        <v>9280</v>
      </c>
      <c r="M4282" s="156" t="s">
        <v>695</v>
      </c>
      <c r="N4282" s="121" t="s">
        <v>8220</v>
      </c>
      <c r="S4282" s="128" t="s">
        <v>605</v>
      </c>
      <c r="T4282" s="654"/>
      <c r="U4282" s="156" t="s">
        <v>606</v>
      </c>
      <c r="W4282" s="25">
        <v>7.5</v>
      </c>
      <c r="X4282" s="25">
        <v>4.5</v>
      </c>
      <c r="Y4282" s="25">
        <v>334</v>
      </c>
      <c r="Z4282" s="131" t="s">
        <v>9218</v>
      </c>
    </row>
    <row r="4283" spans="1:26" s="56" customFormat="1">
      <c r="A4283" s="156" t="s">
        <v>9215</v>
      </c>
      <c r="B4283" s="156" t="s">
        <v>970</v>
      </c>
      <c r="C4283" s="56" t="s">
        <v>6577</v>
      </c>
      <c r="D4283" s="56" t="s">
        <v>6382</v>
      </c>
      <c r="E4283" s="56" t="s">
        <v>6383</v>
      </c>
      <c r="F4283" s="56" t="s">
        <v>6384</v>
      </c>
      <c r="H4283" s="52" t="s">
        <v>9219</v>
      </c>
      <c r="I4283" s="159">
        <v>41863</v>
      </c>
      <c r="J4283" s="159">
        <v>41924</v>
      </c>
      <c r="K4283" s="161" t="s">
        <v>9281</v>
      </c>
      <c r="L4283" s="161" t="s">
        <v>9282</v>
      </c>
      <c r="M4283" s="156" t="s">
        <v>695</v>
      </c>
      <c r="N4283" s="121" t="s">
        <v>8220</v>
      </c>
      <c r="S4283" s="128" t="s">
        <v>605</v>
      </c>
      <c r="T4283" s="652">
        <v>1</v>
      </c>
      <c r="U4283" s="156" t="s">
        <v>606</v>
      </c>
      <c r="W4283" s="25">
        <v>7.5</v>
      </c>
      <c r="X4283" s="25">
        <v>3</v>
      </c>
      <c r="Y4283" s="25">
        <v>548</v>
      </c>
      <c r="Z4283" s="131" t="s">
        <v>9218</v>
      </c>
    </row>
    <row r="4284" spans="1:26" s="56" customFormat="1">
      <c r="A4284" s="156" t="s">
        <v>9215</v>
      </c>
      <c r="B4284" s="156" t="s">
        <v>970</v>
      </c>
      <c r="C4284" s="56" t="s">
        <v>6577</v>
      </c>
      <c r="D4284" s="56" t="s">
        <v>6382</v>
      </c>
      <c r="E4284" s="56" t="s">
        <v>6383</v>
      </c>
      <c r="F4284" s="56" t="s">
        <v>6384</v>
      </c>
      <c r="H4284" s="52" t="s">
        <v>9219</v>
      </c>
      <c r="I4284" s="159">
        <v>41863</v>
      </c>
      <c r="J4284" s="159">
        <v>41924</v>
      </c>
      <c r="K4284" s="161" t="s">
        <v>9283</v>
      </c>
      <c r="L4284" s="161" t="s">
        <v>9284</v>
      </c>
      <c r="M4284" s="156" t="s">
        <v>695</v>
      </c>
      <c r="N4284" s="121" t="s">
        <v>8220</v>
      </c>
      <c r="S4284" s="128" t="s">
        <v>605</v>
      </c>
      <c r="T4284" s="653"/>
      <c r="U4284" s="156" t="s">
        <v>606</v>
      </c>
      <c r="W4284" s="25">
        <v>7.5</v>
      </c>
      <c r="X4284" s="25">
        <v>18</v>
      </c>
      <c r="Y4284" s="25">
        <v>81.400000000000006</v>
      </c>
      <c r="Z4284" s="131" t="s">
        <v>9218</v>
      </c>
    </row>
    <row r="4285" spans="1:26" s="56" customFormat="1">
      <c r="A4285" s="156" t="s">
        <v>9215</v>
      </c>
      <c r="B4285" s="156" t="s">
        <v>970</v>
      </c>
      <c r="C4285" s="56" t="s">
        <v>6577</v>
      </c>
      <c r="D4285" s="56" t="s">
        <v>6382</v>
      </c>
      <c r="E4285" s="56" t="s">
        <v>6383</v>
      </c>
      <c r="F4285" s="56" t="s">
        <v>6384</v>
      </c>
      <c r="H4285" s="52" t="s">
        <v>9219</v>
      </c>
      <c r="I4285" s="159">
        <v>41863</v>
      </c>
      <c r="J4285" s="159">
        <v>41924</v>
      </c>
      <c r="K4285" s="161" t="s">
        <v>9285</v>
      </c>
      <c r="L4285" s="161" t="s">
        <v>9286</v>
      </c>
      <c r="M4285" s="156" t="s">
        <v>695</v>
      </c>
      <c r="N4285" s="121" t="s">
        <v>8220</v>
      </c>
      <c r="S4285" s="128" t="s">
        <v>605</v>
      </c>
      <c r="T4285" s="653"/>
      <c r="U4285" s="156" t="s">
        <v>606</v>
      </c>
      <c r="W4285" s="25">
        <v>7.5</v>
      </c>
      <c r="X4285" s="25">
        <v>10</v>
      </c>
      <c r="Y4285" s="25">
        <v>141</v>
      </c>
      <c r="Z4285" s="131" t="s">
        <v>9218</v>
      </c>
    </row>
    <row r="4286" spans="1:26" s="56" customFormat="1">
      <c r="A4286" s="156" t="s">
        <v>9215</v>
      </c>
      <c r="B4286" s="156" t="s">
        <v>970</v>
      </c>
      <c r="C4286" s="56" t="s">
        <v>6577</v>
      </c>
      <c r="D4286" s="56" t="s">
        <v>6382</v>
      </c>
      <c r="E4286" s="56" t="s">
        <v>6383</v>
      </c>
      <c r="F4286" s="56" t="s">
        <v>6384</v>
      </c>
      <c r="H4286" s="52" t="s">
        <v>9219</v>
      </c>
      <c r="I4286" s="159">
        <v>41863</v>
      </c>
      <c r="J4286" s="159">
        <v>41924</v>
      </c>
      <c r="K4286" s="161" t="s">
        <v>9287</v>
      </c>
      <c r="L4286" s="161" t="s">
        <v>9288</v>
      </c>
      <c r="M4286" s="156" t="s">
        <v>695</v>
      </c>
      <c r="N4286" s="121" t="s">
        <v>8220</v>
      </c>
      <c r="S4286" s="128" t="s">
        <v>605</v>
      </c>
      <c r="T4286" s="653"/>
      <c r="U4286" s="156" t="s">
        <v>606</v>
      </c>
      <c r="W4286" s="25">
        <v>7.5</v>
      </c>
      <c r="X4286" s="25">
        <v>14</v>
      </c>
      <c r="Y4286" s="25">
        <v>101</v>
      </c>
      <c r="Z4286" s="131" t="s">
        <v>9218</v>
      </c>
    </row>
    <row r="4287" spans="1:26" s="56" customFormat="1">
      <c r="A4287" s="156" t="s">
        <v>9215</v>
      </c>
      <c r="B4287" s="156" t="s">
        <v>970</v>
      </c>
      <c r="C4287" s="56" t="s">
        <v>6577</v>
      </c>
      <c r="D4287" s="56" t="s">
        <v>6382</v>
      </c>
      <c r="E4287" s="56" t="s">
        <v>6383</v>
      </c>
      <c r="F4287" s="56" t="s">
        <v>6384</v>
      </c>
      <c r="H4287" s="52" t="s">
        <v>9219</v>
      </c>
      <c r="I4287" s="159">
        <v>41863</v>
      </c>
      <c r="J4287" s="159">
        <v>41924</v>
      </c>
      <c r="K4287" s="161" t="s">
        <v>9289</v>
      </c>
      <c r="L4287" s="161" t="s">
        <v>9290</v>
      </c>
      <c r="M4287" s="156" t="s">
        <v>695</v>
      </c>
      <c r="N4287" s="121" t="s">
        <v>8220</v>
      </c>
      <c r="S4287" s="128" t="s">
        <v>605</v>
      </c>
      <c r="T4287" s="653"/>
      <c r="U4287" s="156" t="s">
        <v>606</v>
      </c>
      <c r="W4287" s="25">
        <v>7.5</v>
      </c>
      <c r="X4287" s="25">
        <v>10</v>
      </c>
      <c r="Y4287" s="25">
        <v>147</v>
      </c>
      <c r="Z4287" s="131" t="s">
        <v>9218</v>
      </c>
    </row>
    <row r="4288" spans="1:26" s="56" customFormat="1">
      <c r="A4288" s="156" t="s">
        <v>9215</v>
      </c>
      <c r="B4288" s="156" t="s">
        <v>970</v>
      </c>
      <c r="C4288" s="56" t="s">
        <v>6577</v>
      </c>
      <c r="D4288" s="56" t="s">
        <v>6382</v>
      </c>
      <c r="E4288" s="56" t="s">
        <v>6383</v>
      </c>
      <c r="F4288" s="56" t="s">
        <v>6384</v>
      </c>
      <c r="H4288" s="52" t="s">
        <v>9219</v>
      </c>
      <c r="I4288" s="159">
        <v>41863</v>
      </c>
      <c r="J4288" s="159">
        <v>41924</v>
      </c>
      <c r="K4288" s="161" t="s">
        <v>9291</v>
      </c>
      <c r="L4288" s="161" t="s">
        <v>9292</v>
      </c>
      <c r="M4288" s="156" t="s">
        <v>695</v>
      </c>
      <c r="N4288" s="121" t="s">
        <v>8220</v>
      </c>
      <c r="S4288" s="128" t="s">
        <v>605</v>
      </c>
      <c r="T4288" s="653"/>
      <c r="U4288" s="156" t="s">
        <v>606</v>
      </c>
      <c r="W4288" s="25">
        <v>7.5</v>
      </c>
      <c r="X4288" s="25">
        <v>9</v>
      </c>
      <c r="Y4288" s="25">
        <v>166</v>
      </c>
      <c r="Z4288" s="131" t="s">
        <v>9218</v>
      </c>
    </row>
    <row r="4289" spans="1:34" s="56" customFormat="1">
      <c r="A4289" s="156" t="s">
        <v>9215</v>
      </c>
      <c r="B4289" s="156" t="s">
        <v>970</v>
      </c>
      <c r="C4289" s="56" t="s">
        <v>6577</v>
      </c>
      <c r="D4289" s="56" t="s">
        <v>6382</v>
      </c>
      <c r="E4289" s="56" t="s">
        <v>6383</v>
      </c>
      <c r="F4289" s="56" t="s">
        <v>6384</v>
      </c>
      <c r="H4289" s="52" t="s">
        <v>9219</v>
      </c>
      <c r="I4289" s="159">
        <v>41863</v>
      </c>
      <c r="J4289" s="159">
        <v>41924</v>
      </c>
      <c r="K4289" s="161" t="s">
        <v>9293</v>
      </c>
      <c r="L4289" s="161" t="s">
        <v>9294</v>
      </c>
      <c r="M4289" s="156" t="s">
        <v>695</v>
      </c>
      <c r="N4289" s="121" t="s">
        <v>8220</v>
      </c>
      <c r="S4289" s="128" t="s">
        <v>605</v>
      </c>
      <c r="T4289" s="653"/>
      <c r="U4289" s="156" t="s">
        <v>606</v>
      </c>
      <c r="W4289" s="25">
        <v>7.5</v>
      </c>
      <c r="X4289" s="25">
        <v>34</v>
      </c>
      <c r="Y4289" s="25">
        <v>45</v>
      </c>
      <c r="Z4289" s="131" t="s">
        <v>9218</v>
      </c>
      <c r="AE4289" s="159"/>
      <c r="AF4289" s="159"/>
      <c r="AG4289" s="159"/>
      <c r="AH4289" s="159"/>
    </row>
    <row r="4290" spans="1:34" s="56" customFormat="1">
      <c r="A4290" s="156" t="s">
        <v>9215</v>
      </c>
      <c r="B4290" s="156" t="s">
        <v>970</v>
      </c>
      <c r="C4290" s="56" t="s">
        <v>6577</v>
      </c>
      <c r="D4290" s="56" t="s">
        <v>6382</v>
      </c>
      <c r="E4290" s="56" t="s">
        <v>6383</v>
      </c>
      <c r="F4290" s="56" t="s">
        <v>6384</v>
      </c>
      <c r="H4290" s="52" t="s">
        <v>9219</v>
      </c>
      <c r="I4290" s="159">
        <v>41863</v>
      </c>
      <c r="J4290" s="159">
        <v>41924</v>
      </c>
      <c r="K4290" s="161" t="s">
        <v>9295</v>
      </c>
      <c r="L4290" s="161" t="s">
        <v>9296</v>
      </c>
      <c r="M4290" s="156" t="s">
        <v>695</v>
      </c>
      <c r="N4290" s="121" t="s">
        <v>8220</v>
      </c>
      <c r="S4290" s="128" t="s">
        <v>605</v>
      </c>
      <c r="T4290" s="654"/>
      <c r="U4290" s="156" t="s">
        <v>606</v>
      </c>
      <c r="W4290" s="25">
        <v>7.5</v>
      </c>
      <c r="X4290" s="25">
        <v>5</v>
      </c>
      <c r="Y4290" s="25">
        <v>322</v>
      </c>
      <c r="Z4290" s="131" t="s">
        <v>9218</v>
      </c>
      <c r="AE4290" s="159"/>
      <c r="AF4290" s="159"/>
      <c r="AG4290" s="159"/>
      <c r="AH4290" s="159"/>
    </row>
    <row r="4291" spans="1:34" s="56" customFormat="1">
      <c r="A4291" s="156" t="s">
        <v>9215</v>
      </c>
      <c r="B4291" s="156" t="s">
        <v>970</v>
      </c>
      <c r="C4291" s="56" t="s">
        <v>6577</v>
      </c>
      <c r="D4291" s="56" t="s">
        <v>6382</v>
      </c>
      <c r="E4291" s="56" t="s">
        <v>6383</v>
      </c>
      <c r="F4291" s="56" t="s">
        <v>6384</v>
      </c>
      <c r="H4291" s="52" t="s">
        <v>9219</v>
      </c>
      <c r="I4291" s="159">
        <v>41863</v>
      </c>
      <c r="J4291" s="159">
        <v>41924</v>
      </c>
      <c r="K4291" s="161" t="s">
        <v>9297</v>
      </c>
      <c r="L4291" s="161" t="s">
        <v>9298</v>
      </c>
      <c r="M4291" s="156" t="s">
        <v>695</v>
      </c>
      <c r="N4291" s="121" t="s">
        <v>8220</v>
      </c>
      <c r="S4291" s="128" t="s">
        <v>605</v>
      </c>
      <c r="T4291" s="652">
        <v>1</v>
      </c>
      <c r="U4291" s="156" t="s">
        <v>606</v>
      </c>
      <c r="W4291" s="25">
        <v>7.5</v>
      </c>
      <c r="X4291" s="25">
        <v>5</v>
      </c>
      <c r="Y4291" s="25">
        <v>306</v>
      </c>
      <c r="Z4291" s="131" t="s">
        <v>9218</v>
      </c>
      <c r="AE4291" s="159"/>
      <c r="AF4291" s="159"/>
      <c r="AG4291" s="159"/>
      <c r="AH4291" s="159"/>
    </row>
    <row r="4292" spans="1:34" s="56" customFormat="1">
      <c r="A4292" s="156" t="s">
        <v>9215</v>
      </c>
      <c r="B4292" s="156" t="s">
        <v>970</v>
      </c>
      <c r="C4292" s="56" t="s">
        <v>6577</v>
      </c>
      <c r="D4292" s="56" t="s">
        <v>6382</v>
      </c>
      <c r="E4292" s="56" t="s">
        <v>6383</v>
      </c>
      <c r="F4292" s="56" t="s">
        <v>6384</v>
      </c>
      <c r="H4292" s="52" t="s">
        <v>9219</v>
      </c>
      <c r="I4292" s="159">
        <v>41863</v>
      </c>
      <c r="J4292" s="159">
        <v>41924</v>
      </c>
      <c r="K4292" s="161" t="s">
        <v>9299</v>
      </c>
      <c r="L4292" s="161" t="s">
        <v>9300</v>
      </c>
      <c r="M4292" s="156" t="s">
        <v>695</v>
      </c>
      <c r="N4292" s="121" t="s">
        <v>8220</v>
      </c>
      <c r="S4292" s="128" t="s">
        <v>605</v>
      </c>
      <c r="T4292" s="653"/>
      <c r="U4292" s="156" t="s">
        <v>606</v>
      </c>
      <c r="W4292" s="25">
        <v>7.5</v>
      </c>
      <c r="X4292" s="25">
        <v>13</v>
      </c>
      <c r="Y4292" s="25">
        <v>74</v>
      </c>
      <c r="Z4292" s="131" t="s">
        <v>9218</v>
      </c>
      <c r="AE4292" s="159"/>
      <c r="AF4292" s="159"/>
      <c r="AG4292" s="159"/>
      <c r="AH4292" s="159"/>
    </row>
    <row r="4293" spans="1:34" s="56" customFormat="1">
      <c r="A4293" s="156" t="s">
        <v>9215</v>
      </c>
      <c r="B4293" s="156" t="s">
        <v>970</v>
      </c>
      <c r="C4293" s="56" t="s">
        <v>6577</v>
      </c>
      <c r="D4293" s="56" t="s">
        <v>6382</v>
      </c>
      <c r="E4293" s="56" t="s">
        <v>6383</v>
      </c>
      <c r="F4293" s="56" t="s">
        <v>6384</v>
      </c>
      <c r="H4293" s="52" t="s">
        <v>9219</v>
      </c>
      <c r="I4293" s="159">
        <v>41863</v>
      </c>
      <c r="J4293" s="159">
        <v>41924</v>
      </c>
      <c r="K4293" s="161" t="s">
        <v>9301</v>
      </c>
      <c r="L4293" s="161" t="s">
        <v>9302</v>
      </c>
      <c r="M4293" s="156" t="s">
        <v>695</v>
      </c>
      <c r="N4293" s="121" t="s">
        <v>8220</v>
      </c>
      <c r="S4293" s="128" t="s">
        <v>605</v>
      </c>
      <c r="T4293" s="653"/>
      <c r="U4293" s="156" t="s">
        <v>606</v>
      </c>
      <c r="W4293" s="25">
        <v>7.5</v>
      </c>
      <c r="X4293" s="25">
        <v>14</v>
      </c>
      <c r="Y4293" s="25">
        <v>67.2</v>
      </c>
      <c r="Z4293" s="131" t="s">
        <v>9218</v>
      </c>
      <c r="AE4293" s="159"/>
      <c r="AF4293" s="159"/>
      <c r="AG4293" s="159"/>
      <c r="AH4293" s="159"/>
    </row>
    <row r="4294" spans="1:34" s="56" customFormat="1">
      <c r="A4294" s="156" t="s">
        <v>9215</v>
      </c>
      <c r="B4294" s="156" t="s">
        <v>970</v>
      </c>
      <c r="C4294" s="56" t="s">
        <v>6577</v>
      </c>
      <c r="D4294" s="56" t="s">
        <v>6382</v>
      </c>
      <c r="E4294" s="56" t="s">
        <v>6383</v>
      </c>
      <c r="F4294" s="56" t="s">
        <v>6384</v>
      </c>
      <c r="H4294" s="52" t="s">
        <v>9219</v>
      </c>
      <c r="I4294" s="159">
        <v>41863</v>
      </c>
      <c r="J4294" s="159">
        <v>41924</v>
      </c>
      <c r="K4294" s="161" t="s">
        <v>9303</v>
      </c>
      <c r="L4294" s="161" t="s">
        <v>9304</v>
      </c>
      <c r="M4294" s="156" t="s">
        <v>695</v>
      </c>
      <c r="N4294" s="121" t="s">
        <v>8220</v>
      </c>
      <c r="S4294" s="128" t="s">
        <v>605</v>
      </c>
      <c r="T4294" s="653"/>
      <c r="U4294" s="156" t="s">
        <v>606</v>
      </c>
      <c r="W4294" s="25">
        <v>7.5</v>
      </c>
      <c r="X4294" s="25">
        <v>14</v>
      </c>
      <c r="Y4294" s="25">
        <v>66.8</v>
      </c>
      <c r="Z4294" s="131" t="s">
        <v>9218</v>
      </c>
      <c r="AE4294" s="159"/>
      <c r="AF4294" s="159"/>
      <c r="AG4294" s="159"/>
      <c r="AH4294" s="159"/>
    </row>
    <row r="4295" spans="1:34" s="56" customFormat="1">
      <c r="A4295" s="156" t="s">
        <v>9215</v>
      </c>
      <c r="B4295" s="156" t="s">
        <v>970</v>
      </c>
      <c r="C4295" s="56" t="s">
        <v>6577</v>
      </c>
      <c r="D4295" s="56" t="s">
        <v>6382</v>
      </c>
      <c r="E4295" s="56" t="s">
        <v>6383</v>
      </c>
      <c r="F4295" s="56" t="s">
        <v>6384</v>
      </c>
      <c r="H4295" s="52" t="s">
        <v>9219</v>
      </c>
      <c r="I4295" s="159">
        <v>41863</v>
      </c>
      <c r="J4295" s="159">
        <v>41924</v>
      </c>
      <c r="K4295" s="141" t="s">
        <v>9305</v>
      </c>
      <c r="L4295" s="141" t="s">
        <v>9306</v>
      </c>
      <c r="M4295" s="55" t="s">
        <v>695</v>
      </c>
      <c r="N4295" s="142" t="s">
        <v>8220</v>
      </c>
      <c r="O4295" s="80"/>
      <c r="P4295" s="80"/>
      <c r="Q4295" s="80"/>
      <c r="R4295" s="80"/>
      <c r="S4295" s="141" t="s">
        <v>605</v>
      </c>
      <c r="T4295" s="653"/>
      <c r="U4295" s="156" t="s">
        <v>606</v>
      </c>
      <c r="V4295" s="80"/>
      <c r="W4295" s="142">
        <v>15</v>
      </c>
      <c r="X4295" s="80">
        <v>152</v>
      </c>
      <c r="Y4295" s="80">
        <v>151</v>
      </c>
      <c r="Z4295" s="80" t="s">
        <v>9307</v>
      </c>
      <c r="AE4295" s="159"/>
      <c r="AF4295" s="159"/>
      <c r="AG4295" s="159"/>
      <c r="AH4295" s="159"/>
    </row>
    <row r="4296" spans="1:34" s="56" customFormat="1">
      <c r="A4296" s="156" t="s">
        <v>9215</v>
      </c>
      <c r="B4296" s="156" t="s">
        <v>970</v>
      </c>
      <c r="C4296" s="56" t="s">
        <v>6577</v>
      </c>
      <c r="D4296" s="56" t="s">
        <v>6382</v>
      </c>
      <c r="E4296" s="56" t="s">
        <v>6383</v>
      </c>
      <c r="F4296" s="56" t="s">
        <v>6384</v>
      </c>
      <c r="H4296" s="52" t="s">
        <v>9219</v>
      </c>
      <c r="I4296" s="159">
        <v>41863</v>
      </c>
      <c r="J4296" s="159">
        <v>41924</v>
      </c>
      <c r="K4296" s="141" t="s">
        <v>9308</v>
      </c>
      <c r="L4296" s="141" t="s">
        <v>9309</v>
      </c>
      <c r="M4296" s="55" t="s">
        <v>695</v>
      </c>
      <c r="N4296" s="142" t="s">
        <v>8220</v>
      </c>
      <c r="O4296" s="80"/>
      <c r="P4296" s="80"/>
      <c r="Q4296" s="80"/>
      <c r="R4296" s="80"/>
      <c r="S4296" s="141" t="s">
        <v>605</v>
      </c>
      <c r="T4296" s="653"/>
      <c r="U4296" s="156" t="s">
        <v>606</v>
      </c>
      <c r="V4296" s="80"/>
      <c r="W4296" s="142">
        <v>15</v>
      </c>
      <c r="X4296" s="80">
        <v>152</v>
      </c>
      <c r="Y4296" s="80">
        <v>162</v>
      </c>
      <c r="Z4296" s="80" t="s">
        <v>9307</v>
      </c>
      <c r="AE4296" s="159"/>
      <c r="AF4296" s="159"/>
      <c r="AG4296" s="159"/>
      <c r="AH4296" s="159"/>
    </row>
    <row r="4297" spans="1:34" s="56" customFormat="1">
      <c r="A4297" s="156" t="s">
        <v>9215</v>
      </c>
      <c r="B4297" s="156" t="s">
        <v>970</v>
      </c>
      <c r="C4297" s="56" t="s">
        <v>6577</v>
      </c>
      <c r="D4297" s="56" t="s">
        <v>6382</v>
      </c>
      <c r="E4297" s="56" t="s">
        <v>6383</v>
      </c>
      <c r="F4297" s="56" t="s">
        <v>6384</v>
      </c>
      <c r="H4297" s="52" t="s">
        <v>9219</v>
      </c>
      <c r="I4297" s="159">
        <v>41863</v>
      </c>
      <c r="J4297" s="159">
        <v>41924</v>
      </c>
      <c r="K4297" s="141" t="s">
        <v>9305</v>
      </c>
      <c r="L4297" s="141" t="s">
        <v>9306</v>
      </c>
      <c r="M4297" s="55" t="s">
        <v>695</v>
      </c>
      <c r="N4297" s="142" t="s">
        <v>8220</v>
      </c>
      <c r="O4297" s="80"/>
      <c r="P4297" s="80"/>
      <c r="Q4297" s="80"/>
      <c r="R4297" s="80"/>
      <c r="S4297" s="141" t="s">
        <v>605</v>
      </c>
      <c r="T4297" s="653"/>
      <c r="U4297" s="156" t="s">
        <v>606</v>
      </c>
      <c r="V4297" s="80"/>
      <c r="W4297" s="142">
        <v>15</v>
      </c>
      <c r="X4297" s="80">
        <v>152</v>
      </c>
      <c r="Y4297" s="80">
        <v>151</v>
      </c>
      <c r="Z4297" s="80" t="s">
        <v>9307</v>
      </c>
      <c r="AE4297" s="159"/>
      <c r="AF4297" s="159"/>
      <c r="AG4297" s="159"/>
      <c r="AH4297" s="159"/>
    </row>
    <row r="4298" spans="1:34" s="56" customFormat="1">
      <c r="A4298" s="156" t="s">
        <v>9215</v>
      </c>
      <c r="B4298" s="156" t="s">
        <v>970</v>
      </c>
      <c r="C4298" s="56" t="s">
        <v>6577</v>
      </c>
      <c r="D4298" s="56" t="s">
        <v>6382</v>
      </c>
      <c r="E4298" s="56" t="s">
        <v>6383</v>
      </c>
      <c r="F4298" s="56" t="s">
        <v>6384</v>
      </c>
      <c r="H4298" s="52" t="s">
        <v>9219</v>
      </c>
      <c r="I4298" s="159">
        <v>41863</v>
      </c>
      <c r="J4298" s="159">
        <v>41924</v>
      </c>
      <c r="K4298" s="141" t="s">
        <v>9308</v>
      </c>
      <c r="L4298" s="141" t="s">
        <v>9309</v>
      </c>
      <c r="M4298" s="55" t="s">
        <v>695</v>
      </c>
      <c r="N4298" s="142" t="s">
        <v>8220</v>
      </c>
      <c r="O4298" s="80"/>
      <c r="P4298" s="80"/>
      <c r="Q4298" s="80"/>
      <c r="R4298" s="80"/>
      <c r="S4298" s="141" t="s">
        <v>605</v>
      </c>
      <c r="T4298" s="654"/>
      <c r="U4298" s="156" t="s">
        <v>606</v>
      </c>
      <c r="V4298" s="80"/>
      <c r="W4298" s="142">
        <v>15</v>
      </c>
      <c r="X4298" s="80">
        <v>152</v>
      </c>
      <c r="Y4298" s="80">
        <v>162</v>
      </c>
      <c r="Z4298" s="80" t="s">
        <v>9307</v>
      </c>
      <c r="AE4298" s="159"/>
      <c r="AF4298" s="159"/>
      <c r="AG4298" s="159"/>
      <c r="AH4298" s="159"/>
    </row>
    <row r="4300" spans="1:34" s="56" customFormat="1">
      <c r="A4300" s="156" t="s">
        <v>9310</v>
      </c>
      <c r="B4300" s="156" t="s">
        <v>970</v>
      </c>
      <c r="C4300" s="56" t="s">
        <v>6577</v>
      </c>
      <c r="D4300" s="56" t="s">
        <v>6382</v>
      </c>
      <c r="E4300" s="56" t="s">
        <v>6383</v>
      </c>
      <c r="F4300" s="56" t="s">
        <v>6384</v>
      </c>
      <c r="H4300" s="52" t="s">
        <v>9311</v>
      </c>
      <c r="I4300" s="159">
        <v>41870</v>
      </c>
      <c r="J4300" s="159">
        <v>41931</v>
      </c>
      <c r="K4300" s="56" t="s">
        <v>9312</v>
      </c>
      <c r="L4300" s="56" t="s">
        <v>9313</v>
      </c>
      <c r="M4300" s="156" t="s">
        <v>695</v>
      </c>
      <c r="N4300" s="121" t="s">
        <v>8220</v>
      </c>
      <c r="S4300" s="128" t="s">
        <v>605</v>
      </c>
      <c r="T4300" s="652">
        <v>1</v>
      </c>
      <c r="U4300" s="156" t="s">
        <v>606</v>
      </c>
      <c r="W4300" s="652">
        <v>60</v>
      </c>
      <c r="X4300" s="25">
        <v>32</v>
      </c>
      <c r="Y4300" s="25">
        <v>138</v>
      </c>
      <c r="Z4300" s="131"/>
      <c r="AB4300" s="159"/>
      <c r="AC4300" s="159"/>
      <c r="AD4300" s="159"/>
      <c r="AE4300" s="159"/>
    </row>
    <row r="4301" spans="1:34" s="56" customFormat="1">
      <c r="A4301" s="156" t="s">
        <v>9310</v>
      </c>
      <c r="B4301" s="156" t="s">
        <v>970</v>
      </c>
      <c r="C4301" s="56" t="s">
        <v>6577</v>
      </c>
      <c r="D4301" s="56" t="s">
        <v>6382</v>
      </c>
      <c r="E4301" s="56" t="s">
        <v>6383</v>
      </c>
      <c r="F4301" s="56" t="s">
        <v>6384</v>
      </c>
      <c r="H4301" s="52" t="s">
        <v>9311</v>
      </c>
      <c r="I4301" s="159">
        <v>41870</v>
      </c>
      <c r="J4301" s="159">
        <v>41931</v>
      </c>
      <c r="K4301" s="56" t="s">
        <v>9314</v>
      </c>
      <c r="L4301" s="56" t="s">
        <v>9315</v>
      </c>
      <c r="M4301" s="156" t="s">
        <v>695</v>
      </c>
      <c r="N4301" s="121" t="s">
        <v>8220</v>
      </c>
      <c r="S4301" s="128" t="s">
        <v>605</v>
      </c>
      <c r="T4301" s="653"/>
      <c r="U4301" s="156" t="s">
        <v>606</v>
      </c>
      <c r="W4301" s="653"/>
      <c r="X4301" s="25">
        <v>34</v>
      </c>
      <c r="Y4301" s="25">
        <v>77.400000000000006</v>
      </c>
      <c r="Z4301" s="131"/>
      <c r="AB4301" s="159"/>
      <c r="AC4301" s="159"/>
      <c r="AD4301" s="159"/>
      <c r="AE4301" s="159"/>
    </row>
    <row r="4302" spans="1:34" s="56" customFormat="1">
      <c r="A4302" s="156" t="s">
        <v>9310</v>
      </c>
      <c r="B4302" s="156" t="s">
        <v>970</v>
      </c>
      <c r="C4302" s="56" t="s">
        <v>6577</v>
      </c>
      <c r="D4302" s="56" t="s">
        <v>6382</v>
      </c>
      <c r="E4302" s="56" t="s">
        <v>6383</v>
      </c>
      <c r="F4302" s="56" t="s">
        <v>6384</v>
      </c>
      <c r="H4302" s="52" t="s">
        <v>9311</v>
      </c>
      <c r="I4302" s="159">
        <v>41870</v>
      </c>
      <c r="J4302" s="159">
        <v>41931</v>
      </c>
      <c r="K4302" s="56" t="s">
        <v>9316</v>
      </c>
      <c r="L4302" s="56" t="s">
        <v>9317</v>
      </c>
      <c r="M4302" s="156" t="s">
        <v>695</v>
      </c>
      <c r="N4302" s="121" t="s">
        <v>8220</v>
      </c>
      <c r="S4302" s="128" t="s">
        <v>605</v>
      </c>
      <c r="T4302" s="653"/>
      <c r="U4302" s="156" t="s">
        <v>606</v>
      </c>
      <c r="W4302" s="653"/>
      <c r="X4302" s="25">
        <v>34</v>
      </c>
      <c r="Y4302" s="25">
        <v>66</v>
      </c>
      <c r="Z4302" s="131"/>
      <c r="AB4302" s="159"/>
      <c r="AC4302" s="159"/>
      <c r="AD4302" s="159"/>
      <c r="AE4302" s="159"/>
    </row>
    <row r="4303" spans="1:34" s="56" customFormat="1">
      <c r="A4303" s="156" t="s">
        <v>9310</v>
      </c>
      <c r="B4303" s="156" t="s">
        <v>970</v>
      </c>
      <c r="C4303" s="56" t="s">
        <v>6577</v>
      </c>
      <c r="D4303" s="56" t="s">
        <v>6382</v>
      </c>
      <c r="E4303" s="56" t="s">
        <v>6383</v>
      </c>
      <c r="F4303" s="56" t="s">
        <v>6384</v>
      </c>
      <c r="H4303" s="52" t="s">
        <v>9311</v>
      </c>
      <c r="I4303" s="159">
        <v>41870</v>
      </c>
      <c r="J4303" s="159">
        <v>41931</v>
      </c>
      <c r="K4303" s="56" t="s">
        <v>9318</v>
      </c>
      <c r="L4303" s="56" t="s">
        <v>9319</v>
      </c>
      <c r="M4303" s="156" t="s">
        <v>695</v>
      </c>
      <c r="N4303" s="121" t="s">
        <v>8220</v>
      </c>
      <c r="S4303" s="128" t="s">
        <v>605</v>
      </c>
      <c r="T4303" s="653"/>
      <c r="U4303" s="156" t="s">
        <v>606</v>
      </c>
      <c r="W4303" s="653"/>
      <c r="X4303" s="25">
        <v>34</v>
      </c>
      <c r="Y4303" s="25">
        <v>95</v>
      </c>
      <c r="Z4303" s="131"/>
      <c r="AB4303" s="159"/>
      <c r="AC4303" s="159"/>
      <c r="AD4303" s="159"/>
      <c r="AE4303" s="159"/>
    </row>
    <row r="4304" spans="1:34" s="56" customFormat="1">
      <c r="A4304" s="156" t="s">
        <v>9310</v>
      </c>
      <c r="B4304" s="156" t="s">
        <v>970</v>
      </c>
      <c r="C4304" s="56" t="s">
        <v>6577</v>
      </c>
      <c r="D4304" s="56" t="s">
        <v>6382</v>
      </c>
      <c r="E4304" s="56" t="s">
        <v>6383</v>
      </c>
      <c r="F4304" s="56" t="s">
        <v>6384</v>
      </c>
      <c r="H4304" s="52" t="s">
        <v>9311</v>
      </c>
      <c r="I4304" s="159">
        <v>41870</v>
      </c>
      <c r="J4304" s="159">
        <v>41931</v>
      </c>
      <c r="K4304" s="56" t="s">
        <v>9320</v>
      </c>
      <c r="L4304" s="56" t="s">
        <v>9321</v>
      </c>
      <c r="M4304" s="156" t="s">
        <v>695</v>
      </c>
      <c r="N4304" s="121" t="s">
        <v>8220</v>
      </c>
      <c r="S4304" s="128" t="s">
        <v>605</v>
      </c>
      <c r="T4304" s="653"/>
      <c r="U4304" s="156" t="s">
        <v>606</v>
      </c>
      <c r="W4304" s="653"/>
      <c r="X4304" s="25">
        <v>34</v>
      </c>
      <c r="Y4304" s="25">
        <v>101</v>
      </c>
      <c r="Z4304" s="131"/>
      <c r="AB4304" s="159"/>
      <c r="AC4304" s="159"/>
      <c r="AD4304" s="159"/>
      <c r="AE4304" s="159"/>
    </row>
    <row r="4305" spans="1:31" s="56" customFormat="1">
      <c r="A4305" s="156" t="s">
        <v>9310</v>
      </c>
      <c r="B4305" s="156" t="s">
        <v>970</v>
      </c>
      <c r="C4305" s="56" t="s">
        <v>6577</v>
      </c>
      <c r="D4305" s="56" t="s">
        <v>6382</v>
      </c>
      <c r="E4305" s="56" t="s">
        <v>6383</v>
      </c>
      <c r="F4305" s="56" t="s">
        <v>6384</v>
      </c>
      <c r="H4305" s="52" t="s">
        <v>9311</v>
      </c>
      <c r="I4305" s="159">
        <v>41870</v>
      </c>
      <c r="J4305" s="159">
        <v>41931</v>
      </c>
      <c r="K4305" s="56" t="s">
        <v>9322</v>
      </c>
      <c r="L4305" s="56" t="s">
        <v>9323</v>
      </c>
      <c r="M4305" s="156" t="s">
        <v>695</v>
      </c>
      <c r="N4305" s="121" t="s">
        <v>8220</v>
      </c>
      <c r="S4305" s="128" t="s">
        <v>605</v>
      </c>
      <c r="T4305" s="653"/>
      <c r="U4305" s="156" t="s">
        <v>606</v>
      </c>
      <c r="W4305" s="653"/>
      <c r="X4305" s="25">
        <v>34</v>
      </c>
      <c r="Y4305" s="25">
        <v>89.8</v>
      </c>
      <c r="Z4305" s="131"/>
      <c r="AB4305" s="159"/>
      <c r="AC4305" s="159"/>
      <c r="AD4305" s="159"/>
      <c r="AE4305" s="159"/>
    </row>
    <row r="4306" spans="1:31" s="56" customFormat="1">
      <c r="A4306" s="156" t="s">
        <v>9310</v>
      </c>
      <c r="B4306" s="156" t="s">
        <v>970</v>
      </c>
      <c r="C4306" s="56" t="s">
        <v>6577</v>
      </c>
      <c r="D4306" s="56" t="s">
        <v>6382</v>
      </c>
      <c r="E4306" s="56" t="s">
        <v>6383</v>
      </c>
      <c r="F4306" s="56" t="s">
        <v>6384</v>
      </c>
      <c r="H4306" s="52" t="s">
        <v>9311</v>
      </c>
      <c r="I4306" s="159">
        <v>41870</v>
      </c>
      <c r="J4306" s="159">
        <v>41931</v>
      </c>
      <c r="K4306" s="56" t="s">
        <v>9324</v>
      </c>
      <c r="L4306" s="56" t="s">
        <v>9325</v>
      </c>
      <c r="M4306" s="156" t="s">
        <v>695</v>
      </c>
      <c r="N4306" s="121" t="s">
        <v>8220</v>
      </c>
      <c r="S4306" s="128" t="s">
        <v>605</v>
      </c>
      <c r="T4306" s="653"/>
      <c r="U4306" s="156" t="s">
        <v>606</v>
      </c>
      <c r="W4306" s="653"/>
      <c r="X4306" s="25">
        <v>34</v>
      </c>
      <c r="Y4306" s="25">
        <v>75.599999999999994</v>
      </c>
      <c r="Z4306" s="131"/>
      <c r="AB4306" s="159"/>
      <c r="AC4306" s="159"/>
      <c r="AD4306" s="159"/>
      <c r="AE4306" s="159"/>
    </row>
    <row r="4307" spans="1:31" s="56" customFormat="1">
      <c r="A4307" s="156" t="s">
        <v>9310</v>
      </c>
      <c r="B4307" s="156" t="s">
        <v>970</v>
      </c>
      <c r="C4307" s="56" t="s">
        <v>6577</v>
      </c>
      <c r="D4307" s="56" t="s">
        <v>6382</v>
      </c>
      <c r="E4307" s="56" t="s">
        <v>6383</v>
      </c>
      <c r="F4307" s="56" t="s">
        <v>6384</v>
      </c>
      <c r="H4307" s="52" t="s">
        <v>9311</v>
      </c>
      <c r="I4307" s="159">
        <v>41870</v>
      </c>
      <c r="J4307" s="159">
        <v>41931</v>
      </c>
      <c r="K4307" s="56" t="s">
        <v>9326</v>
      </c>
      <c r="L4307" s="56" t="s">
        <v>9327</v>
      </c>
      <c r="M4307" s="156" t="s">
        <v>695</v>
      </c>
      <c r="N4307" s="121" t="s">
        <v>8220</v>
      </c>
      <c r="S4307" s="128" t="s">
        <v>605</v>
      </c>
      <c r="T4307" s="654"/>
      <c r="U4307" s="156" t="s">
        <v>606</v>
      </c>
      <c r="W4307" s="654"/>
      <c r="X4307" s="25">
        <v>34</v>
      </c>
      <c r="Y4307" s="25">
        <v>65.400000000000006</v>
      </c>
      <c r="Z4307" s="131"/>
      <c r="AB4307" s="159"/>
      <c r="AC4307" s="159"/>
      <c r="AD4307" s="159"/>
      <c r="AE4307" s="159"/>
    </row>
    <row r="4308" spans="1:31" s="56" customFormat="1">
      <c r="A4308" s="156" t="s">
        <v>9310</v>
      </c>
      <c r="B4308" s="156" t="s">
        <v>970</v>
      </c>
      <c r="C4308" s="56" t="s">
        <v>6577</v>
      </c>
      <c r="D4308" s="56" t="s">
        <v>6382</v>
      </c>
      <c r="E4308" s="56" t="s">
        <v>6383</v>
      </c>
      <c r="F4308" s="56" t="s">
        <v>6384</v>
      </c>
      <c r="H4308" s="52" t="s">
        <v>9311</v>
      </c>
      <c r="I4308" s="159">
        <v>41870</v>
      </c>
      <c r="J4308" s="159">
        <v>41931</v>
      </c>
      <c r="K4308" s="56" t="s">
        <v>9328</v>
      </c>
      <c r="L4308" s="56" t="s">
        <v>9329</v>
      </c>
      <c r="M4308" s="156" t="s">
        <v>695</v>
      </c>
      <c r="N4308" s="121" t="s">
        <v>8220</v>
      </c>
      <c r="S4308" s="128" t="s">
        <v>605</v>
      </c>
      <c r="T4308" s="652">
        <v>1</v>
      </c>
      <c r="U4308" s="156" t="s">
        <v>606</v>
      </c>
      <c r="W4308" s="652">
        <v>60</v>
      </c>
      <c r="X4308" s="25">
        <v>34</v>
      </c>
      <c r="Y4308" s="25">
        <v>65.8</v>
      </c>
      <c r="Z4308" s="131"/>
      <c r="AB4308" s="159"/>
      <c r="AC4308" s="159"/>
      <c r="AD4308" s="159"/>
      <c r="AE4308" s="159"/>
    </row>
    <row r="4309" spans="1:31" s="56" customFormat="1">
      <c r="A4309" s="156" t="s">
        <v>9310</v>
      </c>
      <c r="B4309" s="156" t="s">
        <v>970</v>
      </c>
      <c r="C4309" s="56" t="s">
        <v>6577</v>
      </c>
      <c r="D4309" s="56" t="s">
        <v>6382</v>
      </c>
      <c r="E4309" s="56" t="s">
        <v>6383</v>
      </c>
      <c r="F4309" s="56" t="s">
        <v>6384</v>
      </c>
      <c r="H4309" s="52" t="s">
        <v>9311</v>
      </c>
      <c r="I4309" s="159">
        <v>41870</v>
      </c>
      <c r="J4309" s="159">
        <v>41931</v>
      </c>
      <c r="K4309" s="56" t="s">
        <v>9330</v>
      </c>
      <c r="L4309" s="56" t="s">
        <v>9331</v>
      </c>
      <c r="M4309" s="156" t="s">
        <v>695</v>
      </c>
      <c r="N4309" s="121" t="s">
        <v>8220</v>
      </c>
      <c r="S4309" s="128" t="s">
        <v>605</v>
      </c>
      <c r="T4309" s="653"/>
      <c r="U4309" s="156" t="s">
        <v>606</v>
      </c>
      <c r="W4309" s="653"/>
      <c r="X4309" s="25">
        <v>34</v>
      </c>
      <c r="Y4309" s="25">
        <v>82.6</v>
      </c>
      <c r="Z4309" s="131"/>
      <c r="AB4309" s="159"/>
      <c r="AC4309" s="159"/>
      <c r="AD4309" s="159"/>
      <c r="AE4309" s="159"/>
    </row>
    <row r="4310" spans="1:31" s="56" customFormat="1">
      <c r="A4310" s="156" t="s">
        <v>9310</v>
      </c>
      <c r="B4310" s="156" t="s">
        <v>970</v>
      </c>
      <c r="C4310" s="56" t="s">
        <v>6577</v>
      </c>
      <c r="D4310" s="56" t="s">
        <v>6382</v>
      </c>
      <c r="E4310" s="56" t="s">
        <v>6383</v>
      </c>
      <c r="F4310" s="56" t="s">
        <v>6384</v>
      </c>
      <c r="H4310" s="52" t="s">
        <v>9311</v>
      </c>
      <c r="I4310" s="159">
        <v>41870</v>
      </c>
      <c r="J4310" s="159">
        <v>41931</v>
      </c>
      <c r="K4310" s="56" t="s">
        <v>9332</v>
      </c>
      <c r="L4310" s="56" t="s">
        <v>9333</v>
      </c>
      <c r="M4310" s="156" t="s">
        <v>695</v>
      </c>
      <c r="N4310" s="121" t="s">
        <v>8220</v>
      </c>
      <c r="S4310" s="128" t="s">
        <v>605</v>
      </c>
      <c r="T4310" s="653"/>
      <c r="U4310" s="156" t="s">
        <v>606</v>
      </c>
      <c r="W4310" s="653"/>
      <c r="X4310" s="25">
        <v>34</v>
      </c>
      <c r="Y4310" s="25">
        <v>56.2</v>
      </c>
      <c r="Z4310" s="131"/>
      <c r="AB4310" s="159"/>
      <c r="AC4310" s="159"/>
      <c r="AD4310" s="159"/>
      <c r="AE4310" s="159"/>
    </row>
    <row r="4311" spans="1:31" s="56" customFormat="1">
      <c r="A4311" s="156" t="s">
        <v>9310</v>
      </c>
      <c r="B4311" s="156" t="s">
        <v>970</v>
      </c>
      <c r="C4311" s="56" t="s">
        <v>6577</v>
      </c>
      <c r="D4311" s="56" t="s">
        <v>6382</v>
      </c>
      <c r="E4311" s="56" t="s">
        <v>6383</v>
      </c>
      <c r="F4311" s="56" t="s">
        <v>6384</v>
      </c>
      <c r="H4311" s="52" t="s">
        <v>9311</v>
      </c>
      <c r="I4311" s="159">
        <v>41870</v>
      </c>
      <c r="J4311" s="159">
        <v>41931</v>
      </c>
      <c r="K4311" s="56">
        <v>511</v>
      </c>
      <c r="L4311" s="56" t="s">
        <v>9334</v>
      </c>
      <c r="M4311" s="156" t="s">
        <v>695</v>
      </c>
      <c r="N4311" s="121" t="s">
        <v>8220</v>
      </c>
      <c r="S4311" s="128" t="s">
        <v>605</v>
      </c>
      <c r="T4311" s="653"/>
      <c r="U4311" s="156" t="s">
        <v>606</v>
      </c>
      <c r="W4311" s="653"/>
      <c r="X4311" s="25">
        <v>50</v>
      </c>
      <c r="Y4311" s="25">
        <v>52.8</v>
      </c>
      <c r="Z4311" s="131"/>
      <c r="AB4311" s="159"/>
      <c r="AC4311" s="159"/>
      <c r="AD4311" s="159"/>
      <c r="AE4311" s="159"/>
    </row>
    <row r="4312" spans="1:31" s="56" customFormat="1">
      <c r="A4312" s="156" t="s">
        <v>9310</v>
      </c>
      <c r="B4312" s="156" t="s">
        <v>970</v>
      </c>
      <c r="C4312" s="56" t="s">
        <v>6577</v>
      </c>
      <c r="D4312" s="56" t="s">
        <v>6382</v>
      </c>
      <c r="E4312" s="56" t="s">
        <v>6383</v>
      </c>
      <c r="F4312" s="56" t="s">
        <v>6384</v>
      </c>
      <c r="H4312" s="52" t="s">
        <v>9311</v>
      </c>
      <c r="I4312" s="159">
        <v>41870</v>
      </c>
      <c r="J4312" s="159">
        <v>41931</v>
      </c>
      <c r="K4312" s="56">
        <v>535</v>
      </c>
      <c r="L4312" s="56" t="s">
        <v>9335</v>
      </c>
      <c r="M4312" s="156" t="s">
        <v>695</v>
      </c>
      <c r="N4312" s="121" t="s">
        <v>8220</v>
      </c>
      <c r="S4312" s="128" t="s">
        <v>605</v>
      </c>
      <c r="T4312" s="653"/>
      <c r="U4312" s="156" t="s">
        <v>606</v>
      </c>
      <c r="W4312" s="653"/>
      <c r="X4312" s="25">
        <v>50</v>
      </c>
      <c r="Y4312" s="25">
        <v>55</v>
      </c>
      <c r="Z4312" s="131"/>
      <c r="AB4312" s="159"/>
      <c r="AC4312" s="159"/>
      <c r="AD4312" s="159"/>
      <c r="AE4312" s="159"/>
    </row>
    <row r="4313" spans="1:31" s="56" customFormat="1">
      <c r="A4313" s="156" t="s">
        <v>9310</v>
      </c>
      <c r="B4313" s="156" t="s">
        <v>970</v>
      </c>
      <c r="C4313" s="56" t="s">
        <v>6577</v>
      </c>
      <c r="D4313" s="56" t="s">
        <v>6382</v>
      </c>
      <c r="E4313" s="56" t="s">
        <v>6383</v>
      </c>
      <c r="F4313" s="56" t="s">
        <v>6384</v>
      </c>
      <c r="H4313" s="52" t="s">
        <v>9311</v>
      </c>
      <c r="I4313" s="159">
        <v>41870</v>
      </c>
      <c r="J4313" s="159">
        <v>41931</v>
      </c>
      <c r="K4313" s="80">
        <v>708</v>
      </c>
      <c r="L4313" s="80" t="s">
        <v>9336</v>
      </c>
      <c r="M4313" s="156" t="s">
        <v>695</v>
      </c>
      <c r="N4313" s="121" t="s">
        <v>8220</v>
      </c>
      <c r="S4313" s="128" t="s">
        <v>605</v>
      </c>
      <c r="T4313" s="653"/>
      <c r="U4313" s="156" t="s">
        <v>606</v>
      </c>
      <c r="W4313" s="653"/>
      <c r="X4313" s="25">
        <v>17</v>
      </c>
      <c r="Y4313" s="25">
        <v>49.6</v>
      </c>
      <c r="Z4313" s="686" t="s">
        <v>9337</v>
      </c>
      <c r="AB4313" s="159"/>
      <c r="AC4313" s="159"/>
      <c r="AD4313" s="159"/>
      <c r="AE4313" s="159"/>
    </row>
    <row r="4314" spans="1:31" s="56" customFormat="1">
      <c r="A4314" s="156" t="s">
        <v>9310</v>
      </c>
      <c r="B4314" s="156" t="s">
        <v>970</v>
      </c>
      <c r="C4314" s="56" t="s">
        <v>6577</v>
      </c>
      <c r="D4314" s="56" t="s">
        <v>6382</v>
      </c>
      <c r="E4314" s="56" t="s">
        <v>6383</v>
      </c>
      <c r="F4314" s="56" t="s">
        <v>6384</v>
      </c>
      <c r="H4314" s="52" t="s">
        <v>9311</v>
      </c>
      <c r="I4314" s="159">
        <v>41870</v>
      </c>
      <c r="J4314" s="159">
        <v>41931</v>
      </c>
      <c r="K4314" s="80">
        <v>708</v>
      </c>
      <c r="L4314" s="80" t="s">
        <v>9338</v>
      </c>
      <c r="M4314" s="156" t="s">
        <v>695</v>
      </c>
      <c r="N4314" s="121" t="s">
        <v>8220</v>
      </c>
      <c r="S4314" s="128" t="s">
        <v>605</v>
      </c>
      <c r="T4314" s="653"/>
      <c r="U4314" s="156" t="s">
        <v>606</v>
      </c>
      <c r="W4314" s="653"/>
      <c r="X4314" s="25">
        <v>15</v>
      </c>
      <c r="Y4314" s="25">
        <v>51.8</v>
      </c>
      <c r="Z4314" s="688"/>
      <c r="AB4314" s="159"/>
      <c r="AC4314" s="159"/>
      <c r="AD4314" s="159"/>
      <c r="AE4314" s="159"/>
    </row>
    <row r="4315" spans="1:31" s="56" customFormat="1">
      <c r="A4315" s="156" t="s">
        <v>9310</v>
      </c>
      <c r="B4315" s="156" t="s">
        <v>970</v>
      </c>
      <c r="C4315" s="56" t="s">
        <v>6577</v>
      </c>
      <c r="D4315" s="56" t="s">
        <v>6382</v>
      </c>
      <c r="E4315" s="56" t="s">
        <v>6383</v>
      </c>
      <c r="F4315" s="56" t="s">
        <v>6384</v>
      </c>
      <c r="H4315" s="52" t="s">
        <v>9311</v>
      </c>
      <c r="I4315" s="159">
        <v>41870</v>
      </c>
      <c r="J4315" s="159">
        <v>41931</v>
      </c>
      <c r="K4315" s="143">
        <v>762</v>
      </c>
      <c r="L4315" s="143" t="s">
        <v>9339</v>
      </c>
      <c r="M4315" s="156" t="s">
        <v>695</v>
      </c>
      <c r="N4315" s="121" t="s">
        <v>8220</v>
      </c>
      <c r="S4315" s="128" t="s">
        <v>605</v>
      </c>
      <c r="T4315" s="653"/>
      <c r="U4315" s="156" t="s">
        <v>606</v>
      </c>
      <c r="W4315" s="653"/>
      <c r="X4315" s="25">
        <v>17</v>
      </c>
      <c r="Y4315" s="25">
        <v>46.2</v>
      </c>
      <c r="Z4315" s="686" t="s">
        <v>9337</v>
      </c>
      <c r="AB4315" s="159"/>
      <c r="AC4315" s="159"/>
      <c r="AD4315" s="159"/>
      <c r="AE4315" s="159"/>
    </row>
    <row r="4316" spans="1:31" s="56" customFormat="1">
      <c r="A4316" s="156" t="s">
        <v>9310</v>
      </c>
      <c r="B4316" s="156" t="s">
        <v>970</v>
      </c>
      <c r="C4316" s="56" t="s">
        <v>6577</v>
      </c>
      <c r="D4316" s="56" t="s">
        <v>6382</v>
      </c>
      <c r="E4316" s="56" t="s">
        <v>6383</v>
      </c>
      <c r="F4316" s="56" t="s">
        <v>6384</v>
      </c>
      <c r="H4316" s="52" t="s">
        <v>9311</v>
      </c>
      <c r="I4316" s="159">
        <v>41870</v>
      </c>
      <c r="J4316" s="159">
        <v>41931</v>
      </c>
      <c r="K4316" s="143">
        <v>762</v>
      </c>
      <c r="L4316" s="143" t="s">
        <v>9340</v>
      </c>
      <c r="M4316" s="156" t="s">
        <v>695</v>
      </c>
      <c r="N4316" s="121" t="s">
        <v>8220</v>
      </c>
      <c r="S4316" s="128" t="s">
        <v>605</v>
      </c>
      <c r="T4316" s="653"/>
      <c r="U4316" s="156" t="s">
        <v>606</v>
      </c>
      <c r="W4316" s="653"/>
      <c r="X4316" s="25">
        <v>14</v>
      </c>
      <c r="Y4316" s="25">
        <v>47.2</v>
      </c>
      <c r="Z4316" s="688"/>
      <c r="AB4316" s="159"/>
      <c r="AC4316" s="159"/>
      <c r="AD4316" s="159"/>
      <c r="AE4316" s="159"/>
    </row>
    <row r="4317" spans="1:31" s="56" customFormat="1">
      <c r="A4317" s="156" t="s">
        <v>9310</v>
      </c>
      <c r="B4317" s="156" t="s">
        <v>970</v>
      </c>
      <c r="C4317" s="56" t="s">
        <v>6577</v>
      </c>
      <c r="D4317" s="56" t="s">
        <v>6382</v>
      </c>
      <c r="E4317" s="56" t="s">
        <v>6383</v>
      </c>
      <c r="F4317" s="56" t="s">
        <v>6384</v>
      </c>
      <c r="H4317" s="52" t="s">
        <v>9311</v>
      </c>
      <c r="I4317" s="159">
        <v>41870</v>
      </c>
      <c r="J4317" s="159">
        <v>41931</v>
      </c>
      <c r="K4317" s="56">
        <v>1116</v>
      </c>
      <c r="L4317" s="56" t="s">
        <v>9341</v>
      </c>
      <c r="M4317" s="156" t="s">
        <v>695</v>
      </c>
      <c r="N4317" s="121" t="s">
        <v>8220</v>
      </c>
      <c r="S4317" s="128" t="s">
        <v>605</v>
      </c>
      <c r="T4317" s="654"/>
      <c r="U4317" s="156" t="s">
        <v>606</v>
      </c>
      <c r="W4317" s="654"/>
      <c r="X4317" s="25">
        <v>19</v>
      </c>
      <c r="Y4317" s="25">
        <v>60</v>
      </c>
      <c r="Z4317" s="131"/>
      <c r="AB4317" s="159"/>
      <c r="AC4317" s="159"/>
      <c r="AD4317" s="159"/>
      <c r="AE4317" s="159"/>
    </row>
    <row r="4318" spans="1:31" s="56" customFormat="1">
      <c r="A4318" s="156" t="s">
        <v>9310</v>
      </c>
      <c r="B4318" s="156" t="s">
        <v>970</v>
      </c>
      <c r="C4318" s="56" t="s">
        <v>6577</v>
      </c>
      <c r="D4318" s="56" t="s">
        <v>6382</v>
      </c>
      <c r="E4318" s="56" t="s">
        <v>6383</v>
      </c>
      <c r="F4318" s="56" t="s">
        <v>6384</v>
      </c>
      <c r="H4318" s="52" t="s">
        <v>9311</v>
      </c>
      <c r="I4318" s="159">
        <v>41870</v>
      </c>
      <c r="J4318" s="159">
        <v>41931</v>
      </c>
      <c r="K4318" s="78">
        <v>1117</v>
      </c>
      <c r="L4318" s="78" t="s">
        <v>9342</v>
      </c>
      <c r="M4318" s="156" t="s">
        <v>695</v>
      </c>
      <c r="N4318" s="121" t="s">
        <v>8220</v>
      </c>
      <c r="S4318" s="128" t="s">
        <v>605</v>
      </c>
      <c r="T4318" s="652">
        <v>1</v>
      </c>
      <c r="U4318" s="156" t="s">
        <v>606</v>
      </c>
      <c r="W4318" s="652">
        <v>60</v>
      </c>
      <c r="X4318" s="25">
        <v>12</v>
      </c>
      <c r="Y4318" s="25">
        <v>42.6</v>
      </c>
      <c r="Z4318" s="686" t="s">
        <v>9337</v>
      </c>
      <c r="AB4318" s="159"/>
      <c r="AC4318" s="159"/>
      <c r="AD4318" s="159"/>
      <c r="AE4318" s="159"/>
    </row>
    <row r="4319" spans="1:31" s="56" customFormat="1">
      <c r="A4319" s="156" t="s">
        <v>9310</v>
      </c>
      <c r="B4319" s="156" t="s">
        <v>970</v>
      </c>
      <c r="C4319" s="56" t="s">
        <v>6577</v>
      </c>
      <c r="D4319" s="56" t="s">
        <v>6382</v>
      </c>
      <c r="E4319" s="56" t="s">
        <v>6383</v>
      </c>
      <c r="F4319" s="56" t="s">
        <v>6384</v>
      </c>
      <c r="H4319" s="52" t="s">
        <v>9311</v>
      </c>
      <c r="I4319" s="159">
        <v>41870</v>
      </c>
      <c r="J4319" s="159">
        <v>41931</v>
      </c>
      <c r="K4319" s="78">
        <v>1117</v>
      </c>
      <c r="L4319" s="78" t="s">
        <v>9343</v>
      </c>
      <c r="M4319" s="156" t="s">
        <v>695</v>
      </c>
      <c r="N4319" s="121" t="s">
        <v>8220</v>
      </c>
      <c r="S4319" s="128" t="s">
        <v>605</v>
      </c>
      <c r="T4319" s="653"/>
      <c r="U4319" s="156" t="s">
        <v>606</v>
      </c>
      <c r="W4319" s="653"/>
      <c r="X4319" s="25">
        <v>14</v>
      </c>
      <c r="Y4319" s="25">
        <v>50.6</v>
      </c>
      <c r="Z4319" s="688"/>
      <c r="AB4319" s="159"/>
      <c r="AC4319" s="159"/>
      <c r="AD4319" s="159"/>
      <c r="AE4319" s="159"/>
    </row>
    <row r="4320" spans="1:31" s="56" customFormat="1">
      <c r="A4320" s="156" t="s">
        <v>9310</v>
      </c>
      <c r="B4320" s="156" t="s">
        <v>970</v>
      </c>
      <c r="C4320" s="56" t="s">
        <v>6577</v>
      </c>
      <c r="D4320" s="56" t="s">
        <v>6382</v>
      </c>
      <c r="E4320" s="56" t="s">
        <v>6383</v>
      </c>
      <c r="F4320" s="56" t="s">
        <v>6384</v>
      </c>
      <c r="H4320" s="52" t="s">
        <v>9311</v>
      </c>
      <c r="I4320" s="159">
        <v>41870</v>
      </c>
      <c r="J4320" s="159">
        <v>41931</v>
      </c>
      <c r="K4320" s="56">
        <v>820</v>
      </c>
      <c r="L4320" s="56" t="s">
        <v>9344</v>
      </c>
      <c r="M4320" s="156" t="s">
        <v>695</v>
      </c>
      <c r="N4320" s="121" t="s">
        <v>8220</v>
      </c>
      <c r="S4320" s="128" t="s">
        <v>605</v>
      </c>
      <c r="T4320" s="653"/>
      <c r="U4320" s="156" t="s">
        <v>606</v>
      </c>
      <c r="W4320" s="653"/>
      <c r="X4320" s="25">
        <v>24</v>
      </c>
      <c r="Y4320" s="25">
        <v>58.2</v>
      </c>
      <c r="Z4320" s="131"/>
      <c r="AB4320" s="159"/>
      <c r="AC4320" s="159"/>
      <c r="AD4320" s="159"/>
      <c r="AE4320" s="159"/>
    </row>
    <row r="4321" spans="1:31" s="56" customFormat="1">
      <c r="A4321" s="156" t="s">
        <v>9310</v>
      </c>
      <c r="B4321" s="156" t="s">
        <v>970</v>
      </c>
      <c r="C4321" s="56" t="s">
        <v>6577</v>
      </c>
      <c r="D4321" s="56" t="s">
        <v>6382</v>
      </c>
      <c r="E4321" s="56" t="s">
        <v>6383</v>
      </c>
      <c r="F4321" s="56" t="s">
        <v>6384</v>
      </c>
      <c r="H4321" s="52" t="s">
        <v>9311</v>
      </c>
      <c r="I4321" s="159">
        <v>41870</v>
      </c>
      <c r="J4321" s="159">
        <v>41931</v>
      </c>
      <c r="K4321" s="56" t="s">
        <v>9345</v>
      </c>
      <c r="L4321" s="56" t="s">
        <v>9346</v>
      </c>
      <c r="M4321" s="156" t="s">
        <v>695</v>
      </c>
      <c r="N4321" s="121" t="s">
        <v>8220</v>
      </c>
      <c r="S4321" s="128" t="s">
        <v>605</v>
      </c>
      <c r="T4321" s="653"/>
      <c r="U4321" s="156" t="s">
        <v>606</v>
      </c>
      <c r="W4321" s="653"/>
      <c r="X4321" s="25">
        <v>15</v>
      </c>
      <c r="Y4321" s="25">
        <v>105</v>
      </c>
      <c r="Z4321" s="131"/>
      <c r="AB4321" s="159"/>
      <c r="AC4321" s="159"/>
      <c r="AD4321" s="159"/>
      <c r="AE4321" s="159"/>
    </row>
    <row r="4322" spans="1:31" s="56" customFormat="1">
      <c r="A4322" s="156" t="s">
        <v>9310</v>
      </c>
      <c r="B4322" s="156" t="s">
        <v>970</v>
      </c>
      <c r="C4322" s="56" t="s">
        <v>6577</v>
      </c>
      <c r="D4322" s="56" t="s">
        <v>6382</v>
      </c>
      <c r="E4322" s="56" t="s">
        <v>6383</v>
      </c>
      <c r="F4322" s="56" t="s">
        <v>6384</v>
      </c>
      <c r="H4322" s="52" t="s">
        <v>9311</v>
      </c>
      <c r="I4322" s="159">
        <v>41870</v>
      </c>
      <c r="J4322" s="159">
        <v>41931</v>
      </c>
      <c r="K4322" s="56" t="s">
        <v>9347</v>
      </c>
      <c r="L4322" s="56" t="s">
        <v>9348</v>
      </c>
      <c r="M4322" s="156" t="s">
        <v>695</v>
      </c>
      <c r="N4322" s="121" t="s">
        <v>8220</v>
      </c>
      <c r="S4322" s="128" t="s">
        <v>605</v>
      </c>
      <c r="T4322" s="653"/>
      <c r="U4322" s="156" t="s">
        <v>606</v>
      </c>
      <c r="W4322" s="653"/>
      <c r="X4322" s="25">
        <v>41</v>
      </c>
      <c r="Y4322" s="25">
        <v>44.2</v>
      </c>
      <c r="Z4322" s="131"/>
      <c r="AB4322" s="159"/>
      <c r="AC4322" s="159"/>
      <c r="AD4322" s="159"/>
      <c r="AE4322" s="159"/>
    </row>
    <row r="4323" spans="1:31" s="56" customFormat="1">
      <c r="A4323" s="156" t="s">
        <v>9310</v>
      </c>
      <c r="B4323" s="156" t="s">
        <v>970</v>
      </c>
      <c r="C4323" s="56" t="s">
        <v>6577</v>
      </c>
      <c r="D4323" s="56" t="s">
        <v>6382</v>
      </c>
      <c r="E4323" s="56" t="s">
        <v>6383</v>
      </c>
      <c r="F4323" s="56" t="s">
        <v>6384</v>
      </c>
      <c r="H4323" s="52" t="s">
        <v>9311</v>
      </c>
      <c r="I4323" s="159">
        <v>41870</v>
      </c>
      <c r="J4323" s="159">
        <v>41931</v>
      </c>
      <c r="K4323" s="56" t="s">
        <v>9349</v>
      </c>
      <c r="L4323" s="56" t="s">
        <v>9350</v>
      </c>
      <c r="M4323" s="156" t="s">
        <v>695</v>
      </c>
      <c r="N4323" s="121" t="s">
        <v>8220</v>
      </c>
      <c r="S4323" s="128" t="s">
        <v>605</v>
      </c>
      <c r="T4323" s="653"/>
      <c r="U4323" s="156" t="s">
        <v>606</v>
      </c>
      <c r="W4323" s="653"/>
      <c r="X4323" s="25">
        <v>32</v>
      </c>
      <c r="Y4323" s="25">
        <v>71.599999999999994</v>
      </c>
      <c r="Z4323" s="131"/>
      <c r="AB4323" s="159"/>
      <c r="AC4323" s="159"/>
      <c r="AD4323" s="159"/>
      <c r="AE4323" s="159"/>
    </row>
    <row r="4324" spans="1:31" s="56" customFormat="1">
      <c r="A4324" s="156" t="s">
        <v>9310</v>
      </c>
      <c r="B4324" s="156" t="s">
        <v>970</v>
      </c>
      <c r="C4324" s="56" t="s">
        <v>6577</v>
      </c>
      <c r="D4324" s="56" t="s">
        <v>6382</v>
      </c>
      <c r="E4324" s="56" t="s">
        <v>6383</v>
      </c>
      <c r="F4324" s="56" t="s">
        <v>6384</v>
      </c>
      <c r="H4324" s="52" t="s">
        <v>9311</v>
      </c>
      <c r="I4324" s="159">
        <v>41870</v>
      </c>
      <c r="J4324" s="159">
        <v>41931</v>
      </c>
      <c r="K4324" s="56" t="s">
        <v>9351</v>
      </c>
      <c r="L4324" s="56" t="s">
        <v>9352</v>
      </c>
      <c r="M4324" s="156" t="s">
        <v>695</v>
      </c>
      <c r="N4324" s="121" t="s">
        <v>8220</v>
      </c>
      <c r="S4324" s="128" t="s">
        <v>605</v>
      </c>
      <c r="T4324" s="653"/>
      <c r="U4324" s="156" t="s">
        <v>606</v>
      </c>
      <c r="W4324" s="653"/>
      <c r="X4324" s="25">
        <v>38</v>
      </c>
      <c r="Y4324" s="25">
        <v>78.400000000000006</v>
      </c>
      <c r="Z4324" s="131"/>
      <c r="AB4324" s="159"/>
      <c r="AC4324" s="159"/>
      <c r="AD4324" s="159"/>
      <c r="AE4324" s="159"/>
    </row>
    <row r="4325" spans="1:31" s="56" customFormat="1">
      <c r="A4325" s="156" t="s">
        <v>9310</v>
      </c>
      <c r="B4325" s="156" t="s">
        <v>970</v>
      </c>
      <c r="C4325" s="56" t="s">
        <v>6577</v>
      </c>
      <c r="D4325" s="56" t="s">
        <v>6382</v>
      </c>
      <c r="E4325" s="56" t="s">
        <v>6383</v>
      </c>
      <c r="F4325" s="56" t="s">
        <v>6384</v>
      </c>
      <c r="H4325" s="52" t="s">
        <v>9311</v>
      </c>
      <c r="I4325" s="159">
        <v>41870</v>
      </c>
      <c r="J4325" s="159">
        <v>41931</v>
      </c>
      <c r="K4325" s="56" t="s">
        <v>9353</v>
      </c>
      <c r="L4325" s="56" t="s">
        <v>9354</v>
      </c>
      <c r="M4325" s="156" t="s">
        <v>695</v>
      </c>
      <c r="N4325" s="121" t="s">
        <v>8220</v>
      </c>
      <c r="S4325" s="128" t="s">
        <v>605</v>
      </c>
      <c r="T4325" s="653"/>
      <c r="U4325" s="156" t="s">
        <v>606</v>
      </c>
      <c r="W4325" s="653"/>
      <c r="X4325" s="25">
        <v>72</v>
      </c>
      <c r="Y4325" s="25">
        <v>40</v>
      </c>
      <c r="Z4325" s="131"/>
      <c r="AB4325" s="159"/>
      <c r="AC4325" s="159"/>
      <c r="AD4325" s="159"/>
      <c r="AE4325" s="159"/>
    </row>
    <row r="4326" spans="1:31" s="56" customFormat="1">
      <c r="A4326" s="156" t="s">
        <v>9310</v>
      </c>
      <c r="B4326" s="156" t="s">
        <v>970</v>
      </c>
      <c r="C4326" s="56" t="s">
        <v>6577</v>
      </c>
      <c r="D4326" s="56" t="s">
        <v>6382</v>
      </c>
      <c r="E4326" s="56" t="s">
        <v>6383</v>
      </c>
      <c r="F4326" s="56" t="s">
        <v>6384</v>
      </c>
      <c r="H4326" s="52" t="s">
        <v>9311</v>
      </c>
      <c r="I4326" s="159">
        <v>41870</v>
      </c>
      <c r="J4326" s="159">
        <v>41931</v>
      </c>
      <c r="K4326" s="56" t="s">
        <v>9355</v>
      </c>
      <c r="L4326" s="56" t="s">
        <v>9356</v>
      </c>
      <c r="M4326" s="156" t="s">
        <v>695</v>
      </c>
      <c r="N4326" s="121" t="s">
        <v>8220</v>
      </c>
      <c r="S4326" s="128" t="s">
        <v>605</v>
      </c>
      <c r="T4326" s="654"/>
      <c r="U4326" s="156" t="s">
        <v>606</v>
      </c>
      <c r="W4326" s="654"/>
      <c r="X4326" s="25">
        <v>46</v>
      </c>
      <c r="Y4326" s="25">
        <v>64</v>
      </c>
      <c r="Z4326" s="131"/>
      <c r="AB4326" s="159"/>
      <c r="AC4326" s="159"/>
      <c r="AD4326" s="159"/>
      <c r="AE4326" s="159"/>
    </row>
    <row r="4327" spans="1:31" s="56" customFormat="1">
      <c r="A4327" s="156" t="s">
        <v>9310</v>
      </c>
      <c r="B4327" s="156" t="s">
        <v>970</v>
      </c>
      <c r="C4327" s="56" t="s">
        <v>6577</v>
      </c>
      <c r="D4327" s="56" t="s">
        <v>6382</v>
      </c>
      <c r="E4327" s="56" t="s">
        <v>6383</v>
      </c>
      <c r="F4327" s="56" t="s">
        <v>6384</v>
      </c>
      <c r="H4327" s="52" t="s">
        <v>9311</v>
      </c>
      <c r="I4327" s="159">
        <v>41870</v>
      </c>
      <c r="J4327" s="159">
        <v>41931</v>
      </c>
      <c r="K4327" s="56" t="s">
        <v>9357</v>
      </c>
      <c r="L4327" s="56" t="s">
        <v>9358</v>
      </c>
      <c r="M4327" s="156" t="s">
        <v>695</v>
      </c>
      <c r="N4327" s="121" t="s">
        <v>8220</v>
      </c>
      <c r="S4327" s="128" t="s">
        <v>605</v>
      </c>
      <c r="T4327" s="652">
        <v>1</v>
      </c>
      <c r="U4327" s="156" t="s">
        <v>606</v>
      </c>
      <c r="W4327" s="652">
        <v>60</v>
      </c>
      <c r="X4327" s="25">
        <v>15</v>
      </c>
      <c r="Y4327" s="25">
        <v>71.8</v>
      </c>
      <c r="Z4327" s="131"/>
      <c r="AB4327" s="159"/>
      <c r="AC4327" s="159"/>
      <c r="AD4327" s="159"/>
      <c r="AE4327" s="159"/>
    </row>
    <row r="4328" spans="1:31" s="56" customFormat="1">
      <c r="A4328" s="156" t="s">
        <v>9310</v>
      </c>
      <c r="B4328" s="156" t="s">
        <v>970</v>
      </c>
      <c r="C4328" s="56" t="s">
        <v>6577</v>
      </c>
      <c r="D4328" s="56" t="s">
        <v>6382</v>
      </c>
      <c r="E4328" s="56" t="s">
        <v>6383</v>
      </c>
      <c r="F4328" s="56" t="s">
        <v>6384</v>
      </c>
      <c r="H4328" s="52" t="s">
        <v>9311</v>
      </c>
      <c r="I4328" s="159">
        <v>41870</v>
      </c>
      <c r="J4328" s="159">
        <v>41931</v>
      </c>
      <c r="K4328" s="56" t="s">
        <v>9359</v>
      </c>
      <c r="L4328" s="56" t="s">
        <v>9360</v>
      </c>
      <c r="M4328" s="156" t="s">
        <v>695</v>
      </c>
      <c r="N4328" s="121" t="s">
        <v>8220</v>
      </c>
      <c r="S4328" s="128" t="s">
        <v>605</v>
      </c>
      <c r="T4328" s="653"/>
      <c r="U4328" s="156" t="s">
        <v>606</v>
      </c>
      <c r="W4328" s="653"/>
      <c r="X4328" s="25">
        <v>50</v>
      </c>
      <c r="Y4328" s="25">
        <v>41.8</v>
      </c>
      <c r="Z4328" s="131"/>
      <c r="AB4328" s="159"/>
      <c r="AC4328" s="159"/>
      <c r="AD4328" s="159"/>
      <c r="AE4328" s="159"/>
    </row>
    <row r="4329" spans="1:31" s="56" customFormat="1">
      <c r="A4329" s="156" t="s">
        <v>9310</v>
      </c>
      <c r="B4329" s="156" t="s">
        <v>970</v>
      </c>
      <c r="C4329" s="56" t="s">
        <v>6577</v>
      </c>
      <c r="D4329" s="56" t="s">
        <v>6382</v>
      </c>
      <c r="E4329" s="56" t="s">
        <v>6383</v>
      </c>
      <c r="F4329" s="56" t="s">
        <v>6384</v>
      </c>
      <c r="H4329" s="52" t="s">
        <v>9311</v>
      </c>
      <c r="I4329" s="159">
        <v>41870</v>
      </c>
      <c r="J4329" s="159">
        <v>41931</v>
      </c>
      <c r="K4329" s="56" t="s">
        <v>9361</v>
      </c>
      <c r="L4329" s="56" t="s">
        <v>9362</v>
      </c>
      <c r="M4329" s="156" t="s">
        <v>695</v>
      </c>
      <c r="N4329" s="121" t="s">
        <v>8220</v>
      </c>
      <c r="S4329" s="128" t="s">
        <v>605</v>
      </c>
      <c r="T4329" s="653"/>
      <c r="U4329" s="156" t="s">
        <v>606</v>
      </c>
      <c r="W4329" s="653"/>
      <c r="X4329" s="25">
        <v>55</v>
      </c>
      <c r="Y4329" s="25">
        <v>34.4</v>
      </c>
      <c r="Z4329" s="131"/>
      <c r="AB4329" s="159"/>
      <c r="AC4329" s="159"/>
      <c r="AD4329" s="159"/>
      <c r="AE4329" s="159"/>
    </row>
    <row r="4330" spans="1:31" s="56" customFormat="1">
      <c r="A4330" s="156" t="s">
        <v>9310</v>
      </c>
      <c r="B4330" s="156" t="s">
        <v>970</v>
      </c>
      <c r="C4330" s="56" t="s">
        <v>6577</v>
      </c>
      <c r="D4330" s="56" t="s">
        <v>6382</v>
      </c>
      <c r="E4330" s="56" t="s">
        <v>6383</v>
      </c>
      <c r="F4330" s="56" t="s">
        <v>6384</v>
      </c>
      <c r="H4330" s="52" t="s">
        <v>9311</v>
      </c>
      <c r="I4330" s="159">
        <v>41870</v>
      </c>
      <c r="J4330" s="159">
        <v>41931</v>
      </c>
      <c r="K4330" s="144" t="s">
        <v>9363</v>
      </c>
      <c r="L4330" s="144" t="s">
        <v>9364</v>
      </c>
      <c r="M4330" s="156" t="s">
        <v>695</v>
      </c>
      <c r="N4330" s="121" t="s">
        <v>8220</v>
      </c>
      <c r="S4330" s="128" t="s">
        <v>605</v>
      </c>
      <c r="T4330" s="653"/>
      <c r="U4330" s="156" t="s">
        <v>606</v>
      </c>
      <c r="W4330" s="653"/>
      <c r="X4330" s="25">
        <v>14</v>
      </c>
      <c r="Y4330" s="25">
        <v>53.4</v>
      </c>
      <c r="Z4330" s="686" t="s">
        <v>9337</v>
      </c>
      <c r="AB4330" s="159"/>
      <c r="AC4330" s="159"/>
      <c r="AD4330" s="159"/>
      <c r="AE4330" s="159"/>
    </row>
    <row r="4331" spans="1:31" s="56" customFormat="1">
      <c r="A4331" s="156" t="s">
        <v>9310</v>
      </c>
      <c r="B4331" s="156" t="s">
        <v>970</v>
      </c>
      <c r="C4331" s="56" t="s">
        <v>6577</v>
      </c>
      <c r="D4331" s="56" t="s">
        <v>6382</v>
      </c>
      <c r="E4331" s="56" t="s">
        <v>6383</v>
      </c>
      <c r="F4331" s="56" t="s">
        <v>6384</v>
      </c>
      <c r="H4331" s="52" t="s">
        <v>9311</v>
      </c>
      <c r="I4331" s="159">
        <v>41870</v>
      </c>
      <c r="J4331" s="159">
        <v>41931</v>
      </c>
      <c r="K4331" s="144" t="s">
        <v>9363</v>
      </c>
      <c r="L4331" s="144" t="s">
        <v>9365</v>
      </c>
      <c r="M4331" s="156" t="s">
        <v>695</v>
      </c>
      <c r="N4331" s="121" t="s">
        <v>8220</v>
      </c>
      <c r="S4331" s="128" t="s">
        <v>605</v>
      </c>
      <c r="T4331" s="653"/>
      <c r="U4331" s="156" t="s">
        <v>606</v>
      </c>
      <c r="W4331" s="653"/>
      <c r="X4331" s="25">
        <v>12</v>
      </c>
      <c r="Y4331" s="25">
        <v>76.8</v>
      </c>
      <c r="Z4331" s="688"/>
      <c r="AB4331" s="159"/>
      <c r="AC4331" s="159"/>
      <c r="AD4331" s="159"/>
      <c r="AE4331" s="159"/>
    </row>
    <row r="4332" spans="1:31" s="56" customFormat="1">
      <c r="A4332" s="156" t="s">
        <v>9310</v>
      </c>
      <c r="B4332" s="156" t="s">
        <v>970</v>
      </c>
      <c r="C4332" s="56" t="s">
        <v>6577</v>
      </c>
      <c r="D4332" s="56" t="s">
        <v>6382</v>
      </c>
      <c r="E4332" s="56" t="s">
        <v>6383</v>
      </c>
      <c r="F4332" s="56" t="s">
        <v>6384</v>
      </c>
      <c r="H4332" s="52" t="s">
        <v>9311</v>
      </c>
      <c r="I4332" s="159">
        <v>41870</v>
      </c>
      <c r="J4332" s="159">
        <v>41931</v>
      </c>
      <c r="K4332" s="56" t="s">
        <v>9366</v>
      </c>
      <c r="L4332" s="56" t="s">
        <v>9367</v>
      </c>
      <c r="M4332" s="156" t="s">
        <v>695</v>
      </c>
      <c r="N4332" s="121" t="s">
        <v>8220</v>
      </c>
      <c r="S4332" s="128" t="s">
        <v>605</v>
      </c>
      <c r="T4332" s="653"/>
      <c r="U4332" s="156" t="s">
        <v>606</v>
      </c>
      <c r="W4332" s="653"/>
      <c r="X4332" s="25">
        <v>45</v>
      </c>
      <c r="Y4332" s="25">
        <v>47.4</v>
      </c>
      <c r="Z4332" s="131"/>
      <c r="AB4332" s="159"/>
      <c r="AC4332" s="159"/>
      <c r="AD4332" s="159"/>
      <c r="AE4332" s="159"/>
    </row>
    <row r="4333" spans="1:31" s="56" customFormat="1">
      <c r="A4333" s="156" t="s">
        <v>9310</v>
      </c>
      <c r="B4333" s="156" t="s">
        <v>970</v>
      </c>
      <c r="C4333" s="56" t="s">
        <v>6577</v>
      </c>
      <c r="D4333" s="56" t="s">
        <v>6382</v>
      </c>
      <c r="E4333" s="56" t="s">
        <v>6383</v>
      </c>
      <c r="F4333" s="56" t="s">
        <v>6384</v>
      </c>
      <c r="H4333" s="52" t="s">
        <v>9311</v>
      </c>
      <c r="I4333" s="159">
        <v>41870</v>
      </c>
      <c r="J4333" s="159">
        <v>41931</v>
      </c>
      <c r="K4333" s="56" t="s">
        <v>9368</v>
      </c>
      <c r="L4333" s="56" t="s">
        <v>9369</v>
      </c>
      <c r="M4333" s="156" t="s">
        <v>695</v>
      </c>
      <c r="N4333" s="121" t="s">
        <v>8220</v>
      </c>
      <c r="S4333" s="128" t="s">
        <v>605</v>
      </c>
      <c r="T4333" s="653"/>
      <c r="U4333" s="156" t="s">
        <v>606</v>
      </c>
      <c r="W4333" s="653"/>
      <c r="X4333" s="25">
        <v>55</v>
      </c>
      <c r="Y4333" s="25">
        <v>44.8</v>
      </c>
      <c r="Z4333" s="131"/>
      <c r="AB4333" s="159"/>
      <c r="AC4333" s="159"/>
      <c r="AD4333" s="159"/>
      <c r="AE4333" s="159"/>
    </row>
    <row r="4334" spans="1:31" s="56" customFormat="1">
      <c r="A4334" s="156" t="s">
        <v>9310</v>
      </c>
      <c r="B4334" s="156" t="s">
        <v>970</v>
      </c>
      <c r="C4334" s="56" t="s">
        <v>6577</v>
      </c>
      <c r="D4334" s="56" t="s">
        <v>6382</v>
      </c>
      <c r="E4334" s="56" t="s">
        <v>6383</v>
      </c>
      <c r="F4334" s="56" t="s">
        <v>6384</v>
      </c>
      <c r="H4334" s="52" t="s">
        <v>9311</v>
      </c>
      <c r="I4334" s="159">
        <v>41870</v>
      </c>
      <c r="J4334" s="159">
        <v>41931</v>
      </c>
      <c r="K4334" s="56" t="s">
        <v>9370</v>
      </c>
      <c r="L4334" s="56" t="s">
        <v>9371</v>
      </c>
      <c r="M4334" s="156" t="s">
        <v>695</v>
      </c>
      <c r="N4334" s="121" t="s">
        <v>8220</v>
      </c>
      <c r="S4334" s="128" t="s">
        <v>605</v>
      </c>
      <c r="T4334" s="653"/>
      <c r="U4334" s="156" t="s">
        <v>606</v>
      </c>
      <c r="W4334" s="653"/>
      <c r="X4334" s="25">
        <v>55</v>
      </c>
      <c r="Y4334" s="25">
        <v>46.6</v>
      </c>
      <c r="Z4334" s="131"/>
      <c r="AB4334" s="159"/>
      <c r="AC4334" s="159"/>
      <c r="AD4334" s="159"/>
      <c r="AE4334" s="159"/>
    </row>
    <row r="4335" spans="1:31" s="56" customFormat="1">
      <c r="A4335" s="156" t="s">
        <v>9310</v>
      </c>
      <c r="B4335" s="156" t="s">
        <v>970</v>
      </c>
      <c r="C4335" s="56" t="s">
        <v>6577</v>
      </c>
      <c r="D4335" s="56" t="s">
        <v>6382</v>
      </c>
      <c r="E4335" s="56" t="s">
        <v>6383</v>
      </c>
      <c r="F4335" s="56" t="s">
        <v>6384</v>
      </c>
      <c r="H4335" s="52" t="s">
        <v>9311</v>
      </c>
      <c r="I4335" s="159">
        <v>41870</v>
      </c>
      <c r="J4335" s="159">
        <v>41931</v>
      </c>
      <c r="K4335" s="56" t="s">
        <v>9372</v>
      </c>
      <c r="L4335" s="56" t="s">
        <v>9373</v>
      </c>
      <c r="M4335" s="156" t="s">
        <v>695</v>
      </c>
      <c r="N4335" s="121" t="s">
        <v>8220</v>
      </c>
      <c r="S4335" s="128" t="s">
        <v>605</v>
      </c>
      <c r="T4335" s="654"/>
      <c r="U4335" s="156" t="s">
        <v>606</v>
      </c>
      <c r="W4335" s="654"/>
      <c r="X4335" s="25">
        <v>30</v>
      </c>
      <c r="Y4335" s="25">
        <v>43.8</v>
      </c>
      <c r="Z4335" s="131"/>
      <c r="AB4335" s="159"/>
      <c r="AC4335" s="159"/>
      <c r="AD4335" s="159"/>
      <c r="AE4335" s="159"/>
    </row>
    <row r="4336" spans="1:31" s="56" customFormat="1">
      <c r="A4336" s="156" t="s">
        <v>9310</v>
      </c>
      <c r="B4336" s="156" t="s">
        <v>970</v>
      </c>
      <c r="C4336" s="56" t="s">
        <v>6577</v>
      </c>
      <c r="D4336" s="56" t="s">
        <v>6382</v>
      </c>
      <c r="E4336" s="56" t="s">
        <v>6383</v>
      </c>
      <c r="F4336" s="56" t="s">
        <v>6384</v>
      </c>
      <c r="H4336" s="52" t="s">
        <v>9311</v>
      </c>
      <c r="I4336" s="159">
        <v>41870</v>
      </c>
      <c r="J4336" s="159">
        <v>41931</v>
      </c>
      <c r="K4336" s="56" t="s">
        <v>9374</v>
      </c>
      <c r="L4336" s="56" t="s">
        <v>9375</v>
      </c>
      <c r="M4336" s="156" t="s">
        <v>695</v>
      </c>
      <c r="N4336" s="121" t="s">
        <v>8220</v>
      </c>
      <c r="S4336" s="128" t="s">
        <v>605</v>
      </c>
      <c r="T4336" s="652">
        <v>1</v>
      </c>
      <c r="U4336" s="156" t="s">
        <v>606</v>
      </c>
      <c r="W4336" s="652">
        <v>60</v>
      </c>
      <c r="X4336" s="25">
        <v>50</v>
      </c>
      <c r="Y4336" s="25">
        <v>47.4</v>
      </c>
      <c r="Z4336" s="131"/>
      <c r="AB4336" s="159"/>
      <c r="AC4336" s="159"/>
      <c r="AD4336" s="159"/>
      <c r="AE4336" s="159"/>
    </row>
    <row r="4337" spans="1:31" s="56" customFormat="1">
      <c r="A4337" s="156" t="s">
        <v>9310</v>
      </c>
      <c r="B4337" s="156" t="s">
        <v>970</v>
      </c>
      <c r="C4337" s="56" t="s">
        <v>6577</v>
      </c>
      <c r="D4337" s="56" t="s">
        <v>6382</v>
      </c>
      <c r="E4337" s="56" t="s">
        <v>6383</v>
      </c>
      <c r="F4337" s="56" t="s">
        <v>6384</v>
      </c>
      <c r="H4337" s="52" t="s">
        <v>9311</v>
      </c>
      <c r="I4337" s="159">
        <v>41870</v>
      </c>
      <c r="J4337" s="159">
        <v>41931</v>
      </c>
      <c r="K4337" s="56" t="s">
        <v>9376</v>
      </c>
      <c r="L4337" s="56" t="s">
        <v>9377</v>
      </c>
      <c r="M4337" s="156" t="s">
        <v>695</v>
      </c>
      <c r="N4337" s="121" t="s">
        <v>8220</v>
      </c>
      <c r="S4337" s="128" t="s">
        <v>605</v>
      </c>
      <c r="T4337" s="653"/>
      <c r="U4337" s="156" t="s">
        <v>606</v>
      </c>
      <c r="W4337" s="653"/>
      <c r="X4337" s="25">
        <v>32</v>
      </c>
      <c r="Y4337" s="25">
        <v>61.8</v>
      </c>
      <c r="Z4337" s="131"/>
      <c r="AB4337" s="159"/>
      <c r="AC4337" s="159"/>
      <c r="AD4337" s="159"/>
      <c r="AE4337" s="159"/>
    </row>
    <row r="4338" spans="1:31" s="56" customFormat="1">
      <c r="A4338" s="156" t="s">
        <v>9310</v>
      </c>
      <c r="B4338" s="156" t="s">
        <v>970</v>
      </c>
      <c r="C4338" s="56" t="s">
        <v>6577</v>
      </c>
      <c r="D4338" s="56" t="s">
        <v>6382</v>
      </c>
      <c r="E4338" s="56" t="s">
        <v>6383</v>
      </c>
      <c r="F4338" s="56" t="s">
        <v>6384</v>
      </c>
      <c r="H4338" s="52" t="s">
        <v>9311</v>
      </c>
      <c r="I4338" s="159">
        <v>41870</v>
      </c>
      <c r="J4338" s="159">
        <v>41931</v>
      </c>
      <c r="K4338" s="56" t="s">
        <v>9378</v>
      </c>
      <c r="L4338" s="56" t="s">
        <v>9379</v>
      </c>
      <c r="M4338" s="156" t="s">
        <v>695</v>
      </c>
      <c r="N4338" s="121" t="s">
        <v>8220</v>
      </c>
      <c r="S4338" s="128" t="s">
        <v>605</v>
      </c>
      <c r="T4338" s="653"/>
      <c r="U4338" s="156" t="s">
        <v>606</v>
      </c>
      <c r="W4338" s="653"/>
      <c r="X4338" s="25">
        <v>48</v>
      </c>
      <c r="Y4338" s="25">
        <v>52.8</v>
      </c>
      <c r="Z4338" s="131"/>
      <c r="AB4338" s="159"/>
      <c r="AC4338" s="159"/>
      <c r="AD4338" s="159"/>
      <c r="AE4338" s="159"/>
    </row>
    <row r="4339" spans="1:31" s="56" customFormat="1">
      <c r="A4339" s="156" t="s">
        <v>9310</v>
      </c>
      <c r="B4339" s="156" t="s">
        <v>970</v>
      </c>
      <c r="C4339" s="56" t="s">
        <v>6577</v>
      </c>
      <c r="D4339" s="56" t="s">
        <v>6382</v>
      </c>
      <c r="E4339" s="56" t="s">
        <v>6383</v>
      </c>
      <c r="F4339" s="56" t="s">
        <v>6384</v>
      </c>
      <c r="H4339" s="52" t="s">
        <v>9311</v>
      </c>
      <c r="I4339" s="159">
        <v>41870</v>
      </c>
      <c r="J4339" s="159">
        <v>41931</v>
      </c>
      <c r="K4339" s="56" t="s">
        <v>9380</v>
      </c>
      <c r="L4339" s="56" t="s">
        <v>9381</v>
      </c>
      <c r="M4339" s="156" t="s">
        <v>695</v>
      </c>
      <c r="N4339" s="121" t="s">
        <v>8220</v>
      </c>
      <c r="S4339" s="128" t="s">
        <v>605</v>
      </c>
      <c r="T4339" s="653"/>
      <c r="U4339" s="156" t="s">
        <v>606</v>
      </c>
      <c r="W4339" s="653"/>
      <c r="X4339" s="56">
        <v>84</v>
      </c>
      <c r="Y4339" s="56">
        <v>15.8</v>
      </c>
      <c r="Z4339" s="131"/>
      <c r="AB4339" s="159"/>
      <c r="AC4339" s="159"/>
      <c r="AD4339" s="159"/>
      <c r="AE4339" s="159"/>
    </row>
    <row r="4340" spans="1:31" s="56" customFormat="1">
      <c r="A4340" s="156" t="s">
        <v>9310</v>
      </c>
      <c r="B4340" s="156" t="s">
        <v>970</v>
      </c>
      <c r="C4340" s="56" t="s">
        <v>6577</v>
      </c>
      <c r="D4340" s="56" t="s">
        <v>6382</v>
      </c>
      <c r="E4340" s="56" t="s">
        <v>6383</v>
      </c>
      <c r="F4340" s="56" t="s">
        <v>6384</v>
      </c>
      <c r="H4340" s="52" t="s">
        <v>9311</v>
      </c>
      <c r="I4340" s="159">
        <v>41870</v>
      </c>
      <c r="J4340" s="159">
        <v>41931</v>
      </c>
      <c r="K4340" s="56" t="s">
        <v>9382</v>
      </c>
      <c r="L4340" s="56" t="s">
        <v>9383</v>
      </c>
      <c r="M4340" s="156" t="s">
        <v>695</v>
      </c>
      <c r="N4340" s="121" t="s">
        <v>8220</v>
      </c>
      <c r="S4340" s="128" t="s">
        <v>605</v>
      </c>
      <c r="T4340" s="653"/>
      <c r="U4340" s="156" t="s">
        <v>606</v>
      </c>
      <c r="W4340" s="653"/>
      <c r="X4340" s="25">
        <v>37</v>
      </c>
      <c r="Y4340" s="25">
        <v>56.6</v>
      </c>
      <c r="Z4340" s="131"/>
      <c r="AB4340" s="159"/>
      <c r="AC4340" s="159"/>
      <c r="AD4340" s="159"/>
      <c r="AE4340" s="159"/>
    </row>
    <row r="4341" spans="1:31" s="56" customFormat="1">
      <c r="A4341" s="156" t="s">
        <v>9310</v>
      </c>
      <c r="B4341" s="156" t="s">
        <v>970</v>
      </c>
      <c r="C4341" s="56" t="s">
        <v>6577</v>
      </c>
      <c r="D4341" s="56" t="s">
        <v>6382</v>
      </c>
      <c r="E4341" s="56" t="s">
        <v>6383</v>
      </c>
      <c r="F4341" s="56" t="s">
        <v>6384</v>
      </c>
      <c r="H4341" s="52" t="s">
        <v>9311</v>
      </c>
      <c r="I4341" s="159">
        <v>41870</v>
      </c>
      <c r="J4341" s="159">
        <v>41931</v>
      </c>
      <c r="K4341" s="56" t="s">
        <v>9384</v>
      </c>
      <c r="L4341" s="56" t="s">
        <v>9385</v>
      </c>
      <c r="M4341" s="156" t="s">
        <v>695</v>
      </c>
      <c r="N4341" s="121" t="s">
        <v>8220</v>
      </c>
      <c r="S4341" s="128" t="s">
        <v>605</v>
      </c>
      <c r="T4341" s="653"/>
      <c r="U4341" s="156" t="s">
        <v>606</v>
      </c>
      <c r="W4341" s="653"/>
      <c r="X4341" s="25">
        <v>26</v>
      </c>
      <c r="Y4341" s="25">
        <v>49.2</v>
      </c>
      <c r="Z4341" s="131"/>
      <c r="AB4341" s="159"/>
      <c r="AC4341" s="159"/>
      <c r="AD4341" s="159"/>
      <c r="AE4341" s="159"/>
    </row>
    <row r="4342" spans="1:31" s="56" customFormat="1">
      <c r="A4342" s="156" t="s">
        <v>9310</v>
      </c>
      <c r="B4342" s="156" t="s">
        <v>970</v>
      </c>
      <c r="C4342" s="56" t="s">
        <v>6577</v>
      </c>
      <c r="D4342" s="56" t="s">
        <v>6382</v>
      </c>
      <c r="E4342" s="56" t="s">
        <v>6383</v>
      </c>
      <c r="F4342" s="56" t="s">
        <v>6384</v>
      </c>
      <c r="H4342" s="52" t="s">
        <v>9311</v>
      </c>
      <c r="I4342" s="159">
        <v>41870</v>
      </c>
      <c r="J4342" s="159">
        <v>41931</v>
      </c>
      <c r="K4342" s="56" t="s">
        <v>9386</v>
      </c>
      <c r="L4342" s="56" t="s">
        <v>9387</v>
      </c>
      <c r="M4342" s="156" t="s">
        <v>695</v>
      </c>
      <c r="N4342" s="121" t="s">
        <v>8220</v>
      </c>
      <c r="S4342" s="128" t="s">
        <v>605</v>
      </c>
      <c r="T4342" s="653"/>
      <c r="U4342" s="156" t="s">
        <v>606</v>
      </c>
      <c r="W4342" s="653"/>
      <c r="X4342" s="25">
        <v>40</v>
      </c>
      <c r="Y4342" s="25">
        <v>33.799999999999997</v>
      </c>
      <c r="Z4342" s="131"/>
      <c r="AB4342" s="159"/>
      <c r="AC4342" s="159"/>
      <c r="AD4342" s="159"/>
      <c r="AE4342" s="159"/>
    </row>
    <row r="4343" spans="1:31" s="56" customFormat="1">
      <c r="A4343" s="156" t="s">
        <v>9310</v>
      </c>
      <c r="B4343" s="156" t="s">
        <v>970</v>
      </c>
      <c r="C4343" s="56" t="s">
        <v>6577</v>
      </c>
      <c r="D4343" s="56" t="s">
        <v>6382</v>
      </c>
      <c r="E4343" s="56" t="s">
        <v>6383</v>
      </c>
      <c r="F4343" s="56" t="s">
        <v>6384</v>
      </c>
      <c r="H4343" s="52" t="s">
        <v>9311</v>
      </c>
      <c r="I4343" s="159">
        <v>41870</v>
      </c>
      <c r="J4343" s="159">
        <v>41931</v>
      </c>
      <c r="K4343" s="56" t="s">
        <v>9388</v>
      </c>
      <c r="L4343" s="56" t="s">
        <v>9389</v>
      </c>
      <c r="M4343" s="156" t="s">
        <v>695</v>
      </c>
      <c r="N4343" s="121" t="s">
        <v>8220</v>
      </c>
      <c r="S4343" s="128" t="s">
        <v>605</v>
      </c>
      <c r="T4343" s="654"/>
      <c r="U4343" s="156" t="s">
        <v>606</v>
      </c>
      <c r="W4343" s="654"/>
      <c r="X4343" s="25">
        <v>40</v>
      </c>
      <c r="Y4343" s="25">
        <v>42</v>
      </c>
      <c r="Z4343" s="131"/>
      <c r="AB4343" s="159"/>
      <c r="AC4343" s="159"/>
      <c r="AD4343" s="159"/>
      <c r="AE4343" s="159"/>
    </row>
    <row r="4344" spans="1:31" s="56" customFormat="1">
      <c r="A4344" s="156" t="s">
        <v>9310</v>
      </c>
      <c r="B4344" s="156" t="s">
        <v>970</v>
      </c>
      <c r="C4344" s="56" t="s">
        <v>6577</v>
      </c>
      <c r="D4344" s="56" t="s">
        <v>6382</v>
      </c>
      <c r="E4344" s="56" t="s">
        <v>6383</v>
      </c>
      <c r="F4344" s="56" t="s">
        <v>6384</v>
      </c>
      <c r="H4344" s="52" t="s">
        <v>9311</v>
      </c>
      <c r="I4344" s="159">
        <v>41870</v>
      </c>
      <c r="J4344" s="159">
        <v>41931</v>
      </c>
      <c r="K4344" s="56" t="s">
        <v>9390</v>
      </c>
      <c r="L4344" s="56" t="s">
        <v>9391</v>
      </c>
      <c r="M4344" s="156" t="s">
        <v>695</v>
      </c>
      <c r="N4344" s="121" t="s">
        <v>8220</v>
      </c>
      <c r="S4344" s="128" t="s">
        <v>605</v>
      </c>
      <c r="T4344" s="652">
        <v>1</v>
      </c>
      <c r="U4344" s="156" t="s">
        <v>606</v>
      </c>
      <c r="W4344" s="652">
        <v>60</v>
      </c>
      <c r="X4344" s="25">
        <v>50</v>
      </c>
      <c r="Y4344" s="25">
        <v>60.4</v>
      </c>
      <c r="Z4344" s="131"/>
      <c r="AB4344" s="159"/>
      <c r="AC4344" s="159"/>
      <c r="AD4344" s="159"/>
      <c r="AE4344" s="159"/>
    </row>
    <row r="4345" spans="1:31" s="56" customFormat="1">
      <c r="A4345" s="156" t="s">
        <v>9310</v>
      </c>
      <c r="B4345" s="156" t="s">
        <v>970</v>
      </c>
      <c r="C4345" s="56" t="s">
        <v>6577</v>
      </c>
      <c r="D4345" s="56" t="s">
        <v>6382</v>
      </c>
      <c r="E4345" s="56" t="s">
        <v>6383</v>
      </c>
      <c r="F4345" s="56" t="s">
        <v>6384</v>
      </c>
      <c r="H4345" s="52" t="s">
        <v>9311</v>
      </c>
      <c r="I4345" s="159">
        <v>41870</v>
      </c>
      <c r="J4345" s="159">
        <v>41931</v>
      </c>
      <c r="K4345" s="56" t="s">
        <v>9392</v>
      </c>
      <c r="L4345" s="56" t="s">
        <v>9393</v>
      </c>
      <c r="M4345" s="156" t="s">
        <v>695</v>
      </c>
      <c r="N4345" s="121" t="s">
        <v>8220</v>
      </c>
      <c r="S4345" s="128" t="s">
        <v>605</v>
      </c>
      <c r="T4345" s="653"/>
      <c r="U4345" s="156" t="s">
        <v>606</v>
      </c>
      <c r="W4345" s="653"/>
      <c r="X4345" s="25">
        <v>70</v>
      </c>
      <c r="Y4345" s="25">
        <v>40.6</v>
      </c>
      <c r="Z4345" s="131"/>
      <c r="AB4345" s="159"/>
      <c r="AC4345" s="159"/>
      <c r="AD4345" s="159"/>
      <c r="AE4345" s="159"/>
    </row>
    <row r="4346" spans="1:31" s="56" customFormat="1">
      <c r="A4346" s="156" t="s">
        <v>9310</v>
      </c>
      <c r="B4346" s="156" t="s">
        <v>970</v>
      </c>
      <c r="C4346" s="56" t="s">
        <v>6577</v>
      </c>
      <c r="D4346" s="56" t="s">
        <v>6382</v>
      </c>
      <c r="E4346" s="56" t="s">
        <v>6383</v>
      </c>
      <c r="F4346" s="56" t="s">
        <v>6384</v>
      </c>
      <c r="H4346" s="52" t="s">
        <v>9311</v>
      </c>
      <c r="I4346" s="159">
        <v>41870</v>
      </c>
      <c r="J4346" s="159">
        <v>41931</v>
      </c>
      <c r="K4346" s="56" t="s">
        <v>9394</v>
      </c>
      <c r="L4346" s="56" t="s">
        <v>9395</v>
      </c>
      <c r="M4346" s="156" t="s">
        <v>695</v>
      </c>
      <c r="N4346" s="121" t="s">
        <v>8220</v>
      </c>
      <c r="S4346" s="128" t="s">
        <v>605</v>
      </c>
      <c r="T4346" s="653"/>
      <c r="U4346" s="156" t="s">
        <v>606</v>
      </c>
      <c r="W4346" s="653"/>
      <c r="X4346" s="25">
        <v>75</v>
      </c>
      <c r="Y4346" s="25">
        <v>36.799999999999997</v>
      </c>
      <c r="Z4346" s="131"/>
      <c r="AB4346" s="159"/>
      <c r="AC4346" s="159"/>
      <c r="AD4346" s="159"/>
      <c r="AE4346" s="159"/>
    </row>
    <row r="4347" spans="1:31" s="56" customFormat="1">
      <c r="A4347" s="156" t="s">
        <v>9310</v>
      </c>
      <c r="B4347" s="156" t="s">
        <v>970</v>
      </c>
      <c r="C4347" s="56" t="s">
        <v>6577</v>
      </c>
      <c r="D4347" s="56" t="s">
        <v>6382</v>
      </c>
      <c r="E4347" s="56" t="s">
        <v>6383</v>
      </c>
      <c r="F4347" s="56" t="s">
        <v>6384</v>
      </c>
      <c r="H4347" s="52" t="s">
        <v>9311</v>
      </c>
      <c r="I4347" s="159">
        <v>41870</v>
      </c>
      <c r="J4347" s="159">
        <v>41931</v>
      </c>
      <c r="K4347" s="56" t="s">
        <v>9396</v>
      </c>
      <c r="L4347" s="56" t="s">
        <v>9397</v>
      </c>
      <c r="M4347" s="156" t="s">
        <v>695</v>
      </c>
      <c r="N4347" s="121" t="s">
        <v>8220</v>
      </c>
      <c r="S4347" s="128" t="s">
        <v>605</v>
      </c>
      <c r="T4347" s="653"/>
      <c r="U4347" s="156" t="s">
        <v>606</v>
      </c>
      <c r="W4347" s="653"/>
      <c r="X4347" s="25">
        <v>50</v>
      </c>
      <c r="Y4347" s="25">
        <v>49.8</v>
      </c>
      <c r="Z4347" s="131"/>
      <c r="AB4347" s="159"/>
      <c r="AC4347" s="159"/>
      <c r="AD4347" s="159"/>
      <c r="AE4347" s="159"/>
    </row>
    <row r="4348" spans="1:31" s="56" customFormat="1">
      <c r="A4348" s="156" t="s">
        <v>9310</v>
      </c>
      <c r="B4348" s="156" t="s">
        <v>970</v>
      </c>
      <c r="C4348" s="56" t="s">
        <v>6577</v>
      </c>
      <c r="D4348" s="56" t="s">
        <v>6382</v>
      </c>
      <c r="E4348" s="56" t="s">
        <v>6383</v>
      </c>
      <c r="F4348" s="56" t="s">
        <v>6384</v>
      </c>
      <c r="H4348" s="52" t="s">
        <v>9311</v>
      </c>
      <c r="I4348" s="159">
        <v>41870</v>
      </c>
      <c r="J4348" s="159">
        <v>41931</v>
      </c>
      <c r="K4348" s="56" t="s">
        <v>9398</v>
      </c>
      <c r="L4348" s="56" t="s">
        <v>9399</v>
      </c>
      <c r="M4348" s="156" t="s">
        <v>695</v>
      </c>
      <c r="N4348" s="121" t="s">
        <v>8220</v>
      </c>
      <c r="S4348" s="128" t="s">
        <v>605</v>
      </c>
      <c r="T4348" s="653"/>
      <c r="U4348" s="156" t="s">
        <v>606</v>
      </c>
      <c r="W4348" s="653"/>
      <c r="X4348" s="56">
        <v>84</v>
      </c>
      <c r="Y4348" s="56">
        <v>19.3</v>
      </c>
      <c r="Z4348" s="131"/>
      <c r="AB4348" s="159"/>
      <c r="AC4348" s="159"/>
      <c r="AD4348" s="159"/>
      <c r="AE4348" s="159"/>
    </row>
    <row r="4349" spans="1:31" s="56" customFormat="1">
      <c r="A4349" s="156" t="s">
        <v>9310</v>
      </c>
      <c r="B4349" s="156" t="s">
        <v>970</v>
      </c>
      <c r="C4349" s="56" t="s">
        <v>6577</v>
      </c>
      <c r="D4349" s="56" t="s">
        <v>6382</v>
      </c>
      <c r="E4349" s="56" t="s">
        <v>6383</v>
      </c>
      <c r="F4349" s="56" t="s">
        <v>6384</v>
      </c>
      <c r="H4349" s="52" t="s">
        <v>9311</v>
      </c>
      <c r="I4349" s="159">
        <v>41870</v>
      </c>
      <c r="J4349" s="159">
        <v>41931</v>
      </c>
      <c r="K4349" s="56" t="s">
        <v>9400</v>
      </c>
      <c r="L4349" s="56" t="s">
        <v>9401</v>
      </c>
      <c r="M4349" s="156" t="s">
        <v>695</v>
      </c>
      <c r="N4349" s="121" t="s">
        <v>8220</v>
      </c>
      <c r="S4349" s="128" t="s">
        <v>605</v>
      </c>
      <c r="T4349" s="653"/>
      <c r="U4349" s="156" t="s">
        <v>606</v>
      </c>
      <c r="W4349" s="653"/>
      <c r="X4349" s="25">
        <v>30</v>
      </c>
      <c r="Y4349" s="25">
        <v>38.200000000000003</v>
      </c>
      <c r="Z4349" s="131"/>
      <c r="AB4349" s="159"/>
      <c r="AC4349" s="159"/>
      <c r="AD4349" s="159"/>
      <c r="AE4349" s="159"/>
    </row>
    <row r="4350" spans="1:31" s="56" customFormat="1">
      <c r="A4350" s="156" t="s">
        <v>9310</v>
      </c>
      <c r="B4350" s="156" t="s">
        <v>970</v>
      </c>
      <c r="C4350" s="56" t="s">
        <v>6577</v>
      </c>
      <c r="D4350" s="56" t="s">
        <v>6382</v>
      </c>
      <c r="E4350" s="56" t="s">
        <v>6383</v>
      </c>
      <c r="F4350" s="56" t="s">
        <v>6384</v>
      </c>
      <c r="H4350" s="52" t="s">
        <v>9311</v>
      </c>
      <c r="I4350" s="159">
        <v>41870</v>
      </c>
      <c r="J4350" s="159">
        <v>41931</v>
      </c>
      <c r="K4350" s="56" t="s">
        <v>9402</v>
      </c>
      <c r="L4350" s="56" t="s">
        <v>9403</v>
      </c>
      <c r="M4350" s="156" t="s">
        <v>695</v>
      </c>
      <c r="N4350" s="121" t="s">
        <v>8220</v>
      </c>
      <c r="S4350" s="128" t="s">
        <v>605</v>
      </c>
      <c r="T4350" s="653"/>
      <c r="U4350" s="156" t="s">
        <v>606</v>
      </c>
      <c r="W4350" s="653"/>
      <c r="X4350" s="25">
        <v>24</v>
      </c>
      <c r="Y4350" s="25">
        <v>69.400000000000006</v>
      </c>
      <c r="Z4350" s="131"/>
      <c r="AB4350" s="159"/>
      <c r="AC4350" s="159"/>
      <c r="AD4350" s="159"/>
      <c r="AE4350" s="159"/>
    </row>
    <row r="4351" spans="1:31" s="56" customFormat="1">
      <c r="A4351" s="156" t="s">
        <v>9310</v>
      </c>
      <c r="B4351" s="156" t="s">
        <v>970</v>
      </c>
      <c r="C4351" s="56" t="s">
        <v>6577</v>
      </c>
      <c r="D4351" s="56" t="s">
        <v>6382</v>
      </c>
      <c r="E4351" s="56" t="s">
        <v>6383</v>
      </c>
      <c r="F4351" s="56" t="s">
        <v>6384</v>
      </c>
      <c r="H4351" s="52" t="s">
        <v>9311</v>
      </c>
      <c r="I4351" s="159">
        <v>41870</v>
      </c>
      <c r="J4351" s="159">
        <v>41931</v>
      </c>
      <c r="K4351" s="145" t="s">
        <v>9404</v>
      </c>
      <c r="L4351" s="145" t="s">
        <v>9405</v>
      </c>
      <c r="M4351" s="156" t="s">
        <v>695</v>
      </c>
      <c r="N4351" s="121" t="s">
        <v>8220</v>
      </c>
      <c r="S4351" s="128" t="s">
        <v>605</v>
      </c>
      <c r="T4351" s="653"/>
      <c r="U4351" s="156" t="s">
        <v>606</v>
      </c>
      <c r="W4351" s="653"/>
      <c r="X4351" s="25">
        <v>13</v>
      </c>
      <c r="Y4351" s="25">
        <v>69.8</v>
      </c>
      <c r="Z4351" s="686" t="s">
        <v>9337</v>
      </c>
      <c r="AB4351" s="159"/>
      <c r="AC4351" s="159"/>
      <c r="AD4351" s="159"/>
      <c r="AE4351" s="159"/>
    </row>
    <row r="4352" spans="1:31" s="56" customFormat="1">
      <c r="A4352" s="156" t="s">
        <v>9310</v>
      </c>
      <c r="B4352" s="156" t="s">
        <v>970</v>
      </c>
      <c r="C4352" s="56" t="s">
        <v>6577</v>
      </c>
      <c r="D4352" s="56" t="s">
        <v>6382</v>
      </c>
      <c r="E4352" s="56" t="s">
        <v>6383</v>
      </c>
      <c r="F4352" s="56" t="s">
        <v>6384</v>
      </c>
      <c r="H4352" s="52" t="s">
        <v>9311</v>
      </c>
      <c r="I4352" s="159">
        <v>41870</v>
      </c>
      <c r="J4352" s="159">
        <v>41931</v>
      </c>
      <c r="K4352" s="145" t="s">
        <v>9404</v>
      </c>
      <c r="L4352" s="145" t="s">
        <v>9406</v>
      </c>
      <c r="M4352" s="156" t="s">
        <v>695</v>
      </c>
      <c r="N4352" s="121" t="s">
        <v>8220</v>
      </c>
      <c r="S4352" s="128" t="s">
        <v>605</v>
      </c>
      <c r="T4352" s="654"/>
      <c r="U4352" s="156" t="s">
        <v>606</v>
      </c>
      <c r="W4352" s="654"/>
      <c r="X4352" s="25">
        <v>12</v>
      </c>
      <c r="Y4352" s="25">
        <v>73</v>
      </c>
      <c r="Z4352" s="688"/>
      <c r="AB4352" s="159"/>
      <c r="AC4352" s="159"/>
      <c r="AD4352" s="159"/>
      <c r="AE4352" s="159"/>
    </row>
    <row r="4353" spans="1:31" s="56" customFormat="1">
      <c r="A4353" s="156" t="s">
        <v>9310</v>
      </c>
      <c r="B4353" s="156" t="s">
        <v>970</v>
      </c>
      <c r="C4353" s="56" t="s">
        <v>6577</v>
      </c>
      <c r="D4353" s="56" t="s">
        <v>6382</v>
      </c>
      <c r="E4353" s="56" t="s">
        <v>6383</v>
      </c>
      <c r="F4353" s="56" t="s">
        <v>6384</v>
      </c>
      <c r="H4353" s="52" t="s">
        <v>9311</v>
      </c>
      <c r="I4353" s="159">
        <v>41870</v>
      </c>
      <c r="J4353" s="159">
        <v>41931</v>
      </c>
      <c r="K4353" s="56" t="s">
        <v>9407</v>
      </c>
      <c r="L4353" s="56" t="s">
        <v>9408</v>
      </c>
      <c r="M4353" s="156" t="s">
        <v>695</v>
      </c>
      <c r="N4353" s="121" t="s">
        <v>8220</v>
      </c>
      <c r="S4353" s="128" t="s">
        <v>605</v>
      </c>
      <c r="T4353" s="652">
        <v>1</v>
      </c>
      <c r="U4353" s="156" t="s">
        <v>606</v>
      </c>
      <c r="W4353" s="652">
        <v>60</v>
      </c>
      <c r="X4353" s="25">
        <v>74</v>
      </c>
      <c r="Y4353" s="25">
        <v>34.200000000000003</v>
      </c>
      <c r="Z4353" s="131"/>
      <c r="AB4353" s="159"/>
      <c r="AC4353" s="159"/>
      <c r="AD4353" s="159"/>
      <c r="AE4353" s="159"/>
    </row>
    <row r="4354" spans="1:31" s="56" customFormat="1">
      <c r="A4354" s="156" t="s">
        <v>9310</v>
      </c>
      <c r="B4354" s="156" t="s">
        <v>970</v>
      </c>
      <c r="C4354" s="56" t="s">
        <v>6577</v>
      </c>
      <c r="D4354" s="56" t="s">
        <v>6382</v>
      </c>
      <c r="E4354" s="56" t="s">
        <v>6383</v>
      </c>
      <c r="F4354" s="56" t="s">
        <v>6384</v>
      </c>
      <c r="H4354" s="52" t="s">
        <v>9311</v>
      </c>
      <c r="I4354" s="159">
        <v>41870</v>
      </c>
      <c r="J4354" s="159">
        <v>41931</v>
      </c>
      <c r="K4354" s="56" t="s">
        <v>9409</v>
      </c>
      <c r="L4354" s="56" t="s">
        <v>9410</v>
      </c>
      <c r="M4354" s="156" t="s">
        <v>695</v>
      </c>
      <c r="N4354" s="121" t="s">
        <v>8220</v>
      </c>
      <c r="S4354" s="128" t="s">
        <v>605</v>
      </c>
      <c r="T4354" s="653"/>
      <c r="U4354" s="156" t="s">
        <v>606</v>
      </c>
      <c r="W4354" s="653"/>
      <c r="X4354" s="25">
        <v>109</v>
      </c>
      <c r="Y4354" s="25">
        <v>28</v>
      </c>
      <c r="Z4354" s="131"/>
      <c r="AB4354" s="159"/>
      <c r="AC4354" s="159"/>
      <c r="AD4354" s="159"/>
      <c r="AE4354" s="159"/>
    </row>
    <row r="4355" spans="1:31" s="56" customFormat="1">
      <c r="A4355" s="156" t="s">
        <v>9310</v>
      </c>
      <c r="B4355" s="156" t="s">
        <v>970</v>
      </c>
      <c r="C4355" s="56" t="s">
        <v>6577</v>
      </c>
      <c r="D4355" s="56" t="s">
        <v>6382</v>
      </c>
      <c r="E4355" s="56" t="s">
        <v>6383</v>
      </c>
      <c r="F4355" s="56" t="s">
        <v>6384</v>
      </c>
      <c r="H4355" s="52" t="s">
        <v>9311</v>
      </c>
      <c r="I4355" s="159">
        <v>41870</v>
      </c>
      <c r="J4355" s="159">
        <v>41931</v>
      </c>
      <c r="K4355" s="56" t="s">
        <v>9411</v>
      </c>
      <c r="L4355" s="56" t="s">
        <v>9412</v>
      </c>
      <c r="M4355" s="156" t="s">
        <v>695</v>
      </c>
      <c r="N4355" s="121" t="s">
        <v>8220</v>
      </c>
      <c r="S4355" s="128" t="s">
        <v>605</v>
      </c>
      <c r="T4355" s="653"/>
      <c r="U4355" s="156" t="s">
        <v>606</v>
      </c>
      <c r="W4355" s="653"/>
      <c r="X4355" s="25">
        <v>62</v>
      </c>
      <c r="Y4355" s="25">
        <v>44.2</v>
      </c>
      <c r="Z4355" s="131"/>
      <c r="AB4355" s="159"/>
      <c r="AC4355" s="159"/>
      <c r="AD4355" s="159"/>
      <c r="AE4355" s="159"/>
    </row>
    <row r="4356" spans="1:31" s="56" customFormat="1">
      <c r="A4356" s="156" t="s">
        <v>9310</v>
      </c>
      <c r="B4356" s="156" t="s">
        <v>970</v>
      </c>
      <c r="C4356" s="56" t="s">
        <v>6577</v>
      </c>
      <c r="D4356" s="56" t="s">
        <v>6382</v>
      </c>
      <c r="E4356" s="56" t="s">
        <v>6383</v>
      </c>
      <c r="F4356" s="56" t="s">
        <v>6384</v>
      </c>
      <c r="H4356" s="52" t="s">
        <v>9311</v>
      </c>
      <c r="I4356" s="159">
        <v>41870</v>
      </c>
      <c r="J4356" s="159">
        <v>41931</v>
      </c>
      <c r="K4356" s="56" t="s">
        <v>9413</v>
      </c>
      <c r="L4356" s="56" t="s">
        <v>9414</v>
      </c>
      <c r="M4356" s="156" t="s">
        <v>695</v>
      </c>
      <c r="N4356" s="121" t="s">
        <v>8220</v>
      </c>
      <c r="S4356" s="128" t="s">
        <v>605</v>
      </c>
      <c r="T4356" s="653"/>
      <c r="U4356" s="156" t="s">
        <v>606</v>
      </c>
      <c r="W4356" s="653"/>
      <c r="X4356" s="25">
        <v>76</v>
      </c>
      <c r="Y4356" s="25">
        <v>28.6</v>
      </c>
      <c r="Z4356" s="131"/>
      <c r="AB4356" s="159"/>
      <c r="AC4356" s="159"/>
      <c r="AD4356" s="159"/>
      <c r="AE4356" s="159"/>
    </row>
    <row r="4357" spans="1:31" s="56" customFormat="1">
      <c r="A4357" s="156" t="s">
        <v>9310</v>
      </c>
      <c r="B4357" s="156" t="s">
        <v>970</v>
      </c>
      <c r="C4357" s="56" t="s">
        <v>6577</v>
      </c>
      <c r="D4357" s="56" t="s">
        <v>6382</v>
      </c>
      <c r="E4357" s="56" t="s">
        <v>6383</v>
      </c>
      <c r="F4357" s="56" t="s">
        <v>6384</v>
      </c>
      <c r="H4357" s="52" t="s">
        <v>9311</v>
      </c>
      <c r="I4357" s="159">
        <v>41870</v>
      </c>
      <c r="J4357" s="159">
        <v>41931</v>
      </c>
      <c r="K4357" s="56" t="s">
        <v>9415</v>
      </c>
      <c r="L4357" s="56" t="s">
        <v>9416</v>
      </c>
      <c r="M4357" s="156" t="s">
        <v>695</v>
      </c>
      <c r="N4357" s="121" t="s">
        <v>8220</v>
      </c>
      <c r="S4357" s="128" t="s">
        <v>605</v>
      </c>
      <c r="T4357" s="653"/>
      <c r="U4357" s="156" t="s">
        <v>606</v>
      </c>
      <c r="W4357" s="653"/>
      <c r="X4357" s="25">
        <v>91</v>
      </c>
      <c r="Y4357" s="25">
        <v>25.2</v>
      </c>
      <c r="Z4357" s="131"/>
      <c r="AB4357" s="159"/>
      <c r="AC4357" s="159"/>
      <c r="AD4357" s="159"/>
      <c r="AE4357" s="159"/>
    </row>
    <row r="4358" spans="1:31" s="56" customFormat="1">
      <c r="A4358" s="156" t="s">
        <v>9310</v>
      </c>
      <c r="B4358" s="156" t="s">
        <v>970</v>
      </c>
      <c r="C4358" s="56" t="s">
        <v>6577</v>
      </c>
      <c r="D4358" s="56" t="s">
        <v>6382</v>
      </c>
      <c r="E4358" s="56" t="s">
        <v>6383</v>
      </c>
      <c r="F4358" s="56" t="s">
        <v>6384</v>
      </c>
      <c r="H4358" s="52" t="s">
        <v>9311</v>
      </c>
      <c r="I4358" s="159">
        <v>41870</v>
      </c>
      <c r="J4358" s="159">
        <v>41931</v>
      </c>
      <c r="K4358" s="56" t="s">
        <v>9417</v>
      </c>
      <c r="L4358" s="56" t="s">
        <v>9418</v>
      </c>
      <c r="M4358" s="156" t="s">
        <v>695</v>
      </c>
      <c r="N4358" s="121" t="s">
        <v>8220</v>
      </c>
      <c r="S4358" s="128" t="s">
        <v>605</v>
      </c>
      <c r="T4358" s="653"/>
      <c r="U4358" s="156" t="s">
        <v>606</v>
      </c>
      <c r="W4358" s="653"/>
      <c r="X4358" s="25">
        <v>88</v>
      </c>
      <c r="Y4358" s="25">
        <v>33.799999999999997</v>
      </c>
      <c r="Z4358" s="131"/>
      <c r="AB4358" s="159"/>
      <c r="AC4358" s="159"/>
      <c r="AD4358" s="159"/>
      <c r="AE4358" s="159"/>
    </row>
    <row r="4359" spans="1:31" s="56" customFormat="1">
      <c r="A4359" s="156" t="s">
        <v>9310</v>
      </c>
      <c r="B4359" s="156" t="s">
        <v>970</v>
      </c>
      <c r="C4359" s="56" t="s">
        <v>6577</v>
      </c>
      <c r="D4359" s="56" t="s">
        <v>6382</v>
      </c>
      <c r="E4359" s="56" t="s">
        <v>6383</v>
      </c>
      <c r="F4359" s="56" t="s">
        <v>6384</v>
      </c>
      <c r="H4359" s="52" t="s">
        <v>9311</v>
      </c>
      <c r="I4359" s="159">
        <v>41870</v>
      </c>
      <c r="J4359" s="159">
        <v>41931</v>
      </c>
      <c r="K4359" s="56" t="s">
        <v>9419</v>
      </c>
      <c r="L4359" s="56" t="s">
        <v>9420</v>
      </c>
      <c r="M4359" s="156" t="s">
        <v>695</v>
      </c>
      <c r="N4359" s="121" t="s">
        <v>8220</v>
      </c>
      <c r="S4359" s="128" t="s">
        <v>605</v>
      </c>
      <c r="T4359" s="653"/>
      <c r="U4359" s="156" t="s">
        <v>606</v>
      </c>
      <c r="W4359" s="653"/>
      <c r="X4359" s="25">
        <v>98</v>
      </c>
      <c r="Y4359" s="25">
        <v>33</v>
      </c>
      <c r="Z4359" s="131"/>
      <c r="AB4359" s="159"/>
      <c r="AC4359" s="159"/>
      <c r="AD4359" s="159"/>
      <c r="AE4359" s="159"/>
    </row>
    <row r="4360" spans="1:31" s="56" customFormat="1">
      <c r="A4360" s="156" t="s">
        <v>9310</v>
      </c>
      <c r="B4360" s="156" t="s">
        <v>970</v>
      </c>
      <c r="C4360" s="56" t="s">
        <v>6577</v>
      </c>
      <c r="D4360" s="56" t="s">
        <v>6382</v>
      </c>
      <c r="E4360" s="56" t="s">
        <v>6383</v>
      </c>
      <c r="F4360" s="56" t="s">
        <v>6384</v>
      </c>
      <c r="H4360" s="52" t="s">
        <v>9311</v>
      </c>
      <c r="I4360" s="159">
        <v>41870</v>
      </c>
      <c r="J4360" s="159">
        <v>41931</v>
      </c>
      <c r="K4360" s="94" t="s">
        <v>9421</v>
      </c>
      <c r="L4360" s="94" t="s">
        <v>9422</v>
      </c>
      <c r="M4360" s="156" t="s">
        <v>695</v>
      </c>
      <c r="N4360" s="121" t="s">
        <v>8220</v>
      </c>
      <c r="S4360" s="128" t="s">
        <v>605</v>
      </c>
      <c r="T4360" s="653"/>
      <c r="U4360" s="156" t="s">
        <v>606</v>
      </c>
      <c r="W4360" s="653"/>
      <c r="X4360" s="25">
        <v>28</v>
      </c>
      <c r="Y4360" s="25">
        <v>31.4</v>
      </c>
      <c r="Z4360" s="686" t="s">
        <v>9337</v>
      </c>
      <c r="AB4360" s="159"/>
      <c r="AC4360" s="159"/>
      <c r="AD4360" s="159"/>
      <c r="AE4360" s="159"/>
    </row>
    <row r="4361" spans="1:31" s="56" customFormat="1">
      <c r="A4361" s="156" t="s">
        <v>9310</v>
      </c>
      <c r="B4361" s="156" t="s">
        <v>970</v>
      </c>
      <c r="C4361" s="56" t="s">
        <v>6577</v>
      </c>
      <c r="D4361" s="56" t="s">
        <v>6382</v>
      </c>
      <c r="E4361" s="56" t="s">
        <v>6383</v>
      </c>
      <c r="F4361" s="56" t="s">
        <v>6384</v>
      </c>
      <c r="H4361" s="52" t="s">
        <v>9311</v>
      </c>
      <c r="I4361" s="159">
        <v>41870</v>
      </c>
      <c r="J4361" s="159">
        <v>41931</v>
      </c>
      <c r="K4361" s="94" t="s">
        <v>9421</v>
      </c>
      <c r="L4361" s="94" t="s">
        <v>9423</v>
      </c>
      <c r="M4361" s="156" t="s">
        <v>695</v>
      </c>
      <c r="N4361" s="121" t="s">
        <v>8220</v>
      </c>
      <c r="S4361" s="128" t="s">
        <v>605</v>
      </c>
      <c r="T4361" s="654"/>
      <c r="U4361" s="156" t="s">
        <v>606</v>
      </c>
      <c r="W4361" s="654"/>
      <c r="X4361" s="25">
        <v>15</v>
      </c>
      <c r="Y4361" s="25">
        <v>32.4</v>
      </c>
      <c r="Z4361" s="688"/>
      <c r="AB4361" s="159"/>
      <c r="AC4361" s="159"/>
      <c r="AD4361" s="159"/>
      <c r="AE4361" s="159"/>
    </row>
    <row r="4362" spans="1:31" s="56" customFormat="1">
      <c r="A4362" s="156" t="s">
        <v>9310</v>
      </c>
      <c r="B4362" s="156" t="s">
        <v>970</v>
      </c>
      <c r="C4362" s="56" t="s">
        <v>6577</v>
      </c>
      <c r="D4362" s="56" t="s">
        <v>6382</v>
      </c>
      <c r="E4362" s="56" t="s">
        <v>6383</v>
      </c>
      <c r="F4362" s="56" t="s">
        <v>6384</v>
      </c>
      <c r="H4362" s="52" t="s">
        <v>9311</v>
      </c>
      <c r="I4362" s="159">
        <v>41870</v>
      </c>
      <c r="J4362" s="159">
        <v>41931</v>
      </c>
      <c r="K4362" s="56" t="s">
        <v>9424</v>
      </c>
      <c r="L4362" s="56" t="s">
        <v>9425</v>
      </c>
      <c r="M4362" s="156" t="s">
        <v>695</v>
      </c>
      <c r="N4362" s="121" t="s">
        <v>8220</v>
      </c>
      <c r="S4362" s="128" t="s">
        <v>605</v>
      </c>
      <c r="T4362" s="652">
        <v>1</v>
      </c>
      <c r="U4362" s="156" t="s">
        <v>606</v>
      </c>
      <c r="W4362" s="652">
        <v>60</v>
      </c>
      <c r="X4362" s="25">
        <v>38</v>
      </c>
      <c r="Y4362" s="25">
        <v>30.6</v>
      </c>
      <c r="Z4362" s="131"/>
      <c r="AB4362" s="159"/>
      <c r="AC4362" s="159"/>
      <c r="AD4362" s="159"/>
      <c r="AE4362" s="159"/>
    </row>
    <row r="4363" spans="1:31" s="56" customFormat="1">
      <c r="A4363" s="156" t="s">
        <v>9310</v>
      </c>
      <c r="B4363" s="156" t="s">
        <v>970</v>
      </c>
      <c r="C4363" s="56" t="s">
        <v>6577</v>
      </c>
      <c r="D4363" s="56" t="s">
        <v>6382</v>
      </c>
      <c r="E4363" s="56" t="s">
        <v>6383</v>
      </c>
      <c r="F4363" s="56" t="s">
        <v>6384</v>
      </c>
      <c r="H4363" s="52" t="s">
        <v>9311</v>
      </c>
      <c r="I4363" s="159">
        <v>41870</v>
      </c>
      <c r="J4363" s="159">
        <v>41931</v>
      </c>
      <c r="K4363" s="56" t="s">
        <v>9426</v>
      </c>
      <c r="L4363" s="56" t="s">
        <v>9427</v>
      </c>
      <c r="M4363" s="156" t="s">
        <v>695</v>
      </c>
      <c r="N4363" s="121" t="s">
        <v>8220</v>
      </c>
      <c r="S4363" s="128" t="s">
        <v>605</v>
      </c>
      <c r="T4363" s="653"/>
      <c r="U4363" s="156" t="s">
        <v>606</v>
      </c>
      <c r="W4363" s="653"/>
      <c r="X4363" s="25">
        <v>26</v>
      </c>
      <c r="Y4363" s="25">
        <v>59.4</v>
      </c>
      <c r="Z4363" s="131"/>
      <c r="AB4363" s="159"/>
      <c r="AC4363" s="159"/>
      <c r="AD4363" s="159"/>
      <c r="AE4363" s="159"/>
    </row>
    <row r="4364" spans="1:31" s="56" customFormat="1">
      <c r="A4364" s="156" t="s">
        <v>9310</v>
      </c>
      <c r="B4364" s="156" t="s">
        <v>970</v>
      </c>
      <c r="C4364" s="56" t="s">
        <v>6577</v>
      </c>
      <c r="D4364" s="56" t="s">
        <v>6382</v>
      </c>
      <c r="E4364" s="56" t="s">
        <v>6383</v>
      </c>
      <c r="F4364" s="56" t="s">
        <v>6384</v>
      </c>
      <c r="H4364" s="52" t="s">
        <v>9311</v>
      </c>
      <c r="I4364" s="159">
        <v>41870</v>
      </c>
      <c r="J4364" s="159">
        <v>41931</v>
      </c>
      <c r="K4364" s="56" t="s">
        <v>9428</v>
      </c>
      <c r="L4364" s="56" t="s">
        <v>9429</v>
      </c>
      <c r="M4364" s="156" t="s">
        <v>695</v>
      </c>
      <c r="N4364" s="121" t="s">
        <v>8220</v>
      </c>
      <c r="S4364" s="128" t="s">
        <v>605</v>
      </c>
      <c r="T4364" s="653"/>
      <c r="U4364" s="156" t="s">
        <v>606</v>
      </c>
      <c r="W4364" s="653"/>
      <c r="X4364" s="56">
        <v>79</v>
      </c>
      <c r="Y4364" s="56">
        <v>17</v>
      </c>
      <c r="Z4364" s="131"/>
      <c r="AB4364" s="159"/>
      <c r="AC4364" s="159"/>
      <c r="AD4364" s="159"/>
      <c r="AE4364" s="159"/>
    </row>
    <row r="4365" spans="1:31" s="56" customFormat="1">
      <c r="A4365" s="156" t="s">
        <v>9310</v>
      </c>
      <c r="B4365" s="156" t="s">
        <v>970</v>
      </c>
      <c r="C4365" s="56" t="s">
        <v>6577</v>
      </c>
      <c r="D4365" s="56" t="s">
        <v>6382</v>
      </c>
      <c r="E4365" s="56" t="s">
        <v>6383</v>
      </c>
      <c r="F4365" s="56" t="s">
        <v>6384</v>
      </c>
      <c r="H4365" s="52" t="s">
        <v>9311</v>
      </c>
      <c r="I4365" s="159">
        <v>41870</v>
      </c>
      <c r="J4365" s="159">
        <v>41931</v>
      </c>
      <c r="K4365" s="56" t="s">
        <v>9430</v>
      </c>
      <c r="L4365" s="56" t="s">
        <v>9431</v>
      </c>
      <c r="M4365" s="156" t="s">
        <v>695</v>
      </c>
      <c r="N4365" s="121" t="s">
        <v>8220</v>
      </c>
      <c r="S4365" s="128" t="s">
        <v>605</v>
      </c>
      <c r="T4365" s="653"/>
      <c r="U4365" s="156" t="s">
        <v>606</v>
      </c>
      <c r="W4365" s="653"/>
      <c r="X4365" s="25">
        <v>18</v>
      </c>
      <c r="Y4365" s="25">
        <v>66.400000000000006</v>
      </c>
      <c r="Z4365" s="131"/>
      <c r="AB4365" s="159"/>
      <c r="AC4365" s="159"/>
      <c r="AD4365" s="159"/>
      <c r="AE4365" s="159"/>
    </row>
    <row r="4366" spans="1:31" s="56" customFormat="1">
      <c r="A4366" s="156" t="s">
        <v>9310</v>
      </c>
      <c r="B4366" s="156" t="s">
        <v>970</v>
      </c>
      <c r="C4366" s="56" t="s">
        <v>6577</v>
      </c>
      <c r="D4366" s="56" t="s">
        <v>6382</v>
      </c>
      <c r="E4366" s="56" t="s">
        <v>6383</v>
      </c>
      <c r="F4366" s="56" t="s">
        <v>6384</v>
      </c>
      <c r="H4366" s="52" t="s">
        <v>9311</v>
      </c>
      <c r="I4366" s="159">
        <v>41870</v>
      </c>
      <c r="J4366" s="159">
        <v>41931</v>
      </c>
      <c r="K4366" s="56" t="s">
        <v>9432</v>
      </c>
      <c r="L4366" s="56" t="s">
        <v>9433</v>
      </c>
      <c r="M4366" s="156" t="s">
        <v>695</v>
      </c>
      <c r="N4366" s="121" t="s">
        <v>8220</v>
      </c>
      <c r="S4366" s="128" t="s">
        <v>605</v>
      </c>
      <c r="T4366" s="653"/>
      <c r="U4366" s="156" t="s">
        <v>606</v>
      </c>
      <c r="W4366" s="653"/>
      <c r="X4366" s="25">
        <v>63</v>
      </c>
      <c r="Y4366" s="25">
        <v>41.2</v>
      </c>
      <c r="Z4366" s="131"/>
      <c r="AB4366" s="159"/>
      <c r="AC4366" s="159"/>
      <c r="AD4366" s="159"/>
      <c r="AE4366" s="159"/>
    </row>
    <row r="4367" spans="1:31" s="56" customFormat="1">
      <c r="A4367" s="156" t="s">
        <v>9310</v>
      </c>
      <c r="B4367" s="156" t="s">
        <v>970</v>
      </c>
      <c r="C4367" s="56" t="s">
        <v>6577</v>
      </c>
      <c r="D4367" s="56" t="s">
        <v>6382</v>
      </c>
      <c r="E4367" s="56" t="s">
        <v>6383</v>
      </c>
      <c r="F4367" s="56" t="s">
        <v>6384</v>
      </c>
      <c r="H4367" s="52" t="s">
        <v>9311</v>
      </c>
      <c r="I4367" s="159">
        <v>41870</v>
      </c>
      <c r="J4367" s="159">
        <v>41931</v>
      </c>
      <c r="K4367" s="56" t="s">
        <v>9434</v>
      </c>
      <c r="L4367" s="56" t="s">
        <v>9435</v>
      </c>
      <c r="M4367" s="156" t="s">
        <v>695</v>
      </c>
      <c r="N4367" s="121" t="s">
        <v>8220</v>
      </c>
      <c r="S4367" s="128" t="s">
        <v>605</v>
      </c>
      <c r="T4367" s="653"/>
      <c r="U4367" s="156" t="s">
        <v>606</v>
      </c>
      <c r="W4367" s="653"/>
      <c r="X4367" s="25">
        <v>92</v>
      </c>
      <c r="Y4367" s="25">
        <v>36.4</v>
      </c>
      <c r="Z4367" s="131"/>
      <c r="AB4367" s="159"/>
      <c r="AC4367" s="159"/>
      <c r="AD4367" s="159"/>
      <c r="AE4367" s="159"/>
    </row>
    <row r="4368" spans="1:31" s="56" customFormat="1">
      <c r="A4368" s="156" t="s">
        <v>9310</v>
      </c>
      <c r="B4368" s="156" t="s">
        <v>970</v>
      </c>
      <c r="C4368" s="56" t="s">
        <v>6577</v>
      </c>
      <c r="D4368" s="56" t="s">
        <v>6382</v>
      </c>
      <c r="E4368" s="56" t="s">
        <v>6383</v>
      </c>
      <c r="F4368" s="56" t="s">
        <v>6384</v>
      </c>
      <c r="H4368" s="52" t="s">
        <v>9311</v>
      </c>
      <c r="I4368" s="159">
        <v>41870</v>
      </c>
      <c r="J4368" s="159">
        <v>41931</v>
      </c>
      <c r="K4368" s="56" t="s">
        <v>9436</v>
      </c>
      <c r="L4368" s="56" t="s">
        <v>9437</v>
      </c>
      <c r="M4368" s="156" t="s">
        <v>695</v>
      </c>
      <c r="N4368" s="121" t="s">
        <v>8220</v>
      </c>
      <c r="S4368" s="128" t="s">
        <v>605</v>
      </c>
      <c r="T4368" s="653"/>
      <c r="U4368" s="156" t="s">
        <v>606</v>
      </c>
      <c r="W4368" s="653"/>
      <c r="X4368" s="129">
        <v>24.8</v>
      </c>
      <c r="Y4368" s="129">
        <v>39.9</v>
      </c>
      <c r="Z4368" s="131"/>
      <c r="AB4368" s="159"/>
      <c r="AC4368" s="159"/>
      <c r="AD4368" s="159"/>
      <c r="AE4368" s="159"/>
    </row>
    <row r="4369" spans="1:34" s="56" customFormat="1">
      <c r="A4369" s="156" t="s">
        <v>9310</v>
      </c>
      <c r="B4369" s="156" t="s">
        <v>970</v>
      </c>
      <c r="C4369" s="56" t="s">
        <v>6577</v>
      </c>
      <c r="D4369" s="56" t="s">
        <v>6382</v>
      </c>
      <c r="E4369" s="56" t="s">
        <v>6383</v>
      </c>
      <c r="F4369" s="56" t="s">
        <v>6384</v>
      </c>
      <c r="H4369" s="52" t="s">
        <v>9311</v>
      </c>
      <c r="I4369" s="159">
        <v>41870</v>
      </c>
      <c r="J4369" s="159">
        <v>41931</v>
      </c>
      <c r="K4369" s="129" t="s">
        <v>9438</v>
      </c>
      <c r="L4369" s="129" t="s">
        <v>9439</v>
      </c>
      <c r="M4369" s="156" t="s">
        <v>695</v>
      </c>
      <c r="N4369" s="121" t="s">
        <v>8220</v>
      </c>
      <c r="S4369" s="128" t="s">
        <v>605</v>
      </c>
      <c r="T4369" s="654"/>
      <c r="U4369" s="156" t="s">
        <v>606</v>
      </c>
      <c r="W4369" s="654"/>
      <c r="X4369" s="129">
        <v>29.1</v>
      </c>
      <c r="Y4369" s="129">
        <v>49.3</v>
      </c>
      <c r="Z4369" s="131"/>
      <c r="AB4369" s="159"/>
      <c r="AC4369" s="159"/>
      <c r="AD4369" s="159"/>
      <c r="AE4369" s="159"/>
    </row>
    <row r="4371" spans="1:34" s="56" customFormat="1">
      <c r="A4371" s="128" t="s">
        <v>9440</v>
      </c>
      <c r="B4371" s="156" t="s">
        <v>8363</v>
      </c>
      <c r="C4371" s="128" t="s">
        <v>8364</v>
      </c>
      <c r="D4371" s="128" t="s">
        <v>8365</v>
      </c>
      <c r="E4371" s="128" t="s">
        <v>9441</v>
      </c>
      <c r="F4371" s="128" t="s">
        <v>9442</v>
      </c>
      <c r="G4371" s="128"/>
      <c r="H4371" s="128" t="s">
        <v>8368</v>
      </c>
      <c r="I4371" s="54">
        <v>41876</v>
      </c>
      <c r="J4371" s="54">
        <v>41937</v>
      </c>
      <c r="K4371" s="161" t="s">
        <v>9443</v>
      </c>
      <c r="L4371" s="161" t="s">
        <v>9444</v>
      </c>
      <c r="M4371" s="156" t="s">
        <v>994</v>
      </c>
      <c r="N4371" s="121" t="s">
        <v>8381</v>
      </c>
      <c r="O4371" s="121" t="s">
        <v>9445</v>
      </c>
      <c r="P4371" s="128"/>
      <c r="Q4371" s="128"/>
      <c r="R4371" s="128"/>
      <c r="S4371" s="128" t="s">
        <v>988</v>
      </c>
      <c r="T4371" s="25">
        <v>1</v>
      </c>
      <c r="U4371" s="156" t="s">
        <v>3657</v>
      </c>
      <c r="V4371" s="128"/>
      <c r="W4371" s="25">
        <v>15</v>
      </c>
      <c r="X4371" s="25">
        <v>60</v>
      </c>
      <c r="Y4371" s="25" t="s">
        <v>9446</v>
      </c>
      <c r="Z4371" s="25" t="s">
        <v>9447</v>
      </c>
      <c r="AE4371" s="159"/>
      <c r="AF4371" s="159"/>
      <c r="AG4371" s="159"/>
      <c r="AH4371" s="159"/>
    </row>
    <row r="4372" spans="1:34" s="56" customFormat="1">
      <c r="A4372" s="128" t="s">
        <v>9440</v>
      </c>
      <c r="B4372" s="156" t="s">
        <v>8363</v>
      </c>
      <c r="C4372" s="128" t="s">
        <v>8364</v>
      </c>
      <c r="D4372" s="128" t="s">
        <v>8365</v>
      </c>
      <c r="E4372" s="128" t="s">
        <v>9441</v>
      </c>
      <c r="F4372" s="128" t="s">
        <v>9442</v>
      </c>
      <c r="G4372" s="128"/>
      <c r="H4372" s="128" t="s">
        <v>8368</v>
      </c>
      <c r="I4372" s="54">
        <v>41876</v>
      </c>
      <c r="J4372" s="54">
        <v>41937</v>
      </c>
      <c r="K4372" s="161" t="s">
        <v>9448</v>
      </c>
      <c r="L4372" s="161" t="s">
        <v>9449</v>
      </c>
      <c r="M4372" s="156" t="s">
        <v>994</v>
      </c>
      <c r="N4372" s="121" t="s">
        <v>8381</v>
      </c>
      <c r="O4372" s="121" t="s">
        <v>9445</v>
      </c>
      <c r="P4372" s="128"/>
      <c r="Q4372" s="128"/>
      <c r="R4372" s="128"/>
      <c r="S4372" s="128" t="s">
        <v>988</v>
      </c>
      <c r="T4372" s="25">
        <v>1</v>
      </c>
      <c r="U4372" s="156" t="s">
        <v>606</v>
      </c>
      <c r="V4372" s="128"/>
      <c r="W4372" s="25">
        <v>15</v>
      </c>
      <c r="X4372" s="25">
        <v>60</v>
      </c>
      <c r="Y4372" s="25" t="s">
        <v>9446</v>
      </c>
      <c r="Z4372" s="25" t="s">
        <v>9450</v>
      </c>
      <c r="AE4372" s="159"/>
      <c r="AF4372" s="159"/>
      <c r="AG4372" s="159"/>
      <c r="AH4372" s="159"/>
    </row>
    <row r="4373" spans="1:34" s="56" customFormat="1">
      <c r="A4373" s="128" t="s">
        <v>9440</v>
      </c>
      <c r="B4373" s="156" t="s">
        <v>8363</v>
      </c>
      <c r="C4373" s="128" t="s">
        <v>8364</v>
      </c>
      <c r="D4373" s="128" t="s">
        <v>8365</v>
      </c>
      <c r="E4373" s="128" t="s">
        <v>9441</v>
      </c>
      <c r="F4373" s="128" t="s">
        <v>9442</v>
      </c>
      <c r="G4373" s="128"/>
      <c r="H4373" s="128" t="s">
        <v>8368</v>
      </c>
      <c r="I4373" s="54">
        <v>41876</v>
      </c>
      <c r="J4373" s="54">
        <v>41937</v>
      </c>
      <c r="K4373" s="161" t="s">
        <v>9451</v>
      </c>
      <c r="L4373" s="161" t="s">
        <v>9452</v>
      </c>
      <c r="M4373" s="156" t="s">
        <v>994</v>
      </c>
      <c r="N4373" s="121" t="s">
        <v>8381</v>
      </c>
      <c r="O4373" s="121" t="s">
        <v>9445</v>
      </c>
      <c r="P4373" s="128"/>
      <c r="Q4373" s="128"/>
      <c r="R4373" s="128"/>
      <c r="S4373" s="128" t="s">
        <v>988</v>
      </c>
      <c r="T4373" s="25">
        <v>1</v>
      </c>
      <c r="U4373" s="156" t="s">
        <v>606</v>
      </c>
      <c r="V4373" s="128"/>
      <c r="W4373" s="25">
        <v>15</v>
      </c>
      <c r="X4373" s="25">
        <v>60</v>
      </c>
      <c r="Y4373" s="25" t="s">
        <v>9446</v>
      </c>
      <c r="Z4373" s="25" t="s">
        <v>9450</v>
      </c>
      <c r="AE4373" s="159"/>
      <c r="AF4373" s="159"/>
      <c r="AG4373" s="159"/>
      <c r="AH4373" s="159"/>
    </row>
    <row r="4374" spans="1:34" s="56" customFormat="1">
      <c r="A4374" s="128" t="s">
        <v>9440</v>
      </c>
      <c r="B4374" s="156" t="s">
        <v>8363</v>
      </c>
      <c r="C4374" s="128" t="s">
        <v>8364</v>
      </c>
      <c r="D4374" s="128" t="s">
        <v>8365</v>
      </c>
      <c r="E4374" s="128" t="s">
        <v>9441</v>
      </c>
      <c r="F4374" s="128" t="s">
        <v>9442</v>
      </c>
      <c r="G4374" s="128"/>
      <c r="H4374" s="128" t="s">
        <v>8368</v>
      </c>
      <c r="I4374" s="54">
        <v>41876</v>
      </c>
      <c r="J4374" s="54">
        <v>41937</v>
      </c>
      <c r="K4374" s="161" t="s">
        <v>9453</v>
      </c>
      <c r="L4374" s="161" t="s">
        <v>9454</v>
      </c>
      <c r="M4374" s="156" t="s">
        <v>994</v>
      </c>
      <c r="N4374" s="121" t="s">
        <v>8381</v>
      </c>
      <c r="O4374" s="121" t="s">
        <v>9445</v>
      </c>
      <c r="P4374" s="128"/>
      <c r="Q4374" s="128"/>
      <c r="R4374" s="128"/>
      <c r="S4374" s="128" t="s">
        <v>988</v>
      </c>
      <c r="T4374" s="25">
        <v>1</v>
      </c>
      <c r="U4374" s="156" t="s">
        <v>606</v>
      </c>
      <c r="V4374" s="128"/>
      <c r="W4374" s="25">
        <v>15</v>
      </c>
      <c r="X4374" s="25">
        <v>60</v>
      </c>
      <c r="Y4374" s="25" t="s">
        <v>9446</v>
      </c>
      <c r="Z4374" s="25" t="s">
        <v>9450</v>
      </c>
      <c r="AE4374" s="159"/>
      <c r="AF4374" s="159"/>
      <c r="AG4374" s="159"/>
      <c r="AH4374" s="159"/>
    </row>
    <row r="4375" spans="1:34" s="56" customFormat="1">
      <c r="A4375" s="128" t="s">
        <v>9440</v>
      </c>
      <c r="B4375" s="156" t="s">
        <v>8363</v>
      </c>
      <c r="C4375" s="128" t="s">
        <v>8364</v>
      </c>
      <c r="D4375" s="128" t="s">
        <v>8365</v>
      </c>
      <c r="E4375" s="128" t="s">
        <v>9441</v>
      </c>
      <c r="F4375" s="128" t="s">
        <v>9442</v>
      </c>
      <c r="G4375" s="128"/>
      <c r="H4375" s="128" t="s">
        <v>8368</v>
      </c>
      <c r="I4375" s="54">
        <v>41876</v>
      </c>
      <c r="J4375" s="54">
        <v>41937</v>
      </c>
      <c r="K4375" s="161" t="s">
        <v>9455</v>
      </c>
      <c r="L4375" s="161" t="s">
        <v>9456</v>
      </c>
      <c r="M4375" s="156" t="s">
        <v>994</v>
      </c>
      <c r="N4375" s="121" t="s">
        <v>8381</v>
      </c>
      <c r="O4375" s="121" t="s">
        <v>9445</v>
      </c>
      <c r="P4375" s="128"/>
      <c r="Q4375" s="128"/>
      <c r="R4375" s="128"/>
      <c r="S4375" s="128" t="s">
        <v>988</v>
      </c>
      <c r="T4375" s="25">
        <v>1</v>
      </c>
      <c r="U4375" s="156" t="s">
        <v>606</v>
      </c>
      <c r="V4375" s="128"/>
      <c r="W4375" s="25">
        <v>15</v>
      </c>
      <c r="X4375" s="25">
        <v>60</v>
      </c>
      <c r="Y4375" s="25" t="s">
        <v>9446</v>
      </c>
      <c r="Z4375" s="25" t="s">
        <v>9450</v>
      </c>
      <c r="AE4375" s="159"/>
      <c r="AF4375" s="159"/>
      <c r="AG4375" s="159"/>
      <c r="AH4375" s="159"/>
    </row>
    <row r="4376" spans="1:34" s="56" customFormat="1">
      <c r="A4376" s="128" t="s">
        <v>9440</v>
      </c>
      <c r="B4376" s="156" t="s">
        <v>8363</v>
      </c>
      <c r="C4376" s="128" t="s">
        <v>8364</v>
      </c>
      <c r="D4376" s="128" t="s">
        <v>8365</v>
      </c>
      <c r="E4376" s="128" t="s">
        <v>9441</v>
      </c>
      <c r="F4376" s="128" t="s">
        <v>9442</v>
      </c>
      <c r="G4376" s="128"/>
      <c r="H4376" s="128" t="s">
        <v>8368</v>
      </c>
      <c r="I4376" s="54">
        <v>41876</v>
      </c>
      <c r="J4376" s="54">
        <v>41937</v>
      </c>
      <c r="K4376" s="161" t="s">
        <v>9457</v>
      </c>
      <c r="L4376" s="161" t="s">
        <v>9458</v>
      </c>
      <c r="M4376" s="156" t="s">
        <v>994</v>
      </c>
      <c r="N4376" s="121" t="s">
        <v>8381</v>
      </c>
      <c r="O4376" s="121" t="s">
        <v>9445</v>
      </c>
      <c r="P4376" s="128"/>
      <c r="Q4376" s="128"/>
      <c r="R4376" s="128"/>
      <c r="S4376" s="128" t="s">
        <v>988</v>
      </c>
      <c r="T4376" s="25">
        <v>1</v>
      </c>
      <c r="U4376" s="156" t="s">
        <v>606</v>
      </c>
      <c r="V4376" s="128"/>
      <c r="W4376" s="25">
        <v>15</v>
      </c>
      <c r="X4376" s="25">
        <v>60</v>
      </c>
      <c r="Y4376" s="25" t="s">
        <v>9446</v>
      </c>
      <c r="Z4376" s="25" t="s">
        <v>9450</v>
      </c>
      <c r="AE4376" s="159"/>
      <c r="AF4376" s="159"/>
      <c r="AG4376" s="159"/>
      <c r="AH4376" s="159"/>
    </row>
    <row r="4377" spans="1:34" s="56" customFormat="1">
      <c r="A4377" s="128" t="s">
        <v>9440</v>
      </c>
      <c r="B4377" s="156" t="s">
        <v>8363</v>
      </c>
      <c r="C4377" s="128" t="s">
        <v>8364</v>
      </c>
      <c r="D4377" s="128" t="s">
        <v>8365</v>
      </c>
      <c r="E4377" s="128" t="s">
        <v>9441</v>
      </c>
      <c r="F4377" s="128" t="s">
        <v>9442</v>
      </c>
      <c r="G4377" s="128"/>
      <c r="H4377" s="128" t="s">
        <v>8368</v>
      </c>
      <c r="I4377" s="54">
        <v>41876</v>
      </c>
      <c r="J4377" s="54">
        <v>41937</v>
      </c>
      <c r="K4377" s="161" t="s">
        <v>9459</v>
      </c>
      <c r="L4377" s="173" t="s">
        <v>9460</v>
      </c>
      <c r="M4377" s="156" t="s">
        <v>994</v>
      </c>
      <c r="N4377" s="121" t="s">
        <v>8381</v>
      </c>
      <c r="O4377" s="121" t="s">
        <v>9445</v>
      </c>
      <c r="P4377" s="128"/>
      <c r="Q4377" s="128"/>
      <c r="R4377" s="128"/>
      <c r="S4377" s="128" t="s">
        <v>988</v>
      </c>
      <c r="T4377" s="25">
        <v>1</v>
      </c>
      <c r="U4377" s="156" t="s">
        <v>606</v>
      </c>
      <c r="V4377" s="128"/>
      <c r="W4377" s="25">
        <v>15</v>
      </c>
      <c r="X4377" s="25">
        <v>60</v>
      </c>
      <c r="Y4377" s="25" t="s">
        <v>9446</v>
      </c>
      <c r="Z4377" s="25" t="s">
        <v>9450</v>
      </c>
      <c r="AE4377" s="159"/>
      <c r="AF4377" s="159"/>
      <c r="AG4377" s="159"/>
      <c r="AH4377" s="159"/>
    </row>
    <row r="4378" spans="1:34" s="56" customFormat="1">
      <c r="A4378" s="128" t="s">
        <v>9440</v>
      </c>
      <c r="B4378" s="156" t="s">
        <v>8363</v>
      </c>
      <c r="C4378" s="128" t="s">
        <v>8364</v>
      </c>
      <c r="D4378" s="128" t="s">
        <v>8365</v>
      </c>
      <c r="E4378" s="128" t="s">
        <v>9441</v>
      </c>
      <c r="F4378" s="128" t="s">
        <v>9442</v>
      </c>
      <c r="G4378" s="128"/>
      <c r="H4378" s="128" t="s">
        <v>8368</v>
      </c>
      <c r="I4378" s="54">
        <v>41876</v>
      </c>
      <c r="J4378" s="54">
        <v>41937</v>
      </c>
      <c r="K4378" s="161" t="s">
        <v>9461</v>
      </c>
      <c r="L4378" s="161" t="s">
        <v>9462</v>
      </c>
      <c r="M4378" s="156" t="s">
        <v>994</v>
      </c>
      <c r="N4378" s="121" t="s">
        <v>8381</v>
      </c>
      <c r="O4378" s="121" t="s">
        <v>9445</v>
      </c>
      <c r="P4378" s="128"/>
      <c r="Q4378" s="128"/>
      <c r="R4378" s="128"/>
      <c r="S4378" s="128" t="s">
        <v>988</v>
      </c>
      <c r="T4378" s="25">
        <v>1</v>
      </c>
      <c r="U4378" s="156" t="s">
        <v>606</v>
      </c>
      <c r="V4378" s="146" t="s">
        <v>9463</v>
      </c>
      <c r="W4378" s="25">
        <v>15</v>
      </c>
      <c r="X4378" s="25">
        <v>60</v>
      </c>
      <c r="Y4378" s="25" t="s">
        <v>9446</v>
      </c>
      <c r="Z4378" s="25" t="s">
        <v>9464</v>
      </c>
      <c r="AE4378" s="159"/>
      <c r="AF4378" s="159"/>
      <c r="AG4378" s="159"/>
      <c r="AH4378" s="159"/>
    </row>
    <row r="4379" spans="1:34" s="56" customFormat="1">
      <c r="A4379" s="128" t="s">
        <v>9440</v>
      </c>
      <c r="B4379" s="156" t="s">
        <v>8363</v>
      </c>
      <c r="C4379" s="128" t="s">
        <v>8364</v>
      </c>
      <c r="D4379" s="128" t="s">
        <v>8365</v>
      </c>
      <c r="E4379" s="128" t="s">
        <v>9441</v>
      </c>
      <c r="F4379" s="128" t="s">
        <v>9442</v>
      </c>
      <c r="G4379" s="128"/>
      <c r="H4379" s="128" t="s">
        <v>8368</v>
      </c>
      <c r="I4379" s="54">
        <v>41876</v>
      </c>
      <c r="J4379" s="54">
        <v>41937</v>
      </c>
      <c r="K4379" s="161" t="s">
        <v>9465</v>
      </c>
      <c r="L4379" s="161" t="s">
        <v>9466</v>
      </c>
      <c r="M4379" s="156" t="s">
        <v>994</v>
      </c>
      <c r="N4379" s="121" t="s">
        <v>8381</v>
      </c>
      <c r="O4379" s="121" t="s">
        <v>9445</v>
      </c>
      <c r="P4379" s="128"/>
      <c r="Q4379" s="128"/>
      <c r="R4379" s="128"/>
      <c r="S4379" s="128" t="s">
        <v>988</v>
      </c>
      <c r="T4379" s="25">
        <v>1</v>
      </c>
      <c r="U4379" s="156" t="s">
        <v>606</v>
      </c>
      <c r="V4379" s="146" t="s">
        <v>9463</v>
      </c>
      <c r="W4379" s="25">
        <v>15</v>
      </c>
      <c r="X4379" s="25">
        <v>60</v>
      </c>
      <c r="Y4379" s="25" t="s">
        <v>9446</v>
      </c>
      <c r="Z4379" s="25" t="s">
        <v>9467</v>
      </c>
      <c r="AE4379" s="159"/>
      <c r="AF4379" s="159"/>
      <c r="AG4379" s="159"/>
      <c r="AH4379" s="159"/>
    </row>
    <row r="4380" spans="1:34" s="56" customFormat="1">
      <c r="A4380" s="128" t="s">
        <v>9440</v>
      </c>
      <c r="B4380" s="156" t="s">
        <v>8363</v>
      </c>
      <c r="C4380" s="128" t="s">
        <v>8364</v>
      </c>
      <c r="D4380" s="128" t="s">
        <v>8365</v>
      </c>
      <c r="E4380" s="128" t="s">
        <v>9441</v>
      </c>
      <c r="F4380" s="128" t="s">
        <v>9442</v>
      </c>
      <c r="G4380" s="128"/>
      <c r="H4380" s="128" t="s">
        <v>8368</v>
      </c>
      <c r="I4380" s="54">
        <v>41876</v>
      </c>
      <c r="J4380" s="54">
        <v>41937</v>
      </c>
      <c r="K4380" s="161" t="s">
        <v>9468</v>
      </c>
      <c r="L4380" s="161" t="s">
        <v>9469</v>
      </c>
      <c r="M4380" s="156" t="s">
        <v>994</v>
      </c>
      <c r="N4380" s="121" t="s">
        <v>8381</v>
      </c>
      <c r="O4380" s="121" t="s">
        <v>9445</v>
      </c>
      <c r="P4380" s="128"/>
      <c r="Q4380" s="128"/>
      <c r="R4380" s="128"/>
      <c r="S4380" s="128" t="s">
        <v>988</v>
      </c>
      <c r="T4380" s="25">
        <v>1</v>
      </c>
      <c r="U4380" s="156" t="s">
        <v>606</v>
      </c>
      <c r="V4380" s="146" t="s">
        <v>9463</v>
      </c>
      <c r="W4380" s="25">
        <v>15</v>
      </c>
      <c r="X4380" s="25">
        <v>60</v>
      </c>
      <c r="Y4380" s="25" t="s">
        <v>9446</v>
      </c>
      <c r="Z4380" s="25" t="s">
        <v>9470</v>
      </c>
      <c r="AE4380" s="159"/>
      <c r="AF4380" s="159"/>
      <c r="AG4380" s="159"/>
      <c r="AH4380" s="159"/>
    </row>
    <row r="4381" spans="1:34" s="56" customFormat="1">
      <c r="A4381" s="128" t="s">
        <v>9440</v>
      </c>
      <c r="B4381" s="156" t="s">
        <v>8363</v>
      </c>
      <c r="C4381" s="128" t="s">
        <v>8364</v>
      </c>
      <c r="D4381" s="128" t="s">
        <v>8365</v>
      </c>
      <c r="E4381" s="128" t="s">
        <v>9441</v>
      </c>
      <c r="F4381" s="128" t="s">
        <v>9442</v>
      </c>
      <c r="G4381" s="128"/>
      <c r="H4381" s="128" t="s">
        <v>8368</v>
      </c>
      <c r="I4381" s="54">
        <v>41876</v>
      </c>
      <c r="J4381" s="54">
        <v>41937</v>
      </c>
      <c r="K4381" s="161" t="s">
        <v>9471</v>
      </c>
      <c r="L4381" s="161" t="s">
        <v>9472</v>
      </c>
      <c r="M4381" s="156" t="s">
        <v>994</v>
      </c>
      <c r="N4381" s="121" t="s">
        <v>8381</v>
      </c>
      <c r="O4381" s="121" t="s">
        <v>9445</v>
      </c>
      <c r="P4381" s="128"/>
      <c r="Q4381" s="128"/>
      <c r="R4381" s="128"/>
      <c r="S4381" s="128" t="s">
        <v>988</v>
      </c>
      <c r="T4381" s="25">
        <v>1</v>
      </c>
      <c r="U4381" s="156" t="s">
        <v>606</v>
      </c>
      <c r="V4381" s="146" t="s">
        <v>9463</v>
      </c>
      <c r="W4381" s="25">
        <v>15</v>
      </c>
      <c r="X4381" s="25">
        <v>60</v>
      </c>
      <c r="Y4381" s="25" t="s">
        <v>9446</v>
      </c>
      <c r="Z4381" s="25" t="s">
        <v>9473</v>
      </c>
      <c r="AE4381" s="159"/>
      <c r="AF4381" s="159"/>
      <c r="AG4381" s="159"/>
      <c r="AH4381" s="159"/>
    </row>
    <row r="4382" spans="1:34" s="56" customFormat="1">
      <c r="A4382" s="128" t="s">
        <v>9440</v>
      </c>
      <c r="B4382" s="156" t="s">
        <v>8363</v>
      </c>
      <c r="C4382" s="128" t="s">
        <v>8364</v>
      </c>
      <c r="D4382" s="128" t="s">
        <v>8365</v>
      </c>
      <c r="E4382" s="128" t="s">
        <v>9441</v>
      </c>
      <c r="F4382" s="128" t="s">
        <v>9442</v>
      </c>
      <c r="G4382" s="128"/>
      <c r="H4382" s="128" t="s">
        <v>8368</v>
      </c>
      <c r="I4382" s="54">
        <v>41876</v>
      </c>
      <c r="J4382" s="54">
        <v>41937</v>
      </c>
      <c r="K4382" s="161" t="s">
        <v>9474</v>
      </c>
      <c r="L4382" s="161" t="s">
        <v>9475</v>
      </c>
      <c r="M4382" s="156" t="s">
        <v>994</v>
      </c>
      <c r="N4382" s="121" t="s">
        <v>8381</v>
      </c>
      <c r="O4382" s="121" t="s">
        <v>9445</v>
      </c>
      <c r="P4382" s="128"/>
      <c r="Q4382" s="128"/>
      <c r="R4382" s="128"/>
      <c r="S4382" s="128" t="s">
        <v>988</v>
      </c>
      <c r="T4382" s="25">
        <v>1</v>
      </c>
      <c r="U4382" s="156" t="s">
        <v>606</v>
      </c>
      <c r="V4382" s="146" t="s">
        <v>9463</v>
      </c>
      <c r="W4382" s="25">
        <v>15</v>
      </c>
      <c r="X4382" s="25">
        <v>60</v>
      </c>
      <c r="Y4382" s="25" t="s">
        <v>9446</v>
      </c>
      <c r="Z4382" s="25" t="s">
        <v>9476</v>
      </c>
      <c r="AE4382" s="159"/>
      <c r="AF4382" s="159"/>
      <c r="AG4382" s="159"/>
      <c r="AH4382" s="159"/>
    </row>
    <row r="4383" spans="1:34" s="56" customFormat="1">
      <c r="A4383" s="128" t="s">
        <v>9440</v>
      </c>
      <c r="B4383" s="156" t="s">
        <v>8363</v>
      </c>
      <c r="C4383" s="128" t="s">
        <v>8364</v>
      </c>
      <c r="D4383" s="128" t="s">
        <v>8365</v>
      </c>
      <c r="E4383" s="128" t="s">
        <v>9441</v>
      </c>
      <c r="F4383" s="128" t="s">
        <v>9442</v>
      </c>
      <c r="G4383" s="128"/>
      <c r="H4383" s="128" t="s">
        <v>8368</v>
      </c>
      <c r="I4383" s="54">
        <v>41876</v>
      </c>
      <c r="J4383" s="54">
        <v>41937</v>
      </c>
      <c r="K4383" s="161" t="s">
        <v>9477</v>
      </c>
      <c r="L4383" s="161" t="s">
        <v>9478</v>
      </c>
      <c r="M4383" s="156" t="s">
        <v>994</v>
      </c>
      <c r="N4383" s="121" t="s">
        <v>8381</v>
      </c>
      <c r="O4383" s="121" t="s">
        <v>9445</v>
      </c>
      <c r="P4383" s="128"/>
      <c r="Q4383" s="128"/>
      <c r="R4383" s="128"/>
      <c r="S4383" s="128" t="s">
        <v>988</v>
      </c>
      <c r="T4383" s="25">
        <v>1</v>
      </c>
      <c r="U4383" s="156" t="s">
        <v>606</v>
      </c>
      <c r="V4383" s="146" t="s">
        <v>9463</v>
      </c>
      <c r="W4383" s="25">
        <v>15</v>
      </c>
      <c r="X4383" s="25">
        <v>60</v>
      </c>
      <c r="Y4383" s="25" t="s">
        <v>9446</v>
      </c>
      <c r="Z4383" s="25" t="s">
        <v>9479</v>
      </c>
      <c r="AE4383" s="159"/>
      <c r="AF4383" s="159"/>
      <c r="AG4383" s="159"/>
      <c r="AH4383" s="159"/>
    </row>
    <row r="4384" spans="1:34" s="56" customFormat="1">
      <c r="A4384" s="128" t="s">
        <v>9440</v>
      </c>
      <c r="B4384" s="156" t="s">
        <v>8363</v>
      </c>
      <c r="C4384" s="128" t="s">
        <v>8364</v>
      </c>
      <c r="D4384" s="128" t="s">
        <v>8365</v>
      </c>
      <c r="E4384" s="128" t="s">
        <v>9441</v>
      </c>
      <c r="F4384" s="128" t="s">
        <v>9442</v>
      </c>
      <c r="G4384" s="128"/>
      <c r="H4384" s="128" t="s">
        <v>8368</v>
      </c>
      <c r="I4384" s="54">
        <v>41876</v>
      </c>
      <c r="J4384" s="54">
        <v>41937</v>
      </c>
      <c r="K4384" s="161" t="s">
        <v>9480</v>
      </c>
      <c r="L4384" s="161" t="s">
        <v>9481</v>
      </c>
      <c r="M4384" s="156" t="s">
        <v>994</v>
      </c>
      <c r="N4384" s="121" t="s">
        <v>8381</v>
      </c>
      <c r="O4384" s="121" t="s">
        <v>9445</v>
      </c>
      <c r="P4384" s="128"/>
      <c r="Q4384" s="128"/>
      <c r="R4384" s="128"/>
      <c r="S4384" s="128" t="s">
        <v>988</v>
      </c>
      <c r="T4384" s="25">
        <v>1</v>
      </c>
      <c r="U4384" s="156" t="s">
        <v>606</v>
      </c>
      <c r="V4384" s="146" t="s">
        <v>9463</v>
      </c>
      <c r="W4384" s="25">
        <v>15</v>
      </c>
      <c r="X4384" s="25">
        <v>60</v>
      </c>
      <c r="Y4384" s="25" t="s">
        <v>9446</v>
      </c>
      <c r="Z4384" s="25" t="s">
        <v>9482</v>
      </c>
      <c r="AE4384" s="159"/>
      <c r="AF4384" s="159"/>
      <c r="AG4384" s="159"/>
      <c r="AH4384" s="159"/>
    </row>
    <row r="4385" spans="1:26" s="56" customFormat="1">
      <c r="A4385" s="128" t="s">
        <v>9440</v>
      </c>
      <c r="B4385" s="156" t="s">
        <v>8363</v>
      </c>
      <c r="C4385" s="128" t="s">
        <v>8364</v>
      </c>
      <c r="D4385" s="128" t="s">
        <v>8365</v>
      </c>
      <c r="E4385" s="128" t="s">
        <v>9441</v>
      </c>
      <c r="F4385" s="128" t="s">
        <v>9442</v>
      </c>
      <c r="G4385" s="128"/>
      <c r="H4385" s="128" t="s">
        <v>8368</v>
      </c>
      <c r="I4385" s="54">
        <v>41876</v>
      </c>
      <c r="J4385" s="54">
        <v>41937</v>
      </c>
      <c r="K4385" s="161" t="s">
        <v>9483</v>
      </c>
      <c r="L4385" s="161" t="s">
        <v>9484</v>
      </c>
      <c r="M4385" s="156" t="s">
        <v>994</v>
      </c>
      <c r="N4385" s="121" t="s">
        <v>8381</v>
      </c>
      <c r="O4385" s="121" t="s">
        <v>9445</v>
      </c>
      <c r="P4385" s="128"/>
      <c r="Q4385" s="128"/>
      <c r="R4385" s="128"/>
      <c r="S4385" s="128" t="s">
        <v>988</v>
      </c>
      <c r="T4385" s="25">
        <v>1</v>
      </c>
      <c r="U4385" s="156" t="s">
        <v>606</v>
      </c>
      <c r="V4385" s="146" t="s">
        <v>9463</v>
      </c>
      <c r="W4385" s="25">
        <v>15</v>
      </c>
      <c r="X4385" s="25">
        <v>60</v>
      </c>
      <c r="Y4385" s="25" t="s">
        <v>9446</v>
      </c>
      <c r="Z4385" s="25" t="s">
        <v>9485</v>
      </c>
    </row>
    <row r="4387" spans="1:26" s="56" customFormat="1">
      <c r="A4387" s="156" t="s">
        <v>9486</v>
      </c>
      <c r="B4387" s="156" t="s">
        <v>970</v>
      </c>
      <c r="C4387" s="56" t="s">
        <v>9487</v>
      </c>
      <c r="D4387" s="56" t="s">
        <v>9488</v>
      </c>
      <c r="E4387" s="56" t="s">
        <v>9489</v>
      </c>
      <c r="F4387" s="56" t="s">
        <v>6495</v>
      </c>
      <c r="H4387" s="52" t="s">
        <v>9490</v>
      </c>
      <c r="I4387" s="159">
        <v>41880</v>
      </c>
      <c r="J4387" s="159">
        <v>41942</v>
      </c>
      <c r="K4387" s="80" t="s">
        <v>9491</v>
      </c>
      <c r="L4387" s="56" t="s">
        <v>9492</v>
      </c>
      <c r="M4387" s="156" t="s">
        <v>994</v>
      </c>
      <c r="N4387" s="121" t="s">
        <v>6499</v>
      </c>
      <c r="P4387" s="56" t="s">
        <v>9493</v>
      </c>
      <c r="Q4387" s="56">
        <v>8</v>
      </c>
      <c r="R4387" s="56" t="s">
        <v>6365</v>
      </c>
      <c r="S4387" s="128" t="s">
        <v>988</v>
      </c>
      <c r="T4387" s="25">
        <v>1</v>
      </c>
      <c r="U4387" s="156" t="s">
        <v>606</v>
      </c>
      <c r="W4387" s="25">
        <v>3.75</v>
      </c>
      <c r="X4387" s="80">
        <v>65</v>
      </c>
      <c r="Y4387" s="147">
        <v>95.8</v>
      </c>
      <c r="Z4387" s="686" t="s">
        <v>9494</v>
      </c>
    </row>
    <row r="4388" spans="1:26" s="56" customFormat="1">
      <c r="A4388" s="156" t="s">
        <v>9486</v>
      </c>
      <c r="B4388" s="156" t="s">
        <v>970</v>
      </c>
      <c r="C4388" s="56" t="s">
        <v>9487</v>
      </c>
      <c r="D4388" s="56" t="s">
        <v>9488</v>
      </c>
      <c r="E4388" s="56" t="s">
        <v>9489</v>
      </c>
      <c r="F4388" s="56" t="s">
        <v>6495</v>
      </c>
      <c r="H4388" s="52" t="s">
        <v>9490</v>
      </c>
      <c r="I4388" s="159">
        <v>41880</v>
      </c>
      <c r="J4388" s="159">
        <v>41942</v>
      </c>
      <c r="K4388" s="26" t="s">
        <v>9495</v>
      </c>
      <c r="L4388" s="56" t="s">
        <v>9496</v>
      </c>
      <c r="M4388" s="156" t="s">
        <v>994</v>
      </c>
      <c r="N4388" s="121" t="s">
        <v>6499</v>
      </c>
      <c r="P4388" s="56" t="s">
        <v>9493</v>
      </c>
      <c r="Q4388" s="56">
        <v>8</v>
      </c>
      <c r="R4388" s="56" t="s">
        <v>6365</v>
      </c>
      <c r="S4388" s="128" t="s">
        <v>988</v>
      </c>
      <c r="T4388" s="25">
        <v>1</v>
      </c>
      <c r="U4388" s="156" t="s">
        <v>606</v>
      </c>
      <c r="W4388" s="25">
        <v>3.75</v>
      </c>
      <c r="X4388" s="26">
        <v>40</v>
      </c>
      <c r="Y4388" s="148">
        <v>79.8</v>
      </c>
      <c r="Z4388" s="687"/>
    </row>
    <row r="4389" spans="1:26" s="56" customFormat="1">
      <c r="A4389" s="156" t="s">
        <v>9486</v>
      </c>
      <c r="B4389" s="156" t="s">
        <v>970</v>
      </c>
      <c r="C4389" s="56" t="s">
        <v>9487</v>
      </c>
      <c r="D4389" s="56" t="s">
        <v>9488</v>
      </c>
      <c r="E4389" s="56" t="s">
        <v>9489</v>
      </c>
      <c r="F4389" s="56" t="s">
        <v>6495</v>
      </c>
      <c r="H4389" s="52" t="s">
        <v>9490</v>
      </c>
      <c r="I4389" s="159">
        <v>41880</v>
      </c>
      <c r="J4389" s="159">
        <v>41942</v>
      </c>
      <c r="K4389" s="80" t="s">
        <v>9497</v>
      </c>
      <c r="L4389" s="56" t="s">
        <v>9498</v>
      </c>
      <c r="M4389" s="156" t="s">
        <v>994</v>
      </c>
      <c r="N4389" s="121" t="s">
        <v>6499</v>
      </c>
      <c r="P4389" s="56" t="s">
        <v>9493</v>
      </c>
      <c r="Q4389" s="56">
        <v>8</v>
      </c>
      <c r="R4389" s="56" t="s">
        <v>6365</v>
      </c>
      <c r="S4389" s="128" t="s">
        <v>988</v>
      </c>
      <c r="T4389" s="25">
        <v>1</v>
      </c>
      <c r="U4389" s="156" t="s">
        <v>606</v>
      </c>
      <c r="W4389" s="25">
        <v>3.75</v>
      </c>
      <c r="X4389" s="80">
        <v>55</v>
      </c>
      <c r="Y4389" s="147">
        <v>113</v>
      </c>
      <c r="Z4389" s="687"/>
    </row>
    <row r="4390" spans="1:26" s="56" customFormat="1">
      <c r="A4390" s="156" t="s">
        <v>9486</v>
      </c>
      <c r="B4390" s="156" t="s">
        <v>970</v>
      </c>
      <c r="C4390" s="56" t="s">
        <v>9487</v>
      </c>
      <c r="D4390" s="56" t="s">
        <v>9488</v>
      </c>
      <c r="E4390" s="56" t="s">
        <v>9489</v>
      </c>
      <c r="F4390" s="56" t="s">
        <v>6495</v>
      </c>
      <c r="H4390" s="52" t="s">
        <v>9490</v>
      </c>
      <c r="I4390" s="159">
        <v>41880</v>
      </c>
      <c r="J4390" s="159">
        <v>41942</v>
      </c>
      <c r="K4390" s="80" t="s">
        <v>9499</v>
      </c>
      <c r="L4390" s="56" t="s">
        <v>9500</v>
      </c>
      <c r="M4390" s="156" t="s">
        <v>994</v>
      </c>
      <c r="N4390" s="121" t="s">
        <v>6499</v>
      </c>
      <c r="P4390" s="56" t="s">
        <v>9493</v>
      </c>
      <c r="Q4390" s="56">
        <v>8</v>
      </c>
      <c r="R4390" s="56" t="s">
        <v>6365</v>
      </c>
      <c r="S4390" s="128" t="s">
        <v>988</v>
      </c>
      <c r="T4390" s="25">
        <v>1</v>
      </c>
      <c r="U4390" s="156" t="s">
        <v>606</v>
      </c>
      <c r="W4390" s="25">
        <v>3.75</v>
      </c>
      <c r="X4390" s="80">
        <v>85</v>
      </c>
      <c r="Y4390" s="147">
        <v>72.400000000000006</v>
      </c>
      <c r="Z4390" s="687"/>
    </row>
    <row r="4391" spans="1:26" s="56" customFormat="1">
      <c r="A4391" s="156" t="s">
        <v>9486</v>
      </c>
      <c r="B4391" s="156" t="s">
        <v>970</v>
      </c>
      <c r="C4391" s="56" t="s">
        <v>9487</v>
      </c>
      <c r="D4391" s="56" t="s">
        <v>9488</v>
      </c>
      <c r="E4391" s="56" t="s">
        <v>9489</v>
      </c>
      <c r="F4391" s="56" t="s">
        <v>6495</v>
      </c>
      <c r="H4391" s="52" t="s">
        <v>9490</v>
      </c>
      <c r="I4391" s="159">
        <v>41880</v>
      </c>
      <c r="J4391" s="159">
        <v>41942</v>
      </c>
      <c r="K4391" s="80" t="s">
        <v>9501</v>
      </c>
      <c r="L4391" s="56" t="s">
        <v>9502</v>
      </c>
      <c r="M4391" s="156" t="s">
        <v>994</v>
      </c>
      <c r="N4391" s="121" t="s">
        <v>6499</v>
      </c>
      <c r="P4391" s="56" t="s">
        <v>9493</v>
      </c>
      <c r="Q4391" s="56">
        <v>8</v>
      </c>
      <c r="R4391" s="56" t="s">
        <v>6365</v>
      </c>
      <c r="S4391" s="128" t="s">
        <v>988</v>
      </c>
      <c r="T4391" s="25">
        <v>1</v>
      </c>
      <c r="U4391" s="156" t="s">
        <v>606</v>
      </c>
      <c r="W4391" s="25">
        <v>3.75</v>
      </c>
      <c r="X4391" s="80">
        <v>120</v>
      </c>
      <c r="Y4391" s="80">
        <v>54.2</v>
      </c>
      <c r="Z4391" s="687"/>
    </row>
    <row r="4392" spans="1:26" s="56" customFormat="1">
      <c r="A4392" s="156" t="s">
        <v>9486</v>
      </c>
      <c r="B4392" s="156" t="s">
        <v>970</v>
      </c>
      <c r="C4392" s="56" t="s">
        <v>9487</v>
      </c>
      <c r="D4392" s="56" t="s">
        <v>9488</v>
      </c>
      <c r="E4392" s="56" t="s">
        <v>9489</v>
      </c>
      <c r="F4392" s="56" t="s">
        <v>6495</v>
      </c>
      <c r="H4392" s="52" t="s">
        <v>9490</v>
      </c>
      <c r="I4392" s="159">
        <v>41880</v>
      </c>
      <c r="J4392" s="159">
        <v>41942</v>
      </c>
      <c r="K4392" s="26" t="s">
        <v>9503</v>
      </c>
      <c r="L4392" s="56" t="s">
        <v>9504</v>
      </c>
      <c r="M4392" s="156" t="s">
        <v>994</v>
      </c>
      <c r="N4392" s="121" t="s">
        <v>6499</v>
      </c>
      <c r="P4392" s="56" t="s">
        <v>9493</v>
      </c>
      <c r="Q4392" s="56">
        <v>8</v>
      </c>
      <c r="R4392" s="56" t="s">
        <v>6365</v>
      </c>
      <c r="S4392" s="128" t="s">
        <v>988</v>
      </c>
      <c r="T4392" s="25">
        <v>1</v>
      </c>
      <c r="U4392" s="156" t="s">
        <v>606</v>
      </c>
      <c r="W4392" s="25">
        <v>3.75</v>
      </c>
      <c r="X4392" s="26">
        <v>70</v>
      </c>
      <c r="Y4392" s="148">
        <v>45.6</v>
      </c>
      <c r="Z4392" s="687"/>
    </row>
    <row r="4393" spans="1:26" s="56" customFormat="1">
      <c r="A4393" s="156" t="s">
        <v>9486</v>
      </c>
      <c r="B4393" s="156" t="s">
        <v>970</v>
      </c>
      <c r="C4393" s="56" t="s">
        <v>9487</v>
      </c>
      <c r="D4393" s="56" t="s">
        <v>9488</v>
      </c>
      <c r="E4393" s="56" t="s">
        <v>9489</v>
      </c>
      <c r="F4393" s="56" t="s">
        <v>6495</v>
      </c>
      <c r="H4393" s="52" t="s">
        <v>9490</v>
      </c>
      <c r="I4393" s="159">
        <v>41880</v>
      </c>
      <c r="J4393" s="159">
        <v>41942</v>
      </c>
      <c r="K4393" s="26" t="s">
        <v>9505</v>
      </c>
      <c r="L4393" s="56" t="s">
        <v>9506</v>
      </c>
      <c r="M4393" s="156" t="s">
        <v>994</v>
      </c>
      <c r="N4393" s="121" t="s">
        <v>6499</v>
      </c>
      <c r="P4393" s="56" t="s">
        <v>9493</v>
      </c>
      <c r="Q4393" s="56">
        <v>8</v>
      </c>
      <c r="R4393" s="56" t="s">
        <v>6365</v>
      </c>
      <c r="S4393" s="128" t="s">
        <v>988</v>
      </c>
      <c r="T4393" s="25">
        <v>1</v>
      </c>
      <c r="U4393" s="156" t="s">
        <v>606</v>
      </c>
      <c r="W4393" s="25">
        <v>3.75</v>
      </c>
      <c r="X4393" s="26">
        <v>90</v>
      </c>
      <c r="Y4393" s="148">
        <v>35.200000000000003</v>
      </c>
      <c r="Z4393" s="687"/>
    </row>
    <row r="4394" spans="1:26" s="56" customFormat="1">
      <c r="A4394" s="156" t="s">
        <v>9486</v>
      </c>
      <c r="B4394" s="156" t="s">
        <v>970</v>
      </c>
      <c r="C4394" s="56" t="s">
        <v>9487</v>
      </c>
      <c r="D4394" s="56" t="s">
        <v>9488</v>
      </c>
      <c r="E4394" s="56" t="s">
        <v>9489</v>
      </c>
      <c r="F4394" s="56" t="s">
        <v>6495</v>
      </c>
      <c r="H4394" s="52" t="s">
        <v>9490</v>
      </c>
      <c r="I4394" s="159">
        <v>41880</v>
      </c>
      <c r="J4394" s="159">
        <v>41942</v>
      </c>
      <c r="K4394" s="26" t="s">
        <v>9507</v>
      </c>
      <c r="L4394" s="56" t="s">
        <v>9508</v>
      </c>
      <c r="M4394" s="156" t="s">
        <v>994</v>
      </c>
      <c r="N4394" s="121" t="s">
        <v>6499</v>
      </c>
      <c r="P4394" s="56" t="s">
        <v>9493</v>
      </c>
      <c r="Q4394" s="56">
        <v>8</v>
      </c>
      <c r="R4394" s="56" t="s">
        <v>6365</v>
      </c>
      <c r="S4394" s="128" t="s">
        <v>988</v>
      </c>
      <c r="T4394" s="25">
        <v>1</v>
      </c>
      <c r="U4394" s="156" t="s">
        <v>606</v>
      </c>
      <c r="W4394" s="25">
        <v>3.75</v>
      </c>
      <c r="X4394" s="26">
        <v>135</v>
      </c>
      <c r="Y4394" s="148">
        <v>23.6</v>
      </c>
      <c r="Z4394" s="688"/>
    </row>
    <row r="4395" spans="1:26" s="56" customFormat="1">
      <c r="A4395" s="156" t="s">
        <v>9486</v>
      </c>
      <c r="B4395" s="156" t="s">
        <v>970</v>
      </c>
      <c r="C4395" s="56" t="s">
        <v>9487</v>
      </c>
      <c r="D4395" s="56" t="s">
        <v>9488</v>
      </c>
      <c r="E4395" s="56" t="s">
        <v>9489</v>
      </c>
      <c r="F4395" s="56" t="s">
        <v>6495</v>
      </c>
      <c r="H4395" s="52" t="s">
        <v>9490</v>
      </c>
      <c r="I4395" s="159">
        <v>41880</v>
      </c>
      <c r="J4395" s="159">
        <v>41942</v>
      </c>
      <c r="K4395" s="80" t="s">
        <v>9491</v>
      </c>
      <c r="L4395" s="56" t="s">
        <v>9492</v>
      </c>
      <c r="M4395" s="156" t="s">
        <v>994</v>
      </c>
      <c r="N4395" s="121" t="s">
        <v>6499</v>
      </c>
      <c r="P4395" s="56" t="s">
        <v>9493</v>
      </c>
      <c r="Q4395" s="56">
        <v>16</v>
      </c>
      <c r="R4395" s="56" t="s">
        <v>6365</v>
      </c>
      <c r="S4395" s="128" t="s">
        <v>988</v>
      </c>
      <c r="T4395" s="25">
        <v>1</v>
      </c>
      <c r="U4395" s="156" t="s">
        <v>606</v>
      </c>
      <c r="W4395" s="25">
        <v>2.81</v>
      </c>
      <c r="X4395" s="80">
        <v>65</v>
      </c>
      <c r="Y4395" s="147">
        <v>95.8</v>
      </c>
      <c r="Z4395" s="686" t="s">
        <v>9509</v>
      </c>
    </row>
    <row r="4396" spans="1:26" s="56" customFormat="1">
      <c r="A4396" s="156" t="s">
        <v>9486</v>
      </c>
      <c r="B4396" s="156" t="s">
        <v>970</v>
      </c>
      <c r="C4396" s="56" t="s">
        <v>9487</v>
      </c>
      <c r="D4396" s="56" t="s">
        <v>9488</v>
      </c>
      <c r="E4396" s="56" t="s">
        <v>9489</v>
      </c>
      <c r="F4396" s="56" t="s">
        <v>6495</v>
      </c>
      <c r="H4396" s="52" t="s">
        <v>9490</v>
      </c>
      <c r="I4396" s="159">
        <v>41880</v>
      </c>
      <c r="J4396" s="159">
        <v>41942</v>
      </c>
      <c r="K4396" s="80" t="s">
        <v>9497</v>
      </c>
      <c r="L4396" s="56" t="s">
        <v>9498</v>
      </c>
      <c r="M4396" s="156" t="s">
        <v>994</v>
      </c>
      <c r="N4396" s="121" t="s">
        <v>6499</v>
      </c>
      <c r="P4396" s="56" t="s">
        <v>9493</v>
      </c>
      <c r="Q4396" s="56">
        <v>16</v>
      </c>
      <c r="R4396" s="56" t="s">
        <v>6365</v>
      </c>
      <c r="S4396" s="128" t="s">
        <v>988</v>
      </c>
      <c r="T4396" s="25">
        <v>1</v>
      </c>
      <c r="U4396" s="156" t="s">
        <v>606</v>
      </c>
      <c r="W4396" s="25">
        <v>2.81</v>
      </c>
      <c r="X4396" s="80">
        <v>55</v>
      </c>
      <c r="Y4396" s="147">
        <v>113</v>
      </c>
      <c r="Z4396" s="687"/>
    </row>
    <row r="4397" spans="1:26" s="56" customFormat="1">
      <c r="A4397" s="156" t="s">
        <v>9486</v>
      </c>
      <c r="B4397" s="156" t="s">
        <v>970</v>
      </c>
      <c r="C4397" s="56" t="s">
        <v>9487</v>
      </c>
      <c r="D4397" s="56" t="s">
        <v>9488</v>
      </c>
      <c r="E4397" s="56" t="s">
        <v>9489</v>
      </c>
      <c r="F4397" s="56" t="s">
        <v>6495</v>
      </c>
      <c r="H4397" s="52" t="s">
        <v>9490</v>
      </c>
      <c r="I4397" s="159">
        <v>41880</v>
      </c>
      <c r="J4397" s="159">
        <v>41942</v>
      </c>
      <c r="K4397" s="80" t="s">
        <v>9499</v>
      </c>
      <c r="L4397" s="56" t="s">
        <v>9500</v>
      </c>
      <c r="M4397" s="156" t="s">
        <v>994</v>
      </c>
      <c r="N4397" s="121" t="s">
        <v>6499</v>
      </c>
      <c r="P4397" s="56" t="s">
        <v>9493</v>
      </c>
      <c r="Q4397" s="56">
        <v>16</v>
      </c>
      <c r="R4397" s="56" t="s">
        <v>6365</v>
      </c>
      <c r="S4397" s="128" t="s">
        <v>988</v>
      </c>
      <c r="T4397" s="25">
        <v>1</v>
      </c>
      <c r="U4397" s="156" t="s">
        <v>606</v>
      </c>
      <c r="W4397" s="25">
        <v>2.81</v>
      </c>
      <c r="X4397" s="80">
        <v>85</v>
      </c>
      <c r="Y4397" s="147">
        <v>72.400000000000006</v>
      </c>
      <c r="Z4397" s="687"/>
    </row>
    <row r="4398" spans="1:26" s="56" customFormat="1">
      <c r="A4398" s="156" t="s">
        <v>9486</v>
      </c>
      <c r="B4398" s="156" t="s">
        <v>970</v>
      </c>
      <c r="C4398" s="56" t="s">
        <v>9487</v>
      </c>
      <c r="D4398" s="56" t="s">
        <v>9488</v>
      </c>
      <c r="E4398" s="56" t="s">
        <v>9489</v>
      </c>
      <c r="F4398" s="56" t="s">
        <v>6495</v>
      </c>
      <c r="H4398" s="52" t="s">
        <v>9490</v>
      </c>
      <c r="I4398" s="159">
        <v>41880</v>
      </c>
      <c r="J4398" s="159">
        <v>41942</v>
      </c>
      <c r="K4398" s="80" t="s">
        <v>9501</v>
      </c>
      <c r="L4398" s="56" t="s">
        <v>9502</v>
      </c>
      <c r="M4398" s="156" t="s">
        <v>994</v>
      </c>
      <c r="N4398" s="121" t="s">
        <v>6499</v>
      </c>
      <c r="P4398" s="56" t="s">
        <v>9493</v>
      </c>
      <c r="Q4398" s="56">
        <v>16</v>
      </c>
      <c r="R4398" s="56" t="s">
        <v>6365</v>
      </c>
      <c r="S4398" s="128" t="s">
        <v>988</v>
      </c>
      <c r="T4398" s="25">
        <v>1</v>
      </c>
      <c r="U4398" s="156" t="s">
        <v>606</v>
      </c>
      <c r="W4398" s="25">
        <v>2.81</v>
      </c>
      <c r="X4398" s="80">
        <v>120</v>
      </c>
      <c r="Y4398" s="80">
        <v>54.2</v>
      </c>
      <c r="Z4398" s="687"/>
    </row>
    <row r="4399" spans="1:26" s="56" customFormat="1">
      <c r="A4399" s="156" t="s">
        <v>9486</v>
      </c>
      <c r="B4399" s="156" t="s">
        <v>970</v>
      </c>
      <c r="C4399" s="56" t="s">
        <v>9487</v>
      </c>
      <c r="D4399" s="56" t="s">
        <v>9488</v>
      </c>
      <c r="E4399" s="56" t="s">
        <v>9489</v>
      </c>
      <c r="F4399" s="56" t="s">
        <v>6495</v>
      </c>
      <c r="H4399" s="52" t="s">
        <v>9490</v>
      </c>
      <c r="I4399" s="159">
        <v>41880</v>
      </c>
      <c r="J4399" s="159">
        <v>41942</v>
      </c>
      <c r="K4399" s="26" t="s">
        <v>9510</v>
      </c>
      <c r="L4399" s="56" t="s">
        <v>9511</v>
      </c>
      <c r="M4399" s="156" t="s">
        <v>994</v>
      </c>
      <c r="N4399" s="121" t="s">
        <v>6499</v>
      </c>
      <c r="P4399" s="56" t="s">
        <v>9493</v>
      </c>
      <c r="Q4399" s="56">
        <v>16</v>
      </c>
      <c r="R4399" s="56" t="s">
        <v>6365</v>
      </c>
      <c r="S4399" s="128" t="s">
        <v>988</v>
      </c>
      <c r="T4399" s="25">
        <v>1</v>
      </c>
      <c r="U4399" s="156" t="s">
        <v>606</v>
      </c>
      <c r="W4399" s="25">
        <v>2.81</v>
      </c>
      <c r="X4399" s="26">
        <v>60</v>
      </c>
      <c r="Y4399" s="148">
        <v>52</v>
      </c>
      <c r="Z4399" s="687"/>
    </row>
    <row r="4400" spans="1:26" s="56" customFormat="1">
      <c r="A4400" s="156" t="s">
        <v>9486</v>
      </c>
      <c r="B4400" s="156" t="s">
        <v>970</v>
      </c>
      <c r="C4400" s="56" t="s">
        <v>9487</v>
      </c>
      <c r="D4400" s="56" t="s">
        <v>9488</v>
      </c>
      <c r="E4400" s="56" t="s">
        <v>9489</v>
      </c>
      <c r="F4400" s="56" t="s">
        <v>6495</v>
      </c>
      <c r="H4400" s="52" t="s">
        <v>9490</v>
      </c>
      <c r="I4400" s="159">
        <v>41880</v>
      </c>
      <c r="J4400" s="159">
        <v>41942</v>
      </c>
      <c r="K4400" s="161" t="s">
        <v>9512</v>
      </c>
      <c r="L4400" s="56" t="s">
        <v>9513</v>
      </c>
      <c r="M4400" s="156" t="s">
        <v>994</v>
      </c>
      <c r="N4400" s="121" t="s">
        <v>6499</v>
      </c>
      <c r="P4400" s="56" t="s">
        <v>9493</v>
      </c>
      <c r="Q4400" s="56">
        <v>16</v>
      </c>
      <c r="R4400" s="56" t="s">
        <v>6365</v>
      </c>
      <c r="S4400" s="128" t="s">
        <v>988</v>
      </c>
      <c r="T4400" s="25">
        <v>1</v>
      </c>
      <c r="U4400" s="156" t="s">
        <v>606</v>
      </c>
      <c r="W4400" s="25">
        <v>2.81</v>
      </c>
      <c r="X4400" s="128">
        <v>125</v>
      </c>
      <c r="Y4400" s="149">
        <v>21</v>
      </c>
      <c r="Z4400" s="687"/>
    </row>
    <row r="4401" spans="1:26" s="56" customFormat="1">
      <c r="A4401" s="156" t="s">
        <v>9486</v>
      </c>
      <c r="B4401" s="156" t="s">
        <v>970</v>
      </c>
      <c r="C4401" s="56" t="s">
        <v>9487</v>
      </c>
      <c r="D4401" s="56" t="s">
        <v>9488</v>
      </c>
      <c r="E4401" s="56" t="s">
        <v>9489</v>
      </c>
      <c r="F4401" s="56" t="s">
        <v>6495</v>
      </c>
      <c r="H4401" s="52" t="s">
        <v>9490</v>
      </c>
      <c r="I4401" s="159">
        <v>41880</v>
      </c>
      <c r="J4401" s="159">
        <v>41942</v>
      </c>
      <c r="K4401" s="26" t="s">
        <v>9514</v>
      </c>
      <c r="L4401" s="56" t="s">
        <v>9515</v>
      </c>
      <c r="M4401" s="156" t="s">
        <v>994</v>
      </c>
      <c r="N4401" s="121" t="s">
        <v>6499</v>
      </c>
      <c r="P4401" s="56" t="s">
        <v>9493</v>
      </c>
      <c r="Q4401" s="56">
        <v>16</v>
      </c>
      <c r="R4401" s="56" t="s">
        <v>6365</v>
      </c>
      <c r="S4401" s="128" t="s">
        <v>988</v>
      </c>
      <c r="T4401" s="25">
        <v>1</v>
      </c>
      <c r="U4401" s="156" t="s">
        <v>606</v>
      </c>
      <c r="W4401" s="25">
        <v>2.81</v>
      </c>
      <c r="X4401" s="56">
        <v>125</v>
      </c>
      <c r="Y4401" s="148">
        <v>51.6</v>
      </c>
      <c r="Z4401" s="687"/>
    </row>
    <row r="4402" spans="1:26" s="56" customFormat="1">
      <c r="A4402" s="156" t="s">
        <v>9486</v>
      </c>
      <c r="B4402" s="156" t="s">
        <v>970</v>
      </c>
      <c r="C4402" s="56" t="s">
        <v>9487</v>
      </c>
      <c r="D4402" s="56" t="s">
        <v>9488</v>
      </c>
      <c r="E4402" s="56" t="s">
        <v>9489</v>
      </c>
      <c r="F4402" s="56" t="s">
        <v>6495</v>
      </c>
      <c r="H4402" s="52" t="s">
        <v>9490</v>
      </c>
      <c r="I4402" s="159">
        <v>41880</v>
      </c>
      <c r="J4402" s="159">
        <v>41942</v>
      </c>
      <c r="K4402" s="26" t="s">
        <v>9516</v>
      </c>
      <c r="L4402" s="56" t="s">
        <v>9517</v>
      </c>
      <c r="M4402" s="156" t="s">
        <v>994</v>
      </c>
      <c r="N4402" s="121" t="s">
        <v>6499</v>
      </c>
      <c r="P4402" s="56" t="s">
        <v>9493</v>
      </c>
      <c r="Q4402" s="56">
        <v>16</v>
      </c>
      <c r="R4402" s="56" t="s">
        <v>6365</v>
      </c>
      <c r="S4402" s="128" t="s">
        <v>988</v>
      </c>
      <c r="T4402" s="25">
        <v>1</v>
      </c>
      <c r="U4402" s="156" t="s">
        <v>606</v>
      </c>
      <c r="W4402" s="25">
        <v>2.81</v>
      </c>
      <c r="X4402" s="56">
        <v>125</v>
      </c>
      <c r="Y4402" s="148">
        <v>33.200000000000003</v>
      </c>
      <c r="Z4402" s="687"/>
    </row>
    <row r="4403" spans="1:26" s="56" customFormat="1">
      <c r="A4403" s="156" t="s">
        <v>9486</v>
      </c>
      <c r="B4403" s="156" t="s">
        <v>970</v>
      </c>
      <c r="C4403" s="56" t="s">
        <v>9487</v>
      </c>
      <c r="D4403" s="56" t="s">
        <v>9488</v>
      </c>
      <c r="E4403" s="56" t="s">
        <v>9489</v>
      </c>
      <c r="F4403" s="56" t="s">
        <v>6495</v>
      </c>
      <c r="H4403" s="52" t="s">
        <v>9490</v>
      </c>
      <c r="I4403" s="159">
        <v>41880</v>
      </c>
      <c r="J4403" s="159">
        <v>41942</v>
      </c>
      <c r="K4403" s="26" t="s">
        <v>9518</v>
      </c>
      <c r="L4403" s="56" t="s">
        <v>9519</v>
      </c>
      <c r="M4403" s="156" t="s">
        <v>994</v>
      </c>
      <c r="N4403" s="121" t="s">
        <v>6499</v>
      </c>
      <c r="P4403" s="56" t="s">
        <v>9493</v>
      </c>
      <c r="Q4403" s="56">
        <v>16</v>
      </c>
      <c r="R4403" s="56" t="s">
        <v>6365</v>
      </c>
      <c r="S4403" s="128" t="s">
        <v>988</v>
      </c>
      <c r="T4403" s="25">
        <v>1</v>
      </c>
      <c r="U4403" s="156" t="s">
        <v>606</v>
      </c>
      <c r="W4403" s="25">
        <v>2.81</v>
      </c>
      <c r="X4403" s="56">
        <v>125</v>
      </c>
      <c r="Y4403" s="148">
        <v>37.200000000000003</v>
      </c>
      <c r="Z4403" s="687"/>
    </row>
    <row r="4404" spans="1:26" s="56" customFormat="1">
      <c r="A4404" s="156" t="s">
        <v>9486</v>
      </c>
      <c r="B4404" s="156" t="s">
        <v>970</v>
      </c>
      <c r="C4404" s="56" t="s">
        <v>9487</v>
      </c>
      <c r="D4404" s="56" t="s">
        <v>9488</v>
      </c>
      <c r="E4404" s="56" t="s">
        <v>9489</v>
      </c>
      <c r="F4404" s="56" t="s">
        <v>6495</v>
      </c>
      <c r="H4404" s="52" t="s">
        <v>9490</v>
      </c>
      <c r="I4404" s="159">
        <v>41880</v>
      </c>
      <c r="J4404" s="159">
        <v>41942</v>
      </c>
      <c r="K4404" s="26" t="s">
        <v>9520</v>
      </c>
      <c r="L4404" s="56" t="s">
        <v>9521</v>
      </c>
      <c r="M4404" s="156" t="s">
        <v>994</v>
      </c>
      <c r="N4404" s="121" t="s">
        <v>6499</v>
      </c>
      <c r="P4404" s="56" t="s">
        <v>9493</v>
      </c>
      <c r="Q4404" s="56">
        <v>16</v>
      </c>
      <c r="R4404" s="56" t="s">
        <v>6365</v>
      </c>
      <c r="S4404" s="128" t="s">
        <v>988</v>
      </c>
      <c r="T4404" s="25">
        <v>1</v>
      </c>
      <c r="U4404" s="156" t="s">
        <v>606</v>
      </c>
      <c r="W4404" s="25">
        <v>2.81</v>
      </c>
      <c r="X4404" s="56">
        <v>125</v>
      </c>
      <c r="Y4404" s="148">
        <v>36.4</v>
      </c>
      <c r="Z4404" s="687"/>
    </row>
    <row r="4405" spans="1:26" s="56" customFormat="1">
      <c r="A4405" s="156" t="s">
        <v>9486</v>
      </c>
      <c r="B4405" s="156" t="s">
        <v>970</v>
      </c>
      <c r="C4405" s="56" t="s">
        <v>9487</v>
      </c>
      <c r="D4405" s="56" t="s">
        <v>9488</v>
      </c>
      <c r="E4405" s="56" t="s">
        <v>9489</v>
      </c>
      <c r="F4405" s="56" t="s">
        <v>6495</v>
      </c>
      <c r="H4405" s="52" t="s">
        <v>9490</v>
      </c>
      <c r="I4405" s="159">
        <v>41880</v>
      </c>
      <c r="J4405" s="159">
        <v>41942</v>
      </c>
      <c r="K4405" s="26" t="s">
        <v>9522</v>
      </c>
      <c r="L4405" s="56" t="s">
        <v>9523</v>
      </c>
      <c r="M4405" s="156" t="s">
        <v>994</v>
      </c>
      <c r="N4405" s="121" t="s">
        <v>6499</v>
      </c>
      <c r="P4405" s="56" t="s">
        <v>9493</v>
      </c>
      <c r="Q4405" s="56">
        <v>16</v>
      </c>
      <c r="R4405" s="56" t="s">
        <v>6365</v>
      </c>
      <c r="S4405" s="128" t="s">
        <v>988</v>
      </c>
      <c r="T4405" s="25">
        <v>1</v>
      </c>
      <c r="U4405" s="156" t="s">
        <v>606</v>
      </c>
      <c r="W4405" s="25">
        <v>2.81</v>
      </c>
      <c r="X4405" s="56">
        <v>40</v>
      </c>
      <c r="Y4405" s="148">
        <v>76.2</v>
      </c>
      <c r="Z4405" s="687"/>
    </row>
    <row r="4406" spans="1:26" s="56" customFormat="1">
      <c r="A4406" s="156" t="s">
        <v>9486</v>
      </c>
      <c r="B4406" s="156" t="s">
        <v>970</v>
      </c>
      <c r="C4406" s="56" t="s">
        <v>9487</v>
      </c>
      <c r="D4406" s="56" t="s">
        <v>9488</v>
      </c>
      <c r="E4406" s="56" t="s">
        <v>9489</v>
      </c>
      <c r="F4406" s="56" t="s">
        <v>6495</v>
      </c>
      <c r="H4406" s="52" t="s">
        <v>9490</v>
      </c>
      <c r="I4406" s="159">
        <v>41880</v>
      </c>
      <c r="J4406" s="159">
        <v>41942</v>
      </c>
      <c r="K4406" s="26" t="s">
        <v>9524</v>
      </c>
      <c r="L4406" s="56" t="s">
        <v>9525</v>
      </c>
      <c r="M4406" s="156" t="s">
        <v>994</v>
      </c>
      <c r="N4406" s="121" t="s">
        <v>6499</v>
      </c>
      <c r="P4406" s="56" t="s">
        <v>9493</v>
      </c>
      <c r="Q4406" s="56">
        <v>16</v>
      </c>
      <c r="R4406" s="56" t="s">
        <v>6365</v>
      </c>
      <c r="S4406" s="128" t="s">
        <v>988</v>
      </c>
      <c r="T4406" s="25">
        <v>1</v>
      </c>
      <c r="U4406" s="156" t="s">
        <v>606</v>
      </c>
      <c r="W4406" s="25">
        <v>2.81</v>
      </c>
      <c r="X4406" s="56">
        <v>50</v>
      </c>
      <c r="Y4406" s="148">
        <v>61.4</v>
      </c>
      <c r="Z4406" s="687"/>
    </row>
    <row r="4407" spans="1:26" s="56" customFormat="1">
      <c r="A4407" s="156" t="s">
        <v>9486</v>
      </c>
      <c r="B4407" s="156" t="s">
        <v>970</v>
      </c>
      <c r="C4407" s="56" t="s">
        <v>9487</v>
      </c>
      <c r="D4407" s="56" t="s">
        <v>9488</v>
      </c>
      <c r="E4407" s="56" t="s">
        <v>9489</v>
      </c>
      <c r="F4407" s="56" t="s">
        <v>6495</v>
      </c>
      <c r="H4407" s="52" t="s">
        <v>9490</v>
      </c>
      <c r="I4407" s="159">
        <v>41880</v>
      </c>
      <c r="J4407" s="159">
        <v>41942</v>
      </c>
      <c r="K4407" s="26" t="s">
        <v>9526</v>
      </c>
      <c r="L4407" s="56" t="s">
        <v>9527</v>
      </c>
      <c r="M4407" s="156" t="s">
        <v>994</v>
      </c>
      <c r="N4407" s="121" t="s">
        <v>6499</v>
      </c>
      <c r="P4407" s="56" t="s">
        <v>9493</v>
      </c>
      <c r="Q4407" s="56">
        <v>16</v>
      </c>
      <c r="R4407" s="56" t="s">
        <v>6365</v>
      </c>
      <c r="S4407" s="128" t="s">
        <v>988</v>
      </c>
      <c r="T4407" s="25">
        <v>1</v>
      </c>
      <c r="U4407" s="156" t="s">
        <v>606</v>
      </c>
      <c r="W4407" s="25">
        <v>2.81</v>
      </c>
      <c r="X4407" s="56">
        <v>70</v>
      </c>
      <c r="Y4407" s="148">
        <v>45.6</v>
      </c>
      <c r="Z4407" s="687"/>
    </row>
    <row r="4408" spans="1:26" s="56" customFormat="1">
      <c r="A4408" s="156" t="s">
        <v>9486</v>
      </c>
      <c r="B4408" s="156" t="s">
        <v>970</v>
      </c>
      <c r="C4408" s="56" t="s">
        <v>9487</v>
      </c>
      <c r="D4408" s="56" t="s">
        <v>9488</v>
      </c>
      <c r="E4408" s="56" t="s">
        <v>9489</v>
      </c>
      <c r="F4408" s="56" t="s">
        <v>6495</v>
      </c>
      <c r="H4408" s="52" t="s">
        <v>9490</v>
      </c>
      <c r="I4408" s="159">
        <v>41880</v>
      </c>
      <c r="J4408" s="159">
        <v>41942</v>
      </c>
      <c r="K4408" s="26" t="s">
        <v>9528</v>
      </c>
      <c r="L4408" s="56" t="s">
        <v>9529</v>
      </c>
      <c r="M4408" s="156" t="s">
        <v>994</v>
      </c>
      <c r="N4408" s="121" t="s">
        <v>6499</v>
      </c>
      <c r="P4408" s="56" t="s">
        <v>9493</v>
      </c>
      <c r="Q4408" s="56">
        <v>16</v>
      </c>
      <c r="R4408" s="56" t="s">
        <v>6365</v>
      </c>
      <c r="S4408" s="128" t="s">
        <v>988</v>
      </c>
      <c r="T4408" s="25">
        <v>1</v>
      </c>
      <c r="U4408" s="156" t="s">
        <v>606</v>
      </c>
      <c r="W4408" s="25">
        <v>2.81</v>
      </c>
      <c r="X4408" s="56">
        <v>50</v>
      </c>
      <c r="Y4408" s="148">
        <v>62.4</v>
      </c>
      <c r="Z4408" s="687"/>
    </row>
    <row r="4409" spans="1:26" s="56" customFormat="1">
      <c r="A4409" s="156" t="s">
        <v>9486</v>
      </c>
      <c r="B4409" s="156" t="s">
        <v>970</v>
      </c>
      <c r="C4409" s="56" t="s">
        <v>9487</v>
      </c>
      <c r="D4409" s="56" t="s">
        <v>9488</v>
      </c>
      <c r="E4409" s="56" t="s">
        <v>9489</v>
      </c>
      <c r="F4409" s="56" t="s">
        <v>6495</v>
      </c>
      <c r="H4409" s="52" t="s">
        <v>9490</v>
      </c>
      <c r="I4409" s="159">
        <v>41880</v>
      </c>
      <c r="J4409" s="159">
        <v>41942</v>
      </c>
      <c r="K4409" s="26" t="s">
        <v>9530</v>
      </c>
      <c r="L4409" s="56" t="s">
        <v>9531</v>
      </c>
      <c r="M4409" s="156" t="s">
        <v>994</v>
      </c>
      <c r="N4409" s="121" t="s">
        <v>6499</v>
      </c>
      <c r="P4409" s="56" t="s">
        <v>9493</v>
      </c>
      <c r="Q4409" s="56">
        <v>16</v>
      </c>
      <c r="R4409" s="56" t="s">
        <v>6365</v>
      </c>
      <c r="S4409" s="128" t="s">
        <v>988</v>
      </c>
      <c r="T4409" s="25">
        <v>1</v>
      </c>
      <c r="U4409" s="156" t="s">
        <v>606</v>
      </c>
      <c r="W4409" s="25">
        <v>2.81</v>
      </c>
      <c r="X4409" s="56">
        <v>65</v>
      </c>
      <c r="Y4409" s="148">
        <v>46.4</v>
      </c>
      <c r="Z4409" s="687"/>
    </row>
    <row r="4410" spans="1:26" s="56" customFormat="1">
      <c r="A4410" s="156" t="s">
        <v>9486</v>
      </c>
      <c r="B4410" s="156" t="s">
        <v>970</v>
      </c>
      <c r="C4410" s="56" t="s">
        <v>9487</v>
      </c>
      <c r="D4410" s="56" t="s">
        <v>9488</v>
      </c>
      <c r="E4410" s="56" t="s">
        <v>9489</v>
      </c>
      <c r="F4410" s="56" t="s">
        <v>6495</v>
      </c>
      <c r="H4410" s="52" t="s">
        <v>9490</v>
      </c>
      <c r="I4410" s="159">
        <v>41880</v>
      </c>
      <c r="J4410" s="159">
        <v>41942</v>
      </c>
      <c r="K4410" s="26" t="s">
        <v>9532</v>
      </c>
      <c r="L4410" s="56" t="s">
        <v>9533</v>
      </c>
      <c r="M4410" s="156" t="s">
        <v>994</v>
      </c>
      <c r="N4410" s="121" t="s">
        <v>6499</v>
      </c>
      <c r="P4410" s="56" t="s">
        <v>9493</v>
      </c>
      <c r="Q4410" s="56">
        <v>16</v>
      </c>
      <c r="R4410" s="56" t="s">
        <v>6365</v>
      </c>
      <c r="S4410" s="128" t="s">
        <v>988</v>
      </c>
      <c r="T4410" s="25">
        <v>1</v>
      </c>
      <c r="U4410" s="156" t="s">
        <v>606</v>
      </c>
      <c r="W4410" s="25">
        <v>2.81</v>
      </c>
      <c r="X4410" s="56">
        <v>90</v>
      </c>
      <c r="Y4410" s="148">
        <v>72.2</v>
      </c>
      <c r="Z4410" s="688"/>
    </row>
    <row r="4412" spans="1:26" s="56" customFormat="1">
      <c r="A4412" s="156"/>
      <c r="B4412" s="156"/>
      <c r="C4412" s="179" t="s">
        <v>3563</v>
      </c>
      <c r="D4412" s="179" t="s">
        <v>3564</v>
      </c>
      <c r="E4412" s="179" t="s">
        <v>9534</v>
      </c>
      <c r="F4412" s="179" t="s">
        <v>9535</v>
      </c>
      <c r="G4412" s="179"/>
      <c r="H4412" s="138" t="s">
        <v>8356</v>
      </c>
      <c r="I4412" s="159">
        <v>41871</v>
      </c>
      <c r="J4412" s="159">
        <v>41963</v>
      </c>
      <c r="K4412" s="161" t="s">
        <v>8357</v>
      </c>
      <c r="L4412" s="161" t="s">
        <v>8358</v>
      </c>
      <c r="M4412" s="156" t="s">
        <v>8359</v>
      </c>
      <c r="N4412" s="121" t="s">
        <v>6499</v>
      </c>
      <c r="P4412" s="128" t="s">
        <v>8360</v>
      </c>
      <c r="Q4412" s="56">
        <v>16</v>
      </c>
      <c r="R4412" s="128" t="s">
        <v>6365</v>
      </c>
      <c r="S4412" s="128" t="s">
        <v>988</v>
      </c>
      <c r="T4412" s="25">
        <v>1</v>
      </c>
      <c r="U4412" s="156" t="s">
        <v>606</v>
      </c>
      <c r="W4412" s="25" t="s">
        <v>3119</v>
      </c>
      <c r="X4412" s="25">
        <v>32</v>
      </c>
      <c r="Y4412" s="25">
        <v>0.6</v>
      </c>
      <c r="Z4412" s="131"/>
    </row>
    <row r="4414" spans="1:26" s="56" customFormat="1">
      <c r="A4414" s="132" t="s">
        <v>9536</v>
      </c>
      <c r="B4414" s="132" t="s">
        <v>1216</v>
      </c>
      <c r="C4414" s="150" t="s">
        <v>4873</v>
      </c>
      <c r="D4414" s="150" t="s">
        <v>4874</v>
      </c>
      <c r="E4414" s="150" t="s">
        <v>4875</v>
      </c>
      <c r="F4414" s="150" t="s">
        <v>4876</v>
      </c>
      <c r="G4414" s="150"/>
      <c r="H4414" s="150" t="s">
        <v>6833</v>
      </c>
      <c r="I4414" s="549">
        <v>41882</v>
      </c>
      <c r="J4414" s="549">
        <v>41973</v>
      </c>
      <c r="K4414" s="150" t="s">
        <v>9537</v>
      </c>
      <c r="L4414" s="150" t="s">
        <v>9538</v>
      </c>
      <c r="M4414" s="150" t="s">
        <v>695</v>
      </c>
      <c r="N4414" s="150" t="s">
        <v>9539</v>
      </c>
      <c r="O4414" s="150" t="s">
        <v>8615</v>
      </c>
      <c r="P4414" s="150" t="s">
        <v>8616</v>
      </c>
      <c r="Q4414" s="150">
        <v>8</v>
      </c>
      <c r="R4414" s="150">
        <v>5</v>
      </c>
      <c r="S4414" s="150" t="s">
        <v>605</v>
      </c>
      <c r="T4414" s="150">
        <v>1</v>
      </c>
      <c r="U4414" s="150" t="s">
        <v>606</v>
      </c>
      <c r="V4414" s="150" t="s">
        <v>8615</v>
      </c>
      <c r="W4414" s="150">
        <v>1.5</v>
      </c>
      <c r="X4414" s="150">
        <v>58</v>
      </c>
      <c r="Y4414" s="150">
        <v>30</v>
      </c>
      <c r="Z4414" s="150" t="s">
        <v>9540</v>
      </c>
    </row>
    <row r="4415" spans="1:26" s="56" customFormat="1">
      <c r="A4415" s="132" t="s">
        <v>9536</v>
      </c>
      <c r="B4415" s="132" t="s">
        <v>1216</v>
      </c>
      <c r="C4415" s="150" t="s">
        <v>4873</v>
      </c>
      <c r="D4415" s="150" t="s">
        <v>4874</v>
      </c>
      <c r="E4415" s="150" t="s">
        <v>4875</v>
      </c>
      <c r="F4415" s="150" t="s">
        <v>4876</v>
      </c>
      <c r="G4415" s="150"/>
      <c r="H4415" s="150" t="s">
        <v>6833</v>
      </c>
      <c r="I4415" s="549">
        <v>41882</v>
      </c>
      <c r="J4415" s="549">
        <v>41973</v>
      </c>
      <c r="K4415" s="150" t="s">
        <v>9541</v>
      </c>
      <c r="L4415" s="150" t="s">
        <v>9542</v>
      </c>
      <c r="M4415" s="150" t="s">
        <v>695</v>
      </c>
      <c r="N4415" s="150" t="s">
        <v>9539</v>
      </c>
      <c r="O4415" s="150" t="s">
        <v>8615</v>
      </c>
      <c r="P4415" s="150" t="s">
        <v>8616</v>
      </c>
      <c r="Q4415" s="150">
        <v>8</v>
      </c>
      <c r="R4415" s="150">
        <v>5</v>
      </c>
      <c r="S4415" s="150" t="s">
        <v>605</v>
      </c>
      <c r="T4415" s="150">
        <v>1</v>
      </c>
      <c r="U4415" s="150" t="s">
        <v>606</v>
      </c>
      <c r="V4415" s="150" t="s">
        <v>8615</v>
      </c>
      <c r="W4415" s="150">
        <v>1.5</v>
      </c>
      <c r="X4415" s="150">
        <v>58</v>
      </c>
      <c r="Y4415" s="150">
        <v>30</v>
      </c>
      <c r="Z4415" s="150" t="s">
        <v>9540</v>
      </c>
    </row>
    <row r="4416" spans="1:26" s="56" customFormat="1">
      <c r="A4416" s="132" t="s">
        <v>9536</v>
      </c>
      <c r="B4416" s="132" t="s">
        <v>1216</v>
      </c>
      <c r="C4416" s="150" t="s">
        <v>4873</v>
      </c>
      <c r="D4416" s="150" t="s">
        <v>4874</v>
      </c>
      <c r="E4416" s="150" t="s">
        <v>4875</v>
      </c>
      <c r="F4416" s="150" t="s">
        <v>4876</v>
      </c>
      <c r="G4416" s="150"/>
      <c r="H4416" s="150" t="s">
        <v>6833</v>
      </c>
      <c r="I4416" s="549">
        <v>41882</v>
      </c>
      <c r="J4416" s="549">
        <v>41973</v>
      </c>
      <c r="K4416" s="150" t="s">
        <v>9543</v>
      </c>
      <c r="L4416" s="150" t="s">
        <v>9544</v>
      </c>
      <c r="M4416" s="150" t="s">
        <v>695</v>
      </c>
      <c r="N4416" s="150" t="s">
        <v>9539</v>
      </c>
      <c r="O4416" s="150" t="s">
        <v>8615</v>
      </c>
      <c r="P4416" s="150" t="s">
        <v>8616</v>
      </c>
      <c r="Q4416" s="150">
        <v>8</v>
      </c>
      <c r="R4416" s="150">
        <v>5</v>
      </c>
      <c r="S4416" s="150" t="s">
        <v>605</v>
      </c>
      <c r="T4416" s="150">
        <v>1</v>
      </c>
      <c r="U4416" s="150" t="s">
        <v>606</v>
      </c>
      <c r="V4416" s="150" t="s">
        <v>8615</v>
      </c>
      <c r="W4416" s="150">
        <v>1.5</v>
      </c>
      <c r="X4416" s="150">
        <v>58</v>
      </c>
      <c r="Y4416" s="150">
        <v>68.2</v>
      </c>
      <c r="Z4416" s="150" t="s">
        <v>9540</v>
      </c>
    </row>
    <row r="4417" spans="1:26" s="56" customFormat="1">
      <c r="A4417" s="132" t="s">
        <v>9536</v>
      </c>
      <c r="B4417" s="132" t="s">
        <v>1216</v>
      </c>
      <c r="C4417" s="150" t="s">
        <v>4873</v>
      </c>
      <c r="D4417" s="150" t="s">
        <v>4874</v>
      </c>
      <c r="E4417" s="150" t="s">
        <v>4875</v>
      </c>
      <c r="F4417" s="150" t="s">
        <v>4876</v>
      </c>
      <c r="G4417" s="150"/>
      <c r="H4417" s="150" t="s">
        <v>6833</v>
      </c>
      <c r="I4417" s="549">
        <v>41882</v>
      </c>
      <c r="J4417" s="549">
        <v>41973</v>
      </c>
      <c r="K4417" s="150" t="s">
        <v>9545</v>
      </c>
      <c r="L4417" s="150" t="s">
        <v>9546</v>
      </c>
      <c r="M4417" s="150" t="s">
        <v>695</v>
      </c>
      <c r="N4417" s="150" t="s">
        <v>9539</v>
      </c>
      <c r="O4417" s="150" t="s">
        <v>8615</v>
      </c>
      <c r="P4417" s="150" t="s">
        <v>8616</v>
      </c>
      <c r="Q4417" s="150">
        <v>8</v>
      </c>
      <c r="R4417" s="150">
        <v>5</v>
      </c>
      <c r="S4417" s="150" t="s">
        <v>605</v>
      </c>
      <c r="T4417" s="150">
        <v>1</v>
      </c>
      <c r="U4417" s="150" t="s">
        <v>606</v>
      </c>
      <c r="V4417" s="150" t="s">
        <v>8615</v>
      </c>
      <c r="W4417" s="150">
        <v>1.5</v>
      </c>
      <c r="X4417" s="150">
        <v>58</v>
      </c>
      <c r="Y4417" s="150">
        <v>27.4</v>
      </c>
      <c r="Z4417" s="150" t="s">
        <v>9540</v>
      </c>
    </row>
    <row r="4418" spans="1:26" s="56" customFormat="1">
      <c r="A4418" s="132" t="s">
        <v>9536</v>
      </c>
      <c r="B4418" s="132" t="s">
        <v>1216</v>
      </c>
      <c r="C4418" s="150" t="s">
        <v>4873</v>
      </c>
      <c r="D4418" s="150" t="s">
        <v>4874</v>
      </c>
      <c r="E4418" s="150" t="s">
        <v>4875</v>
      </c>
      <c r="F4418" s="150" t="s">
        <v>4876</v>
      </c>
      <c r="G4418" s="150"/>
      <c r="H4418" s="150" t="s">
        <v>6833</v>
      </c>
      <c r="I4418" s="549">
        <v>41882</v>
      </c>
      <c r="J4418" s="549">
        <v>41973</v>
      </c>
      <c r="K4418" s="150" t="s">
        <v>9547</v>
      </c>
      <c r="L4418" s="150" t="s">
        <v>9548</v>
      </c>
      <c r="M4418" s="150" t="s">
        <v>695</v>
      </c>
      <c r="N4418" s="150" t="s">
        <v>9539</v>
      </c>
      <c r="O4418" s="150" t="s">
        <v>8615</v>
      </c>
      <c r="P4418" s="150" t="s">
        <v>8616</v>
      </c>
      <c r="Q4418" s="150">
        <v>8</v>
      </c>
      <c r="R4418" s="150">
        <v>5</v>
      </c>
      <c r="S4418" s="150" t="s">
        <v>605</v>
      </c>
      <c r="T4418" s="150">
        <v>1</v>
      </c>
      <c r="U4418" s="150" t="s">
        <v>606</v>
      </c>
      <c r="V4418" s="150" t="s">
        <v>8615</v>
      </c>
      <c r="W4418" s="150">
        <v>1.5</v>
      </c>
      <c r="X4418" s="150">
        <v>58</v>
      </c>
      <c r="Y4418" s="150">
        <v>62.4</v>
      </c>
      <c r="Z4418" s="150" t="s">
        <v>9540</v>
      </c>
    </row>
    <row r="4419" spans="1:26" s="56" customFormat="1">
      <c r="A4419" s="132" t="s">
        <v>9536</v>
      </c>
      <c r="B4419" s="132" t="s">
        <v>1216</v>
      </c>
      <c r="C4419" s="150" t="s">
        <v>4873</v>
      </c>
      <c r="D4419" s="150" t="s">
        <v>4874</v>
      </c>
      <c r="E4419" s="150" t="s">
        <v>4875</v>
      </c>
      <c r="F4419" s="150" t="s">
        <v>4876</v>
      </c>
      <c r="G4419" s="150"/>
      <c r="H4419" s="150" t="s">
        <v>6833</v>
      </c>
      <c r="I4419" s="549">
        <v>41882</v>
      </c>
      <c r="J4419" s="549">
        <v>41973</v>
      </c>
      <c r="K4419" s="150" t="s">
        <v>9549</v>
      </c>
      <c r="L4419" s="150" t="s">
        <v>9550</v>
      </c>
      <c r="M4419" s="150" t="s">
        <v>695</v>
      </c>
      <c r="N4419" s="150" t="s">
        <v>9539</v>
      </c>
      <c r="O4419" s="150" t="s">
        <v>8615</v>
      </c>
      <c r="P4419" s="150" t="s">
        <v>8616</v>
      </c>
      <c r="Q4419" s="150">
        <v>8</v>
      </c>
      <c r="R4419" s="150">
        <v>5</v>
      </c>
      <c r="S4419" s="150" t="s">
        <v>605</v>
      </c>
      <c r="T4419" s="150">
        <v>1</v>
      </c>
      <c r="U4419" s="150" t="s">
        <v>606</v>
      </c>
      <c r="V4419" s="150" t="s">
        <v>8615</v>
      </c>
      <c r="W4419" s="150">
        <v>1.5</v>
      </c>
      <c r="X4419" s="150">
        <v>58</v>
      </c>
      <c r="Y4419" s="150">
        <v>38</v>
      </c>
      <c r="Z4419" s="150" t="s">
        <v>9540</v>
      </c>
    </row>
    <row r="4420" spans="1:26" s="56" customFormat="1">
      <c r="A4420" s="132" t="s">
        <v>9536</v>
      </c>
      <c r="B4420" s="132" t="s">
        <v>1216</v>
      </c>
      <c r="C4420" s="150" t="s">
        <v>4873</v>
      </c>
      <c r="D4420" s="150" t="s">
        <v>4874</v>
      </c>
      <c r="E4420" s="150" t="s">
        <v>4875</v>
      </c>
      <c r="F4420" s="150" t="s">
        <v>4876</v>
      </c>
      <c r="G4420" s="150"/>
      <c r="H4420" s="150" t="s">
        <v>6833</v>
      </c>
      <c r="I4420" s="549">
        <v>41882</v>
      </c>
      <c r="J4420" s="549">
        <v>41973</v>
      </c>
      <c r="K4420" s="150" t="s">
        <v>9551</v>
      </c>
      <c r="L4420" s="150" t="s">
        <v>9552</v>
      </c>
      <c r="M4420" s="150" t="s">
        <v>695</v>
      </c>
      <c r="N4420" s="150" t="s">
        <v>9539</v>
      </c>
      <c r="O4420" s="150" t="s">
        <v>8615</v>
      </c>
      <c r="P4420" s="150" t="s">
        <v>8616</v>
      </c>
      <c r="Q4420" s="150">
        <v>8</v>
      </c>
      <c r="R4420" s="150">
        <v>5</v>
      </c>
      <c r="S4420" s="150" t="s">
        <v>605</v>
      </c>
      <c r="T4420" s="150">
        <v>1</v>
      </c>
      <c r="U4420" s="150" t="s">
        <v>606</v>
      </c>
      <c r="V4420" s="150" t="s">
        <v>8615</v>
      </c>
      <c r="W4420" s="150">
        <v>1.5</v>
      </c>
      <c r="X4420" s="150">
        <v>56</v>
      </c>
      <c r="Y4420" s="150">
        <v>36.799999999999997</v>
      </c>
      <c r="Z4420" s="150" t="s">
        <v>9540</v>
      </c>
    </row>
    <row r="4421" spans="1:26" s="56" customFormat="1">
      <c r="A4421" s="132" t="s">
        <v>9536</v>
      </c>
      <c r="B4421" s="132" t="s">
        <v>1216</v>
      </c>
      <c r="C4421" s="150" t="s">
        <v>4873</v>
      </c>
      <c r="D4421" s="150" t="s">
        <v>4874</v>
      </c>
      <c r="E4421" s="150" t="s">
        <v>4875</v>
      </c>
      <c r="F4421" s="150" t="s">
        <v>4876</v>
      </c>
      <c r="G4421" s="150"/>
      <c r="H4421" s="150" t="s">
        <v>6833</v>
      </c>
      <c r="I4421" s="549">
        <v>41882</v>
      </c>
      <c r="J4421" s="549">
        <v>41973</v>
      </c>
      <c r="K4421" s="150" t="s">
        <v>9553</v>
      </c>
      <c r="L4421" s="150" t="s">
        <v>9554</v>
      </c>
      <c r="M4421" s="150" t="s">
        <v>695</v>
      </c>
      <c r="N4421" s="150" t="s">
        <v>9539</v>
      </c>
      <c r="O4421" s="150" t="s">
        <v>8615</v>
      </c>
      <c r="P4421" s="150" t="s">
        <v>8616</v>
      </c>
      <c r="Q4421" s="150">
        <v>8</v>
      </c>
      <c r="R4421" s="150">
        <v>5</v>
      </c>
      <c r="S4421" s="150" t="s">
        <v>605</v>
      </c>
      <c r="T4421" s="150">
        <v>1</v>
      </c>
      <c r="U4421" s="150" t="s">
        <v>606</v>
      </c>
      <c r="V4421" s="150" t="s">
        <v>8615</v>
      </c>
      <c r="W4421" s="150">
        <v>1.5</v>
      </c>
      <c r="X4421" s="150">
        <v>58</v>
      </c>
      <c r="Y4421" s="150">
        <v>29.4</v>
      </c>
      <c r="Z4421" s="150" t="s">
        <v>9540</v>
      </c>
    </row>
    <row r="4422" spans="1:26" s="56" customFormat="1">
      <c r="A4422" s="132" t="s">
        <v>9536</v>
      </c>
      <c r="B4422" s="132" t="s">
        <v>1216</v>
      </c>
      <c r="C4422" s="150" t="s">
        <v>4873</v>
      </c>
      <c r="D4422" s="150" t="s">
        <v>4874</v>
      </c>
      <c r="E4422" s="150" t="s">
        <v>4875</v>
      </c>
      <c r="F4422" s="150" t="s">
        <v>4876</v>
      </c>
      <c r="G4422" s="150"/>
      <c r="H4422" s="150" t="s">
        <v>6833</v>
      </c>
      <c r="I4422" s="549">
        <v>41882</v>
      </c>
      <c r="J4422" s="549">
        <v>41973</v>
      </c>
      <c r="K4422" s="150" t="s">
        <v>9555</v>
      </c>
      <c r="L4422" s="150" t="s">
        <v>9556</v>
      </c>
      <c r="M4422" s="150" t="s">
        <v>695</v>
      </c>
      <c r="N4422" s="150" t="s">
        <v>9539</v>
      </c>
      <c r="O4422" s="150" t="s">
        <v>8615</v>
      </c>
      <c r="P4422" s="150" t="s">
        <v>8616</v>
      </c>
      <c r="Q4422" s="150">
        <v>8</v>
      </c>
      <c r="R4422" s="150">
        <v>5</v>
      </c>
      <c r="S4422" s="150" t="s">
        <v>605</v>
      </c>
      <c r="T4422" s="150">
        <v>1</v>
      </c>
      <c r="U4422" s="150" t="s">
        <v>606</v>
      </c>
      <c r="V4422" s="150" t="s">
        <v>8615</v>
      </c>
      <c r="W4422" s="150">
        <v>1.5</v>
      </c>
      <c r="X4422" s="150">
        <v>58</v>
      </c>
      <c r="Y4422" s="150">
        <v>51.4</v>
      </c>
      <c r="Z4422" s="150" t="s">
        <v>9540</v>
      </c>
    </row>
    <row r="4423" spans="1:26" s="56" customFormat="1">
      <c r="A4423" s="132" t="s">
        <v>9536</v>
      </c>
      <c r="B4423" s="132" t="s">
        <v>1216</v>
      </c>
      <c r="C4423" s="150" t="s">
        <v>4873</v>
      </c>
      <c r="D4423" s="150" t="s">
        <v>4874</v>
      </c>
      <c r="E4423" s="150" t="s">
        <v>4875</v>
      </c>
      <c r="F4423" s="150" t="s">
        <v>4876</v>
      </c>
      <c r="G4423" s="150"/>
      <c r="H4423" s="150" t="s">
        <v>6833</v>
      </c>
      <c r="I4423" s="549">
        <v>41882</v>
      </c>
      <c r="J4423" s="549">
        <v>41973</v>
      </c>
      <c r="K4423" s="150" t="s">
        <v>9557</v>
      </c>
      <c r="L4423" s="150" t="s">
        <v>9558</v>
      </c>
      <c r="M4423" s="150" t="s">
        <v>695</v>
      </c>
      <c r="N4423" s="150" t="s">
        <v>9539</v>
      </c>
      <c r="O4423" s="150" t="s">
        <v>8615</v>
      </c>
      <c r="P4423" s="150" t="s">
        <v>8616</v>
      </c>
      <c r="Q4423" s="150">
        <v>8</v>
      </c>
      <c r="R4423" s="150">
        <v>5</v>
      </c>
      <c r="S4423" s="150" t="s">
        <v>605</v>
      </c>
      <c r="T4423" s="150">
        <v>1</v>
      </c>
      <c r="U4423" s="150" t="s">
        <v>606</v>
      </c>
      <c r="V4423" s="150" t="s">
        <v>8615</v>
      </c>
      <c r="W4423" s="150">
        <v>1.5</v>
      </c>
      <c r="X4423" s="150">
        <v>58</v>
      </c>
      <c r="Y4423" s="150">
        <v>77.3</v>
      </c>
      <c r="Z4423" s="150" t="s">
        <v>9540</v>
      </c>
    </row>
    <row r="4424" spans="1:26" s="56" customFormat="1">
      <c r="A4424" s="132" t="s">
        <v>9536</v>
      </c>
      <c r="B4424" s="132" t="s">
        <v>1216</v>
      </c>
      <c r="C4424" s="150" t="s">
        <v>4873</v>
      </c>
      <c r="D4424" s="150" t="s">
        <v>4874</v>
      </c>
      <c r="E4424" s="150" t="s">
        <v>4875</v>
      </c>
      <c r="F4424" s="150" t="s">
        <v>4876</v>
      </c>
      <c r="G4424" s="150"/>
      <c r="H4424" s="150" t="s">
        <v>6833</v>
      </c>
      <c r="I4424" s="549">
        <v>41882</v>
      </c>
      <c r="J4424" s="549">
        <v>41973</v>
      </c>
      <c r="K4424" s="150" t="s">
        <v>9559</v>
      </c>
      <c r="L4424" s="150" t="s">
        <v>9560</v>
      </c>
      <c r="M4424" s="150" t="s">
        <v>695</v>
      </c>
      <c r="N4424" s="150" t="s">
        <v>9539</v>
      </c>
      <c r="O4424" s="150" t="s">
        <v>8615</v>
      </c>
      <c r="P4424" s="150" t="s">
        <v>8616</v>
      </c>
      <c r="Q4424" s="150">
        <v>8</v>
      </c>
      <c r="R4424" s="150">
        <v>5</v>
      </c>
      <c r="S4424" s="150" t="s">
        <v>605</v>
      </c>
      <c r="T4424" s="150">
        <v>1</v>
      </c>
      <c r="U4424" s="150" t="s">
        <v>606</v>
      </c>
      <c r="V4424" s="150" t="s">
        <v>8615</v>
      </c>
      <c r="W4424" s="150">
        <v>1.5</v>
      </c>
      <c r="X4424" s="150">
        <v>58</v>
      </c>
      <c r="Y4424" s="150">
        <v>115.6</v>
      </c>
      <c r="Z4424" s="150" t="s">
        <v>9540</v>
      </c>
    </row>
    <row r="4425" spans="1:26" s="56" customFormat="1">
      <c r="A4425" s="132" t="s">
        <v>9536</v>
      </c>
      <c r="B4425" s="132" t="s">
        <v>1216</v>
      </c>
      <c r="C4425" s="150" t="s">
        <v>4873</v>
      </c>
      <c r="D4425" s="150" t="s">
        <v>4874</v>
      </c>
      <c r="E4425" s="150" t="s">
        <v>4875</v>
      </c>
      <c r="F4425" s="150" t="s">
        <v>4876</v>
      </c>
      <c r="G4425" s="150"/>
      <c r="H4425" s="150" t="s">
        <v>6833</v>
      </c>
      <c r="I4425" s="549">
        <v>41882</v>
      </c>
      <c r="J4425" s="549">
        <v>41973</v>
      </c>
      <c r="K4425" s="150" t="s">
        <v>9561</v>
      </c>
      <c r="L4425" s="150" t="s">
        <v>9562</v>
      </c>
      <c r="M4425" s="150" t="s">
        <v>695</v>
      </c>
      <c r="N4425" s="150" t="s">
        <v>9539</v>
      </c>
      <c r="O4425" s="150" t="s">
        <v>8615</v>
      </c>
      <c r="P4425" s="150" t="s">
        <v>8616</v>
      </c>
      <c r="Q4425" s="150">
        <v>8</v>
      </c>
      <c r="R4425" s="150">
        <v>5</v>
      </c>
      <c r="S4425" s="150" t="s">
        <v>605</v>
      </c>
      <c r="T4425" s="150">
        <v>1</v>
      </c>
      <c r="U4425" s="150" t="s">
        <v>606</v>
      </c>
      <c r="V4425" s="150" t="s">
        <v>8615</v>
      </c>
      <c r="W4425" s="150">
        <v>1.5</v>
      </c>
      <c r="X4425" s="150">
        <v>58</v>
      </c>
      <c r="Y4425" s="150">
        <v>32.4</v>
      </c>
      <c r="Z4425" s="150" t="s">
        <v>9540</v>
      </c>
    </row>
    <row r="4426" spans="1:26" s="56" customFormat="1">
      <c r="A4426" s="132" t="s">
        <v>9536</v>
      </c>
      <c r="B4426" s="132" t="s">
        <v>1216</v>
      </c>
      <c r="C4426" s="150" t="s">
        <v>4873</v>
      </c>
      <c r="D4426" s="150" t="s">
        <v>4874</v>
      </c>
      <c r="E4426" s="150" t="s">
        <v>4875</v>
      </c>
      <c r="F4426" s="150" t="s">
        <v>4876</v>
      </c>
      <c r="G4426" s="150"/>
      <c r="H4426" s="150" t="s">
        <v>6833</v>
      </c>
      <c r="I4426" s="549">
        <v>41882</v>
      </c>
      <c r="J4426" s="549">
        <v>41973</v>
      </c>
      <c r="K4426" s="150" t="s">
        <v>9563</v>
      </c>
      <c r="L4426" s="150" t="s">
        <v>9564</v>
      </c>
      <c r="M4426" s="150" t="s">
        <v>695</v>
      </c>
      <c r="N4426" s="150" t="s">
        <v>9539</v>
      </c>
      <c r="O4426" s="150" t="s">
        <v>8615</v>
      </c>
      <c r="P4426" s="150" t="s">
        <v>8616</v>
      </c>
      <c r="Q4426" s="150">
        <v>8</v>
      </c>
      <c r="R4426" s="150">
        <v>5</v>
      </c>
      <c r="S4426" s="150" t="s">
        <v>605</v>
      </c>
      <c r="T4426" s="150">
        <v>1</v>
      </c>
      <c r="U4426" s="150" t="s">
        <v>606</v>
      </c>
      <c r="V4426" s="150" t="s">
        <v>8615</v>
      </c>
      <c r="W4426" s="150">
        <v>1.5</v>
      </c>
      <c r="X4426" s="150">
        <v>58</v>
      </c>
      <c r="Y4426" s="150">
        <v>27.1</v>
      </c>
      <c r="Z4426" s="150" t="s">
        <v>9540</v>
      </c>
    </row>
    <row r="4427" spans="1:26" s="56" customFormat="1">
      <c r="A4427" s="132" t="s">
        <v>9536</v>
      </c>
      <c r="B4427" s="132" t="s">
        <v>1216</v>
      </c>
      <c r="C4427" s="150" t="s">
        <v>4873</v>
      </c>
      <c r="D4427" s="150" t="s">
        <v>4874</v>
      </c>
      <c r="E4427" s="150" t="s">
        <v>4875</v>
      </c>
      <c r="F4427" s="150" t="s">
        <v>4876</v>
      </c>
      <c r="G4427" s="150"/>
      <c r="H4427" s="150" t="s">
        <v>6833</v>
      </c>
      <c r="I4427" s="549">
        <v>41882</v>
      </c>
      <c r="J4427" s="549">
        <v>41973</v>
      </c>
      <c r="K4427" s="150" t="s">
        <v>9565</v>
      </c>
      <c r="L4427" s="150" t="s">
        <v>9566</v>
      </c>
      <c r="M4427" s="150" t="s">
        <v>695</v>
      </c>
      <c r="N4427" s="150" t="s">
        <v>9539</v>
      </c>
      <c r="O4427" s="150" t="s">
        <v>8615</v>
      </c>
      <c r="P4427" s="150" t="s">
        <v>8616</v>
      </c>
      <c r="Q4427" s="150">
        <v>8</v>
      </c>
      <c r="R4427" s="150">
        <v>5</v>
      </c>
      <c r="S4427" s="150" t="s">
        <v>605</v>
      </c>
      <c r="T4427" s="150">
        <v>1</v>
      </c>
      <c r="U4427" s="150" t="s">
        <v>606</v>
      </c>
      <c r="V4427" s="150" t="s">
        <v>8615</v>
      </c>
      <c r="W4427" s="150">
        <v>1.5</v>
      </c>
      <c r="X4427" s="150">
        <v>58</v>
      </c>
      <c r="Y4427" s="150">
        <v>125.7</v>
      </c>
      <c r="Z4427" s="150" t="s">
        <v>9540</v>
      </c>
    </row>
    <row r="4428" spans="1:26" s="56" customFormat="1">
      <c r="A4428" s="132" t="s">
        <v>9536</v>
      </c>
      <c r="B4428" s="132" t="s">
        <v>1216</v>
      </c>
      <c r="C4428" s="150" t="s">
        <v>4873</v>
      </c>
      <c r="D4428" s="150" t="s">
        <v>4874</v>
      </c>
      <c r="E4428" s="150" t="s">
        <v>4875</v>
      </c>
      <c r="F4428" s="150" t="s">
        <v>4876</v>
      </c>
      <c r="G4428" s="150"/>
      <c r="H4428" s="150" t="s">
        <v>6833</v>
      </c>
      <c r="I4428" s="549">
        <v>41882</v>
      </c>
      <c r="J4428" s="549">
        <v>41973</v>
      </c>
      <c r="K4428" s="150" t="s">
        <v>9567</v>
      </c>
      <c r="L4428" s="150" t="s">
        <v>9568</v>
      </c>
      <c r="M4428" s="150" t="s">
        <v>695</v>
      </c>
      <c r="N4428" s="150" t="s">
        <v>9539</v>
      </c>
      <c r="O4428" s="150" t="s">
        <v>8615</v>
      </c>
      <c r="P4428" s="150" t="s">
        <v>8616</v>
      </c>
      <c r="Q4428" s="150">
        <v>8</v>
      </c>
      <c r="R4428" s="150">
        <v>5</v>
      </c>
      <c r="S4428" s="150" t="s">
        <v>605</v>
      </c>
      <c r="T4428" s="150">
        <v>1</v>
      </c>
      <c r="U4428" s="150" t="s">
        <v>606</v>
      </c>
      <c r="V4428" s="150" t="s">
        <v>8615</v>
      </c>
      <c r="W4428" s="150">
        <v>1.5</v>
      </c>
      <c r="X4428" s="150">
        <v>58</v>
      </c>
      <c r="Y4428" s="150">
        <v>26.4</v>
      </c>
      <c r="Z4428" s="150" t="s">
        <v>9540</v>
      </c>
    </row>
    <row r="4429" spans="1:26" s="56" customFormat="1">
      <c r="A4429" s="132" t="s">
        <v>9536</v>
      </c>
      <c r="B4429" s="132" t="s">
        <v>1216</v>
      </c>
      <c r="C4429" s="150" t="s">
        <v>4873</v>
      </c>
      <c r="D4429" s="150" t="s">
        <v>4874</v>
      </c>
      <c r="E4429" s="150" t="s">
        <v>4875</v>
      </c>
      <c r="F4429" s="150" t="s">
        <v>4876</v>
      </c>
      <c r="G4429" s="150"/>
      <c r="H4429" s="150" t="s">
        <v>6833</v>
      </c>
      <c r="I4429" s="549">
        <v>41882</v>
      </c>
      <c r="J4429" s="549">
        <v>41973</v>
      </c>
      <c r="K4429" s="150" t="s">
        <v>9569</v>
      </c>
      <c r="L4429" s="150" t="s">
        <v>9570</v>
      </c>
      <c r="M4429" s="150" t="s">
        <v>695</v>
      </c>
      <c r="N4429" s="150" t="s">
        <v>9539</v>
      </c>
      <c r="O4429" s="150" t="s">
        <v>8615</v>
      </c>
      <c r="P4429" s="150" t="s">
        <v>8616</v>
      </c>
      <c r="Q4429" s="150">
        <v>8</v>
      </c>
      <c r="R4429" s="150">
        <v>5</v>
      </c>
      <c r="S4429" s="150" t="s">
        <v>605</v>
      </c>
      <c r="T4429" s="150">
        <v>1</v>
      </c>
      <c r="U4429" s="150" t="s">
        <v>606</v>
      </c>
      <c r="V4429" s="150" t="s">
        <v>8615</v>
      </c>
      <c r="W4429" s="150">
        <v>1.5</v>
      </c>
      <c r="X4429" s="150">
        <v>58</v>
      </c>
      <c r="Y4429" s="150">
        <v>28.5</v>
      </c>
      <c r="Z4429" s="150" t="s">
        <v>9540</v>
      </c>
    </row>
    <row r="4430" spans="1:26" s="56" customFormat="1">
      <c r="A4430" s="132" t="s">
        <v>9536</v>
      </c>
      <c r="B4430" s="132" t="s">
        <v>1216</v>
      </c>
      <c r="C4430" s="150" t="s">
        <v>4873</v>
      </c>
      <c r="D4430" s="150" t="s">
        <v>4874</v>
      </c>
      <c r="E4430" s="150" t="s">
        <v>4875</v>
      </c>
      <c r="F4430" s="150" t="s">
        <v>4876</v>
      </c>
      <c r="G4430" s="150"/>
      <c r="H4430" s="150" t="s">
        <v>6833</v>
      </c>
      <c r="I4430" s="549">
        <v>41882</v>
      </c>
      <c r="J4430" s="549">
        <v>41973</v>
      </c>
      <c r="K4430" s="150" t="s">
        <v>9571</v>
      </c>
      <c r="L4430" s="150" t="s">
        <v>9572</v>
      </c>
      <c r="M4430" s="150" t="s">
        <v>695</v>
      </c>
      <c r="N4430" s="150" t="s">
        <v>9539</v>
      </c>
      <c r="O4430" s="150" t="s">
        <v>8615</v>
      </c>
      <c r="P4430" s="150" t="s">
        <v>8616</v>
      </c>
      <c r="Q4430" s="150">
        <v>8</v>
      </c>
      <c r="R4430" s="150">
        <v>5</v>
      </c>
      <c r="S4430" s="150" t="s">
        <v>605</v>
      </c>
      <c r="T4430" s="150">
        <v>1</v>
      </c>
      <c r="U4430" s="150" t="s">
        <v>606</v>
      </c>
      <c r="V4430" s="150" t="s">
        <v>8615</v>
      </c>
      <c r="W4430" s="150">
        <v>1.5</v>
      </c>
      <c r="X4430" s="150">
        <v>58</v>
      </c>
      <c r="Y4430" s="150">
        <v>40.6</v>
      </c>
      <c r="Z4430" s="150" t="s">
        <v>9540</v>
      </c>
    </row>
    <row r="4431" spans="1:26" s="56" customFormat="1">
      <c r="A4431" s="132" t="s">
        <v>9536</v>
      </c>
      <c r="B4431" s="132" t="s">
        <v>1216</v>
      </c>
      <c r="C4431" s="150" t="s">
        <v>4873</v>
      </c>
      <c r="D4431" s="150" t="s">
        <v>4874</v>
      </c>
      <c r="E4431" s="150" t="s">
        <v>4875</v>
      </c>
      <c r="F4431" s="150" t="s">
        <v>4876</v>
      </c>
      <c r="G4431" s="150"/>
      <c r="H4431" s="150" t="s">
        <v>6833</v>
      </c>
      <c r="I4431" s="549">
        <v>41882</v>
      </c>
      <c r="J4431" s="549">
        <v>41973</v>
      </c>
      <c r="K4431" s="150" t="s">
        <v>9573</v>
      </c>
      <c r="L4431" s="150" t="s">
        <v>9574</v>
      </c>
      <c r="M4431" s="150" t="s">
        <v>695</v>
      </c>
      <c r="N4431" s="150" t="s">
        <v>9539</v>
      </c>
      <c r="O4431" s="150" t="s">
        <v>8615</v>
      </c>
      <c r="P4431" s="150" t="s">
        <v>8616</v>
      </c>
      <c r="Q4431" s="150">
        <v>8</v>
      </c>
      <c r="R4431" s="150">
        <v>5</v>
      </c>
      <c r="S4431" s="150" t="s">
        <v>605</v>
      </c>
      <c r="T4431" s="150">
        <v>1</v>
      </c>
      <c r="U4431" s="150" t="s">
        <v>606</v>
      </c>
      <c r="V4431" s="150" t="s">
        <v>8615</v>
      </c>
      <c r="W4431" s="150">
        <v>1.5</v>
      </c>
      <c r="X4431" s="150">
        <v>58</v>
      </c>
      <c r="Y4431" s="150">
        <v>37.9</v>
      </c>
      <c r="Z4431" s="150" t="s">
        <v>9540</v>
      </c>
    </row>
    <row r="4432" spans="1:26" s="56" customFormat="1">
      <c r="A4432" s="132" t="s">
        <v>9536</v>
      </c>
      <c r="B4432" s="132" t="s">
        <v>1216</v>
      </c>
      <c r="C4432" s="150" t="s">
        <v>4873</v>
      </c>
      <c r="D4432" s="150" t="s">
        <v>4874</v>
      </c>
      <c r="E4432" s="150" t="s">
        <v>4875</v>
      </c>
      <c r="F4432" s="150" t="s">
        <v>4876</v>
      </c>
      <c r="G4432" s="150"/>
      <c r="H4432" s="150" t="s">
        <v>6833</v>
      </c>
      <c r="I4432" s="549">
        <v>41882</v>
      </c>
      <c r="J4432" s="549">
        <v>41973</v>
      </c>
      <c r="K4432" s="150" t="s">
        <v>5767</v>
      </c>
      <c r="L4432" s="150" t="s">
        <v>9575</v>
      </c>
      <c r="M4432" s="150" t="s">
        <v>695</v>
      </c>
      <c r="N4432" s="150" t="s">
        <v>9539</v>
      </c>
      <c r="O4432" s="150" t="s">
        <v>8615</v>
      </c>
      <c r="P4432" s="150" t="s">
        <v>8616</v>
      </c>
      <c r="Q4432" s="150">
        <v>8</v>
      </c>
      <c r="R4432" s="150">
        <v>5</v>
      </c>
      <c r="S4432" s="150" t="s">
        <v>605</v>
      </c>
      <c r="T4432" s="150">
        <v>1</v>
      </c>
      <c r="U4432" s="150" t="s">
        <v>606</v>
      </c>
      <c r="V4432" s="150" t="s">
        <v>8615</v>
      </c>
      <c r="W4432" s="150">
        <v>1.5</v>
      </c>
      <c r="X4432" s="150">
        <v>58</v>
      </c>
      <c r="Y4432" s="150">
        <v>26.7</v>
      </c>
      <c r="Z4432" s="150" t="s">
        <v>9540</v>
      </c>
    </row>
    <row r="4433" spans="1:26" s="56" customFormat="1">
      <c r="A4433" s="132" t="s">
        <v>9536</v>
      </c>
      <c r="B4433" s="132" t="s">
        <v>1216</v>
      </c>
      <c r="C4433" s="150" t="s">
        <v>4873</v>
      </c>
      <c r="D4433" s="150" t="s">
        <v>4874</v>
      </c>
      <c r="E4433" s="150" t="s">
        <v>4875</v>
      </c>
      <c r="F4433" s="150" t="s">
        <v>4876</v>
      </c>
      <c r="G4433" s="150"/>
      <c r="H4433" s="150" t="s">
        <v>6833</v>
      </c>
      <c r="I4433" s="549">
        <v>41882</v>
      </c>
      <c r="J4433" s="549">
        <v>41973</v>
      </c>
      <c r="K4433" s="150" t="s">
        <v>9576</v>
      </c>
      <c r="L4433" s="150" t="s">
        <v>9577</v>
      </c>
      <c r="M4433" s="150" t="s">
        <v>695</v>
      </c>
      <c r="N4433" s="150" t="s">
        <v>9539</v>
      </c>
      <c r="O4433" s="150" t="s">
        <v>8615</v>
      </c>
      <c r="P4433" s="150" t="s">
        <v>8616</v>
      </c>
      <c r="Q4433" s="150">
        <v>8</v>
      </c>
      <c r="R4433" s="150">
        <v>5</v>
      </c>
      <c r="S4433" s="150" t="s">
        <v>605</v>
      </c>
      <c r="T4433" s="150">
        <v>1</v>
      </c>
      <c r="U4433" s="150" t="s">
        <v>606</v>
      </c>
      <c r="V4433" s="150" t="s">
        <v>8615</v>
      </c>
      <c r="W4433" s="150">
        <v>1.5</v>
      </c>
      <c r="X4433" s="150">
        <v>58</v>
      </c>
      <c r="Y4433" s="150">
        <v>56</v>
      </c>
      <c r="Z4433" s="150" t="s">
        <v>9540</v>
      </c>
    </row>
    <row r="4434" spans="1:26" s="56" customFormat="1">
      <c r="A4434" s="132" t="s">
        <v>9536</v>
      </c>
      <c r="B4434" s="132" t="s">
        <v>1216</v>
      </c>
      <c r="C4434" s="150" t="s">
        <v>4873</v>
      </c>
      <c r="D4434" s="150" t="s">
        <v>4874</v>
      </c>
      <c r="E4434" s="150" t="s">
        <v>4875</v>
      </c>
      <c r="F4434" s="150" t="s">
        <v>4876</v>
      </c>
      <c r="G4434" s="150"/>
      <c r="H4434" s="150" t="s">
        <v>6833</v>
      </c>
      <c r="I4434" s="549">
        <v>41882</v>
      </c>
      <c r="J4434" s="549">
        <v>41973</v>
      </c>
      <c r="K4434" s="150" t="s">
        <v>5773</v>
      </c>
      <c r="L4434" s="150" t="s">
        <v>9578</v>
      </c>
      <c r="M4434" s="150" t="s">
        <v>695</v>
      </c>
      <c r="N4434" s="150" t="s">
        <v>9539</v>
      </c>
      <c r="O4434" s="150" t="s">
        <v>8615</v>
      </c>
      <c r="P4434" s="150" t="s">
        <v>8616</v>
      </c>
      <c r="Q4434" s="150">
        <v>8</v>
      </c>
      <c r="R4434" s="150">
        <v>5</v>
      </c>
      <c r="S4434" s="150" t="s">
        <v>605</v>
      </c>
      <c r="T4434" s="150">
        <v>1</v>
      </c>
      <c r="U4434" s="150" t="s">
        <v>606</v>
      </c>
      <c r="V4434" s="150" t="s">
        <v>8615</v>
      </c>
      <c r="W4434" s="150">
        <v>1.5</v>
      </c>
      <c r="X4434" s="150">
        <v>58</v>
      </c>
      <c r="Y4434" s="150">
        <v>36.4</v>
      </c>
      <c r="Z4434" s="150" t="s">
        <v>9540</v>
      </c>
    </row>
    <row r="4435" spans="1:26" s="56" customFormat="1">
      <c r="A4435" s="132" t="s">
        <v>9536</v>
      </c>
      <c r="B4435" s="132" t="s">
        <v>1216</v>
      </c>
      <c r="C4435" s="150" t="s">
        <v>4873</v>
      </c>
      <c r="D4435" s="150" t="s">
        <v>4874</v>
      </c>
      <c r="E4435" s="150" t="s">
        <v>4875</v>
      </c>
      <c r="F4435" s="150" t="s">
        <v>4876</v>
      </c>
      <c r="G4435" s="150"/>
      <c r="H4435" s="150" t="s">
        <v>6833</v>
      </c>
      <c r="I4435" s="549">
        <v>41882</v>
      </c>
      <c r="J4435" s="549">
        <v>41973</v>
      </c>
      <c r="K4435" s="150" t="s">
        <v>9579</v>
      </c>
      <c r="L4435" s="150" t="s">
        <v>9580</v>
      </c>
      <c r="M4435" s="150" t="s">
        <v>695</v>
      </c>
      <c r="N4435" s="150" t="s">
        <v>9539</v>
      </c>
      <c r="O4435" s="150" t="s">
        <v>8615</v>
      </c>
      <c r="P4435" s="150" t="s">
        <v>8616</v>
      </c>
      <c r="Q4435" s="150">
        <v>8</v>
      </c>
      <c r="R4435" s="150">
        <v>5</v>
      </c>
      <c r="S4435" s="150" t="s">
        <v>605</v>
      </c>
      <c r="T4435" s="150">
        <v>1</v>
      </c>
      <c r="U4435" s="150" t="s">
        <v>606</v>
      </c>
      <c r="V4435" s="150" t="s">
        <v>8615</v>
      </c>
      <c r="W4435" s="150">
        <v>1.5</v>
      </c>
      <c r="X4435" s="150">
        <v>58</v>
      </c>
      <c r="Y4435" s="150">
        <v>49.3</v>
      </c>
      <c r="Z4435" s="150" t="s">
        <v>9540</v>
      </c>
    </row>
    <row r="4436" spans="1:26" s="56" customFormat="1">
      <c r="A4436" s="132" t="s">
        <v>9536</v>
      </c>
      <c r="B4436" s="132" t="s">
        <v>1216</v>
      </c>
      <c r="C4436" s="150" t="s">
        <v>4873</v>
      </c>
      <c r="D4436" s="150" t="s">
        <v>4874</v>
      </c>
      <c r="E4436" s="150" t="s">
        <v>4875</v>
      </c>
      <c r="F4436" s="150" t="s">
        <v>4876</v>
      </c>
      <c r="G4436" s="150"/>
      <c r="H4436" s="150" t="s">
        <v>6833</v>
      </c>
      <c r="I4436" s="549">
        <v>41882</v>
      </c>
      <c r="J4436" s="549">
        <v>41973</v>
      </c>
      <c r="K4436" s="150" t="s">
        <v>9581</v>
      </c>
      <c r="L4436" s="150" t="s">
        <v>9582</v>
      </c>
      <c r="M4436" s="150" t="s">
        <v>695</v>
      </c>
      <c r="N4436" s="150" t="s">
        <v>9539</v>
      </c>
      <c r="O4436" s="150" t="s">
        <v>8615</v>
      </c>
      <c r="P4436" s="150" t="s">
        <v>8616</v>
      </c>
      <c r="Q4436" s="150">
        <v>8</v>
      </c>
      <c r="R4436" s="150">
        <v>5</v>
      </c>
      <c r="S4436" s="150" t="s">
        <v>605</v>
      </c>
      <c r="T4436" s="150">
        <v>1</v>
      </c>
      <c r="U4436" s="150" t="s">
        <v>606</v>
      </c>
      <c r="V4436" s="150" t="s">
        <v>8615</v>
      </c>
      <c r="W4436" s="150">
        <v>1.5</v>
      </c>
      <c r="X4436" s="150">
        <v>58</v>
      </c>
      <c r="Y4436" s="150">
        <v>26.5</v>
      </c>
      <c r="Z4436" s="150" t="s">
        <v>9540</v>
      </c>
    </row>
    <row r="4437" spans="1:26" s="56" customFormat="1">
      <c r="A4437" s="132" t="s">
        <v>9536</v>
      </c>
      <c r="B4437" s="132" t="s">
        <v>1216</v>
      </c>
      <c r="C4437" s="150" t="s">
        <v>4873</v>
      </c>
      <c r="D4437" s="150" t="s">
        <v>4874</v>
      </c>
      <c r="E4437" s="150" t="s">
        <v>4875</v>
      </c>
      <c r="F4437" s="150" t="s">
        <v>4876</v>
      </c>
      <c r="G4437" s="150"/>
      <c r="H4437" s="150" t="s">
        <v>6833</v>
      </c>
      <c r="I4437" s="549">
        <v>41882</v>
      </c>
      <c r="J4437" s="549">
        <v>41973</v>
      </c>
      <c r="K4437" s="150" t="s">
        <v>9583</v>
      </c>
      <c r="L4437" s="150" t="s">
        <v>9584</v>
      </c>
      <c r="M4437" s="150" t="s">
        <v>695</v>
      </c>
      <c r="N4437" s="150" t="s">
        <v>9539</v>
      </c>
      <c r="O4437" s="150" t="s">
        <v>8615</v>
      </c>
      <c r="P4437" s="150" t="s">
        <v>8616</v>
      </c>
      <c r="Q4437" s="150">
        <v>8</v>
      </c>
      <c r="R4437" s="150">
        <v>5</v>
      </c>
      <c r="S4437" s="150" t="s">
        <v>605</v>
      </c>
      <c r="T4437" s="150">
        <v>1</v>
      </c>
      <c r="U4437" s="150" t="s">
        <v>606</v>
      </c>
      <c r="V4437" s="150" t="s">
        <v>8615</v>
      </c>
      <c r="W4437" s="150">
        <v>1.5</v>
      </c>
      <c r="X4437" s="150">
        <v>58</v>
      </c>
      <c r="Y4437" s="150">
        <v>44.5</v>
      </c>
      <c r="Z4437" s="150" t="s">
        <v>9540</v>
      </c>
    </row>
    <row r="4438" spans="1:26" s="56" customFormat="1">
      <c r="A4438" s="132" t="s">
        <v>9536</v>
      </c>
      <c r="B4438" s="132" t="s">
        <v>1216</v>
      </c>
      <c r="C4438" s="150" t="s">
        <v>4873</v>
      </c>
      <c r="D4438" s="150" t="s">
        <v>4874</v>
      </c>
      <c r="E4438" s="150" t="s">
        <v>4875</v>
      </c>
      <c r="F4438" s="150" t="s">
        <v>4876</v>
      </c>
      <c r="G4438" s="150"/>
      <c r="H4438" s="150" t="s">
        <v>6833</v>
      </c>
      <c r="I4438" s="549">
        <v>41882</v>
      </c>
      <c r="J4438" s="549">
        <v>41973</v>
      </c>
      <c r="K4438" s="150" t="s">
        <v>9585</v>
      </c>
      <c r="L4438" s="150" t="s">
        <v>9586</v>
      </c>
      <c r="M4438" s="150" t="s">
        <v>695</v>
      </c>
      <c r="N4438" s="150" t="s">
        <v>9539</v>
      </c>
      <c r="O4438" s="150" t="s">
        <v>8615</v>
      </c>
      <c r="P4438" s="150" t="s">
        <v>8616</v>
      </c>
      <c r="Q4438" s="150">
        <v>8</v>
      </c>
      <c r="R4438" s="150">
        <v>5</v>
      </c>
      <c r="S4438" s="150" t="s">
        <v>605</v>
      </c>
      <c r="T4438" s="150">
        <v>1</v>
      </c>
      <c r="U4438" s="150" t="s">
        <v>606</v>
      </c>
      <c r="V4438" s="150" t="s">
        <v>8615</v>
      </c>
      <c r="W4438" s="150">
        <v>1.5</v>
      </c>
      <c r="X4438" s="150">
        <v>58</v>
      </c>
      <c r="Y4438" s="150">
        <v>129.69999999999999</v>
      </c>
      <c r="Z4438" s="150" t="s">
        <v>9540</v>
      </c>
    </row>
    <row r="4439" spans="1:26" s="56" customFormat="1">
      <c r="A4439" s="132" t="s">
        <v>9536</v>
      </c>
      <c r="B4439" s="132" t="s">
        <v>1216</v>
      </c>
      <c r="C4439" s="150" t="s">
        <v>4873</v>
      </c>
      <c r="D4439" s="150" t="s">
        <v>4874</v>
      </c>
      <c r="E4439" s="150" t="s">
        <v>4875</v>
      </c>
      <c r="F4439" s="150" t="s">
        <v>4876</v>
      </c>
      <c r="G4439" s="150"/>
      <c r="H4439" s="150" t="s">
        <v>6833</v>
      </c>
      <c r="I4439" s="549">
        <v>41882</v>
      </c>
      <c r="J4439" s="549">
        <v>41973</v>
      </c>
      <c r="K4439" s="150" t="s">
        <v>9587</v>
      </c>
      <c r="L4439" s="150" t="s">
        <v>9588</v>
      </c>
      <c r="M4439" s="150" t="s">
        <v>695</v>
      </c>
      <c r="N4439" s="150" t="s">
        <v>9539</v>
      </c>
      <c r="O4439" s="150" t="s">
        <v>8615</v>
      </c>
      <c r="P4439" s="150" t="s">
        <v>8616</v>
      </c>
      <c r="Q4439" s="150">
        <v>8</v>
      </c>
      <c r="R4439" s="150">
        <v>5</v>
      </c>
      <c r="S4439" s="150" t="s">
        <v>605</v>
      </c>
      <c r="T4439" s="150">
        <v>1</v>
      </c>
      <c r="U4439" s="150" t="s">
        <v>606</v>
      </c>
      <c r="V4439" s="150" t="s">
        <v>8615</v>
      </c>
      <c r="W4439" s="150">
        <v>1.5</v>
      </c>
      <c r="X4439" s="150">
        <v>58</v>
      </c>
      <c r="Y4439" s="150">
        <v>26.8</v>
      </c>
      <c r="Z4439" s="150" t="s">
        <v>9540</v>
      </c>
    </row>
    <row r="4440" spans="1:26" s="56" customFormat="1">
      <c r="A4440" s="132" t="s">
        <v>9536</v>
      </c>
      <c r="B4440" s="132" t="s">
        <v>1216</v>
      </c>
      <c r="C4440" s="150" t="s">
        <v>4873</v>
      </c>
      <c r="D4440" s="150" t="s">
        <v>4874</v>
      </c>
      <c r="E4440" s="150" t="s">
        <v>4875</v>
      </c>
      <c r="F4440" s="150" t="s">
        <v>4876</v>
      </c>
      <c r="G4440" s="150"/>
      <c r="H4440" s="150" t="s">
        <v>6833</v>
      </c>
      <c r="I4440" s="549">
        <v>41882</v>
      </c>
      <c r="J4440" s="549">
        <v>41973</v>
      </c>
      <c r="K4440" s="150" t="s">
        <v>9589</v>
      </c>
      <c r="L4440" s="150" t="s">
        <v>9590</v>
      </c>
      <c r="M4440" s="150" t="s">
        <v>695</v>
      </c>
      <c r="N4440" s="150" t="s">
        <v>9539</v>
      </c>
      <c r="O4440" s="150" t="s">
        <v>8615</v>
      </c>
      <c r="P4440" s="150" t="s">
        <v>8616</v>
      </c>
      <c r="Q4440" s="150">
        <v>8</v>
      </c>
      <c r="R4440" s="150">
        <v>5</v>
      </c>
      <c r="S4440" s="150" t="s">
        <v>605</v>
      </c>
      <c r="T4440" s="150">
        <v>1</v>
      </c>
      <c r="U4440" s="150" t="s">
        <v>606</v>
      </c>
      <c r="V4440" s="150" t="s">
        <v>8615</v>
      </c>
      <c r="W4440" s="150">
        <v>1.5</v>
      </c>
      <c r="X4440" s="150">
        <v>58</v>
      </c>
      <c r="Y4440" s="150">
        <v>59.6</v>
      </c>
      <c r="Z4440" s="150" t="s">
        <v>9540</v>
      </c>
    </row>
    <row r="4441" spans="1:26" s="56" customFormat="1">
      <c r="A4441" s="132" t="s">
        <v>9536</v>
      </c>
      <c r="B4441" s="132" t="s">
        <v>1216</v>
      </c>
      <c r="C4441" s="150" t="s">
        <v>4873</v>
      </c>
      <c r="D4441" s="150" t="s">
        <v>4874</v>
      </c>
      <c r="E4441" s="150" t="s">
        <v>4875</v>
      </c>
      <c r="F4441" s="150" t="s">
        <v>4876</v>
      </c>
      <c r="G4441" s="150"/>
      <c r="H4441" s="150" t="s">
        <v>6833</v>
      </c>
      <c r="I4441" s="549">
        <v>41882</v>
      </c>
      <c r="J4441" s="549">
        <v>41973</v>
      </c>
      <c r="K4441" s="150" t="s">
        <v>9591</v>
      </c>
      <c r="L4441" s="150" t="s">
        <v>9592</v>
      </c>
      <c r="M4441" s="150" t="s">
        <v>695</v>
      </c>
      <c r="N4441" s="150" t="s">
        <v>9539</v>
      </c>
      <c r="O4441" s="150" t="s">
        <v>8615</v>
      </c>
      <c r="P4441" s="150" t="s">
        <v>8616</v>
      </c>
      <c r="Q4441" s="150">
        <v>8</v>
      </c>
      <c r="R4441" s="150">
        <v>5</v>
      </c>
      <c r="S4441" s="150" t="s">
        <v>605</v>
      </c>
      <c r="T4441" s="150">
        <v>1</v>
      </c>
      <c r="U4441" s="150" t="s">
        <v>606</v>
      </c>
      <c r="V4441" s="150" t="s">
        <v>8615</v>
      </c>
      <c r="W4441" s="150">
        <v>1.5</v>
      </c>
      <c r="X4441" s="150">
        <v>58</v>
      </c>
      <c r="Y4441" s="150">
        <v>29.2</v>
      </c>
      <c r="Z4441" s="150" t="s">
        <v>9540</v>
      </c>
    </row>
    <row r="4442" spans="1:26" s="56" customFormat="1">
      <c r="A4442" s="132" t="s">
        <v>9536</v>
      </c>
      <c r="B4442" s="132" t="s">
        <v>1216</v>
      </c>
      <c r="C4442" s="150" t="s">
        <v>4873</v>
      </c>
      <c r="D4442" s="150" t="s">
        <v>4874</v>
      </c>
      <c r="E4442" s="150" t="s">
        <v>4875</v>
      </c>
      <c r="F4442" s="150" t="s">
        <v>4876</v>
      </c>
      <c r="G4442" s="150"/>
      <c r="H4442" s="150" t="s">
        <v>6833</v>
      </c>
      <c r="I4442" s="549">
        <v>41882</v>
      </c>
      <c r="J4442" s="549">
        <v>41973</v>
      </c>
      <c r="K4442" s="150" t="s">
        <v>9593</v>
      </c>
      <c r="L4442" s="150" t="s">
        <v>9594</v>
      </c>
      <c r="M4442" s="150" t="s">
        <v>695</v>
      </c>
      <c r="N4442" s="150" t="s">
        <v>9539</v>
      </c>
      <c r="O4442" s="150" t="s">
        <v>8615</v>
      </c>
      <c r="P4442" s="150" t="s">
        <v>8616</v>
      </c>
      <c r="Q4442" s="150">
        <v>8</v>
      </c>
      <c r="R4442" s="150">
        <v>5</v>
      </c>
      <c r="S4442" s="150" t="s">
        <v>605</v>
      </c>
      <c r="T4442" s="150">
        <v>1</v>
      </c>
      <c r="U4442" s="150" t="s">
        <v>606</v>
      </c>
      <c r="V4442" s="150" t="s">
        <v>8615</v>
      </c>
      <c r="W4442" s="150">
        <v>1.5</v>
      </c>
      <c r="X4442" s="150">
        <v>58</v>
      </c>
      <c r="Y4442" s="150">
        <v>37.700000000000003</v>
      </c>
      <c r="Z4442" s="150" t="s">
        <v>9540</v>
      </c>
    </row>
    <row r="4443" spans="1:26" s="56" customFormat="1">
      <c r="A4443" s="132" t="s">
        <v>9536</v>
      </c>
      <c r="B4443" s="132" t="s">
        <v>1216</v>
      </c>
      <c r="C4443" s="150" t="s">
        <v>4873</v>
      </c>
      <c r="D4443" s="150" t="s">
        <v>4874</v>
      </c>
      <c r="E4443" s="150" t="s">
        <v>4875</v>
      </c>
      <c r="F4443" s="150" t="s">
        <v>4876</v>
      </c>
      <c r="G4443" s="150"/>
      <c r="H4443" s="150" t="s">
        <v>6833</v>
      </c>
      <c r="I4443" s="549">
        <v>41882</v>
      </c>
      <c r="J4443" s="549">
        <v>41973</v>
      </c>
      <c r="K4443" s="150" t="s">
        <v>9595</v>
      </c>
      <c r="L4443" s="150" t="s">
        <v>9596</v>
      </c>
      <c r="M4443" s="150" t="s">
        <v>695</v>
      </c>
      <c r="N4443" s="150" t="s">
        <v>9539</v>
      </c>
      <c r="O4443" s="150" t="s">
        <v>8615</v>
      </c>
      <c r="P4443" s="150" t="s">
        <v>8616</v>
      </c>
      <c r="Q4443" s="150">
        <v>8</v>
      </c>
      <c r="R4443" s="150">
        <v>5</v>
      </c>
      <c r="S4443" s="150" t="s">
        <v>605</v>
      </c>
      <c r="T4443" s="150">
        <v>1</v>
      </c>
      <c r="U4443" s="150" t="s">
        <v>606</v>
      </c>
      <c r="V4443" s="150" t="s">
        <v>8615</v>
      </c>
      <c r="W4443" s="150">
        <v>1.5</v>
      </c>
      <c r="X4443" s="150">
        <v>58</v>
      </c>
      <c r="Y4443" s="150">
        <v>44.5</v>
      </c>
      <c r="Z4443" s="150" t="s">
        <v>9540</v>
      </c>
    </row>
    <row r="4444" spans="1:26" s="56" customFormat="1">
      <c r="A4444" s="132" t="s">
        <v>9536</v>
      </c>
      <c r="B4444" s="132" t="s">
        <v>1216</v>
      </c>
      <c r="C4444" s="150" t="s">
        <v>4873</v>
      </c>
      <c r="D4444" s="150" t="s">
        <v>4874</v>
      </c>
      <c r="E4444" s="150" t="s">
        <v>4875</v>
      </c>
      <c r="F4444" s="150" t="s">
        <v>4876</v>
      </c>
      <c r="G4444" s="150"/>
      <c r="H4444" s="150" t="s">
        <v>6833</v>
      </c>
      <c r="I4444" s="549">
        <v>41882</v>
      </c>
      <c r="J4444" s="549">
        <v>41973</v>
      </c>
      <c r="K4444" s="150" t="s">
        <v>9597</v>
      </c>
      <c r="L4444" s="150" t="s">
        <v>9598</v>
      </c>
      <c r="M4444" s="150" t="s">
        <v>695</v>
      </c>
      <c r="N4444" s="150" t="s">
        <v>9539</v>
      </c>
      <c r="O4444" s="150" t="s">
        <v>8615</v>
      </c>
      <c r="P4444" s="150" t="s">
        <v>8616</v>
      </c>
      <c r="Q4444" s="150">
        <v>8</v>
      </c>
      <c r="R4444" s="150">
        <v>5</v>
      </c>
      <c r="S4444" s="150" t="s">
        <v>605</v>
      </c>
      <c r="T4444" s="150">
        <v>1</v>
      </c>
      <c r="U4444" s="150" t="s">
        <v>606</v>
      </c>
      <c r="V4444" s="150" t="s">
        <v>8615</v>
      </c>
      <c r="W4444" s="150">
        <v>1.5</v>
      </c>
      <c r="X4444" s="150">
        <v>58</v>
      </c>
      <c r="Y4444" s="150">
        <v>62.1</v>
      </c>
      <c r="Z4444" s="150" t="s">
        <v>9540</v>
      </c>
    </row>
    <row r="4445" spans="1:26" s="56" customFormat="1">
      <c r="A4445" s="132" t="s">
        <v>9536</v>
      </c>
      <c r="B4445" s="132" t="s">
        <v>1216</v>
      </c>
      <c r="C4445" s="150" t="s">
        <v>4873</v>
      </c>
      <c r="D4445" s="150" t="s">
        <v>4874</v>
      </c>
      <c r="E4445" s="150" t="s">
        <v>4875</v>
      </c>
      <c r="F4445" s="150" t="s">
        <v>4876</v>
      </c>
      <c r="G4445" s="150"/>
      <c r="H4445" s="150" t="s">
        <v>6833</v>
      </c>
      <c r="I4445" s="549">
        <v>41882</v>
      </c>
      <c r="J4445" s="549">
        <v>41973</v>
      </c>
      <c r="K4445" s="150" t="s">
        <v>9599</v>
      </c>
      <c r="L4445" s="150" t="s">
        <v>9600</v>
      </c>
      <c r="M4445" s="150" t="s">
        <v>695</v>
      </c>
      <c r="N4445" s="150" t="s">
        <v>9539</v>
      </c>
      <c r="O4445" s="150" t="s">
        <v>8615</v>
      </c>
      <c r="P4445" s="150" t="s">
        <v>8616</v>
      </c>
      <c r="Q4445" s="150">
        <v>8</v>
      </c>
      <c r="R4445" s="150">
        <v>5</v>
      </c>
      <c r="S4445" s="150" t="s">
        <v>605</v>
      </c>
      <c r="T4445" s="150">
        <v>1</v>
      </c>
      <c r="U4445" s="150" t="s">
        <v>606</v>
      </c>
      <c r="V4445" s="150" t="s">
        <v>8615</v>
      </c>
      <c r="W4445" s="150">
        <v>1.5</v>
      </c>
      <c r="X4445" s="150">
        <v>58</v>
      </c>
      <c r="Y4445" s="150">
        <v>28.1</v>
      </c>
      <c r="Z4445" s="150" t="s">
        <v>9540</v>
      </c>
    </row>
    <row r="4446" spans="1:26" s="56" customFormat="1">
      <c r="A4446" s="132" t="s">
        <v>9536</v>
      </c>
      <c r="B4446" s="132" t="s">
        <v>1216</v>
      </c>
      <c r="C4446" s="150" t="s">
        <v>4873</v>
      </c>
      <c r="D4446" s="150" t="s">
        <v>4874</v>
      </c>
      <c r="E4446" s="150" t="s">
        <v>4875</v>
      </c>
      <c r="F4446" s="150" t="s">
        <v>4876</v>
      </c>
      <c r="G4446" s="150"/>
      <c r="H4446" s="150" t="s">
        <v>6833</v>
      </c>
      <c r="I4446" s="549">
        <v>41882</v>
      </c>
      <c r="J4446" s="549">
        <v>41973</v>
      </c>
      <c r="K4446" s="150" t="s">
        <v>9601</v>
      </c>
      <c r="L4446" s="150" t="s">
        <v>9602</v>
      </c>
      <c r="M4446" s="150" t="s">
        <v>695</v>
      </c>
      <c r="N4446" s="150" t="s">
        <v>9539</v>
      </c>
      <c r="O4446" s="150" t="s">
        <v>8615</v>
      </c>
      <c r="P4446" s="150" t="s">
        <v>8616</v>
      </c>
      <c r="Q4446" s="150">
        <v>8</v>
      </c>
      <c r="R4446" s="150">
        <v>5</v>
      </c>
      <c r="S4446" s="150" t="s">
        <v>605</v>
      </c>
      <c r="T4446" s="150">
        <v>1</v>
      </c>
      <c r="U4446" s="150" t="s">
        <v>606</v>
      </c>
      <c r="V4446" s="150" t="s">
        <v>8615</v>
      </c>
      <c r="W4446" s="150">
        <v>1.5</v>
      </c>
      <c r="X4446" s="150">
        <v>58</v>
      </c>
      <c r="Y4446" s="150">
        <v>110.2</v>
      </c>
      <c r="Z4446" s="150" t="s">
        <v>9540</v>
      </c>
    </row>
    <row r="4447" spans="1:26" s="56" customFormat="1">
      <c r="A4447" s="132" t="s">
        <v>9536</v>
      </c>
      <c r="B4447" s="132" t="s">
        <v>1216</v>
      </c>
      <c r="C4447" s="150" t="s">
        <v>4873</v>
      </c>
      <c r="D4447" s="150" t="s">
        <v>4874</v>
      </c>
      <c r="E4447" s="150" t="s">
        <v>4875</v>
      </c>
      <c r="F4447" s="150" t="s">
        <v>4876</v>
      </c>
      <c r="G4447" s="150"/>
      <c r="H4447" s="150" t="s">
        <v>6833</v>
      </c>
      <c r="I4447" s="549">
        <v>41882</v>
      </c>
      <c r="J4447" s="549">
        <v>41973</v>
      </c>
      <c r="K4447" s="150" t="s">
        <v>9603</v>
      </c>
      <c r="L4447" s="150" t="s">
        <v>9604</v>
      </c>
      <c r="M4447" s="150" t="s">
        <v>695</v>
      </c>
      <c r="N4447" s="150" t="s">
        <v>9539</v>
      </c>
      <c r="O4447" s="150" t="s">
        <v>8615</v>
      </c>
      <c r="P4447" s="150" t="s">
        <v>8616</v>
      </c>
      <c r="Q4447" s="150">
        <v>8</v>
      </c>
      <c r="R4447" s="150">
        <v>5</v>
      </c>
      <c r="S4447" s="150" t="s">
        <v>605</v>
      </c>
      <c r="T4447" s="150">
        <v>1</v>
      </c>
      <c r="U4447" s="150" t="s">
        <v>606</v>
      </c>
      <c r="V4447" s="150" t="s">
        <v>8615</v>
      </c>
      <c r="W4447" s="150">
        <v>1.5</v>
      </c>
      <c r="X4447" s="150">
        <v>58</v>
      </c>
      <c r="Y4447" s="150">
        <v>51.7</v>
      </c>
      <c r="Z4447" s="150" t="s">
        <v>9540</v>
      </c>
    </row>
    <row r="4448" spans="1:26" s="56" customFormat="1">
      <c r="A4448" s="132" t="s">
        <v>9536</v>
      </c>
      <c r="B4448" s="132" t="s">
        <v>1216</v>
      </c>
      <c r="C4448" s="150" t="s">
        <v>4873</v>
      </c>
      <c r="D4448" s="150" t="s">
        <v>4874</v>
      </c>
      <c r="E4448" s="150" t="s">
        <v>4875</v>
      </c>
      <c r="F4448" s="150" t="s">
        <v>4876</v>
      </c>
      <c r="G4448" s="150"/>
      <c r="H4448" s="150" t="s">
        <v>6833</v>
      </c>
      <c r="I4448" s="549">
        <v>41882</v>
      </c>
      <c r="J4448" s="549">
        <v>41973</v>
      </c>
      <c r="K4448" s="150" t="s">
        <v>9605</v>
      </c>
      <c r="L4448" s="150" t="s">
        <v>9606</v>
      </c>
      <c r="M4448" s="150" t="s">
        <v>695</v>
      </c>
      <c r="N4448" s="150" t="s">
        <v>9539</v>
      </c>
      <c r="O4448" s="150" t="s">
        <v>8615</v>
      </c>
      <c r="P4448" s="150" t="s">
        <v>8616</v>
      </c>
      <c r="Q4448" s="150">
        <v>8</v>
      </c>
      <c r="R4448" s="150">
        <v>5</v>
      </c>
      <c r="S4448" s="150" t="s">
        <v>605</v>
      </c>
      <c r="T4448" s="150">
        <v>1</v>
      </c>
      <c r="U4448" s="150" t="s">
        <v>606</v>
      </c>
      <c r="V4448" s="150" t="s">
        <v>8615</v>
      </c>
      <c r="W4448" s="150">
        <v>1.5</v>
      </c>
      <c r="X4448" s="150">
        <v>58</v>
      </c>
      <c r="Y4448" s="150">
        <v>58.3</v>
      </c>
      <c r="Z4448" s="150" t="s">
        <v>9540</v>
      </c>
    </row>
    <row r="4449" spans="1:26" s="56" customFormat="1">
      <c r="A4449" s="132" t="s">
        <v>9536</v>
      </c>
      <c r="B4449" s="132" t="s">
        <v>1216</v>
      </c>
      <c r="C4449" s="150" t="s">
        <v>4873</v>
      </c>
      <c r="D4449" s="150" t="s">
        <v>4874</v>
      </c>
      <c r="E4449" s="150" t="s">
        <v>4875</v>
      </c>
      <c r="F4449" s="150" t="s">
        <v>4876</v>
      </c>
      <c r="G4449" s="150"/>
      <c r="H4449" s="150" t="s">
        <v>6833</v>
      </c>
      <c r="I4449" s="549">
        <v>41882</v>
      </c>
      <c r="J4449" s="549">
        <v>41973</v>
      </c>
      <c r="K4449" s="150" t="s">
        <v>9607</v>
      </c>
      <c r="L4449" s="150" t="s">
        <v>9608</v>
      </c>
      <c r="M4449" s="150" t="s">
        <v>695</v>
      </c>
      <c r="N4449" s="150" t="s">
        <v>9539</v>
      </c>
      <c r="O4449" s="150" t="s">
        <v>8615</v>
      </c>
      <c r="P4449" s="150" t="s">
        <v>8616</v>
      </c>
      <c r="Q4449" s="150">
        <v>8</v>
      </c>
      <c r="R4449" s="150">
        <v>5</v>
      </c>
      <c r="S4449" s="150" t="s">
        <v>605</v>
      </c>
      <c r="T4449" s="150">
        <v>1</v>
      </c>
      <c r="U4449" s="150" t="s">
        <v>606</v>
      </c>
      <c r="V4449" s="150" t="s">
        <v>8615</v>
      </c>
      <c r="W4449" s="150">
        <v>1.5</v>
      </c>
      <c r="X4449" s="150">
        <v>58</v>
      </c>
      <c r="Y4449" s="150">
        <v>66.900000000000006</v>
      </c>
      <c r="Z4449" s="150" t="s">
        <v>9540</v>
      </c>
    </row>
    <row r="4450" spans="1:26" s="56" customFormat="1">
      <c r="A4450" s="132" t="s">
        <v>9536</v>
      </c>
      <c r="B4450" s="132" t="s">
        <v>1216</v>
      </c>
      <c r="C4450" s="150" t="s">
        <v>4873</v>
      </c>
      <c r="D4450" s="150" t="s">
        <v>4874</v>
      </c>
      <c r="E4450" s="150" t="s">
        <v>4875</v>
      </c>
      <c r="F4450" s="150" t="s">
        <v>4876</v>
      </c>
      <c r="G4450" s="150"/>
      <c r="H4450" s="150" t="s">
        <v>6833</v>
      </c>
      <c r="I4450" s="549">
        <v>41882</v>
      </c>
      <c r="J4450" s="549">
        <v>41973</v>
      </c>
      <c r="K4450" s="150" t="s">
        <v>9609</v>
      </c>
      <c r="L4450" s="150" t="s">
        <v>9610</v>
      </c>
      <c r="M4450" s="150" t="s">
        <v>695</v>
      </c>
      <c r="N4450" s="150" t="s">
        <v>9539</v>
      </c>
      <c r="O4450" s="150" t="s">
        <v>8615</v>
      </c>
      <c r="P4450" s="150" t="s">
        <v>8616</v>
      </c>
      <c r="Q4450" s="150">
        <v>8</v>
      </c>
      <c r="R4450" s="150">
        <v>5</v>
      </c>
      <c r="S4450" s="150" t="s">
        <v>605</v>
      </c>
      <c r="T4450" s="150">
        <v>1</v>
      </c>
      <c r="U4450" s="150" t="s">
        <v>606</v>
      </c>
      <c r="V4450" s="150" t="s">
        <v>8615</v>
      </c>
      <c r="W4450" s="150">
        <v>1.5</v>
      </c>
      <c r="X4450" s="150">
        <v>58</v>
      </c>
      <c r="Y4450" s="150">
        <v>28.6</v>
      </c>
      <c r="Z4450" s="150" t="s">
        <v>9540</v>
      </c>
    </row>
    <row r="4451" spans="1:26" s="56" customFormat="1">
      <c r="A4451" s="132" t="s">
        <v>9536</v>
      </c>
      <c r="B4451" s="132" t="s">
        <v>1216</v>
      </c>
      <c r="C4451" s="150" t="s">
        <v>4873</v>
      </c>
      <c r="D4451" s="150" t="s">
        <v>4874</v>
      </c>
      <c r="E4451" s="150" t="s">
        <v>4875</v>
      </c>
      <c r="F4451" s="150" t="s">
        <v>4876</v>
      </c>
      <c r="G4451" s="150"/>
      <c r="H4451" s="150" t="s">
        <v>6833</v>
      </c>
      <c r="I4451" s="549">
        <v>41882</v>
      </c>
      <c r="J4451" s="549">
        <v>41973</v>
      </c>
      <c r="K4451" s="150" t="s">
        <v>9611</v>
      </c>
      <c r="L4451" s="150" t="s">
        <v>9612</v>
      </c>
      <c r="M4451" s="150" t="s">
        <v>695</v>
      </c>
      <c r="N4451" s="150" t="s">
        <v>9539</v>
      </c>
      <c r="O4451" s="150" t="s">
        <v>8615</v>
      </c>
      <c r="P4451" s="150" t="s">
        <v>8616</v>
      </c>
      <c r="Q4451" s="150">
        <v>8</v>
      </c>
      <c r="R4451" s="150">
        <v>5</v>
      </c>
      <c r="S4451" s="150" t="s">
        <v>605</v>
      </c>
      <c r="T4451" s="150">
        <v>1</v>
      </c>
      <c r="U4451" s="150" t="s">
        <v>606</v>
      </c>
      <c r="V4451" s="150" t="s">
        <v>8615</v>
      </c>
      <c r="W4451" s="150">
        <v>1.5</v>
      </c>
      <c r="X4451" s="150">
        <v>58</v>
      </c>
      <c r="Y4451" s="150">
        <v>37.6</v>
      </c>
      <c r="Z4451" s="150" t="s">
        <v>9540</v>
      </c>
    </row>
    <row r="4452" spans="1:26" s="56" customFormat="1">
      <c r="A4452" s="132" t="s">
        <v>9536</v>
      </c>
      <c r="B4452" s="132" t="s">
        <v>1216</v>
      </c>
      <c r="C4452" s="150" t="s">
        <v>4873</v>
      </c>
      <c r="D4452" s="150" t="s">
        <v>4874</v>
      </c>
      <c r="E4452" s="150" t="s">
        <v>4875</v>
      </c>
      <c r="F4452" s="150" t="s">
        <v>4876</v>
      </c>
      <c r="G4452" s="150"/>
      <c r="H4452" s="150" t="s">
        <v>6833</v>
      </c>
      <c r="I4452" s="549">
        <v>41882</v>
      </c>
      <c r="J4452" s="549">
        <v>41973</v>
      </c>
      <c r="K4452" s="150" t="s">
        <v>9613</v>
      </c>
      <c r="L4452" s="150" t="s">
        <v>9614</v>
      </c>
      <c r="M4452" s="150" t="s">
        <v>695</v>
      </c>
      <c r="N4452" s="150" t="s">
        <v>9539</v>
      </c>
      <c r="O4452" s="150" t="s">
        <v>8615</v>
      </c>
      <c r="P4452" s="150" t="s">
        <v>8616</v>
      </c>
      <c r="Q4452" s="150">
        <v>8</v>
      </c>
      <c r="R4452" s="150">
        <v>5</v>
      </c>
      <c r="S4452" s="150" t="s">
        <v>605</v>
      </c>
      <c r="T4452" s="150">
        <v>1</v>
      </c>
      <c r="U4452" s="150" t="s">
        <v>606</v>
      </c>
      <c r="V4452" s="150" t="s">
        <v>8615</v>
      </c>
      <c r="W4452" s="150">
        <v>1.5</v>
      </c>
      <c r="X4452" s="150">
        <v>58</v>
      </c>
      <c r="Y4452" s="150">
        <v>76.8</v>
      </c>
      <c r="Z4452" s="150" t="s">
        <v>9540</v>
      </c>
    </row>
    <row r="4453" spans="1:26" s="56" customFormat="1">
      <c r="A4453" s="132" t="s">
        <v>9536</v>
      </c>
      <c r="B4453" s="132" t="s">
        <v>1216</v>
      </c>
      <c r="C4453" s="150" t="s">
        <v>4873</v>
      </c>
      <c r="D4453" s="150" t="s">
        <v>4874</v>
      </c>
      <c r="E4453" s="150" t="s">
        <v>4875</v>
      </c>
      <c r="F4453" s="150" t="s">
        <v>4876</v>
      </c>
      <c r="G4453" s="150"/>
      <c r="H4453" s="150" t="s">
        <v>6833</v>
      </c>
      <c r="I4453" s="549">
        <v>41882</v>
      </c>
      <c r="J4453" s="549">
        <v>41973</v>
      </c>
      <c r="K4453" s="150" t="s">
        <v>5789</v>
      </c>
      <c r="L4453" s="150" t="s">
        <v>9615</v>
      </c>
      <c r="M4453" s="150" t="s">
        <v>695</v>
      </c>
      <c r="N4453" s="150" t="s">
        <v>9539</v>
      </c>
      <c r="O4453" s="150" t="s">
        <v>8615</v>
      </c>
      <c r="P4453" s="150" t="s">
        <v>8616</v>
      </c>
      <c r="Q4453" s="150">
        <v>8</v>
      </c>
      <c r="R4453" s="150">
        <v>5</v>
      </c>
      <c r="S4453" s="150" t="s">
        <v>605</v>
      </c>
      <c r="T4453" s="150">
        <v>1</v>
      </c>
      <c r="U4453" s="150" t="s">
        <v>606</v>
      </c>
      <c r="V4453" s="150" t="s">
        <v>8615</v>
      </c>
      <c r="W4453" s="150">
        <v>1.5</v>
      </c>
      <c r="X4453" s="150">
        <v>58</v>
      </c>
      <c r="Y4453" s="150">
        <v>27</v>
      </c>
      <c r="Z4453" s="150" t="s">
        <v>9540</v>
      </c>
    </row>
    <row r="4454" spans="1:26" s="56" customFormat="1">
      <c r="A4454" s="132" t="s">
        <v>9536</v>
      </c>
      <c r="B4454" s="132" t="s">
        <v>1216</v>
      </c>
      <c r="C4454" s="150" t="s">
        <v>4873</v>
      </c>
      <c r="D4454" s="150" t="s">
        <v>4874</v>
      </c>
      <c r="E4454" s="150" t="s">
        <v>4875</v>
      </c>
      <c r="F4454" s="150" t="s">
        <v>4876</v>
      </c>
      <c r="G4454" s="150"/>
      <c r="H4454" s="150" t="s">
        <v>6833</v>
      </c>
      <c r="I4454" s="549">
        <v>41882</v>
      </c>
      <c r="J4454" s="549">
        <v>41973</v>
      </c>
      <c r="K4454" s="150" t="s">
        <v>9616</v>
      </c>
      <c r="L4454" s="150" t="s">
        <v>9617</v>
      </c>
      <c r="M4454" s="150" t="s">
        <v>695</v>
      </c>
      <c r="N4454" s="150" t="s">
        <v>9539</v>
      </c>
      <c r="O4454" s="150" t="s">
        <v>8615</v>
      </c>
      <c r="P4454" s="150" t="s">
        <v>8616</v>
      </c>
      <c r="Q4454" s="150">
        <v>8</v>
      </c>
      <c r="R4454" s="150">
        <v>5</v>
      </c>
      <c r="S4454" s="150" t="s">
        <v>605</v>
      </c>
      <c r="T4454" s="150">
        <v>1</v>
      </c>
      <c r="U4454" s="150" t="s">
        <v>606</v>
      </c>
      <c r="V4454" s="150" t="s">
        <v>8615</v>
      </c>
      <c r="W4454" s="150">
        <v>1.5</v>
      </c>
      <c r="X4454" s="150">
        <v>58</v>
      </c>
      <c r="Y4454" s="150">
        <v>41.2</v>
      </c>
      <c r="Z4454" s="150" t="s">
        <v>9540</v>
      </c>
    </row>
    <row r="4455" spans="1:26" s="56" customFormat="1">
      <c r="A4455" s="132" t="s">
        <v>9536</v>
      </c>
      <c r="B4455" s="132" t="s">
        <v>1216</v>
      </c>
      <c r="C4455" s="150" t="s">
        <v>4873</v>
      </c>
      <c r="D4455" s="150" t="s">
        <v>4874</v>
      </c>
      <c r="E4455" s="150" t="s">
        <v>4875</v>
      </c>
      <c r="F4455" s="150" t="s">
        <v>4876</v>
      </c>
      <c r="G4455" s="150"/>
      <c r="H4455" s="150" t="s">
        <v>6833</v>
      </c>
      <c r="I4455" s="549">
        <v>41882</v>
      </c>
      <c r="J4455" s="549">
        <v>41973</v>
      </c>
      <c r="K4455" s="150" t="s">
        <v>9618</v>
      </c>
      <c r="L4455" s="150" t="s">
        <v>9619</v>
      </c>
      <c r="M4455" s="150" t="s">
        <v>695</v>
      </c>
      <c r="N4455" s="150" t="s">
        <v>9539</v>
      </c>
      <c r="O4455" s="150" t="s">
        <v>8615</v>
      </c>
      <c r="P4455" s="150" t="s">
        <v>8616</v>
      </c>
      <c r="Q4455" s="150">
        <v>8</v>
      </c>
      <c r="R4455" s="150">
        <v>5</v>
      </c>
      <c r="S4455" s="150" t="s">
        <v>605</v>
      </c>
      <c r="T4455" s="150">
        <v>1</v>
      </c>
      <c r="U4455" s="150" t="s">
        <v>606</v>
      </c>
      <c r="V4455" s="150" t="s">
        <v>8615</v>
      </c>
      <c r="W4455" s="150">
        <v>1.5</v>
      </c>
      <c r="X4455" s="150">
        <v>58</v>
      </c>
      <c r="Y4455" s="150">
        <v>31</v>
      </c>
      <c r="Z4455" s="150" t="s">
        <v>9540</v>
      </c>
    </row>
    <row r="4456" spans="1:26" s="56" customFormat="1">
      <c r="A4456" s="132" t="s">
        <v>9536</v>
      </c>
      <c r="B4456" s="132" t="s">
        <v>1216</v>
      </c>
      <c r="C4456" s="150" t="s">
        <v>4873</v>
      </c>
      <c r="D4456" s="150" t="s">
        <v>4874</v>
      </c>
      <c r="E4456" s="150" t="s">
        <v>4875</v>
      </c>
      <c r="F4456" s="150" t="s">
        <v>4876</v>
      </c>
      <c r="G4456" s="150"/>
      <c r="H4456" s="150" t="s">
        <v>6833</v>
      </c>
      <c r="I4456" s="549">
        <v>41882</v>
      </c>
      <c r="J4456" s="549">
        <v>41973</v>
      </c>
      <c r="K4456" s="150" t="s">
        <v>5791</v>
      </c>
      <c r="L4456" s="150" t="s">
        <v>9620</v>
      </c>
      <c r="M4456" s="150" t="s">
        <v>695</v>
      </c>
      <c r="N4456" s="150" t="s">
        <v>9539</v>
      </c>
      <c r="O4456" s="150" t="s">
        <v>8615</v>
      </c>
      <c r="P4456" s="150" t="s">
        <v>8616</v>
      </c>
      <c r="Q4456" s="150">
        <v>8</v>
      </c>
      <c r="R4456" s="150">
        <v>5</v>
      </c>
      <c r="S4456" s="150" t="s">
        <v>605</v>
      </c>
      <c r="T4456" s="150">
        <v>1</v>
      </c>
      <c r="U4456" s="150" t="s">
        <v>606</v>
      </c>
      <c r="V4456" s="150" t="s">
        <v>8615</v>
      </c>
      <c r="W4456" s="150">
        <v>1.5</v>
      </c>
      <c r="X4456" s="150">
        <v>58</v>
      </c>
      <c r="Y4456" s="150">
        <v>36.200000000000003</v>
      </c>
      <c r="Z4456" s="150" t="s">
        <v>9540</v>
      </c>
    </row>
    <row r="4457" spans="1:26" s="56" customFormat="1">
      <c r="A4457" s="132" t="s">
        <v>9536</v>
      </c>
      <c r="B4457" s="132" t="s">
        <v>1216</v>
      </c>
      <c r="C4457" s="150" t="s">
        <v>4873</v>
      </c>
      <c r="D4457" s="150" t="s">
        <v>4874</v>
      </c>
      <c r="E4457" s="150" t="s">
        <v>4875</v>
      </c>
      <c r="F4457" s="150" t="s">
        <v>4876</v>
      </c>
      <c r="G4457" s="150"/>
      <c r="H4457" s="150" t="s">
        <v>6833</v>
      </c>
      <c r="I4457" s="549">
        <v>41882</v>
      </c>
      <c r="J4457" s="549">
        <v>41973</v>
      </c>
      <c r="K4457" s="150" t="s">
        <v>9621</v>
      </c>
      <c r="L4457" s="150" t="s">
        <v>9622</v>
      </c>
      <c r="M4457" s="150" t="s">
        <v>695</v>
      </c>
      <c r="N4457" s="150" t="s">
        <v>9539</v>
      </c>
      <c r="O4457" s="150" t="s">
        <v>8615</v>
      </c>
      <c r="P4457" s="150" t="s">
        <v>8616</v>
      </c>
      <c r="Q4457" s="150">
        <v>8</v>
      </c>
      <c r="R4457" s="150">
        <v>5</v>
      </c>
      <c r="S4457" s="150" t="s">
        <v>605</v>
      </c>
      <c r="T4457" s="150">
        <v>1</v>
      </c>
      <c r="U4457" s="150" t="s">
        <v>606</v>
      </c>
      <c r="V4457" s="150" t="s">
        <v>8615</v>
      </c>
      <c r="W4457" s="150">
        <v>1.5</v>
      </c>
      <c r="X4457" s="150">
        <v>58</v>
      </c>
      <c r="Y4457" s="150">
        <v>60.3</v>
      </c>
      <c r="Z4457" s="150" t="s">
        <v>9540</v>
      </c>
    </row>
    <row r="4458" spans="1:26" s="56" customFormat="1">
      <c r="A4458" s="132" t="s">
        <v>9536</v>
      </c>
      <c r="B4458" s="132" t="s">
        <v>1216</v>
      </c>
      <c r="C4458" s="150" t="s">
        <v>4873</v>
      </c>
      <c r="D4458" s="150" t="s">
        <v>4874</v>
      </c>
      <c r="E4458" s="150" t="s">
        <v>4875</v>
      </c>
      <c r="F4458" s="150" t="s">
        <v>4876</v>
      </c>
      <c r="G4458" s="150"/>
      <c r="H4458" s="150" t="s">
        <v>6833</v>
      </c>
      <c r="I4458" s="549">
        <v>41882</v>
      </c>
      <c r="J4458" s="549">
        <v>41973</v>
      </c>
      <c r="K4458" s="150" t="s">
        <v>9623</v>
      </c>
      <c r="L4458" s="150" t="s">
        <v>9624</v>
      </c>
      <c r="M4458" s="150" t="s">
        <v>695</v>
      </c>
      <c r="N4458" s="150" t="s">
        <v>9539</v>
      </c>
      <c r="O4458" s="150" t="s">
        <v>8615</v>
      </c>
      <c r="P4458" s="150" t="s">
        <v>8616</v>
      </c>
      <c r="Q4458" s="150">
        <v>8</v>
      </c>
      <c r="R4458" s="150">
        <v>5</v>
      </c>
      <c r="S4458" s="150" t="s">
        <v>605</v>
      </c>
      <c r="T4458" s="150">
        <v>1</v>
      </c>
      <c r="U4458" s="150" t="s">
        <v>606</v>
      </c>
      <c r="V4458" s="150" t="s">
        <v>8615</v>
      </c>
      <c r="W4458" s="150">
        <v>1.5</v>
      </c>
      <c r="X4458" s="150">
        <v>58</v>
      </c>
      <c r="Y4458" s="150">
        <v>51</v>
      </c>
      <c r="Z4458" s="150" t="s">
        <v>9540</v>
      </c>
    </row>
    <row r="4459" spans="1:26" s="56" customFormat="1">
      <c r="A4459" s="132" t="s">
        <v>9536</v>
      </c>
      <c r="B4459" s="132" t="s">
        <v>1216</v>
      </c>
      <c r="C4459" s="150" t="s">
        <v>4873</v>
      </c>
      <c r="D4459" s="150" t="s">
        <v>4874</v>
      </c>
      <c r="E4459" s="150" t="s">
        <v>4875</v>
      </c>
      <c r="F4459" s="150" t="s">
        <v>4876</v>
      </c>
      <c r="G4459" s="150"/>
      <c r="H4459" s="150" t="s">
        <v>6833</v>
      </c>
      <c r="I4459" s="549">
        <v>41882</v>
      </c>
      <c r="J4459" s="549">
        <v>41973</v>
      </c>
      <c r="K4459" s="150" t="s">
        <v>9625</v>
      </c>
      <c r="L4459" s="150" t="s">
        <v>9626</v>
      </c>
      <c r="M4459" s="150" t="s">
        <v>695</v>
      </c>
      <c r="N4459" s="150" t="s">
        <v>9539</v>
      </c>
      <c r="O4459" s="150" t="s">
        <v>8615</v>
      </c>
      <c r="P4459" s="150" t="s">
        <v>8616</v>
      </c>
      <c r="Q4459" s="150">
        <v>8</v>
      </c>
      <c r="R4459" s="150">
        <v>5</v>
      </c>
      <c r="S4459" s="150" t="s">
        <v>605</v>
      </c>
      <c r="T4459" s="150">
        <v>1</v>
      </c>
      <c r="U4459" s="150" t="s">
        <v>606</v>
      </c>
      <c r="V4459" s="150" t="s">
        <v>8615</v>
      </c>
      <c r="W4459" s="150">
        <v>1.5</v>
      </c>
      <c r="X4459" s="150">
        <v>58</v>
      </c>
      <c r="Y4459" s="150">
        <v>78.3</v>
      </c>
      <c r="Z4459" s="150" t="s">
        <v>9540</v>
      </c>
    </row>
    <row r="4460" spans="1:26" s="56" customFormat="1">
      <c r="A4460" s="132" t="s">
        <v>9536</v>
      </c>
      <c r="B4460" s="132" t="s">
        <v>1216</v>
      </c>
      <c r="C4460" s="150" t="s">
        <v>4873</v>
      </c>
      <c r="D4460" s="150" t="s">
        <v>4874</v>
      </c>
      <c r="E4460" s="150" t="s">
        <v>4875</v>
      </c>
      <c r="F4460" s="150" t="s">
        <v>4876</v>
      </c>
      <c r="G4460" s="150"/>
      <c r="H4460" s="150" t="s">
        <v>6833</v>
      </c>
      <c r="I4460" s="549">
        <v>41882</v>
      </c>
      <c r="J4460" s="549">
        <v>41973</v>
      </c>
      <c r="K4460" s="150" t="s">
        <v>9627</v>
      </c>
      <c r="L4460" s="150" t="s">
        <v>9628</v>
      </c>
      <c r="M4460" s="150" t="s">
        <v>695</v>
      </c>
      <c r="N4460" s="150" t="s">
        <v>9539</v>
      </c>
      <c r="O4460" s="150" t="s">
        <v>8615</v>
      </c>
      <c r="P4460" s="150" t="s">
        <v>8616</v>
      </c>
      <c r="Q4460" s="150">
        <v>8</v>
      </c>
      <c r="R4460" s="150">
        <v>5</v>
      </c>
      <c r="S4460" s="150" t="s">
        <v>605</v>
      </c>
      <c r="T4460" s="150">
        <v>1</v>
      </c>
      <c r="U4460" s="150" t="s">
        <v>606</v>
      </c>
      <c r="V4460" s="150" t="s">
        <v>8615</v>
      </c>
      <c r="W4460" s="150">
        <v>1.5</v>
      </c>
      <c r="X4460" s="150">
        <v>58</v>
      </c>
      <c r="Y4460" s="150">
        <v>55.8</v>
      </c>
      <c r="Z4460" s="150" t="s">
        <v>9540</v>
      </c>
    </row>
    <row r="4461" spans="1:26" s="56" customFormat="1">
      <c r="A4461" s="132" t="s">
        <v>9536</v>
      </c>
      <c r="B4461" s="132" t="s">
        <v>1216</v>
      </c>
      <c r="C4461" s="150" t="s">
        <v>4873</v>
      </c>
      <c r="D4461" s="150" t="s">
        <v>4874</v>
      </c>
      <c r="E4461" s="150" t="s">
        <v>4875</v>
      </c>
      <c r="F4461" s="150" t="s">
        <v>4876</v>
      </c>
      <c r="G4461" s="150"/>
      <c r="H4461" s="150" t="s">
        <v>6833</v>
      </c>
      <c r="I4461" s="549">
        <v>41882</v>
      </c>
      <c r="J4461" s="549">
        <v>41973</v>
      </c>
      <c r="K4461" s="150" t="s">
        <v>9629</v>
      </c>
      <c r="L4461" s="150" t="s">
        <v>9630</v>
      </c>
      <c r="M4461" s="150" t="s">
        <v>695</v>
      </c>
      <c r="N4461" s="150" t="s">
        <v>9539</v>
      </c>
      <c r="O4461" s="150" t="s">
        <v>8615</v>
      </c>
      <c r="P4461" s="150" t="s">
        <v>8616</v>
      </c>
      <c r="Q4461" s="150">
        <v>8</v>
      </c>
      <c r="R4461" s="150">
        <v>5</v>
      </c>
      <c r="S4461" s="150" t="s">
        <v>605</v>
      </c>
      <c r="T4461" s="150">
        <v>1</v>
      </c>
      <c r="U4461" s="150" t="s">
        <v>606</v>
      </c>
      <c r="V4461" s="150" t="s">
        <v>8615</v>
      </c>
      <c r="W4461" s="150">
        <v>1.5</v>
      </c>
      <c r="X4461" s="150">
        <v>58</v>
      </c>
      <c r="Y4461" s="150">
        <v>36</v>
      </c>
      <c r="Z4461" s="150" t="s">
        <v>9540</v>
      </c>
    </row>
    <row r="4462" spans="1:26" s="56" customFormat="1">
      <c r="A4462" s="132" t="s">
        <v>9536</v>
      </c>
      <c r="B4462" s="132" t="s">
        <v>1216</v>
      </c>
      <c r="C4462" s="150" t="s">
        <v>4873</v>
      </c>
      <c r="D4462" s="150" t="s">
        <v>4874</v>
      </c>
      <c r="E4462" s="150" t="s">
        <v>4875</v>
      </c>
      <c r="F4462" s="150" t="s">
        <v>4876</v>
      </c>
      <c r="G4462" s="150"/>
      <c r="H4462" s="150" t="s">
        <v>6833</v>
      </c>
      <c r="I4462" s="549">
        <v>41882</v>
      </c>
      <c r="J4462" s="549">
        <v>41973</v>
      </c>
      <c r="K4462" s="150" t="s">
        <v>5797</v>
      </c>
      <c r="L4462" s="150" t="s">
        <v>9631</v>
      </c>
      <c r="M4462" s="150" t="s">
        <v>695</v>
      </c>
      <c r="N4462" s="150" t="s">
        <v>9539</v>
      </c>
      <c r="O4462" s="150" t="s">
        <v>8615</v>
      </c>
      <c r="P4462" s="150" t="s">
        <v>8616</v>
      </c>
      <c r="Q4462" s="150">
        <v>8</v>
      </c>
      <c r="R4462" s="150">
        <v>5</v>
      </c>
      <c r="S4462" s="150" t="s">
        <v>605</v>
      </c>
      <c r="T4462" s="150">
        <v>1</v>
      </c>
      <c r="U4462" s="150" t="s">
        <v>606</v>
      </c>
      <c r="V4462" s="150" t="s">
        <v>8615</v>
      </c>
      <c r="W4462" s="150">
        <v>1.5</v>
      </c>
      <c r="X4462" s="150">
        <v>58</v>
      </c>
      <c r="Y4462" s="150">
        <v>41</v>
      </c>
      <c r="Z4462" s="150" t="s">
        <v>9540</v>
      </c>
    </row>
    <row r="4463" spans="1:26" s="56" customFormat="1">
      <c r="A4463" s="132" t="s">
        <v>9536</v>
      </c>
      <c r="B4463" s="132" t="s">
        <v>1216</v>
      </c>
      <c r="C4463" s="150" t="s">
        <v>4873</v>
      </c>
      <c r="D4463" s="150" t="s">
        <v>4874</v>
      </c>
      <c r="E4463" s="150" t="s">
        <v>4875</v>
      </c>
      <c r="F4463" s="150" t="s">
        <v>4876</v>
      </c>
      <c r="G4463" s="150"/>
      <c r="H4463" s="150" t="s">
        <v>6833</v>
      </c>
      <c r="I4463" s="549">
        <v>41882</v>
      </c>
      <c r="J4463" s="549">
        <v>41973</v>
      </c>
      <c r="K4463" s="150" t="s">
        <v>9632</v>
      </c>
      <c r="L4463" s="150" t="s">
        <v>9633</v>
      </c>
      <c r="M4463" s="150" t="s">
        <v>695</v>
      </c>
      <c r="N4463" s="150" t="s">
        <v>9539</v>
      </c>
      <c r="O4463" s="150" t="s">
        <v>8615</v>
      </c>
      <c r="P4463" s="150" t="s">
        <v>8616</v>
      </c>
      <c r="Q4463" s="150">
        <v>8</v>
      </c>
      <c r="R4463" s="150">
        <v>5</v>
      </c>
      <c r="S4463" s="150" t="s">
        <v>605</v>
      </c>
      <c r="T4463" s="150">
        <v>1</v>
      </c>
      <c r="U4463" s="150" t="s">
        <v>606</v>
      </c>
      <c r="V4463" s="150" t="s">
        <v>8615</v>
      </c>
      <c r="W4463" s="150">
        <v>1.5</v>
      </c>
      <c r="X4463" s="150">
        <v>58</v>
      </c>
      <c r="Y4463" s="150">
        <v>38.9</v>
      </c>
      <c r="Z4463" s="150" t="s">
        <v>9540</v>
      </c>
    </row>
    <row r="4464" spans="1:26" s="56" customFormat="1">
      <c r="A4464" s="132" t="s">
        <v>9536</v>
      </c>
      <c r="B4464" s="132" t="s">
        <v>1216</v>
      </c>
      <c r="C4464" s="150" t="s">
        <v>4873</v>
      </c>
      <c r="D4464" s="150" t="s">
        <v>4874</v>
      </c>
      <c r="E4464" s="150" t="s">
        <v>4875</v>
      </c>
      <c r="F4464" s="150" t="s">
        <v>4876</v>
      </c>
      <c r="G4464" s="150"/>
      <c r="H4464" s="150" t="s">
        <v>6833</v>
      </c>
      <c r="I4464" s="549">
        <v>41882</v>
      </c>
      <c r="J4464" s="549">
        <v>41973</v>
      </c>
      <c r="K4464" s="150" t="s">
        <v>9634</v>
      </c>
      <c r="L4464" s="150" t="s">
        <v>9635</v>
      </c>
      <c r="M4464" s="150" t="s">
        <v>695</v>
      </c>
      <c r="N4464" s="150" t="s">
        <v>9539</v>
      </c>
      <c r="O4464" s="150" t="s">
        <v>8615</v>
      </c>
      <c r="P4464" s="150" t="s">
        <v>8616</v>
      </c>
      <c r="Q4464" s="150">
        <v>8</v>
      </c>
      <c r="R4464" s="150">
        <v>5</v>
      </c>
      <c r="S4464" s="150" t="s">
        <v>605</v>
      </c>
      <c r="T4464" s="150">
        <v>1</v>
      </c>
      <c r="U4464" s="150" t="s">
        <v>606</v>
      </c>
      <c r="V4464" s="150" t="s">
        <v>8615</v>
      </c>
      <c r="W4464" s="150">
        <v>1.5</v>
      </c>
      <c r="X4464" s="150">
        <v>58</v>
      </c>
      <c r="Y4464" s="150">
        <v>69.099999999999994</v>
      </c>
      <c r="Z4464" s="150" t="s">
        <v>9540</v>
      </c>
    </row>
    <row r="4465" spans="1:26" s="56" customFormat="1">
      <c r="A4465" s="132" t="s">
        <v>9536</v>
      </c>
      <c r="B4465" s="132" t="s">
        <v>1216</v>
      </c>
      <c r="C4465" s="150" t="s">
        <v>4873</v>
      </c>
      <c r="D4465" s="150" t="s">
        <v>4874</v>
      </c>
      <c r="E4465" s="150" t="s">
        <v>4875</v>
      </c>
      <c r="F4465" s="150" t="s">
        <v>4876</v>
      </c>
      <c r="G4465" s="150"/>
      <c r="H4465" s="150" t="s">
        <v>6833</v>
      </c>
      <c r="I4465" s="549">
        <v>41882</v>
      </c>
      <c r="J4465" s="549">
        <v>41973</v>
      </c>
      <c r="K4465" s="150" t="s">
        <v>5813</v>
      </c>
      <c r="L4465" s="150" t="s">
        <v>9636</v>
      </c>
      <c r="M4465" s="150" t="s">
        <v>695</v>
      </c>
      <c r="N4465" s="150" t="s">
        <v>9539</v>
      </c>
      <c r="O4465" s="150" t="s">
        <v>8615</v>
      </c>
      <c r="P4465" s="150" t="s">
        <v>8616</v>
      </c>
      <c r="Q4465" s="150">
        <v>8</v>
      </c>
      <c r="R4465" s="150">
        <v>5</v>
      </c>
      <c r="S4465" s="150" t="s">
        <v>605</v>
      </c>
      <c r="T4465" s="150">
        <v>1</v>
      </c>
      <c r="U4465" s="150" t="s">
        <v>606</v>
      </c>
      <c r="V4465" s="150" t="s">
        <v>8615</v>
      </c>
      <c r="W4465" s="150">
        <v>1.5</v>
      </c>
      <c r="X4465" s="150">
        <v>58</v>
      </c>
      <c r="Y4465" s="150">
        <v>28.2</v>
      </c>
      <c r="Z4465" s="150" t="s">
        <v>9540</v>
      </c>
    </row>
    <row r="4466" spans="1:26" s="56" customFormat="1">
      <c r="A4466" s="132" t="s">
        <v>9536</v>
      </c>
      <c r="B4466" s="132" t="s">
        <v>1216</v>
      </c>
      <c r="C4466" s="150" t="s">
        <v>4873</v>
      </c>
      <c r="D4466" s="150" t="s">
        <v>4874</v>
      </c>
      <c r="E4466" s="150" t="s">
        <v>4875</v>
      </c>
      <c r="F4466" s="150" t="s">
        <v>4876</v>
      </c>
      <c r="G4466" s="150"/>
      <c r="H4466" s="150" t="s">
        <v>6833</v>
      </c>
      <c r="I4466" s="549">
        <v>41882</v>
      </c>
      <c r="J4466" s="549">
        <v>41973</v>
      </c>
      <c r="K4466" s="150" t="s">
        <v>9637</v>
      </c>
      <c r="L4466" s="150" t="s">
        <v>9638</v>
      </c>
      <c r="M4466" s="150" t="s">
        <v>695</v>
      </c>
      <c r="N4466" s="150" t="s">
        <v>9539</v>
      </c>
      <c r="O4466" s="150" t="s">
        <v>8615</v>
      </c>
      <c r="P4466" s="150" t="s">
        <v>8616</v>
      </c>
      <c r="Q4466" s="150">
        <v>8</v>
      </c>
      <c r="R4466" s="150">
        <v>5</v>
      </c>
      <c r="S4466" s="150" t="s">
        <v>605</v>
      </c>
      <c r="T4466" s="150">
        <v>1</v>
      </c>
      <c r="U4466" s="150" t="s">
        <v>606</v>
      </c>
      <c r="V4466" s="150" t="s">
        <v>8615</v>
      </c>
      <c r="W4466" s="150">
        <v>1.5</v>
      </c>
      <c r="X4466" s="150">
        <v>58</v>
      </c>
      <c r="Y4466" s="150">
        <v>39.9</v>
      </c>
      <c r="Z4466" s="150" t="s">
        <v>9540</v>
      </c>
    </row>
    <row r="4467" spans="1:26" s="56" customFormat="1">
      <c r="A4467" s="132" t="s">
        <v>9536</v>
      </c>
      <c r="B4467" s="132" t="s">
        <v>1216</v>
      </c>
      <c r="C4467" s="150" t="s">
        <v>4873</v>
      </c>
      <c r="D4467" s="150" t="s">
        <v>4874</v>
      </c>
      <c r="E4467" s="150" t="s">
        <v>4875</v>
      </c>
      <c r="F4467" s="150" t="s">
        <v>4876</v>
      </c>
      <c r="G4467" s="150"/>
      <c r="H4467" s="150" t="s">
        <v>6833</v>
      </c>
      <c r="I4467" s="549">
        <v>41882</v>
      </c>
      <c r="J4467" s="549">
        <v>41973</v>
      </c>
      <c r="K4467" s="150" t="s">
        <v>9639</v>
      </c>
      <c r="L4467" s="150" t="s">
        <v>9640</v>
      </c>
      <c r="M4467" s="150" t="s">
        <v>695</v>
      </c>
      <c r="N4467" s="150" t="s">
        <v>9539</v>
      </c>
      <c r="O4467" s="150" t="s">
        <v>8615</v>
      </c>
      <c r="P4467" s="150" t="s">
        <v>8616</v>
      </c>
      <c r="Q4467" s="150">
        <v>8</v>
      </c>
      <c r="R4467" s="150">
        <v>5</v>
      </c>
      <c r="S4467" s="150" t="s">
        <v>605</v>
      </c>
      <c r="T4467" s="150">
        <v>1</v>
      </c>
      <c r="U4467" s="150" t="s">
        <v>606</v>
      </c>
      <c r="V4467" s="150" t="s">
        <v>8615</v>
      </c>
      <c r="W4467" s="150">
        <v>1.5</v>
      </c>
      <c r="X4467" s="150">
        <v>58</v>
      </c>
      <c r="Y4467" s="150">
        <v>26</v>
      </c>
      <c r="Z4467" s="150" t="s">
        <v>9540</v>
      </c>
    </row>
    <row r="4468" spans="1:26" s="56" customFormat="1">
      <c r="A4468" s="132" t="s">
        <v>9536</v>
      </c>
      <c r="B4468" s="132" t="s">
        <v>1216</v>
      </c>
      <c r="C4468" s="150" t="s">
        <v>4873</v>
      </c>
      <c r="D4468" s="150" t="s">
        <v>4874</v>
      </c>
      <c r="E4468" s="150" t="s">
        <v>4875</v>
      </c>
      <c r="F4468" s="150" t="s">
        <v>4876</v>
      </c>
      <c r="G4468" s="150"/>
      <c r="H4468" s="150" t="s">
        <v>6833</v>
      </c>
      <c r="I4468" s="549">
        <v>41882</v>
      </c>
      <c r="J4468" s="549">
        <v>41973</v>
      </c>
      <c r="K4468" s="150" t="s">
        <v>9641</v>
      </c>
      <c r="L4468" s="150" t="s">
        <v>9642</v>
      </c>
      <c r="M4468" s="150" t="s">
        <v>695</v>
      </c>
      <c r="N4468" s="150" t="s">
        <v>9539</v>
      </c>
      <c r="O4468" s="150" t="s">
        <v>8615</v>
      </c>
      <c r="P4468" s="150" t="s">
        <v>8616</v>
      </c>
      <c r="Q4468" s="150">
        <v>8</v>
      </c>
      <c r="R4468" s="150">
        <v>5</v>
      </c>
      <c r="S4468" s="150" t="s">
        <v>605</v>
      </c>
      <c r="T4468" s="150">
        <v>1</v>
      </c>
      <c r="U4468" s="150" t="s">
        <v>606</v>
      </c>
      <c r="V4468" s="150" t="s">
        <v>8615</v>
      </c>
      <c r="W4468" s="150">
        <v>1.5</v>
      </c>
      <c r="X4468" s="150">
        <v>58</v>
      </c>
      <c r="Y4468" s="150">
        <v>47</v>
      </c>
      <c r="Z4468" s="150" t="s">
        <v>9540</v>
      </c>
    </row>
    <row r="4469" spans="1:26" s="56" customFormat="1">
      <c r="A4469" s="132" t="s">
        <v>9536</v>
      </c>
      <c r="B4469" s="132" t="s">
        <v>1216</v>
      </c>
      <c r="C4469" s="150" t="s">
        <v>4873</v>
      </c>
      <c r="D4469" s="150" t="s">
        <v>4874</v>
      </c>
      <c r="E4469" s="150" t="s">
        <v>4875</v>
      </c>
      <c r="F4469" s="150" t="s">
        <v>4876</v>
      </c>
      <c r="G4469" s="150"/>
      <c r="H4469" s="150" t="s">
        <v>6833</v>
      </c>
      <c r="I4469" s="549">
        <v>41882</v>
      </c>
      <c r="J4469" s="549">
        <v>41973</v>
      </c>
      <c r="K4469" s="150" t="s">
        <v>9643</v>
      </c>
      <c r="L4469" s="150" t="s">
        <v>9644</v>
      </c>
      <c r="M4469" s="150" t="s">
        <v>695</v>
      </c>
      <c r="N4469" s="150" t="s">
        <v>9539</v>
      </c>
      <c r="O4469" s="150" t="s">
        <v>8615</v>
      </c>
      <c r="P4469" s="150" t="s">
        <v>8616</v>
      </c>
      <c r="Q4469" s="150">
        <v>8</v>
      </c>
      <c r="R4469" s="150">
        <v>5</v>
      </c>
      <c r="S4469" s="150" t="s">
        <v>605</v>
      </c>
      <c r="T4469" s="150">
        <v>1</v>
      </c>
      <c r="U4469" s="150" t="s">
        <v>606</v>
      </c>
      <c r="V4469" s="150" t="s">
        <v>8615</v>
      </c>
      <c r="W4469" s="150">
        <v>1.5</v>
      </c>
      <c r="X4469" s="150">
        <v>58</v>
      </c>
      <c r="Y4469" s="150">
        <v>26.2</v>
      </c>
      <c r="Z4469" s="150" t="s">
        <v>9540</v>
      </c>
    </row>
    <row r="4470" spans="1:26" s="56" customFormat="1">
      <c r="A4470" s="132" t="s">
        <v>9536</v>
      </c>
      <c r="B4470" s="132" t="s">
        <v>1216</v>
      </c>
      <c r="C4470" s="150" t="s">
        <v>4873</v>
      </c>
      <c r="D4470" s="150" t="s">
        <v>4874</v>
      </c>
      <c r="E4470" s="150" t="s">
        <v>4875</v>
      </c>
      <c r="F4470" s="150" t="s">
        <v>4876</v>
      </c>
      <c r="G4470" s="150"/>
      <c r="H4470" s="150" t="s">
        <v>6833</v>
      </c>
      <c r="I4470" s="549">
        <v>41882</v>
      </c>
      <c r="J4470" s="549">
        <v>41973</v>
      </c>
      <c r="K4470" s="150" t="s">
        <v>9645</v>
      </c>
      <c r="L4470" s="150" t="s">
        <v>9646</v>
      </c>
      <c r="M4470" s="150" t="s">
        <v>695</v>
      </c>
      <c r="N4470" s="150" t="s">
        <v>9539</v>
      </c>
      <c r="O4470" s="150" t="s">
        <v>8615</v>
      </c>
      <c r="P4470" s="150" t="s">
        <v>8616</v>
      </c>
      <c r="Q4470" s="150">
        <v>8</v>
      </c>
      <c r="R4470" s="150">
        <v>5</v>
      </c>
      <c r="S4470" s="150" t="s">
        <v>605</v>
      </c>
      <c r="T4470" s="150">
        <v>1</v>
      </c>
      <c r="U4470" s="150" t="s">
        <v>606</v>
      </c>
      <c r="V4470" s="150" t="s">
        <v>8615</v>
      </c>
      <c r="W4470" s="150">
        <v>1.5</v>
      </c>
      <c r="X4470" s="150">
        <v>58</v>
      </c>
      <c r="Y4470" s="150">
        <v>75.900000000000006</v>
      </c>
      <c r="Z4470" s="150" t="s">
        <v>9540</v>
      </c>
    </row>
    <row r="4471" spans="1:26" s="56" customFormat="1">
      <c r="A4471" s="132" t="s">
        <v>9536</v>
      </c>
      <c r="B4471" s="132" t="s">
        <v>1216</v>
      </c>
      <c r="C4471" s="150" t="s">
        <v>4873</v>
      </c>
      <c r="D4471" s="150" t="s">
        <v>4874</v>
      </c>
      <c r="E4471" s="150" t="s">
        <v>4875</v>
      </c>
      <c r="F4471" s="150" t="s">
        <v>4876</v>
      </c>
      <c r="G4471" s="150"/>
      <c r="H4471" s="150" t="s">
        <v>6833</v>
      </c>
      <c r="I4471" s="549">
        <v>41882</v>
      </c>
      <c r="J4471" s="549">
        <v>41973</v>
      </c>
      <c r="K4471" s="150" t="s">
        <v>9647</v>
      </c>
      <c r="L4471" s="150" t="s">
        <v>9648</v>
      </c>
      <c r="M4471" s="150" t="s">
        <v>695</v>
      </c>
      <c r="N4471" s="150" t="s">
        <v>9539</v>
      </c>
      <c r="O4471" s="150" t="s">
        <v>8615</v>
      </c>
      <c r="P4471" s="150" t="s">
        <v>8616</v>
      </c>
      <c r="Q4471" s="150">
        <v>8</v>
      </c>
      <c r="R4471" s="150">
        <v>5</v>
      </c>
      <c r="S4471" s="150" t="s">
        <v>605</v>
      </c>
      <c r="T4471" s="150">
        <v>1</v>
      </c>
      <c r="U4471" s="150" t="s">
        <v>606</v>
      </c>
      <c r="V4471" s="150" t="s">
        <v>8615</v>
      </c>
      <c r="W4471" s="150">
        <v>1.5</v>
      </c>
      <c r="X4471" s="150">
        <v>58</v>
      </c>
      <c r="Y4471" s="150">
        <v>29.3</v>
      </c>
      <c r="Z4471" s="150" t="s">
        <v>9540</v>
      </c>
    </row>
    <row r="4472" spans="1:26" s="56" customFormat="1">
      <c r="A4472" s="132" t="s">
        <v>9536</v>
      </c>
      <c r="B4472" s="132" t="s">
        <v>1216</v>
      </c>
      <c r="C4472" s="150" t="s">
        <v>4873</v>
      </c>
      <c r="D4472" s="150" t="s">
        <v>4874</v>
      </c>
      <c r="E4472" s="150" t="s">
        <v>4875</v>
      </c>
      <c r="F4472" s="150" t="s">
        <v>4876</v>
      </c>
      <c r="G4472" s="150"/>
      <c r="H4472" s="150" t="s">
        <v>6833</v>
      </c>
      <c r="I4472" s="549">
        <v>41882</v>
      </c>
      <c r="J4472" s="549">
        <v>41973</v>
      </c>
      <c r="K4472" s="150" t="s">
        <v>9649</v>
      </c>
      <c r="L4472" s="150" t="s">
        <v>9650</v>
      </c>
      <c r="M4472" s="150" t="s">
        <v>695</v>
      </c>
      <c r="N4472" s="150" t="s">
        <v>9539</v>
      </c>
      <c r="O4472" s="150" t="s">
        <v>8615</v>
      </c>
      <c r="P4472" s="150" t="s">
        <v>8616</v>
      </c>
      <c r="Q4472" s="150">
        <v>8</v>
      </c>
      <c r="R4472" s="150">
        <v>5</v>
      </c>
      <c r="S4472" s="150" t="s">
        <v>605</v>
      </c>
      <c r="T4472" s="150">
        <v>1</v>
      </c>
      <c r="U4472" s="150" t="s">
        <v>606</v>
      </c>
      <c r="V4472" s="150" t="s">
        <v>8615</v>
      </c>
      <c r="W4472" s="150">
        <v>1.5</v>
      </c>
      <c r="X4472" s="150">
        <v>58</v>
      </c>
      <c r="Y4472" s="150">
        <v>49.1</v>
      </c>
      <c r="Z4472" s="150" t="s">
        <v>9540</v>
      </c>
    </row>
    <row r="4473" spans="1:26" s="56" customFormat="1">
      <c r="A4473" s="132" t="s">
        <v>9536</v>
      </c>
      <c r="B4473" s="132" t="s">
        <v>1216</v>
      </c>
      <c r="C4473" s="150" t="s">
        <v>4873</v>
      </c>
      <c r="D4473" s="150" t="s">
        <v>4874</v>
      </c>
      <c r="E4473" s="150" t="s">
        <v>4875</v>
      </c>
      <c r="F4473" s="150" t="s">
        <v>4876</v>
      </c>
      <c r="G4473" s="150"/>
      <c r="H4473" s="150" t="s">
        <v>6833</v>
      </c>
      <c r="I4473" s="549">
        <v>41882</v>
      </c>
      <c r="J4473" s="549">
        <v>41973</v>
      </c>
      <c r="K4473" s="150" t="s">
        <v>5865</v>
      </c>
      <c r="L4473" s="150" t="s">
        <v>9651</v>
      </c>
      <c r="M4473" s="150" t="s">
        <v>695</v>
      </c>
      <c r="N4473" s="150" t="s">
        <v>9539</v>
      </c>
      <c r="O4473" s="150" t="s">
        <v>8615</v>
      </c>
      <c r="P4473" s="150" t="s">
        <v>8616</v>
      </c>
      <c r="Q4473" s="150">
        <v>8</v>
      </c>
      <c r="R4473" s="150">
        <v>5</v>
      </c>
      <c r="S4473" s="150" t="s">
        <v>605</v>
      </c>
      <c r="T4473" s="150">
        <v>1</v>
      </c>
      <c r="U4473" s="150" t="s">
        <v>606</v>
      </c>
      <c r="V4473" s="150" t="s">
        <v>8615</v>
      </c>
      <c r="W4473" s="150">
        <v>1.5</v>
      </c>
      <c r="X4473" s="150">
        <v>58</v>
      </c>
      <c r="Y4473" s="150">
        <v>26.9</v>
      </c>
      <c r="Z4473" s="150" t="s">
        <v>9540</v>
      </c>
    </row>
    <row r="4474" spans="1:26" s="56" customFormat="1">
      <c r="A4474" s="132" t="s">
        <v>9536</v>
      </c>
      <c r="B4474" s="132" t="s">
        <v>1216</v>
      </c>
      <c r="C4474" s="150" t="s">
        <v>4873</v>
      </c>
      <c r="D4474" s="150" t="s">
        <v>4874</v>
      </c>
      <c r="E4474" s="150" t="s">
        <v>4875</v>
      </c>
      <c r="F4474" s="150" t="s">
        <v>4876</v>
      </c>
      <c r="G4474" s="150"/>
      <c r="H4474" s="150" t="s">
        <v>6833</v>
      </c>
      <c r="I4474" s="549">
        <v>41882</v>
      </c>
      <c r="J4474" s="549">
        <v>41973</v>
      </c>
      <c r="K4474" s="150" t="s">
        <v>5887</v>
      </c>
      <c r="L4474" s="150" t="s">
        <v>9652</v>
      </c>
      <c r="M4474" s="150" t="s">
        <v>695</v>
      </c>
      <c r="N4474" s="150" t="s">
        <v>9539</v>
      </c>
      <c r="O4474" s="150" t="s">
        <v>8615</v>
      </c>
      <c r="P4474" s="150" t="s">
        <v>8616</v>
      </c>
      <c r="Q4474" s="150">
        <v>8</v>
      </c>
      <c r="R4474" s="150">
        <v>5</v>
      </c>
      <c r="S4474" s="150" t="s">
        <v>605</v>
      </c>
      <c r="T4474" s="150">
        <v>1</v>
      </c>
      <c r="U4474" s="150" t="s">
        <v>606</v>
      </c>
      <c r="V4474" s="150" t="s">
        <v>8615</v>
      </c>
      <c r="W4474" s="150">
        <v>1.5</v>
      </c>
      <c r="X4474" s="150">
        <v>58</v>
      </c>
      <c r="Y4474" s="150">
        <v>50</v>
      </c>
      <c r="Z4474" s="150" t="s">
        <v>9540</v>
      </c>
    </row>
    <row r="4475" spans="1:26" s="56" customFormat="1">
      <c r="A4475" s="132" t="s">
        <v>9536</v>
      </c>
      <c r="B4475" s="132" t="s">
        <v>1216</v>
      </c>
      <c r="C4475" s="150" t="s">
        <v>4873</v>
      </c>
      <c r="D4475" s="150" t="s">
        <v>4874</v>
      </c>
      <c r="E4475" s="150" t="s">
        <v>4875</v>
      </c>
      <c r="F4475" s="150" t="s">
        <v>4876</v>
      </c>
      <c r="G4475" s="150"/>
      <c r="H4475" s="150" t="s">
        <v>6833</v>
      </c>
      <c r="I4475" s="549">
        <v>41882</v>
      </c>
      <c r="J4475" s="549">
        <v>41973</v>
      </c>
      <c r="K4475" s="150" t="s">
        <v>9653</v>
      </c>
      <c r="L4475" s="150" t="s">
        <v>9654</v>
      </c>
      <c r="M4475" s="150" t="s">
        <v>695</v>
      </c>
      <c r="N4475" s="150" t="s">
        <v>9539</v>
      </c>
      <c r="O4475" s="150" t="s">
        <v>8615</v>
      </c>
      <c r="P4475" s="150" t="s">
        <v>8616</v>
      </c>
      <c r="Q4475" s="150">
        <v>8</v>
      </c>
      <c r="R4475" s="150">
        <v>5</v>
      </c>
      <c r="S4475" s="150" t="s">
        <v>605</v>
      </c>
      <c r="T4475" s="150">
        <v>1</v>
      </c>
      <c r="U4475" s="150" t="s">
        <v>606</v>
      </c>
      <c r="V4475" s="150" t="s">
        <v>8615</v>
      </c>
      <c r="W4475" s="150">
        <v>1.5</v>
      </c>
      <c r="X4475" s="150">
        <v>58</v>
      </c>
      <c r="Y4475" s="150">
        <v>30</v>
      </c>
      <c r="Z4475" s="150" t="s">
        <v>9540</v>
      </c>
    </row>
    <row r="4476" spans="1:26" s="56" customFormat="1">
      <c r="A4476" s="132" t="s">
        <v>9536</v>
      </c>
      <c r="B4476" s="132" t="s">
        <v>1216</v>
      </c>
      <c r="C4476" s="150" t="s">
        <v>4873</v>
      </c>
      <c r="D4476" s="150" t="s">
        <v>4874</v>
      </c>
      <c r="E4476" s="150" t="s">
        <v>4875</v>
      </c>
      <c r="F4476" s="150" t="s">
        <v>4876</v>
      </c>
      <c r="G4476" s="150"/>
      <c r="H4476" s="150" t="s">
        <v>6833</v>
      </c>
      <c r="I4476" s="549">
        <v>41882</v>
      </c>
      <c r="J4476" s="549">
        <v>41973</v>
      </c>
      <c r="K4476" s="150" t="s">
        <v>5897</v>
      </c>
      <c r="L4476" s="150" t="s">
        <v>9655</v>
      </c>
      <c r="M4476" s="150" t="s">
        <v>695</v>
      </c>
      <c r="N4476" s="150" t="s">
        <v>9539</v>
      </c>
      <c r="O4476" s="150" t="s">
        <v>8615</v>
      </c>
      <c r="P4476" s="150" t="s">
        <v>8616</v>
      </c>
      <c r="Q4476" s="150">
        <v>8</v>
      </c>
      <c r="R4476" s="150">
        <v>5</v>
      </c>
      <c r="S4476" s="150" t="s">
        <v>605</v>
      </c>
      <c r="T4476" s="150">
        <v>1</v>
      </c>
      <c r="U4476" s="150" t="s">
        <v>606</v>
      </c>
      <c r="V4476" s="150" t="s">
        <v>8615</v>
      </c>
      <c r="W4476" s="150">
        <v>1.5</v>
      </c>
      <c r="X4476" s="150">
        <v>58</v>
      </c>
      <c r="Y4476" s="150">
        <v>46.7</v>
      </c>
      <c r="Z4476" s="150" t="s">
        <v>9540</v>
      </c>
    </row>
    <row r="4477" spans="1:26" s="56" customFormat="1">
      <c r="A4477" s="132" t="s">
        <v>9536</v>
      </c>
      <c r="B4477" s="132" t="s">
        <v>1216</v>
      </c>
      <c r="C4477" s="150" t="s">
        <v>4873</v>
      </c>
      <c r="D4477" s="150" t="s">
        <v>4874</v>
      </c>
      <c r="E4477" s="150" t="s">
        <v>4875</v>
      </c>
      <c r="F4477" s="150" t="s">
        <v>4876</v>
      </c>
      <c r="G4477" s="150"/>
      <c r="H4477" s="150" t="s">
        <v>6833</v>
      </c>
      <c r="I4477" s="549">
        <v>41882</v>
      </c>
      <c r="J4477" s="549">
        <v>41973</v>
      </c>
      <c r="K4477" s="150" t="s">
        <v>5899</v>
      </c>
      <c r="L4477" s="150" t="s">
        <v>9656</v>
      </c>
      <c r="M4477" s="150" t="s">
        <v>695</v>
      </c>
      <c r="N4477" s="150" t="s">
        <v>9539</v>
      </c>
      <c r="O4477" s="150" t="s">
        <v>8615</v>
      </c>
      <c r="P4477" s="150" t="s">
        <v>8616</v>
      </c>
      <c r="Q4477" s="150">
        <v>8</v>
      </c>
      <c r="R4477" s="150">
        <v>5</v>
      </c>
      <c r="S4477" s="150" t="s">
        <v>605</v>
      </c>
      <c r="T4477" s="150">
        <v>1</v>
      </c>
      <c r="U4477" s="150" t="s">
        <v>606</v>
      </c>
      <c r="V4477" s="150" t="s">
        <v>8615</v>
      </c>
      <c r="W4477" s="150">
        <v>1.5</v>
      </c>
      <c r="X4477" s="150">
        <v>58</v>
      </c>
      <c r="Y4477" s="150">
        <v>33.5</v>
      </c>
      <c r="Z4477" s="150" t="s">
        <v>9540</v>
      </c>
    </row>
    <row r="4478" spans="1:26" s="56" customFormat="1">
      <c r="A4478" s="132" t="s">
        <v>9536</v>
      </c>
      <c r="B4478" s="132" t="s">
        <v>1216</v>
      </c>
      <c r="C4478" s="150" t="s">
        <v>4873</v>
      </c>
      <c r="D4478" s="150" t="s">
        <v>4874</v>
      </c>
      <c r="E4478" s="150" t="s">
        <v>4875</v>
      </c>
      <c r="F4478" s="150" t="s">
        <v>4876</v>
      </c>
      <c r="G4478" s="150"/>
      <c r="H4478" s="150" t="s">
        <v>6833</v>
      </c>
      <c r="I4478" s="549">
        <v>41882</v>
      </c>
      <c r="J4478" s="549">
        <v>41973</v>
      </c>
      <c r="K4478" s="150" t="s">
        <v>5901</v>
      </c>
      <c r="L4478" s="150" t="s">
        <v>9657</v>
      </c>
      <c r="M4478" s="150" t="s">
        <v>695</v>
      </c>
      <c r="N4478" s="150" t="s">
        <v>9539</v>
      </c>
      <c r="O4478" s="150" t="s">
        <v>8615</v>
      </c>
      <c r="P4478" s="150" t="s">
        <v>8616</v>
      </c>
      <c r="Q4478" s="150">
        <v>8</v>
      </c>
      <c r="R4478" s="150">
        <v>5</v>
      </c>
      <c r="S4478" s="150" t="s">
        <v>605</v>
      </c>
      <c r="T4478" s="150">
        <v>1</v>
      </c>
      <c r="U4478" s="150" t="s">
        <v>606</v>
      </c>
      <c r="V4478" s="150" t="s">
        <v>8615</v>
      </c>
      <c r="W4478" s="150">
        <v>1.5</v>
      </c>
      <c r="X4478" s="150">
        <v>58</v>
      </c>
      <c r="Y4478" s="150">
        <v>41.3</v>
      </c>
      <c r="Z4478" s="150" t="s">
        <v>9540</v>
      </c>
    </row>
    <row r="4479" spans="1:26" s="56" customFormat="1">
      <c r="A4479" s="132" t="s">
        <v>9536</v>
      </c>
      <c r="B4479" s="132" t="s">
        <v>1216</v>
      </c>
      <c r="C4479" s="150" t="s">
        <v>4873</v>
      </c>
      <c r="D4479" s="150" t="s">
        <v>4874</v>
      </c>
      <c r="E4479" s="150" t="s">
        <v>4875</v>
      </c>
      <c r="F4479" s="150" t="s">
        <v>4876</v>
      </c>
      <c r="G4479" s="150"/>
      <c r="H4479" s="150" t="s">
        <v>6833</v>
      </c>
      <c r="I4479" s="549">
        <v>41882</v>
      </c>
      <c r="J4479" s="549">
        <v>41973</v>
      </c>
      <c r="K4479" s="150" t="s">
        <v>9658</v>
      </c>
      <c r="L4479" s="150" t="s">
        <v>9659</v>
      </c>
      <c r="M4479" s="150" t="s">
        <v>695</v>
      </c>
      <c r="N4479" s="150" t="s">
        <v>9539</v>
      </c>
      <c r="O4479" s="150" t="s">
        <v>8615</v>
      </c>
      <c r="P4479" s="150" t="s">
        <v>8616</v>
      </c>
      <c r="Q4479" s="150">
        <v>8</v>
      </c>
      <c r="R4479" s="150">
        <v>5</v>
      </c>
      <c r="S4479" s="150" t="s">
        <v>605</v>
      </c>
      <c r="T4479" s="150">
        <v>1</v>
      </c>
      <c r="U4479" s="150" t="s">
        <v>606</v>
      </c>
      <c r="V4479" s="150" t="s">
        <v>8615</v>
      </c>
      <c r="W4479" s="150">
        <v>1.5</v>
      </c>
      <c r="X4479" s="150">
        <v>58</v>
      </c>
      <c r="Y4479" s="150">
        <v>51.7</v>
      </c>
      <c r="Z4479" s="150" t="s">
        <v>9540</v>
      </c>
    </row>
    <row r="4480" spans="1:26" s="56" customFormat="1">
      <c r="A4480" s="132" t="s">
        <v>9536</v>
      </c>
      <c r="B4480" s="132" t="s">
        <v>1216</v>
      </c>
      <c r="C4480" s="150" t="s">
        <v>4873</v>
      </c>
      <c r="D4480" s="150" t="s">
        <v>4874</v>
      </c>
      <c r="E4480" s="150" t="s">
        <v>4875</v>
      </c>
      <c r="F4480" s="150" t="s">
        <v>4876</v>
      </c>
      <c r="G4480" s="150"/>
      <c r="H4480" s="150" t="s">
        <v>6833</v>
      </c>
      <c r="I4480" s="549">
        <v>41882</v>
      </c>
      <c r="J4480" s="549">
        <v>41973</v>
      </c>
      <c r="K4480" s="150" t="s">
        <v>5907</v>
      </c>
      <c r="L4480" s="150" t="s">
        <v>9660</v>
      </c>
      <c r="M4480" s="150" t="s">
        <v>695</v>
      </c>
      <c r="N4480" s="150" t="s">
        <v>9539</v>
      </c>
      <c r="O4480" s="150" t="s">
        <v>8615</v>
      </c>
      <c r="P4480" s="150" t="s">
        <v>8616</v>
      </c>
      <c r="Q4480" s="150">
        <v>8</v>
      </c>
      <c r="R4480" s="150">
        <v>5</v>
      </c>
      <c r="S4480" s="150" t="s">
        <v>605</v>
      </c>
      <c r="T4480" s="150">
        <v>1</v>
      </c>
      <c r="U4480" s="150" t="s">
        <v>606</v>
      </c>
      <c r="V4480" s="150" t="s">
        <v>8615</v>
      </c>
      <c r="W4480" s="150">
        <v>1.5</v>
      </c>
      <c r="X4480" s="150">
        <v>58</v>
      </c>
      <c r="Y4480" s="150">
        <v>86.5</v>
      </c>
      <c r="Z4480" s="150" t="s">
        <v>9540</v>
      </c>
    </row>
    <row r="4481" spans="1:26" s="56" customFormat="1">
      <c r="A4481" s="132" t="s">
        <v>9536</v>
      </c>
      <c r="B4481" s="132" t="s">
        <v>1216</v>
      </c>
      <c r="C4481" s="150" t="s">
        <v>4873</v>
      </c>
      <c r="D4481" s="150" t="s">
        <v>4874</v>
      </c>
      <c r="E4481" s="150" t="s">
        <v>4875</v>
      </c>
      <c r="F4481" s="150" t="s">
        <v>4876</v>
      </c>
      <c r="G4481" s="150"/>
      <c r="H4481" s="150" t="s">
        <v>6833</v>
      </c>
      <c r="I4481" s="549">
        <v>41882</v>
      </c>
      <c r="J4481" s="549">
        <v>41973</v>
      </c>
      <c r="K4481" s="150" t="s">
        <v>5911</v>
      </c>
      <c r="L4481" s="150" t="s">
        <v>9661</v>
      </c>
      <c r="M4481" s="150" t="s">
        <v>695</v>
      </c>
      <c r="N4481" s="150" t="s">
        <v>9539</v>
      </c>
      <c r="O4481" s="150" t="s">
        <v>8615</v>
      </c>
      <c r="P4481" s="150" t="s">
        <v>8616</v>
      </c>
      <c r="Q4481" s="150">
        <v>8</v>
      </c>
      <c r="R4481" s="150">
        <v>5</v>
      </c>
      <c r="S4481" s="150" t="s">
        <v>605</v>
      </c>
      <c r="T4481" s="150">
        <v>1</v>
      </c>
      <c r="U4481" s="150" t="s">
        <v>606</v>
      </c>
      <c r="V4481" s="150" t="s">
        <v>8615</v>
      </c>
      <c r="W4481" s="150">
        <v>1.5</v>
      </c>
      <c r="X4481" s="150">
        <v>58</v>
      </c>
      <c r="Y4481" s="150">
        <v>62.2</v>
      </c>
      <c r="Z4481" s="150" t="s">
        <v>9540</v>
      </c>
    </row>
    <row r="4482" spans="1:26" s="56" customFormat="1">
      <c r="A4482" s="132" t="s">
        <v>9536</v>
      </c>
      <c r="B4482" s="132" t="s">
        <v>1216</v>
      </c>
      <c r="C4482" s="150" t="s">
        <v>4873</v>
      </c>
      <c r="D4482" s="150" t="s">
        <v>4874</v>
      </c>
      <c r="E4482" s="150" t="s">
        <v>4875</v>
      </c>
      <c r="F4482" s="150" t="s">
        <v>4876</v>
      </c>
      <c r="G4482" s="150"/>
      <c r="H4482" s="150" t="s">
        <v>6833</v>
      </c>
      <c r="I4482" s="549">
        <v>41882</v>
      </c>
      <c r="J4482" s="549">
        <v>41973</v>
      </c>
      <c r="K4482" s="150" t="s">
        <v>5913</v>
      </c>
      <c r="L4482" s="150" t="s">
        <v>9662</v>
      </c>
      <c r="M4482" s="150" t="s">
        <v>695</v>
      </c>
      <c r="N4482" s="150" t="s">
        <v>9539</v>
      </c>
      <c r="O4482" s="150" t="s">
        <v>8615</v>
      </c>
      <c r="P4482" s="150" t="s">
        <v>8616</v>
      </c>
      <c r="Q4482" s="150">
        <v>8</v>
      </c>
      <c r="R4482" s="150">
        <v>5</v>
      </c>
      <c r="S4482" s="150" t="s">
        <v>605</v>
      </c>
      <c r="T4482" s="150">
        <v>1</v>
      </c>
      <c r="U4482" s="150" t="s">
        <v>606</v>
      </c>
      <c r="V4482" s="150" t="s">
        <v>8615</v>
      </c>
      <c r="W4482" s="150">
        <v>1.5</v>
      </c>
      <c r="X4482" s="150">
        <v>58</v>
      </c>
      <c r="Y4482" s="150">
        <v>31.2</v>
      </c>
      <c r="Z4482" s="150" t="s">
        <v>9540</v>
      </c>
    </row>
    <row r="4483" spans="1:26" s="56" customFormat="1">
      <c r="A4483" s="132" t="s">
        <v>9536</v>
      </c>
      <c r="B4483" s="132" t="s">
        <v>1216</v>
      </c>
      <c r="C4483" s="150" t="s">
        <v>4873</v>
      </c>
      <c r="D4483" s="150" t="s">
        <v>4874</v>
      </c>
      <c r="E4483" s="150" t="s">
        <v>4875</v>
      </c>
      <c r="F4483" s="150" t="s">
        <v>4876</v>
      </c>
      <c r="G4483" s="150"/>
      <c r="H4483" s="150" t="s">
        <v>6833</v>
      </c>
      <c r="I4483" s="549">
        <v>41882</v>
      </c>
      <c r="J4483" s="549">
        <v>41973</v>
      </c>
      <c r="K4483" s="150" t="s">
        <v>5915</v>
      </c>
      <c r="L4483" s="150" t="s">
        <v>9663</v>
      </c>
      <c r="M4483" s="150" t="s">
        <v>695</v>
      </c>
      <c r="N4483" s="150" t="s">
        <v>9539</v>
      </c>
      <c r="O4483" s="150" t="s">
        <v>8615</v>
      </c>
      <c r="P4483" s="150" t="s">
        <v>8616</v>
      </c>
      <c r="Q4483" s="150">
        <v>8</v>
      </c>
      <c r="R4483" s="150">
        <v>5</v>
      </c>
      <c r="S4483" s="150" t="s">
        <v>605</v>
      </c>
      <c r="T4483" s="150">
        <v>1</v>
      </c>
      <c r="U4483" s="150" t="s">
        <v>606</v>
      </c>
      <c r="V4483" s="150" t="s">
        <v>8615</v>
      </c>
      <c r="W4483" s="150">
        <v>1.5</v>
      </c>
      <c r="X4483" s="150">
        <v>58</v>
      </c>
      <c r="Y4483" s="150">
        <v>50.9</v>
      </c>
      <c r="Z4483" s="150" t="s">
        <v>9540</v>
      </c>
    </row>
    <row r="4484" spans="1:26" s="56" customFormat="1">
      <c r="A4484" s="132" t="s">
        <v>9536</v>
      </c>
      <c r="B4484" s="132" t="s">
        <v>1216</v>
      </c>
      <c r="C4484" s="150" t="s">
        <v>4873</v>
      </c>
      <c r="D4484" s="150" t="s">
        <v>4874</v>
      </c>
      <c r="E4484" s="150" t="s">
        <v>4875</v>
      </c>
      <c r="F4484" s="150" t="s">
        <v>4876</v>
      </c>
      <c r="G4484" s="150"/>
      <c r="H4484" s="150" t="s">
        <v>6833</v>
      </c>
      <c r="I4484" s="549">
        <v>41882</v>
      </c>
      <c r="J4484" s="549">
        <v>41973</v>
      </c>
      <c r="K4484" s="150" t="s">
        <v>9664</v>
      </c>
      <c r="L4484" s="150" t="s">
        <v>9665</v>
      </c>
      <c r="M4484" s="150" t="s">
        <v>695</v>
      </c>
      <c r="N4484" s="150" t="s">
        <v>9539</v>
      </c>
      <c r="O4484" s="150" t="s">
        <v>8615</v>
      </c>
      <c r="P4484" s="150" t="s">
        <v>8616</v>
      </c>
      <c r="Q4484" s="150">
        <v>8</v>
      </c>
      <c r="R4484" s="150">
        <v>5</v>
      </c>
      <c r="S4484" s="150" t="s">
        <v>605</v>
      </c>
      <c r="T4484" s="150">
        <v>1</v>
      </c>
      <c r="U4484" s="150" t="s">
        <v>606</v>
      </c>
      <c r="V4484" s="150" t="s">
        <v>8615</v>
      </c>
      <c r="W4484" s="150">
        <v>1.5</v>
      </c>
      <c r="X4484" s="150">
        <v>58</v>
      </c>
      <c r="Y4484" s="150">
        <v>62.9</v>
      </c>
      <c r="Z4484" s="150" t="s">
        <v>9540</v>
      </c>
    </row>
    <row r="4485" spans="1:26" s="56" customFormat="1">
      <c r="A4485" s="132" t="s">
        <v>9536</v>
      </c>
      <c r="B4485" s="132" t="s">
        <v>1216</v>
      </c>
      <c r="C4485" s="150" t="s">
        <v>4873</v>
      </c>
      <c r="D4485" s="150" t="s">
        <v>4874</v>
      </c>
      <c r="E4485" s="150" t="s">
        <v>4875</v>
      </c>
      <c r="F4485" s="150" t="s">
        <v>4876</v>
      </c>
      <c r="G4485" s="150"/>
      <c r="H4485" s="150" t="s">
        <v>6833</v>
      </c>
      <c r="I4485" s="549">
        <v>41882</v>
      </c>
      <c r="J4485" s="549">
        <v>41973</v>
      </c>
      <c r="K4485" s="150" t="s">
        <v>9666</v>
      </c>
      <c r="L4485" s="150" t="s">
        <v>9667</v>
      </c>
      <c r="M4485" s="150" t="s">
        <v>695</v>
      </c>
      <c r="N4485" s="150" t="s">
        <v>9539</v>
      </c>
      <c r="O4485" s="150" t="s">
        <v>8615</v>
      </c>
      <c r="P4485" s="150" t="s">
        <v>8616</v>
      </c>
      <c r="Q4485" s="150">
        <v>8</v>
      </c>
      <c r="R4485" s="150">
        <v>5</v>
      </c>
      <c r="S4485" s="150" t="s">
        <v>605</v>
      </c>
      <c r="T4485" s="150">
        <v>1</v>
      </c>
      <c r="U4485" s="150" t="s">
        <v>606</v>
      </c>
      <c r="V4485" s="150" t="s">
        <v>8615</v>
      </c>
      <c r="W4485" s="150">
        <v>1.5</v>
      </c>
      <c r="X4485" s="150">
        <v>58</v>
      </c>
      <c r="Y4485" s="150">
        <v>74.400000000000006</v>
      </c>
      <c r="Z4485" s="150" t="s">
        <v>9540</v>
      </c>
    </row>
    <row r="4486" spans="1:26" s="56" customFormat="1">
      <c r="A4486" s="132" t="s">
        <v>9536</v>
      </c>
      <c r="B4486" s="132" t="s">
        <v>1216</v>
      </c>
      <c r="C4486" s="150" t="s">
        <v>4873</v>
      </c>
      <c r="D4486" s="150" t="s">
        <v>4874</v>
      </c>
      <c r="E4486" s="150" t="s">
        <v>4875</v>
      </c>
      <c r="F4486" s="150" t="s">
        <v>4876</v>
      </c>
      <c r="G4486" s="150"/>
      <c r="H4486" s="150" t="s">
        <v>6833</v>
      </c>
      <c r="I4486" s="549">
        <v>41882</v>
      </c>
      <c r="J4486" s="549">
        <v>41973</v>
      </c>
      <c r="K4486" s="150" t="s">
        <v>5919</v>
      </c>
      <c r="L4486" s="150" t="s">
        <v>9668</v>
      </c>
      <c r="M4486" s="150" t="s">
        <v>695</v>
      </c>
      <c r="N4486" s="150" t="s">
        <v>9539</v>
      </c>
      <c r="O4486" s="150" t="s">
        <v>8615</v>
      </c>
      <c r="P4486" s="150" t="s">
        <v>8616</v>
      </c>
      <c r="Q4486" s="150">
        <v>8</v>
      </c>
      <c r="R4486" s="150">
        <v>5</v>
      </c>
      <c r="S4486" s="150" t="s">
        <v>605</v>
      </c>
      <c r="T4486" s="150">
        <v>1</v>
      </c>
      <c r="U4486" s="150" t="s">
        <v>606</v>
      </c>
      <c r="V4486" s="150" t="s">
        <v>8615</v>
      </c>
      <c r="W4486" s="150">
        <v>1.5</v>
      </c>
      <c r="X4486" s="150">
        <v>58</v>
      </c>
      <c r="Y4486" s="150">
        <v>31.2</v>
      </c>
      <c r="Z4486" s="150" t="s">
        <v>9540</v>
      </c>
    </row>
    <row r="4487" spans="1:26" s="56" customFormat="1">
      <c r="A4487" s="132" t="s">
        <v>9536</v>
      </c>
      <c r="B4487" s="132" t="s">
        <v>1216</v>
      </c>
      <c r="C4487" s="150" t="s">
        <v>4873</v>
      </c>
      <c r="D4487" s="150" t="s">
        <v>4874</v>
      </c>
      <c r="E4487" s="150" t="s">
        <v>4875</v>
      </c>
      <c r="F4487" s="150" t="s">
        <v>4876</v>
      </c>
      <c r="G4487" s="150"/>
      <c r="H4487" s="150" t="s">
        <v>6833</v>
      </c>
      <c r="I4487" s="549">
        <v>41882</v>
      </c>
      <c r="J4487" s="549">
        <v>41973</v>
      </c>
      <c r="K4487" s="150" t="s">
        <v>9669</v>
      </c>
      <c r="L4487" s="150" t="s">
        <v>9670</v>
      </c>
      <c r="M4487" s="150" t="s">
        <v>695</v>
      </c>
      <c r="N4487" s="150" t="s">
        <v>9539</v>
      </c>
      <c r="O4487" s="150" t="s">
        <v>8615</v>
      </c>
      <c r="P4487" s="150" t="s">
        <v>8616</v>
      </c>
      <c r="Q4487" s="150">
        <v>8</v>
      </c>
      <c r="R4487" s="150">
        <v>5</v>
      </c>
      <c r="S4487" s="150" t="s">
        <v>605</v>
      </c>
      <c r="T4487" s="150">
        <v>1</v>
      </c>
      <c r="U4487" s="150" t="s">
        <v>606</v>
      </c>
      <c r="V4487" s="150" t="s">
        <v>8615</v>
      </c>
      <c r="W4487" s="150">
        <v>1.5</v>
      </c>
      <c r="X4487" s="150">
        <v>58</v>
      </c>
      <c r="Y4487" s="150">
        <v>34.200000000000003</v>
      </c>
      <c r="Z4487" s="150" t="s">
        <v>9540</v>
      </c>
    </row>
    <row r="4488" spans="1:26" s="56" customFormat="1">
      <c r="A4488" s="132" t="s">
        <v>9536</v>
      </c>
      <c r="B4488" s="132" t="s">
        <v>1216</v>
      </c>
      <c r="C4488" s="150" t="s">
        <v>4873</v>
      </c>
      <c r="D4488" s="150" t="s">
        <v>4874</v>
      </c>
      <c r="E4488" s="150" t="s">
        <v>4875</v>
      </c>
      <c r="F4488" s="150" t="s">
        <v>4876</v>
      </c>
      <c r="G4488" s="150"/>
      <c r="H4488" s="150" t="s">
        <v>6833</v>
      </c>
      <c r="I4488" s="549">
        <v>41882</v>
      </c>
      <c r="J4488" s="549">
        <v>41973</v>
      </c>
      <c r="K4488" s="150" t="s">
        <v>5925</v>
      </c>
      <c r="L4488" s="150" t="s">
        <v>9671</v>
      </c>
      <c r="M4488" s="150" t="s">
        <v>695</v>
      </c>
      <c r="N4488" s="150" t="s">
        <v>9539</v>
      </c>
      <c r="O4488" s="150" t="s">
        <v>8615</v>
      </c>
      <c r="P4488" s="150" t="s">
        <v>8616</v>
      </c>
      <c r="Q4488" s="150">
        <v>8</v>
      </c>
      <c r="R4488" s="150">
        <v>5</v>
      </c>
      <c r="S4488" s="150" t="s">
        <v>605</v>
      </c>
      <c r="T4488" s="150">
        <v>1</v>
      </c>
      <c r="U4488" s="150" t="s">
        <v>606</v>
      </c>
      <c r="V4488" s="150" t="s">
        <v>8615</v>
      </c>
      <c r="W4488" s="150">
        <v>1.5</v>
      </c>
      <c r="X4488" s="150">
        <v>58</v>
      </c>
      <c r="Y4488" s="150">
        <v>46.2</v>
      </c>
      <c r="Z4488" s="150" t="s">
        <v>9540</v>
      </c>
    </row>
    <row r="4489" spans="1:26" s="56" customFormat="1">
      <c r="A4489" s="132" t="s">
        <v>9536</v>
      </c>
      <c r="B4489" s="132" t="s">
        <v>1216</v>
      </c>
      <c r="C4489" s="150" t="s">
        <v>4873</v>
      </c>
      <c r="D4489" s="150" t="s">
        <v>4874</v>
      </c>
      <c r="E4489" s="150" t="s">
        <v>4875</v>
      </c>
      <c r="F4489" s="150" t="s">
        <v>4876</v>
      </c>
      <c r="G4489" s="150"/>
      <c r="H4489" s="150" t="s">
        <v>6833</v>
      </c>
      <c r="I4489" s="549">
        <v>41882</v>
      </c>
      <c r="J4489" s="549">
        <v>41973</v>
      </c>
      <c r="K4489" s="150" t="s">
        <v>5927</v>
      </c>
      <c r="L4489" s="150" t="s">
        <v>9672</v>
      </c>
      <c r="M4489" s="150" t="s">
        <v>695</v>
      </c>
      <c r="N4489" s="150" t="s">
        <v>9539</v>
      </c>
      <c r="O4489" s="150" t="s">
        <v>8615</v>
      </c>
      <c r="P4489" s="150" t="s">
        <v>8616</v>
      </c>
      <c r="Q4489" s="150">
        <v>8</v>
      </c>
      <c r="R4489" s="150">
        <v>5</v>
      </c>
      <c r="S4489" s="150" t="s">
        <v>605</v>
      </c>
      <c r="T4489" s="150">
        <v>1</v>
      </c>
      <c r="U4489" s="150" t="s">
        <v>606</v>
      </c>
      <c r="V4489" s="150" t="s">
        <v>8615</v>
      </c>
      <c r="W4489" s="150">
        <v>1.5</v>
      </c>
      <c r="X4489" s="150">
        <v>58</v>
      </c>
      <c r="Y4489" s="150">
        <v>77.400000000000006</v>
      </c>
      <c r="Z4489" s="150" t="s">
        <v>9540</v>
      </c>
    </row>
    <row r="4490" spans="1:26" s="56" customFormat="1">
      <c r="A4490" s="132" t="s">
        <v>9536</v>
      </c>
      <c r="B4490" s="132" t="s">
        <v>1216</v>
      </c>
      <c r="C4490" s="150" t="s">
        <v>4873</v>
      </c>
      <c r="D4490" s="150" t="s">
        <v>4874</v>
      </c>
      <c r="E4490" s="150" t="s">
        <v>4875</v>
      </c>
      <c r="F4490" s="150" t="s">
        <v>4876</v>
      </c>
      <c r="G4490" s="150"/>
      <c r="H4490" s="150" t="s">
        <v>6833</v>
      </c>
      <c r="I4490" s="549">
        <v>41882</v>
      </c>
      <c r="J4490" s="549">
        <v>41973</v>
      </c>
      <c r="K4490" s="150" t="s">
        <v>9673</v>
      </c>
      <c r="L4490" s="150" t="s">
        <v>9674</v>
      </c>
      <c r="M4490" s="150" t="s">
        <v>695</v>
      </c>
      <c r="N4490" s="150" t="s">
        <v>9539</v>
      </c>
      <c r="O4490" s="150" t="s">
        <v>8615</v>
      </c>
      <c r="P4490" s="150" t="s">
        <v>8616</v>
      </c>
      <c r="Q4490" s="150">
        <v>8</v>
      </c>
      <c r="R4490" s="150">
        <v>5</v>
      </c>
      <c r="S4490" s="150" t="s">
        <v>605</v>
      </c>
      <c r="T4490" s="150">
        <v>1</v>
      </c>
      <c r="U4490" s="150" t="s">
        <v>606</v>
      </c>
      <c r="V4490" s="150" t="s">
        <v>8615</v>
      </c>
      <c r="W4490" s="150">
        <v>1.5</v>
      </c>
      <c r="X4490" s="150">
        <v>58</v>
      </c>
      <c r="Y4490" s="150">
        <v>86.4</v>
      </c>
      <c r="Z4490" s="150" t="s">
        <v>9540</v>
      </c>
    </row>
    <row r="4491" spans="1:26" s="56" customFormat="1">
      <c r="A4491" s="132" t="s">
        <v>9536</v>
      </c>
      <c r="B4491" s="132" t="s">
        <v>1216</v>
      </c>
      <c r="C4491" s="150" t="s">
        <v>4873</v>
      </c>
      <c r="D4491" s="150" t="s">
        <v>4874</v>
      </c>
      <c r="E4491" s="150" t="s">
        <v>4875</v>
      </c>
      <c r="F4491" s="150" t="s">
        <v>4876</v>
      </c>
      <c r="G4491" s="150"/>
      <c r="H4491" s="150" t="s">
        <v>6833</v>
      </c>
      <c r="I4491" s="549">
        <v>41882</v>
      </c>
      <c r="J4491" s="549">
        <v>41973</v>
      </c>
      <c r="K4491" s="150" t="s">
        <v>5929</v>
      </c>
      <c r="L4491" s="150" t="s">
        <v>9675</v>
      </c>
      <c r="M4491" s="150" t="s">
        <v>695</v>
      </c>
      <c r="N4491" s="150" t="s">
        <v>9539</v>
      </c>
      <c r="O4491" s="150" t="s">
        <v>8615</v>
      </c>
      <c r="P4491" s="150" t="s">
        <v>8616</v>
      </c>
      <c r="Q4491" s="150">
        <v>8</v>
      </c>
      <c r="R4491" s="150">
        <v>5</v>
      </c>
      <c r="S4491" s="150" t="s">
        <v>605</v>
      </c>
      <c r="T4491" s="150">
        <v>1</v>
      </c>
      <c r="U4491" s="150" t="s">
        <v>606</v>
      </c>
      <c r="V4491" s="150" t="s">
        <v>8615</v>
      </c>
      <c r="W4491" s="150">
        <v>1.5</v>
      </c>
      <c r="X4491" s="150">
        <v>58</v>
      </c>
      <c r="Y4491" s="150">
        <v>69.2</v>
      </c>
      <c r="Z4491" s="150" t="s">
        <v>9540</v>
      </c>
    </row>
    <row r="4492" spans="1:26" s="56" customFormat="1">
      <c r="A4492" s="132" t="s">
        <v>9536</v>
      </c>
      <c r="B4492" s="132" t="s">
        <v>1216</v>
      </c>
      <c r="C4492" s="150" t="s">
        <v>4873</v>
      </c>
      <c r="D4492" s="150" t="s">
        <v>4874</v>
      </c>
      <c r="E4492" s="150" t="s">
        <v>4875</v>
      </c>
      <c r="F4492" s="150" t="s">
        <v>4876</v>
      </c>
      <c r="G4492" s="150"/>
      <c r="H4492" s="150" t="s">
        <v>6833</v>
      </c>
      <c r="I4492" s="549">
        <v>41882</v>
      </c>
      <c r="J4492" s="549">
        <v>41973</v>
      </c>
      <c r="K4492" s="150" t="s">
        <v>9676</v>
      </c>
      <c r="L4492" s="150" t="s">
        <v>9677</v>
      </c>
      <c r="M4492" s="150" t="s">
        <v>695</v>
      </c>
      <c r="N4492" s="150" t="s">
        <v>9539</v>
      </c>
      <c r="O4492" s="150" t="s">
        <v>8615</v>
      </c>
      <c r="P4492" s="150" t="s">
        <v>8616</v>
      </c>
      <c r="Q4492" s="150">
        <v>8</v>
      </c>
      <c r="R4492" s="150">
        <v>5</v>
      </c>
      <c r="S4492" s="150" t="s">
        <v>605</v>
      </c>
      <c r="T4492" s="150">
        <v>1</v>
      </c>
      <c r="U4492" s="150" t="s">
        <v>606</v>
      </c>
      <c r="V4492" s="150" t="s">
        <v>8615</v>
      </c>
      <c r="W4492" s="150">
        <v>1.5</v>
      </c>
      <c r="X4492" s="150">
        <v>58</v>
      </c>
      <c r="Y4492" s="150">
        <v>49.2</v>
      </c>
      <c r="Z4492" s="150" t="s">
        <v>9540</v>
      </c>
    </row>
    <row r="4493" spans="1:26" s="56" customFormat="1">
      <c r="A4493" s="132" t="s">
        <v>9536</v>
      </c>
      <c r="B4493" s="132" t="s">
        <v>1216</v>
      </c>
      <c r="C4493" s="150" t="s">
        <v>4873</v>
      </c>
      <c r="D4493" s="150" t="s">
        <v>4874</v>
      </c>
      <c r="E4493" s="150" t="s">
        <v>4875</v>
      </c>
      <c r="F4493" s="150" t="s">
        <v>4876</v>
      </c>
      <c r="G4493" s="150"/>
      <c r="H4493" s="150" t="s">
        <v>6833</v>
      </c>
      <c r="I4493" s="549">
        <v>41882</v>
      </c>
      <c r="J4493" s="549">
        <v>41973</v>
      </c>
      <c r="K4493" s="150" t="s">
        <v>9678</v>
      </c>
      <c r="L4493" s="150" t="s">
        <v>9679</v>
      </c>
      <c r="M4493" s="150" t="s">
        <v>695</v>
      </c>
      <c r="N4493" s="150" t="s">
        <v>9539</v>
      </c>
      <c r="O4493" s="150" t="s">
        <v>8615</v>
      </c>
      <c r="P4493" s="150" t="s">
        <v>8616</v>
      </c>
      <c r="Q4493" s="150">
        <v>8</v>
      </c>
      <c r="R4493" s="150">
        <v>5</v>
      </c>
      <c r="S4493" s="150" t="s">
        <v>605</v>
      </c>
      <c r="T4493" s="150">
        <v>1</v>
      </c>
      <c r="U4493" s="150" t="s">
        <v>606</v>
      </c>
      <c r="V4493" s="150" t="s">
        <v>8615</v>
      </c>
      <c r="W4493" s="150">
        <v>1.5</v>
      </c>
      <c r="X4493" s="150">
        <v>58</v>
      </c>
      <c r="Y4493" s="150">
        <v>42.9</v>
      </c>
      <c r="Z4493" s="150" t="s">
        <v>9540</v>
      </c>
    </row>
    <row r="4494" spans="1:26" s="56" customFormat="1">
      <c r="A4494" s="132" t="s">
        <v>9536</v>
      </c>
      <c r="B4494" s="132" t="s">
        <v>1216</v>
      </c>
      <c r="C4494" s="150" t="s">
        <v>4873</v>
      </c>
      <c r="D4494" s="150" t="s">
        <v>4874</v>
      </c>
      <c r="E4494" s="150" t="s">
        <v>4875</v>
      </c>
      <c r="F4494" s="150" t="s">
        <v>4876</v>
      </c>
      <c r="G4494" s="150"/>
      <c r="H4494" s="150" t="s">
        <v>6833</v>
      </c>
      <c r="I4494" s="549">
        <v>41882</v>
      </c>
      <c r="J4494" s="549">
        <v>41973</v>
      </c>
      <c r="K4494" s="150" t="s">
        <v>9680</v>
      </c>
      <c r="L4494" s="150" t="s">
        <v>9681</v>
      </c>
      <c r="M4494" s="150" t="s">
        <v>695</v>
      </c>
      <c r="N4494" s="150" t="s">
        <v>9539</v>
      </c>
      <c r="O4494" s="150" t="s">
        <v>8615</v>
      </c>
      <c r="P4494" s="150" t="s">
        <v>8616</v>
      </c>
      <c r="Q4494" s="150">
        <v>8</v>
      </c>
      <c r="R4494" s="150">
        <v>5</v>
      </c>
      <c r="S4494" s="150" t="s">
        <v>605</v>
      </c>
      <c r="T4494" s="150">
        <v>1</v>
      </c>
      <c r="U4494" s="150" t="s">
        <v>606</v>
      </c>
      <c r="V4494" s="150" t="s">
        <v>8615</v>
      </c>
      <c r="W4494" s="150">
        <v>1.5</v>
      </c>
      <c r="X4494" s="150">
        <v>58</v>
      </c>
      <c r="Y4494" s="150">
        <v>30.7</v>
      </c>
      <c r="Z4494" s="150" t="s">
        <v>9540</v>
      </c>
    </row>
    <row r="4495" spans="1:26" s="56" customFormat="1">
      <c r="A4495" s="132" t="s">
        <v>9536</v>
      </c>
      <c r="B4495" s="132" t="s">
        <v>1216</v>
      </c>
      <c r="C4495" s="150" t="s">
        <v>4873</v>
      </c>
      <c r="D4495" s="150" t="s">
        <v>4874</v>
      </c>
      <c r="E4495" s="150" t="s">
        <v>4875</v>
      </c>
      <c r="F4495" s="150" t="s">
        <v>4876</v>
      </c>
      <c r="G4495" s="150"/>
      <c r="H4495" s="150" t="s">
        <v>6833</v>
      </c>
      <c r="I4495" s="549">
        <v>41882</v>
      </c>
      <c r="J4495" s="549">
        <v>41973</v>
      </c>
      <c r="K4495" s="150" t="s">
        <v>9682</v>
      </c>
      <c r="L4495" s="150" t="s">
        <v>9683</v>
      </c>
      <c r="M4495" s="150" t="s">
        <v>695</v>
      </c>
      <c r="N4495" s="150" t="s">
        <v>9539</v>
      </c>
      <c r="O4495" s="150" t="s">
        <v>8615</v>
      </c>
      <c r="P4495" s="150" t="s">
        <v>8616</v>
      </c>
      <c r="Q4495" s="150">
        <v>8</v>
      </c>
      <c r="R4495" s="150">
        <v>5</v>
      </c>
      <c r="S4495" s="150" t="s">
        <v>605</v>
      </c>
      <c r="T4495" s="150">
        <v>1</v>
      </c>
      <c r="U4495" s="150" t="s">
        <v>606</v>
      </c>
      <c r="V4495" s="150" t="s">
        <v>8615</v>
      </c>
      <c r="W4495" s="150">
        <v>1.5</v>
      </c>
      <c r="X4495" s="150">
        <v>58</v>
      </c>
      <c r="Y4495" s="150">
        <v>28.9</v>
      </c>
      <c r="Z4495" s="150" t="s">
        <v>9540</v>
      </c>
    </row>
    <row r="4496" spans="1:26" s="56" customFormat="1">
      <c r="A4496" s="132" t="s">
        <v>9536</v>
      </c>
      <c r="B4496" s="132" t="s">
        <v>1216</v>
      </c>
      <c r="C4496" s="150" t="s">
        <v>4873</v>
      </c>
      <c r="D4496" s="150" t="s">
        <v>4874</v>
      </c>
      <c r="E4496" s="150" t="s">
        <v>4875</v>
      </c>
      <c r="F4496" s="150" t="s">
        <v>4876</v>
      </c>
      <c r="G4496" s="150"/>
      <c r="H4496" s="150" t="s">
        <v>6833</v>
      </c>
      <c r="I4496" s="549">
        <v>41882</v>
      </c>
      <c r="J4496" s="549">
        <v>41973</v>
      </c>
      <c r="K4496" s="150" t="s">
        <v>9684</v>
      </c>
      <c r="L4496" s="150" t="s">
        <v>9685</v>
      </c>
      <c r="M4496" s="150" t="s">
        <v>695</v>
      </c>
      <c r="N4496" s="150" t="s">
        <v>9539</v>
      </c>
      <c r="O4496" s="150" t="s">
        <v>8615</v>
      </c>
      <c r="P4496" s="150" t="s">
        <v>8616</v>
      </c>
      <c r="Q4496" s="150">
        <v>8</v>
      </c>
      <c r="R4496" s="150">
        <v>5</v>
      </c>
      <c r="S4496" s="150" t="s">
        <v>605</v>
      </c>
      <c r="T4496" s="150">
        <v>1</v>
      </c>
      <c r="U4496" s="150" t="s">
        <v>606</v>
      </c>
      <c r="V4496" s="150" t="s">
        <v>8615</v>
      </c>
      <c r="W4496" s="150">
        <v>1.5</v>
      </c>
      <c r="X4496" s="150">
        <v>56</v>
      </c>
      <c r="Y4496" s="150">
        <v>42.6</v>
      </c>
      <c r="Z4496" s="150" t="s">
        <v>9540</v>
      </c>
    </row>
    <row r="4497" spans="1:26" s="56" customFormat="1">
      <c r="A4497" s="132" t="s">
        <v>9536</v>
      </c>
      <c r="B4497" s="132" t="s">
        <v>1216</v>
      </c>
      <c r="C4497" s="150" t="s">
        <v>4873</v>
      </c>
      <c r="D4497" s="150" t="s">
        <v>4874</v>
      </c>
      <c r="E4497" s="150" t="s">
        <v>4875</v>
      </c>
      <c r="F4497" s="150" t="s">
        <v>4876</v>
      </c>
      <c r="G4497" s="150"/>
      <c r="H4497" s="150" t="s">
        <v>6833</v>
      </c>
      <c r="I4497" s="549">
        <v>41882</v>
      </c>
      <c r="J4497" s="549">
        <v>41973</v>
      </c>
      <c r="K4497" s="150" t="s">
        <v>9686</v>
      </c>
      <c r="L4497" s="150" t="s">
        <v>9687</v>
      </c>
      <c r="M4497" s="150" t="s">
        <v>695</v>
      </c>
      <c r="N4497" s="150" t="s">
        <v>9539</v>
      </c>
      <c r="O4497" s="150" t="s">
        <v>8615</v>
      </c>
      <c r="P4497" s="150" t="s">
        <v>8616</v>
      </c>
      <c r="Q4497" s="150">
        <v>8</v>
      </c>
      <c r="R4497" s="150">
        <v>5</v>
      </c>
      <c r="S4497" s="150" t="s">
        <v>605</v>
      </c>
      <c r="T4497" s="150">
        <v>1</v>
      </c>
      <c r="U4497" s="150" t="s">
        <v>606</v>
      </c>
      <c r="V4497" s="150" t="s">
        <v>8615</v>
      </c>
      <c r="W4497" s="150">
        <v>1.5</v>
      </c>
      <c r="X4497" s="150">
        <v>58</v>
      </c>
      <c r="Y4497" s="150">
        <v>66</v>
      </c>
      <c r="Z4497" s="150" t="s">
        <v>9540</v>
      </c>
    </row>
    <row r="4498" spans="1:26" s="56" customFormat="1">
      <c r="A4498" s="132" t="s">
        <v>9536</v>
      </c>
      <c r="B4498" s="132" t="s">
        <v>1216</v>
      </c>
      <c r="C4498" s="150" t="s">
        <v>4873</v>
      </c>
      <c r="D4498" s="150" t="s">
        <v>4874</v>
      </c>
      <c r="E4498" s="150" t="s">
        <v>4875</v>
      </c>
      <c r="F4498" s="150" t="s">
        <v>4876</v>
      </c>
      <c r="G4498" s="150"/>
      <c r="H4498" s="150" t="s">
        <v>6833</v>
      </c>
      <c r="I4498" s="549">
        <v>41882</v>
      </c>
      <c r="J4498" s="549">
        <v>41973</v>
      </c>
      <c r="K4498" s="150" t="s">
        <v>9688</v>
      </c>
      <c r="L4498" s="150" t="s">
        <v>9689</v>
      </c>
      <c r="M4498" s="150" t="s">
        <v>695</v>
      </c>
      <c r="N4498" s="150" t="s">
        <v>9539</v>
      </c>
      <c r="O4498" s="150" t="s">
        <v>8615</v>
      </c>
      <c r="P4498" s="150" t="s">
        <v>8616</v>
      </c>
      <c r="Q4498" s="150">
        <v>8</v>
      </c>
      <c r="R4498" s="150">
        <v>5</v>
      </c>
      <c r="S4498" s="150" t="s">
        <v>605</v>
      </c>
      <c r="T4498" s="150">
        <v>1</v>
      </c>
      <c r="U4498" s="150" t="s">
        <v>606</v>
      </c>
      <c r="V4498" s="150" t="s">
        <v>8615</v>
      </c>
      <c r="W4498" s="150">
        <v>1.5</v>
      </c>
      <c r="X4498" s="150">
        <v>56</v>
      </c>
      <c r="Y4498" s="150">
        <v>45.5</v>
      </c>
      <c r="Z4498" s="150" t="s">
        <v>9540</v>
      </c>
    </row>
    <row r="4499" spans="1:26" s="56" customFormat="1">
      <c r="A4499" s="132" t="s">
        <v>9536</v>
      </c>
      <c r="B4499" s="132" t="s">
        <v>1216</v>
      </c>
      <c r="C4499" s="150" t="s">
        <v>4873</v>
      </c>
      <c r="D4499" s="150" t="s">
        <v>4874</v>
      </c>
      <c r="E4499" s="150" t="s">
        <v>4875</v>
      </c>
      <c r="F4499" s="150" t="s">
        <v>4876</v>
      </c>
      <c r="G4499" s="150"/>
      <c r="H4499" s="150" t="s">
        <v>6833</v>
      </c>
      <c r="I4499" s="549">
        <v>41882</v>
      </c>
      <c r="J4499" s="549">
        <v>41973</v>
      </c>
      <c r="K4499" s="150" t="s">
        <v>9690</v>
      </c>
      <c r="L4499" s="150" t="s">
        <v>9691</v>
      </c>
      <c r="M4499" s="150" t="s">
        <v>695</v>
      </c>
      <c r="N4499" s="150" t="s">
        <v>9539</v>
      </c>
      <c r="O4499" s="150" t="s">
        <v>8615</v>
      </c>
      <c r="P4499" s="150" t="s">
        <v>8616</v>
      </c>
      <c r="Q4499" s="150">
        <v>8</v>
      </c>
      <c r="R4499" s="150">
        <v>5</v>
      </c>
      <c r="S4499" s="150" t="s">
        <v>605</v>
      </c>
      <c r="T4499" s="150">
        <v>1</v>
      </c>
      <c r="U4499" s="150" t="s">
        <v>606</v>
      </c>
      <c r="V4499" s="150" t="s">
        <v>8615</v>
      </c>
      <c r="W4499" s="150">
        <v>1.5</v>
      </c>
      <c r="X4499" s="150">
        <v>58</v>
      </c>
      <c r="Y4499" s="150">
        <v>36.700000000000003</v>
      </c>
      <c r="Z4499" s="150" t="s">
        <v>9540</v>
      </c>
    </row>
    <row r="4500" spans="1:26" s="56" customFormat="1">
      <c r="A4500" s="132" t="s">
        <v>9536</v>
      </c>
      <c r="B4500" s="132" t="s">
        <v>1216</v>
      </c>
      <c r="C4500" s="150" t="s">
        <v>4873</v>
      </c>
      <c r="D4500" s="150" t="s">
        <v>4874</v>
      </c>
      <c r="E4500" s="150" t="s">
        <v>4875</v>
      </c>
      <c r="F4500" s="150" t="s">
        <v>4876</v>
      </c>
      <c r="G4500" s="150"/>
      <c r="H4500" s="150" t="s">
        <v>6833</v>
      </c>
      <c r="I4500" s="549">
        <v>41882</v>
      </c>
      <c r="J4500" s="549">
        <v>41973</v>
      </c>
      <c r="K4500" s="150" t="s">
        <v>9692</v>
      </c>
      <c r="L4500" s="150" t="s">
        <v>9693</v>
      </c>
      <c r="M4500" s="150" t="s">
        <v>695</v>
      </c>
      <c r="N4500" s="150" t="s">
        <v>9539</v>
      </c>
      <c r="O4500" s="150" t="s">
        <v>8615</v>
      </c>
      <c r="P4500" s="150" t="s">
        <v>8616</v>
      </c>
      <c r="Q4500" s="150">
        <v>8</v>
      </c>
      <c r="R4500" s="150">
        <v>5</v>
      </c>
      <c r="S4500" s="150" t="s">
        <v>605</v>
      </c>
      <c r="T4500" s="150">
        <v>1</v>
      </c>
      <c r="U4500" s="150" t="s">
        <v>606</v>
      </c>
      <c r="V4500" s="150" t="s">
        <v>8615</v>
      </c>
      <c r="W4500" s="150">
        <v>1.5</v>
      </c>
      <c r="X4500" s="150">
        <v>58</v>
      </c>
      <c r="Y4500" s="150">
        <v>45.4</v>
      </c>
      <c r="Z4500" s="150" t="s">
        <v>9540</v>
      </c>
    </row>
    <row r="4501" spans="1:26" s="56" customFormat="1">
      <c r="A4501" s="132" t="s">
        <v>9536</v>
      </c>
      <c r="B4501" s="132" t="s">
        <v>1216</v>
      </c>
      <c r="C4501" s="150" t="s">
        <v>4873</v>
      </c>
      <c r="D4501" s="150" t="s">
        <v>4874</v>
      </c>
      <c r="E4501" s="150" t="s">
        <v>4875</v>
      </c>
      <c r="F4501" s="150" t="s">
        <v>4876</v>
      </c>
      <c r="G4501" s="150"/>
      <c r="H4501" s="150" t="s">
        <v>6833</v>
      </c>
      <c r="I4501" s="549">
        <v>41882</v>
      </c>
      <c r="J4501" s="549">
        <v>41973</v>
      </c>
      <c r="K4501" s="150" t="s">
        <v>9694</v>
      </c>
      <c r="L4501" s="150" t="s">
        <v>9695</v>
      </c>
      <c r="M4501" s="150" t="s">
        <v>695</v>
      </c>
      <c r="N4501" s="150" t="s">
        <v>9539</v>
      </c>
      <c r="O4501" s="150" t="s">
        <v>8615</v>
      </c>
      <c r="P4501" s="150" t="s">
        <v>8616</v>
      </c>
      <c r="Q4501" s="150">
        <v>8</v>
      </c>
      <c r="R4501" s="150">
        <v>5</v>
      </c>
      <c r="S4501" s="150" t="s">
        <v>605</v>
      </c>
      <c r="T4501" s="150">
        <v>1</v>
      </c>
      <c r="U4501" s="150" t="s">
        <v>606</v>
      </c>
      <c r="V4501" s="150" t="s">
        <v>8615</v>
      </c>
      <c r="W4501" s="150">
        <v>1.5</v>
      </c>
      <c r="X4501" s="150">
        <v>58</v>
      </c>
      <c r="Y4501" s="150">
        <v>55.1</v>
      </c>
      <c r="Z4501" s="150" t="s">
        <v>9540</v>
      </c>
    </row>
    <row r="4502" spans="1:26" s="56" customFormat="1">
      <c r="A4502" s="132" t="s">
        <v>9536</v>
      </c>
      <c r="B4502" s="132" t="s">
        <v>1216</v>
      </c>
      <c r="C4502" s="150" t="s">
        <v>4873</v>
      </c>
      <c r="D4502" s="150" t="s">
        <v>4874</v>
      </c>
      <c r="E4502" s="150" t="s">
        <v>4875</v>
      </c>
      <c r="F4502" s="150" t="s">
        <v>4876</v>
      </c>
      <c r="G4502" s="150"/>
      <c r="H4502" s="150" t="s">
        <v>6833</v>
      </c>
      <c r="I4502" s="549">
        <v>41882</v>
      </c>
      <c r="J4502" s="549">
        <v>41973</v>
      </c>
      <c r="K4502" s="150" t="s">
        <v>9696</v>
      </c>
      <c r="L4502" s="150" t="s">
        <v>9697</v>
      </c>
      <c r="M4502" s="150" t="s">
        <v>695</v>
      </c>
      <c r="N4502" s="150" t="s">
        <v>9539</v>
      </c>
      <c r="O4502" s="150" t="s">
        <v>8615</v>
      </c>
      <c r="P4502" s="150" t="s">
        <v>8616</v>
      </c>
      <c r="Q4502" s="150">
        <v>8</v>
      </c>
      <c r="R4502" s="150">
        <v>5</v>
      </c>
      <c r="S4502" s="150" t="s">
        <v>605</v>
      </c>
      <c r="T4502" s="150">
        <v>1</v>
      </c>
      <c r="U4502" s="150" t="s">
        <v>606</v>
      </c>
      <c r="V4502" s="150" t="s">
        <v>8615</v>
      </c>
      <c r="W4502" s="150">
        <v>1.5</v>
      </c>
      <c r="X4502" s="150">
        <v>58</v>
      </c>
      <c r="Y4502" s="150">
        <v>36.1</v>
      </c>
      <c r="Z4502" s="150" t="s">
        <v>9540</v>
      </c>
    </row>
    <row r="4503" spans="1:26" s="56" customFormat="1">
      <c r="A4503" s="132" t="s">
        <v>9536</v>
      </c>
      <c r="B4503" s="132" t="s">
        <v>1216</v>
      </c>
      <c r="C4503" s="150" t="s">
        <v>4873</v>
      </c>
      <c r="D4503" s="150" t="s">
        <v>4874</v>
      </c>
      <c r="E4503" s="150" t="s">
        <v>4875</v>
      </c>
      <c r="F4503" s="150" t="s">
        <v>4876</v>
      </c>
      <c r="G4503" s="150"/>
      <c r="H4503" s="150" t="s">
        <v>6833</v>
      </c>
      <c r="I4503" s="549">
        <v>41882</v>
      </c>
      <c r="J4503" s="549">
        <v>41973</v>
      </c>
      <c r="K4503" s="150" t="s">
        <v>9698</v>
      </c>
      <c r="L4503" s="150" t="s">
        <v>9699</v>
      </c>
      <c r="M4503" s="150" t="s">
        <v>695</v>
      </c>
      <c r="N4503" s="150" t="s">
        <v>9539</v>
      </c>
      <c r="O4503" s="150" t="s">
        <v>8615</v>
      </c>
      <c r="P4503" s="150" t="s">
        <v>8616</v>
      </c>
      <c r="Q4503" s="150">
        <v>8</v>
      </c>
      <c r="R4503" s="150">
        <v>5</v>
      </c>
      <c r="S4503" s="150" t="s">
        <v>605</v>
      </c>
      <c r="T4503" s="150">
        <v>1</v>
      </c>
      <c r="U4503" s="150" t="s">
        <v>606</v>
      </c>
      <c r="V4503" s="150" t="s">
        <v>8615</v>
      </c>
      <c r="W4503" s="150">
        <v>1.5</v>
      </c>
      <c r="X4503" s="150">
        <v>58</v>
      </c>
      <c r="Y4503" s="150">
        <v>45.7</v>
      </c>
      <c r="Z4503" s="150" t="s">
        <v>9540</v>
      </c>
    </row>
    <row r="4504" spans="1:26" s="56" customFormat="1">
      <c r="A4504" s="132" t="s">
        <v>9536</v>
      </c>
      <c r="B4504" s="132" t="s">
        <v>1216</v>
      </c>
      <c r="C4504" s="150" t="s">
        <v>4873</v>
      </c>
      <c r="D4504" s="150" t="s">
        <v>4874</v>
      </c>
      <c r="E4504" s="150" t="s">
        <v>4875</v>
      </c>
      <c r="F4504" s="150" t="s">
        <v>4876</v>
      </c>
      <c r="G4504" s="150"/>
      <c r="H4504" s="150" t="s">
        <v>6833</v>
      </c>
      <c r="I4504" s="549">
        <v>41882</v>
      </c>
      <c r="J4504" s="549">
        <v>41973</v>
      </c>
      <c r="K4504" s="150" t="s">
        <v>9700</v>
      </c>
      <c r="L4504" s="150" t="s">
        <v>9701</v>
      </c>
      <c r="M4504" s="150" t="s">
        <v>695</v>
      </c>
      <c r="N4504" s="150" t="s">
        <v>9539</v>
      </c>
      <c r="O4504" s="150" t="s">
        <v>8615</v>
      </c>
      <c r="P4504" s="150" t="s">
        <v>8616</v>
      </c>
      <c r="Q4504" s="150">
        <v>8</v>
      </c>
      <c r="R4504" s="150">
        <v>5</v>
      </c>
      <c r="S4504" s="150" t="s">
        <v>605</v>
      </c>
      <c r="T4504" s="150">
        <v>1</v>
      </c>
      <c r="U4504" s="150" t="s">
        <v>606</v>
      </c>
      <c r="V4504" s="150" t="s">
        <v>8615</v>
      </c>
      <c r="W4504" s="150">
        <v>1.5</v>
      </c>
      <c r="X4504" s="150">
        <v>58</v>
      </c>
      <c r="Y4504" s="150">
        <v>35</v>
      </c>
      <c r="Z4504" s="150" t="s">
        <v>9540</v>
      </c>
    </row>
    <row r="4505" spans="1:26" s="56" customFormat="1">
      <c r="A4505" s="132" t="s">
        <v>9536</v>
      </c>
      <c r="B4505" s="132" t="s">
        <v>1216</v>
      </c>
      <c r="C4505" s="150" t="s">
        <v>4873</v>
      </c>
      <c r="D4505" s="150" t="s">
        <v>4874</v>
      </c>
      <c r="E4505" s="150" t="s">
        <v>4875</v>
      </c>
      <c r="F4505" s="150" t="s">
        <v>4876</v>
      </c>
      <c r="G4505" s="150"/>
      <c r="H4505" s="150" t="s">
        <v>6833</v>
      </c>
      <c r="I4505" s="549">
        <v>41882</v>
      </c>
      <c r="J4505" s="549">
        <v>41973</v>
      </c>
      <c r="K4505" s="150" t="s">
        <v>9702</v>
      </c>
      <c r="L4505" s="150" t="s">
        <v>9703</v>
      </c>
      <c r="M4505" s="150" t="s">
        <v>695</v>
      </c>
      <c r="N4505" s="150" t="s">
        <v>9539</v>
      </c>
      <c r="O4505" s="150" t="s">
        <v>8615</v>
      </c>
      <c r="P4505" s="150" t="s">
        <v>8616</v>
      </c>
      <c r="Q4505" s="150">
        <v>8</v>
      </c>
      <c r="R4505" s="150">
        <v>5</v>
      </c>
      <c r="S4505" s="150" t="s">
        <v>605</v>
      </c>
      <c r="T4505" s="150">
        <v>1</v>
      </c>
      <c r="U4505" s="150" t="s">
        <v>606</v>
      </c>
      <c r="V4505" s="150" t="s">
        <v>8615</v>
      </c>
      <c r="W4505" s="150">
        <v>1.5</v>
      </c>
      <c r="X4505" s="150">
        <v>58</v>
      </c>
      <c r="Y4505" s="150">
        <v>73.2</v>
      </c>
      <c r="Z4505" s="150" t="s">
        <v>9540</v>
      </c>
    </row>
    <row r="4506" spans="1:26" s="56" customFormat="1">
      <c r="A4506" s="132" t="s">
        <v>9536</v>
      </c>
      <c r="B4506" s="132" t="s">
        <v>1216</v>
      </c>
      <c r="C4506" s="150" t="s">
        <v>4873</v>
      </c>
      <c r="D4506" s="150" t="s">
        <v>4874</v>
      </c>
      <c r="E4506" s="150" t="s">
        <v>4875</v>
      </c>
      <c r="F4506" s="150" t="s">
        <v>4876</v>
      </c>
      <c r="G4506" s="150"/>
      <c r="H4506" s="150" t="s">
        <v>6833</v>
      </c>
      <c r="I4506" s="549">
        <v>41882</v>
      </c>
      <c r="J4506" s="549">
        <v>41973</v>
      </c>
      <c r="K4506" s="150" t="s">
        <v>9704</v>
      </c>
      <c r="L4506" s="150" t="s">
        <v>9705</v>
      </c>
      <c r="M4506" s="150" t="s">
        <v>695</v>
      </c>
      <c r="N4506" s="150" t="s">
        <v>9539</v>
      </c>
      <c r="O4506" s="150" t="s">
        <v>8615</v>
      </c>
      <c r="P4506" s="150" t="s">
        <v>8616</v>
      </c>
      <c r="Q4506" s="150">
        <v>8</v>
      </c>
      <c r="R4506" s="150">
        <v>5</v>
      </c>
      <c r="S4506" s="150" t="s">
        <v>605</v>
      </c>
      <c r="T4506" s="150">
        <v>1</v>
      </c>
      <c r="U4506" s="150" t="s">
        <v>606</v>
      </c>
      <c r="V4506" s="150" t="s">
        <v>8615</v>
      </c>
      <c r="W4506" s="150">
        <v>1.5</v>
      </c>
      <c r="X4506" s="150">
        <v>58</v>
      </c>
      <c r="Y4506" s="150">
        <v>102.7</v>
      </c>
      <c r="Z4506" s="150" t="s">
        <v>9540</v>
      </c>
    </row>
    <row r="4507" spans="1:26" s="56" customFormat="1">
      <c r="A4507" s="132" t="s">
        <v>9536</v>
      </c>
      <c r="B4507" s="132" t="s">
        <v>1216</v>
      </c>
      <c r="C4507" s="150" t="s">
        <v>4873</v>
      </c>
      <c r="D4507" s="150" t="s">
        <v>4874</v>
      </c>
      <c r="E4507" s="150" t="s">
        <v>4875</v>
      </c>
      <c r="F4507" s="150" t="s">
        <v>4876</v>
      </c>
      <c r="G4507" s="150"/>
      <c r="H4507" s="150" t="s">
        <v>6833</v>
      </c>
      <c r="I4507" s="549">
        <v>41882</v>
      </c>
      <c r="J4507" s="549">
        <v>41973</v>
      </c>
      <c r="K4507" s="150" t="s">
        <v>9706</v>
      </c>
      <c r="L4507" s="150" t="s">
        <v>9707</v>
      </c>
      <c r="M4507" s="150" t="s">
        <v>695</v>
      </c>
      <c r="N4507" s="150" t="s">
        <v>9539</v>
      </c>
      <c r="O4507" s="150" t="s">
        <v>8615</v>
      </c>
      <c r="P4507" s="150" t="s">
        <v>8616</v>
      </c>
      <c r="Q4507" s="150">
        <v>8</v>
      </c>
      <c r="R4507" s="150">
        <v>5</v>
      </c>
      <c r="S4507" s="150" t="s">
        <v>605</v>
      </c>
      <c r="T4507" s="150">
        <v>1</v>
      </c>
      <c r="U4507" s="150" t="s">
        <v>606</v>
      </c>
      <c r="V4507" s="150" t="s">
        <v>8615</v>
      </c>
      <c r="W4507" s="150">
        <v>1.5</v>
      </c>
      <c r="X4507" s="150">
        <v>58</v>
      </c>
      <c r="Y4507" s="150">
        <v>32.6</v>
      </c>
      <c r="Z4507" s="150" t="s">
        <v>9540</v>
      </c>
    </row>
    <row r="4508" spans="1:26" s="56" customFormat="1">
      <c r="A4508" s="132" t="s">
        <v>9536</v>
      </c>
      <c r="B4508" s="132" t="s">
        <v>1216</v>
      </c>
      <c r="C4508" s="150" t="s">
        <v>4873</v>
      </c>
      <c r="D4508" s="150" t="s">
        <v>4874</v>
      </c>
      <c r="E4508" s="150" t="s">
        <v>4875</v>
      </c>
      <c r="F4508" s="150" t="s">
        <v>4876</v>
      </c>
      <c r="G4508" s="150"/>
      <c r="H4508" s="150" t="s">
        <v>6833</v>
      </c>
      <c r="I4508" s="549">
        <v>41882</v>
      </c>
      <c r="J4508" s="549">
        <v>41973</v>
      </c>
      <c r="K4508" s="150" t="s">
        <v>9708</v>
      </c>
      <c r="L4508" s="150" t="s">
        <v>9709</v>
      </c>
      <c r="M4508" s="150" t="s">
        <v>695</v>
      </c>
      <c r="N4508" s="150" t="s">
        <v>9539</v>
      </c>
      <c r="O4508" s="150" t="s">
        <v>8615</v>
      </c>
      <c r="P4508" s="150" t="s">
        <v>8616</v>
      </c>
      <c r="Q4508" s="150">
        <v>8</v>
      </c>
      <c r="R4508" s="150">
        <v>5</v>
      </c>
      <c r="S4508" s="150" t="s">
        <v>605</v>
      </c>
      <c r="T4508" s="150">
        <v>1</v>
      </c>
      <c r="U4508" s="150" t="s">
        <v>606</v>
      </c>
      <c r="V4508" s="150" t="s">
        <v>8615</v>
      </c>
      <c r="W4508" s="150">
        <v>1.5</v>
      </c>
      <c r="X4508" s="150">
        <v>58</v>
      </c>
      <c r="Y4508" s="150">
        <v>34.700000000000003</v>
      </c>
      <c r="Z4508" s="150" t="s">
        <v>9540</v>
      </c>
    </row>
    <row r="4509" spans="1:26" s="56" customFormat="1">
      <c r="A4509" s="132" t="s">
        <v>9536</v>
      </c>
      <c r="B4509" s="132" t="s">
        <v>1216</v>
      </c>
      <c r="C4509" s="150" t="s">
        <v>4873</v>
      </c>
      <c r="D4509" s="150" t="s">
        <v>4874</v>
      </c>
      <c r="E4509" s="150" t="s">
        <v>4875</v>
      </c>
      <c r="F4509" s="150" t="s">
        <v>4876</v>
      </c>
      <c r="G4509" s="150"/>
      <c r="H4509" s="150" t="s">
        <v>6833</v>
      </c>
      <c r="I4509" s="549">
        <v>41882</v>
      </c>
      <c r="J4509" s="549">
        <v>41973</v>
      </c>
      <c r="K4509" s="150" t="s">
        <v>9710</v>
      </c>
      <c r="L4509" s="150" t="s">
        <v>9711</v>
      </c>
      <c r="M4509" s="150" t="s">
        <v>695</v>
      </c>
      <c r="N4509" s="150" t="s">
        <v>9539</v>
      </c>
      <c r="O4509" s="150" t="s">
        <v>8615</v>
      </c>
      <c r="P4509" s="150" t="s">
        <v>8616</v>
      </c>
      <c r="Q4509" s="150">
        <v>8</v>
      </c>
      <c r="R4509" s="150">
        <v>5</v>
      </c>
      <c r="S4509" s="150" t="s">
        <v>605</v>
      </c>
      <c r="T4509" s="150">
        <v>1</v>
      </c>
      <c r="U4509" s="150" t="s">
        <v>606</v>
      </c>
      <c r="V4509" s="150" t="s">
        <v>8615</v>
      </c>
      <c r="W4509" s="150">
        <v>1.5</v>
      </c>
      <c r="X4509" s="150">
        <v>58</v>
      </c>
      <c r="Y4509" s="150">
        <v>32.6</v>
      </c>
      <c r="Z4509" s="150" t="s">
        <v>9540</v>
      </c>
    </row>
    <row r="4510" spans="1:26" s="56" customFormat="1">
      <c r="A4510" s="132" t="s">
        <v>9536</v>
      </c>
      <c r="B4510" s="132" t="s">
        <v>1216</v>
      </c>
      <c r="C4510" s="150" t="s">
        <v>4873</v>
      </c>
      <c r="D4510" s="150" t="s">
        <v>4874</v>
      </c>
      <c r="E4510" s="150" t="s">
        <v>4875</v>
      </c>
      <c r="F4510" s="150" t="s">
        <v>4876</v>
      </c>
      <c r="G4510" s="150"/>
      <c r="H4510" s="150" t="s">
        <v>6833</v>
      </c>
      <c r="I4510" s="549">
        <v>41882</v>
      </c>
      <c r="J4510" s="549">
        <v>41973</v>
      </c>
      <c r="K4510" s="150" t="s">
        <v>9712</v>
      </c>
      <c r="L4510" s="150" t="s">
        <v>9713</v>
      </c>
      <c r="M4510" s="150" t="s">
        <v>695</v>
      </c>
      <c r="N4510" s="150" t="s">
        <v>9539</v>
      </c>
      <c r="O4510" s="150" t="s">
        <v>8615</v>
      </c>
      <c r="P4510" s="150" t="s">
        <v>8616</v>
      </c>
      <c r="Q4510" s="150">
        <v>8</v>
      </c>
      <c r="R4510" s="150">
        <v>5</v>
      </c>
      <c r="S4510" s="150" t="s">
        <v>605</v>
      </c>
      <c r="T4510" s="150">
        <v>1</v>
      </c>
      <c r="U4510" s="150" t="s">
        <v>606</v>
      </c>
      <c r="V4510" s="150" t="s">
        <v>8615</v>
      </c>
      <c r="W4510" s="150">
        <v>1.5</v>
      </c>
      <c r="X4510" s="150">
        <v>58</v>
      </c>
      <c r="Y4510" s="150">
        <v>30.8</v>
      </c>
      <c r="Z4510" s="150" t="s">
        <v>9540</v>
      </c>
    </row>
    <row r="4511" spans="1:26" s="56" customFormat="1">
      <c r="A4511" s="132" t="s">
        <v>9536</v>
      </c>
      <c r="B4511" s="132" t="s">
        <v>1216</v>
      </c>
      <c r="C4511" s="150" t="s">
        <v>4873</v>
      </c>
      <c r="D4511" s="150" t="s">
        <v>4874</v>
      </c>
      <c r="E4511" s="150" t="s">
        <v>4875</v>
      </c>
      <c r="F4511" s="150" t="s">
        <v>4876</v>
      </c>
      <c r="G4511" s="150"/>
      <c r="H4511" s="150" t="s">
        <v>6833</v>
      </c>
      <c r="I4511" s="549">
        <v>41882</v>
      </c>
      <c r="J4511" s="549">
        <v>41973</v>
      </c>
      <c r="K4511" s="150" t="s">
        <v>9714</v>
      </c>
      <c r="L4511" s="150" t="s">
        <v>9715</v>
      </c>
      <c r="M4511" s="150" t="s">
        <v>695</v>
      </c>
      <c r="N4511" s="150" t="s">
        <v>9539</v>
      </c>
      <c r="O4511" s="150" t="s">
        <v>8615</v>
      </c>
      <c r="P4511" s="150" t="s">
        <v>8616</v>
      </c>
      <c r="Q4511" s="150">
        <v>8</v>
      </c>
      <c r="R4511" s="150">
        <v>5</v>
      </c>
      <c r="S4511" s="150" t="s">
        <v>605</v>
      </c>
      <c r="T4511" s="150">
        <v>1</v>
      </c>
      <c r="U4511" s="150" t="s">
        <v>606</v>
      </c>
      <c r="V4511" s="150" t="s">
        <v>8615</v>
      </c>
      <c r="W4511" s="150">
        <v>1.5</v>
      </c>
      <c r="X4511" s="150">
        <v>58</v>
      </c>
      <c r="Y4511" s="150">
        <v>71.3</v>
      </c>
      <c r="Z4511" s="150" t="s">
        <v>9540</v>
      </c>
    </row>
    <row r="4512" spans="1:26" s="56" customFormat="1">
      <c r="A4512" s="132" t="s">
        <v>9536</v>
      </c>
      <c r="B4512" s="132" t="s">
        <v>1216</v>
      </c>
      <c r="C4512" s="150" t="s">
        <v>4873</v>
      </c>
      <c r="D4512" s="150" t="s">
        <v>4874</v>
      </c>
      <c r="E4512" s="150" t="s">
        <v>4875</v>
      </c>
      <c r="F4512" s="150" t="s">
        <v>4876</v>
      </c>
      <c r="G4512" s="150"/>
      <c r="H4512" s="150" t="s">
        <v>6833</v>
      </c>
      <c r="I4512" s="549">
        <v>41882</v>
      </c>
      <c r="J4512" s="549">
        <v>41973</v>
      </c>
      <c r="K4512" s="150" t="s">
        <v>9716</v>
      </c>
      <c r="L4512" s="150" t="s">
        <v>9717</v>
      </c>
      <c r="M4512" s="150" t="s">
        <v>695</v>
      </c>
      <c r="N4512" s="150" t="s">
        <v>9539</v>
      </c>
      <c r="O4512" s="150" t="s">
        <v>8615</v>
      </c>
      <c r="P4512" s="150" t="s">
        <v>8616</v>
      </c>
      <c r="Q4512" s="150">
        <v>8</v>
      </c>
      <c r="R4512" s="150">
        <v>5</v>
      </c>
      <c r="S4512" s="150" t="s">
        <v>605</v>
      </c>
      <c r="T4512" s="150">
        <v>1</v>
      </c>
      <c r="U4512" s="150" t="s">
        <v>606</v>
      </c>
      <c r="V4512" s="150" t="s">
        <v>8615</v>
      </c>
      <c r="W4512" s="150">
        <v>1.5</v>
      </c>
      <c r="X4512" s="150">
        <v>58</v>
      </c>
      <c r="Y4512" s="150">
        <v>34.5</v>
      </c>
      <c r="Z4512" s="150" t="s">
        <v>9540</v>
      </c>
    </row>
    <row r="4513" spans="1:26" s="56" customFormat="1">
      <c r="A4513" s="132" t="s">
        <v>9536</v>
      </c>
      <c r="B4513" s="132" t="s">
        <v>1216</v>
      </c>
      <c r="C4513" s="150" t="s">
        <v>4873</v>
      </c>
      <c r="D4513" s="150" t="s">
        <v>4874</v>
      </c>
      <c r="E4513" s="150" t="s">
        <v>4875</v>
      </c>
      <c r="F4513" s="150" t="s">
        <v>4876</v>
      </c>
      <c r="G4513" s="150"/>
      <c r="H4513" s="150" t="s">
        <v>6833</v>
      </c>
      <c r="I4513" s="549">
        <v>41882</v>
      </c>
      <c r="J4513" s="549">
        <v>41973</v>
      </c>
      <c r="K4513" s="150" t="s">
        <v>9718</v>
      </c>
      <c r="L4513" s="150" t="s">
        <v>9719</v>
      </c>
      <c r="M4513" s="150" t="s">
        <v>695</v>
      </c>
      <c r="N4513" s="150" t="s">
        <v>9539</v>
      </c>
      <c r="O4513" s="150" t="s">
        <v>8615</v>
      </c>
      <c r="P4513" s="150" t="s">
        <v>8616</v>
      </c>
      <c r="Q4513" s="150">
        <v>8</v>
      </c>
      <c r="R4513" s="150">
        <v>5</v>
      </c>
      <c r="S4513" s="150" t="s">
        <v>605</v>
      </c>
      <c r="T4513" s="150">
        <v>1</v>
      </c>
      <c r="U4513" s="150" t="s">
        <v>606</v>
      </c>
      <c r="V4513" s="150" t="s">
        <v>8615</v>
      </c>
      <c r="W4513" s="150">
        <v>1.5</v>
      </c>
      <c r="X4513" s="150">
        <v>58</v>
      </c>
      <c r="Y4513" s="150">
        <v>50.6</v>
      </c>
      <c r="Z4513" s="150" t="s">
        <v>9540</v>
      </c>
    </row>
    <row r="4514" spans="1:26" s="56" customFormat="1">
      <c r="A4514" s="132" t="s">
        <v>9536</v>
      </c>
      <c r="B4514" s="132" t="s">
        <v>1216</v>
      </c>
      <c r="C4514" s="150" t="s">
        <v>4873</v>
      </c>
      <c r="D4514" s="150" t="s">
        <v>4874</v>
      </c>
      <c r="E4514" s="150" t="s">
        <v>4875</v>
      </c>
      <c r="F4514" s="150" t="s">
        <v>4876</v>
      </c>
      <c r="G4514" s="150"/>
      <c r="H4514" s="150" t="s">
        <v>6833</v>
      </c>
      <c r="I4514" s="549">
        <v>41882</v>
      </c>
      <c r="J4514" s="549">
        <v>41973</v>
      </c>
      <c r="K4514" s="150" t="s">
        <v>9720</v>
      </c>
      <c r="L4514" s="150" t="s">
        <v>9721</v>
      </c>
      <c r="M4514" s="150" t="s">
        <v>695</v>
      </c>
      <c r="N4514" s="150" t="s">
        <v>9539</v>
      </c>
      <c r="O4514" s="150" t="s">
        <v>8615</v>
      </c>
      <c r="P4514" s="150" t="s">
        <v>8616</v>
      </c>
      <c r="Q4514" s="150">
        <v>8</v>
      </c>
      <c r="R4514" s="150">
        <v>5</v>
      </c>
      <c r="S4514" s="150" t="s">
        <v>605</v>
      </c>
      <c r="T4514" s="150">
        <v>1</v>
      </c>
      <c r="U4514" s="150" t="s">
        <v>606</v>
      </c>
      <c r="V4514" s="150" t="s">
        <v>8615</v>
      </c>
      <c r="W4514" s="150">
        <v>1.5</v>
      </c>
      <c r="X4514" s="150">
        <v>58</v>
      </c>
      <c r="Y4514" s="150">
        <v>43.7</v>
      </c>
      <c r="Z4514" s="150" t="s">
        <v>9540</v>
      </c>
    </row>
    <row r="4515" spans="1:26" s="56" customFormat="1">
      <c r="A4515" s="132" t="s">
        <v>9536</v>
      </c>
      <c r="B4515" s="132" t="s">
        <v>1216</v>
      </c>
      <c r="C4515" s="150" t="s">
        <v>4873</v>
      </c>
      <c r="D4515" s="150" t="s">
        <v>4874</v>
      </c>
      <c r="E4515" s="150" t="s">
        <v>4875</v>
      </c>
      <c r="F4515" s="150" t="s">
        <v>4876</v>
      </c>
      <c r="G4515" s="150"/>
      <c r="H4515" s="150" t="s">
        <v>6833</v>
      </c>
      <c r="I4515" s="549">
        <v>41882</v>
      </c>
      <c r="J4515" s="549">
        <v>41973</v>
      </c>
      <c r="K4515" s="150" t="s">
        <v>9722</v>
      </c>
      <c r="L4515" s="150" t="s">
        <v>9723</v>
      </c>
      <c r="M4515" s="150" t="s">
        <v>695</v>
      </c>
      <c r="N4515" s="150" t="s">
        <v>9539</v>
      </c>
      <c r="O4515" s="150" t="s">
        <v>8615</v>
      </c>
      <c r="P4515" s="150" t="s">
        <v>8616</v>
      </c>
      <c r="Q4515" s="150">
        <v>8</v>
      </c>
      <c r="R4515" s="150">
        <v>5</v>
      </c>
      <c r="S4515" s="150" t="s">
        <v>605</v>
      </c>
      <c r="T4515" s="150">
        <v>1</v>
      </c>
      <c r="U4515" s="150" t="s">
        <v>606</v>
      </c>
      <c r="V4515" s="150" t="s">
        <v>8615</v>
      </c>
      <c r="W4515" s="150">
        <v>1.5</v>
      </c>
      <c r="X4515" s="150">
        <v>58</v>
      </c>
      <c r="Y4515" s="150">
        <v>53.3</v>
      </c>
      <c r="Z4515" s="150" t="s">
        <v>9540</v>
      </c>
    </row>
    <row r="4516" spans="1:26" s="56" customFormat="1">
      <c r="A4516" s="132" t="s">
        <v>9536</v>
      </c>
      <c r="B4516" s="132" t="s">
        <v>1216</v>
      </c>
      <c r="C4516" s="150" t="s">
        <v>4873</v>
      </c>
      <c r="D4516" s="150" t="s">
        <v>4874</v>
      </c>
      <c r="E4516" s="150" t="s">
        <v>4875</v>
      </c>
      <c r="F4516" s="150" t="s">
        <v>4876</v>
      </c>
      <c r="G4516" s="150"/>
      <c r="H4516" s="150" t="s">
        <v>6833</v>
      </c>
      <c r="I4516" s="549">
        <v>41882</v>
      </c>
      <c r="J4516" s="549">
        <v>41973</v>
      </c>
      <c r="K4516" s="150" t="s">
        <v>9724</v>
      </c>
      <c r="L4516" s="150" t="s">
        <v>9725</v>
      </c>
      <c r="M4516" s="150" t="s">
        <v>695</v>
      </c>
      <c r="N4516" s="150" t="s">
        <v>9539</v>
      </c>
      <c r="O4516" s="150" t="s">
        <v>8615</v>
      </c>
      <c r="P4516" s="150" t="s">
        <v>8616</v>
      </c>
      <c r="Q4516" s="150">
        <v>8</v>
      </c>
      <c r="R4516" s="150">
        <v>5</v>
      </c>
      <c r="S4516" s="150" t="s">
        <v>605</v>
      </c>
      <c r="T4516" s="150">
        <v>1</v>
      </c>
      <c r="U4516" s="150" t="s">
        <v>606</v>
      </c>
      <c r="V4516" s="150" t="s">
        <v>8615</v>
      </c>
      <c r="W4516" s="150">
        <v>1.5</v>
      </c>
      <c r="X4516" s="150">
        <v>58</v>
      </c>
      <c r="Y4516" s="150">
        <v>27.3</v>
      </c>
      <c r="Z4516" s="150" t="s">
        <v>9540</v>
      </c>
    </row>
    <row r="4517" spans="1:26" s="56" customFormat="1">
      <c r="A4517" s="132" t="s">
        <v>9536</v>
      </c>
      <c r="B4517" s="132" t="s">
        <v>1216</v>
      </c>
      <c r="C4517" s="150" t="s">
        <v>4873</v>
      </c>
      <c r="D4517" s="150" t="s">
        <v>4874</v>
      </c>
      <c r="E4517" s="150" t="s">
        <v>4875</v>
      </c>
      <c r="F4517" s="150" t="s">
        <v>4876</v>
      </c>
      <c r="G4517" s="150"/>
      <c r="H4517" s="150" t="s">
        <v>6833</v>
      </c>
      <c r="I4517" s="549">
        <v>41882</v>
      </c>
      <c r="J4517" s="549">
        <v>41973</v>
      </c>
      <c r="K4517" s="150" t="s">
        <v>9726</v>
      </c>
      <c r="L4517" s="150" t="s">
        <v>9727</v>
      </c>
      <c r="M4517" s="150" t="s">
        <v>695</v>
      </c>
      <c r="N4517" s="150" t="s">
        <v>9539</v>
      </c>
      <c r="O4517" s="150" t="s">
        <v>8615</v>
      </c>
      <c r="P4517" s="150" t="s">
        <v>8616</v>
      </c>
      <c r="Q4517" s="150">
        <v>8</v>
      </c>
      <c r="R4517" s="150">
        <v>5</v>
      </c>
      <c r="S4517" s="150" t="s">
        <v>605</v>
      </c>
      <c r="T4517" s="150">
        <v>1</v>
      </c>
      <c r="U4517" s="150" t="s">
        <v>606</v>
      </c>
      <c r="V4517" s="150" t="s">
        <v>8615</v>
      </c>
      <c r="W4517" s="150">
        <v>1.5</v>
      </c>
      <c r="X4517" s="150">
        <v>58</v>
      </c>
      <c r="Y4517" s="150">
        <v>31.7</v>
      </c>
      <c r="Z4517" s="150" t="s">
        <v>9540</v>
      </c>
    </row>
    <row r="4518" spans="1:26" s="56" customFormat="1">
      <c r="A4518" s="132" t="s">
        <v>9536</v>
      </c>
      <c r="B4518" s="132" t="s">
        <v>1216</v>
      </c>
      <c r="C4518" s="150" t="s">
        <v>4873</v>
      </c>
      <c r="D4518" s="150" t="s">
        <v>4874</v>
      </c>
      <c r="E4518" s="150" t="s">
        <v>4875</v>
      </c>
      <c r="F4518" s="150" t="s">
        <v>4876</v>
      </c>
      <c r="G4518" s="150"/>
      <c r="H4518" s="150" t="s">
        <v>6833</v>
      </c>
      <c r="I4518" s="549">
        <v>41882</v>
      </c>
      <c r="J4518" s="549">
        <v>41973</v>
      </c>
      <c r="K4518" s="150" t="s">
        <v>9728</v>
      </c>
      <c r="L4518" s="150" t="s">
        <v>9729</v>
      </c>
      <c r="M4518" s="150" t="s">
        <v>695</v>
      </c>
      <c r="N4518" s="150" t="s">
        <v>9539</v>
      </c>
      <c r="O4518" s="150" t="s">
        <v>8615</v>
      </c>
      <c r="P4518" s="150" t="s">
        <v>8616</v>
      </c>
      <c r="Q4518" s="150">
        <v>8</v>
      </c>
      <c r="R4518" s="150">
        <v>5</v>
      </c>
      <c r="S4518" s="150" t="s">
        <v>605</v>
      </c>
      <c r="T4518" s="150">
        <v>1</v>
      </c>
      <c r="U4518" s="150" t="s">
        <v>606</v>
      </c>
      <c r="V4518" s="150" t="s">
        <v>8615</v>
      </c>
      <c r="W4518" s="150">
        <v>1.5</v>
      </c>
      <c r="X4518" s="150">
        <v>58</v>
      </c>
      <c r="Y4518" s="150">
        <v>40.6</v>
      </c>
      <c r="Z4518" s="150" t="s">
        <v>9540</v>
      </c>
    </row>
    <row r="4519" spans="1:26" s="56" customFormat="1">
      <c r="A4519" s="132" t="s">
        <v>9536</v>
      </c>
      <c r="B4519" s="132" t="s">
        <v>1216</v>
      </c>
      <c r="C4519" s="150" t="s">
        <v>4873</v>
      </c>
      <c r="D4519" s="150" t="s">
        <v>4874</v>
      </c>
      <c r="E4519" s="150" t="s">
        <v>4875</v>
      </c>
      <c r="F4519" s="150" t="s">
        <v>4876</v>
      </c>
      <c r="G4519" s="150"/>
      <c r="H4519" s="150" t="s">
        <v>6833</v>
      </c>
      <c r="I4519" s="549">
        <v>41882</v>
      </c>
      <c r="J4519" s="549">
        <v>41973</v>
      </c>
      <c r="K4519" s="150" t="s">
        <v>9730</v>
      </c>
      <c r="L4519" s="150" t="s">
        <v>9731</v>
      </c>
      <c r="M4519" s="150" t="s">
        <v>695</v>
      </c>
      <c r="N4519" s="150" t="s">
        <v>9539</v>
      </c>
      <c r="O4519" s="150" t="s">
        <v>8615</v>
      </c>
      <c r="P4519" s="150" t="s">
        <v>8616</v>
      </c>
      <c r="Q4519" s="150">
        <v>8</v>
      </c>
      <c r="R4519" s="150">
        <v>5</v>
      </c>
      <c r="S4519" s="150" t="s">
        <v>605</v>
      </c>
      <c r="T4519" s="150">
        <v>1</v>
      </c>
      <c r="U4519" s="150" t="s">
        <v>606</v>
      </c>
      <c r="V4519" s="150" t="s">
        <v>8615</v>
      </c>
      <c r="W4519" s="150">
        <v>1.5</v>
      </c>
      <c r="X4519" s="150">
        <v>58</v>
      </c>
      <c r="Y4519" s="150">
        <v>65.400000000000006</v>
      </c>
      <c r="Z4519" s="150" t="s">
        <v>9540</v>
      </c>
    </row>
    <row r="4520" spans="1:26" s="56" customFormat="1">
      <c r="A4520" s="132" t="s">
        <v>9536</v>
      </c>
      <c r="B4520" s="132" t="s">
        <v>1216</v>
      </c>
      <c r="C4520" s="150" t="s">
        <v>4873</v>
      </c>
      <c r="D4520" s="150" t="s">
        <v>4874</v>
      </c>
      <c r="E4520" s="150" t="s">
        <v>4875</v>
      </c>
      <c r="F4520" s="150" t="s">
        <v>4876</v>
      </c>
      <c r="G4520" s="150"/>
      <c r="H4520" s="150" t="s">
        <v>6833</v>
      </c>
      <c r="I4520" s="549">
        <v>41882</v>
      </c>
      <c r="J4520" s="549">
        <v>41973</v>
      </c>
      <c r="K4520" s="150" t="s">
        <v>9732</v>
      </c>
      <c r="L4520" s="150" t="s">
        <v>9733</v>
      </c>
      <c r="M4520" s="150" t="s">
        <v>695</v>
      </c>
      <c r="N4520" s="150" t="s">
        <v>9539</v>
      </c>
      <c r="O4520" s="150" t="s">
        <v>8615</v>
      </c>
      <c r="P4520" s="150" t="s">
        <v>8616</v>
      </c>
      <c r="Q4520" s="150">
        <v>8</v>
      </c>
      <c r="R4520" s="150">
        <v>5</v>
      </c>
      <c r="S4520" s="150" t="s">
        <v>605</v>
      </c>
      <c r="T4520" s="150">
        <v>1</v>
      </c>
      <c r="U4520" s="150" t="s">
        <v>606</v>
      </c>
      <c r="V4520" s="150" t="s">
        <v>8615</v>
      </c>
      <c r="W4520" s="150">
        <v>1.5</v>
      </c>
      <c r="X4520" s="150">
        <v>58</v>
      </c>
      <c r="Y4520" s="150">
        <v>32.299999999999997</v>
      </c>
      <c r="Z4520" s="150" t="s">
        <v>9540</v>
      </c>
    </row>
    <row r="4521" spans="1:26" s="56" customFormat="1">
      <c r="A4521" s="132" t="s">
        <v>9536</v>
      </c>
      <c r="B4521" s="132" t="s">
        <v>1216</v>
      </c>
      <c r="C4521" s="150" t="s">
        <v>4873</v>
      </c>
      <c r="D4521" s="150" t="s">
        <v>4874</v>
      </c>
      <c r="E4521" s="150" t="s">
        <v>4875</v>
      </c>
      <c r="F4521" s="150" t="s">
        <v>4876</v>
      </c>
      <c r="G4521" s="150"/>
      <c r="H4521" s="150" t="s">
        <v>6833</v>
      </c>
      <c r="I4521" s="549">
        <v>41882</v>
      </c>
      <c r="J4521" s="549">
        <v>41973</v>
      </c>
      <c r="K4521" s="150" t="s">
        <v>9734</v>
      </c>
      <c r="L4521" s="150" t="s">
        <v>9735</v>
      </c>
      <c r="M4521" s="150" t="s">
        <v>695</v>
      </c>
      <c r="N4521" s="150" t="s">
        <v>9539</v>
      </c>
      <c r="O4521" s="150" t="s">
        <v>8615</v>
      </c>
      <c r="P4521" s="150" t="s">
        <v>8616</v>
      </c>
      <c r="Q4521" s="150">
        <v>8</v>
      </c>
      <c r="R4521" s="150">
        <v>5</v>
      </c>
      <c r="S4521" s="150" t="s">
        <v>605</v>
      </c>
      <c r="T4521" s="150">
        <v>1</v>
      </c>
      <c r="U4521" s="150" t="s">
        <v>606</v>
      </c>
      <c r="V4521" s="150" t="s">
        <v>8615</v>
      </c>
      <c r="W4521" s="150">
        <v>1.5</v>
      </c>
      <c r="X4521" s="150">
        <v>58</v>
      </c>
      <c r="Y4521" s="150">
        <v>32.5</v>
      </c>
      <c r="Z4521" s="150" t="s">
        <v>9540</v>
      </c>
    </row>
    <row r="4522" spans="1:26" s="56" customFormat="1">
      <c r="A4522" s="132" t="s">
        <v>9536</v>
      </c>
      <c r="B4522" s="132" t="s">
        <v>1216</v>
      </c>
      <c r="C4522" s="150" t="s">
        <v>4873</v>
      </c>
      <c r="D4522" s="150" t="s">
        <v>4874</v>
      </c>
      <c r="E4522" s="150" t="s">
        <v>4875</v>
      </c>
      <c r="F4522" s="150" t="s">
        <v>4876</v>
      </c>
      <c r="G4522" s="150"/>
      <c r="H4522" s="150" t="s">
        <v>6833</v>
      </c>
      <c r="I4522" s="549">
        <v>41882</v>
      </c>
      <c r="J4522" s="549">
        <v>41973</v>
      </c>
      <c r="K4522" s="150" t="s">
        <v>9736</v>
      </c>
      <c r="L4522" s="150" t="s">
        <v>9737</v>
      </c>
      <c r="M4522" s="150" t="s">
        <v>695</v>
      </c>
      <c r="N4522" s="150" t="s">
        <v>9539</v>
      </c>
      <c r="O4522" s="150" t="s">
        <v>8615</v>
      </c>
      <c r="P4522" s="150" t="s">
        <v>8616</v>
      </c>
      <c r="Q4522" s="150">
        <v>8</v>
      </c>
      <c r="R4522" s="150">
        <v>5</v>
      </c>
      <c r="S4522" s="150" t="s">
        <v>605</v>
      </c>
      <c r="T4522" s="150">
        <v>1</v>
      </c>
      <c r="U4522" s="150" t="s">
        <v>606</v>
      </c>
      <c r="V4522" s="150" t="s">
        <v>8615</v>
      </c>
      <c r="W4522" s="150">
        <v>1.5</v>
      </c>
      <c r="X4522" s="150">
        <v>58</v>
      </c>
      <c r="Y4522" s="150">
        <v>42.3</v>
      </c>
      <c r="Z4522" s="150" t="s">
        <v>9540</v>
      </c>
    </row>
    <row r="4523" spans="1:26" s="56" customFormat="1">
      <c r="A4523" s="132" t="s">
        <v>9536</v>
      </c>
      <c r="B4523" s="132" t="s">
        <v>1216</v>
      </c>
      <c r="C4523" s="150" t="s">
        <v>4873</v>
      </c>
      <c r="D4523" s="150" t="s">
        <v>4874</v>
      </c>
      <c r="E4523" s="150" t="s">
        <v>4875</v>
      </c>
      <c r="F4523" s="150" t="s">
        <v>4876</v>
      </c>
      <c r="G4523" s="150"/>
      <c r="H4523" s="150" t="s">
        <v>6833</v>
      </c>
      <c r="I4523" s="549">
        <v>41882</v>
      </c>
      <c r="J4523" s="549">
        <v>41973</v>
      </c>
      <c r="K4523" s="150" t="s">
        <v>9738</v>
      </c>
      <c r="L4523" s="150" t="s">
        <v>9739</v>
      </c>
      <c r="M4523" s="150" t="s">
        <v>695</v>
      </c>
      <c r="N4523" s="150" t="s">
        <v>9539</v>
      </c>
      <c r="O4523" s="150" t="s">
        <v>8615</v>
      </c>
      <c r="P4523" s="150" t="s">
        <v>8616</v>
      </c>
      <c r="Q4523" s="150">
        <v>8</v>
      </c>
      <c r="R4523" s="150">
        <v>5</v>
      </c>
      <c r="S4523" s="150" t="s">
        <v>605</v>
      </c>
      <c r="T4523" s="150">
        <v>1</v>
      </c>
      <c r="U4523" s="150" t="s">
        <v>606</v>
      </c>
      <c r="V4523" s="150" t="s">
        <v>8615</v>
      </c>
      <c r="W4523" s="150">
        <v>1.5</v>
      </c>
      <c r="X4523" s="150">
        <v>58</v>
      </c>
      <c r="Y4523" s="150">
        <v>91.7</v>
      </c>
      <c r="Z4523" s="150" t="s">
        <v>9540</v>
      </c>
    </row>
    <row r="4524" spans="1:26" s="56" customFormat="1">
      <c r="A4524" s="132" t="s">
        <v>9536</v>
      </c>
      <c r="B4524" s="132" t="s">
        <v>1216</v>
      </c>
      <c r="C4524" s="150" t="s">
        <v>4873</v>
      </c>
      <c r="D4524" s="150" t="s">
        <v>4874</v>
      </c>
      <c r="E4524" s="150" t="s">
        <v>4875</v>
      </c>
      <c r="F4524" s="150" t="s">
        <v>4876</v>
      </c>
      <c r="G4524" s="150"/>
      <c r="H4524" s="150" t="s">
        <v>6833</v>
      </c>
      <c r="I4524" s="549">
        <v>41882</v>
      </c>
      <c r="J4524" s="549">
        <v>41973</v>
      </c>
      <c r="K4524" s="150" t="s">
        <v>9740</v>
      </c>
      <c r="L4524" s="150" t="s">
        <v>9741</v>
      </c>
      <c r="M4524" s="150" t="s">
        <v>695</v>
      </c>
      <c r="N4524" s="150" t="s">
        <v>9539</v>
      </c>
      <c r="O4524" s="150" t="s">
        <v>8615</v>
      </c>
      <c r="P4524" s="150" t="s">
        <v>8616</v>
      </c>
      <c r="Q4524" s="150">
        <v>8</v>
      </c>
      <c r="R4524" s="150">
        <v>5</v>
      </c>
      <c r="S4524" s="150" t="s">
        <v>605</v>
      </c>
      <c r="T4524" s="150">
        <v>1</v>
      </c>
      <c r="U4524" s="150" t="s">
        <v>606</v>
      </c>
      <c r="V4524" s="150" t="s">
        <v>8615</v>
      </c>
      <c r="W4524" s="150">
        <v>1.5</v>
      </c>
      <c r="X4524" s="150">
        <v>58</v>
      </c>
      <c r="Y4524" s="150">
        <v>48.6</v>
      </c>
      <c r="Z4524" s="150" t="s">
        <v>9540</v>
      </c>
    </row>
    <row r="4525" spans="1:26" s="56" customFormat="1">
      <c r="A4525" s="132" t="s">
        <v>9536</v>
      </c>
      <c r="B4525" s="132" t="s">
        <v>1216</v>
      </c>
      <c r="C4525" s="150" t="s">
        <v>4873</v>
      </c>
      <c r="D4525" s="150" t="s">
        <v>4874</v>
      </c>
      <c r="E4525" s="150" t="s">
        <v>4875</v>
      </c>
      <c r="F4525" s="150" t="s">
        <v>4876</v>
      </c>
      <c r="G4525" s="150"/>
      <c r="H4525" s="150" t="s">
        <v>6833</v>
      </c>
      <c r="I4525" s="549">
        <v>41882</v>
      </c>
      <c r="J4525" s="549">
        <v>41973</v>
      </c>
      <c r="K4525" s="150" t="s">
        <v>9742</v>
      </c>
      <c r="L4525" s="150" t="s">
        <v>9743</v>
      </c>
      <c r="M4525" s="150" t="s">
        <v>695</v>
      </c>
      <c r="N4525" s="150" t="s">
        <v>9539</v>
      </c>
      <c r="O4525" s="150" t="s">
        <v>8615</v>
      </c>
      <c r="P4525" s="150" t="s">
        <v>8616</v>
      </c>
      <c r="Q4525" s="150">
        <v>8</v>
      </c>
      <c r="R4525" s="150">
        <v>5</v>
      </c>
      <c r="S4525" s="150" t="s">
        <v>605</v>
      </c>
      <c r="T4525" s="150">
        <v>1</v>
      </c>
      <c r="U4525" s="150" t="s">
        <v>606</v>
      </c>
      <c r="V4525" s="150" t="s">
        <v>8615</v>
      </c>
      <c r="W4525" s="150">
        <v>1.5</v>
      </c>
      <c r="X4525" s="150">
        <v>58</v>
      </c>
      <c r="Y4525" s="150">
        <v>54.1</v>
      </c>
      <c r="Z4525" s="150" t="s">
        <v>9540</v>
      </c>
    </row>
    <row r="4526" spans="1:26" s="56" customFormat="1">
      <c r="A4526" s="132" t="s">
        <v>9536</v>
      </c>
      <c r="B4526" s="132" t="s">
        <v>1216</v>
      </c>
      <c r="C4526" s="150" t="s">
        <v>4873</v>
      </c>
      <c r="D4526" s="150" t="s">
        <v>4874</v>
      </c>
      <c r="E4526" s="150" t="s">
        <v>4875</v>
      </c>
      <c r="F4526" s="150" t="s">
        <v>4876</v>
      </c>
      <c r="G4526" s="150"/>
      <c r="H4526" s="150" t="s">
        <v>6833</v>
      </c>
      <c r="I4526" s="549">
        <v>41882</v>
      </c>
      <c r="J4526" s="549">
        <v>41973</v>
      </c>
      <c r="K4526" s="150" t="s">
        <v>9744</v>
      </c>
      <c r="L4526" s="150" t="s">
        <v>9745</v>
      </c>
      <c r="M4526" s="150" t="s">
        <v>695</v>
      </c>
      <c r="N4526" s="150" t="s">
        <v>9539</v>
      </c>
      <c r="O4526" s="150" t="s">
        <v>8615</v>
      </c>
      <c r="P4526" s="150" t="s">
        <v>8616</v>
      </c>
      <c r="Q4526" s="150">
        <v>8</v>
      </c>
      <c r="R4526" s="150">
        <v>5</v>
      </c>
      <c r="S4526" s="150" t="s">
        <v>605</v>
      </c>
      <c r="T4526" s="150">
        <v>1</v>
      </c>
      <c r="U4526" s="150" t="s">
        <v>606</v>
      </c>
      <c r="V4526" s="150" t="s">
        <v>8615</v>
      </c>
      <c r="W4526" s="150">
        <v>1.5</v>
      </c>
      <c r="X4526" s="150">
        <v>58</v>
      </c>
      <c r="Y4526" s="150">
        <v>38</v>
      </c>
      <c r="Z4526" s="150" t="s">
        <v>9540</v>
      </c>
    </row>
    <row r="4527" spans="1:26" s="56" customFormat="1">
      <c r="A4527" s="132" t="s">
        <v>9536</v>
      </c>
      <c r="B4527" s="132" t="s">
        <v>1216</v>
      </c>
      <c r="C4527" s="150" t="s">
        <v>4873</v>
      </c>
      <c r="D4527" s="150" t="s">
        <v>4874</v>
      </c>
      <c r="E4527" s="150" t="s">
        <v>4875</v>
      </c>
      <c r="F4527" s="150" t="s">
        <v>4876</v>
      </c>
      <c r="G4527" s="150"/>
      <c r="H4527" s="150" t="s">
        <v>6833</v>
      </c>
      <c r="I4527" s="549">
        <v>41882</v>
      </c>
      <c r="J4527" s="549">
        <v>41973</v>
      </c>
      <c r="K4527" s="150" t="s">
        <v>9746</v>
      </c>
      <c r="L4527" s="150" t="s">
        <v>9747</v>
      </c>
      <c r="M4527" s="150" t="s">
        <v>695</v>
      </c>
      <c r="N4527" s="150" t="s">
        <v>9539</v>
      </c>
      <c r="O4527" s="150" t="s">
        <v>8615</v>
      </c>
      <c r="P4527" s="150" t="s">
        <v>8616</v>
      </c>
      <c r="Q4527" s="150">
        <v>8</v>
      </c>
      <c r="R4527" s="150">
        <v>5</v>
      </c>
      <c r="S4527" s="150" t="s">
        <v>605</v>
      </c>
      <c r="T4527" s="150">
        <v>1</v>
      </c>
      <c r="U4527" s="150" t="s">
        <v>606</v>
      </c>
      <c r="V4527" s="150" t="s">
        <v>8615</v>
      </c>
      <c r="W4527" s="150">
        <v>1.5</v>
      </c>
      <c r="X4527" s="150">
        <v>58</v>
      </c>
      <c r="Y4527" s="150">
        <v>41.2</v>
      </c>
      <c r="Z4527" s="150" t="s">
        <v>9540</v>
      </c>
    </row>
    <row r="4528" spans="1:26" s="56" customFormat="1">
      <c r="A4528" s="132" t="s">
        <v>9536</v>
      </c>
      <c r="B4528" s="132" t="s">
        <v>1216</v>
      </c>
      <c r="C4528" s="150" t="s">
        <v>4873</v>
      </c>
      <c r="D4528" s="150" t="s">
        <v>4874</v>
      </c>
      <c r="E4528" s="150" t="s">
        <v>4875</v>
      </c>
      <c r="F4528" s="150" t="s">
        <v>4876</v>
      </c>
      <c r="G4528" s="150"/>
      <c r="H4528" s="150" t="s">
        <v>6833</v>
      </c>
      <c r="I4528" s="549">
        <v>41882</v>
      </c>
      <c r="J4528" s="549">
        <v>41973</v>
      </c>
      <c r="K4528" s="150" t="s">
        <v>9748</v>
      </c>
      <c r="L4528" s="150" t="s">
        <v>9749</v>
      </c>
      <c r="M4528" s="150" t="s">
        <v>695</v>
      </c>
      <c r="N4528" s="150" t="s">
        <v>9539</v>
      </c>
      <c r="O4528" s="150" t="s">
        <v>8615</v>
      </c>
      <c r="P4528" s="150" t="s">
        <v>8616</v>
      </c>
      <c r="Q4528" s="150">
        <v>8</v>
      </c>
      <c r="R4528" s="150">
        <v>5</v>
      </c>
      <c r="S4528" s="150" t="s">
        <v>605</v>
      </c>
      <c r="T4528" s="150">
        <v>1</v>
      </c>
      <c r="U4528" s="150" t="s">
        <v>606</v>
      </c>
      <c r="V4528" s="150" t="s">
        <v>8615</v>
      </c>
      <c r="W4528" s="150">
        <v>1.5</v>
      </c>
      <c r="X4528" s="150">
        <v>58</v>
      </c>
      <c r="Y4528" s="150">
        <v>71.7</v>
      </c>
      <c r="Z4528" s="150" t="s">
        <v>9540</v>
      </c>
    </row>
    <row r="4529" spans="1:26" s="56" customFormat="1">
      <c r="A4529" s="132" t="s">
        <v>9536</v>
      </c>
      <c r="B4529" s="132" t="s">
        <v>1216</v>
      </c>
      <c r="C4529" s="150" t="s">
        <v>4873</v>
      </c>
      <c r="D4529" s="150" t="s">
        <v>4874</v>
      </c>
      <c r="E4529" s="150" t="s">
        <v>4875</v>
      </c>
      <c r="F4529" s="150" t="s">
        <v>4876</v>
      </c>
      <c r="G4529" s="150"/>
      <c r="H4529" s="150" t="s">
        <v>6833</v>
      </c>
      <c r="I4529" s="549">
        <v>41882</v>
      </c>
      <c r="J4529" s="549">
        <v>41973</v>
      </c>
      <c r="K4529" s="150" t="s">
        <v>9750</v>
      </c>
      <c r="L4529" s="150" t="s">
        <v>9751</v>
      </c>
      <c r="M4529" s="150" t="s">
        <v>695</v>
      </c>
      <c r="N4529" s="150" t="s">
        <v>9539</v>
      </c>
      <c r="O4529" s="150" t="s">
        <v>8615</v>
      </c>
      <c r="P4529" s="150" t="s">
        <v>8616</v>
      </c>
      <c r="Q4529" s="150">
        <v>8</v>
      </c>
      <c r="R4529" s="150">
        <v>5</v>
      </c>
      <c r="S4529" s="150" t="s">
        <v>605</v>
      </c>
      <c r="T4529" s="150">
        <v>1</v>
      </c>
      <c r="U4529" s="150" t="s">
        <v>606</v>
      </c>
      <c r="V4529" s="150" t="s">
        <v>8615</v>
      </c>
      <c r="W4529" s="150">
        <v>1.5</v>
      </c>
      <c r="X4529" s="150">
        <v>58</v>
      </c>
      <c r="Y4529" s="150">
        <v>39.1</v>
      </c>
      <c r="Z4529" s="150" t="s">
        <v>9540</v>
      </c>
    </row>
    <row r="4530" spans="1:26" s="56" customFormat="1">
      <c r="A4530" s="132" t="s">
        <v>9536</v>
      </c>
      <c r="B4530" s="132" t="s">
        <v>1216</v>
      </c>
      <c r="C4530" s="150" t="s">
        <v>4873</v>
      </c>
      <c r="D4530" s="150" t="s">
        <v>4874</v>
      </c>
      <c r="E4530" s="150" t="s">
        <v>4875</v>
      </c>
      <c r="F4530" s="150" t="s">
        <v>4876</v>
      </c>
      <c r="G4530" s="150"/>
      <c r="H4530" s="150" t="s">
        <v>6833</v>
      </c>
      <c r="I4530" s="549">
        <v>41882</v>
      </c>
      <c r="J4530" s="549">
        <v>41973</v>
      </c>
      <c r="K4530" s="150" t="s">
        <v>9752</v>
      </c>
      <c r="L4530" s="150" t="s">
        <v>9753</v>
      </c>
      <c r="M4530" s="150" t="s">
        <v>695</v>
      </c>
      <c r="N4530" s="150" t="s">
        <v>9539</v>
      </c>
      <c r="O4530" s="150" t="s">
        <v>8615</v>
      </c>
      <c r="P4530" s="150" t="s">
        <v>8616</v>
      </c>
      <c r="Q4530" s="150">
        <v>8</v>
      </c>
      <c r="R4530" s="150">
        <v>5</v>
      </c>
      <c r="S4530" s="150" t="s">
        <v>605</v>
      </c>
      <c r="T4530" s="150">
        <v>1</v>
      </c>
      <c r="U4530" s="150" t="s">
        <v>606</v>
      </c>
      <c r="V4530" s="150" t="s">
        <v>8615</v>
      </c>
      <c r="W4530" s="150">
        <v>1.5</v>
      </c>
      <c r="X4530" s="150">
        <v>58</v>
      </c>
      <c r="Y4530" s="150">
        <v>36</v>
      </c>
      <c r="Z4530" s="150" t="s">
        <v>9540</v>
      </c>
    </row>
    <row r="4531" spans="1:26" s="56" customFormat="1">
      <c r="A4531" s="132" t="s">
        <v>9536</v>
      </c>
      <c r="B4531" s="132" t="s">
        <v>1216</v>
      </c>
      <c r="C4531" s="150" t="s">
        <v>4873</v>
      </c>
      <c r="D4531" s="150" t="s">
        <v>4874</v>
      </c>
      <c r="E4531" s="150" t="s">
        <v>4875</v>
      </c>
      <c r="F4531" s="150" t="s">
        <v>4876</v>
      </c>
      <c r="G4531" s="150"/>
      <c r="H4531" s="150" t="s">
        <v>6833</v>
      </c>
      <c r="I4531" s="549">
        <v>41882</v>
      </c>
      <c r="J4531" s="549">
        <v>41973</v>
      </c>
      <c r="K4531" s="150" t="s">
        <v>9754</v>
      </c>
      <c r="L4531" s="150" t="s">
        <v>9755</v>
      </c>
      <c r="M4531" s="150" t="s">
        <v>695</v>
      </c>
      <c r="N4531" s="150" t="s">
        <v>9539</v>
      </c>
      <c r="O4531" s="150" t="s">
        <v>8615</v>
      </c>
      <c r="P4531" s="150" t="s">
        <v>8616</v>
      </c>
      <c r="Q4531" s="150">
        <v>8</v>
      </c>
      <c r="R4531" s="150">
        <v>5</v>
      </c>
      <c r="S4531" s="150" t="s">
        <v>605</v>
      </c>
      <c r="T4531" s="150">
        <v>1</v>
      </c>
      <c r="U4531" s="150" t="s">
        <v>606</v>
      </c>
      <c r="V4531" s="150" t="s">
        <v>8615</v>
      </c>
      <c r="W4531" s="150">
        <v>1.5</v>
      </c>
      <c r="X4531" s="150">
        <v>58</v>
      </c>
      <c r="Y4531" s="150">
        <v>33.6</v>
      </c>
      <c r="Z4531" s="150" t="s">
        <v>9540</v>
      </c>
    </row>
    <row r="4532" spans="1:26" s="56" customFormat="1">
      <c r="A4532" s="132" t="s">
        <v>9536</v>
      </c>
      <c r="B4532" s="132" t="s">
        <v>1216</v>
      </c>
      <c r="C4532" s="150" t="s">
        <v>4873</v>
      </c>
      <c r="D4532" s="150" t="s">
        <v>4874</v>
      </c>
      <c r="E4532" s="150" t="s">
        <v>4875</v>
      </c>
      <c r="F4532" s="150" t="s">
        <v>4876</v>
      </c>
      <c r="G4532" s="150"/>
      <c r="H4532" s="150" t="s">
        <v>6833</v>
      </c>
      <c r="I4532" s="549">
        <v>41882</v>
      </c>
      <c r="J4532" s="549">
        <v>41973</v>
      </c>
      <c r="K4532" s="150" t="s">
        <v>9756</v>
      </c>
      <c r="L4532" s="150" t="s">
        <v>9757</v>
      </c>
      <c r="M4532" s="150" t="s">
        <v>695</v>
      </c>
      <c r="N4532" s="150" t="s">
        <v>9539</v>
      </c>
      <c r="O4532" s="150" t="s">
        <v>8615</v>
      </c>
      <c r="P4532" s="150" t="s">
        <v>8616</v>
      </c>
      <c r="Q4532" s="150">
        <v>8</v>
      </c>
      <c r="R4532" s="150">
        <v>5</v>
      </c>
      <c r="S4532" s="150" t="s">
        <v>605</v>
      </c>
      <c r="T4532" s="150">
        <v>1</v>
      </c>
      <c r="U4532" s="150" t="s">
        <v>606</v>
      </c>
      <c r="V4532" s="150" t="s">
        <v>8615</v>
      </c>
      <c r="W4532" s="150">
        <v>1.5</v>
      </c>
      <c r="X4532" s="150">
        <v>58</v>
      </c>
      <c r="Y4532" s="150">
        <v>45.2</v>
      </c>
      <c r="Z4532" s="150" t="s">
        <v>9540</v>
      </c>
    </row>
    <row r="4533" spans="1:26" s="56" customFormat="1">
      <c r="A4533" s="132" t="s">
        <v>9536</v>
      </c>
      <c r="B4533" s="132" t="s">
        <v>1216</v>
      </c>
      <c r="C4533" s="150" t="s">
        <v>4873</v>
      </c>
      <c r="D4533" s="150" t="s">
        <v>4874</v>
      </c>
      <c r="E4533" s="150" t="s">
        <v>4875</v>
      </c>
      <c r="F4533" s="150" t="s">
        <v>4876</v>
      </c>
      <c r="G4533" s="150"/>
      <c r="H4533" s="150" t="s">
        <v>6833</v>
      </c>
      <c r="I4533" s="549">
        <v>41882</v>
      </c>
      <c r="J4533" s="549">
        <v>41973</v>
      </c>
      <c r="K4533" s="150" t="s">
        <v>9758</v>
      </c>
      <c r="L4533" s="150" t="s">
        <v>9759</v>
      </c>
      <c r="M4533" s="150" t="s">
        <v>695</v>
      </c>
      <c r="N4533" s="150" t="s">
        <v>9539</v>
      </c>
      <c r="O4533" s="150" t="s">
        <v>8615</v>
      </c>
      <c r="P4533" s="150" t="s">
        <v>8616</v>
      </c>
      <c r="Q4533" s="150">
        <v>8</v>
      </c>
      <c r="R4533" s="150">
        <v>5</v>
      </c>
      <c r="S4533" s="150" t="s">
        <v>605</v>
      </c>
      <c r="T4533" s="150">
        <v>1</v>
      </c>
      <c r="U4533" s="150" t="s">
        <v>606</v>
      </c>
      <c r="V4533" s="150" t="s">
        <v>8615</v>
      </c>
      <c r="W4533" s="150">
        <v>1.5</v>
      </c>
      <c r="X4533" s="150">
        <v>58</v>
      </c>
      <c r="Y4533" s="150">
        <v>44.1</v>
      </c>
      <c r="Z4533" s="150" t="s">
        <v>9540</v>
      </c>
    </row>
    <row r="4534" spans="1:26" s="56" customFormat="1">
      <c r="A4534" s="132" t="s">
        <v>9536</v>
      </c>
      <c r="B4534" s="132" t="s">
        <v>1216</v>
      </c>
      <c r="C4534" s="150" t="s">
        <v>4873</v>
      </c>
      <c r="D4534" s="150" t="s">
        <v>4874</v>
      </c>
      <c r="E4534" s="150" t="s">
        <v>4875</v>
      </c>
      <c r="F4534" s="150" t="s">
        <v>4876</v>
      </c>
      <c r="G4534" s="150"/>
      <c r="H4534" s="150" t="s">
        <v>6833</v>
      </c>
      <c r="I4534" s="549">
        <v>41882</v>
      </c>
      <c r="J4534" s="549">
        <v>41973</v>
      </c>
      <c r="K4534" s="150" t="s">
        <v>9760</v>
      </c>
      <c r="L4534" s="150" t="s">
        <v>9761</v>
      </c>
      <c r="M4534" s="150" t="s">
        <v>695</v>
      </c>
      <c r="N4534" s="150" t="s">
        <v>9539</v>
      </c>
      <c r="O4534" s="150" t="s">
        <v>8615</v>
      </c>
      <c r="P4534" s="150" t="s">
        <v>8616</v>
      </c>
      <c r="Q4534" s="150">
        <v>8</v>
      </c>
      <c r="R4534" s="150">
        <v>5</v>
      </c>
      <c r="S4534" s="150" t="s">
        <v>605</v>
      </c>
      <c r="T4534" s="150">
        <v>1</v>
      </c>
      <c r="U4534" s="150" t="s">
        <v>606</v>
      </c>
      <c r="V4534" s="150" t="s">
        <v>8615</v>
      </c>
      <c r="W4534" s="150">
        <v>1.5</v>
      </c>
      <c r="X4534" s="150">
        <v>58</v>
      </c>
      <c r="Y4534" s="150">
        <v>57.3</v>
      </c>
      <c r="Z4534" s="150" t="s">
        <v>9540</v>
      </c>
    </row>
    <row r="4535" spans="1:26" s="56" customFormat="1">
      <c r="A4535" s="132" t="s">
        <v>9536</v>
      </c>
      <c r="B4535" s="132" t="s">
        <v>1216</v>
      </c>
      <c r="C4535" s="150" t="s">
        <v>4873</v>
      </c>
      <c r="D4535" s="150" t="s">
        <v>4874</v>
      </c>
      <c r="E4535" s="150" t="s">
        <v>4875</v>
      </c>
      <c r="F4535" s="150" t="s">
        <v>4876</v>
      </c>
      <c r="G4535" s="150"/>
      <c r="H4535" s="150" t="s">
        <v>6833</v>
      </c>
      <c r="I4535" s="549">
        <v>41882</v>
      </c>
      <c r="J4535" s="549">
        <v>41973</v>
      </c>
      <c r="K4535" s="150" t="s">
        <v>9762</v>
      </c>
      <c r="L4535" s="150" t="s">
        <v>9763</v>
      </c>
      <c r="M4535" s="150" t="s">
        <v>695</v>
      </c>
      <c r="N4535" s="150" t="s">
        <v>9539</v>
      </c>
      <c r="O4535" s="150" t="s">
        <v>8615</v>
      </c>
      <c r="P4535" s="150" t="s">
        <v>8616</v>
      </c>
      <c r="Q4535" s="150">
        <v>8</v>
      </c>
      <c r="R4535" s="150">
        <v>5</v>
      </c>
      <c r="S4535" s="150" t="s">
        <v>605</v>
      </c>
      <c r="T4535" s="150">
        <v>1</v>
      </c>
      <c r="U4535" s="150" t="s">
        <v>606</v>
      </c>
      <c r="V4535" s="150" t="s">
        <v>8615</v>
      </c>
      <c r="W4535" s="150">
        <v>1.5</v>
      </c>
      <c r="X4535" s="150">
        <v>58</v>
      </c>
      <c r="Y4535" s="150">
        <v>49</v>
      </c>
      <c r="Z4535" s="150" t="s">
        <v>9540</v>
      </c>
    </row>
    <row r="4536" spans="1:26" s="56" customFormat="1">
      <c r="A4536" s="132" t="s">
        <v>9536</v>
      </c>
      <c r="B4536" s="132" t="s">
        <v>1216</v>
      </c>
      <c r="C4536" s="150" t="s">
        <v>4873</v>
      </c>
      <c r="D4536" s="150" t="s">
        <v>4874</v>
      </c>
      <c r="E4536" s="150" t="s">
        <v>4875</v>
      </c>
      <c r="F4536" s="150" t="s">
        <v>4876</v>
      </c>
      <c r="G4536" s="150"/>
      <c r="H4536" s="150" t="s">
        <v>6833</v>
      </c>
      <c r="I4536" s="549">
        <v>41882</v>
      </c>
      <c r="J4536" s="549">
        <v>41973</v>
      </c>
      <c r="K4536" s="150" t="s">
        <v>9764</v>
      </c>
      <c r="L4536" s="150" t="s">
        <v>9765</v>
      </c>
      <c r="M4536" s="150" t="s">
        <v>695</v>
      </c>
      <c r="N4536" s="150" t="s">
        <v>9539</v>
      </c>
      <c r="O4536" s="150" t="s">
        <v>8615</v>
      </c>
      <c r="P4536" s="150" t="s">
        <v>8616</v>
      </c>
      <c r="Q4536" s="150">
        <v>8</v>
      </c>
      <c r="R4536" s="150">
        <v>5</v>
      </c>
      <c r="S4536" s="150" t="s">
        <v>605</v>
      </c>
      <c r="T4536" s="150">
        <v>1</v>
      </c>
      <c r="U4536" s="150" t="s">
        <v>606</v>
      </c>
      <c r="V4536" s="150" t="s">
        <v>8615</v>
      </c>
      <c r="W4536" s="150">
        <v>1.5</v>
      </c>
      <c r="X4536" s="150">
        <v>58</v>
      </c>
      <c r="Y4536" s="150">
        <v>54.2</v>
      </c>
      <c r="Z4536" s="150" t="s">
        <v>9540</v>
      </c>
    </row>
    <row r="4537" spans="1:26" s="56" customFormat="1">
      <c r="A4537" s="132" t="s">
        <v>9536</v>
      </c>
      <c r="B4537" s="132" t="s">
        <v>1216</v>
      </c>
      <c r="C4537" s="150" t="s">
        <v>4873</v>
      </c>
      <c r="D4537" s="150" t="s">
        <v>4874</v>
      </c>
      <c r="E4537" s="150" t="s">
        <v>4875</v>
      </c>
      <c r="F4537" s="150" t="s">
        <v>4876</v>
      </c>
      <c r="G4537" s="150"/>
      <c r="H4537" s="150" t="s">
        <v>6833</v>
      </c>
      <c r="I4537" s="549">
        <v>41882</v>
      </c>
      <c r="J4537" s="549">
        <v>41973</v>
      </c>
      <c r="K4537" s="150" t="s">
        <v>9766</v>
      </c>
      <c r="L4537" s="150" t="s">
        <v>9767</v>
      </c>
      <c r="M4537" s="150" t="s">
        <v>695</v>
      </c>
      <c r="N4537" s="150" t="s">
        <v>9539</v>
      </c>
      <c r="O4537" s="150" t="s">
        <v>8615</v>
      </c>
      <c r="P4537" s="150" t="s">
        <v>8616</v>
      </c>
      <c r="Q4537" s="150">
        <v>8</v>
      </c>
      <c r="R4537" s="150">
        <v>5</v>
      </c>
      <c r="S4537" s="150" t="s">
        <v>605</v>
      </c>
      <c r="T4537" s="150">
        <v>1</v>
      </c>
      <c r="U4537" s="150" t="s">
        <v>606</v>
      </c>
      <c r="V4537" s="150" t="s">
        <v>8615</v>
      </c>
      <c r="W4537" s="150">
        <v>1.5</v>
      </c>
      <c r="X4537" s="150">
        <v>58</v>
      </c>
      <c r="Y4537" s="150">
        <v>49.5</v>
      </c>
      <c r="Z4537" s="150" t="s">
        <v>9540</v>
      </c>
    </row>
    <row r="4538" spans="1:26" s="56" customFormat="1">
      <c r="A4538" s="132" t="s">
        <v>9536</v>
      </c>
      <c r="B4538" s="132" t="s">
        <v>1216</v>
      </c>
      <c r="C4538" s="150" t="s">
        <v>4873</v>
      </c>
      <c r="D4538" s="150" t="s">
        <v>4874</v>
      </c>
      <c r="E4538" s="150" t="s">
        <v>4875</v>
      </c>
      <c r="F4538" s="150" t="s">
        <v>4876</v>
      </c>
      <c r="G4538" s="150"/>
      <c r="H4538" s="150" t="s">
        <v>6833</v>
      </c>
      <c r="I4538" s="549">
        <v>41882</v>
      </c>
      <c r="J4538" s="549">
        <v>41973</v>
      </c>
      <c r="K4538" s="150" t="s">
        <v>9768</v>
      </c>
      <c r="L4538" s="150" t="s">
        <v>9769</v>
      </c>
      <c r="M4538" s="150" t="s">
        <v>695</v>
      </c>
      <c r="N4538" s="150" t="s">
        <v>9539</v>
      </c>
      <c r="O4538" s="150" t="s">
        <v>8615</v>
      </c>
      <c r="P4538" s="150" t="s">
        <v>8616</v>
      </c>
      <c r="Q4538" s="150">
        <v>8</v>
      </c>
      <c r="R4538" s="150">
        <v>5</v>
      </c>
      <c r="S4538" s="150" t="s">
        <v>605</v>
      </c>
      <c r="T4538" s="150">
        <v>1</v>
      </c>
      <c r="U4538" s="150" t="s">
        <v>606</v>
      </c>
      <c r="V4538" s="150" t="s">
        <v>8615</v>
      </c>
      <c r="W4538" s="150">
        <v>1.5</v>
      </c>
      <c r="X4538" s="150">
        <v>58</v>
      </c>
      <c r="Y4538" s="150">
        <v>39.4</v>
      </c>
      <c r="Z4538" s="150" t="s">
        <v>9540</v>
      </c>
    </row>
    <row r="4539" spans="1:26" s="56" customFormat="1">
      <c r="A4539" s="132" t="s">
        <v>9536</v>
      </c>
      <c r="B4539" s="132" t="s">
        <v>1216</v>
      </c>
      <c r="C4539" s="150" t="s">
        <v>4873</v>
      </c>
      <c r="D4539" s="150" t="s">
        <v>4874</v>
      </c>
      <c r="E4539" s="150" t="s">
        <v>4875</v>
      </c>
      <c r="F4539" s="150" t="s">
        <v>4876</v>
      </c>
      <c r="G4539" s="150"/>
      <c r="H4539" s="150" t="s">
        <v>6833</v>
      </c>
      <c r="I4539" s="549">
        <v>41882</v>
      </c>
      <c r="J4539" s="549">
        <v>41973</v>
      </c>
      <c r="K4539" s="150" t="s">
        <v>9770</v>
      </c>
      <c r="L4539" s="150" t="s">
        <v>9771</v>
      </c>
      <c r="M4539" s="150" t="s">
        <v>695</v>
      </c>
      <c r="N4539" s="150" t="s">
        <v>9539</v>
      </c>
      <c r="O4539" s="150" t="s">
        <v>8615</v>
      </c>
      <c r="P4539" s="150" t="s">
        <v>8616</v>
      </c>
      <c r="Q4539" s="150">
        <v>8</v>
      </c>
      <c r="R4539" s="150">
        <v>5</v>
      </c>
      <c r="S4539" s="150" t="s">
        <v>605</v>
      </c>
      <c r="T4539" s="150">
        <v>1</v>
      </c>
      <c r="U4539" s="150" t="s">
        <v>606</v>
      </c>
      <c r="V4539" s="150" t="s">
        <v>8615</v>
      </c>
      <c r="W4539" s="150">
        <v>1.5</v>
      </c>
      <c r="X4539" s="150">
        <v>58</v>
      </c>
      <c r="Y4539" s="150">
        <v>71.2</v>
      </c>
      <c r="Z4539" s="150" t="s">
        <v>9540</v>
      </c>
    </row>
    <row r="4540" spans="1:26" s="56" customFormat="1">
      <c r="A4540" s="132" t="s">
        <v>9536</v>
      </c>
      <c r="B4540" s="132" t="s">
        <v>1216</v>
      </c>
      <c r="C4540" s="150" t="s">
        <v>4873</v>
      </c>
      <c r="D4540" s="150" t="s">
        <v>4874</v>
      </c>
      <c r="E4540" s="150" t="s">
        <v>4875</v>
      </c>
      <c r="F4540" s="150" t="s">
        <v>4876</v>
      </c>
      <c r="G4540" s="150"/>
      <c r="H4540" s="150" t="s">
        <v>6833</v>
      </c>
      <c r="I4540" s="549">
        <v>41882</v>
      </c>
      <c r="J4540" s="549">
        <v>41973</v>
      </c>
      <c r="K4540" s="150" t="s">
        <v>9772</v>
      </c>
      <c r="L4540" s="150" t="s">
        <v>9773</v>
      </c>
      <c r="M4540" s="150" t="s">
        <v>695</v>
      </c>
      <c r="N4540" s="150" t="s">
        <v>9539</v>
      </c>
      <c r="O4540" s="150" t="s">
        <v>8615</v>
      </c>
      <c r="P4540" s="150" t="s">
        <v>8616</v>
      </c>
      <c r="Q4540" s="150">
        <v>8</v>
      </c>
      <c r="R4540" s="150">
        <v>5</v>
      </c>
      <c r="S4540" s="150" t="s">
        <v>605</v>
      </c>
      <c r="T4540" s="150">
        <v>1</v>
      </c>
      <c r="U4540" s="150" t="s">
        <v>606</v>
      </c>
      <c r="V4540" s="150" t="s">
        <v>8615</v>
      </c>
      <c r="W4540" s="150">
        <v>1.5</v>
      </c>
      <c r="X4540" s="150">
        <v>58</v>
      </c>
      <c r="Y4540" s="150">
        <v>34.6</v>
      </c>
      <c r="Z4540" s="150" t="s">
        <v>9540</v>
      </c>
    </row>
    <row r="4541" spans="1:26" s="56" customFormat="1">
      <c r="A4541" s="132" t="s">
        <v>9536</v>
      </c>
      <c r="B4541" s="132" t="s">
        <v>1216</v>
      </c>
      <c r="C4541" s="150" t="s">
        <v>4873</v>
      </c>
      <c r="D4541" s="150" t="s">
        <v>4874</v>
      </c>
      <c r="E4541" s="150" t="s">
        <v>4875</v>
      </c>
      <c r="F4541" s="150" t="s">
        <v>4876</v>
      </c>
      <c r="G4541" s="150"/>
      <c r="H4541" s="150" t="s">
        <v>6833</v>
      </c>
      <c r="I4541" s="549">
        <v>41882</v>
      </c>
      <c r="J4541" s="549">
        <v>41973</v>
      </c>
      <c r="K4541" s="150" t="s">
        <v>9774</v>
      </c>
      <c r="L4541" s="150" t="s">
        <v>9775</v>
      </c>
      <c r="M4541" s="150" t="s">
        <v>695</v>
      </c>
      <c r="N4541" s="150" t="s">
        <v>9539</v>
      </c>
      <c r="O4541" s="150" t="s">
        <v>8615</v>
      </c>
      <c r="P4541" s="150" t="s">
        <v>8616</v>
      </c>
      <c r="Q4541" s="150">
        <v>8</v>
      </c>
      <c r="R4541" s="150">
        <v>5</v>
      </c>
      <c r="S4541" s="150" t="s">
        <v>605</v>
      </c>
      <c r="T4541" s="150">
        <v>1</v>
      </c>
      <c r="U4541" s="150" t="s">
        <v>606</v>
      </c>
      <c r="V4541" s="150" t="s">
        <v>8615</v>
      </c>
      <c r="W4541" s="150">
        <v>1.5</v>
      </c>
      <c r="X4541" s="150">
        <v>58</v>
      </c>
      <c r="Y4541" s="150">
        <v>27.3</v>
      </c>
      <c r="Z4541" s="150" t="s">
        <v>9540</v>
      </c>
    </row>
    <row r="4542" spans="1:26" s="56" customFormat="1">
      <c r="A4542" s="132" t="s">
        <v>9536</v>
      </c>
      <c r="B4542" s="132" t="s">
        <v>1216</v>
      </c>
      <c r="C4542" s="150" t="s">
        <v>4873</v>
      </c>
      <c r="D4542" s="150" t="s">
        <v>4874</v>
      </c>
      <c r="E4542" s="150" t="s">
        <v>4875</v>
      </c>
      <c r="F4542" s="150" t="s">
        <v>4876</v>
      </c>
      <c r="G4542" s="150"/>
      <c r="H4542" s="150" t="s">
        <v>6833</v>
      </c>
      <c r="I4542" s="549">
        <v>41882</v>
      </c>
      <c r="J4542" s="549">
        <v>41973</v>
      </c>
      <c r="K4542" s="150" t="s">
        <v>9776</v>
      </c>
      <c r="L4542" s="150" t="s">
        <v>9777</v>
      </c>
      <c r="M4542" s="150" t="s">
        <v>695</v>
      </c>
      <c r="N4542" s="150" t="s">
        <v>9539</v>
      </c>
      <c r="O4542" s="150" t="s">
        <v>8615</v>
      </c>
      <c r="P4542" s="150" t="s">
        <v>8616</v>
      </c>
      <c r="Q4542" s="150">
        <v>8</v>
      </c>
      <c r="R4542" s="150">
        <v>5</v>
      </c>
      <c r="S4542" s="150" t="s">
        <v>605</v>
      </c>
      <c r="T4542" s="150">
        <v>1</v>
      </c>
      <c r="U4542" s="150" t="s">
        <v>606</v>
      </c>
      <c r="V4542" s="150" t="s">
        <v>8615</v>
      </c>
      <c r="W4542" s="150">
        <v>1.5</v>
      </c>
      <c r="X4542" s="150">
        <v>58</v>
      </c>
      <c r="Y4542" s="150">
        <v>33.5</v>
      </c>
      <c r="Z4542" s="150" t="s">
        <v>9540</v>
      </c>
    </row>
    <row r="4543" spans="1:26" s="56" customFormat="1">
      <c r="A4543" s="132" t="s">
        <v>9536</v>
      </c>
      <c r="B4543" s="132" t="s">
        <v>1216</v>
      </c>
      <c r="C4543" s="150" t="s">
        <v>4873</v>
      </c>
      <c r="D4543" s="150" t="s">
        <v>4874</v>
      </c>
      <c r="E4543" s="150" t="s">
        <v>4875</v>
      </c>
      <c r="F4543" s="150" t="s">
        <v>4876</v>
      </c>
      <c r="G4543" s="150"/>
      <c r="H4543" s="150" t="s">
        <v>6833</v>
      </c>
      <c r="I4543" s="549">
        <v>41882</v>
      </c>
      <c r="J4543" s="549">
        <v>41973</v>
      </c>
      <c r="K4543" s="150" t="s">
        <v>9778</v>
      </c>
      <c r="L4543" s="150" t="s">
        <v>9779</v>
      </c>
      <c r="M4543" s="150" t="s">
        <v>695</v>
      </c>
      <c r="N4543" s="150" t="s">
        <v>9539</v>
      </c>
      <c r="O4543" s="150" t="s">
        <v>8615</v>
      </c>
      <c r="P4543" s="150" t="s">
        <v>8616</v>
      </c>
      <c r="Q4543" s="150">
        <v>8</v>
      </c>
      <c r="R4543" s="150">
        <v>5</v>
      </c>
      <c r="S4543" s="150" t="s">
        <v>605</v>
      </c>
      <c r="T4543" s="150">
        <v>1</v>
      </c>
      <c r="U4543" s="150" t="s">
        <v>606</v>
      </c>
      <c r="V4543" s="150" t="s">
        <v>8615</v>
      </c>
      <c r="W4543" s="150">
        <v>1.5</v>
      </c>
      <c r="X4543" s="150">
        <v>58</v>
      </c>
      <c r="Y4543" s="150">
        <v>30.4</v>
      </c>
      <c r="Z4543" s="150" t="s">
        <v>9540</v>
      </c>
    </row>
    <row r="4544" spans="1:26" s="56" customFormat="1">
      <c r="A4544" s="132" t="s">
        <v>9536</v>
      </c>
      <c r="B4544" s="132" t="s">
        <v>1216</v>
      </c>
      <c r="C4544" s="150" t="s">
        <v>4873</v>
      </c>
      <c r="D4544" s="150" t="s">
        <v>4874</v>
      </c>
      <c r="E4544" s="150" t="s">
        <v>4875</v>
      </c>
      <c r="F4544" s="150" t="s">
        <v>4876</v>
      </c>
      <c r="G4544" s="150"/>
      <c r="H4544" s="150" t="s">
        <v>6833</v>
      </c>
      <c r="I4544" s="549">
        <v>41882</v>
      </c>
      <c r="J4544" s="549">
        <v>41973</v>
      </c>
      <c r="K4544" s="150" t="s">
        <v>9780</v>
      </c>
      <c r="L4544" s="150" t="s">
        <v>9781</v>
      </c>
      <c r="M4544" s="150" t="s">
        <v>695</v>
      </c>
      <c r="N4544" s="150" t="s">
        <v>9539</v>
      </c>
      <c r="O4544" s="150" t="s">
        <v>8615</v>
      </c>
      <c r="P4544" s="150" t="s">
        <v>8616</v>
      </c>
      <c r="Q4544" s="150">
        <v>8</v>
      </c>
      <c r="R4544" s="150">
        <v>5</v>
      </c>
      <c r="S4544" s="150" t="s">
        <v>605</v>
      </c>
      <c r="T4544" s="150">
        <v>1</v>
      </c>
      <c r="U4544" s="150" t="s">
        <v>606</v>
      </c>
      <c r="V4544" s="150" t="s">
        <v>8615</v>
      </c>
      <c r="W4544" s="150">
        <v>1.5</v>
      </c>
      <c r="X4544" s="150">
        <v>58</v>
      </c>
      <c r="Y4544" s="150">
        <v>38.200000000000003</v>
      </c>
      <c r="Z4544" s="150" t="s">
        <v>9540</v>
      </c>
    </row>
    <row r="4545" spans="1:26" s="56" customFormat="1">
      <c r="A4545" s="132" t="s">
        <v>9536</v>
      </c>
      <c r="B4545" s="132" t="s">
        <v>1216</v>
      </c>
      <c r="C4545" s="150" t="s">
        <v>4873</v>
      </c>
      <c r="D4545" s="150" t="s">
        <v>4874</v>
      </c>
      <c r="E4545" s="150" t="s">
        <v>4875</v>
      </c>
      <c r="F4545" s="150" t="s">
        <v>4876</v>
      </c>
      <c r="G4545" s="150"/>
      <c r="H4545" s="150" t="s">
        <v>6833</v>
      </c>
      <c r="I4545" s="549">
        <v>41882</v>
      </c>
      <c r="J4545" s="549">
        <v>41973</v>
      </c>
      <c r="K4545" s="150" t="s">
        <v>9782</v>
      </c>
      <c r="L4545" s="150" t="s">
        <v>9783</v>
      </c>
      <c r="M4545" s="150" t="s">
        <v>695</v>
      </c>
      <c r="N4545" s="150" t="s">
        <v>9539</v>
      </c>
      <c r="O4545" s="150" t="s">
        <v>8615</v>
      </c>
      <c r="P4545" s="150" t="s">
        <v>8616</v>
      </c>
      <c r="Q4545" s="150">
        <v>8</v>
      </c>
      <c r="R4545" s="150">
        <v>5</v>
      </c>
      <c r="S4545" s="150" t="s">
        <v>605</v>
      </c>
      <c r="T4545" s="150">
        <v>1</v>
      </c>
      <c r="U4545" s="150" t="s">
        <v>606</v>
      </c>
      <c r="V4545" s="150" t="s">
        <v>8615</v>
      </c>
      <c r="W4545" s="150">
        <v>1.5</v>
      </c>
      <c r="X4545" s="150">
        <v>58</v>
      </c>
      <c r="Y4545" s="150">
        <v>32.299999999999997</v>
      </c>
      <c r="Z4545" s="150" t="s">
        <v>9540</v>
      </c>
    </row>
    <row r="4546" spans="1:26" s="56" customFormat="1">
      <c r="A4546" s="132" t="s">
        <v>9536</v>
      </c>
      <c r="B4546" s="132" t="s">
        <v>1216</v>
      </c>
      <c r="C4546" s="150" t="s">
        <v>4873</v>
      </c>
      <c r="D4546" s="150" t="s">
        <v>4874</v>
      </c>
      <c r="E4546" s="150" t="s">
        <v>4875</v>
      </c>
      <c r="F4546" s="150" t="s">
        <v>4876</v>
      </c>
      <c r="G4546" s="150"/>
      <c r="H4546" s="150" t="s">
        <v>6833</v>
      </c>
      <c r="I4546" s="549">
        <v>41882</v>
      </c>
      <c r="J4546" s="549">
        <v>41973</v>
      </c>
      <c r="K4546" s="150" t="s">
        <v>9784</v>
      </c>
      <c r="L4546" s="150" t="s">
        <v>9785</v>
      </c>
      <c r="M4546" s="150" t="s">
        <v>695</v>
      </c>
      <c r="N4546" s="150" t="s">
        <v>9539</v>
      </c>
      <c r="O4546" s="150" t="s">
        <v>8615</v>
      </c>
      <c r="P4546" s="150" t="s">
        <v>8616</v>
      </c>
      <c r="Q4546" s="150">
        <v>8</v>
      </c>
      <c r="R4546" s="150">
        <v>5</v>
      </c>
      <c r="S4546" s="150" t="s">
        <v>605</v>
      </c>
      <c r="T4546" s="150">
        <v>1</v>
      </c>
      <c r="U4546" s="150" t="s">
        <v>606</v>
      </c>
      <c r="V4546" s="150" t="s">
        <v>8615</v>
      </c>
      <c r="W4546" s="150">
        <v>1.5</v>
      </c>
      <c r="X4546" s="150">
        <v>58</v>
      </c>
      <c r="Y4546" s="150">
        <v>52.4</v>
      </c>
      <c r="Z4546" s="150" t="s">
        <v>9540</v>
      </c>
    </row>
    <row r="4547" spans="1:26" s="56" customFormat="1">
      <c r="A4547" s="132" t="s">
        <v>9536</v>
      </c>
      <c r="B4547" s="132" t="s">
        <v>1216</v>
      </c>
      <c r="C4547" s="150" t="s">
        <v>4873</v>
      </c>
      <c r="D4547" s="150" t="s">
        <v>4874</v>
      </c>
      <c r="E4547" s="150" t="s">
        <v>4875</v>
      </c>
      <c r="F4547" s="150" t="s">
        <v>4876</v>
      </c>
      <c r="G4547" s="150"/>
      <c r="H4547" s="150" t="s">
        <v>6833</v>
      </c>
      <c r="I4547" s="549">
        <v>41882</v>
      </c>
      <c r="J4547" s="549">
        <v>41973</v>
      </c>
      <c r="K4547" s="150" t="s">
        <v>9786</v>
      </c>
      <c r="L4547" s="150" t="s">
        <v>9787</v>
      </c>
      <c r="M4547" s="150" t="s">
        <v>695</v>
      </c>
      <c r="N4547" s="150" t="s">
        <v>9539</v>
      </c>
      <c r="O4547" s="150" t="s">
        <v>8615</v>
      </c>
      <c r="P4547" s="150" t="s">
        <v>8616</v>
      </c>
      <c r="Q4547" s="150">
        <v>8</v>
      </c>
      <c r="R4547" s="150">
        <v>5</v>
      </c>
      <c r="S4547" s="150" t="s">
        <v>605</v>
      </c>
      <c r="T4547" s="150">
        <v>1</v>
      </c>
      <c r="U4547" s="150" t="s">
        <v>606</v>
      </c>
      <c r="V4547" s="150" t="s">
        <v>8615</v>
      </c>
      <c r="W4547" s="150">
        <v>1.5</v>
      </c>
      <c r="X4547" s="150">
        <v>58</v>
      </c>
      <c r="Y4547" s="150">
        <v>28</v>
      </c>
      <c r="Z4547" s="150" t="s">
        <v>9540</v>
      </c>
    </row>
    <row r="4548" spans="1:26" s="56" customFormat="1">
      <c r="A4548" s="132" t="s">
        <v>9536</v>
      </c>
      <c r="B4548" s="132" t="s">
        <v>1216</v>
      </c>
      <c r="C4548" s="150" t="s">
        <v>4873</v>
      </c>
      <c r="D4548" s="150" t="s">
        <v>4874</v>
      </c>
      <c r="E4548" s="150" t="s">
        <v>4875</v>
      </c>
      <c r="F4548" s="150" t="s">
        <v>4876</v>
      </c>
      <c r="G4548" s="150"/>
      <c r="H4548" s="150" t="s">
        <v>6833</v>
      </c>
      <c r="I4548" s="549">
        <v>41882</v>
      </c>
      <c r="J4548" s="549">
        <v>41973</v>
      </c>
      <c r="K4548" s="150" t="s">
        <v>9788</v>
      </c>
      <c r="L4548" s="150" t="s">
        <v>9789</v>
      </c>
      <c r="M4548" s="150" t="s">
        <v>695</v>
      </c>
      <c r="N4548" s="150" t="s">
        <v>9539</v>
      </c>
      <c r="O4548" s="150" t="s">
        <v>8615</v>
      </c>
      <c r="P4548" s="150" t="s">
        <v>8616</v>
      </c>
      <c r="Q4548" s="150">
        <v>8</v>
      </c>
      <c r="R4548" s="150">
        <v>5</v>
      </c>
      <c r="S4548" s="150" t="s">
        <v>605</v>
      </c>
      <c r="T4548" s="150">
        <v>1</v>
      </c>
      <c r="U4548" s="150" t="s">
        <v>606</v>
      </c>
      <c r="V4548" s="150" t="s">
        <v>8615</v>
      </c>
      <c r="W4548" s="150">
        <v>1.5</v>
      </c>
      <c r="X4548" s="150">
        <v>58</v>
      </c>
      <c r="Y4548" s="150">
        <v>34</v>
      </c>
      <c r="Z4548" s="150" t="s">
        <v>9540</v>
      </c>
    </row>
    <row r="4549" spans="1:26" s="56" customFormat="1">
      <c r="A4549" s="132" t="s">
        <v>9536</v>
      </c>
      <c r="B4549" s="132" t="s">
        <v>1216</v>
      </c>
      <c r="C4549" s="150" t="s">
        <v>4873</v>
      </c>
      <c r="D4549" s="150" t="s">
        <v>4874</v>
      </c>
      <c r="E4549" s="150" t="s">
        <v>4875</v>
      </c>
      <c r="F4549" s="150" t="s">
        <v>4876</v>
      </c>
      <c r="G4549" s="150"/>
      <c r="H4549" s="150" t="s">
        <v>6833</v>
      </c>
      <c r="I4549" s="549">
        <v>41882</v>
      </c>
      <c r="J4549" s="549">
        <v>41973</v>
      </c>
      <c r="K4549" s="150" t="s">
        <v>9790</v>
      </c>
      <c r="L4549" s="150" t="s">
        <v>9791</v>
      </c>
      <c r="M4549" s="150" t="s">
        <v>695</v>
      </c>
      <c r="N4549" s="150" t="s">
        <v>9539</v>
      </c>
      <c r="O4549" s="150" t="s">
        <v>8615</v>
      </c>
      <c r="P4549" s="150" t="s">
        <v>8616</v>
      </c>
      <c r="Q4549" s="150">
        <v>8</v>
      </c>
      <c r="R4549" s="150">
        <v>5</v>
      </c>
      <c r="S4549" s="150" t="s">
        <v>605</v>
      </c>
      <c r="T4549" s="150">
        <v>1</v>
      </c>
      <c r="U4549" s="150" t="s">
        <v>606</v>
      </c>
      <c r="V4549" s="150" t="s">
        <v>8615</v>
      </c>
      <c r="W4549" s="150">
        <v>1.5</v>
      </c>
      <c r="X4549" s="150">
        <v>58</v>
      </c>
      <c r="Y4549" s="150">
        <v>69.8</v>
      </c>
      <c r="Z4549" s="150" t="s">
        <v>9540</v>
      </c>
    </row>
    <row r="4550" spans="1:26" s="56" customFormat="1">
      <c r="A4550" s="132" t="s">
        <v>9536</v>
      </c>
      <c r="B4550" s="132" t="s">
        <v>1216</v>
      </c>
      <c r="C4550" s="150" t="s">
        <v>4873</v>
      </c>
      <c r="D4550" s="150" t="s">
        <v>4874</v>
      </c>
      <c r="E4550" s="150" t="s">
        <v>4875</v>
      </c>
      <c r="F4550" s="150" t="s">
        <v>4876</v>
      </c>
      <c r="G4550" s="150"/>
      <c r="H4550" s="150" t="s">
        <v>6833</v>
      </c>
      <c r="I4550" s="549">
        <v>41882</v>
      </c>
      <c r="J4550" s="549">
        <v>41973</v>
      </c>
      <c r="K4550" s="150" t="s">
        <v>9792</v>
      </c>
      <c r="L4550" s="150" t="s">
        <v>9793</v>
      </c>
      <c r="M4550" s="150" t="s">
        <v>695</v>
      </c>
      <c r="N4550" s="150" t="s">
        <v>9539</v>
      </c>
      <c r="O4550" s="150" t="s">
        <v>8615</v>
      </c>
      <c r="P4550" s="150" t="s">
        <v>8616</v>
      </c>
      <c r="Q4550" s="150">
        <v>8</v>
      </c>
      <c r="R4550" s="150">
        <v>5</v>
      </c>
      <c r="S4550" s="150" t="s">
        <v>605</v>
      </c>
      <c r="T4550" s="150">
        <v>1</v>
      </c>
      <c r="U4550" s="150" t="s">
        <v>606</v>
      </c>
      <c r="V4550" s="150" t="s">
        <v>8615</v>
      </c>
      <c r="W4550" s="150">
        <v>1.5</v>
      </c>
      <c r="X4550" s="150">
        <v>58</v>
      </c>
      <c r="Y4550" s="150">
        <v>34.9</v>
      </c>
      <c r="Z4550" s="150" t="s">
        <v>9540</v>
      </c>
    </row>
    <row r="4551" spans="1:26" s="56" customFormat="1">
      <c r="A4551" s="132" t="s">
        <v>9536</v>
      </c>
      <c r="B4551" s="132" t="s">
        <v>1216</v>
      </c>
      <c r="C4551" s="150" t="s">
        <v>4873</v>
      </c>
      <c r="D4551" s="150" t="s">
        <v>4874</v>
      </c>
      <c r="E4551" s="150" t="s">
        <v>4875</v>
      </c>
      <c r="F4551" s="150" t="s">
        <v>4876</v>
      </c>
      <c r="G4551" s="150"/>
      <c r="H4551" s="150" t="s">
        <v>6833</v>
      </c>
      <c r="I4551" s="549">
        <v>41882</v>
      </c>
      <c r="J4551" s="549">
        <v>41973</v>
      </c>
      <c r="K4551" s="150" t="s">
        <v>9794</v>
      </c>
      <c r="L4551" s="150" t="s">
        <v>9795</v>
      </c>
      <c r="M4551" s="150" t="s">
        <v>695</v>
      </c>
      <c r="N4551" s="150" t="s">
        <v>9539</v>
      </c>
      <c r="O4551" s="150" t="s">
        <v>8615</v>
      </c>
      <c r="P4551" s="150" t="s">
        <v>8616</v>
      </c>
      <c r="Q4551" s="150">
        <v>8</v>
      </c>
      <c r="R4551" s="150">
        <v>5</v>
      </c>
      <c r="S4551" s="150" t="s">
        <v>605</v>
      </c>
      <c r="T4551" s="150">
        <v>1</v>
      </c>
      <c r="U4551" s="150" t="s">
        <v>606</v>
      </c>
      <c r="V4551" s="150" t="s">
        <v>8615</v>
      </c>
      <c r="W4551" s="150">
        <v>1.5</v>
      </c>
      <c r="X4551" s="150">
        <v>58</v>
      </c>
      <c r="Y4551" s="150">
        <v>36.200000000000003</v>
      </c>
      <c r="Z4551" s="150" t="s">
        <v>9540</v>
      </c>
    </row>
    <row r="4552" spans="1:26" s="56" customFormat="1">
      <c r="A4552" s="132" t="s">
        <v>9536</v>
      </c>
      <c r="B4552" s="132" t="s">
        <v>1216</v>
      </c>
      <c r="C4552" s="150" t="s">
        <v>4873</v>
      </c>
      <c r="D4552" s="150" t="s">
        <v>4874</v>
      </c>
      <c r="E4552" s="150" t="s">
        <v>4875</v>
      </c>
      <c r="F4552" s="150" t="s">
        <v>4876</v>
      </c>
      <c r="G4552" s="150"/>
      <c r="H4552" s="150" t="s">
        <v>6833</v>
      </c>
      <c r="I4552" s="549">
        <v>41882</v>
      </c>
      <c r="J4552" s="549">
        <v>41973</v>
      </c>
      <c r="K4552" s="150" t="s">
        <v>9796</v>
      </c>
      <c r="L4552" s="150" t="s">
        <v>9797</v>
      </c>
      <c r="M4552" s="150" t="s">
        <v>695</v>
      </c>
      <c r="N4552" s="150" t="s">
        <v>9539</v>
      </c>
      <c r="O4552" s="150" t="s">
        <v>8615</v>
      </c>
      <c r="P4552" s="150" t="s">
        <v>8616</v>
      </c>
      <c r="Q4552" s="150">
        <v>8</v>
      </c>
      <c r="R4552" s="150">
        <v>5</v>
      </c>
      <c r="S4552" s="150" t="s">
        <v>605</v>
      </c>
      <c r="T4552" s="150">
        <v>1</v>
      </c>
      <c r="U4552" s="150" t="s">
        <v>606</v>
      </c>
      <c r="V4552" s="150" t="s">
        <v>8615</v>
      </c>
      <c r="W4552" s="150">
        <v>1.5</v>
      </c>
      <c r="X4552" s="150">
        <v>58</v>
      </c>
      <c r="Y4552" s="150">
        <v>74.400000000000006</v>
      </c>
      <c r="Z4552" s="150" t="s">
        <v>9540</v>
      </c>
    </row>
    <row r="4553" spans="1:26" s="56" customFormat="1">
      <c r="A4553" s="132" t="s">
        <v>9536</v>
      </c>
      <c r="B4553" s="132" t="s">
        <v>1216</v>
      </c>
      <c r="C4553" s="150" t="s">
        <v>4873</v>
      </c>
      <c r="D4553" s="150" t="s">
        <v>4874</v>
      </c>
      <c r="E4553" s="150" t="s">
        <v>4875</v>
      </c>
      <c r="F4553" s="150" t="s">
        <v>4876</v>
      </c>
      <c r="G4553" s="150"/>
      <c r="H4553" s="150" t="s">
        <v>6833</v>
      </c>
      <c r="I4553" s="549">
        <v>41882</v>
      </c>
      <c r="J4553" s="549">
        <v>41973</v>
      </c>
      <c r="K4553" s="150" t="s">
        <v>9798</v>
      </c>
      <c r="L4553" s="150" t="s">
        <v>9799</v>
      </c>
      <c r="M4553" s="150" t="s">
        <v>695</v>
      </c>
      <c r="N4553" s="150" t="s">
        <v>9539</v>
      </c>
      <c r="O4553" s="150" t="s">
        <v>8615</v>
      </c>
      <c r="P4553" s="150" t="s">
        <v>8616</v>
      </c>
      <c r="Q4553" s="150">
        <v>8</v>
      </c>
      <c r="R4553" s="150">
        <v>5</v>
      </c>
      <c r="S4553" s="150" t="s">
        <v>605</v>
      </c>
      <c r="T4553" s="150">
        <v>1</v>
      </c>
      <c r="U4553" s="150" t="s">
        <v>606</v>
      </c>
      <c r="V4553" s="150" t="s">
        <v>8615</v>
      </c>
      <c r="W4553" s="150">
        <v>1.5</v>
      </c>
      <c r="X4553" s="150">
        <v>58</v>
      </c>
      <c r="Y4553" s="150">
        <v>32.299999999999997</v>
      </c>
      <c r="Z4553" s="150" t="s">
        <v>9540</v>
      </c>
    </row>
    <row r="4554" spans="1:26" s="56" customFormat="1">
      <c r="A4554" s="132" t="s">
        <v>9536</v>
      </c>
      <c r="B4554" s="132" t="s">
        <v>1216</v>
      </c>
      <c r="C4554" s="150" t="s">
        <v>4873</v>
      </c>
      <c r="D4554" s="150" t="s">
        <v>4874</v>
      </c>
      <c r="E4554" s="150" t="s">
        <v>4875</v>
      </c>
      <c r="F4554" s="150" t="s">
        <v>4876</v>
      </c>
      <c r="G4554" s="150"/>
      <c r="H4554" s="150" t="s">
        <v>6833</v>
      </c>
      <c r="I4554" s="549">
        <v>41882</v>
      </c>
      <c r="J4554" s="549">
        <v>41973</v>
      </c>
      <c r="K4554" s="150" t="s">
        <v>9800</v>
      </c>
      <c r="L4554" s="150" t="s">
        <v>9801</v>
      </c>
      <c r="M4554" s="150" t="s">
        <v>695</v>
      </c>
      <c r="N4554" s="150" t="s">
        <v>9539</v>
      </c>
      <c r="O4554" s="150" t="s">
        <v>8615</v>
      </c>
      <c r="P4554" s="150" t="s">
        <v>8616</v>
      </c>
      <c r="Q4554" s="150">
        <v>8</v>
      </c>
      <c r="R4554" s="150">
        <v>5</v>
      </c>
      <c r="S4554" s="150" t="s">
        <v>605</v>
      </c>
      <c r="T4554" s="150">
        <v>1</v>
      </c>
      <c r="U4554" s="150" t="s">
        <v>606</v>
      </c>
      <c r="V4554" s="150" t="s">
        <v>8615</v>
      </c>
      <c r="W4554" s="150">
        <v>1.5</v>
      </c>
      <c r="X4554" s="150">
        <v>58</v>
      </c>
      <c r="Y4554" s="150">
        <v>43.4</v>
      </c>
      <c r="Z4554" s="150" t="s">
        <v>9540</v>
      </c>
    </row>
    <row r="4555" spans="1:26" s="56" customFormat="1">
      <c r="A4555" s="132" t="s">
        <v>9536</v>
      </c>
      <c r="B4555" s="132" t="s">
        <v>1216</v>
      </c>
      <c r="C4555" s="150" t="s">
        <v>4873</v>
      </c>
      <c r="D4555" s="150" t="s">
        <v>4874</v>
      </c>
      <c r="E4555" s="150" t="s">
        <v>4875</v>
      </c>
      <c r="F4555" s="150" t="s">
        <v>4876</v>
      </c>
      <c r="G4555" s="150"/>
      <c r="H4555" s="150" t="s">
        <v>6833</v>
      </c>
      <c r="I4555" s="549">
        <v>41882</v>
      </c>
      <c r="J4555" s="549">
        <v>41973</v>
      </c>
      <c r="K4555" s="150" t="s">
        <v>9802</v>
      </c>
      <c r="L4555" s="150" t="s">
        <v>9803</v>
      </c>
      <c r="M4555" s="150" t="s">
        <v>695</v>
      </c>
      <c r="N4555" s="150" t="s">
        <v>9539</v>
      </c>
      <c r="O4555" s="150" t="s">
        <v>8615</v>
      </c>
      <c r="P4555" s="150" t="s">
        <v>8616</v>
      </c>
      <c r="Q4555" s="150">
        <v>8</v>
      </c>
      <c r="R4555" s="150">
        <v>5</v>
      </c>
      <c r="S4555" s="150" t="s">
        <v>605</v>
      </c>
      <c r="T4555" s="150">
        <v>1</v>
      </c>
      <c r="U4555" s="150" t="s">
        <v>606</v>
      </c>
      <c r="V4555" s="150" t="s">
        <v>8615</v>
      </c>
      <c r="W4555" s="150">
        <v>1.5</v>
      </c>
      <c r="X4555" s="150">
        <v>58</v>
      </c>
      <c r="Y4555" s="150">
        <v>29.9</v>
      </c>
      <c r="Z4555" s="150" t="s">
        <v>9540</v>
      </c>
    </row>
    <row r="4556" spans="1:26" s="56" customFormat="1">
      <c r="A4556" s="132" t="s">
        <v>9536</v>
      </c>
      <c r="B4556" s="132" t="s">
        <v>1216</v>
      </c>
      <c r="C4556" s="150" t="s">
        <v>4873</v>
      </c>
      <c r="D4556" s="150" t="s">
        <v>4874</v>
      </c>
      <c r="E4556" s="150" t="s">
        <v>4875</v>
      </c>
      <c r="F4556" s="150" t="s">
        <v>4876</v>
      </c>
      <c r="G4556" s="150"/>
      <c r="H4556" s="150" t="s">
        <v>6833</v>
      </c>
      <c r="I4556" s="549">
        <v>41882</v>
      </c>
      <c r="J4556" s="549">
        <v>41973</v>
      </c>
      <c r="K4556" s="150" t="s">
        <v>9804</v>
      </c>
      <c r="L4556" s="150" t="s">
        <v>9805</v>
      </c>
      <c r="M4556" s="150" t="s">
        <v>695</v>
      </c>
      <c r="N4556" s="150" t="s">
        <v>9539</v>
      </c>
      <c r="O4556" s="150" t="s">
        <v>8615</v>
      </c>
      <c r="P4556" s="150" t="s">
        <v>8616</v>
      </c>
      <c r="Q4556" s="150">
        <v>8</v>
      </c>
      <c r="R4556" s="150">
        <v>5</v>
      </c>
      <c r="S4556" s="150" t="s">
        <v>605</v>
      </c>
      <c r="T4556" s="150">
        <v>1</v>
      </c>
      <c r="U4556" s="150" t="s">
        <v>606</v>
      </c>
      <c r="V4556" s="150" t="s">
        <v>8615</v>
      </c>
      <c r="W4556" s="150">
        <v>1.5</v>
      </c>
      <c r="X4556" s="150">
        <v>58</v>
      </c>
      <c r="Y4556" s="150">
        <v>40</v>
      </c>
      <c r="Z4556" s="150" t="s">
        <v>9540</v>
      </c>
    </row>
    <row r="4557" spans="1:26" s="56" customFormat="1">
      <c r="A4557" s="132" t="s">
        <v>9536</v>
      </c>
      <c r="B4557" s="132" t="s">
        <v>1216</v>
      </c>
      <c r="C4557" s="150" t="s">
        <v>4873</v>
      </c>
      <c r="D4557" s="150" t="s">
        <v>4874</v>
      </c>
      <c r="E4557" s="150" t="s">
        <v>4875</v>
      </c>
      <c r="F4557" s="150" t="s">
        <v>4876</v>
      </c>
      <c r="G4557" s="150"/>
      <c r="H4557" s="150" t="s">
        <v>6833</v>
      </c>
      <c r="I4557" s="549">
        <v>41882</v>
      </c>
      <c r="J4557" s="549">
        <v>41973</v>
      </c>
      <c r="K4557" s="150" t="s">
        <v>9806</v>
      </c>
      <c r="L4557" s="150" t="s">
        <v>9807</v>
      </c>
      <c r="M4557" s="150" t="s">
        <v>695</v>
      </c>
      <c r="N4557" s="150" t="s">
        <v>9539</v>
      </c>
      <c r="O4557" s="150" t="s">
        <v>8615</v>
      </c>
      <c r="P4557" s="150" t="s">
        <v>8616</v>
      </c>
      <c r="Q4557" s="150">
        <v>8</v>
      </c>
      <c r="R4557" s="150">
        <v>5</v>
      </c>
      <c r="S4557" s="150" t="s">
        <v>605</v>
      </c>
      <c r="T4557" s="150">
        <v>1</v>
      </c>
      <c r="U4557" s="150" t="s">
        <v>606</v>
      </c>
      <c r="V4557" s="150" t="s">
        <v>8615</v>
      </c>
      <c r="W4557" s="150">
        <v>1.5</v>
      </c>
      <c r="X4557" s="150">
        <v>58</v>
      </c>
      <c r="Y4557" s="150">
        <v>57.2</v>
      </c>
      <c r="Z4557" s="150" t="s">
        <v>9540</v>
      </c>
    </row>
    <row r="4558" spans="1:26" s="56" customFormat="1">
      <c r="A4558" s="132" t="s">
        <v>9536</v>
      </c>
      <c r="B4558" s="132" t="s">
        <v>1216</v>
      </c>
      <c r="C4558" s="150" t="s">
        <v>4873</v>
      </c>
      <c r="D4558" s="150" t="s">
        <v>4874</v>
      </c>
      <c r="E4558" s="150" t="s">
        <v>4875</v>
      </c>
      <c r="F4558" s="150" t="s">
        <v>4876</v>
      </c>
      <c r="G4558" s="150"/>
      <c r="H4558" s="150" t="s">
        <v>6833</v>
      </c>
      <c r="I4558" s="549">
        <v>41882</v>
      </c>
      <c r="J4558" s="549">
        <v>41973</v>
      </c>
      <c r="K4558" s="150" t="s">
        <v>9808</v>
      </c>
      <c r="L4558" s="150" t="s">
        <v>9809</v>
      </c>
      <c r="M4558" s="150" t="s">
        <v>695</v>
      </c>
      <c r="N4558" s="150" t="s">
        <v>9539</v>
      </c>
      <c r="O4558" s="150" t="s">
        <v>8615</v>
      </c>
      <c r="P4558" s="150" t="s">
        <v>8616</v>
      </c>
      <c r="Q4558" s="150">
        <v>8</v>
      </c>
      <c r="R4558" s="150">
        <v>5</v>
      </c>
      <c r="S4558" s="150" t="s">
        <v>605</v>
      </c>
      <c r="T4558" s="150">
        <v>1</v>
      </c>
      <c r="U4558" s="150" t="s">
        <v>606</v>
      </c>
      <c r="V4558" s="150" t="s">
        <v>8615</v>
      </c>
      <c r="W4558" s="150">
        <v>1.5</v>
      </c>
      <c r="X4558" s="150">
        <v>58</v>
      </c>
      <c r="Y4558" s="150">
        <v>53.5</v>
      </c>
      <c r="Z4558" s="150" t="s">
        <v>9540</v>
      </c>
    </row>
    <row r="4559" spans="1:26" s="56" customFormat="1">
      <c r="A4559" s="132" t="s">
        <v>9536</v>
      </c>
      <c r="B4559" s="132" t="s">
        <v>1216</v>
      </c>
      <c r="C4559" s="150" t="s">
        <v>4873</v>
      </c>
      <c r="D4559" s="150" t="s">
        <v>4874</v>
      </c>
      <c r="E4559" s="150" t="s">
        <v>4875</v>
      </c>
      <c r="F4559" s="150" t="s">
        <v>4876</v>
      </c>
      <c r="G4559" s="150"/>
      <c r="H4559" s="150" t="s">
        <v>6833</v>
      </c>
      <c r="I4559" s="549">
        <v>41882</v>
      </c>
      <c r="J4559" s="549">
        <v>41973</v>
      </c>
      <c r="K4559" s="150" t="s">
        <v>9810</v>
      </c>
      <c r="L4559" s="150" t="s">
        <v>9811</v>
      </c>
      <c r="M4559" s="150" t="s">
        <v>695</v>
      </c>
      <c r="N4559" s="150" t="s">
        <v>9539</v>
      </c>
      <c r="O4559" s="150" t="s">
        <v>8615</v>
      </c>
      <c r="P4559" s="150" t="s">
        <v>8616</v>
      </c>
      <c r="Q4559" s="150">
        <v>8</v>
      </c>
      <c r="R4559" s="150">
        <v>5</v>
      </c>
      <c r="S4559" s="150" t="s">
        <v>605</v>
      </c>
      <c r="T4559" s="150">
        <v>1</v>
      </c>
      <c r="U4559" s="150" t="s">
        <v>606</v>
      </c>
      <c r="V4559" s="150" t="s">
        <v>8615</v>
      </c>
      <c r="W4559" s="150">
        <v>1.5</v>
      </c>
      <c r="X4559" s="150">
        <v>58</v>
      </c>
      <c r="Y4559" s="150">
        <v>45</v>
      </c>
      <c r="Z4559" s="150" t="s">
        <v>9540</v>
      </c>
    </row>
    <row r="4560" spans="1:26" s="56" customFormat="1">
      <c r="A4560" s="132" t="s">
        <v>9536</v>
      </c>
      <c r="B4560" s="132" t="s">
        <v>1216</v>
      </c>
      <c r="C4560" s="150" t="s">
        <v>4873</v>
      </c>
      <c r="D4560" s="150" t="s">
        <v>4874</v>
      </c>
      <c r="E4560" s="150" t="s">
        <v>4875</v>
      </c>
      <c r="F4560" s="150" t="s">
        <v>4876</v>
      </c>
      <c r="G4560" s="150"/>
      <c r="H4560" s="150" t="s">
        <v>6833</v>
      </c>
      <c r="I4560" s="549">
        <v>41882</v>
      </c>
      <c r="J4560" s="549">
        <v>41973</v>
      </c>
      <c r="K4560" s="150" t="s">
        <v>9812</v>
      </c>
      <c r="L4560" s="150" t="s">
        <v>9813</v>
      </c>
      <c r="M4560" s="150" t="s">
        <v>695</v>
      </c>
      <c r="N4560" s="150" t="s">
        <v>9539</v>
      </c>
      <c r="O4560" s="150" t="s">
        <v>8615</v>
      </c>
      <c r="P4560" s="150" t="s">
        <v>8616</v>
      </c>
      <c r="Q4560" s="150">
        <v>8</v>
      </c>
      <c r="R4560" s="150">
        <v>5</v>
      </c>
      <c r="S4560" s="150" t="s">
        <v>605</v>
      </c>
      <c r="T4560" s="150">
        <v>1</v>
      </c>
      <c r="U4560" s="150" t="s">
        <v>606</v>
      </c>
      <c r="V4560" s="150" t="s">
        <v>8615</v>
      </c>
      <c r="W4560" s="150">
        <v>1.5</v>
      </c>
      <c r="X4560" s="150">
        <v>58</v>
      </c>
      <c r="Y4560" s="150">
        <v>65.2</v>
      </c>
      <c r="Z4560" s="150" t="s">
        <v>9540</v>
      </c>
    </row>
    <row r="4561" spans="1:26" s="56" customFormat="1">
      <c r="A4561" s="132" t="s">
        <v>9536</v>
      </c>
      <c r="B4561" s="132" t="s">
        <v>1216</v>
      </c>
      <c r="C4561" s="150" t="s">
        <v>4873</v>
      </c>
      <c r="D4561" s="150" t="s">
        <v>4874</v>
      </c>
      <c r="E4561" s="150" t="s">
        <v>4875</v>
      </c>
      <c r="F4561" s="150" t="s">
        <v>4876</v>
      </c>
      <c r="G4561" s="150"/>
      <c r="H4561" s="150" t="s">
        <v>6833</v>
      </c>
      <c r="I4561" s="549">
        <v>41882</v>
      </c>
      <c r="J4561" s="549">
        <v>41973</v>
      </c>
      <c r="K4561" s="150" t="s">
        <v>9814</v>
      </c>
      <c r="L4561" s="150" t="s">
        <v>9815</v>
      </c>
      <c r="M4561" s="150" t="s">
        <v>695</v>
      </c>
      <c r="N4561" s="150" t="s">
        <v>9539</v>
      </c>
      <c r="O4561" s="150" t="s">
        <v>8615</v>
      </c>
      <c r="P4561" s="150" t="s">
        <v>8616</v>
      </c>
      <c r="Q4561" s="150">
        <v>8</v>
      </c>
      <c r="R4561" s="150">
        <v>5</v>
      </c>
      <c r="S4561" s="150" t="s">
        <v>605</v>
      </c>
      <c r="T4561" s="150">
        <v>1</v>
      </c>
      <c r="U4561" s="150" t="s">
        <v>606</v>
      </c>
      <c r="V4561" s="150" t="s">
        <v>8615</v>
      </c>
      <c r="W4561" s="150">
        <v>1.5</v>
      </c>
      <c r="X4561" s="150">
        <v>58</v>
      </c>
      <c r="Y4561" s="150">
        <v>33</v>
      </c>
      <c r="Z4561" s="150" t="s">
        <v>9540</v>
      </c>
    </row>
    <row r="4562" spans="1:26" s="56" customFormat="1">
      <c r="A4562" s="132" t="s">
        <v>9536</v>
      </c>
      <c r="B4562" s="132" t="s">
        <v>1216</v>
      </c>
      <c r="C4562" s="150" t="s">
        <v>4873</v>
      </c>
      <c r="D4562" s="150" t="s">
        <v>4874</v>
      </c>
      <c r="E4562" s="150" t="s">
        <v>4875</v>
      </c>
      <c r="F4562" s="150" t="s">
        <v>4876</v>
      </c>
      <c r="G4562" s="150"/>
      <c r="H4562" s="150" t="s">
        <v>6833</v>
      </c>
      <c r="I4562" s="549">
        <v>41882</v>
      </c>
      <c r="J4562" s="549">
        <v>41973</v>
      </c>
      <c r="K4562" s="150" t="s">
        <v>9816</v>
      </c>
      <c r="L4562" s="150" t="s">
        <v>9817</v>
      </c>
      <c r="M4562" s="150" t="s">
        <v>695</v>
      </c>
      <c r="N4562" s="150" t="s">
        <v>9539</v>
      </c>
      <c r="O4562" s="150" t="s">
        <v>8615</v>
      </c>
      <c r="P4562" s="150" t="s">
        <v>8616</v>
      </c>
      <c r="Q4562" s="150">
        <v>8</v>
      </c>
      <c r="R4562" s="150">
        <v>5</v>
      </c>
      <c r="S4562" s="150" t="s">
        <v>605</v>
      </c>
      <c r="T4562" s="150">
        <v>1</v>
      </c>
      <c r="U4562" s="150" t="s">
        <v>606</v>
      </c>
      <c r="V4562" s="150" t="s">
        <v>8615</v>
      </c>
      <c r="W4562" s="150">
        <v>1.5</v>
      </c>
      <c r="X4562" s="150">
        <v>58</v>
      </c>
      <c r="Y4562" s="150">
        <v>70.099999999999994</v>
      </c>
      <c r="Z4562" s="150" t="s">
        <v>9540</v>
      </c>
    </row>
    <row r="4563" spans="1:26" s="56" customFormat="1">
      <c r="A4563" s="132" t="s">
        <v>9536</v>
      </c>
      <c r="B4563" s="132" t="s">
        <v>1216</v>
      </c>
      <c r="C4563" s="150" t="s">
        <v>4873</v>
      </c>
      <c r="D4563" s="150" t="s">
        <v>4874</v>
      </c>
      <c r="E4563" s="150" t="s">
        <v>4875</v>
      </c>
      <c r="F4563" s="150" t="s">
        <v>4876</v>
      </c>
      <c r="G4563" s="150"/>
      <c r="H4563" s="150" t="s">
        <v>6833</v>
      </c>
      <c r="I4563" s="549">
        <v>41882</v>
      </c>
      <c r="J4563" s="549">
        <v>41973</v>
      </c>
      <c r="K4563" s="150" t="s">
        <v>9818</v>
      </c>
      <c r="L4563" s="150" t="s">
        <v>9819</v>
      </c>
      <c r="M4563" s="150" t="s">
        <v>695</v>
      </c>
      <c r="N4563" s="150" t="s">
        <v>9539</v>
      </c>
      <c r="O4563" s="150" t="s">
        <v>8615</v>
      </c>
      <c r="P4563" s="150" t="s">
        <v>8616</v>
      </c>
      <c r="Q4563" s="150">
        <v>8</v>
      </c>
      <c r="R4563" s="150">
        <v>5</v>
      </c>
      <c r="S4563" s="150" t="s">
        <v>605</v>
      </c>
      <c r="T4563" s="150">
        <v>1</v>
      </c>
      <c r="U4563" s="150" t="s">
        <v>606</v>
      </c>
      <c r="V4563" s="150" t="s">
        <v>8615</v>
      </c>
      <c r="W4563" s="150">
        <v>1.5</v>
      </c>
      <c r="X4563" s="150">
        <v>58</v>
      </c>
      <c r="Y4563" s="150">
        <v>32.6</v>
      </c>
      <c r="Z4563" s="150" t="s">
        <v>9540</v>
      </c>
    </row>
    <row r="4564" spans="1:26" s="56" customFormat="1">
      <c r="A4564" s="132" t="s">
        <v>9536</v>
      </c>
      <c r="B4564" s="132" t="s">
        <v>1216</v>
      </c>
      <c r="C4564" s="150" t="s">
        <v>4873</v>
      </c>
      <c r="D4564" s="150" t="s">
        <v>4874</v>
      </c>
      <c r="E4564" s="150" t="s">
        <v>4875</v>
      </c>
      <c r="F4564" s="150" t="s">
        <v>4876</v>
      </c>
      <c r="G4564" s="150"/>
      <c r="H4564" s="150" t="s">
        <v>6833</v>
      </c>
      <c r="I4564" s="549">
        <v>41882</v>
      </c>
      <c r="J4564" s="549">
        <v>41973</v>
      </c>
      <c r="K4564" s="150" t="s">
        <v>9820</v>
      </c>
      <c r="L4564" s="150" t="s">
        <v>9821</v>
      </c>
      <c r="M4564" s="150" t="s">
        <v>695</v>
      </c>
      <c r="N4564" s="150" t="s">
        <v>9539</v>
      </c>
      <c r="O4564" s="150" t="s">
        <v>8615</v>
      </c>
      <c r="P4564" s="150" t="s">
        <v>8616</v>
      </c>
      <c r="Q4564" s="150">
        <v>8</v>
      </c>
      <c r="R4564" s="150">
        <v>5</v>
      </c>
      <c r="S4564" s="150" t="s">
        <v>605</v>
      </c>
      <c r="T4564" s="150">
        <v>1</v>
      </c>
      <c r="U4564" s="150" t="s">
        <v>606</v>
      </c>
      <c r="V4564" s="150" t="s">
        <v>8615</v>
      </c>
      <c r="W4564" s="150">
        <v>1.5</v>
      </c>
      <c r="X4564" s="150">
        <v>58</v>
      </c>
      <c r="Y4564" s="150">
        <v>45</v>
      </c>
      <c r="Z4564" s="150" t="s">
        <v>9540</v>
      </c>
    </row>
    <row r="4565" spans="1:26" s="56" customFormat="1">
      <c r="A4565" s="132" t="s">
        <v>9536</v>
      </c>
      <c r="B4565" s="132" t="s">
        <v>1216</v>
      </c>
      <c r="C4565" s="150" t="s">
        <v>4873</v>
      </c>
      <c r="D4565" s="150" t="s">
        <v>4874</v>
      </c>
      <c r="E4565" s="150" t="s">
        <v>4875</v>
      </c>
      <c r="F4565" s="150" t="s">
        <v>4876</v>
      </c>
      <c r="G4565" s="150"/>
      <c r="H4565" s="150" t="s">
        <v>6833</v>
      </c>
      <c r="I4565" s="549">
        <v>41882</v>
      </c>
      <c r="J4565" s="549">
        <v>41973</v>
      </c>
      <c r="K4565" s="150" t="s">
        <v>9822</v>
      </c>
      <c r="L4565" s="150" t="s">
        <v>9823</v>
      </c>
      <c r="M4565" s="150" t="s">
        <v>695</v>
      </c>
      <c r="N4565" s="150" t="s">
        <v>9539</v>
      </c>
      <c r="O4565" s="150" t="s">
        <v>8615</v>
      </c>
      <c r="P4565" s="150" t="s">
        <v>8616</v>
      </c>
      <c r="Q4565" s="150">
        <v>8</v>
      </c>
      <c r="R4565" s="150">
        <v>5</v>
      </c>
      <c r="S4565" s="150" t="s">
        <v>605</v>
      </c>
      <c r="T4565" s="150">
        <v>1</v>
      </c>
      <c r="U4565" s="150" t="s">
        <v>606</v>
      </c>
      <c r="V4565" s="150" t="s">
        <v>8615</v>
      </c>
      <c r="W4565" s="150">
        <v>1.5</v>
      </c>
      <c r="X4565" s="150">
        <v>58</v>
      </c>
      <c r="Y4565" s="150">
        <v>36.200000000000003</v>
      </c>
      <c r="Z4565" s="150" t="s">
        <v>9540</v>
      </c>
    </row>
    <row r="4566" spans="1:26" s="56" customFormat="1">
      <c r="A4566" s="132" t="s">
        <v>9536</v>
      </c>
      <c r="B4566" s="132" t="s">
        <v>1216</v>
      </c>
      <c r="C4566" s="150" t="s">
        <v>4873</v>
      </c>
      <c r="D4566" s="150" t="s">
        <v>4874</v>
      </c>
      <c r="E4566" s="150" t="s">
        <v>4875</v>
      </c>
      <c r="F4566" s="150" t="s">
        <v>4876</v>
      </c>
      <c r="G4566" s="150"/>
      <c r="H4566" s="150" t="s">
        <v>6833</v>
      </c>
      <c r="I4566" s="549">
        <v>41882</v>
      </c>
      <c r="J4566" s="549">
        <v>41973</v>
      </c>
      <c r="K4566" s="150" t="s">
        <v>9824</v>
      </c>
      <c r="L4566" s="150" t="s">
        <v>9825</v>
      </c>
      <c r="M4566" s="150" t="s">
        <v>695</v>
      </c>
      <c r="N4566" s="150" t="s">
        <v>9539</v>
      </c>
      <c r="O4566" s="150" t="s">
        <v>8615</v>
      </c>
      <c r="P4566" s="150" t="s">
        <v>8616</v>
      </c>
      <c r="Q4566" s="150">
        <v>8</v>
      </c>
      <c r="R4566" s="150">
        <v>5</v>
      </c>
      <c r="S4566" s="150" t="s">
        <v>605</v>
      </c>
      <c r="T4566" s="150">
        <v>1</v>
      </c>
      <c r="U4566" s="150" t="s">
        <v>606</v>
      </c>
      <c r="V4566" s="150" t="s">
        <v>8615</v>
      </c>
      <c r="W4566" s="150">
        <v>1.5</v>
      </c>
      <c r="X4566" s="150">
        <v>58</v>
      </c>
      <c r="Y4566" s="150">
        <v>46.4</v>
      </c>
      <c r="Z4566" s="150" t="s">
        <v>9540</v>
      </c>
    </row>
    <row r="4567" spans="1:26" s="56" customFormat="1">
      <c r="A4567" s="132" t="s">
        <v>9536</v>
      </c>
      <c r="B4567" s="132" t="s">
        <v>1216</v>
      </c>
      <c r="C4567" s="150" t="s">
        <v>4873</v>
      </c>
      <c r="D4567" s="150" t="s">
        <v>4874</v>
      </c>
      <c r="E4567" s="150" t="s">
        <v>4875</v>
      </c>
      <c r="F4567" s="150" t="s">
        <v>4876</v>
      </c>
      <c r="G4567" s="150"/>
      <c r="H4567" s="150" t="s">
        <v>6833</v>
      </c>
      <c r="I4567" s="549">
        <v>41882</v>
      </c>
      <c r="J4567" s="549">
        <v>41973</v>
      </c>
      <c r="K4567" s="150" t="s">
        <v>9826</v>
      </c>
      <c r="L4567" s="150" t="s">
        <v>9827</v>
      </c>
      <c r="M4567" s="150" t="s">
        <v>695</v>
      </c>
      <c r="N4567" s="150" t="s">
        <v>9539</v>
      </c>
      <c r="O4567" s="150" t="s">
        <v>8615</v>
      </c>
      <c r="P4567" s="150" t="s">
        <v>8616</v>
      </c>
      <c r="Q4567" s="150">
        <v>8</v>
      </c>
      <c r="R4567" s="150">
        <v>5</v>
      </c>
      <c r="S4567" s="150" t="s">
        <v>605</v>
      </c>
      <c r="T4567" s="150">
        <v>1</v>
      </c>
      <c r="U4567" s="150" t="s">
        <v>606</v>
      </c>
      <c r="V4567" s="150" t="s">
        <v>8615</v>
      </c>
      <c r="W4567" s="150">
        <v>1.5</v>
      </c>
      <c r="X4567" s="150">
        <v>58</v>
      </c>
      <c r="Y4567" s="150">
        <v>31.2</v>
      </c>
      <c r="Z4567" s="150" t="s">
        <v>9540</v>
      </c>
    </row>
    <row r="4568" spans="1:26" s="56" customFormat="1">
      <c r="A4568" s="132" t="s">
        <v>9536</v>
      </c>
      <c r="B4568" s="132" t="s">
        <v>1216</v>
      </c>
      <c r="C4568" s="150" t="s">
        <v>4873</v>
      </c>
      <c r="D4568" s="150" t="s">
        <v>4874</v>
      </c>
      <c r="E4568" s="150" t="s">
        <v>4875</v>
      </c>
      <c r="F4568" s="150" t="s">
        <v>4876</v>
      </c>
      <c r="G4568" s="150"/>
      <c r="H4568" s="150" t="s">
        <v>6833</v>
      </c>
      <c r="I4568" s="549">
        <v>41882</v>
      </c>
      <c r="J4568" s="549">
        <v>41973</v>
      </c>
      <c r="K4568" s="150" t="s">
        <v>9828</v>
      </c>
      <c r="L4568" s="150" t="s">
        <v>9829</v>
      </c>
      <c r="M4568" s="150" t="s">
        <v>695</v>
      </c>
      <c r="N4568" s="150" t="s">
        <v>9539</v>
      </c>
      <c r="O4568" s="150" t="s">
        <v>8615</v>
      </c>
      <c r="P4568" s="150" t="s">
        <v>8616</v>
      </c>
      <c r="Q4568" s="150">
        <v>8</v>
      </c>
      <c r="R4568" s="150">
        <v>5</v>
      </c>
      <c r="S4568" s="150" t="s">
        <v>605</v>
      </c>
      <c r="T4568" s="150">
        <v>1</v>
      </c>
      <c r="U4568" s="150" t="s">
        <v>606</v>
      </c>
      <c r="V4568" s="150" t="s">
        <v>8615</v>
      </c>
      <c r="W4568" s="150">
        <v>1.5</v>
      </c>
      <c r="X4568" s="150">
        <v>58</v>
      </c>
      <c r="Y4568" s="150">
        <v>30.2</v>
      </c>
      <c r="Z4568" s="150" t="s">
        <v>9540</v>
      </c>
    </row>
    <row r="4569" spans="1:26" s="56" customFormat="1">
      <c r="A4569" s="132" t="s">
        <v>9536</v>
      </c>
      <c r="B4569" s="132" t="s">
        <v>1216</v>
      </c>
      <c r="C4569" s="150" t="s">
        <v>4873</v>
      </c>
      <c r="D4569" s="150" t="s">
        <v>4874</v>
      </c>
      <c r="E4569" s="150" t="s">
        <v>4875</v>
      </c>
      <c r="F4569" s="150" t="s">
        <v>4876</v>
      </c>
      <c r="G4569" s="150"/>
      <c r="H4569" s="150" t="s">
        <v>6833</v>
      </c>
      <c r="I4569" s="549">
        <v>41882</v>
      </c>
      <c r="J4569" s="549">
        <v>41973</v>
      </c>
      <c r="K4569" s="150" t="s">
        <v>9830</v>
      </c>
      <c r="L4569" s="150" t="s">
        <v>9831</v>
      </c>
      <c r="M4569" s="150" t="s">
        <v>695</v>
      </c>
      <c r="N4569" s="150" t="s">
        <v>9539</v>
      </c>
      <c r="O4569" s="150" t="s">
        <v>8615</v>
      </c>
      <c r="P4569" s="150" t="s">
        <v>8616</v>
      </c>
      <c r="Q4569" s="150">
        <v>8</v>
      </c>
      <c r="R4569" s="150">
        <v>5</v>
      </c>
      <c r="S4569" s="150" t="s">
        <v>605</v>
      </c>
      <c r="T4569" s="150">
        <v>1</v>
      </c>
      <c r="U4569" s="150" t="s">
        <v>606</v>
      </c>
      <c r="V4569" s="150" t="s">
        <v>8615</v>
      </c>
      <c r="W4569" s="150">
        <v>1.5</v>
      </c>
      <c r="X4569" s="150">
        <v>58</v>
      </c>
      <c r="Y4569" s="150">
        <v>29.8</v>
      </c>
      <c r="Z4569" s="150" t="s">
        <v>9540</v>
      </c>
    </row>
    <row r="4570" spans="1:26" s="56" customFormat="1">
      <c r="A4570" s="132" t="s">
        <v>9536</v>
      </c>
      <c r="B4570" s="132" t="s">
        <v>1216</v>
      </c>
      <c r="C4570" s="150" t="s">
        <v>4873</v>
      </c>
      <c r="D4570" s="150" t="s">
        <v>4874</v>
      </c>
      <c r="E4570" s="150" t="s">
        <v>4875</v>
      </c>
      <c r="F4570" s="150" t="s">
        <v>4876</v>
      </c>
      <c r="G4570" s="150"/>
      <c r="H4570" s="150" t="s">
        <v>6833</v>
      </c>
      <c r="I4570" s="549">
        <v>41882</v>
      </c>
      <c r="J4570" s="549">
        <v>41973</v>
      </c>
      <c r="K4570" s="150" t="s">
        <v>9832</v>
      </c>
      <c r="L4570" s="150" t="s">
        <v>9833</v>
      </c>
      <c r="M4570" s="150" t="s">
        <v>695</v>
      </c>
      <c r="N4570" s="150" t="s">
        <v>9539</v>
      </c>
      <c r="O4570" s="150" t="s">
        <v>8615</v>
      </c>
      <c r="P4570" s="150" t="s">
        <v>8616</v>
      </c>
      <c r="Q4570" s="150">
        <v>8</v>
      </c>
      <c r="R4570" s="150">
        <v>5</v>
      </c>
      <c r="S4570" s="150" t="s">
        <v>605</v>
      </c>
      <c r="T4570" s="150">
        <v>1</v>
      </c>
      <c r="U4570" s="150" t="s">
        <v>606</v>
      </c>
      <c r="V4570" s="150" t="s">
        <v>8615</v>
      </c>
      <c r="W4570" s="150">
        <v>1.5</v>
      </c>
      <c r="X4570" s="150">
        <v>58</v>
      </c>
      <c r="Y4570" s="150">
        <v>49</v>
      </c>
      <c r="Z4570" s="150" t="s">
        <v>9540</v>
      </c>
    </row>
    <row r="4571" spans="1:26" s="56" customFormat="1">
      <c r="A4571" s="132" t="s">
        <v>9536</v>
      </c>
      <c r="B4571" s="132" t="s">
        <v>1216</v>
      </c>
      <c r="C4571" s="150" t="s">
        <v>4873</v>
      </c>
      <c r="D4571" s="150" t="s">
        <v>4874</v>
      </c>
      <c r="E4571" s="150" t="s">
        <v>4875</v>
      </c>
      <c r="F4571" s="150" t="s">
        <v>4876</v>
      </c>
      <c r="G4571" s="150"/>
      <c r="H4571" s="150" t="s">
        <v>6833</v>
      </c>
      <c r="I4571" s="549">
        <v>41882</v>
      </c>
      <c r="J4571" s="549">
        <v>41973</v>
      </c>
      <c r="K4571" s="150" t="s">
        <v>9834</v>
      </c>
      <c r="L4571" s="150" t="s">
        <v>9835</v>
      </c>
      <c r="M4571" s="150" t="s">
        <v>695</v>
      </c>
      <c r="N4571" s="150" t="s">
        <v>9539</v>
      </c>
      <c r="O4571" s="150" t="s">
        <v>8615</v>
      </c>
      <c r="P4571" s="150" t="s">
        <v>8616</v>
      </c>
      <c r="Q4571" s="150">
        <v>8</v>
      </c>
      <c r="R4571" s="150">
        <v>5</v>
      </c>
      <c r="S4571" s="150" t="s">
        <v>605</v>
      </c>
      <c r="T4571" s="150">
        <v>1</v>
      </c>
      <c r="U4571" s="150" t="s">
        <v>606</v>
      </c>
      <c r="V4571" s="150" t="s">
        <v>8615</v>
      </c>
      <c r="W4571" s="150">
        <v>1.5</v>
      </c>
      <c r="X4571" s="150">
        <v>58</v>
      </c>
      <c r="Y4571" s="150">
        <v>29</v>
      </c>
      <c r="Z4571" s="150" t="s">
        <v>9540</v>
      </c>
    </row>
    <row r="4572" spans="1:26" s="56" customFormat="1">
      <c r="A4572" s="132" t="s">
        <v>9536</v>
      </c>
      <c r="B4572" s="132" t="s">
        <v>1216</v>
      </c>
      <c r="C4572" s="150" t="s">
        <v>4873</v>
      </c>
      <c r="D4572" s="150" t="s">
        <v>4874</v>
      </c>
      <c r="E4572" s="150" t="s">
        <v>4875</v>
      </c>
      <c r="F4572" s="150" t="s">
        <v>4876</v>
      </c>
      <c r="G4572" s="150"/>
      <c r="H4572" s="150" t="s">
        <v>6833</v>
      </c>
      <c r="I4572" s="549">
        <v>41882</v>
      </c>
      <c r="J4572" s="549">
        <v>41973</v>
      </c>
      <c r="K4572" s="150" t="s">
        <v>9836</v>
      </c>
      <c r="L4572" s="150" t="s">
        <v>9837</v>
      </c>
      <c r="M4572" s="150" t="s">
        <v>695</v>
      </c>
      <c r="N4572" s="150" t="s">
        <v>9539</v>
      </c>
      <c r="O4572" s="150" t="s">
        <v>8615</v>
      </c>
      <c r="P4572" s="150" t="s">
        <v>8616</v>
      </c>
      <c r="Q4572" s="150">
        <v>8</v>
      </c>
      <c r="R4572" s="150">
        <v>5</v>
      </c>
      <c r="S4572" s="150" t="s">
        <v>605</v>
      </c>
      <c r="T4572" s="150">
        <v>1</v>
      </c>
      <c r="U4572" s="150" t="s">
        <v>606</v>
      </c>
      <c r="V4572" s="150" t="s">
        <v>8615</v>
      </c>
      <c r="W4572" s="150">
        <v>1.5</v>
      </c>
      <c r="X4572" s="150">
        <v>58</v>
      </c>
      <c r="Y4572" s="150">
        <v>53.2</v>
      </c>
      <c r="Z4572" s="150" t="s">
        <v>9540</v>
      </c>
    </row>
    <row r="4573" spans="1:26" s="56" customFormat="1">
      <c r="A4573" s="132" t="s">
        <v>9536</v>
      </c>
      <c r="B4573" s="132" t="s">
        <v>1216</v>
      </c>
      <c r="C4573" s="150" t="s">
        <v>4873</v>
      </c>
      <c r="D4573" s="150" t="s">
        <v>4874</v>
      </c>
      <c r="E4573" s="150" t="s">
        <v>4875</v>
      </c>
      <c r="F4573" s="150" t="s">
        <v>4876</v>
      </c>
      <c r="G4573" s="150"/>
      <c r="H4573" s="150" t="s">
        <v>6833</v>
      </c>
      <c r="I4573" s="549">
        <v>41882</v>
      </c>
      <c r="J4573" s="549">
        <v>41973</v>
      </c>
      <c r="K4573" s="150" t="s">
        <v>9838</v>
      </c>
      <c r="L4573" s="150" t="s">
        <v>9839</v>
      </c>
      <c r="M4573" s="150" t="s">
        <v>695</v>
      </c>
      <c r="N4573" s="150" t="s">
        <v>9539</v>
      </c>
      <c r="O4573" s="150" t="s">
        <v>8615</v>
      </c>
      <c r="P4573" s="150" t="s">
        <v>8616</v>
      </c>
      <c r="Q4573" s="150">
        <v>8</v>
      </c>
      <c r="R4573" s="150">
        <v>5</v>
      </c>
      <c r="S4573" s="150" t="s">
        <v>605</v>
      </c>
      <c r="T4573" s="150">
        <v>1</v>
      </c>
      <c r="U4573" s="150" t="s">
        <v>606</v>
      </c>
      <c r="V4573" s="150" t="s">
        <v>8615</v>
      </c>
      <c r="W4573" s="150">
        <v>1.5</v>
      </c>
      <c r="X4573" s="150">
        <v>58</v>
      </c>
      <c r="Y4573" s="150">
        <v>37</v>
      </c>
      <c r="Z4573" s="150" t="s">
        <v>9540</v>
      </c>
    </row>
    <row r="4574" spans="1:26" s="56" customFormat="1">
      <c r="A4574" s="132" t="s">
        <v>9536</v>
      </c>
      <c r="B4574" s="132" t="s">
        <v>1216</v>
      </c>
      <c r="C4574" s="150" t="s">
        <v>4873</v>
      </c>
      <c r="D4574" s="150" t="s">
        <v>4874</v>
      </c>
      <c r="E4574" s="150" t="s">
        <v>4875</v>
      </c>
      <c r="F4574" s="150" t="s">
        <v>4876</v>
      </c>
      <c r="G4574" s="150"/>
      <c r="H4574" s="150" t="s">
        <v>6833</v>
      </c>
      <c r="I4574" s="549">
        <v>41882</v>
      </c>
      <c r="J4574" s="549">
        <v>41973</v>
      </c>
      <c r="K4574" s="150" t="s">
        <v>9840</v>
      </c>
      <c r="L4574" s="150" t="s">
        <v>9841</v>
      </c>
      <c r="M4574" s="150" t="s">
        <v>695</v>
      </c>
      <c r="N4574" s="150" t="s">
        <v>9539</v>
      </c>
      <c r="O4574" s="150" t="s">
        <v>8615</v>
      </c>
      <c r="P4574" s="150" t="s">
        <v>8616</v>
      </c>
      <c r="Q4574" s="150">
        <v>8</v>
      </c>
      <c r="R4574" s="150">
        <v>5</v>
      </c>
      <c r="S4574" s="150" t="s">
        <v>605</v>
      </c>
      <c r="T4574" s="150">
        <v>1</v>
      </c>
      <c r="U4574" s="150" t="s">
        <v>606</v>
      </c>
      <c r="V4574" s="150" t="s">
        <v>8615</v>
      </c>
      <c r="W4574" s="150">
        <v>1.5</v>
      </c>
      <c r="X4574" s="150">
        <v>58</v>
      </c>
      <c r="Y4574" s="150">
        <v>50.7</v>
      </c>
      <c r="Z4574" s="150" t="s">
        <v>9540</v>
      </c>
    </row>
    <row r="4575" spans="1:26" s="56" customFormat="1">
      <c r="A4575" s="132" t="s">
        <v>9536</v>
      </c>
      <c r="B4575" s="132" t="s">
        <v>1216</v>
      </c>
      <c r="C4575" s="150" t="s">
        <v>4873</v>
      </c>
      <c r="D4575" s="150" t="s">
        <v>4874</v>
      </c>
      <c r="E4575" s="150" t="s">
        <v>4875</v>
      </c>
      <c r="F4575" s="150" t="s">
        <v>4876</v>
      </c>
      <c r="G4575" s="150"/>
      <c r="H4575" s="150" t="s">
        <v>6833</v>
      </c>
      <c r="I4575" s="549">
        <v>41882</v>
      </c>
      <c r="J4575" s="549">
        <v>41973</v>
      </c>
      <c r="K4575" s="150" t="s">
        <v>9842</v>
      </c>
      <c r="L4575" s="150" t="s">
        <v>9843</v>
      </c>
      <c r="M4575" s="150" t="s">
        <v>695</v>
      </c>
      <c r="N4575" s="150" t="s">
        <v>9539</v>
      </c>
      <c r="O4575" s="150" t="s">
        <v>8615</v>
      </c>
      <c r="P4575" s="150" t="s">
        <v>8616</v>
      </c>
      <c r="Q4575" s="150">
        <v>8</v>
      </c>
      <c r="R4575" s="150">
        <v>5</v>
      </c>
      <c r="S4575" s="150" t="s">
        <v>605</v>
      </c>
      <c r="T4575" s="150">
        <v>1</v>
      </c>
      <c r="U4575" s="150" t="s">
        <v>606</v>
      </c>
      <c r="V4575" s="150" t="s">
        <v>8615</v>
      </c>
      <c r="W4575" s="150">
        <v>1.5</v>
      </c>
      <c r="X4575" s="150">
        <v>58</v>
      </c>
      <c r="Y4575" s="150">
        <v>45.6</v>
      </c>
      <c r="Z4575" s="150" t="s">
        <v>9540</v>
      </c>
    </row>
    <row r="4576" spans="1:26" s="56" customFormat="1">
      <c r="A4576" s="132" t="s">
        <v>9536</v>
      </c>
      <c r="B4576" s="132" t="s">
        <v>1216</v>
      </c>
      <c r="C4576" s="150" t="s">
        <v>4873</v>
      </c>
      <c r="D4576" s="150" t="s">
        <v>4874</v>
      </c>
      <c r="E4576" s="150" t="s">
        <v>4875</v>
      </c>
      <c r="F4576" s="150" t="s">
        <v>4876</v>
      </c>
      <c r="G4576" s="150"/>
      <c r="H4576" s="150" t="s">
        <v>6833</v>
      </c>
      <c r="I4576" s="549">
        <v>41882</v>
      </c>
      <c r="J4576" s="549">
        <v>41973</v>
      </c>
      <c r="K4576" s="150" t="s">
        <v>9844</v>
      </c>
      <c r="L4576" s="150" t="s">
        <v>9845</v>
      </c>
      <c r="M4576" s="150" t="s">
        <v>695</v>
      </c>
      <c r="N4576" s="150" t="s">
        <v>9539</v>
      </c>
      <c r="O4576" s="150" t="s">
        <v>8615</v>
      </c>
      <c r="P4576" s="150" t="s">
        <v>8616</v>
      </c>
      <c r="Q4576" s="150">
        <v>8</v>
      </c>
      <c r="R4576" s="150">
        <v>5</v>
      </c>
      <c r="S4576" s="150" t="s">
        <v>605</v>
      </c>
      <c r="T4576" s="150">
        <v>1</v>
      </c>
      <c r="U4576" s="150" t="s">
        <v>606</v>
      </c>
      <c r="V4576" s="150" t="s">
        <v>8615</v>
      </c>
      <c r="W4576" s="150">
        <v>1.5</v>
      </c>
      <c r="X4576" s="150">
        <v>58</v>
      </c>
      <c r="Y4576" s="150">
        <v>38</v>
      </c>
      <c r="Z4576" s="150" t="s">
        <v>9540</v>
      </c>
    </row>
    <row r="4577" spans="1:26" s="56" customFormat="1">
      <c r="A4577" s="132" t="s">
        <v>9536</v>
      </c>
      <c r="B4577" s="132" t="s">
        <v>1216</v>
      </c>
      <c r="C4577" s="150" t="s">
        <v>4873</v>
      </c>
      <c r="D4577" s="150" t="s">
        <v>4874</v>
      </c>
      <c r="E4577" s="150" t="s">
        <v>4875</v>
      </c>
      <c r="F4577" s="150" t="s">
        <v>4876</v>
      </c>
      <c r="G4577" s="150"/>
      <c r="H4577" s="150" t="s">
        <v>6833</v>
      </c>
      <c r="I4577" s="549">
        <v>41882</v>
      </c>
      <c r="J4577" s="549">
        <v>41973</v>
      </c>
      <c r="K4577" s="150" t="s">
        <v>9846</v>
      </c>
      <c r="L4577" s="150" t="s">
        <v>9847</v>
      </c>
      <c r="M4577" s="150" t="s">
        <v>695</v>
      </c>
      <c r="N4577" s="150" t="s">
        <v>9539</v>
      </c>
      <c r="O4577" s="150" t="s">
        <v>8615</v>
      </c>
      <c r="P4577" s="150" t="s">
        <v>8616</v>
      </c>
      <c r="Q4577" s="150">
        <v>8</v>
      </c>
      <c r="R4577" s="150">
        <v>5</v>
      </c>
      <c r="S4577" s="150" t="s">
        <v>605</v>
      </c>
      <c r="T4577" s="150">
        <v>1</v>
      </c>
      <c r="U4577" s="150" t="s">
        <v>606</v>
      </c>
      <c r="V4577" s="150" t="s">
        <v>8615</v>
      </c>
      <c r="W4577" s="150">
        <v>1.5</v>
      </c>
      <c r="X4577" s="150">
        <v>58</v>
      </c>
      <c r="Y4577" s="150">
        <v>28.1</v>
      </c>
      <c r="Z4577" s="150" t="s">
        <v>9540</v>
      </c>
    </row>
    <row r="4578" spans="1:26" s="56" customFormat="1">
      <c r="A4578" s="132" t="s">
        <v>9536</v>
      </c>
      <c r="B4578" s="132" t="s">
        <v>1216</v>
      </c>
      <c r="C4578" s="150" t="s">
        <v>4873</v>
      </c>
      <c r="D4578" s="150" t="s">
        <v>4874</v>
      </c>
      <c r="E4578" s="150" t="s">
        <v>4875</v>
      </c>
      <c r="F4578" s="150" t="s">
        <v>4876</v>
      </c>
      <c r="G4578" s="150"/>
      <c r="H4578" s="150" t="s">
        <v>6833</v>
      </c>
      <c r="I4578" s="549">
        <v>41882</v>
      </c>
      <c r="J4578" s="549">
        <v>41973</v>
      </c>
      <c r="K4578" s="150" t="s">
        <v>9848</v>
      </c>
      <c r="L4578" s="150" t="s">
        <v>9849</v>
      </c>
      <c r="M4578" s="150" t="s">
        <v>695</v>
      </c>
      <c r="N4578" s="150" t="s">
        <v>9539</v>
      </c>
      <c r="O4578" s="150" t="s">
        <v>8615</v>
      </c>
      <c r="P4578" s="150" t="s">
        <v>8616</v>
      </c>
      <c r="Q4578" s="150">
        <v>8</v>
      </c>
      <c r="R4578" s="150">
        <v>5</v>
      </c>
      <c r="S4578" s="150" t="s">
        <v>605</v>
      </c>
      <c r="T4578" s="150">
        <v>1</v>
      </c>
      <c r="U4578" s="150" t="s">
        <v>606</v>
      </c>
      <c r="V4578" s="150" t="s">
        <v>8615</v>
      </c>
      <c r="W4578" s="150">
        <v>1.5</v>
      </c>
      <c r="X4578" s="150">
        <v>58</v>
      </c>
      <c r="Y4578" s="150">
        <v>32.4</v>
      </c>
      <c r="Z4578" s="150" t="s">
        <v>9540</v>
      </c>
    </row>
    <row r="4579" spans="1:26" s="56" customFormat="1">
      <c r="A4579" s="132" t="s">
        <v>9536</v>
      </c>
      <c r="B4579" s="132" t="s">
        <v>1216</v>
      </c>
      <c r="C4579" s="150" t="s">
        <v>4873</v>
      </c>
      <c r="D4579" s="150" t="s">
        <v>4874</v>
      </c>
      <c r="E4579" s="150" t="s">
        <v>4875</v>
      </c>
      <c r="F4579" s="150" t="s">
        <v>4876</v>
      </c>
      <c r="G4579" s="150"/>
      <c r="H4579" s="150" t="s">
        <v>6833</v>
      </c>
      <c r="I4579" s="549">
        <v>41882</v>
      </c>
      <c r="J4579" s="549">
        <v>41973</v>
      </c>
      <c r="K4579" s="150" t="s">
        <v>9850</v>
      </c>
      <c r="L4579" s="150" t="s">
        <v>9851</v>
      </c>
      <c r="M4579" s="150" t="s">
        <v>695</v>
      </c>
      <c r="N4579" s="150" t="s">
        <v>9539</v>
      </c>
      <c r="O4579" s="150" t="s">
        <v>8615</v>
      </c>
      <c r="P4579" s="150" t="s">
        <v>8616</v>
      </c>
      <c r="Q4579" s="150">
        <v>8</v>
      </c>
      <c r="R4579" s="150">
        <v>5</v>
      </c>
      <c r="S4579" s="150" t="s">
        <v>605</v>
      </c>
      <c r="T4579" s="150">
        <v>1</v>
      </c>
      <c r="U4579" s="150" t="s">
        <v>606</v>
      </c>
      <c r="V4579" s="150" t="s">
        <v>8615</v>
      </c>
      <c r="W4579" s="150">
        <v>1.5</v>
      </c>
      <c r="X4579" s="150">
        <v>58</v>
      </c>
      <c r="Y4579" s="150">
        <v>40.700000000000003</v>
      </c>
      <c r="Z4579" s="150" t="s">
        <v>9540</v>
      </c>
    </row>
    <row r="4580" spans="1:26" s="56" customFormat="1">
      <c r="A4580" s="132" t="s">
        <v>9536</v>
      </c>
      <c r="B4580" s="132" t="s">
        <v>1216</v>
      </c>
      <c r="C4580" s="150" t="s">
        <v>4873</v>
      </c>
      <c r="D4580" s="150" t="s">
        <v>4874</v>
      </c>
      <c r="E4580" s="150" t="s">
        <v>4875</v>
      </c>
      <c r="F4580" s="150" t="s">
        <v>4876</v>
      </c>
      <c r="G4580" s="150"/>
      <c r="H4580" s="150" t="s">
        <v>6833</v>
      </c>
      <c r="I4580" s="549">
        <v>41882</v>
      </c>
      <c r="J4580" s="549">
        <v>41973</v>
      </c>
      <c r="K4580" s="150" t="s">
        <v>9852</v>
      </c>
      <c r="L4580" s="150" t="s">
        <v>9853</v>
      </c>
      <c r="M4580" s="150" t="s">
        <v>695</v>
      </c>
      <c r="N4580" s="150" t="s">
        <v>9539</v>
      </c>
      <c r="O4580" s="150" t="s">
        <v>8615</v>
      </c>
      <c r="P4580" s="150" t="s">
        <v>8616</v>
      </c>
      <c r="Q4580" s="150">
        <v>8</v>
      </c>
      <c r="R4580" s="150">
        <v>5</v>
      </c>
      <c r="S4580" s="150" t="s">
        <v>605</v>
      </c>
      <c r="T4580" s="150">
        <v>1</v>
      </c>
      <c r="U4580" s="150" t="s">
        <v>606</v>
      </c>
      <c r="V4580" s="150" t="s">
        <v>8615</v>
      </c>
      <c r="W4580" s="150">
        <v>1.5</v>
      </c>
      <c r="X4580" s="150">
        <v>58</v>
      </c>
      <c r="Y4580" s="150">
        <v>35.1</v>
      </c>
      <c r="Z4580" s="150" t="s">
        <v>9540</v>
      </c>
    </row>
    <row r="4581" spans="1:26" s="56" customFormat="1">
      <c r="A4581" s="132" t="s">
        <v>9536</v>
      </c>
      <c r="B4581" s="132" t="s">
        <v>1216</v>
      </c>
      <c r="C4581" s="150" t="s">
        <v>4873</v>
      </c>
      <c r="D4581" s="150" t="s">
        <v>4874</v>
      </c>
      <c r="E4581" s="150" t="s">
        <v>4875</v>
      </c>
      <c r="F4581" s="150" t="s">
        <v>4876</v>
      </c>
      <c r="G4581" s="150"/>
      <c r="H4581" s="150" t="s">
        <v>6833</v>
      </c>
      <c r="I4581" s="549">
        <v>41882</v>
      </c>
      <c r="J4581" s="549">
        <v>41973</v>
      </c>
      <c r="K4581" s="150" t="s">
        <v>9854</v>
      </c>
      <c r="L4581" s="150" t="s">
        <v>9855</v>
      </c>
      <c r="M4581" s="150" t="s">
        <v>695</v>
      </c>
      <c r="N4581" s="150" t="s">
        <v>9539</v>
      </c>
      <c r="O4581" s="150" t="s">
        <v>8615</v>
      </c>
      <c r="P4581" s="150" t="s">
        <v>8616</v>
      </c>
      <c r="Q4581" s="150">
        <v>8</v>
      </c>
      <c r="R4581" s="150">
        <v>5</v>
      </c>
      <c r="S4581" s="150" t="s">
        <v>605</v>
      </c>
      <c r="T4581" s="150">
        <v>1</v>
      </c>
      <c r="U4581" s="150" t="s">
        <v>606</v>
      </c>
      <c r="V4581" s="150" t="s">
        <v>8615</v>
      </c>
      <c r="W4581" s="150">
        <v>1.5</v>
      </c>
      <c r="X4581" s="150">
        <v>58</v>
      </c>
      <c r="Y4581" s="150">
        <v>29.5</v>
      </c>
      <c r="Z4581" s="150" t="s">
        <v>9540</v>
      </c>
    </row>
    <row r="4582" spans="1:26" s="56" customFormat="1">
      <c r="A4582" s="132" t="s">
        <v>9536</v>
      </c>
      <c r="B4582" s="132" t="s">
        <v>1216</v>
      </c>
      <c r="C4582" s="150" t="s">
        <v>4873</v>
      </c>
      <c r="D4582" s="150" t="s">
        <v>4874</v>
      </c>
      <c r="E4582" s="150" t="s">
        <v>4875</v>
      </c>
      <c r="F4582" s="150" t="s">
        <v>4876</v>
      </c>
      <c r="G4582" s="150"/>
      <c r="H4582" s="150" t="s">
        <v>6833</v>
      </c>
      <c r="I4582" s="549">
        <v>41882</v>
      </c>
      <c r="J4582" s="549">
        <v>41973</v>
      </c>
      <c r="K4582" s="150" t="s">
        <v>9856</v>
      </c>
      <c r="L4582" s="150" t="s">
        <v>9857</v>
      </c>
      <c r="M4582" s="150" t="s">
        <v>695</v>
      </c>
      <c r="N4582" s="150" t="s">
        <v>9539</v>
      </c>
      <c r="O4582" s="150" t="s">
        <v>8615</v>
      </c>
      <c r="P4582" s="150" t="s">
        <v>8616</v>
      </c>
      <c r="Q4582" s="150">
        <v>8</v>
      </c>
      <c r="R4582" s="150">
        <v>5</v>
      </c>
      <c r="S4582" s="150" t="s">
        <v>605</v>
      </c>
      <c r="T4582" s="150">
        <v>1</v>
      </c>
      <c r="U4582" s="150" t="s">
        <v>606</v>
      </c>
      <c r="V4582" s="150" t="s">
        <v>8615</v>
      </c>
      <c r="W4582" s="150">
        <v>1.5</v>
      </c>
      <c r="X4582" s="150">
        <v>58</v>
      </c>
      <c r="Y4582" s="150">
        <v>28.4</v>
      </c>
      <c r="Z4582" s="150" t="s">
        <v>9540</v>
      </c>
    </row>
    <row r="4583" spans="1:26" s="56" customFormat="1">
      <c r="A4583" s="132" t="s">
        <v>9536</v>
      </c>
      <c r="B4583" s="132" t="s">
        <v>1216</v>
      </c>
      <c r="C4583" s="150" t="s">
        <v>4873</v>
      </c>
      <c r="D4583" s="150" t="s">
        <v>4874</v>
      </c>
      <c r="E4583" s="150" t="s">
        <v>4875</v>
      </c>
      <c r="F4583" s="150" t="s">
        <v>4876</v>
      </c>
      <c r="G4583" s="150"/>
      <c r="H4583" s="150" t="s">
        <v>6833</v>
      </c>
      <c r="I4583" s="549">
        <v>41882</v>
      </c>
      <c r="J4583" s="549">
        <v>41973</v>
      </c>
      <c r="K4583" s="150" t="s">
        <v>9858</v>
      </c>
      <c r="L4583" s="150" t="s">
        <v>9859</v>
      </c>
      <c r="M4583" s="150" t="s">
        <v>695</v>
      </c>
      <c r="N4583" s="150" t="s">
        <v>9539</v>
      </c>
      <c r="O4583" s="150" t="s">
        <v>8615</v>
      </c>
      <c r="P4583" s="150" t="s">
        <v>8616</v>
      </c>
      <c r="Q4583" s="150">
        <v>8</v>
      </c>
      <c r="R4583" s="150">
        <v>5</v>
      </c>
      <c r="S4583" s="150" t="s">
        <v>605</v>
      </c>
      <c r="T4583" s="150">
        <v>1</v>
      </c>
      <c r="U4583" s="150" t="s">
        <v>606</v>
      </c>
      <c r="V4583" s="150" t="s">
        <v>8615</v>
      </c>
      <c r="W4583" s="150">
        <v>1.5</v>
      </c>
      <c r="X4583" s="150">
        <v>58</v>
      </c>
      <c r="Y4583" s="150">
        <v>43.3</v>
      </c>
      <c r="Z4583" s="150" t="s">
        <v>9540</v>
      </c>
    </row>
    <row r="4584" spans="1:26" s="56" customFormat="1">
      <c r="A4584" s="132" t="s">
        <v>9536</v>
      </c>
      <c r="B4584" s="132" t="s">
        <v>1216</v>
      </c>
      <c r="C4584" s="150" t="s">
        <v>4873</v>
      </c>
      <c r="D4584" s="150" t="s">
        <v>4874</v>
      </c>
      <c r="E4584" s="150" t="s">
        <v>4875</v>
      </c>
      <c r="F4584" s="150" t="s">
        <v>4876</v>
      </c>
      <c r="G4584" s="150"/>
      <c r="H4584" s="150" t="s">
        <v>6833</v>
      </c>
      <c r="I4584" s="549">
        <v>41882</v>
      </c>
      <c r="J4584" s="549">
        <v>41973</v>
      </c>
      <c r="K4584" s="150" t="s">
        <v>9860</v>
      </c>
      <c r="L4584" s="150" t="s">
        <v>9861</v>
      </c>
      <c r="M4584" s="150" t="s">
        <v>695</v>
      </c>
      <c r="N4584" s="150" t="s">
        <v>9539</v>
      </c>
      <c r="O4584" s="150" t="s">
        <v>8615</v>
      </c>
      <c r="P4584" s="150" t="s">
        <v>8616</v>
      </c>
      <c r="Q4584" s="150">
        <v>8</v>
      </c>
      <c r="R4584" s="150">
        <v>5</v>
      </c>
      <c r="S4584" s="150" t="s">
        <v>605</v>
      </c>
      <c r="T4584" s="150">
        <v>1</v>
      </c>
      <c r="U4584" s="150" t="s">
        <v>606</v>
      </c>
      <c r="V4584" s="150" t="s">
        <v>8615</v>
      </c>
      <c r="W4584" s="150">
        <v>1.5</v>
      </c>
      <c r="X4584" s="150">
        <v>58</v>
      </c>
      <c r="Y4584" s="150">
        <v>49.3</v>
      </c>
      <c r="Z4584" s="150" t="s">
        <v>9540</v>
      </c>
    </row>
    <row r="4585" spans="1:26" s="56" customFormat="1">
      <c r="A4585" s="132" t="s">
        <v>9536</v>
      </c>
      <c r="B4585" s="132" t="s">
        <v>1216</v>
      </c>
      <c r="C4585" s="150" t="s">
        <v>4873</v>
      </c>
      <c r="D4585" s="150" t="s">
        <v>4874</v>
      </c>
      <c r="E4585" s="150" t="s">
        <v>4875</v>
      </c>
      <c r="F4585" s="150" t="s">
        <v>4876</v>
      </c>
      <c r="G4585" s="150"/>
      <c r="H4585" s="150" t="s">
        <v>6833</v>
      </c>
      <c r="I4585" s="549">
        <v>41882</v>
      </c>
      <c r="J4585" s="549">
        <v>41973</v>
      </c>
      <c r="K4585" s="150" t="s">
        <v>9862</v>
      </c>
      <c r="L4585" s="150" t="s">
        <v>9863</v>
      </c>
      <c r="M4585" s="150" t="s">
        <v>695</v>
      </c>
      <c r="N4585" s="150" t="s">
        <v>9539</v>
      </c>
      <c r="O4585" s="150" t="s">
        <v>8615</v>
      </c>
      <c r="P4585" s="150" t="s">
        <v>8616</v>
      </c>
      <c r="Q4585" s="150">
        <v>8</v>
      </c>
      <c r="R4585" s="150">
        <v>5</v>
      </c>
      <c r="S4585" s="150" t="s">
        <v>605</v>
      </c>
      <c r="T4585" s="150">
        <v>1</v>
      </c>
      <c r="U4585" s="150" t="s">
        <v>606</v>
      </c>
      <c r="V4585" s="150" t="s">
        <v>8615</v>
      </c>
      <c r="W4585" s="150">
        <v>1.5</v>
      </c>
      <c r="X4585" s="150">
        <v>58</v>
      </c>
      <c r="Y4585" s="150">
        <v>64.8</v>
      </c>
      <c r="Z4585" s="150" t="s">
        <v>9540</v>
      </c>
    </row>
    <row r="4586" spans="1:26" s="56" customFormat="1">
      <c r="A4586" s="132" t="s">
        <v>9536</v>
      </c>
      <c r="B4586" s="132" t="s">
        <v>1216</v>
      </c>
      <c r="C4586" s="150" t="s">
        <v>4873</v>
      </c>
      <c r="D4586" s="150" t="s">
        <v>4874</v>
      </c>
      <c r="E4586" s="150" t="s">
        <v>4875</v>
      </c>
      <c r="F4586" s="150" t="s">
        <v>4876</v>
      </c>
      <c r="G4586" s="150"/>
      <c r="H4586" s="150" t="s">
        <v>6833</v>
      </c>
      <c r="I4586" s="549">
        <v>41882</v>
      </c>
      <c r="J4586" s="549">
        <v>41973</v>
      </c>
      <c r="K4586" s="150" t="s">
        <v>9864</v>
      </c>
      <c r="L4586" s="150" t="s">
        <v>9865</v>
      </c>
      <c r="M4586" s="150" t="s">
        <v>695</v>
      </c>
      <c r="N4586" s="150" t="s">
        <v>9539</v>
      </c>
      <c r="O4586" s="150" t="s">
        <v>8615</v>
      </c>
      <c r="P4586" s="150" t="s">
        <v>8616</v>
      </c>
      <c r="Q4586" s="150">
        <v>8</v>
      </c>
      <c r="R4586" s="150">
        <v>5</v>
      </c>
      <c r="S4586" s="150" t="s">
        <v>605</v>
      </c>
      <c r="T4586" s="150">
        <v>1</v>
      </c>
      <c r="U4586" s="150" t="s">
        <v>606</v>
      </c>
      <c r="V4586" s="150" t="s">
        <v>8615</v>
      </c>
      <c r="W4586" s="150">
        <v>1.5</v>
      </c>
      <c r="X4586" s="150">
        <v>58</v>
      </c>
      <c r="Y4586" s="150">
        <v>34.6</v>
      </c>
      <c r="Z4586" s="150" t="s">
        <v>9540</v>
      </c>
    </row>
    <row r="4587" spans="1:26" s="56" customFormat="1">
      <c r="A4587" s="132" t="s">
        <v>9536</v>
      </c>
      <c r="B4587" s="132" t="s">
        <v>1216</v>
      </c>
      <c r="C4587" s="150" t="s">
        <v>4873</v>
      </c>
      <c r="D4587" s="150" t="s">
        <v>4874</v>
      </c>
      <c r="E4587" s="150" t="s">
        <v>4875</v>
      </c>
      <c r="F4587" s="150" t="s">
        <v>4876</v>
      </c>
      <c r="G4587" s="150"/>
      <c r="H4587" s="150" t="s">
        <v>6833</v>
      </c>
      <c r="I4587" s="549">
        <v>41882</v>
      </c>
      <c r="J4587" s="549">
        <v>41973</v>
      </c>
      <c r="K4587" s="150" t="s">
        <v>9866</v>
      </c>
      <c r="L4587" s="150" t="s">
        <v>9867</v>
      </c>
      <c r="M4587" s="150" t="s">
        <v>695</v>
      </c>
      <c r="N4587" s="150" t="s">
        <v>9539</v>
      </c>
      <c r="O4587" s="150" t="s">
        <v>8615</v>
      </c>
      <c r="P4587" s="150" t="s">
        <v>8616</v>
      </c>
      <c r="Q4587" s="150">
        <v>8</v>
      </c>
      <c r="R4587" s="150">
        <v>5</v>
      </c>
      <c r="S4587" s="150" t="s">
        <v>605</v>
      </c>
      <c r="T4587" s="150">
        <v>1</v>
      </c>
      <c r="U4587" s="150" t="s">
        <v>606</v>
      </c>
      <c r="V4587" s="150" t="s">
        <v>8615</v>
      </c>
      <c r="W4587" s="150">
        <v>1.5</v>
      </c>
      <c r="X4587" s="150">
        <v>58</v>
      </c>
      <c r="Y4587" s="150">
        <v>35.200000000000003</v>
      </c>
      <c r="Z4587" s="150" t="s">
        <v>9540</v>
      </c>
    </row>
    <row r="4588" spans="1:26" s="56" customFormat="1">
      <c r="A4588" s="132" t="s">
        <v>9536</v>
      </c>
      <c r="B4588" s="132" t="s">
        <v>1216</v>
      </c>
      <c r="C4588" s="150" t="s">
        <v>4873</v>
      </c>
      <c r="D4588" s="150" t="s">
        <v>4874</v>
      </c>
      <c r="E4588" s="150" t="s">
        <v>4875</v>
      </c>
      <c r="F4588" s="150" t="s">
        <v>4876</v>
      </c>
      <c r="G4588" s="150"/>
      <c r="H4588" s="150" t="s">
        <v>6833</v>
      </c>
      <c r="I4588" s="549">
        <v>41882</v>
      </c>
      <c r="J4588" s="549">
        <v>41973</v>
      </c>
      <c r="K4588" s="150" t="s">
        <v>9868</v>
      </c>
      <c r="L4588" s="150" t="s">
        <v>9869</v>
      </c>
      <c r="M4588" s="150" t="s">
        <v>695</v>
      </c>
      <c r="N4588" s="150" t="s">
        <v>9539</v>
      </c>
      <c r="O4588" s="150" t="s">
        <v>8615</v>
      </c>
      <c r="P4588" s="150" t="s">
        <v>8616</v>
      </c>
      <c r="Q4588" s="150">
        <v>8</v>
      </c>
      <c r="R4588" s="150">
        <v>5</v>
      </c>
      <c r="S4588" s="150" t="s">
        <v>605</v>
      </c>
      <c r="T4588" s="150">
        <v>1</v>
      </c>
      <c r="U4588" s="150" t="s">
        <v>606</v>
      </c>
      <c r="V4588" s="150" t="s">
        <v>8615</v>
      </c>
      <c r="W4588" s="150">
        <v>1.5</v>
      </c>
      <c r="X4588" s="150">
        <v>58</v>
      </c>
      <c r="Y4588" s="150">
        <v>45.2</v>
      </c>
      <c r="Z4588" s="150" t="s">
        <v>9540</v>
      </c>
    </row>
    <row r="4589" spans="1:26" s="56" customFormat="1">
      <c r="A4589" s="132" t="s">
        <v>9536</v>
      </c>
      <c r="B4589" s="132" t="s">
        <v>1216</v>
      </c>
      <c r="C4589" s="150" t="s">
        <v>4873</v>
      </c>
      <c r="D4589" s="150" t="s">
        <v>4874</v>
      </c>
      <c r="E4589" s="150" t="s">
        <v>4875</v>
      </c>
      <c r="F4589" s="150" t="s">
        <v>4876</v>
      </c>
      <c r="G4589" s="150"/>
      <c r="H4589" s="150" t="s">
        <v>6833</v>
      </c>
      <c r="I4589" s="549">
        <v>41882</v>
      </c>
      <c r="J4589" s="549">
        <v>41973</v>
      </c>
      <c r="K4589" s="150" t="s">
        <v>9870</v>
      </c>
      <c r="L4589" s="150" t="s">
        <v>9871</v>
      </c>
      <c r="M4589" s="150" t="s">
        <v>695</v>
      </c>
      <c r="N4589" s="150" t="s">
        <v>9539</v>
      </c>
      <c r="O4589" s="150" t="s">
        <v>8615</v>
      </c>
      <c r="P4589" s="150" t="s">
        <v>8616</v>
      </c>
      <c r="Q4589" s="150">
        <v>8</v>
      </c>
      <c r="R4589" s="150">
        <v>5</v>
      </c>
      <c r="S4589" s="150" t="s">
        <v>605</v>
      </c>
      <c r="T4589" s="150">
        <v>1</v>
      </c>
      <c r="U4589" s="150" t="s">
        <v>606</v>
      </c>
      <c r="V4589" s="150" t="s">
        <v>8615</v>
      </c>
      <c r="W4589" s="150">
        <v>1.5</v>
      </c>
      <c r="X4589" s="150">
        <v>58</v>
      </c>
      <c r="Y4589" s="150">
        <v>45.8</v>
      </c>
      <c r="Z4589" s="150" t="s">
        <v>9540</v>
      </c>
    </row>
    <row r="4590" spans="1:26" s="56" customFormat="1">
      <c r="A4590" s="132" t="s">
        <v>9536</v>
      </c>
      <c r="B4590" s="132" t="s">
        <v>1216</v>
      </c>
      <c r="C4590" s="150" t="s">
        <v>4873</v>
      </c>
      <c r="D4590" s="150" t="s">
        <v>4874</v>
      </c>
      <c r="E4590" s="150" t="s">
        <v>4875</v>
      </c>
      <c r="F4590" s="150" t="s">
        <v>4876</v>
      </c>
      <c r="G4590" s="150"/>
      <c r="H4590" s="150" t="s">
        <v>6833</v>
      </c>
      <c r="I4590" s="549">
        <v>41882</v>
      </c>
      <c r="J4590" s="549">
        <v>41973</v>
      </c>
      <c r="K4590" s="150" t="s">
        <v>9872</v>
      </c>
      <c r="L4590" s="150" t="s">
        <v>9873</v>
      </c>
      <c r="M4590" s="150" t="s">
        <v>695</v>
      </c>
      <c r="N4590" s="150" t="s">
        <v>9539</v>
      </c>
      <c r="O4590" s="150" t="s">
        <v>8615</v>
      </c>
      <c r="P4590" s="150" t="s">
        <v>8616</v>
      </c>
      <c r="Q4590" s="150">
        <v>8</v>
      </c>
      <c r="R4590" s="150">
        <v>5</v>
      </c>
      <c r="S4590" s="150" t="s">
        <v>605</v>
      </c>
      <c r="T4590" s="150">
        <v>1</v>
      </c>
      <c r="U4590" s="150" t="s">
        <v>606</v>
      </c>
      <c r="V4590" s="150" t="s">
        <v>8615</v>
      </c>
      <c r="W4590" s="150">
        <v>1.5</v>
      </c>
      <c r="X4590" s="150">
        <v>58</v>
      </c>
      <c r="Y4590" s="150">
        <v>36</v>
      </c>
      <c r="Z4590" s="150" t="s">
        <v>9540</v>
      </c>
    </row>
    <row r="4591" spans="1:26" s="56" customFormat="1">
      <c r="A4591" s="132" t="s">
        <v>9536</v>
      </c>
      <c r="B4591" s="132" t="s">
        <v>1216</v>
      </c>
      <c r="C4591" s="150" t="s">
        <v>4873</v>
      </c>
      <c r="D4591" s="150" t="s">
        <v>4874</v>
      </c>
      <c r="E4591" s="150" t="s">
        <v>4875</v>
      </c>
      <c r="F4591" s="150" t="s">
        <v>4876</v>
      </c>
      <c r="G4591" s="150"/>
      <c r="H4591" s="150" t="s">
        <v>6833</v>
      </c>
      <c r="I4591" s="549">
        <v>41882</v>
      </c>
      <c r="J4591" s="549">
        <v>41973</v>
      </c>
      <c r="K4591" s="150" t="s">
        <v>9874</v>
      </c>
      <c r="L4591" s="150" t="s">
        <v>9875</v>
      </c>
      <c r="M4591" s="150" t="s">
        <v>695</v>
      </c>
      <c r="N4591" s="150" t="s">
        <v>9539</v>
      </c>
      <c r="O4591" s="150" t="s">
        <v>8615</v>
      </c>
      <c r="P4591" s="150" t="s">
        <v>8616</v>
      </c>
      <c r="Q4591" s="150">
        <v>8</v>
      </c>
      <c r="R4591" s="150">
        <v>5</v>
      </c>
      <c r="S4591" s="150" t="s">
        <v>605</v>
      </c>
      <c r="T4591" s="150">
        <v>1</v>
      </c>
      <c r="U4591" s="150" t="s">
        <v>606</v>
      </c>
      <c r="V4591" s="150" t="s">
        <v>8615</v>
      </c>
      <c r="W4591" s="150">
        <v>1.5</v>
      </c>
      <c r="X4591" s="150">
        <v>58</v>
      </c>
      <c r="Y4591" s="150">
        <v>36.5</v>
      </c>
      <c r="Z4591" s="150" t="s">
        <v>9540</v>
      </c>
    </row>
    <row r="4592" spans="1:26" s="56" customFormat="1">
      <c r="A4592" s="132" t="s">
        <v>9536</v>
      </c>
      <c r="B4592" s="132" t="s">
        <v>1216</v>
      </c>
      <c r="C4592" s="150" t="s">
        <v>4873</v>
      </c>
      <c r="D4592" s="150" t="s">
        <v>4874</v>
      </c>
      <c r="E4592" s="150" t="s">
        <v>4875</v>
      </c>
      <c r="F4592" s="150" t="s">
        <v>4876</v>
      </c>
      <c r="G4592" s="150"/>
      <c r="H4592" s="150" t="s">
        <v>6833</v>
      </c>
      <c r="I4592" s="549">
        <v>41882</v>
      </c>
      <c r="J4592" s="549">
        <v>41973</v>
      </c>
      <c r="K4592" s="150" t="s">
        <v>9876</v>
      </c>
      <c r="L4592" s="150" t="s">
        <v>9877</v>
      </c>
      <c r="M4592" s="150" t="s">
        <v>695</v>
      </c>
      <c r="N4592" s="150" t="s">
        <v>9539</v>
      </c>
      <c r="O4592" s="150" t="s">
        <v>8615</v>
      </c>
      <c r="P4592" s="150" t="s">
        <v>8616</v>
      </c>
      <c r="Q4592" s="150">
        <v>8</v>
      </c>
      <c r="R4592" s="150">
        <v>5</v>
      </c>
      <c r="S4592" s="150" t="s">
        <v>605</v>
      </c>
      <c r="T4592" s="150">
        <v>1</v>
      </c>
      <c r="U4592" s="150" t="s">
        <v>606</v>
      </c>
      <c r="V4592" s="150" t="s">
        <v>8615</v>
      </c>
      <c r="W4592" s="150">
        <v>1.5</v>
      </c>
      <c r="X4592" s="150">
        <v>58</v>
      </c>
      <c r="Y4592" s="150">
        <v>34.1</v>
      </c>
      <c r="Z4592" s="150" t="s">
        <v>9540</v>
      </c>
    </row>
    <row r="4593" spans="1:26" s="56" customFormat="1">
      <c r="A4593" s="132" t="s">
        <v>9536</v>
      </c>
      <c r="B4593" s="132" t="s">
        <v>1216</v>
      </c>
      <c r="C4593" s="150" t="s">
        <v>4873</v>
      </c>
      <c r="D4593" s="150" t="s">
        <v>4874</v>
      </c>
      <c r="E4593" s="150" t="s">
        <v>4875</v>
      </c>
      <c r="F4593" s="150" t="s">
        <v>4876</v>
      </c>
      <c r="G4593" s="150"/>
      <c r="H4593" s="150" t="s">
        <v>6833</v>
      </c>
      <c r="I4593" s="549">
        <v>41882</v>
      </c>
      <c r="J4593" s="549">
        <v>41973</v>
      </c>
      <c r="K4593" s="150" t="s">
        <v>9878</v>
      </c>
      <c r="L4593" s="150" t="s">
        <v>9879</v>
      </c>
      <c r="M4593" s="150" t="s">
        <v>695</v>
      </c>
      <c r="N4593" s="150" t="s">
        <v>9539</v>
      </c>
      <c r="O4593" s="150" t="s">
        <v>8615</v>
      </c>
      <c r="P4593" s="150" t="s">
        <v>8616</v>
      </c>
      <c r="Q4593" s="150">
        <v>8</v>
      </c>
      <c r="R4593" s="150">
        <v>5</v>
      </c>
      <c r="S4593" s="150" t="s">
        <v>605</v>
      </c>
      <c r="T4593" s="150">
        <v>1</v>
      </c>
      <c r="U4593" s="150" t="s">
        <v>606</v>
      </c>
      <c r="V4593" s="150" t="s">
        <v>8615</v>
      </c>
      <c r="W4593" s="150">
        <v>1.5</v>
      </c>
      <c r="X4593" s="150">
        <v>58</v>
      </c>
      <c r="Y4593" s="150">
        <v>28.7</v>
      </c>
      <c r="Z4593" s="150" t="s">
        <v>9540</v>
      </c>
    </row>
    <row r="4594" spans="1:26" s="56" customFormat="1">
      <c r="A4594" s="132" t="s">
        <v>9536</v>
      </c>
      <c r="B4594" s="132" t="s">
        <v>1216</v>
      </c>
      <c r="C4594" s="150" t="s">
        <v>4873</v>
      </c>
      <c r="D4594" s="150" t="s">
        <v>4874</v>
      </c>
      <c r="E4594" s="150" t="s">
        <v>4875</v>
      </c>
      <c r="F4594" s="150" t="s">
        <v>4876</v>
      </c>
      <c r="G4594" s="150"/>
      <c r="H4594" s="150" t="s">
        <v>6833</v>
      </c>
      <c r="I4594" s="549">
        <v>41882</v>
      </c>
      <c r="J4594" s="549">
        <v>41973</v>
      </c>
      <c r="K4594" s="150" t="s">
        <v>9880</v>
      </c>
      <c r="L4594" s="150" t="s">
        <v>9881</v>
      </c>
      <c r="M4594" s="150" t="s">
        <v>695</v>
      </c>
      <c r="N4594" s="150" t="s">
        <v>9539</v>
      </c>
      <c r="O4594" s="150" t="s">
        <v>8615</v>
      </c>
      <c r="P4594" s="150" t="s">
        <v>8616</v>
      </c>
      <c r="Q4594" s="150">
        <v>8</v>
      </c>
      <c r="R4594" s="150">
        <v>5</v>
      </c>
      <c r="S4594" s="150" t="s">
        <v>605</v>
      </c>
      <c r="T4594" s="150">
        <v>1</v>
      </c>
      <c r="U4594" s="150" t="s">
        <v>606</v>
      </c>
      <c r="V4594" s="150" t="s">
        <v>8615</v>
      </c>
      <c r="W4594" s="150">
        <v>1.5</v>
      </c>
      <c r="X4594" s="150">
        <v>55</v>
      </c>
      <c r="Y4594" s="150">
        <v>31.4</v>
      </c>
      <c r="Z4594" s="150" t="s">
        <v>9540</v>
      </c>
    </row>
    <row r="4595" spans="1:26" s="56" customFormat="1">
      <c r="A4595" s="132" t="s">
        <v>9536</v>
      </c>
      <c r="B4595" s="132" t="s">
        <v>1216</v>
      </c>
      <c r="C4595" s="150" t="s">
        <v>4873</v>
      </c>
      <c r="D4595" s="150" t="s">
        <v>4874</v>
      </c>
      <c r="E4595" s="150" t="s">
        <v>4875</v>
      </c>
      <c r="F4595" s="150" t="s">
        <v>4876</v>
      </c>
      <c r="G4595" s="150"/>
      <c r="H4595" s="150" t="s">
        <v>6833</v>
      </c>
      <c r="I4595" s="549">
        <v>41882</v>
      </c>
      <c r="J4595" s="549">
        <v>41973</v>
      </c>
      <c r="K4595" s="150" t="s">
        <v>9882</v>
      </c>
      <c r="L4595" s="150" t="s">
        <v>9883</v>
      </c>
      <c r="M4595" s="150" t="s">
        <v>695</v>
      </c>
      <c r="N4595" s="150" t="s">
        <v>9539</v>
      </c>
      <c r="O4595" s="150" t="s">
        <v>8615</v>
      </c>
      <c r="P4595" s="150" t="s">
        <v>8616</v>
      </c>
      <c r="Q4595" s="150">
        <v>8</v>
      </c>
      <c r="R4595" s="150">
        <v>5</v>
      </c>
      <c r="S4595" s="150" t="s">
        <v>605</v>
      </c>
      <c r="T4595" s="150">
        <v>1</v>
      </c>
      <c r="U4595" s="150" t="s">
        <v>606</v>
      </c>
      <c r="V4595" s="150" t="s">
        <v>8615</v>
      </c>
      <c r="W4595" s="150">
        <v>1.5</v>
      </c>
      <c r="X4595" s="150">
        <v>58</v>
      </c>
      <c r="Y4595" s="150">
        <v>35.6</v>
      </c>
      <c r="Z4595" s="150" t="s">
        <v>9540</v>
      </c>
    </row>
    <row r="4596" spans="1:26" s="56" customFormat="1">
      <c r="A4596" s="132" t="s">
        <v>9536</v>
      </c>
      <c r="B4596" s="132" t="s">
        <v>1216</v>
      </c>
      <c r="C4596" s="150" t="s">
        <v>4873</v>
      </c>
      <c r="D4596" s="150" t="s">
        <v>4874</v>
      </c>
      <c r="E4596" s="150" t="s">
        <v>4875</v>
      </c>
      <c r="F4596" s="150" t="s">
        <v>4876</v>
      </c>
      <c r="G4596" s="150"/>
      <c r="H4596" s="150" t="s">
        <v>6833</v>
      </c>
      <c r="I4596" s="549">
        <v>41882</v>
      </c>
      <c r="J4596" s="549">
        <v>41973</v>
      </c>
      <c r="K4596" s="150" t="s">
        <v>9884</v>
      </c>
      <c r="L4596" s="150" t="s">
        <v>9885</v>
      </c>
      <c r="M4596" s="150" t="s">
        <v>695</v>
      </c>
      <c r="N4596" s="150" t="s">
        <v>9539</v>
      </c>
      <c r="O4596" s="150" t="s">
        <v>8615</v>
      </c>
      <c r="P4596" s="150" t="s">
        <v>8616</v>
      </c>
      <c r="Q4596" s="150">
        <v>8</v>
      </c>
      <c r="R4596" s="150">
        <v>5</v>
      </c>
      <c r="S4596" s="150" t="s">
        <v>605</v>
      </c>
      <c r="T4596" s="150">
        <v>1</v>
      </c>
      <c r="U4596" s="150" t="s">
        <v>606</v>
      </c>
      <c r="V4596" s="150" t="s">
        <v>8615</v>
      </c>
      <c r="W4596" s="150">
        <v>1.5</v>
      </c>
      <c r="X4596" s="150">
        <v>58</v>
      </c>
      <c r="Y4596" s="150">
        <v>29.4</v>
      </c>
      <c r="Z4596" s="150" t="s">
        <v>9540</v>
      </c>
    </row>
    <row r="4597" spans="1:26" s="56" customFormat="1">
      <c r="A4597" s="132" t="s">
        <v>9536</v>
      </c>
      <c r="B4597" s="132" t="s">
        <v>1216</v>
      </c>
      <c r="C4597" s="150" t="s">
        <v>4873</v>
      </c>
      <c r="D4597" s="150" t="s">
        <v>4874</v>
      </c>
      <c r="E4597" s="150" t="s">
        <v>4875</v>
      </c>
      <c r="F4597" s="150" t="s">
        <v>4876</v>
      </c>
      <c r="G4597" s="150"/>
      <c r="H4597" s="150" t="s">
        <v>6833</v>
      </c>
      <c r="I4597" s="549">
        <v>41882</v>
      </c>
      <c r="J4597" s="549">
        <v>41973</v>
      </c>
      <c r="K4597" s="150" t="s">
        <v>9886</v>
      </c>
      <c r="L4597" s="150" t="s">
        <v>9887</v>
      </c>
      <c r="M4597" s="150" t="s">
        <v>695</v>
      </c>
      <c r="N4597" s="150" t="s">
        <v>9539</v>
      </c>
      <c r="O4597" s="150" t="s">
        <v>8615</v>
      </c>
      <c r="P4597" s="150" t="s">
        <v>8616</v>
      </c>
      <c r="Q4597" s="150">
        <v>8</v>
      </c>
      <c r="R4597" s="150">
        <v>5</v>
      </c>
      <c r="S4597" s="150" t="s">
        <v>605</v>
      </c>
      <c r="T4597" s="150">
        <v>1</v>
      </c>
      <c r="U4597" s="150" t="s">
        <v>606</v>
      </c>
      <c r="V4597" s="150" t="s">
        <v>8615</v>
      </c>
      <c r="W4597" s="150">
        <v>1.5</v>
      </c>
      <c r="X4597" s="150">
        <v>58</v>
      </c>
      <c r="Y4597" s="150">
        <v>49.8</v>
      </c>
      <c r="Z4597" s="150" t="s">
        <v>9540</v>
      </c>
    </row>
    <row r="4598" spans="1:26" s="56" customFormat="1">
      <c r="A4598" s="132" t="s">
        <v>9536</v>
      </c>
      <c r="B4598" s="132" t="s">
        <v>1216</v>
      </c>
      <c r="C4598" s="150" t="s">
        <v>4873</v>
      </c>
      <c r="D4598" s="150" t="s">
        <v>4874</v>
      </c>
      <c r="E4598" s="150" t="s">
        <v>4875</v>
      </c>
      <c r="F4598" s="150" t="s">
        <v>4876</v>
      </c>
      <c r="G4598" s="150"/>
      <c r="H4598" s="150" t="s">
        <v>6833</v>
      </c>
      <c r="I4598" s="549">
        <v>41882</v>
      </c>
      <c r="J4598" s="549">
        <v>41973</v>
      </c>
      <c r="K4598" s="150" t="s">
        <v>9888</v>
      </c>
      <c r="L4598" s="150" t="s">
        <v>9889</v>
      </c>
      <c r="M4598" s="150" t="s">
        <v>695</v>
      </c>
      <c r="N4598" s="150" t="s">
        <v>9539</v>
      </c>
      <c r="O4598" s="150" t="s">
        <v>8615</v>
      </c>
      <c r="P4598" s="150" t="s">
        <v>8616</v>
      </c>
      <c r="Q4598" s="150">
        <v>8</v>
      </c>
      <c r="R4598" s="150">
        <v>5</v>
      </c>
      <c r="S4598" s="150" t="s">
        <v>605</v>
      </c>
      <c r="T4598" s="150">
        <v>1</v>
      </c>
      <c r="U4598" s="150" t="s">
        <v>606</v>
      </c>
      <c r="V4598" s="150" t="s">
        <v>8615</v>
      </c>
      <c r="W4598" s="150">
        <v>1.5</v>
      </c>
      <c r="X4598" s="150">
        <v>58</v>
      </c>
      <c r="Y4598" s="150">
        <v>52.8</v>
      </c>
      <c r="Z4598" s="150" t="s">
        <v>9540</v>
      </c>
    </row>
    <row r="4599" spans="1:26" s="56" customFormat="1">
      <c r="A4599" s="132" t="s">
        <v>9536</v>
      </c>
      <c r="B4599" s="132" t="s">
        <v>1216</v>
      </c>
      <c r="C4599" s="150" t="s">
        <v>4873</v>
      </c>
      <c r="D4599" s="150" t="s">
        <v>4874</v>
      </c>
      <c r="E4599" s="150" t="s">
        <v>4875</v>
      </c>
      <c r="F4599" s="150" t="s">
        <v>4876</v>
      </c>
      <c r="G4599" s="150"/>
      <c r="H4599" s="150" t="s">
        <v>6833</v>
      </c>
      <c r="I4599" s="549">
        <v>41882</v>
      </c>
      <c r="J4599" s="549">
        <v>41973</v>
      </c>
      <c r="K4599" s="150" t="s">
        <v>9890</v>
      </c>
      <c r="L4599" s="150" t="s">
        <v>9891</v>
      </c>
      <c r="M4599" s="150" t="s">
        <v>695</v>
      </c>
      <c r="N4599" s="150" t="s">
        <v>9539</v>
      </c>
      <c r="O4599" s="150" t="s">
        <v>8615</v>
      </c>
      <c r="P4599" s="150" t="s">
        <v>8616</v>
      </c>
      <c r="Q4599" s="150">
        <v>8</v>
      </c>
      <c r="R4599" s="150">
        <v>5</v>
      </c>
      <c r="S4599" s="150" t="s">
        <v>605</v>
      </c>
      <c r="T4599" s="150">
        <v>1</v>
      </c>
      <c r="U4599" s="150" t="s">
        <v>606</v>
      </c>
      <c r="V4599" s="150" t="s">
        <v>8615</v>
      </c>
      <c r="W4599" s="150">
        <v>1.5</v>
      </c>
      <c r="X4599" s="150">
        <v>58</v>
      </c>
      <c r="Y4599" s="150">
        <v>47.1</v>
      </c>
      <c r="Z4599" s="150" t="s">
        <v>9540</v>
      </c>
    </row>
    <row r="4600" spans="1:26" s="56" customFormat="1">
      <c r="A4600" s="132" t="s">
        <v>9536</v>
      </c>
      <c r="B4600" s="132" t="s">
        <v>1216</v>
      </c>
      <c r="C4600" s="150" t="s">
        <v>4873</v>
      </c>
      <c r="D4600" s="150" t="s">
        <v>4874</v>
      </c>
      <c r="E4600" s="150" t="s">
        <v>4875</v>
      </c>
      <c r="F4600" s="150" t="s">
        <v>4876</v>
      </c>
      <c r="G4600" s="150"/>
      <c r="H4600" s="150" t="s">
        <v>6833</v>
      </c>
      <c r="I4600" s="549">
        <v>41882</v>
      </c>
      <c r="J4600" s="549">
        <v>41973</v>
      </c>
      <c r="K4600" s="150" t="s">
        <v>9892</v>
      </c>
      <c r="L4600" s="150" t="s">
        <v>9893</v>
      </c>
      <c r="M4600" s="150" t="s">
        <v>695</v>
      </c>
      <c r="N4600" s="150" t="s">
        <v>9539</v>
      </c>
      <c r="O4600" s="150" t="s">
        <v>8615</v>
      </c>
      <c r="P4600" s="150" t="s">
        <v>8616</v>
      </c>
      <c r="Q4600" s="150">
        <v>8</v>
      </c>
      <c r="R4600" s="150">
        <v>5</v>
      </c>
      <c r="S4600" s="150" t="s">
        <v>605</v>
      </c>
      <c r="T4600" s="150">
        <v>1</v>
      </c>
      <c r="U4600" s="150" t="s">
        <v>606</v>
      </c>
      <c r="V4600" s="150" t="s">
        <v>8615</v>
      </c>
      <c r="W4600" s="150">
        <v>1.5</v>
      </c>
      <c r="X4600" s="150">
        <v>62</v>
      </c>
      <c r="Y4600" s="150">
        <v>58.6</v>
      </c>
      <c r="Z4600" s="150" t="s">
        <v>9540</v>
      </c>
    </row>
    <row r="4601" spans="1:26" s="56" customFormat="1">
      <c r="A4601" s="132" t="s">
        <v>9536</v>
      </c>
      <c r="B4601" s="132" t="s">
        <v>1216</v>
      </c>
      <c r="C4601" s="150" t="s">
        <v>4873</v>
      </c>
      <c r="D4601" s="150" t="s">
        <v>4874</v>
      </c>
      <c r="E4601" s="150" t="s">
        <v>4875</v>
      </c>
      <c r="F4601" s="150" t="s">
        <v>4876</v>
      </c>
      <c r="G4601" s="150"/>
      <c r="H4601" s="150" t="s">
        <v>6833</v>
      </c>
      <c r="I4601" s="549">
        <v>41882</v>
      </c>
      <c r="J4601" s="549">
        <v>41973</v>
      </c>
      <c r="K4601" s="150" t="s">
        <v>9894</v>
      </c>
      <c r="L4601" s="150" t="s">
        <v>9895</v>
      </c>
      <c r="M4601" s="150" t="s">
        <v>695</v>
      </c>
      <c r="N4601" s="150" t="s">
        <v>9539</v>
      </c>
      <c r="O4601" s="150" t="s">
        <v>8615</v>
      </c>
      <c r="P4601" s="150" t="s">
        <v>8616</v>
      </c>
      <c r="Q4601" s="150">
        <v>8</v>
      </c>
      <c r="R4601" s="150">
        <v>5</v>
      </c>
      <c r="S4601" s="150" t="s">
        <v>605</v>
      </c>
      <c r="T4601" s="150">
        <v>1</v>
      </c>
      <c r="U4601" s="150" t="s">
        <v>606</v>
      </c>
      <c r="V4601" s="150" t="s">
        <v>8615</v>
      </c>
      <c r="W4601" s="150">
        <v>1.5</v>
      </c>
      <c r="X4601" s="150">
        <v>62</v>
      </c>
      <c r="Y4601" s="150">
        <v>25.1</v>
      </c>
      <c r="Z4601" s="150" t="s">
        <v>9540</v>
      </c>
    </row>
    <row r="4602" spans="1:26" s="56" customFormat="1">
      <c r="A4602" s="132" t="s">
        <v>9536</v>
      </c>
      <c r="B4602" s="132" t="s">
        <v>1216</v>
      </c>
      <c r="C4602" s="150" t="s">
        <v>4873</v>
      </c>
      <c r="D4602" s="150" t="s">
        <v>4874</v>
      </c>
      <c r="E4602" s="150" t="s">
        <v>4875</v>
      </c>
      <c r="F4602" s="150" t="s">
        <v>4876</v>
      </c>
      <c r="G4602" s="150"/>
      <c r="H4602" s="150" t="s">
        <v>6833</v>
      </c>
      <c r="I4602" s="549">
        <v>41882</v>
      </c>
      <c r="J4602" s="549">
        <v>41973</v>
      </c>
      <c r="K4602" s="150" t="s">
        <v>9896</v>
      </c>
      <c r="L4602" s="150" t="s">
        <v>9897</v>
      </c>
      <c r="M4602" s="150" t="s">
        <v>695</v>
      </c>
      <c r="N4602" s="150" t="s">
        <v>9539</v>
      </c>
      <c r="O4602" s="150" t="s">
        <v>8615</v>
      </c>
      <c r="P4602" s="150" t="s">
        <v>8616</v>
      </c>
      <c r="Q4602" s="150">
        <v>8</v>
      </c>
      <c r="R4602" s="150">
        <v>5</v>
      </c>
      <c r="S4602" s="150" t="s">
        <v>605</v>
      </c>
      <c r="T4602" s="150">
        <v>1</v>
      </c>
      <c r="U4602" s="150" t="s">
        <v>606</v>
      </c>
      <c r="V4602" s="150" t="s">
        <v>8615</v>
      </c>
      <c r="W4602" s="150">
        <v>1.5</v>
      </c>
      <c r="X4602" s="150">
        <v>62</v>
      </c>
      <c r="Y4602" s="150">
        <v>44</v>
      </c>
      <c r="Z4602" s="150" t="s">
        <v>9540</v>
      </c>
    </row>
    <row r="4603" spans="1:26" s="56" customFormat="1">
      <c r="A4603" s="132" t="s">
        <v>9536</v>
      </c>
      <c r="B4603" s="132" t="s">
        <v>1216</v>
      </c>
      <c r="C4603" s="150" t="s">
        <v>4873</v>
      </c>
      <c r="D4603" s="150" t="s">
        <v>4874</v>
      </c>
      <c r="E4603" s="150" t="s">
        <v>4875</v>
      </c>
      <c r="F4603" s="150" t="s">
        <v>4876</v>
      </c>
      <c r="G4603" s="150"/>
      <c r="H4603" s="150" t="s">
        <v>6833</v>
      </c>
      <c r="I4603" s="549">
        <v>41882</v>
      </c>
      <c r="J4603" s="549">
        <v>41973</v>
      </c>
      <c r="K4603" s="150" t="s">
        <v>9898</v>
      </c>
      <c r="L4603" s="150" t="s">
        <v>9899</v>
      </c>
      <c r="M4603" s="150" t="s">
        <v>695</v>
      </c>
      <c r="N4603" s="150" t="s">
        <v>9539</v>
      </c>
      <c r="O4603" s="150" t="s">
        <v>8615</v>
      </c>
      <c r="P4603" s="150" t="s">
        <v>8616</v>
      </c>
      <c r="Q4603" s="150">
        <v>8</v>
      </c>
      <c r="R4603" s="150">
        <v>5</v>
      </c>
      <c r="S4603" s="150" t="s">
        <v>605</v>
      </c>
      <c r="T4603" s="150">
        <v>1</v>
      </c>
      <c r="U4603" s="150" t="s">
        <v>606</v>
      </c>
      <c r="V4603" s="150" t="s">
        <v>8615</v>
      </c>
      <c r="W4603" s="150">
        <v>1.5</v>
      </c>
      <c r="X4603" s="150">
        <v>62</v>
      </c>
      <c r="Y4603" s="150">
        <v>70.8</v>
      </c>
      <c r="Z4603" s="150" t="s">
        <v>9540</v>
      </c>
    </row>
    <row r="4604" spans="1:26" s="56" customFormat="1">
      <c r="A4604" s="132" t="s">
        <v>9536</v>
      </c>
      <c r="B4604" s="132" t="s">
        <v>1216</v>
      </c>
      <c r="C4604" s="150" t="s">
        <v>4873</v>
      </c>
      <c r="D4604" s="150" t="s">
        <v>4874</v>
      </c>
      <c r="E4604" s="150" t="s">
        <v>4875</v>
      </c>
      <c r="F4604" s="150" t="s">
        <v>4876</v>
      </c>
      <c r="G4604" s="150"/>
      <c r="H4604" s="150" t="s">
        <v>6833</v>
      </c>
      <c r="I4604" s="549">
        <v>41882</v>
      </c>
      <c r="J4604" s="549">
        <v>41973</v>
      </c>
      <c r="K4604" s="150" t="s">
        <v>9900</v>
      </c>
      <c r="L4604" s="150" t="s">
        <v>9901</v>
      </c>
      <c r="M4604" s="150" t="s">
        <v>695</v>
      </c>
      <c r="N4604" s="150" t="s">
        <v>9539</v>
      </c>
      <c r="O4604" s="150" t="s">
        <v>8615</v>
      </c>
      <c r="P4604" s="150" t="s">
        <v>8616</v>
      </c>
      <c r="Q4604" s="150">
        <v>8</v>
      </c>
      <c r="R4604" s="150">
        <v>5</v>
      </c>
      <c r="S4604" s="150" t="s">
        <v>605</v>
      </c>
      <c r="T4604" s="150">
        <v>1</v>
      </c>
      <c r="U4604" s="150" t="s">
        <v>606</v>
      </c>
      <c r="V4604" s="150" t="s">
        <v>8615</v>
      </c>
      <c r="W4604" s="150">
        <v>1.5</v>
      </c>
      <c r="X4604" s="150">
        <v>62</v>
      </c>
      <c r="Y4604" s="150">
        <v>30.1</v>
      </c>
      <c r="Z4604" s="150" t="s">
        <v>9540</v>
      </c>
    </row>
    <row r="4605" spans="1:26" s="56" customFormat="1">
      <c r="A4605" s="132" t="s">
        <v>9536</v>
      </c>
      <c r="B4605" s="132" t="s">
        <v>1216</v>
      </c>
      <c r="C4605" s="150" t="s">
        <v>4873</v>
      </c>
      <c r="D4605" s="150" t="s">
        <v>4874</v>
      </c>
      <c r="E4605" s="150" t="s">
        <v>4875</v>
      </c>
      <c r="F4605" s="150" t="s">
        <v>4876</v>
      </c>
      <c r="G4605" s="150"/>
      <c r="H4605" s="150" t="s">
        <v>6833</v>
      </c>
      <c r="I4605" s="549">
        <v>41882</v>
      </c>
      <c r="J4605" s="549">
        <v>41973</v>
      </c>
      <c r="K4605" s="150" t="s">
        <v>9902</v>
      </c>
      <c r="L4605" s="150" t="s">
        <v>9903</v>
      </c>
      <c r="M4605" s="150" t="s">
        <v>695</v>
      </c>
      <c r="N4605" s="150" t="s">
        <v>9539</v>
      </c>
      <c r="O4605" s="150" t="s">
        <v>8615</v>
      </c>
      <c r="P4605" s="150" t="s">
        <v>8616</v>
      </c>
      <c r="Q4605" s="150">
        <v>8</v>
      </c>
      <c r="R4605" s="150">
        <v>5</v>
      </c>
      <c r="S4605" s="150" t="s">
        <v>605</v>
      </c>
      <c r="T4605" s="150">
        <v>1</v>
      </c>
      <c r="U4605" s="150" t="s">
        <v>606</v>
      </c>
      <c r="V4605" s="150" t="s">
        <v>8615</v>
      </c>
      <c r="W4605" s="150">
        <v>1.5</v>
      </c>
      <c r="X4605" s="150">
        <v>38</v>
      </c>
      <c r="Y4605" s="150">
        <v>59.4</v>
      </c>
      <c r="Z4605" s="150" t="s">
        <v>9540</v>
      </c>
    </row>
    <row r="4606" spans="1:26" s="56" customFormat="1">
      <c r="A4606" s="132" t="s">
        <v>9536</v>
      </c>
      <c r="B4606" s="132" t="s">
        <v>1216</v>
      </c>
      <c r="C4606" s="150" t="s">
        <v>4873</v>
      </c>
      <c r="D4606" s="150" t="s">
        <v>4874</v>
      </c>
      <c r="E4606" s="150" t="s">
        <v>4875</v>
      </c>
      <c r="F4606" s="150" t="s">
        <v>4876</v>
      </c>
      <c r="G4606" s="150"/>
      <c r="H4606" s="150" t="s">
        <v>6833</v>
      </c>
      <c r="I4606" s="549">
        <v>41882</v>
      </c>
      <c r="J4606" s="549">
        <v>41973</v>
      </c>
      <c r="K4606" s="150" t="s">
        <v>9904</v>
      </c>
      <c r="L4606" s="150" t="s">
        <v>9905</v>
      </c>
      <c r="M4606" s="150" t="s">
        <v>695</v>
      </c>
      <c r="N4606" s="150" t="s">
        <v>9539</v>
      </c>
      <c r="O4606" s="150" t="s">
        <v>8615</v>
      </c>
      <c r="P4606" s="150" t="s">
        <v>8616</v>
      </c>
      <c r="Q4606" s="150">
        <v>8</v>
      </c>
      <c r="R4606" s="150">
        <v>5</v>
      </c>
      <c r="S4606" s="150" t="s">
        <v>605</v>
      </c>
      <c r="T4606" s="150">
        <v>1</v>
      </c>
      <c r="U4606" s="150" t="s">
        <v>606</v>
      </c>
      <c r="V4606" s="150" t="s">
        <v>8615</v>
      </c>
      <c r="W4606" s="150">
        <v>1.5</v>
      </c>
      <c r="X4606" s="150">
        <v>62</v>
      </c>
      <c r="Y4606" s="150">
        <v>42.1</v>
      </c>
      <c r="Z4606" s="150" t="s">
        <v>9540</v>
      </c>
    </row>
    <row r="4607" spans="1:26" s="56" customFormat="1">
      <c r="A4607" s="132" t="s">
        <v>9536</v>
      </c>
      <c r="B4607" s="132" t="s">
        <v>1216</v>
      </c>
      <c r="C4607" s="150" t="s">
        <v>4873</v>
      </c>
      <c r="D4607" s="150" t="s">
        <v>4874</v>
      </c>
      <c r="E4607" s="150" t="s">
        <v>4875</v>
      </c>
      <c r="F4607" s="150" t="s">
        <v>4876</v>
      </c>
      <c r="G4607" s="150"/>
      <c r="H4607" s="150" t="s">
        <v>6833</v>
      </c>
      <c r="I4607" s="549">
        <v>41882</v>
      </c>
      <c r="J4607" s="549">
        <v>41973</v>
      </c>
      <c r="K4607" s="150" t="s">
        <v>9906</v>
      </c>
      <c r="L4607" s="150" t="s">
        <v>9907</v>
      </c>
      <c r="M4607" s="150" t="s">
        <v>695</v>
      </c>
      <c r="N4607" s="150" t="s">
        <v>9539</v>
      </c>
      <c r="O4607" s="150" t="s">
        <v>8615</v>
      </c>
      <c r="P4607" s="150" t="s">
        <v>8616</v>
      </c>
      <c r="Q4607" s="150">
        <v>8</v>
      </c>
      <c r="R4607" s="150">
        <v>5</v>
      </c>
      <c r="S4607" s="150" t="s">
        <v>605</v>
      </c>
      <c r="T4607" s="150">
        <v>1</v>
      </c>
      <c r="U4607" s="150" t="s">
        <v>606</v>
      </c>
      <c r="V4607" s="150" t="s">
        <v>8615</v>
      </c>
      <c r="W4607" s="150">
        <v>1.5</v>
      </c>
      <c r="X4607" s="150">
        <v>62</v>
      </c>
      <c r="Y4607" s="150">
        <v>39.799999999999997</v>
      </c>
      <c r="Z4607" s="150" t="s">
        <v>9540</v>
      </c>
    </row>
    <row r="4608" spans="1:26" s="56" customFormat="1">
      <c r="A4608" s="132" t="s">
        <v>9536</v>
      </c>
      <c r="B4608" s="132" t="s">
        <v>1216</v>
      </c>
      <c r="C4608" s="150" t="s">
        <v>4873</v>
      </c>
      <c r="D4608" s="150" t="s">
        <v>4874</v>
      </c>
      <c r="E4608" s="150" t="s">
        <v>4875</v>
      </c>
      <c r="F4608" s="150" t="s">
        <v>4876</v>
      </c>
      <c r="G4608" s="150"/>
      <c r="H4608" s="150" t="s">
        <v>6833</v>
      </c>
      <c r="I4608" s="549">
        <v>41882</v>
      </c>
      <c r="J4608" s="549">
        <v>41973</v>
      </c>
      <c r="K4608" s="150" t="s">
        <v>9908</v>
      </c>
      <c r="L4608" s="150" t="s">
        <v>9909</v>
      </c>
      <c r="M4608" s="150" t="s">
        <v>695</v>
      </c>
      <c r="N4608" s="150" t="s">
        <v>9539</v>
      </c>
      <c r="O4608" s="150" t="s">
        <v>8615</v>
      </c>
      <c r="P4608" s="150" t="s">
        <v>8616</v>
      </c>
      <c r="Q4608" s="150">
        <v>8</v>
      </c>
      <c r="R4608" s="150">
        <v>5</v>
      </c>
      <c r="S4608" s="150" t="s">
        <v>605</v>
      </c>
      <c r="T4608" s="150">
        <v>1</v>
      </c>
      <c r="U4608" s="150" t="s">
        <v>606</v>
      </c>
      <c r="V4608" s="150" t="s">
        <v>8615</v>
      </c>
      <c r="W4608" s="150">
        <v>1.5</v>
      </c>
      <c r="X4608" s="150">
        <v>61</v>
      </c>
      <c r="Y4608" s="150">
        <v>55.8</v>
      </c>
      <c r="Z4608" s="150" t="s">
        <v>9540</v>
      </c>
    </row>
    <row r="4609" spans="1:26" s="56" customFormat="1">
      <c r="A4609" s="132" t="s">
        <v>9536</v>
      </c>
      <c r="B4609" s="132" t="s">
        <v>1216</v>
      </c>
      <c r="C4609" s="150" t="s">
        <v>4873</v>
      </c>
      <c r="D4609" s="150" t="s">
        <v>4874</v>
      </c>
      <c r="E4609" s="150" t="s">
        <v>4875</v>
      </c>
      <c r="F4609" s="150" t="s">
        <v>4876</v>
      </c>
      <c r="G4609" s="150"/>
      <c r="H4609" s="150" t="s">
        <v>6833</v>
      </c>
      <c r="I4609" s="549">
        <v>41882</v>
      </c>
      <c r="J4609" s="549">
        <v>41973</v>
      </c>
      <c r="K4609" s="150" t="s">
        <v>9910</v>
      </c>
      <c r="L4609" s="150" t="s">
        <v>9911</v>
      </c>
      <c r="M4609" s="150" t="s">
        <v>695</v>
      </c>
      <c r="N4609" s="150" t="s">
        <v>9539</v>
      </c>
      <c r="O4609" s="150" t="s">
        <v>8615</v>
      </c>
      <c r="P4609" s="150" t="s">
        <v>8616</v>
      </c>
      <c r="Q4609" s="150">
        <v>8</v>
      </c>
      <c r="R4609" s="150">
        <v>5</v>
      </c>
      <c r="S4609" s="150" t="s">
        <v>605</v>
      </c>
      <c r="T4609" s="150">
        <v>1</v>
      </c>
      <c r="U4609" s="150" t="s">
        <v>606</v>
      </c>
      <c r="V4609" s="150" t="s">
        <v>8615</v>
      </c>
      <c r="W4609" s="150">
        <v>1.5</v>
      </c>
      <c r="X4609" s="150">
        <v>61</v>
      </c>
      <c r="Y4609" s="150">
        <v>55.3</v>
      </c>
      <c r="Z4609" s="150" t="s">
        <v>9540</v>
      </c>
    </row>
    <row r="4610" spans="1:26" s="56" customFormat="1">
      <c r="A4610" s="132" t="s">
        <v>9536</v>
      </c>
      <c r="B4610" s="132" t="s">
        <v>1216</v>
      </c>
      <c r="C4610" s="150" t="s">
        <v>4873</v>
      </c>
      <c r="D4610" s="150" t="s">
        <v>4874</v>
      </c>
      <c r="E4610" s="150" t="s">
        <v>4875</v>
      </c>
      <c r="F4610" s="150" t="s">
        <v>4876</v>
      </c>
      <c r="G4610" s="150"/>
      <c r="H4610" s="150" t="s">
        <v>6833</v>
      </c>
      <c r="I4610" s="549">
        <v>41882</v>
      </c>
      <c r="J4610" s="549">
        <v>41973</v>
      </c>
      <c r="K4610" s="150" t="s">
        <v>9912</v>
      </c>
      <c r="L4610" s="150" t="s">
        <v>9913</v>
      </c>
      <c r="M4610" s="150" t="s">
        <v>695</v>
      </c>
      <c r="N4610" s="150" t="s">
        <v>9539</v>
      </c>
      <c r="O4610" s="150" t="s">
        <v>8615</v>
      </c>
      <c r="P4610" s="150" t="s">
        <v>8616</v>
      </c>
      <c r="Q4610" s="150">
        <v>8</v>
      </c>
      <c r="R4610" s="150">
        <v>5</v>
      </c>
      <c r="S4610" s="150" t="s">
        <v>605</v>
      </c>
      <c r="T4610" s="150">
        <v>1</v>
      </c>
      <c r="U4610" s="150" t="s">
        <v>606</v>
      </c>
      <c r="V4610" s="150" t="s">
        <v>8615</v>
      </c>
      <c r="W4610" s="150">
        <v>1.5</v>
      </c>
      <c r="X4610" s="150">
        <v>61</v>
      </c>
      <c r="Y4610" s="150">
        <v>46.2</v>
      </c>
      <c r="Z4610" s="150" t="s">
        <v>9540</v>
      </c>
    </row>
    <row r="4611" spans="1:26" s="56" customFormat="1">
      <c r="A4611" s="132" t="s">
        <v>9536</v>
      </c>
      <c r="B4611" s="132" t="s">
        <v>1216</v>
      </c>
      <c r="C4611" s="150" t="s">
        <v>4873</v>
      </c>
      <c r="D4611" s="150" t="s">
        <v>4874</v>
      </c>
      <c r="E4611" s="150" t="s">
        <v>4875</v>
      </c>
      <c r="F4611" s="150" t="s">
        <v>4876</v>
      </c>
      <c r="G4611" s="150"/>
      <c r="H4611" s="150" t="s">
        <v>6833</v>
      </c>
      <c r="I4611" s="549">
        <v>41882</v>
      </c>
      <c r="J4611" s="549">
        <v>41973</v>
      </c>
      <c r="K4611" s="150" t="s">
        <v>9914</v>
      </c>
      <c r="L4611" s="150" t="s">
        <v>9915</v>
      </c>
      <c r="M4611" s="150" t="s">
        <v>695</v>
      </c>
      <c r="N4611" s="150" t="s">
        <v>9539</v>
      </c>
      <c r="O4611" s="150" t="s">
        <v>8615</v>
      </c>
      <c r="P4611" s="150" t="s">
        <v>8616</v>
      </c>
      <c r="Q4611" s="150">
        <v>8</v>
      </c>
      <c r="R4611" s="150">
        <v>5</v>
      </c>
      <c r="S4611" s="150" t="s">
        <v>605</v>
      </c>
      <c r="T4611" s="150">
        <v>1</v>
      </c>
      <c r="U4611" s="150" t="s">
        <v>606</v>
      </c>
      <c r="V4611" s="150" t="s">
        <v>8615</v>
      </c>
      <c r="W4611" s="150">
        <v>1.5</v>
      </c>
      <c r="X4611" s="150">
        <v>61</v>
      </c>
      <c r="Y4611" s="150">
        <v>67</v>
      </c>
      <c r="Z4611" s="150" t="s">
        <v>9540</v>
      </c>
    </row>
    <row r="4612" spans="1:26" s="56" customFormat="1">
      <c r="A4612" s="132" t="s">
        <v>9536</v>
      </c>
      <c r="B4612" s="132" t="s">
        <v>1216</v>
      </c>
      <c r="C4612" s="150" t="s">
        <v>4873</v>
      </c>
      <c r="D4612" s="150" t="s">
        <v>4874</v>
      </c>
      <c r="E4612" s="150" t="s">
        <v>4875</v>
      </c>
      <c r="F4612" s="150" t="s">
        <v>4876</v>
      </c>
      <c r="G4612" s="150"/>
      <c r="H4612" s="150" t="s">
        <v>6833</v>
      </c>
      <c r="I4612" s="549">
        <v>41882</v>
      </c>
      <c r="J4612" s="549">
        <v>41973</v>
      </c>
      <c r="K4612" s="150" t="s">
        <v>9916</v>
      </c>
      <c r="L4612" s="150" t="s">
        <v>9917</v>
      </c>
      <c r="M4612" s="150" t="s">
        <v>695</v>
      </c>
      <c r="N4612" s="150" t="s">
        <v>9539</v>
      </c>
      <c r="O4612" s="150" t="s">
        <v>8615</v>
      </c>
      <c r="P4612" s="150" t="s">
        <v>8616</v>
      </c>
      <c r="Q4612" s="150">
        <v>8</v>
      </c>
      <c r="R4612" s="150">
        <v>5</v>
      </c>
      <c r="S4612" s="150" t="s">
        <v>605</v>
      </c>
      <c r="T4612" s="150">
        <v>1</v>
      </c>
      <c r="U4612" s="150" t="s">
        <v>606</v>
      </c>
      <c r="V4612" s="150" t="s">
        <v>8615</v>
      </c>
      <c r="W4612" s="150">
        <v>1.5</v>
      </c>
      <c r="X4612" s="150">
        <v>61</v>
      </c>
      <c r="Y4612" s="150">
        <v>59.1</v>
      </c>
      <c r="Z4612" s="150" t="s">
        <v>9540</v>
      </c>
    </row>
    <row r="4613" spans="1:26" s="56" customFormat="1">
      <c r="A4613" s="132" t="s">
        <v>9536</v>
      </c>
      <c r="B4613" s="132" t="s">
        <v>1216</v>
      </c>
      <c r="C4613" s="150" t="s">
        <v>4873</v>
      </c>
      <c r="D4613" s="150" t="s">
        <v>4874</v>
      </c>
      <c r="E4613" s="150" t="s">
        <v>4875</v>
      </c>
      <c r="F4613" s="150" t="s">
        <v>4876</v>
      </c>
      <c r="G4613" s="150"/>
      <c r="H4613" s="150" t="s">
        <v>6833</v>
      </c>
      <c r="I4613" s="549">
        <v>41882</v>
      </c>
      <c r="J4613" s="549">
        <v>41973</v>
      </c>
      <c r="K4613" s="150" t="s">
        <v>9918</v>
      </c>
      <c r="L4613" s="150" t="s">
        <v>9919</v>
      </c>
      <c r="M4613" s="150" t="s">
        <v>695</v>
      </c>
      <c r="N4613" s="150" t="s">
        <v>9539</v>
      </c>
      <c r="O4613" s="150" t="s">
        <v>8615</v>
      </c>
      <c r="P4613" s="150" t="s">
        <v>8616</v>
      </c>
      <c r="Q4613" s="150">
        <v>8</v>
      </c>
      <c r="R4613" s="150">
        <v>5</v>
      </c>
      <c r="S4613" s="150" t="s">
        <v>605</v>
      </c>
      <c r="T4613" s="150">
        <v>1</v>
      </c>
      <c r="U4613" s="150" t="s">
        <v>606</v>
      </c>
      <c r="V4613" s="150" t="s">
        <v>8615</v>
      </c>
      <c r="W4613" s="150">
        <v>1.5</v>
      </c>
      <c r="X4613" s="150">
        <v>61</v>
      </c>
      <c r="Y4613" s="150">
        <v>45.7</v>
      </c>
      <c r="Z4613" s="150" t="s">
        <v>9540</v>
      </c>
    </row>
    <row r="4614" spans="1:26" s="56" customFormat="1">
      <c r="A4614" s="132" t="s">
        <v>9536</v>
      </c>
      <c r="B4614" s="132" t="s">
        <v>1216</v>
      </c>
      <c r="C4614" s="150" t="s">
        <v>4873</v>
      </c>
      <c r="D4614" s="150" t="s">
        <v>4874</v>
      </c>
      <c r="E4614" s="150" t="s">
        <v>4875</v>
      </c>
      <c r="F4614" s="150" t="s">
        <v>4876</v>
      </c>
      <c r="G4614" s="150"/>
      <c r="H4614" s="150" t="s">
        <v>6833</v>
      </c>
      <c r="I4614" s="549">
        <v>41882</v>
      </c>
      <c r="J4614" s="549">
        <v>41973</v>
      </c>
      <c r="K4614" s="150" t="s">
        <v>9920</v>
      </c>
      <c r="L4614" s="150" t="s">
        <v>9921</v>
      </c>
      <c r="M4614" s="150" t="s">
        <v>695</v>
      </c>
      <c r="N4614" s="150" t="s">
        <v>9539</v>
      </c>
      <c r="O4614" s="150" t="s">
        <v>8615</v>
      </c>
      <c r="P4614" s="150" t="s">
        <v>8616</v>
      </c>
      <c r="Q4614" s="150">
        <v>8</v>
      </c>
      <c r="R4614" s="150">
        <v>5</v>
      </c>
      <c r="S4614" s="150" t="s">
        <v>605</v>
      </c>
      <c r="T4614" s="150">
        <v>1</v>
      </c>
      <c r="U4614" s="150" t="s">
        <v>606</v>
      </c>
      <c r="V4614" s="150" t="s">
        <v>8615</v>
      </c>
      <c r="W4614" s="150">
        <v>1.5</v>
      </c>
      <c r="X4614" s="150">
        <v>61</v>
      </c>
      <c r="Y4614" s="150">
        <v>61.5</v>
      </c>
      <c r="Z4614" s="150" t="s">
        <v>9540</v>
      </c>
    </row>
    <row r="4615" spans="1:26" s="56" customFormat="1">
      <c r="A4615" s="132" t="s">
        <v>9536</v>
      </c>
      <c r="B4615" s="132" t="s">
        <v>1216</v>
      </c>
      <c r="C4615" s="150" t="s">
        <v>4873</v>
      </c>
      <c r="D4615" s="150" t="s">
        <v>4874</v>
      </c>
      <c r="E4615" s="150" t="s">
        <v>4875</v>
      </c>
      <c r="F4615" s="150" t="s">
        <v>4876</v>
      </c>
      <c r="G4615" s="150"/>
      <c r="H4615" s="150" t="s">
        <v>6833</v>
      </c>
      <c r="I4615" s="549">
        <v>41882</v>
      </c>
      <c r="J4615" s="549">
        <v>41973</v>
      </c>
      <c r="K4615" s="150" t="s">
        <v>9922</v>
      </c>
      <c r="L4615" s="150" t="s">
        <v>9923</v>
      </c>
      <c r="M4615" s="150" t="s">
        <v>695</v>
      </c>
      <c r="N4615" s="150" t="s">
        <v>9539</v>
      </c>
      <c r="O4615" s="150" t="s">
        <v>8615</v>
      </c>
      <c r="P4615" s="150" t="s">
        <v>8616</v>
      </c>
      <c r="Q4615" s="150">
        <v>8</v>
      </c>
      <c r="R4615" s="150">
        <v>5</v>
      </c>
      <c r="S4615" s="150" t="s">
        <v>605</v>
      </c>
      <c r="T4615" s="150">
        <v>1</v>
      </c>
      <c r="U4615" s="150" t="s">
        <v>606</v>
      </c>
      <c r="V4615" s="150" t="s">
        <v>8615</v>
      </c>
      <c r="W4615" s="150">
        <v>1.5</v>
      </c>
      <c r="X4615" s="150">
        <v>60</v>
      </c>
      <c r="Y4615" s="150">
        <v>90</v>
      </c>
      <c r="Z4615" s="150" t="s">
        <v>9540</v>
      </c>
    </row>
    <row r="4616" spans="1:26" s="56" customFormat="1">
      <c r="A4616" s="132" t="s">
        <v>9536</v>
      </c>
      <c r="B4616" s="132" t="s">
        <v>1216</v>
      </c>
      <c r="C4616" s="150" t="s">
        <v>4873</v>
      </c>
      <c r="D4616" s="150" t="s">
        <v>4874</v>
      </c>
      <c r="E4616" s="150" t="s">
        <v>4875</v>
      </c>
      <c r="F4616" s="150" t="s">
        <v>4876</v>
      </c>
      <c r="G4616" s="150"/>
      <c r="H4616" s="150" t="s">
        <v>6833</v>
      </c>
      <c r="I4616" s="549">
        <v>41882</v>
      </c>
      <c r="J4616" s="549">
        <v>41973</v>
      </c>
      <c r="K4616" s="150" t="s">
        <v>9924</v>
      </c>
      <c r="L4616" s="150" t="s">
        <v>9925</v>
      </c>
      <c r="M4616" s="150" t="s">
        <v>695</v>
      </c>
      <c r="N4616" s="150" t="s">
        <v>9539</v>
      </c>
      <c r="O4616" s="150" t="s">
        <v>8615</v>
      </c>
      <c r="P4616" s="150" t="s">
        <v>8616</v>
      </c>
      <c r="Q4616" s="150">
        <v>8</v>
      </c>
      <c r="R4616" s="150">
        <v>5</v>
      </c>
      <c r="S4616" s="150" t="s">
        <v>605</v>
      </c>
      <c r="T4616" s="150">
        <v>1</v>
      </c>
      <c r="U4616" s="150" t="s">
        <v>606</v>
      </c>
      <c r="V4616" s="150" t="s">
        <v>8615</v>
      </c>
      <c r="W4616" s="150">
        <v>1.5</v>
      </c>
      <c r="X4616" s="150">
        <v>60</v>
      </c>
      <c r="Y4616" s="150">
        <v>62.8</v>
      </c>
      <c r="Z4616" s="150" t="s">
        <v>9540</v>
      </c>
    </row>
    <row r="4617" spans="1:26" s="56" customFormat="1">
      <c r="A4617" s="132" t="s">
        <v>9536</v>
      </c>
      <c r="B4617" s="132" t="s">
        <v>1216</v>
      </c>
      <c r="C4617" s="150" t="s">
        <v>4873</v>
      </c>
      <c r="D4617" s="150" t="s">
        <v>4874</v>
      </c>
      <c r="E4617" s="150" t="s">
        <v>4875</v>
      </c>
      <c r="F4617" s="150" t="s">
        <v>4876</v>
      </c>
      <c r="G4617" s="150"/>
      <c r="H4617" s="150" t="s">
        <v>6833</v>
      </c>
      <c r="I4617" s="549">
        <v>41882</v>
      </c>
      <c r="J4617" s="549">
        <v>41973</v>
      </c>
      <c r="K4617" s="150" t="s">
        <v>9926</v>
      </c>
      <c r="L4617" s="150" t="s">
        <v>9927</v>
      </c>
      <c r="M4617" s="150" t="s">
        <v>695</v>
      </c>
      <c r="N4617" s="150" t="s">
        <v>9539</v>
      </c>
      <c r="O4617" s="150" t="s">
        <v>8615</v>
      </c>
      <c r="P4617" s="150" t="s">
        <v>8616</v>
      </c>
      <c r="Q4617" s="150">
        <v>8</v>
      </c>
      <c r="R4617" s="150">
        <v>5</v>
      </c>
      <c r="S4617" s="150" t="s">
        <v>605</v>
      </c>
      <c r="T4617" s="150">
        <v>1</v>
      </c>
      <c r="U4617" s="150" t="s">
        <v>606</v>
      </c>
      <c r="V4617" s="150" t="s">
        <v>8615</v>
      </c>
      <c r="W4617" s="150">
        <v>1.5</v>
      </c>
      <c r="X4617" s="150">
        <v>60</v>
      </c>
      <c r="Y4617" s="150">
        <v>50.8</v>
      </c>
      <c r="Z4617" s="150" t="s">
        <v>9540</v>
      </c>
    </row>
    <row r="4618" spans="1:26" s="56" customFormat="1">
      <c r="A4618" s="132" t="s">
        <v>9536</v>
      </c>
      <c r="B4618" s="132" t="s">
        <v>1216</v>
      </c>
      <c r="C4618" s="150" t="s">
        <v>4873</v>
      </c>
      <c r="D4618" s="150" t="s">
        <v>4874</v>
      </c>
      <c r="E4618" s="150" t="s">
        <v>4875</v>
      </c>
      <c r="F4618" s="150" t="s">
        <v>4876</v>
      </c>
      <c r="G4618" s="150"/>
      <c r="H4618" s="150" t="s">
        <v>6833</v>
      </c>
      <c r="I4618" s="549">
        <v>41882</v>
      </c>
      <c r="J4618" s="549">
        <v>41973</v>
      </c>
      <c r="K4618" s="150" t="s">
        <v>9928</v>
      </c>
      <c r="L4618" s="150" t="s">
        <v>9929</v>
      </c>
      <c r="M4618" s="150" t="s">
        <v>695</v>
      </c>
      <c r="N4618" s="150" t="s">
        <v>9539</v>
      </c>
      <c r="O4618" s="150" t="s">
        <v>8615</v>
      </c>
      <c r="P4618" s="150" t="s">
        <v>8616</v>
      </c>
      <c r="Q4618" s="150">
        <v>8</v>
      </c>
      <c r="R4618" s="150">
        <v>5</v>
      </c>
      <c r="S4618" s="150" t="s">
        <v>605</v>
      </c>
      <c r="T4618" s="150">
        <v>1</v>
      </c>
      <c r="U4618" s="150" t="s">
        <v>606</v>
      </c>
      <c r="V4618" s="150" t="s">
        <v>8615</v>
      </c>
      <c r="W4618" s="150">
        <v>1.5</v>
      </c>
      <c r="X4618" s="150">
        <v>60</v>
      </c>
      <c r="Y4618" s="150">
        <v>28.8</v>
      </c>
      <c r="Z4618" s="150" t="s">
        <v>9540</v>
      </c>
    </row>
    <row r="4619" spans="1:26" s="56" customFormat="1">
      <c r="A4619" s="132" t="s">
        <v>9536</v>
      </c>
      <c r="B4619" s="132" t="s">
        <v>1216</v>
      </c>
      <c r="C4619" s="150" t="s">
        <v>4873</v>
      </c>
      <c r="D4619" s="150" t="s">
        <v>4874</v>
      </c>
      <c r="E4619" s="150" t="s">
        <v>4875</v>
      </c>
      <c r="F4619" s="150" t="s">
        <v>4876</v>
      </c>
      <c r="G4619" s="150"/>
      <c r="H4619" s="150" t="s">
        <v>6833</v>
      </c>
      <c r="I4619" s="549">
        <v>41882</v>
      </c>
      <c r="J4619" s="549">
        <v>41973</v>
      </c>
      <c r="K4619" s="150" t="s">
        <v>9930</v>
      </c>
      <c r="L4619" s="150" t="s">
        <v>9931</v>
      </c>
      <c r="M4619" s="150" t="s">
        <v>695</v>
      </c>
      <c r="N4619" s="150" t="s">
        <v>9539</v>
      </c>
      <c r="O4619" s="150" t="s">
        <v>8615</v>
      </c>
      <c r="P4619" s="150" t="s">
        <v>8616</v>
      </c>
      <c r="Q4619" s="150">
        <v>8</v>
      </c>
      <c r="R4619" s="150">
        <v>5</v>
      </c>
      <c r="S4619" s="150" t="s">
        <v>605</v>
      </c>
      <c r="T4619" s="150">
        <v>1</v>
      </c>
      <c r="U4619" s="150" t="s">
        <v>606</v>
      </c>
      <c r="V4619" s="150" t="s">
        <v>8615</v>
      </c>
      <c r="W4619" s="150">
        <v>1.5</v>
      </c>
      <c r="X4619" s="150">
        <v>60</v>
      </c>
      <c r="Y4619" s="150">
        <v>60</v>
      </c>
      <c r="Z4619" s="150" t="s">
        <v>9540</v>
      </c>
    </row>
    <row r="4620" spans="1:26" s="56" customFormat="1">
      <c r="A4620" s="132" t="s">
        <v>9536</v>
      </c>
      <c r="B4620" s="132" t="s">
        <v>1216</v>
      </c>
      <c r="C4620" s="150" t="s">
        <v>4873</v>
      </c>
      <c r="D4620" s="150" t="s">
        <v>4874</v>
      </c>
      <c r="E4620" s="150" t="s">
        <v>4875</v>
      </c>
      <c r="F4620" s="150" t="s">
        <v>4876</v>
      </c>
      <c r="G4620" s="150"/>
      <c r="H4620" s="150" t="s">
        <v>6833</v>
      </c>
      <c r="I4620" s="549">
        <v>41882</v>
      </c>
      <c r="J4620" s="549">
        <v>41973</v>
      </c>
      <c r="K4620" s="150" t="s">
        <v>9932</v>
      </c>
      <c r="L4620" s="150" t="s">
        <v>9933</v>
      </c>
      <c r="M4620" s="150" t="s">
        <v>695</v>
      </c>
      <c r="N4620" s="150" t="s">
        <v>9539</v>
      </c>
      <c r="O4620" s="150" t="s">
        <v>8615</v>
      </c>
      <c r="P4620" s="150" t="s">
        <v>8616</v>
      </c>
      <c r="Q4620" s="150">
        <v>8</v>
      </c>
      <c r="R4620" s="150">
        <v>5</v>
      </c>
      <c r="S4620" s="150" t="s">
        <v>605</v>
      </c>
      <c r="T4620" s="150">
        <v>1</v>
      </c>
      <c r="U4620" s="150" t="s">
        <v>606</v>
      </c>
      <c r="V4620" s="150" t="s">
        <v>8615</v>
      </c>
      <c r="W4620" s="150">
        <v>1.5</v>
      </c>
      <c r="X4620" s="150">
        <v>60</v>
      </c>
      <c r="Y4620" s="150">
        <v>40.4</v>
      </c>
      <c r="Z4620" s="150" t="s">
        <v>9540</v>
      </c>
    </row>
    <row r="4621" spans="1:26" s="56" customFormat="1">
      <c r="A4621" s="132" t="s">
        <v>9536</v>
      </c>
      <c r="B4621" s="132" t="s">
        <v>1216</v>
      </c>
      <c r="C4621" s="150" t="s">
        <v>4873</v>
      </c>
      <c r="D4621" s="150" t="s">
        <v>4874</v>
      </c>
      <c r="E4621" s="150" t="s">
        <v>4875</v>
      </c>
      <c r="F4621" s="150" t="s">
        <v>4876</v>
      </c>
      <c r="G4621" s="150"/>
      <c r="H4621" s="150" t="s">
        <v>6833</v>
      </c>
      <c r="I4621" s="549">
        <v>41882</v>
      </c>
      <c r="J4621" s="549">
        <v>41973</v>
      </c>
      <c r="K4621" s="150" t="s">
        <v>9934</v>
      </c>
      <c r="L4621" s="150" t="s">
        <v>9935</v>
      </c>
      <c r="M4621" s="150" t="s">
        <v>695</v>
      </c>
      <c r="N4621" s="150" t="s">
        <v>9539</v>
      </c>
      <c r="O4621" s="150" t="s">
        <v>8615</v>
      </c>
      <c r="P4621" s="150" t="s">
        <v>8616</v>
      </c>
      <c r="Q4621" s="150">
        <v>8</v>
      </c>
      <c r="R4621" s="150">
        <v>5</v>
      </c>
      <c r="S4621" s="150" t="s">
        <v>605</v>
      </c>
      <c r="T4621" s="150">
        <v>1</v>
      </c>
      <c r="U4621" s="150" t="s">
        <v>606</v>
      </c>
      <c r="V4621" s="150" t="s">
        <v>8615</v>
      </c>
      <c r="W4621" s="150">
        <v>1.5</v>
      </c>
      <c r="X4621" s="150">
        <v>58</v>
      </c>
      <c r="Y4621" s="150">
        <v>41.8</v>
      </c>
      <c r="Z4621" s="150" t="s">
        <v>9540</v>
      </c>
    </row>
    <row r="4622" spans="1:26" s="56" customFormat="1">
      <c r="A4622" s="132" t="s">
        <v>9536</v>
      </c>
      <c r="B4622" s="132" t="s">
        <v>1216</v>
      </c>
      <c r="C4622" s="150" t="s">
        <v>4873</v>
      </c>
      <c r="D4622" s="150" t="s">
        <v>4874</v>
      </c>
      <c r="E4622" s="150" t="s">
        <v>4875</v>
      </c>
      <c r="F4622" s="150" t="s">
        <v>4876</v>
      </c>
      <c r="G4622" s="150"/>
      <c r="H4622" s="150" t="s">
        <v>6833</v>
      </c>
      <c r="I4622" s="549">
        <v>41882</v>
      </c>
      <c r="J4622" s="549">
        <v>41973</v>
      </c>
      <c r="K4622" s="150" t="s">
        <v>9936</v>
      </c>
      <c r="L4622" s="150" t="s">
        <v>9937</v>
      </c>
      <c r="M4622" s="150" t="s">
        <v>695</v>
      </c>
      <c r="N4622" s="150" t="s">
        <v>9539</v>
      </c>
      <c r="O4622" s="150" t="s">
        <v>8615</v>
      </c>
      <c r="P4622" s="150" t="s">
        <v>8616</v>
      </c>
      <c r="Q4622" s="150">
        <v>8</v>
      </c>
      <c r="R4622" s="150">
        <v>5</v>
      </c>
      <c r="S4622" s="150" t="s">
        <v>605</v>
      </c>
      <c r="T4622" s="150">
        <v>1</v>
      </c>
      <c r="U4622" s="150" t="s">
        <v>606</v>
      </c>
      <c r="V4622" s="150" t="s">
        <v>8615</v>
      </c>
      <c r="W4622" s="150">
        <v>1.5</v>
      </c>
      <c r="X4622" s="150">
        <v>63</v>
      </c>
      <c r="Y4622" s="150">
        <v>60</v>
      </c>
      <c r="Z4622" s="150" t="s">
        <v>9540</v>
      </c>
    </row>
    <row r="4623" spans="1:26" s="56" customFormat="1">
      <c r="A4623" s="132" t="s">
        <v>9536</v>
      </c>
      <c r="B4623" s="132" t="s">
        <v>1216</v>
      </c>
      <c r="C4623" s="150" t="s">
        <v>4873</v>
      </c>
      <c r="D4623" s="150" t="s">
        <v>4874</v>
      </c>
      <c r="E4623" s="150" t="s">
        <v>4875</v>
      </c>
      <c r="F4623" s="150" t="s">
        <v>4876</v>
      </c>
      <c r="G4623" s="150"/>
      <c r="H4623" s="150" t="s">
        <v>6833</v>
      </c>
      <c r="I4623" s="549">
        <v>41882</v>
      </c>
      <c r="J4623" s="549">
        <v>41973</v>
      </c>
      <c r="K4623" s="150" t="s">
        <v>9938</v>
      </c>
      <c r="L4623" s="150" t="s">
        <v>9939</v>
      </c>
      <c r="M4623" s="150" t="s">
        <v>695</v>
      </c>
      <c r="N4623" s="150" t="s">
        <v>9539</v>
      </c>
      <c r="O4623" s="150" t="s">
        <v>8615</v>
      </c>
      <c r="P4623" s="150" t="s">
        <v>8616</v>
      </c>
      <c r="Q4623" s="150">
        <v>8</v>
      </c>
      <c r="R4623" s="150">
        <v>5</v>
      </c>
      <c r="S4623" s="150" t="s">
        <v>605</v>
      </c>
      <c r="T4623" s="150">
        <v>1</v>
      </c>
      <c r="U4623" s="150" t="s">
        <v>606</v>
      </c>
      <c r="V4623" s="150" t="s">
        <v>8615</v>
      </c>
      <c r="W4623" s="150">
        <v>1.5</v>
      </c>
      <c r="X4623" s="150">
        <v>60</v>
      </c>
      <c r="Y4623" s="150">
        <v>48.8</v>
      </c>
      <c r="Z4623" s="150" t="s">
        <v>9540</v>
      </c>
    </row>
    <row r="4624" spans="1:26" s="56" customFormat="1">
      <c r="A4624" s="132" t="s">
        <v>9536</v>
      </c>
      <c r="B4624" s="132" t="s">
        <v>1216</v>
      </c>
      <c r="C4624" s="150" t="s">
        <v>4873</v>
      </c>
      <c r="D4624" s="150" t="s">
        <v>4874</v>
      </c>
      <c r="E4624" s="150" t="s">
        <v>4875</v>
      </c>
      <c r="F4624" s="150" t="s">
        <v>4876</v>
      </c>
      <c r="G4624" s="150"/>
      <c r="H4624" s="150" t="s">
        <v>6833</v>
      </c>
      <c r="I4624" s="549">
        <v>41882</v>
      </c>
      <c r="J4624" s="549">
        <v>41973</v>
      </c>
      <c r="K4624" s="150" t="s">
        <v>9940</v>
      </c>
      <c r="L4624" s="150" t="s">
        <v>9941</v>
      </c>
      <c r="M4624" s="150" t="s">
        <v>695</v>
      </c>
      <c r="N4624" s="150" t="s">
        <v>9539</v>
      </c>
      <c r="O4624" s="150" t="s">
        <v>8615</v>
      </c>
      <c r="P4624" s="150" t="s">
        <v>8616</v>
      </c>
      <c r="Q4624" s="150">
        <v>8</v>
      </c>
      <c r="R4624" s="150">
        <v>5</v>
      </c>
      <c r="S4624" s="150" t="s">
        <v>605</v>
      </c>
      <c r="T4624" s="150">
        <v>1</v>
      </c>
      <c r="U4624" s="150" t="s">
        <v>606</v>
      </c>
      <c r="V4624" s="150" t="s">
        <v>8615</v>
      </c>
      <c r="W4624" s="150">
        <v>1.5</v>
      </c>
      <c r="X4624" s="150">
        <v>43</v>
      </c>
      <c r="Y4624" s="150">
        <v>96.8</v>
      </c>
      <c r="Z4624" s="150" t="s">
        <v>9540</v>
      </c>
    </row>
    <row r="4625" spans="1:26" s="56" customFormat="1">
      <c r="A4625" s="132" t="s">
        <v>9536</v>
      </c>
      <c r="B4625" s="132" t="s">
        <v>1216</v>
      </c>
      <c r="C4625" s="150" t="s">
        <v>4873</v>
      </c>
      <c r="D4625" s="150" t="s">
        <v>4874</v>
      </c>
      <c r="E4625" s="150" t="s">
        <v>4875</v>
      </c>
      <c r="F4625" s="150" t="s">
        <v>4876</v>
      </c>
      <c r="G4625" s="150"/>
      <c r="H4625" s="150" t="s">
        <v>6833</v>
      </c>
      <c r="I4625" s="549">
        <v>41882</v>
      </c>
      <c r="J4625" s="549">
        <v>41973</v>
      </c>
      <c r="K4625" s="150" t="s">
        <v>9942</v>
      </c>
      <c r="L4625" s="150" t="s">
        <v>9943</v>
      </c>
      <c r="M4625" s="150" t="s">
        <v>695</v>
      </c>
      <c r="N4625" s="150" t="s">
        <v>9539</v>
      </c>
      <c r="O4625" s="150" t="s">
        <v>8615</v>
      </c>
      <c r="P4625" s="150" t="s">
        <v>8616</v>
      </c>
      <c r="Q4625" s="150">
        <v>8</v>
      </c>
      <c r="R4625" s="150">
        <v>5</v>
      </c>
      <c r="S4625" s="150" t="s">
        <v>605</v>
      </c>
      <c r="T4625" s="150">
        <v>1</v>
      </c>
      <c r="U4625" s="150" t="s">
        <v>606</v>
      </c>
      <c r="V4625" s="150" t="s">
        <v>8615</v>
      </c>
      <c r="W4625" s="150">
        <v>1.5</v>
      </c>
      <c r="X4625" s="150">
        <v>60</v>
      </c>
      <c r="Y4625" s="150">
        <v>81.8</v>
      </c>
      <c r="Z4625" s="150" t="s">
        <v>9540</v>
      </c>
    </row>
    <row r="4626" spans="1:26" s="56" customFormat="1">
      <c r="A4626" s="132" t="s">
        <v>9536</v>
      </c>
      <c r="B4626" s="132" t="s">
        <v>1216</v>
      </c>
      <c r="C4626" s="150" t="s">
        <v>4873</v>
      </c>
      <c r="D4626" s="150" t="s">
        <v>4874</v>
      </c>
      <c r="E4626" s="150" t="s">
        <v>4875</v>
      </c>
      <c r="F4626" s="150" t="s">
        <v>4876</v>
      </c>
      <c r="G4626" s="150"/>
      <c r="H4626" s="150" t="s">
        <v>6833</v>
      </c>
      <c r="I4626" s="549">
        <v>41882</v>
      </c>
      <c r="J4626" s="549">
        <v>41973</v>
      </c>
      <c r="K4626" s="150" t="s">
        <v>9944</v>
      </c>
      <c r="L4626" s="150" t="s">
        <v>9945</v>
      </c>
      <c r="M4626" s="150" t="s">
        <v>695</v>
      </c>
      <c r="N4626" s="150" t="s">
        <v>9539</v>
      </c>
      <c r="O4626" s="150" t="s">
        <v>8615</v>
      </c>
      <c r="P4626" s="150" t="s">
        <v>8616</v>
      </c>
      <c r="Q4626" s="150">
        <v>8</v>
      </c>
      <c r="R4626" s="150">
        <v>5</v>
      </c>
      <c r="S4626" s="150" t="s">
        <v>605</v>
      </c>
      <c r="T4626" s="150">
        <v>1</v>
      </c>
      <c r="U4626" s="150" t="s">
        <v>606</v>
      </c>
      <c r="V4626" s="150" t="s">
        <v>8615</v>
      </c>
      <c r="W4626" s="150">
        <v>1.5</v>
      </c>
      <c r="X4626" s="150">
        <v>60</v>
      </c>
      <c r="Y4626" s="150">
        <v>53.7</v>
      </c>
      <c r="Z4626" s="150" t="s">
        <v>9540</v>
      </c>
    </row>
    <row r="4627" spans="1:26" s="56" customFormat="1">
      <c r="A4627" s="132" t="s">
        <v>9536</v>
      </c>
      <c r="B4627" s="132" t="s">
        <v>1216</v>
      </c>
      <c r="C4627" s="150" t="s">
        <v>4873</v>
      </c>
      <c r="D4627" s="150" t="s">
        <v>4874</v>
      </c>
      <c r="E4627" s="150" t="s">
        <v>4875</v>
      </c>
      <c r="F4627" s="150" t="s">
        <v>4876</v>
      </c>
      <c r="G4627" s="150"/>
      <c r="H4627" s="150" t="s">
        <v>6833</v>
      </c>
      <c r="I4627" s="549">
        <v>41882</v>
      </c>
      <c r="J4627" s="549">
        <v>41973</v>
      </c>
      <c r="K4627" s="150" t="s">
        <v>9946</v>
      </c>
      <c r="L4627" s="150" t="s">
        <v>9947</v>
      </c>
      <c r="M4627" s="150" t="s">
        <v>695</v>
      </c>
      <c r="N4627" s="150" t="s">
        <v>9539</v>
      </c>
      <c r="O4627" s="150" t="s">
        <v>8615</v>
      </c>
      <c r="P4627" s="150" t="s">
        <v>8616</v>
      </c>
      <c r="Q4627" s="150">
        <v>8</v>
      </c>
      <c r="R4627" s="150">
        <v>5</v>
      </c>
      <c r="S4627" s="150" t="s">
        <v>605</v>
      </c>
      <c r="T4627" s="150">
        <v>1</v>
      </c>
      <c r="U4627" s="150" t="s">
        <v>606</v>
      </c>
      <c r="V4627" s="150" t="s">
        <v>8615</v>
      </c>
      <c r="W4627" s="150">
        <v>1.5</v>
      </c>
      <c r="X4627" s="150">
        <v>60</v>
      </c>
      <c r="Y4627" s="150">
        <v>46.9</v>
      </c>
      <c r="Z4627" s="150" t="s">
        <v>9540</v>
      </c>
    </row>
    <row r="4628" spans="1:26" s="56" customFormat="1">
      <c r="A4628" s="132" t="s">
        <v>9536</v>
      </c>
      <c r="B4628" s="132" t="s">
        <v>1216</v>
      </c>
      <c r="C4628" s="150" t="s">
        <v>4873</v>
      </c>
      <c r="D4628" s="150" t="s">
        <v>4874</v>
      </c>
      <c r="E4628" s="150" t="s">
        <v>4875</v>
      </c>
      <c r="F4628" s="150" t="s">
        <v>4876</v>
      </c>
      <c r="G4628" s="150"/>
      <c r="H4628" s="150" t="s">
        <v>6833</v>
      </c>
      <c r="I4628" s="549">
        <v>41882</v>
      </c>
      <c r="J4628" s="549">
        <v>41973</v>
      </c>
      <c r="K4628" s="150" t="s">
        <v>9948</v>
      </c>
      <c r="L4628" s="150" t="s">
        <v>9949</v>
      </c>
      <c r="M4628" s="150" t="s">
        <v>695</v>
      </c>
      <c r="N4628" s="150" t="s">
        <v>9539</v>
      </c>
      <c r="O4628" s="150" t="s">
        <v>8615</v>
      </c>
      <c r="P4628" s="150" t="s">
        <v>8616</v>
      </c>
      <c r="Q4628" s="150">
        <v>8</v>
      </c>
      <c r="R4628" s="150">
        <v>5</v>
      </c>
      <c r="S4628" s="150" t="s">
        <v>605</v>
      </c>
      <c r="T4628" s="150">
        <v>1</v>
      </c>
      <c r="U4628" s="150" t="s">
        <v>606</v>
      </c>
      <c r="V4628" s="150" t="s">
        <v>8615</v>
      </c>
      <c r="W4628" s="150">
        <v>1.5</v>
      </c>
      <c r="X4628" s="150">
        <v>37</v>
      </c>
      <c r="Y4628" s="150">
        <v>48.8</v>
      </c>
      <c r="Z4628" s="150" t="s">
        <v>9540</v>
      </c>
    </row>
    <row r="4629" spans="1:26" s="56" customFormat="1">
      <c r="A4629" s="132" t="s">
        <v>9536</v>
      </c>
      <c r="B4629" s="132" t="s">
        <v>1216</v>
      </c>
      <c r="C4629" s="150" t="s">
        <v>4873</v>
      </c>
      <c r="D4629" s="150" t="s">
        <v>4874</v>
      </c>
      <c r="E4629" s="150" t="s">
        <v>4875</v>
      </c>
      <c r="F4629" s="150" t="s">
        <v>4876</v>
      </c>
      <c r="G4629" s="150"/>
      <c r="H4629" s="150" t="s">
        <v>6833</v>
      </c>
      <c r="I4629" s="549">
        <v>41882</v>
      </c>
      <c r="J4629" s="549">
        <v>41973</v>
      </c>
      <c r="K4629" s="150" t="s">
        <v>9950</v>
      </c>
      <c r="L4629" s="150" t="s">
        <v>9951</v>
      </c>
      <c r="M4629" s="150" t="s">
        <v>695</v>
      </c>
      <c r="N4629" s="150" t="s">
        <v>9539</v>
      </c>
      <c r="O4629" s="150" t="s">
        <v>8615</v>
      </c>
      <c r="P4629" s="150" t="s">
        <v>8616</v>
      </c>
      <c r="Q4629" s="150">
        <v>8</v>
      </c>
      <c r="R4629" s="150">
        <v>5</v>
      </c>
      <c r="S4629" s="150" t="s">
        <v>605</v>
      </c>
      <c r="T4629" s="150">
        <v>1</v>
      </c>
      <c r="U4629" s="150" t="s">
        <v>606</v>
      </c>
      <c r="V4629" s="150" t="s">
        <v>8615</v>
      </c>
      <c r="W4629" s="150">
        <v>1.5</v>
      </c>
      <c r="X4629" s="150">
        <v>60</v>
      </c>
      <c r="Y4629" s="150">
        <v>34.200000000000003</v>
      </c>
      <c r="Z4629" s="150" t="s">
        <v>9540</v>
      </c>
    </row>
    <row r="4630" spans="1:26" s="56" customFormat="1">
      <c r="A4630" s="132" t="s">
        <v>9536</v>
      </c>
      <c r="B4630" s="132" t="s">
        <v>1216</v>
      </c>
      <c r="C4630" s="150" t="s">
        <v>4873</v>
      </c>
      <c r="D4630" s="150" t="s">
        <v>4874</v>
      </c>
      <c r="E4630" s="150" t="s">
        <v>4875</v>
      </c>
      <c r="F4630" s="150" t="s">
        <v>4876</v>
      </c>
      <c r="G4630" s="150"/>
      <c r="H4630" s="150" t="s">
        <v>6833</v>
      </c>
      <c r="I4630" s="549">
        <v>41882</v>
      </c>
      <c r="J4630" s="549">
        <v>41973</v>
      </c>
      <c r="K4630" s="150" t="s">
        <v>9952</v>
      </c>
      <c r="L4630" s="150" t="s">
        <v>9953</v>
      </c>
      <c r="M4630" s="150" t="s">
        <v>695</v>
      </c>
      <c r="N4630" s="150" t="s">
        <v>9539</v>
      </c>
      <c r="O4630" s="150" t="s">
        <v>8615</v>
      </c>
      <c r="P4630" s="150" t="s">
        <v>8616</v>
      </c>
      <c r="Q4630" s="150">
        <v>8</v>
      </c>
      <c r="R4630" s="150">
        <v>5</v>
      </c>
      <c r="S4630" s="150" t="s">
        <v>605</v>
      </c>
      <c r="T4630" s="150">
        <v>1</v>
      </c>
      <c r="U4630" s="150" t="s">
        <v>606</v>
      </c>
      <c r="V4630" s="150" t="s">
        <v>8615</v>
      </c>
      <c r="W4630" s="150">
        <v>1.5</v>
      </c>
      <c r="X4630" s="150">
        <v>62</v>
      </c>
      <c r="Y4630" s="150">
        <v>46.7</v>
      </c>
      <c r="Z4630" s="150" t="s">
        <v>9540</v>
      </c>
    </row>
    <row r="4631" spans="1:26" s="56" customFormat="1">
      <c r="A4631" s="132" t="s">
        <v>9536</v>
      </c>
      <c r="B4631" s="132" t="s">
        <v>1216</v>
      </c>
      <c r="C4631" s="150" t="s">
        <v>4873</v>
      </c>
      <c r="D4631" s="150" t="s">
        <v>4874</v>
      </c>
      <c r="E4631" s="150" t="s">
        <v>4875</v>
      </c>
      <c r="F4631" s="150" t="s">
        <v>4876</v>
      </c>
      <c r="G4631" s="150"/>
      <c r="H4631" s="150" t="s">
        <v>6833</v>
      </c>
      <c r="I4631" s="549">
        <v>41882</v>
      </c>
      <c r="J4631" s="549">
        <v>41973</v>
      </c>
      <c r="K4631" s="150" t="s">
        <v>9954</v>
      </c>
      <c r="L4631" s="150" t="s">
        <v>9955</v>
      </c>
      <c r="M4631" s="150" t="s">
        <v>695</v>
      </c>
      <c r="N4631" s="150" t="s">
        <v>9539</v>
      </c>
      <c r="O4631" s="150" t="s">
        <v>8615</v>
      </c>
      <c r="P4631" s="150" t="s">
        <v>8616</v>
      </c>
      <c r="Q4631" s="150">
        <v>8</v>
      </c>
      <c r="R4631" s="150">
        <v>5</v>
      </c>
      <c r="S4631" s="150" t="s">
        <v>605</v>
      </c>
      <c r="T4631" s="150">
        <v>1</v>
      </c>
      <c r="U4631" s="150" t="s">
        <v>606</v>
      </c>
      <c r="V4631" s="150" t="s">
        <v>8615</v>
      </c>
      <c r="W4631" s="150">
        <v>1.5</v>
      </c>
      <c r="X4631" s="150">
        <v>48</v>
      </c>
      <c r="Y4631" s="150">
        <v>80.8</v>
      </c>
      <c r="Z4631" s="150" t="s">
        <v>9540</v>
      </c>
    </row>
    <row r="4632" spans="1:26" s="56" customFormat="1">
      <c r="A4632" s="132" t="s">
        <v>9536</v>
      </c>
      <c r="B4632" s="132" t="s">
        <v>1216</v>
      </c>
      <c r="C4632" s="150" t="s">
        <v>4873</v>
      </c>
      <c r="D4632" s="150" t="s">
        <v>4874</v>
      </c>
      <c r="E4632" s="150" t="s">
        <v>4875</v>
      </c>
      <c r="F4632" s="150" t="s">
        <v>4876</v>
      </c>
      <c r="G4632" s="150"/>
      <c r="H4632" s="150" t="s">
        <v>6833</v>
      </c>
      <c r="I4632" s="549">
        <v>41882</v>
      </c>
      <c r="J4632" s="549">
        <v>41973</v>
      </c>
      <c r="K4632" s="150" t="s">
        <v>9956</v>
      </c>
      <c r="L4632" s="150" t="s">
        <v>9957</v>
      </c>
      <c r="M4632" s="150" t="s">
        <v>695</v>
      </c>
      <c r="N4632" s="150" t="s">
        <v>9539</v>
      </c>
      <c r="O4632" s="150" t="s">
        <v>8615</v>
      </c>
      <c r="P4632" s="150" t="s">
        <v>8616</v>
      </c>
      <c r="Q4632" s="150">
        <v>8</v>
      </c>
      <c r="R4632" s="150">
        <v>5</v>
      </c>
      <c r="S4632" s="150" t="s">
        <v>605</v>
      </c>
      <c r="T4632" s="150">
        <v>1</v>
      </c>
      <c r="U4632" s="150" t="s">
        <v>606</v>
      </c>
      <c r="V4632" s="150" t="s">
        <v>8615</v>
      </c>
      <c r="W4632" s="150">
        <v>1.5</v>
      </c>
      <c r="X4632" s="150">
        <v>65</v>
      </c>
      <c r="Y4632" s="150">
        <v>113.8</v>
      </c>
      <c r="Z4632" s="150" t="s">
        <v>9540</v>
      </c>
    </row>
    <row r="4633" spans="1:26" s="56" customFormat="1">
      <c r="A4633" s="132" t="s">
        <v>9536</v>
      </c>
      <c r="B4633" s="132" t="s">
        <v>1216</v>
      </c>
      <c r="C4633" s="150" t="s">
        <v>4873</v>
      </c>
      <c r="D4633" s="150" t="s">
        <v>4874</v>
      </c>
      <c r="E4633" s="150" t="s">
        <v>4875</v>
      </c>
      <c r="F4633" s="150" t="s">
        <v>4876</v>
      </c>
      <c r="G4633" s="150"/>
      <c r="H4633" s="150" t="s">
        <v>6833</v>
      </c>
      <c r="I4633" s="549">
        <v>41882</v>
      </c>
      <c r="J4633" s="549">
        <v>41973</v>
      </c>
      <c r="K4633" s="150" t="s">
        <v>9958</v>
      </c>
      <c r="L4633" s="150" t="s">
        <v>9959</v>
      </c>
      <c r="M4633" s="150" t="s">
        <v>695</v>
      </c>
      <c r="N4633" s="150" t="s">
        <v>9539</v>
      </c>
      <c r="O4633" s="150" t="s">
        <v>8615</v>
      </c>
      <c r="P4633" s="150" t="s">
        <v>8616</v>
      </c>
      <c r="Q4633" s="150">
        <v>8</v>
      </c>
      <c r="R4633" s="150">
        <v>5</v>
      </c>
      <c r="S4633" s="150" t="s">
        <v>605</v>
      </c>
      <c r="T4633" s="150">
        <v>1</v>
      </c>
      <c r="U4633" s="150" t="s">
        <v>606</v>
      </c>
      <c r="V4633" s="150" t="s">
        <v>8615</v>
      </c>
      <c r="W4633" s="150">
        <v>1.5</v>
      </c>
      <c r="X4633" s="150">
        <v>58</v>
      </c>
      <c r="Y4633" s="150">
        <v>26.2</v>
      </c>
      <c r="Z4633" s="150" t="s">
        <v>9540</v>
      </c>
    </row>
    <row r="4634" spans="1:26" s="56" customFormat="1">
      <c r="A4634" s="132" t="s">
        <v>9536</v>
      </c>
      <c r="B4634" s="132" t="s">
        <v>1216</v>
      </c>
      <c r="C4634" s="150" t="s">
        <v>4873</v>
      </c>
      <c r="D4634" s="150" t="s">
        <v>4874</v>
      </c>
      <c r="E4634" s="150" t="s">
        <v>4875</v>
      </c>
      <c r="F4634" s="150" t="s">
        <v>4876</v>
      </c>
      <c r="G4634" s="150"/>
      <c r="H4634" s="150" t="s">
        <v>6833</v>
      </c>
      <c r="I4634" s="549">
        <v>41882</v>
      </c>
      <c r="J4634" s="549">
        <v>41973</v>
      </c>
      <c r="K4634" s="689" t="s">
        <v>9960</v>
      </c>
      <c r="L4634" s="150" t="s">
        <v>9961</v>
      </c>
      <c r="M4634" s="150" t="s">
        <v>695</v>
      </c>
      <c r="N4634" s="150" t="s">
        <v>9539</v>
      </c>
      <c r="O4634" s="150" t="s">
        <v>8615</v>
      </c>
      <c r="P4634" s="150" t="s">
        <v>8616</v>
      </c>
      <c r="Q4634" s="150">
        <v>8</v>
      </c>
      <c r="R4634" s="150">
        <v>5</v>
      </c>
      <c r="S4634" s="150" t="s">
        <v>605</v>
      </c>
      <c r="T4634" s="150">
        <v>1</v>
      </c>
      <c r="U4634" s="150" t="s">
        <v>606</v>
      </c>
      <c r="V4634" s="150" t="s">
        <v>8615</v>
      </c>
      <c r="W4634" s="689">
        <v>1.5</v>
      </c>
      <c r="X4634" s="150">
        <v>80</v>
      </c>
      <c r="Y4634" s="150">
        <v>11.55</v>
      </c>
      <c r="Z4634" s="689" t="s">
        <v>9962</v>
      </c>
    </row>
    <row r="4635" spans="1:26" s="56" customFormat="1">
      <c r="A4635" s="132" t="s">
        <v>9536</v>
      </c>
      <c r="B4635" s="132" t="s">
        <v>1216</v>
      </c>
      <c r="C4635" s="150" t="s">
        <v>4873</v>
      </c>
      <c r="D4635" s="150" t="s">
        <v>4874</v>
      </c>
      <c r="E4635" s="150" t="s">
        <v>4875</v>
      </c>
      <c r="F4635" s="150" t="s">
        <v>4876</v>
      </c>
      <c r="G4635" s="150"/>
      <c r="H4635" s="150" t="s">
        <v>6833</v>
      </c>
      <c r="I4635" s="549">
        <v>41882</v>
      </c>
      <c r="J4635" s="549">
        <v>41973</v>
      </c>
      <c r="K4635" s="690"/>
      <c r="L4635" s="150" t="s">
        <v>9963</v>
      </c>
      <c r="M4635" s="150" t="s">
        <v>695</v>
      </c>
      <c r="N4635" s="150" t="s">
        <v>9539</v>
      </c>
      <c r="O4635" s="150" t="s">
        <v>8615</v>
      </c>
      <c r="P4635" s="150" t="s">
        <v>8616</v>
      </c>
      <c r="Q4635" s="150">
        <v>8</v>
      </c>
      <c r="R4635" s="150">
        <v>5</v>
      </c>
      <c r="S4635" s="150" t="s">
        <v>605</v>
      </c>
      <c r="T4635" s="150">
        <v>1</v>
      </c>
      <c r="U4635" s="150" t="s">
        <v>606</v>
      </c>
      <c r="V4635" s="150" t="s">
        <v>8615</v>
      </c>
      <c r="W4635" s="690"/>
      <c r="X4635" s="150">
        <v>60</v>
      </c>
      <c r="Y4635" s="150">
        <v>24.8</v>
      </c>
      <c r="Z4635" s="690"/>
    </row>
    <row r="4636" spans="1:26" s="56" customFormat="1">
      <c r="A4636" s="132" t="s">
        <v>9536</v>
      </c>
      <c r="B4636" s="132" t="s">
        <v>1216</v>
      </c>
      <c r="C4636" s="150" t="s">
        <v>4873</v>
      </c>
      <c r="D4636" s="150" t="s">
        <v>4874</v>
      </c>
      <c r="E4636" s="150" t="s">
        <v>4875</v>
      </c>
      <c r="F4636" s="150" t="s">
        <v>4876</v>
      </c>
      <c r="G4636" s="150"/>
      <c r="H4636" s="150" t="s">
        <v>6833</v>
      </c>
      <c r="I4636" s="549">
        <v>41882</v>
      </c>
      <c r="J4636" s="549">
        <v>41973</v>
      </c>
      <c r="K4636" s="689" t="s">
        <v>9964</v>
      </c>
      <c r="L4636" s="150" t="s">
        <v>9965</v>
      </c>
      <c r="M4636" s="150" t="s">
        <v>695</v>
      </c>
      <c r="N4636" s="150" t="s">
        <v>9539</v>
      </c>
      <c r="O4636" s="150" t="s">
        <v>8615</v>
      </c>
      <c r="P4636" s="150" t="s">
        <v>8616</v>
      </c>
      <c r="Q4636" s="150">
        <v>8</v>
      </c>
      <c r="R4636" s="150">
        <v>5</v>
      </c>
      <c r="S4636" s="150" t="s">
        <v>605</v>
      </c>
      <c r="T4636" s="150">
        <v>1</v>
      </c>
      <c r="U4636" s="150" t="s">
        <v>606</v>
      </c>
      <c r="V4636" s="150" t="s">
        <v>8615</v>
      </c>
      <c r="W4636" s="689">
        <v>1.5</v>
      </c>
      <c r="X4636" s="150">
        <v>29</v>
      </c>
      <c r="Y4636" s="150">
        <v>40.700000000000003</v>
      </c>
      <c r="Z4636" s="689" t="s">
        <v>9962</v>
      </c>
    </row>
    <row r="4637" spans="1:26" s="56" customFormat="1">
      <c r="A4637" s="132" t="s">
        <v>9536</v>
      </c>
      <c r="B4637" s="132" t="s">
        <v>1216</v>
      </c>
      <c r="C4637" s="150" t="s">
        <v>4873</v>
      </c>
      <c r="D4637" s="150" t="s">
        <v>4874</v>
      </c>
      <c r="E4637" s="150" t="s">
        <v>4875</v>
      </c>
      <c r="F4637" s="150" t="s">
        <v>4876</v>
      </c>
      <c r="G4637" s="150"/>
      <c r="H4637" s="150" t="s">
        <v>6833</v>
      </c>
      <c r="I4637" s="549">
        <v>41882</v>
      </c>
      <c r="J4637" s="549">
        <v>41973</v>
      </c>
      <c r="K4637" s="690"/>
      <c r="L4637" s="150" t="s">
        <v>9966</v>
      </c>
      <c r="M4637" s="150" t="s">
        <v>695</v>
      </c>
      <c r="N4637" s="150" t="s">
        <v>9539</v>
      </c>
      <c r="O4637" s="150" t="s">
        <v>8615</v>
      </c>
      <c r="P4637" s="150" t="s">
        <v>8616</v>
      </c>
      <c r="Q4637" s="150">
        <v>8</v>
      </c>
      <c r="R4637" s="150">
        <v>5</v>
      </c>
      <c r="S4637" s="150" t="s">
        <v>605</v>
      </c>
      <c r="T4637" s="150">
        <v>1</v>
      </c>
      <c r="U4637" s="150" t="s">
        <v>606</v>
      </c>
      <c r="V4637" s="150" t="s">
        <v>8615</v>
      </c>
      <c r="W4637" s="690"/>
      <c r="X4637" s="150">
        <v>36</v>
      </c>
      <c r="Y4637" s="150">
        <v>40.5</v>
      </c>
      <c r="Z4637" s="690"/>
    </row>
    <row r="4638" spans="1:26" s="56" customFormat="1">
      <c r="A4638" s="132" t="s">
        <v>9536</v>
      </c>
      <c r="B4638" s="132" t="s">
        <v>1216</v>
      </c>
      <c r="C4638" s="150" t="s">
        <v>4873</v>
      </c>
      <c r="D4638" s="150" t="s">
        <v>4874</v>
      </c>
      <c r="E4638" s="150" t="s">
        <v>4875</v>
      </c>
      <c r="F4638" s="150" t="s">
        <v>4876</v>
      </c>
      <c r="G4638" s="150"/>
      <c r="H4638" s="150" t="s">
        <v>6833</v>
      </c>
      <c r="I4638" s="549">
        <v>41882</v>
      </c>
      <c r="J4638" s="549">
        <v>41973</v>
      </c>
      <c r="K4638" s="689" t="s">
        <v>9967</v>
      </c>
      <c r="L4638" s="150" t="s">
        <v>9968</v>
      </c>
      <c r="M4638" s="150" t="s">
        <v>695</v>
      </c>
      <c r="N4638" s="150" t="s">
        <v>9539</v>
      </c>
      <c r="O4638" s="150" t="s">
        <v>8615</v>
      </c>
      <c r="P4638" s="150" t="s">
        <v>8616</v>
      </c>
      <c r="Q4638" s="150">
        <v>8</v>
      </c>
      <c r="R4638" s="150">
        <v>5</v>
      </c>
      <c r="S4638" s="150" t="s">
        <v>605</v>
      </c>
      <c r="T4638" s="150">
        <v>1</v>
      </c>
      <c r="U4638" s="150" t="s">
        <v>606</v>
      </c>
      <c r="V4638" s="150" t="s">
        <v>8615</v>
      </c>
      <c r="W4638" s="689">
        <v>1.5</v>
      </c>
      <c r="X4638" s="150">
        <v>83</v>
      </c>
      <c r="Y4638" s="150">
        <v>10.7</v>
      </c>
      <c r="Z4638" s="689" t="s">
        <v>9962</v>
      </c>
    </row>
    <row r="4639" spans="1:26" s="56" customFormat="1">
      <c r="A4639" s="132" t="s">
        <v>9536</v>
      </c>
      <c r="B4639" s="132" t="s">
        <v>1216</v>
      </c>
      <c r="C4639" s="150" t="s">
        <v>4873</v>
      </c>
      <c r="D4639" s="150" t="s">
        <v>4874</v>
      </c>
      <c r="E4639" s="150" t="s">
        <v>4875</v>
      </c>
      <c r="F4639" s="150" t="s">
        <v>4876</v>
      </c>
      <c r="G4639" s="150"/>
      <c r="H4639" s="150" t="s">
        <v>6833</v>
      </c>
      <c r="I4639" s="549">
        <v>41882</v>
      </c>
      <c r="J4639" s="549">
        <v>41973</v>
      </c>
      <c r="K4639" s="690"/>
      <c r="L4639" s="150" t="s">
        <v>9969</v>
      </c>
      <c r="M4639" s="150" t="s">
        <v>695</v>
      </c>
      <c r="N4639" s="150" t="s">
        <v>9539</v>
      </c>
      <c r="O4639" s="150" t="s">
        <v>8615</v>
      </c>
      <c r="P4639" s="150" t="s">
        <v>8616</v>
      </c>
      <c r="Q4639" s="150">
        <v>8</v>
      </c>
      <c r="R4639" s="150">
        <v>5</v>
      </c>
      <c r="S4639" s="150" t="s">
        <v>605</v>
      </c>
      <c r="T4639" s="150">
        <v>1</v>
      </c>
      <c r="U4639" s="150" t="s">
        <v>606</v>
      </c>
      <c r="V4639" s="150" t="s">
        <v>8615</v>
      </c>
      <c r="W4639" s="690"/>
      <c r="X4639" s="150">
        <v>32</v>
      </c>
      <c r="Y4639" s="150">
        <v>37.4</v>
      </c>
      <c r="Z4639" s="690"/>
    </row>
    <row r="4640" spans="1:26" s="56" customFormat="1">
      <c r="A4640" s="132" t="s">
        <v>9536</v>
      </c>
      <c r="B4640" s="132" t="s">
        <v>1216</v>
      </c>
      <c r="C4640" s="150" t="s">
        <v>4873</v>
      </c>
      <c r="D4640" s="150" t="s">
        <v>4874</v>
      </c>
      <c r="E4640" s="150" t="s">
        <v>4875</v>
      </c>
      <c r="F4640" s="150" t="s">
        <v>4876</v>
      </c>
      <c r="G4640" s="150"/>
      <c r="H4640" s="150" t="s">
        <v>6833</v>
      </c>
      <c r="I4640" s="549">
        <v>41882</v>
      </c>
      <c r="J4640" s="549">
        <v>41973</v>
      </c>
      <c r="K4640" s="150" t="s">
        <v>9970</v>
      </c>
      <c r="L4640" s="150" t="s">
        <v>9971</v>
      </c>
      <c r="M4640" s="150" t="s">
        <v>695</v>
      </c>
      <c r="N4640" s="150" t="s">
        <v>9539</v>
      </c>
      <c r="O4640" s="150" t="s">
        <v>8615</v>
      </c>
      <c r="P4640" s="150" t="s">
        <v>8616</v>
      </c>
      <c r="Q4640" s="150">
        <v>8</v>
      </c>
      <c r="R4640" s="150">
        <v>5</v>
      </c>
      <c r="S4640" s="150" t="s">
        <v>605</v>
      </c>
      <c r="T4640" s="150">
        <v>1</v>
      </c>
      <c r="U4640" s="150" t="s">
        <v>606</v>
      </c>
      <c r="V4640" s="150" t="s">
        <v>8615</v>
      </c>
      <c r="W4640" s="150">
        <v>1.5</v>
      </c>
      <c r="X4640" s="150">
        <v>38</v>
      </c>
      <c r="Y4640" s="150">
        <v>38.4</v>
      </c>
      <c r="Z4640" s="150" t="s">
        <v>9972</v>
      </c>
    </row>
    <row r="4641" spans="1:26" s="56" customFormat="1">
      <c r="A4641" s="132" t="s">
        <v>9536</v>
      </c>
      <c r="B4641" s="132" t="s">
        <v>1216</v>
      </c>
      <c r="C4641" s="150" t="s">
        <v>4873</v>
      </c>
      <c r="D4641" s="150" t="s">
        <v>4874</v>
      </c>
      <c r="E4641" s="150" t="s">
        <v>4875</v>
      </c>
      <c r="F4641" s="150" t="s">
        <v>4876</v>
      </c>
      <c r="G4641" s="150"/>
      <c r="H4641" s="150" t="s">
        <v>6833</v>
      </c>
      <c r="I4641" s="549">
        <v>41882</v>
      </c>
      <c r="J4641" s="549">
        <v>41973</v>
      </c>
      <c r="K4641" s="150" t="s">
        <v>9973</v>
      </c>
      <c r="L4641" s="150" t="s">
        <v>9974</v>
      </c>
      <c r="M4641" s="150" t="s">
        <v>695</v>
      </c>
      <c r="N4641" s="150" t="s">
        <v>9539</v>
      </c>
      <c r="O4641" s="150" t="s">
        <v>8615</v>
      </c>
      <c r="P4641" s="150" t="s">
        <v>8616</v>
      </c>
      <c r="Q4641" s="150">
        <v>8</v>
      </c>
      <c r="R4641" s="150">
        <v>5</v>
      </c>
      <c r="S4641" s="150" t="s">
        <v>605</v>
      </c>
      <c r="T4641" s="150">
        <v>1</v>
      </c>
      <c r="U4641" s="150" t="s">
        <v>606</v>
      </c>
      <c r="V4641" s="150" t="s">
        <v>8615</v>
      </c>
      <c r="W4641" s="150">
        <v>1.5</v>
      </c>
      <c r="X4641" s="150">
        <v>58</v>
      </c>
      <c r="Y4641" s="150">
        <v>25</v>
      </c>
      <c r="Z4641" s="150" t="s">
        <v>9972</v>
      </c>
    </row>
    <row r="4642" spans="1:26" s="56" customFormat="1">
      <c r="A4642" s="132" t="s">
        <v>9536</v>
      </c>
      <c r="B4642" s="132" t="s">
        <v>1216</v>
      </c>
      <c r="C4642" s="150" t="s">
        <v>4873</v>
      </c>
      <c r="D4642" s="150" t="s">
        <v>4874</v>
      </c>
      <c r="E4642" s="150" t="s">
        <v>4875</v>
      </c>
      <c r="F4642" s="150" t="s">
        <v>4876</v>
      </c>
      <c r="G4642" s="150"/>
      <c r="H4642" s="150" t="s">
        <v>6833</v>
      </c>
      <c r="I4642" s="549">
        <v>41882</v>
      </c>
      <c r="J4642" s="549">
        <v>41973</v>
      </c>
      <c r="K4642" s="689" t="s">
        <v>9975</v>
      </c>
      <c r="L4642" s="150" t="s">
        <v>9976</v>
      </c>
      <c r="M4642" s="150" t="s">
        <v>695</v>
      </c>
      <c r="N4642" s="150" t="s">
        <v>9539</v>
      </c>
      <c r="O4642" s="150" t="s">
        <v>8615</v>
      </c>
      <c r="P4642" s="150" t="s">
        <v>8616</v>
      </c>
      <c r="Q4642" s="150">
        <v>8</v>
      </c>
      <c r="R4642" s="150">
        <v>5</v>
      </c>
      <c r="S4642" s="150" t="s">
        <v>605</v>
      </c>
      <c r="T4642" s="150">
        <v>1</v>
      </c>
      <c r="U4642" s="150" t="s">
        <v>606</v>
      </c>
      <c r="V4642" s="150" t="s">
        <v>8615</v>
      </c>
      <c r="W4642" s="689">
        <v>1.5</v>
      </c>
      <c r="X4642" s="150">
        <v>85</v>
      </c>
      <c r="Y4642" s="150">
        <v>9.7200000000000006</v>
      </c>
      <c r="Z4642" s="689" t="s">
        <v>9977</v>
      </c>
    </row>
    <row r="4643" spans="1:26" s="56" customFormat="1">
      <c r="A4643" s="132" t="s">
        <v>9536</v>
      </c>
      <c r="B4643" s="132" t="s">
        <v>1216</v>
      </c>
      <c r="C4643" s="150" t="s">
        <v>4873</v>
      </c>
      <c r="D4643" s="150" t="s">
        <v>4874</v>
      </c>
      <c r="E4643" s="150" t="s">
        <v>4875</v>
      </c>
      <c r="F4643" s="150" t="s">
        <v>4876</v>
      </c>
      <c r="G4643" s="150"/>
      <c r="H4643" s="150" t="s">
        <v>6833</v>
      </c>
      <c r="I4643" s="549">
        <v>41882</v>
      </c>
      <c r="J4643" s="549">
        <v>41973</v>
      </c>
      <c r="K4643" s="690"/>
      <c r="L4643" s="150" t="s">
        <v>9978</v>
      </c>
      <c r="M4643" s="150" t="s">
        <v>695</v>
      </c>
      <c r="N4643" s="150" t="s">
        <v>9539</v>
      </c>
      <c r="O4643" s="150" t="s">
        <v>8615</v>
      </c>
      <c r="P4643" s="150" t="s">
        <v>8616</v>
      </c>
      <c r="Q4643" s="150">
        <v>8</v>
      </c>
      <c r="R4643" s="150">
        <v>5</v>
      </c>
      <c r="S4643" s="150" t="s">
        <v>605</v>
      </c>
      <c r="T4643" s="150">
        <v>1</v>
      </c>
      <c r="U4643" s="150" t="s">
        <v>606</v>
      </c>
      <c r="V4643" s="150" t="s">
        <v>8615</v>
      </c>
      <c r="W4643" s="690"/>
      <c r="X4643" s="150">
        <v>55</v>
      </c>
      <c r="Y4643" s="150">
        <v>17.2</v>
      </c>
      <c r="Z4643" s="690"/>
    </row>
    <row r="4644" spans="1:26" s="56" customFormat="1">
      <c r="A4644" s="132" t="s">
        <v>9536</v>
      </c>
      <c r="B4644" s="132" t="s">
        <v>1216</v>
      </c>
      <c r="C4644" s="150" t="s">
        <v>4873</v>
      </c>
      <c r="D4644" s="150" t="s">
        <v>4874</v>
      </c>
      <c r="E4644" s="150" t="s">
        <v>4875</v>
      </c>
      <c r="F4644" s="150" t="s">
        <v>4876</v>
      </c>
      <c r="G4644" s="150"/>
      <c r="H4644" s="150" t="s">
        <v>6833</v>
      </c>
      <c r="I4644" s="549">
        <v>41882</v>
      </c>
      <c r="J4644" s="549">
        <v>41973</v>
      </c>
      <c r="K4644" s="150" t="s">
        <v>9979</v>
      </c>
      <c r="L4644" s="150" t="s">
        <v>9980</v>
      </c>
      <c r="M4644" s="150" t="s">
        <v>695</v>
      </c>
      <c r="N4644" s="150" t="s">
        <v>9539</v>
      </c>
      <c r="O4644" s="150" t="s">
        <v>8615</v>
      </c>
      <c r="P4644" s="150" t="s">
        <v>8616</v>
      </c>
      <c r="Q4644" s="150">
        <v>8</v>
      </c>
      <c r="R4644" s="150">
        <v>5</v>
      </c>
      <c r="S4644" s="150" t="s">
        <v>605</v>
      </c>
      <c r="T4644" s="150">
        <v>1</v>
      </c>
      <c r="U4644" s="150" t="s">
        <v>606</v>
      </c>
      <c r="V4644" s="150" t="s">
        <v>8615</v>
      </c>
      <c r="W4644" s="150">
        <v>1.5</v>
      </c>
      <c r="X4644" s="150">
        <v>37</v>
      </c>
      <c r="Y4644" s="150">
        <v>39.299999999999997</v>
      </c>
      <c r="Z4644" s="150" t="s">
        <v>9981</v>
      </c>
    </row>
    <row r="4645" spans="1:26" s="56" customFormat="1">
      <c r="A4645" s="132" t="s">
        <v>9536</v>
      </c>
      <c r="B4645" s="132" t="s">
        <v>1216</v>
      </c>
      <c r="C4645" s="150" t="s">
        <v>4873</v>
      </c>
      <c r="D4645" s="150" t="s">
        <v>4874</v>
      </c>
      <c r="E4645" s="150" t="s">
        <v>4875</v>
      </c>
      <c r="F4645" s="150" t="s">
        <v>4876</v>
      </c>
      <c r="G4645" s="150"/>
      <c r="H4645" s="150" t="s">
        <v>6833</v>
      </c>
      <c r="I4645" s="549">
        <v>41882</v>
      </c>
      <c r="J4645" s="549">
        <v>41973</v>
      </c>
      <c r="K4645" s="689" t="s">
        <v>9982</v>
      </c>
      <c r="L4645" s="150" t="s">
        <v>9983</v>
      </c>
      <c r="M4645" s="150" t="s">
        <v>695</v>
      </c>
      <c r="N4645" s="150" t="s">
        <v>9539</v>
      </c>
      <c r="O4645" s="150" t="s">
        <v>8615</v>
      </c>
      <c r="P4645" s="150" t="s">
        <v>8616</v>
      </c>
      <c r="Q4645" s="150">
        <v>8</v>
      </c>
      <c r="R4645" s="150">
        <v>5</v>
      </c>
      <c r="S4645" s="150" t="s">
        <v>605</v>
      </c>
      <c r="T4645" s="150">
        <v>1</v>
      </c>
      <c r="U4645" s="150" t="s">
        <v>606</v>
      </c>
      <c r="V4645" s="150" t="s">
        <v>8615</v>
      </c>
      <c r="W4645" s="689">
        <v>1.5</v>
      </c>
      <c r="X4645" s="150">
        <v>58</v>
      </c>
      <c r="Y4645" s="150">
        <v>24.6</v>
      </c>
      <c r="Z4645" s="689" t="s">
        <v>9962</v>
      </c>
    </row>
    <row r="4646" spans="1:26" s="56" customFormat="1">
      <c r="A4646" s="132" t="s">
        <v>9536</v>
      </c>
      <c r="B4646" s="132" t="s">
        <v>1216</v>
      </c>
      <c r="C4646" s="150" t="s">
        <v>4873</v>
      </c>
      <c r="D4646" s="150" t="s">
        <v>4874</v>
      </c>
      <c r="E4646" s="150" t="s">
        <v>4875</v>
      </c>
      <c r="F4646" s="150" t="s">
        <v>4876</v>
      </c>
      <c r="G4646" s="150"/>
      <c r="H4646" s="150" t="s">
        <v>6833</v>
      </c>
      <c r="I4646" s="549">
        <v>41882</v>
      </c>
      <c r="J4646" s="549">
        <v>41973</v>
      </c>
      <c r="K4646" s="690"/>
      <c r="L4646" s="150" t="s">
        <v>9984</v>
      </c>
      <c r="M4646" s="150" t="s">
        <v>695</v>
      </c>
      <c r="N4646" s="150" t="s">
        <v>9539</v>
      </c>
      <c r="O4646" s="150" t="s">
        <v>8615</v>
      </c>
      <c r="P4646" s="150" t="s">
        <v>8616</v>
      </c>
      <c r="Q4646" s="150">
        <v>8</v>
      </c>
      <c r="R4646" s="150">
        <v>5</v>
      </c>
      <c r="S4646" s="150" t="s">
        <v>605</v>
      </c>
      <c r="T4646" s="150">
        <v>1</v>
      </c>
      <c r="U4646" s="150" t="s">
        <v>606</v>
      </c>
      <c r="V4646" s="150" t="s">
        <v>8615</v>
      </c>
      <c r="W4646" s="690"/>
      <c r="X4646" s="150">
        <v>58</v>
      </c>
      <c r="Y4646" s="150">
        <v>21</v>
      </c>
      <c r="Z4646" s="690"/>
    </row>
    <row r="4647" spans="1:26" s="56" customFormat="1">
      <c r="A4647" s="132" t="s">
        <v>9536</v>
      </c>
      <c r="B4647" s="132" t="s">
        <v>1216</v>
      </c>
      <c r="C4647" s="150" t="s">
        <v>4873</v>
      </c>
      <c r="D4647" s="150" t="s">
        <v>4874</v>
      </c>
      <c r="E4647" s="150" t="s">
        <v>4875</v>
      </c>
      <c r="F4647" s="150" t="s">
        <v>4876</v>
      </c>
      <c r="G4647" s="150"/>
      <c r="H4647" s="150" t="s">
        <v>6833</v>
      </c>
      <c r="I4647" s="549">
        <v>41882</v>
      </c>
      <c r="J4647" s="549">
        <v>41973</v>
      </c>
      <c r="K4647" s="689" t="s">
        <v>9985</v>
      </c>
      <c r="L4647" s="150" t="s">
        <v>9986</v>
      </c>
      <c r="M4647" s="150" t="s">
        <v>695</v>
      </c>
      <c r="N4647" s="150" t="s">
        <v>9539</v>
      </c>
      <c r="O4647" s="150" t="s">
        <v>8615</v>
      </c>
      <c r="P4647" s="150" t="s">
        <v>8616</v>
      </c>
      <c r="Q4647" s="150">
        <v>8</v>
      </c>
      <c r="R4647" s="150">
        <v>5</v>
      </c>
      <c r="S4647" s="150" t="s">
        <v>605</v>
      </c>
      <c r="T4647" s="150">
        <v>1</v>
      </c>
      <c r="U4647" s="150" t="s">
        <v>606</v>
      </c>
      <c r="V4647" s="150" t="s">
        <v>8615</v>
      </c>
      <c r="W4647" s="689">
        <v>1.5</v>
      </c>
      <c r="X4647" s="150">
        <v>39</v>
      </c>
      <c r="Y4647" s="150">
        <v>38.299999999999997</v>
      </c>
      <c r="Z4647" s="689" t="s">
        <v>9962</v>
      </c>
    </row>
    <row r="4648" spans="1:26" s="56" customFormat="1">
      <c r="A4648" s="132" t="s">
        <v>9536</v>
      </c>
      <c r="B4648" s="132" t="s">
        <v>1216</v>
      </c>
      <c r="C4648" s="150" t="s">
        <v>4873</v>
      </c>
      <c r="D4648" s="150" t="s">
        <v>4874</v>
      </c>
      <c r="E4648" s="150" t="s">
        <v>4875</v>
      </c>
      <c r="F4648" s="150" t="s">
        <v>4876</v>
      </c>
      <c r="G4648" s="150"/>
      <c r="H4648" s="150" t="s">
        <v>6833</v>
      </c>
      <c r="I4648" s="549">
        <v>41882</v>
      </c>
      <c r="J4648" s="549">
        <v>41973</v>
      </c>
      <c r="K4648" s="690"/>
      <c r="L4648" s="150" t="s">
        <v>9987</v>
      </c>
      <c r="M4648" s="150" t="s">
        <v>695</v>
      </c>
      <c r="N4648" s="150" t="s">
        <v>9539</v>
      </c>
      <c r="O4648" s="150" t="s">
        <v>8615</v>
      </c>
      <c r="P4648" s="150" t="s">
        <v>8616</v>
      </c>
      <c r="Q4648" s="150">
        <v>8</v>
      </c>
      <c r="R4648" s="150">
        <v>5</v>
      </c>
      <c r="S4648" s="150" t="s">
        <v>605</v>
      </c>
      <c r="T4648" s="150">
        <v>1</v>
      </c>
      <c r="U4648" s="150" t="s">
        <v>606</v>
      </c>
      <c r="V4648" s="150" t="s">
        <v>8615</v>
      </c>
      <c r="W4648" s="690"/>
      <c r="X4648" s="150">
        <v>80</v>
      </c>
      <c r="Y4648" s="150">
        <v>10.8</v>
      </c>
      <c r="Z4648" s="690"/>
    </row>
    <row r="4649" spans="1:26" s="56" customFormat="1">
      <c r="A4649" s="132" t="s">
        <v>9536</v>
      </c>
      <c r="B4649" s="132" t="s">
        <v>1216</v>
      </c>
      <c r="C4649" s="150" t="s">
        <v>4873</v>
      </c>
      <c r="D4649" s="150" t="s">
        <v>4874</v>
      </c>
      <c r="E4649" s="150" t="s">
        <v>4875</v>
      </c>
      <c r="F4649" s="150" t="s">
        <v>4876</v>
      </c>
      <c r="G4649" s="150"/>
      <c r="H4649" s="150" t="s">
        <v>6833</v>
      </c>
      <c r="I4649" s="549">
        <v>41882</v>
      </c>
      <c r="J4649" s="549">
        <v>41973</v>
      </c>
      <c r="K4649" s="689" t="s">
        <v>9988</v>
      </c>
      <c r="L4649" s="150" t="s">
        <v>9989</v>
      </c>
      <c r="M4649" s="150" t="s">
        <v>695</v>
      </c>
      <c r="N4649" s="150" t="s">
        <v>9539</v>
      </c>
      <c r="O4649" s="150" t="s">
        <v>8615</v>
      </c>
      <c r="P4649" s="150" t="s">
        <v>8616</v>
      </c>
      <c r="Q4649" s="150">
        <v>8</v>
      </c>
      <c r="R4649" s="150">
        <v>5</v>
      </c>
      <c r="S4649" s="150" t="s">
        <v>605</v>
      </c>
      <c r="T4649" s="150">
        <v>1</v>
      </c>
      <c r="U4649" s="150" t="s">
        <v>606</v>
      </c>
      <c r="V4649" s="150" t="s">
        <v>8615</v>
      </c>
      <c r="W4649" s="689">
        <v>1.5</v>
      </c>
      <c r="X4649" s="150">
        <v>51</v>
      </c>
      <c r="Y4649" s="150">
        <v>17.7</v>
      </c>
      <c r="Z4649" s="689" t="s">
        <v>9962</v>
      </c>
    </row>
    <row r="4650" spans="1:26" s="56" customFormat="1">
      <c r="A4650" s="132" t="s">
        <v>9536</v>
      </c>
      <c r="B4650" s="132" t="s">
        <v>1216</v>
      </c>
      <c r="C4650" s="150" t="s">
        <v>4873</v>
      </c>
      <c r="D4650" s="150" t="s">
        <v>4874</v>
      </c>
      <c r="E4650" s="150" t="s">
        <v>4875</v>
      </c>
      <c r="F4650" s="150" t="s">
        <v>4876</v>
      </c>
      <c r="G4650" s="150"/>
      <c r="H4650" s="150" t="s">
        <v>6833</v>
      </c>
      <c r="I4650" s="549">
        <v>41882</v>
      </c>
      <c r="J4650" s="549">
        <v>41973</v>
      </c>
      <c r="K4650" s="690"/>
      <c r="L4650" s="150" t="s">
        <v>9990</v>
      </c>
      <c r="M4650" s="150" t="s">
        <v>695</v>
      </c>
      <c r="N4650" s="150" t="s">
        <v>9539</v>
      </c>
      <c r="O4650" s="150" t="s">
        <v>8615</v>
      </c>
      <c r="P4650" s="150" t="s">
        <v>8616</v>
      </c>
      <c r="Q4650" s="150">
        <v>8</v>
      </c>
      <c r="R4650" s="150">
        <v>5</v>
      </c>
      <c r="S4650" s="150" t="s">
        <v>605</v>
      </c>
      <c r="T4650" s="150">
        <v>1</v>
      </c>
      <c r="U4650" s="150" t="s">
        <v>606</v>
      </c>
      <c r="V4650" s="150" t="s">
        <v>8615</v>
      </c>
      <c r="W4650" s="690"/>
      <c r="X4650" s="150">
        <v>58</v>
      </c>
      <c r="Y4650" s="150">
        <v>19.600000000000001</v>
      </c>
      <c r="Z4650" s="690"/>
    </row>
    <row r="4651" spans="1:26" s="56" customFormat="1">
      <c r="A4651" s="132" t="s">
        <v>9536</v>
      </c>
      <c r="B4651" s="132" t="s">
        <v>1216</v>
      </c>
      <c r="C4651" s="150" t="s">
        <v>4873</v>
      </c>
      <c r="D4651" s="150" t="s">
        <v>4874</v>
      </c>
      <c r="E4651" s="150" t="s">
        <v>4875</v>
      </c>
      <c r="F4651" s="150" t="s">
        <v>4876</v>
      </c>
      <c r="G4651" s="150"/>
      <c r="H4651" s="150" t="s">
        <v>6833</v>
      </c>
      <c r="I4651" s="549">
        <v>41882</v>
      </c>
      <c r="J4651" s="549">
        <v>41973</v>
      </c>
      <c r="K4651" s="150" t="s">
        <v>9991</v>
      </c>
      <c r="L4651" s="150" t="s">
        <v>9992</v>
      </c>
      <c r="M4651" s="150" t="s">
        <v>695</v>
      </c>
      <c r="N4651" s="150" t="s">
        <v>9539</v>
      </c>
      <c r="O4651" s="150" t="s">
        <v>8615</v>
      </c>
      <c r="P4651" s="150" t="s">
        <v>8616</v>
      </c>
      <c r="Q4651" s="150">
        <v>8</v>
      </c>
      <c r="R4651" s="150">
        <v>5</v>
      </c>
      <c r="S4651" s="150" t="s">
        <v>605</v>
      </c>
      <c r="T4651" s="150">
        <v>1</v>
      </c>
      <c r="U4651" s="150" t="s">
        <v>606</v>
      </c>
      <c r="V4651" s="150" t="s">
        <v>8615</v>
      </c>
      <c r="W4651" s="150">
        <v>1.5</v>
      </c>
      <c r="X4651" s="150">
        <v>58</v>
      </c>
      <c r="Y4651" s="150">
        <v>25.1</v>
      </c>
      <c r="Z4651" s="150" t="s">
        <v>9972</v>
      </c>
    </row>
    <row r="4652" spans="1:26" s="56" customFormat="1">
      <c r="A4652" s="132" t="s">
        <v>9536</v>
      </c>
      <c r="B4652" s="132" t="s">
        <v>1216</v>
      </c>
      <c r="C4652" s="150" t="s">
        <v>4873</v>
      </c>
      <c r="D4652" s="150" t="s">
        <v>4874</v>
      </c>
      <c r="E4652" s="150" t="s">
        <v>4875</v>
      </c>
      <c r="F4652" s="150" t="s">
        <v>4876</v>
      </c>
      <c r="G4652" s="150"/>
      <c r="H4652" s="150" t="s">
        <v>6833</v>
      </c>
      <c r="I4652" s="549">
        <v>41882</v>
      </c>
      <c r="J4652" s="549">
        <v>41973</v>
      </c>
      <c r="K4652" s="150" t="s">
        <v>9993</v>
      </c>
      <c r="L4652" s="150" t="s">
        <v>9994</v>
      </c>
      <c r="M4652" s="150" t="s">
        <v>695</v>
      </c>
      <c r="N4652" s="150" t="s">
        <v>9539</v>
      </c>
      <c r="O4652" s="150" t="s">
        <v>8615</v>
      </c>
      <c r="P4652" s="150" t="s">
        <v>8616</v>
      </c>
      <c r="Q4652" s="150">
        <v>8</v>
      </c>
      <c r="R4652" s="150">
        <v>5</v>
      </c>
      <c r="S4652" s="150" t="s">
        <v>605</v>
      </c>
      <c r="T4652" s="150">
        <v>1</v>
      </c>
      <c r="U4652" s="150" t="s">
        <v>606</v>
      </c>
      <c r="V4652" s="150" t="s">
        <v>8615</v>
      </c>
      <c r="W4652" s="150">
        <v>1.5</v>
      </c>
      <c r="X4652" s="150">
        <v>58</v>
      </c>
      <c r="Y4652" s="150">
        <v>25.3</v>
      </c>
      <c r="Z4652" s="150" t="s">
        <v>9972</v>
      </c>
    </row>
    <row r="4653" spans="1:26" s="56" customFormat="1">
      <c r="A4653" s="132" t="s">
        <v>9536</v>
      </c>
      <c r="B4653" s="132" t="s">
        <v>1216</v>
      </c>
      <c r="C4653" s="150" t="s">
        <v>4873</v>
      </c>
      <c r="D4653" s="150" t="s">
        <v>4874</v>
      </c>
      <c r="E4653" s="150" t="s">
        <v>4875</v>
      </c>
      <c r="F4653" s="150" t="s">
        <v>4876</v>
      </c>
      <c r="G4653" s="150"/>
      <c r="H4653" s="150" t="s">
        <v>6833</v>
      </c>
      <c r="I4653" s="549">
        <v>41882</v>
      </c>
      <c r="J4653" s="549">
        <v>41973</v>
      </c>
      <c r="K4653" s="689" t="s">
        <v>9995</v>
      </c>
      <c r="L4653" s="150" t="s">
        <v>9996</v>
      </c>
      <c r="M4653" s="150" t="s">
        <v>695</v>
      </c>
      <c r="N4653" s="150" t="s">
        <v>9539</v>
      </c>
      <c r="O4653" s="150" t="s">
        <v>8615</v>
      </c>
      <c r="P4653" s="150" t="s">
        <v>8616</v>
      </c>
      <c r="Q4653" s="150">
        <v>8</v>
      </c>
      <c r="R4653" s="150">
        <v>5</v>
      </c>
      <c r="S4653" s="150" t="s">
        <v>605</v>
      </c>
      <c r="T4653" s="150">
        <v>1</v>
      </c>
      <c r="U4653" s="150" t="s">
        <v>606</v>
      </c>
      <c r="V4653" s="150" t="s">
        <v>8615</v>
      </c>
      <c r="W4653" s="689">
        <v>1.5</v>
      </c>
      <c r="X4653" s="150">
        <v>85</v>
      </c>
      <c r="Y4653" s="150">
        <v>16.7</v>
      </c>
      <c r="Z4653" s="689" t="s">
        <v>9962</v>
      </c>
    </row>
    <row r="4654" spans="1:26" s="56" customFormat="1">
      <c r="A4654" s="132" t="s">
        <v>9536</v>
      </c>
      <c r="B4654" s="132" t="s">
        <v>1216</v>
      </c>
      <c r="C4654" s="150" t="s">
        <v>4873</v>
      </c>
      <c r="D4654" s="150" t="s">
        <v>4874</v>
      </c>
      <c r="E4654" s="150" t="s">
        <v>4875</v>
      </c>
      <c r="F4654" s="150" t="s">
        <v>4876</v>
      </c>
      <c r="G4654" s="150"/>
      <c r="H4654" s="150" t="s">
        <v>6833</v>
      </c>
      <c r="I4654" s="549">
        <v>41882</v>
      </c>
      <c r="J4654" s="549">
        <v>41973</v>
      </c>
      <c r="K4654" s="690"/>
      <c r="L4654" s="150" t="s">
        <v>9997</v>
      </c>
      <c r="M4654" s="150" t="s">
        <v>695</v>
      </c>
      <c r="N4654" s="150" t="s">
        <v>9539</v>
      </c>
      <c r="O4654" s="150" t="s">
        <v>8615</v>
      </c>
      <c r="P4654" s="150" t="s">
        <v>8616</v>
      </c>
      <c r="Q4654" s="150">
        <v>8</v>
      </c>
      <c r="R4654" s="150">
        <v>5</v>
      </c>
      <c r="S4654" s="150" t="s">
        <v>605</v>
      </c>
      <c r="T4654" s="150">
        <v>1</v>
      </c>
      <c r="U4654" s="150" t="s">
        <v>606</v>
      </c>
      <c r="V4654" s="150" t="s">
        <v>8615</v>
      </c>
      <c r="W4654" s="690"/>
      <c r="X4654" s="150">
        <v>67</v>
      </c>
      <c r="Y4654" s="150">
        <v>19.8</v>
      </c>
      <c r="Z4654" s="690"/>
    </row>
    <row r="4655" spans="1:26" s="56" customFormat="1">
      <c r="A4655" s="132" t="s">
        <v>9536</v>
      </c>
      <c r="B4655" s="132" t="s">
        <v>1216</v>
      </c>
      <c r="C4655" s="150" t="s">
        <v>4873</v>
      </c>
      <c r="D4655" s="150" t="s">
        <v>4874</v>
      </c>
      <c r="E4655" s="150" t="s">
        <v>4875</v>
      </c>
      <c r="F4655" s="150" t="s">
        <v>4876</v>
      </c>
      <c r="G4655" s="150"/>
      <c r="H4655" s="150" t="s">
        <v>6833</v>
      </c>
      <c r="I4655" s="549">
        <v>41882</v>
      </c>
      <c r="J4655" s="549">
        <v>41973</v>
      </c>
      <c r="K4655" s="689" t="s">
        <v>9998</v>
      </c>
      <c r="L4655" s="150" t="s">
        <v>9999</v>
      </c>
      <c r="M4655" s="150" t="s">
        <v>695</v>
      </c>
      <c r="N4655" s="150" t="s">
        <v>9539</v>
      </c>
      <c r="O4655" s="150" t="s">
        <v>8615</v>
      </c>
      <c r="P4655" s="150" t="s">
        <v>8616</v>
      </c>
      <c r="Q4655" s="150">
        <v>8</v>
      </c>
      <c r="R4655" s="150">
        <v>5</v>
      </c>
      <c r="S4655" s="150" t="s">
        <v>605</v>
      </c>
      <c r="T4655" s="150">
        <v>1</v>
      </c>
      <c r="U4655" s="150" t="s">
        <v>606</v>
      </c>
      <c r="V4655" s="150" t="s">
        <v>8615</v>
      </c>
      <c r="W4655" s="689">
        <v>1.5</v>
      </c>
      <c r="X4655" s="150">
        <v>30</v>
      </c>
      <c r="Y4655" s="150">
        <v>17.100000000000001</v>
      </c>
      <c r="Z4655" s="689" t="s">
        <v>9962</v>
      </c>
    </row>
    <row r="4656" spans="1:26" s="56" customFormat="1">
      <c r="A4656" s="132" t="s">
        <v>9536</v>
      </c>
      <c r="B4656" s="132" t="s">
        <v>1216</v>
      </c>
      <c r="C4656" s="150" t="s">
        <v>4873</v>
      </c>
      <c r="D4656" s="150" t="s">
        <v>4874</v>
      </c>
      <c r="E4656" s="150" t="s">
        <v>4875</v>
      </c>
      <c r="F4656" s="150" t="s">
        <v>4876</v>
      </c>
      <c r="G4656" s="150"/>
      <c r="H4656" s="150" t="s">
        <v>6833</v>
      </c>
      <c r="I4656" s="549">
        <v>41882</v>
      </c>
      <c r="J4656" s="549">
        <v>41973</v>
      </c>
      <c r="K4656" s="690"/>
      <c r="L4656" s="150" t="s">
        <v>10000</v>
      </c>
      <c r="M4656" s="150" t="s">
        <v>695</v>
      </c>
      <c r="N4656" s="150" t="s">
        <v>9539</v>
      </c>
      <c r="O4656" s="150" t="s">
        <v>8615</v>
      </c>
      <c r="P4656" s="150" t="s">
        <v>8616</v>
      </c>
      <c r="Q4656" s="150">
        <v>8</v>
      </c>
      <c r="R4656" s="150">
        <v>5</v>
      </c>
      <c r="S4656" s="150" t="s">
        <v>605</v>
      </c>
      <c r="T4656" s="150">
        <v>1</v>
      </c>
      <c r="U4656" s="150" t="s">
        <v>606</v>
      </c>
      <c r="V4656" s="150" t="s">
        <v>8615</v>
      </c>
      <c r="W4656" s="690"/>
      <c r="X4656" s="150">
        <v>62</v>
      </c>
      <c r="Y4656" s="150">
        <v>20.9</v>
      </c>
      <c r="Z4656" s="690"/>
    </row>
    <row r="4657" spans="1:26" s="56" customFormat="1">
      <c r="A4657" s="132" t="s">
        <v>9536</v>
      </c>
      <c r="B4657" s="132" t="s">
        <v>1216</v>
      </c>
      <c r="C4657" s="150" t="s">
        <v>4873</v>
      </c>
      <c r="D4657" s="150" t="s">
        <v>4874</v>
      </c>
      <c r="E4657" s="150" t="s">
        <v>4875</v>
      </c>
      <c r="F4657" s="150" t="s">
        <v>4876</v>
      </c>
      <c r="G4657" s="150"/>
      <c r="H4657" s="150" t="s">
        <v>6833</v>
      </c>
      <c r="I4657" s="549">
        <v>41882</v>
      </c>
      <c r="J4657" s="549">
        <v>41973</v>
      </c>
      <c r="K4657" s="689" t="s">
        <v>10001</v>
      </c>
      <c r="L4657" s="150" t="s">
        <v>10002</v>
      </c>
      <c r="M4657" s="150" t="s">
        <v>695</v>
      </c>
      <c r="N4657" s="150" t="s">
        <v>9539</v>
      </c>
      <c r="O4657" s="150" t="s">
        <v>8615</v>
      </c>
      <c r="P4657" s="150" t="s">
        <v>8616</v>
      </c>
      <c r="Q4657" s="150">
        <v>8</v>
      </c>
      <c r="R4657" s="150">
        <v>5</v>
      </c>
      <c r="S4657" s="150" t="s">
        <v>605</v>
      </c>
      <c r="T4657" s="150">
        <v>1</v>
      </c>
      <c r="U4657" s="150" t="s">
        <v>606</v>
      </c>
      <c r="V4657" s="150" t="s">
        <v>8615</v>
      </c>
      <c r="W4657" s="689">
        <v>1.5</v>
      </c>
      <c r="X4657" s="150">
        <v>85</v>
      </c>
      <c r="Y4657" s="150">
        <v>15.7</v>
      </c>
      <c r="Z4657" s="689" t="s">
        <v>9962</v>
      </c>
    </row>
    <row r="4658" spans="1:26" s="56" customFormat="1">
      <c r="A4658" s="132" t="s">
        <v>9536</v>
      </c>
      <c r="B4658" s="132" t="s">
        <v>1216</v>
      </c>
      <c r="C4658" s="150" t="s">
        <v>4873</v>
      </c>
      <c r="D4658" s="150" t="s">
        <v>4874</v>
      </c>
      <c r="E4658" s="150" t="s">
        <v>4875</v>
      </c>
      <c r="F4658" s="150" t="s">
        <v>4876</v>
      </c>
      <c r="G4658" s="150"/>
      <c r="H4658" s="150" t="s">
        <v>6833</v>
      </c>
      <c r="I4658" s="549">
        <v>41882</v>
      </c>
      <c r="J4658" s="549">
        <v>41973</v>
      </c>
      <c r="K4658" s="690"/>
      <c r="L4658" s="150" t="s">
        <v>10003</v>
      </c>
      <c r="M4658" s="150" t="s">
        <v>695</v>
      </c>
      <c r="N4658" s="150" t="s">
        <v>9539</v>
      </c>
      <c r="O4658" s="150" t="s">
        <v>8615</v>
      </c>
      <c r="P4658" s="150" t="s">
        <v>8616</v>
      </c>
      <c r="Q4658" s="150">
        <v>8</v>
      </c>
      <c r="R4658" s="150">
        <v>5</v>
      </c>
      <c r="S4658" s="150" t="s">
        <v>605</v>
      </c>
      <c r="T4658" s="150">
        <v>1</v>
      </c>
      <c r="U4658" s="150" t="s">
        <v>606</v>
      </c>
      <c r="V4658" s="150" t="s">
        <v>8615</v>
      </c>
      <c r="W4658" s="690"/>
      <c r="X4658" s="150">
        <v>80</v>
      </c>
      <c r="Y4658" s="150">
        <v>4.0999999999999996</v>
      </c>
      <c r="Z4658" s="690"/>
    </row>
    <row r="4659" spans="1:26" s="56" customFormat="1">
      <c r="A4659" s="132" t="s">
        <v>9536</v>
      </c>
      <c r="B4659" s="132" t="s">
        <v>1216</v>
      </c>
      <c r="C4659" s="150" t="s">
        <v>4873</v>
      </c>
      <c r="D4659" s="150" t="s">
        <v>4874</v>
      </c>
      <c r="E4659" s="150" t="s">
        <v>4875</v>
      </c>
      <c r="F4659" s="150" t="s">
        <v>4876</v>
      </c>
      <c r="G4659" s="150"/>
      <c r="H4659" s="150" t="s">
        <v>6833</v>
      </c>
      <c r="I4659" s="549">
        <v>41882</v>
      </c>
      <c r="J4659" s="549">
        <v>41973</v>
      </c>
      <c r="K4659" s="689" t="s">
        <v>10004</v>
      </c>
      <c r="L4659" s="150" t="s">
        <v>10005</v>
      </c>
      <c r="M4659" s="150" t="s">
        <v>695</v>
      </c>
      <c r="N4659" s="150" t="s">
        <v>9539</v>
      </c>
      <c r="O4659" s="150" t="s">
        <v>8615</v>
      </c>
      <c r="P4659" s="150" t="s">
        <v>8616</v>
      </c>
      <c r="Q4659" s="150">
        <v>8</v>
      </c>
      <c r="R4659" s="150">
        <v>5</v>
      </c>
      <c r="S4659" s="150" t="s">
        <v>605</v>
      </c>
      <c r="T4659" s="150">
        <v>1</v>
      </c>
      <c r="U4659" s="150" t="s">
        <v>606</v>
      </c>
      <c r="V4659" s="150" t="s">
        <v>8615</v>
      </c>
      <c r="W4659" s="689">
        <v>1.5</v>
      </c>
      <c r="X4659" s="150">
        <v>85</v>
      </c>
      <c r="Y4659" s="150">
        <v>16.399999999999999</v>
      </c>
      <c r="Z4659" s="689" t="s">
        <v>9962</v>
      </c>
    </row>
    <row r="4660" spans="1:26" s="56" customFormat="1">
      <c r="A4660" s="132" t="s">
        <v>9536</v>
      </c>
      <c r="B4660" s="132" t="s">
        <v>1216</v>
      </c>
      <c r="C4660" s="150" t="s">
        <v>4873</v>
      </c>
      <c r="D4660" s="150" t="s">
        <v>4874</v>
      </c>
      <c r="E4660" s="150" t="s">
        <v>4875</v>
      </c>
      <c r="F4660" s="150" t="s">
        <v>4876</v>
      </c>
      <c r="G4660" s="150"/>
      <c r="H4660" s="150" t="s">
        <v>6833</v>
      </c>
      <c r="I4660" s="549">
        <v>41882</v>
      </c>
      <c r="J4660" s="549">
        <v>41973</v>
      </c>
      <c r="K4660" s="690"/>
      <c r="L4660" s="150" t="s">
        <v>10006</v>
      </c>
      <c r="M4660" s="150" t="s">
        <v>695</v>
      </c>
      <c r="N4660" s="150" t="s">
        <v>9539</v>
      </c>
      <c r="O4660" s="150" t="s">
        <v>8615</v>
      </c>
      <c r="P4660" s="150" t="s">
        <v>8616</v>
      </c>
      <c r="Q4660" s="150">
        <v>8</v>
      </c>
      <c r="R4660" s="150">
        <v>5</v>
      </c>
      <c r="S4660" s="150" t="s">
        <v>605</v>
      </c>
      <c r="T4660" s="150">
        <v>1</v>
      </c>
      <c r="U4660" s="150" t="s">
        <v>606</v>
      </c>
      <c r="V4660" s="150" t="s">
        <v>8615</v>
      </c>
      <c r="W4660" s="690"/>
      <c r="X4660" s="150">
        <v>85</v>
      </c>
      <c r="Y4660" s="150">
        <v>11.7</v>
      </c>
      <c r="Z4660" s="690"/>
    </row>
    <row r="4661" spans="1:26" s="56" customFormat="1">
      <c r="A4661" s="132" t="s">
        <v>9536</v>
      </c>
      <c r="B4661" s="132" t="s">
        <v>1216</v>
      </c>
      <c r="C4661" s="150" t="s">
        <v>4873</v>
      </c>
      <c r="D4661" s="150" t="s">
        <v>4874</v>
      </c>
      <c r="E4661" s="150" t="s">
        <v>4875</v>
      </c>
      <c r="F4661" s="150" t="s">
        <v>4876</v>
      </c>
      <c r="G4661" s="150"/>
      <c r="H4661" s="150" t="s">
        <v>6833</v>
      </c>
      <c r="I4661" s="549">
        <v>41882</v>
      </c>
      <c r="J4661" s="549">
        <v>41973</v>
      </c>
      <c r="K4661" s="689" t="s">
        <v>10007</v>
      </c>
      <c r="L4661" s="150" t="s">
        <v>10008</v>
      </c>
      <c r="M4661" s="150" t="s">
        <v>695</v>
      </c>
      <c r="N4661" s="150" t="s">
        <v>9539</v>
      </c>
      <c r="O4661" s="150" t="s">
        <v>8615</v>
      </c>
      <c r="P4661" s="150" t="s">
        <v>8616</v>
      </c>
      <c r="Q4661" s="150">
        <v>8</v>
      </c>
      <c r="R4661" s="150">
        <v>5</v>
      </c>
      <c r="S4661" s="150" t="s">
        <v>605</v>
      </c>
      <c r="T4661" s="150">
        <v>1</v>
      </c>
      <c r="U4661" s="150" t="s">
        <v>606</v>
      </c>
      <c r="V4661" s="150" t="s">
        <v>8615</v>
      </c>
      <c r="W4661" s="689">
        <v>1.5</v>
      </c>
      <c r="X4661" s="150">
        <v>87</v>
      </c>
      <c r="Y4661" s="150">
        <v>15.6</v>
      </c>
      <c r="Z4661" s="689" t="s">
        <v>9962</v>
      </c>
    </row>
    <row r="4662" spans="1:26" s="56" customFormat="1">
      <c r="A4662" s="132" t="s">
        <v>9536</v>
      </c>
      <c r="B4662" s="132" t="s">
        <v>1216</v>
      </c>
      <c r="C4662" s="150" t="s">
        <v>4873</v>
      </c>
      <c r="D4662" s="150" t="s">
        <v>4874</v>
      </c>
      <c r="E4662" s="150" t="s">
        <v>4875</v>
      </c>
      <c r="F4662" s="150" t="s">
        <v>4876</v>
      </c>
      <c r="G4662" s="150"/>
      <c r="H4662" s="150" t="s">
        <v>6833</v>
      </c>
      <c r="I4662" s="549">
        <v>41882</v>
      </c>
      <c r="J4662" s="549">
        <v>41973</v>
      </c>
      <c r="K4662" s="690"/>
      <c r="L4662" s="150" t="s">
        <v>10009</v>
      </c>
      <c r="M4662" s="150" t="s">
        <v>695</v>
      </c>
      <c r="N4662" s="150" t="s">
        <v>9539</v>
      </c>
      <c r="O4662" s="150" t="s">
        <v>8615</v>
      </c>
      <c r="P4662" s="150" t="s">
        <v>8616</v>
      </c>
      <c r="Q4662" s="150">
        <v>8</v>
      </c>
      <c r="R4662" s="150">
        <v>5</v>
      </c>
      <c r="S4662" s="150" t="s">
        <v>605</v>
      </c>
      <c r="T4662" s="150">
        <v>1</v>
      </c>
      <c r="U4662" s="150" t="s">
        <v>606</v>
      </c>
      <c r="V4662" s="150" t="s">
        <v>8615</v>
      </c>
      <c r="W4662" s="690"/>
      <c r="X4662" s="150">
        <v>58</v>
      </c>
      <c r="Y4662" s="150">
        <v>23.6</v>
      </c>
      <c r="Z4662" s="690"/>
    </row>
    <row r="4663" spans="1:26" s="56" customFormat="1">
      <c r="A4663" s="132" t="s">
        <v>9536</v>
      </c>
      <c r="B4663" s="132" t="s">
        <v>1216</v>
      </c>
      <c r="C4663" s="150" t="s">
        <v>4873</v>
      </c>
      <c r="D4663" s="150" t="s">
        <v>4874</v>
      </c>
      <c r="E4663" s="150" t="s">
        <v>4875</v>
      </c>
      <c r="F4663" s="150" t="s">
        <v>4876</v>
      </c>
      <c r="G4663" s="150"/>
      <c r="H4663" s="150" t="s">
        <v>6833</v>
      </c>
      <c r="I4663" s="549">
        <v>41882</v>
      </c>
      <c r="J4663" s="549">
        <v>41973</v>
      </c>
      <c r="K4663" s="689" t="s">
        <v>10010</v>
      </c>
      <c r="L4663" s="150" t="s">
        <v>10011</v>
      </c>
      <c r="M4663" s="150" t="s">
        <v>695</v>
      </c>
      <c r="N4663" s="150" t="s">
        <v>9539</v>
      </c>
      <c r="O4663" s="150" t="s">
        <v>8615</v>
      </c>
      <c r="P4663" s="150" t="s">
        <v>8616</v>
      </c>
      <c r="Q4663" s="150">
        <v>8</v>
      </c>
      <c r="R4663" s="150">
        <v>5</v>
      </c>
      <c r="S4663" s="150" t="s">
        <v>605</v>
      </c>
      <c r="T4663" s="150">
        <v>1</v>
      </c>
      <c r="U4663" s="150" t="s">
        <v>606</v>
      </c>
      <c r="V4663" s="150" t="s">
        <v>8615</v>
      </c>
      <c r="W4663" s="689">
        <v>1.5</v>
      </c>
      <c r="X4663" s="150">
        <v>85</v>
      </c>
      <c r="Y4663" s="150">
        <v>16.899999999999999</v>
      </c>
      <c r="Z4663" s="689" t="s">
        <v>9962</v>
      </c>
    </row>
    <row r="4664" spans="1:26" s="56" customFormat="1">
      <c r="A4664" s="132" t="s">
        <v>9536</v>
      </c>
      <c r="B4664" s="132" t="s">
        <v>1216</v>
      </c>
      <c r="C4664" s="150" t="s">
        <v>4873</v>
      </c>
      <c r="D4664" s="150" t="s">
        <v>4874</v>
      </c>
      <c r="E4664" s="150" t="s">
        <v>4875</v>
      </c>
      <c r="F4664" s="150" t="s">
        <v>4876</v>
      </c>
      <c r="G4664" s="150"/>
      <c r="H4664" s="150" t="s">
        <v>6833</v>
      </c>
      <c r="I4664" s="549">
        <v>41882</v>
      </c>
      <c r="J4664" s="549">
        <v>41973</v>
      </c>
      <c r="K4664" s="690"/>
      <c r="L4664" s="150" t="s">
        <v>10012</v>
      </c>
      <c r="M4664" s="150" t="s">
        <v>695</v>
      </c>
      <c r="N4664" s="150" t="s">
        <v>9539</v>
      </c>
      <c r="O4664" s="150" t="s">
        <v>8615</v>
      </c>
      <c r="P4664" s="150" t="s">
        <v>8616</v>
      </c>
      <c r="Q4664" s="150">
        <v>8</v>
      </c>
      <c r="R4664" s="150">
        <v>5</v>
      </c>
      <c r="S4664" s="150" t="s">
        <v>605</v>
      </c>
      <c r="T4664" s="150">
        <v>1</v>
      </c>
      <c r="U4664" s="150" t="s">
        <v>606</v>
      </c>
      <c r="V4664" s="150" t="s">
        <v>8615</v>
      </c>
      <c r="W4664" s="690"/>
      <c r="X4664" s="150">
        <v>58</v>
      </c>
      <c r="Y4664" s="150">
        <v>10.3</v>
      </c>
      <c r="Z4664" s="690"/>
    </row>
    <row r="4665" spans="1:26" s="56" customFormat="1">
      <c r="A4665" s="132" t="s">
        <v>9536</v>
      </c>
      <c r="B4665" s="132" t="s">
        <v>1216</v>
      </c>
      <c r="C4665" s="150" t="s">
        <v>4873</v>
      </c>
      <c r="D4665" s="150" t="s">
        <v>4874</v>
      </c>
      <c r="E4665" s="150" t="s">
        <v>4875</v>
      </c>
      <c r="F4665" s="150" t="s">
        <v>4876</v>
      </c>
      <c r="G4665" s="150"/>
      <c r="H4665" s="150" t="s">
        <v>6833</v>
      </c>
      <c r="I4665" s="549">
        <v>41882</v>
      </c>
      <c r="J4665" s="549">
        <v>41973</v>
      </c>
      <c r="K4665" s="689" t="s">
        <v>5775</v>
      </c>
      <c r="L4665" s="150" t="s">
        <v>10013</v>
      </c>
      <c r="M4665" s="150" t="s">
        <v>695</v>
      </c>
      <c r="N4665" s="150" t="s">
        <v>9539</v>
      </c>
      <c r="O4665" s="150" t="s">
        <v>8615</v>
      </c>
      <c r="P4665" s="150" t="s">
        <v>8616</v>
      </c>
      <c r="Q4665" s="150">
        <v>8</v>
      </c>
      <c r="R4665" s="150">
        <v>5</v>
      </c>
      <c r="S4665" s="150" t="s">
        <v>605</v>
      </c>
      <c r="T4665" s="150">
        <v>1</v>
      </c>
      <c r="U4665" s="150" t="s">
        <v>606</v>
      </c>
      <c r="V4665" s="150" t="s">
        <v>8615</v>
      </c>
      <c r="W4665" s="689">
        <v>1.5</v>
      </c>
      <c r="X4665" s="150">
        <v>74</v>
      </c>
      <c r="Y4665" s="150">
        <v>6</v>
      </c>
      <c r="Z4665" s="689" t="s">
        <v>9962</v>
      </c>
    </row>
    <row r="4666" spans="1:26" s="56" customFormat="1">
      <c r="A4666" s="132" t="s">
        <v>9536</v>
      </c>
      <c r="B4666" s="132" t="s">
        <v>1216</v>
      </c>
      <c r="C4666" s="150" t="s">
        <v>4873</v>
      </c>
      <c r="D4666" s="150" t="s">
        <v>4874</v>
      </c>
      <c r="E4666" s="150" t="s">
        <v>4875</v>
      </c>
      <c r="F4666" s="150" t="s">
        <v>4876</v>
      </c>
      <c r="G4666" s="150"/>
      <c r="H4666" s="150" t="s">
        <v>6833</v>
      </c>
      <c r="I4666" s="549">
        <v>41882</v>
      </c>
      <c r="J4666" s="549">
        <v>41973</v>
      </c>
      <c r="K4666" s="690"/>
      <c r="L4666" s="150" t="s">
        <v>10014</v>
      </c>
      <c r="M4666" s="150" t="s">
        <v>695</v>
      </c>
      <c r="N4666" s="150" t="s">
        <v>9539</v>
      </c>
      <c r="O4666" s="150" t="s">
        <v>8615</v>
      </c>
      <c r="P4666" s="150" t="s">
        <v>8616</v>
      </c>
      <c r="Q4666" s="150">
        <v>8</v>
      </c>
      <c r="R4666" s="150">
        <v>5</v>
      </c>
      <c r="S4666" s="150" t="s">
        <v>605</v>
      </c>
      <c r="T4666" s="150">
        <v>1</v>
      </c>
      <c r="U4666" s="150" t="s">
        <v>606</v>
      </c>
      <c r="V4666" s="150" t="s">
        <v>8615</v>
      </c>
      <c r="W4666" s="690"/>
      <c r="X4666" s="150">
        <v>58</v>
      </c>
      <c r="Y4666" s="150">
        <v>23.8</v>
      </c>
      <c r="Z4666" s="690"/>
    </row>
    <row r="4667" spans="1:26" s="56" customFormat="1">
      <c r="A4667" s="132" t="s">
        <v>9536</v>
      </c>
      <c r="B4667" s="132" t="s">
        <v>1216</v>
      </c>
      <c r="C4667" s="150" t="s">
        <v>4873</v>
      </c>
      <c r="D4667" s="150" t="s">
        <v>4874</v>
      </c>
      <c r="E4667" s="150" t="s">
        <v>4875</v>
      </c>
      <c r="F4667" s="150" t="s">
        <v>4876</v>
      </c>
      <c r="G4667" s="150"/>
      <c r="H4667" s="150" t="s">
        <v>6833</v>
      </c>
      <c r="I4667" s="549">
        <v>41882</v>
      </c>
      <c r="J4667" s="549">
        <v>41973</v>
      </c>
      <c r="K4667" s="689" t="s">
        <v>10015</v>
      </c>
      <c r="L4667" s="150" t="s">
        <v>10016</v>
      </c>
      <c r="M4667" s="150" t="s">
        <v>695</v>
      </c>
      <c r="N4667" s="150" t="s">
        <v>9539</v>
      </c>
      <c r="O4667" s="150" t="s">
        <v>8615</v>
      </c>
      <c r="P4667" s="150" t="s">
        <v>8616</v>
      </c>
      <c r="Q4667" s="150">
        <v>8</v>
      </c>
      <c r="R4667" s="150">
        <v>5</v>
      </c>
      <c r="S4667" s="150" t="s">
        <v>605</v>
      </c>
      <c r="T4667" s="150">
        <v>1</v>
      </c>
      <c r="U4667" s="150" t="s">
        <v>606</v>
      </c>
      <c r="V4667" s="150" t="s">
        <v>8615</v>
      </c>
      <c r="W4667" s="689">
        <v>1.5</v>
      </c>
      <c r="X4667" s="150">
        <v>85</v>
      </c>
      <c r="Y4667" s="150">
        <v>17.3</v>
      </c>
      <c r="Z4667" s="689" t="s">
        <v>9962</v>
      </c>
    </row>
    <row r="4668" spans="1:26" s="56" customFormat="1">
      <c r="A4668" s="132" t="s">
        <v>9536</v>
      </c>
      <c r="B4668" s="132" t="s">
        <v>1216</v>
      </c>
      <c r="C4668" s="150" t="s">
        <v>4873</v>
      </c>
      <c r="D4668" s="150" t="s">
        <v>4874</v>
      </c>
      <c r="E4668" s="150" t="s">
        <v>4875</v>
      </c>
      <c r="F4668" s="150" t="s">
        <v>4876</v>
      </c>
      <c r="G4668" s="150"/>
      <c r="H4668" s="150" t="s">
        <v>6833</v>
      </c>
      <c r="I4668" s="549">
        <v>41882</v>
      </c>
      <c r="J4668" s="549">
        <v>41973</v>
      </c>
      <c r="K4668" s="690"/>
      <c r="L4668" s="150" t="s">
        <v>10017</v>
      </c>
      <c r="M4668" s="150" t="s">
        <v>695</v>
      </c>
      <c r="N4668" s="150" t="s">
        <v>9539</v>
      </c>
      <c r="O4668" s="150" t="s">
        <v>8615</v>
      </c>
      <c r="P4668" s="150" t="s">
        <v>8616</v>
      </c>
      <c r="Q4668" s="150">
        <v>8</v>
      </c>
      <c r="R4668" s="150">
        <v>5</v>
      </c>
      <c r="S4668" s="150" t="s">
        <v>605</v>
      </c>
      <c r="T4668" s="150">
        <v>1</v>
      </c>
      <c r="U4668" s="150" t="s">
        <v>606</v>
      </c>
      <c r="V4668" s="150" t="s">
        <v>8615</v>
      </c>
      <c r="W4668" s="690"/>
      <c r="X4668" s="150">
        <v>58</v>
      </c>
      <c r="Y4668" s="150">
        <v>6.6</v>
      </c>
      <c r="Z4668" s="690"/>
    </row>
    <row r="4669" spans="1:26" s="56" customFormat="1">
      <c r="A4669" s="132" t="s">
        <v>9536</v>
      </c>
      <c r="B4669" s="132" t="s">
        <v>1216</v>
      </c>
      <c r="C4669" s="150" t="s">
        <v>4873</v>
      </c>
      <c r="D4669" s="150" t="s">
        <v>4874</v>
      </c>
      <c r="E4669" s="150" t="s">
        <v>4875</v>
      </c>
      <c r="F4669" s="150" t="s">
        <v>4876</v>
      </c>
      <c r="G4669" s="150"/>
      <c r="H4669" s="150" t="s">
        <v>6833</v>
      </c>
      <c r="I4669" s="549">
        <v>41882</v>
      </c>
      <c r="J4669" s="549">
        <v>41973</v>
      </c>
      <c r="K4669" s="689" t="s">
        <v>10018</v>
      </c>
      <c r="L4669" s="150" t="s">
        <v>10019</v>
      </c>
      <c r="M4669" s="150" t="s">
        <v>695</v>
      </c>
      <c r="N4669" s="150" t="s">
        <v>9539</v>
      </c>
      <c r="O4669" s="150" t="s">
        <v>8615</v>
      </c>
      <c r="P4669" s="150" t="s">
        <v>8616</v>
      </c>
      <c r="Q4669" s="150">
        <v>8</v>
      </c>
      <c r="R4669" s="150">
        <v>5</v>
      </c>
      <c r="S4669" s="150" t="s">
        <v>605</v>
      </c>
      <c r="T4669" s="689">
        <v>1</v>
      </c>
      <c r="U4669" s="150" t="s">
        <v>606</v>
      </c>
      <c r="V4669" s="150" t="s">
        <v>8615</v>
      </c>
      <c r="W4669" s="689">
        <v>1.5</v>
      </c>
      <c r="X4669" s="150">
        <v>90</v>
      </c>
      <c r="Y4669" s="150">
        <v>6.6</v>
      </c>
      <c r="Z4669" s="689" t="s">
        <v>9962</v>
      </c>
    </row>
    <row r="4670" spans="1:26" s="56" customFormat="1">
      <c r="A4670" s="132" t="s">
        <v>9536</v>
      </c>
      <c r="B4670" s="132" t="s">
        <v>1216</v>
      </c>
      <c r="C4670" s="150" t="s">
        <v>4873</v>
      </c>
      <c r="D4670" s="150" t="s">
        <v>4874</v>
      </c>
      <c r="E4670" s="150" t="s">
        <v>4875</v>
      </c>
      <c r="F4670" s="150" t="s">
        <v>4876</v>
      </c>
      <c r="G4670" s="150"/>
      <c r="H4670" s="150" t="s">
        <v>6833</v>
      </c>
      <c r="I4670" s="549">
        <v>41882</v>
      </c>
      <c r="J4670" s="549">
        <v>41973</v>
      </c>
      <c r="K4670" s="691"/>
      <c r="L4670" s="150" t="s">
        <v>10020</v>
      </c>
      <c r="M4670" s="150" t="s">
        <v>695</v>
      </c>
      <c r="N4670" s="150" t="s">
        <v>9539</v>
      </c>
      <c r="O4670" s="150" t="s">
        <v>8615</v>
      </c>
      <c r="P4670" s="150" t="s">
        <v>8616</v>
      </c>
      <c r="Q4670" s="150">
        <v>8</v>
      </c>
      <c r="R4670" s="150">
        <v>5</v>
      </c>
      <c r="S4670" s="150" t="s">
        <v>605</v>
      </c>
      <c r="T4670" s="691"/>
      <c r="U4670" s="150" t="s">
        <v>606</v>
      </c>
      <c r="V4670" s="150" t="s">
        <v>8615</v>
      </c>
      <c r="W4670" s="691"/>
      <c r="X4670" s="150">
        <v>90</v>
      </c>
      <c r="Y4670" s="150">
        <v>12.9</v>
      </c>
      <c r="Z4670" s="691"/>
    </row>
    <row r="4671" spans="1:26" s="56" customFormat="1">
      <c r="A4671" s="132" t="s">
        <v>9536</v>
      </c>
      <c r="B4671" s="132" t="s">
        <v>1216</v>
      </c>
      <c r="C4671" s="150" t="s">
        <v>4873</v>
      </c>
      <c r="D4671" s="150" t="s">
        <v>4874</v>
      </c>
      <c r="E4671" s="150" t="s">
        <v>4875</v>
      </c>
      <c r="F4671" s="150" t="s">
        <v>4876</v>
      </c>
      <c r="G4671" s="150"/>
      <c r="H4671" s="150" t="s">
        <v>6833</v>
      </c>
      <c r="I4671" s="549">
        <v>41882</v>
      </c>
      <c r="J4671" s="549">
        <v>41973</v>
      </c>
      <c r="K4671" s="690"/>
      <c r="L4671" s="150" t="s">
        <v>10021</v>
      </c>
      <c r="M4671" s="150" t="s">
        <v>695</v>
      </c>
      <c r="N4671" s="150" t="s">
        <v>9539</v>
      </c>
      <c r="O4671" s="150" t="s">
        <v>8615</v>
      </c>
      <c r="P4671" s="150" t="s">
        <v>8616</v>
      </c>
      <c r="Q4671" s="150">
        <v>8</v>
      </c>
      <c r="R4671" s="150">
        <v>5</v>
      </c>
      <c r="S4671" s="150" t="s">
        <v>605</v>
      </c>
      <c r="T4671" s="690"/>
      <c r="U4671" s="150" t="s">
        <v>606</v>
      </c>
      <c r="V4671" s="150" t="s">
        <v>8615</v>
      </c>
      <c r="W4671" s="690"/>
      <c r="X4671" s="150">
        <v>58</v>
      </c>
      <c r="Y4671" s="150">
        <v>15.1</v>
      </c>
      <c r="Z4671" s="690"/>
    </row>
    <row r="4672" spans="1:26" s="56" customFormat="1">
      <c r="A4672" s="132" t="s">
        <v>9536</v>
      </c>
      <c r="B4672" s="132" t="s">
        <v>1216</v>
      </c>
      <c r="C4672" s="150" t="s">
        <v>4873</v>
      </c>
      <c r="D4672" s="150" t="s">
        <v>4874</v>
      </c>
      <c r="E4672" s="150" t="s">
        <v>4875</v>
      </c>
      <c r="F4672" s="150" t="s">
        <v>4876</v>
      </c>
      <c r="G4672" s="150"/>
      <c r="H4672" s="150" t="s">
        <v>6833</v>
      </c>
      <c r="I4672" s="549">
        <v>41882</v>
      </c>
      <c r="J4672" s="549">
        <v>41973</v>
      </c>
      <c r="K4672" s="689" t="s">
        <v>10022</v>
      </c>
      <c r="L4672" s="150" t="s">
        <v>10023</v>
      </c>
      <c r="M4672" s="150" t="s">
        <v>695</v>
      </c>
      <c r="N4672" s="150" t="s">
        <v>9539</v>
      </c>
      <c r="O4672" s="150" t="s">
        <v>8615</v>
      </c>
      <c r="P4672" s="150" t="s">
        <v>8616</v>
      </c>
      <c r="Q4672" s="150">
        <v>8</v>
      </c>
      <c r="R4672" s="150">
        <v>5</v>
      </c>
      <c r="S4672" s="150" t="s">
        <v>605</v>
      </c>
      <c r="T4672" s="150">
        <v>1</v>
      </c>
      <c r="U4672" s="150" t="s">
        <v>606</v>
      </c>
      <c r="V4672" s="150" t="s">
        <v>8615</v>
      </c>
      <c r="W4672" s="689">
        <v>1.5</v>
      </c>
      <c r="X4672" s="150">
        <v>80</v>
      </c>
      <c r="Y4672" s="150">
        <v>8.1999999999999993</v>
      </c>
      <c r="Z4672" s="689" t="s">
        <v>9962</v>
      </c>
    </row>
    <row r="4673" spans="1:26" s="56" customFormat="1">
      <c r="A4673" s="132" t="s">
        <v>9536</v>
      </c>
      <c r="B4673" s="132" t="s">
        <v>1216</v>
      </c>
      <c r="C4673" s="150" t="s">
        <v>4873</v>
      </c>
      <c r="D4673" s="150" t="s">
        <v>4874</v>
      </c>
      <c r="E4673" s="150" t="s">
        <v>4875</v>
      </c>
      <c r="F4673" s="150" t="s">
        <v>4876</v>
      </c>
      <c r="G4673" s="150"/>
      <c r="H4673" s="150" t="s">
        <v>6833</v>
      </c>
      <c r="I4673" s="549">
        <v>41882</v>
      </c>
      <c r="J4673" s="549">
        <v>41973</v>
      </c>
      <c r="K4673" s="690"/>
      <c r="L4673" s="150" t="s">
        <v>10024</v>
      </c>
      <c r="M4673" s="150" t="s">
        <v>695</v>
      </c>
      <c r="N4673" s="150" t="s">
        <v>9539</v>
      </c>
      <c r="O4673" s="150" t="s">
        <v>8615</v>
      </c>
      <c r="P4673" s="150" t="s">
        <v>8616</v>
      </c>
      <c r="Q4673" s="150">
        <v>8</v>
      </c>
      <c r="R4673" s="150">
        <v>5</v>
      </c>
      <c r="S4673" s="150" t="s">
        <v>605</v>
      </c>
      <c r="T4673" s="150">
        <v>1</v>
      </c>
      <c r="U4673" s="150" t="s">
        <v>606</v>
      </c>
      <c r="V4673" s="150" t="s">
        <v>8615</v>
      </c>
      <c r="W4673" s="690"/>
      <c r="X4673" s="150">
        <v>58</v>
      </c>
      <c r="Y4673" s="150">
        <v>23.7</v>
      </c>
      <c r="Z4673" s="690"/>
    </row>
    <row r="4674" spans="1:26" s="56" customFormat="1">
      <c r="A4674" s="132" t="s">
        <v>9536</v>
      </c>
      <c r="B4674" s="132" t="s">
        <v>1216</v>
      </c>
      <c r="C4674" s="150" t="s">
        <v>4873</v>
      </c>
      <c r="D4674" s="150" t="s">
        <v>4874</v>
      </c>
      <c r="E4674" s="150" t="s">
        <v>4875</v>
      </c>
      <c r="F4674" s="150" t="s">
        <v>4876</v>
      </c>
      <c r="G4674" s="150"/>
      <c r="H4674" s="150" t="s">
        <v>6833</v>
      </c>
      <c r="I4674" s="549">
        <v>41882</v>
      </c>
      <c r="J4674" s="549">
        <v>41973</v>
      </c>
      <c r="K4674" s="689" t="s">
        <v>10025</v>
      </c>
      <c r="L4674" s="150" t="s">
        <v>10026</v>
      </c>
      <c r="M4674" s="150" t="s">
        <v>695</v>
      </c>
      <c r="N4674" s="150" t="s">
        <v>9539</v>
      </c>
      <c r="O4674" s="150" t="s">
        <v>8615</v>
      </c>
      <c r="P4674" s="150" t="s">
        <v>8616</v>
      </c>
      <c r="Q4674" s="150">
        <v>8</v>
      </c>
      <c r="R4674" s="150">
        <v>5</v>
      </c>
      <c r="S4674" s="150" t="s">
        <v>605</v>
      </c>
      <c r="T4674" s="150">
        <v>1</v>
      </c>
      <c r="U4674" s="150" t="s">
        <v>606</v>
      </c>
      <c r="V4674" s="150" t="s">
        <v>8615</v>
      </c>
      <c r="W4674" s="689">
        <v>1.5</v>
      </c>
      <c r="X4674" s="150">
        <v>80</v>
      </c>
      <c r="Y4674" s="150">
        <v>13.7</v>
      </c>
      <c r="Z4674" s="689" t="s">
        <v>9962</v>
      </c>
    </row>
    <row r="4675" spans="1:26" s="56" customFormat="1">
      <c r="A4675" s="132" t="s">
        <v>9536</v>
      </c>
      <c r="B4675" s="132" t="s">
        <v>1216</v>
      </c>
      <c r="C4675" s="150" t="s">
        <v>4873</v>
      </c>
      <c r="D4675" s="150" t="s">
        <v>4874</v>
      </c>
      <c r="E4675" s="150" t="s">
        <v>4875</v>
      </c>
      <c r="F4675" s="150" t="s">
        <v>4876</v>
      </c>
      <c r="G4675" s="150"/>
      <c r="H4675" s="150" t="s">
        <v>6833</v>
      </c>
      <c r="I4675" s="549">
        <v>41882</v>
      </c>
      <c r="J4675" s="549">
        <v>41973</v>
      </c>
      <c r="K4675" s="690"/>
      <c r="L4675" s="150" t="s">
        <v>10027</v>
      </c>
      <c r="M4675" s="150" t="s">
        <v>695</v>
      </c>
      <c r="N4675" s="150" t="s">
        <v>9539</v>
      </c>
      <c r="O4675" s="150" t="s">
        <v>8615</v>
      </c>
      <c r="P4675" s="150" t="s">
        <v>8616</v>
      </c>
      <c r="Q4675" s="150">
        <v>8</v>
      </c>
      <c r="R4675" s="150">
        <v>5</v>
      </c>
      <c r="S4675" s="150" t="s">
        <v>605</v>
      </c>
      <c r="T4675" s="150">
        <v>1</v>
      </c>
      <c r="U4675" s="150" t="s">
        <v>606</v>
      </c>
      <c r="V4675" s="150" t="s">
        <v>8615</v>
      </c>
      <c r="W4675" s="690"/>
      <c r="X4675" s="150">
        <v>58</v>
      </c>
      <c r="Y4675" s="150">
        <v>23</v>
      </c>
      <c r="Z4675" s="690"/>
    </row>
    <row r="4676" spans="1:26" s="56" customFormat="1">
      <c r="A4676" s="132" t="s">
        <v>9536</v>
      </c>
      <c r="B4676" s="132" t="s">
        <v>1216</v>
      </c>
      <c r="C4676" s="150" t="s">
        <v>4873</v>
      </c>
      <c r="D4676" s="150" t="s">
        <v>4874</v>
      </c>
      <c r="E4676" s="150" t="s">
        <v>4875</v>
      </c>
      <c r="F4676" s="150" t="s">
        <v>4876</v>
      </c>
      <c r="G4676" s="150"/>
      <c r="H4676" s="150" t="s">
        <v>6833</v>
      </c>
      <c r="I4676" s="549">
        <v>41882</v>
      </c>
      <c r="J4676" s="549">
        <v>41973</v>
      </c>
      <c r="K4676" s="689" t="s">
        <v>10028</v>
      </c>
      <c r="L4676" s="150" t="s">
        <v>10029</v>
      </c>
      <c r="M4676" s="150" t="s">
        <v>695</v>
      </c>
      <c r="N4676" s="150" t="s">
        <v>9539</v>
      </c>
      <c r="O4676" s="150" t="s">
        <v>8615</v>
      </c>
      <c r="P4676" s="150" t="s">
        <v>8616</v>
      </c>
      <c r="Q4676" s="150">
        <v>8</v>
      </c>
      <c r="R4676" s="150">
        <v>5</v>
      </c>
      <c r="S4676" s="150" t="s">
        <v>605</v>
      </c>
      <c r="T4676" s="150">
        <v>1</v>
      </c>
      <c r="U4676" s="150" t="s">
        <v>606</v>
      </c>
      <c r="V4676" s="150" t="s">
        <v>8615</v>
      </c>
      <c r="W4676" s="689">
        <v>1.5</v>
      </c>
      <c r="X4676" s="150">
        <v>90</v>
      </c>
      <c r="Y4676" s="150">
        <v>11.4</v>
      </c>
      <c r="Z4676" s="689" t="s">
        <v>9962</v>
      </c>
    </row>
    <row r="4677" spans="1:26" s="56" customFormat="1">
      <c r="A4677" s="132" t="s">
        <v>9536</v>
      </c>
      <c r="B4677" s="132" t="s">
        <v>1216</v>
      </c>
      <c r="C4677" s="150" t="s">
        <v>4873</v>
      </c>
      <c r="D4677" s="150" t="s">
        <v>4874</v>
      </c>
      <c r="E4677" s="150" t="s">
        <v>4875</v>
      </c>
      <c r="F4677" s="150" t="s">
        <v>4876</v>
      </c>
      <c r="G4677" s="150"/>
      <c r="H4677" s="150" t="s">
        <v>6833</v>
      </c>
      <c r="I4677" s="549">
        <v>41882</v>
      </c>
      <c r="J4677" s="549">
        <v>41973</v>
      </c>
      <c r="K4677" s="690"/>
      <c r="L4677" s="150" t="s">
        <v>10030</v>
      </c>
      <c r="M4677" s="150" t="s">
        <v>695</v>
      </c>
      <c r="N4677" s="150" t="s">
        <v>9539</v>
      </c>
      <c r="O4677" s="150" t="s">
        <v>8615</v>
      </c>
      <c r="P4677" s="150" t="s">
        <v>8616</v>
      </c>
      <c r="Q4677" s="150">
        <v>8</v>
      </c>
      <c r="R4677" s="150">
        <v>5</v>
      </c>
      <c r="S4677" s="150" t="s">
        <v>605</v>
      </c>
      <c r="T4677" s="150">
        <v>1</v>
      </c>
      <c r="U4677" s="150" t="s">
        <v>606</v>
      </c>
      <c r="V4677" s="150" t="s">
        <v>8615</v>
      </c>
      <c r="W4677" s="690"/>
      <c r="X4677" s="150">
        <v>58</v>
      </c>
      <c r="Y4677" s="150">
        <v>22.4</v>
      </c>
      <c r="Z4677" s="690"/>
    </row>
    <row r="4678" spans="1:26" s="56" customFormat="1">
      <c r="A4678" s="132" t="s">
        <v>9536</v>
      </c>
      <c r="B4678" s="132" t="s">
        <v>1216</v>
      </c>
      <c r="C4678" s="150" t="s">
        <v>4873</v>
      </c>
      <c r="D4678" s="150" t="s">
        <v>4874</v>
      </c>
      <c r="E4678" s="150" t="s">
        <v>4875</v>
      </c>
      <c r="F4678" s="150" t="s">
        <v>4876</v>
      </c>
      <c r="G4678" s="150"/>
      <c r="H4678" s="150" t="s">
        <v>6833</v>
      </c>
      <c r="I4678" s="549">
        <v>41882</v>
      </c>
      <c r="J4678" s="549">
        <v>41973</v>
      </c>
      <c r="K4678" s="150" t="s">
        <v>10031</v>
      </c>
      <c r="L4678" s="150" t="s">
        <v>10032</v>
      </c>
      <c r="M4678" s="150" t="s">
        <v>695</v>
      </c>
      <c r="N4678" s="150" t="s">
        <v>9539</v>
      </c>
      <c r="O4678" s="150" t="s">
        <v>8615</v>
      </c>
      <c r="P4678" s="150" t="s">
        <v>8616</v>
      </c>
      <c r="Q4678" s="150">
        <v>8</v>
      </c>
      <c r="R4678" s="150">
        <v>5</v>
      </c>
      <c r="S4678" s="150" t="s">
        <v>605</v>
      </c>
      <c r="T4678" s="150">
        <v>1</v>
      </c>
      <c r="U4678" s="150" t="s">
        <v>606</v>
      </c>
      <c r="V4678" s="150" t="s">
        <v>8615</v>
      </c>
      <c r="W4678" s="150">
        <v>1.5</v>
      </c>
      <c r="X4678" s="150">
        <v>58</v>
      </c>
      <c r="Y4678" s="150">
        <v>25.2</v>
      </c>
      <c r="Z4678" s="150" t="s">
        <v>9972</v>
      </c>
    </row>
    <row r="4679" spans="1:26" s="56" customFormat="1">
      <c r="A4679" s="132" t="s">
        <v>9536</v>
      </c>
      <c r="B4679" s="132" t="s">
        <v>1216</v>
      </c>
      <c r="C4679" s="150" t="s">
        <v>4873</v>
      </c>
      <c r="D4679" s="150" t="s">
        <v>4874</v>
      </c>
      <c r="E4679" s="150" t="s">
        <v>4875</v>
      </c>
      <c r="F4679" s="150" t="s">
        <v>4876</v>
      </c>
      <c r="G4679" s="150"/>
      <c r="H4679" s="150" t="s">
        <v>6833</v>
      </c>
      <c r="I4679" s="549">
        <v>41882</v>
      </c>
      <c r="J4679" s="549">
        <v>41973</v>
      </c>
      <c r="K4679" s="689" t="s">
        <v>10033</v>
      </c>
      <c r="L4679" s="150" t="s">
        <v>10034</v>
      </c>
      <c r="M4679" s="150" t="s">
        <v>695</v>
      </c>
      <c r="N4679" s="150" t="s">
        <v>9539</v>
      </c>
      <c r="O4679" s="150" t="s">
        <v>8615</v>
      </c>
      <c r="P4679" s="150" t="s">
        <v>8616</v>
      </c>
      <c r="Q4679" s="150">
        <v>8</v>
      </c>
      <c r="R4679" s="150">
        <v>5</v>
      </c>
      <c r="S4679" s="150" t="s">
        <v>605</v>
      </c>
      <c r="T4679" s="150">
        <v>1</v>
      </c>
      <c r="U4679" s="150" t="s">
        <v>606</v>
      </c>
      <c r="V4679" s="150" t="s">
        <v>8615</v>
      </c>
      <c r="W4679" s="689">
        <v>1.5</v>
      </c>
      <c r="X4679" s="150">
        <v>94</v>
      </c>
      <c r="Y4679" s="150">
        <v>13.5</v>
      </c>
      <c r="Z4679" s="689" t="s">
        <v>9962</v>
      </c>
    </row>
    <row r="4680" spans="1:26" s="56" customFormat="1">
      <c r="A4680" s="132" t="s">
        <v>9536</v>
      </c>
      <c r="B4680" s="132" t="s">
        <v>1216</v>
      </c>
      <c r="C4680" s="150" t="s">
        <v>4873</v>
      </c>
      <c r="D4680" s="150" t="s">
        <v>4874</v>
      </c>
      <c r="E4680" s="150" t="s">
        <v>4875</v>
      </c>
      <c r="F4680" s="150" t="s">
        <v>4876</v>
      </c>
      <c r="G4680" s="150"/>
      <c r="H4680" s="150" t="s">
        <v>6833</v>
      </c>
      <c r="I4680" s="549">
        <v>41882</v>
      </c>
      <c r="J4680" s="549">
        <v>41973</v>
      </c>
      <c r="K4680" s="690"/>
      <c r="L4680" s="150" t="s">
        <v>10035</v>
      </c>
      <c r="M4680" s="150" t="s">
        <v>695</v>
      </c>
      <c r="N4680" s="150" t="s">
        <v>9539</v>
      </c>
      <c r="O4680" s="150" t="s">
        <v>8615</v>
      </c>
      <c r="P4680" s="150" t="s">
        <v>8616</v>
      </c>
      <c r="Q4680" s="150">
        <v>8</v>
      </c>
      <c r="R4680" s="150">
        <v>5</v>
      </c>
      <c r="S4680" s="150" t="s">
        <v>605</v>
      </c>
      <c r="T4680" s="150">
        <v>1</v>
      </c>
      <c r="U4680" s="150" t="s">
        <v>606</v>
      </c>
      <c r="V4680" s="150" t="s">
        <v>8615</v>
      </c>
      <c r="W4680" s="690"/>
      <c r="X4680" s="150">
        <v>51</v>
      </c>
      <c r="Y4680" s="150">
        <v>22.5</v>
      </c>
      <c r="Z4680" s="690"/>
    </row>
    <row r="4681" spans="1:26" s="56" customFormat="1">
      <c r="A4681" s="132" t="s">
        <v>9536</v>
      </c>
      <c r="B4681" s="132" t="s">
        <v>1216</v>
      </c>
      <c r="C4681" s="150" t="s">
        <v>4873</v>
      </c>
      <c r="D4681" s="150" t="s">
        <v>4874</v>
      </c>
      <c r="E4681" s="150" t="s">
        <v>4875</v>
      </c>
      <c r="F4681" s="150" t="s">
        <v>4876</v>
      </c>
      <c r="G4681" s="150"/>
      <c r="H4681" s="150" t="s">
        <v>6833</v>
      </c>
      <c r="I4681" s="549">
        <v>41882</v>
      </c>
      <c r="J4681" s="549">
        <v>41973</v>
      </c>
      <c r="K4681" s="689" t="s">
        <v>5845</v>
      </c>
      <c r="L4681" s="150" t="s">
        <v>10036</v>
      </c>
      <c r="M4681" s="150" t="s">
        <v>695</v>
      </c>
      <c r="N4681" s="150" t="s">
        <v>9539</v>
      </c>
      <c r="O4681" s="150" t="s">
        <v>8615</v>
      </c>
      <c r="P4681" s="150" t="s">
        <v>8616</v>
      </c>
      <c r="Q4681" s="150">
        <v>8</v>
      </c>
      <c r="R4681" s="150">
        <v>5</v>
      </c>
      <c r="S4681" s="150" t="s">
        <v>605</v>
      </c>
      <c r="T4681" s="150">
        <v>1</v>
      </c>
      <c r="U4681" s="150" t="s">
        <v>606</v>
      </c>
      <c r="V4681" s="150" t="s">
        <v>8615</v>
      </c>
      <c r="W4681" s="689">
        <v>1.5</v>
      </c>
      <c r="X4681" s="150">
        <v>92</v>
      </c>
      <c r="Y4681" s="150">
        <v>11.7</v>
      </c>
      <c r="Z4681" s="689" t="s">
        <v>9962</v>
      </c>
    </row>
    <row r="4682" spans="1:26" s="56" customFormat="1">
      <c r="A4682" s="132" t="s">
        <v>9536</v>
      </c>
      <c r="B4682" s="132" t="s">
        <v>1216</v>
      </c>
      <c r="C4682" s="150" t="s">
        <v>4873</v>
      </c>
      <c r="D4682" s="150" t="s">
        <v>4874</v>
      </c>
      <c r="E4682" s="150" t="s">
        <v>4875</v>
      </c>
      <c r="F4682" s="150" t="s">
        <v>4876</v>
      </c>
      <c r="G4682" s="150"/>
      <c r="H4682" s="150" t="s">
        <v>6833</v>
      </c>
      <c r="I4682" s="549">
        <v>41882</v>
      </c>
      <c r="J4682" s="549">
        <v>41973</v>
      </c>
      <c r="K4682" s="690"/>
      <c r="L4682" s="150" t="s">
        <v>10037</v>
      </c>
      <c r="M4682" s="150" t="s">
        <v>695</v>
      </c>
      <c r="N4682" s="150" t="s">
        <v>9539</v>
      </c>
      <c r="O4682" s="150" t="s">
        <v>8615</v>
      </c>
      <c r="P4682" s="150" t="s">
        <v>8616</v>
      </c>
      <c r="Q4682" s="150">
        <v>8</v>
      </c>
      <c r="R4682" s="150">
        <v>5</v>
      </c>
      <c r="S4682" s="150" t="s">
        <v>605</v>
      </c>
      <c r="T4682" s="150">
        <v>1</v>
      </c>
      <c r="U4682" s="150" t="s">
        <v>606</v>
      </c>
      <c r="V4682" s="150" t="s">
        <v>8615</v>
      </c>
      <c r="W4682" s="690"/>
      <c r="X4682" s="150">
        <v>58</v>
      </c>
      <c r="Y4682" s="150">
        <v>18.7</v>
      </c>
      <c r="Z4682" s="690"/>
    </row>
    <row r="4683" spans="1:26" s="56" customFormat="1">
      <c r="A4683" s="132" t="s">
        <v>9536</v>
      </c>
      <c r="B4683" s="132" t="s">
        <v>1216</v>
      </c>
      <c r="C4683" s="150" t="s">
        <v>4873</v>
      </c>
      <c r="D4683" s="150" t="s">
        <v>4874</v>
      </c>
      <c r="E4683" s="150" t="s">
        <v>4875</v>
      </c>
      <c r="F4683" s="150" t="s">
        <v>4876</v>
      </c>
      <c r="G4683" s="150"/>
      <c r="H4683" s="150" t="s">
        <v>6833</v>
      </c>
      <c r="I4683" s="549">
        <v>41882</v>
      </c>
      <c r="J4683" s="549">
        <v>41973</v>
      </c>
      <c r="K4683" s="689" t="s">
        <v>10038</v>
      </c>
      <c r="L4683" s="150" t="s">
        <v>10039</v>
      </c>
      <c r="M4683" s="150" t="s">
        <v>695</v>
      </c>
      <c r="N4683" s="150" t="s">
        <v>9539</v>
      </c>
      <c r="O4683" s="150" t="s">
        <v>8615</v>
      </c>
      <c r="P4683" s="150" t="s">
        <v>8616</v>
      </c>
      <c r="Q4683" s="150">
        <v>8</v>
      </c>
      <c r="R4683" s="150">
        <v>5</v>
      </c>
      <c r="S4683" s="150" t="s">
        <v>605</v>
      </c>
      <c r="T4683" s="150">
        <v>1</v>
      </c>
      <c r="U4683" s="150" t="s">
        <v>606</v>
      </c>
      <c r="V4683" s="150" t="s">
        <v>8615</v>
      </c>
      <c r="W4683" s="689">
        <v>1.5</v>
      </c>
      <c r="X4683" s="150">
        <v>13</v>
      </c>
      <c r="Y4683" s="150">
        <v>48</v>
      </c>
      <c r="Z4683" s="689" t="s">
        <v>9962</v>
      </c>
    </row>
    <row r="4684" spans="1:26" s="56" customFormat="1">
      <c r="A4684" s="132" t="s">
        <v>9536</v>
      </c>
      <c r="B4684" s="132" t="s">
        <v>1216</v>
      </c>
      <c r="C4684" s="150" t="s">
        <v>4873</v>
      </c>
      <c r="D4684" s="150" t="s">
        <v>4874</v>
      </c>
      <c r="E4684" s="150" t="s">
        <v>4875</v>
      </c>
      <c r="F4684" s="150" t="s">
        <v>4876</v>
      </c>
      <c r="G4684" s="150"/>
      <c r="H4684" s="150" t="s">
        <v>6833</v>
      </c>
      <c r="I4684" s="549">
        <v>41882</v>
      </c>
      <c r="J4684" s="549">
        <v>41973</v>
      </c>
      <c r="K4684" s="690"/>
      <c r="L4684" s="150" t="s">
        <v>10040</v>
      </c>
      <c r="M4684" s="150" t="s">
        <v>695</v>
      </c>
      <c r="N4684" s="150" t="s">
        <v>9539</v>
      </c>
      <c r="O4684" s="150" t="s">
        <v>8615</v>
      </c>
      <c r="P4684" s="150" t="s">
        <v>8616</v>
      </c>
      <c r="Q4684" s="150">
        <v>8</v>
      </c>
      <c r="R4684" s="150">
        <v>5</v>
      </c>
      <c r="S4684" s="150" t="s">
        <v>605</v>
      </c>
      <c r="T4684" s="150">
        <v>1</v>
      </c>
      <c r="U4684" s="150" t="s">
        <v>606</v>
      </c>
      <c r="V4684" s="150" t="s">
        <v>8615</v>
      </c>
      <c r="W4684" s="690"/>
      <c r="X4684" s="150">
        <v>58</v>
      </c>
      <c r="Y4684" s="150">
        <v>24.7</v>
      </c>
      <c r="Z4684" s="690"/>
    </row>
    <row r="4685" spans="1:26" s="56" customFormat="1">
      <c r="A4685" s="132" t="s">
        <v>9536</v>
      </c>
      <c r="B4685" s="132" t="s">
        <v>1216</v>
      </c>
      <c r="C4685" s="150" t="s">
        <v>4873</v>
      </c>
      <c r="D4685" s="150" t="s">
        <v>4874</v>
      </c>
      <c r="E4685" s="150" t="s">
        <v>4875</v>
      </c>
      <c r="F4685" s="150" t="s">
        <v>4876</v>
      </c>
      <c r="G4685" s="150"/>
      <c r="H4685" s="150" t="s">
        <v>6833</v>
      </c>
      <c r="I4685" s="549">
        <v>41882</v>
      </c>
      <c r="J4685" s="549">
        <v>41973</v>
      </c>
      <c r="K4685" s="689" t="s">
        <v>5893</v>
      </c>
      <c r="L4685" s="150" t="s">
        <v>10041</v>
      </c>
      <c r="M4685" s="150" t="s">
        <v>695</v>
      </c>
      <c r="N4685" s="150" t="s">
        <v>9539</v>
      </c>
      <c r="O4685" s="150" t="s">
        <v>8615</v>
      </c>
      <c r="P4685" s="150" t="s">
        <v>8616</v>
      </c>
      <c r="Q4685" s="150">
        <v>8</v>
      </c>
      <c r="R4685" s="150">
        <v>5</v>
      </c>
      <c r="S4685" s="150" t="s">
        <v>605</v>
      </c>
      <c r="T4685" s="150">
        <v>1</v>
      </c>
      <c r="U4685" s="150" t="s">
        <v>606</v>
      </c>
      <c r="V4685" s="150" t="s">
        <v>8615</v>
      </c>
      <c r="W4685" s="689">
        <v>1.5</v>
      </c>
      <c r="X4685" s="150">
        <v>86</v>
      </c>
      <c r="Y4685" s="150">
        <v>13.3</v>
      </c>
      <c r="Z4685" s="689" t="s">
        <v>9962</v>
      </c>
    </row>
    <row r="4686" spans="1:26" s="56" customFormat="1">
      <c r="A4686" s="132" t="s">
        <v>9536</v>
      </c>
      <c r="B4686" s="132" t="s">
        <v>1216</v>
      </c>
      <c r="C4686" s="150" t="s">
        <v>4873</v>
      </c>
      <c r="D4686" s="150" t="s">
        <v>4874</v>
      </c>
      <c r="E4686" s="150" t="s">
        <v>4875</v>
      </c>
      <c r="F4686" s="150" t="s">
        <v>4876</v>
      </c>
      <c r="G4686" s="150"/>
      <c r="H4686" s="150" t="s">
        <v>6833</v>
      </c>
      <c r="I4686" s="549">
        <v>41882</v>
      </c>
      <c r="J4686" s="549">
        <v>41973</v>
      </c>
      <c r="K4686" s="690"/>
      <c r="L4686" s="150" t="s">
        <v>10042</v>
      </c>
      <c r="M4686" s="150" t="s">
        <v>695</v>
      </c>
      <c r="N4686" s="150" t="s">
        <v>9539</v>
      </c>
      <c r="O4686" s="150" t="s">
        <v>8615</v>
      </c>
      <c r="P4686" s="150" t="s">
        <v>8616</v>
      </c>
      <c r="Q4686" s="150">
        <v>8</v>
      </c>
      <c r="R4686" s="150">
        <v>5</v>
      </c>
      <c r="S4686" s="150" t="s">
        <v>605</v>
      </c>
      <c r="T4686" s="150">
        <v>1</v>
      </c>
      <c r="U4686" s="150" t="s">
        <v>606</v>
      </c>
      <c r="V4686" s="150" t="s">
        <v>8615</v>
      </c>
      <c r="W4686" s="690"/>
      <c r="X4686" s="150">
        <v>58</v>
      </c>
      <c r="Y4686" s="150">
        <v>14.8</v>
      </c>
      <c r="Z4686" s="690"/>
    </row>
    <row r="4687" spans="1:26" s="56" customFormat="1">
      <c r="A4687" s="132" t="s">
        <v>9536</v>
      </c>
      <c r="B4687" s="132" t="s">
        <v>1216</v>
      </c>
      <c r="C4687" s="150" t="s">
        <v>4873</v>
      </c>
      <c r="D4687" s="150" t="s">
        <v>4874</v>
      </c>
      <c r="E4687" s="150" t="s">
        <v>4875</v>
      </c>
      <c r="F4687" s="150" t="s">
        <v>4876</v>
      </c>
      <c r="G4687" s="150"/>
      <c r="H4687" s="150" t="s">
        <v>6833</v>
      </c>
      <c r="I4687" s="549">
        <v>41882</v>
      </c>
      <c r="J4687" s="549">
        <v>41973</v>
      </c>
      <c r="K4687" s="689" t="s">
        <v>10043</v>
      </c>
      <c r="L4687" s="150" t="s">
        <v>10044</v>
      </c>
      <c r="M4687" s="150" t="s">
        <v>695</v>
      </c>
      <c r="N4687" s="150" t="s">
        <v>9539</v>
      </c>
      <c r="O4687" s="150" t="s">
        <v>8615</v>
      </c>
      <c r="P4687" s="150" t="s">
        <v>8616</v>
      </c>
      <c r="Q4687" s="150">
        <v>8</v>
      </c>
      <c r="R4687" s="150">
        <v>5</v>
      </c>
      <c r="S4687" s="150" t="s">
        <v>605</v>
      </c>
      <c r="T4687" s="150">
        <v>1</v>
      </c>
      <c r="U4687" s="150" t="s">
        <v>606</v>
      </c>
      <c r="V4687" s="150" t="s">
        <v>8615</v>
      </c>
      <c r="W4687" s="689">
        <v>1.5</v>
      </c>
      <c r="X4687" s="150">
        <v>94</v>
      </c>
      <c r="Y4687" s="150">
        <v>15.4</v>
      </c>
      <c r="Z4687" s="689" t="s">
        <v>9962</v>
      </c>
    </row>
    <row r="4688" spans="1:26" s="56" customFormat="1">
      <c r="A4688" s="132" t="s">
        <v>9536</v>
      </c>
      <c r="B4688" s="132" t="s">
        <v>1216</v>
      </c>
      <c r="C4688" s="150" t="s">
        <v>4873</v>
      </c>
      <c r="D4688" s="150" t="s">
        <v>4874</v>
      </c>
      <c r="E4688" s="150" t="s">
        <v>4875</v>
      </c>
      <c r="F4688" s="150" t="s">
        <v>4876</v>
      </c>
      <c r="G4688" s="150"/>
      <c r="H4688" s="150" t="s">
        <v>6833</v>
      </c>
      <c r="I4688" s="549">
        <v>41882</v>
      </c>
      <c r="J4688" s="549">
        <v>41973</v>
      </c>
      <c r="K4688" s="690"/>
      <c r="L4688" s="150" t="s">
        <v>10045</v>
      </c>
      <c r="M4688" s="150" t="s">
        <v>695</v>
      </c>
      <c r="N4688" s="150" t="s">
        <v>9539</v>
      </c>
      <c r="O4688" s="150" t="s">
        <v>8615</v>
      </c>
      <c r="P4688" s="150" t="s">
        <v>8616</v>
      </c>
      <c r="Q4688" s="150">
        <v>8</v>
      </c>
      <c r="R4688" s="150">
        <v>5</v>
      </c>
      <c r="S4688" s="150" t="s">
        <v>605</v>
      </c>
      <c r="T4688" s="150">
        <v>1</v>
      </c>
      <c r="U4688" s="150" t="s">
        <v>606</v>
      </c>
      <c r="V4688" s="150" t="s">
        <v>8615</v>
      </c>
      <c r="W4688" s="690"/>
      <c r="X4688" s="150">
        <v>51</v>
      </c>
      <c r="Y4688" s="150">
        <v>26.6</v>
      </c>
      <c r="Z4688" s="690"/>
    </row>
    <row r="4689" spans="1:26" s="56" customFormat="1">
      <c r="A4689" s="132" t="s">
        <v>9536</v>
      </c>
      <c r="B4689" s="132" t="s">
        <v>1216</v>
      </c>
      <c r="C4689" s="150" t="s">
        <v>4873</v>
      </c>
      <c r="D4689" s="150" t="s">
        <v>4874</v>
      </c>
      <c r="E4689" s="150" t="s">
        <v>4875</v>
      </c>
      <c r="F4689" s="150" t="s">
        <v>4876</v>
      </c>
      <c r="G4689" s="150"/>
      <c r="H4689" s="150" t="s">
        <v>6833</v>
      </c>
      <c r="I4689" s="549">
        <v>41882</v>
      </c>
      <c r="J4689" s="549">
        <v>41973</v>
      </c>
      <c r="K4689" s="689" t="s">
        <v>10046</v>
      </c>
      <c r="L4689" s="150" t="s">
        <v>10047</v>
      </c>
      <c r="M4689" s="150" t="s">
        <v>695</v>
      </c>
      <c r="N4689" s="150" t="s">
        <v>9539</v>
      </c>
      <c r="O4689" s="150" t="s">
        <v>8615</v>
      </c>
      <c r="P4689" s="150" t="s">
        <v>8616</v>
      </c>
      <c r="Q4689" s="150">
        <v>8</v>
      </c>
      <c r="R4689" s="150">
        <v>5</v>
      </c>
      <c r="S4689" s="150" t="s">
        <v>605</v>
      </c>
      <c r="T4689" s="150">
        <v>1</v>
      </c>
      <c r="U4689" s="150" t="s">
        <v>606</v>
      </c>
      <c r="V4689" s="150" t="s">
        <v>8615</v>
      </c>
      <c r="W4689" s="689">
        <v>1.5</v>
      </c>
      <c r="X4689" s="150">
        <v>80</v>
      </c>
      <c r="Y4689" s="150">
        <v>7</v>
      </c>
      <c r="Z4689" s="689" t="s">
        <v>9962</v>
      </c>
    </row>
    <row r="4690" spans="1:26" s="56" customFormat="1">
      <c r="A4690" s="132" t="s">
        <v>9536</v>
      </c>
      <c r="B4690" s="132" t="s">
        <v>1216</v>
      </c>
      <c r="C4690" s="150" t="s">
        <v>4873</v>
      </c>
      <c r="D4690" s="150" t="s">
        <v>4874</v>
      </c>
      <c r="E4690" s="150" t="s">
        <v>4875</v>
      </c>
      <c r="F4690" s="150" t="s">
        <v>4876</v>
      </c>
      <c r="G4690" s="150"/>
      <c r="H4690" s="150" t="s">
        <v>6833</v>
      </c>
      <c r="I4690" s="549">
        <v>41882</v>
      </c>
      <c r="J4690" s="549">
        <v>41973</v>
      </c>
      <c r="K4690" s="690"/>
      <c r="L4690" s="150" t="s">
        <v>10048</v>
      </c>
      <c r="M4690" s="150" t="s">
        <v>695</v>
      </c>
      <c r="N4690" s="150" t="s">
        <v>9539</v>
      </c>
      <c r="O4690" s="150" t="s">
        <v>8615</v>
      </c>
      <c r="P4690" s="150" t="s">
        <v>8616</v>
      </c>
      <c r="Q4690" s="150">
        <v>8</v>
      </c>
      <c r="R4690" s="150">
        <v>5</v>
      </c>
      <c r="S4690" s="150" t="s">
        <v>605</v>
      </c>
      <c r="T4690" s="150">
        <v>1</v>
      </c>
      <c r="U4690" s="150" t="s">
        <v>606</v>
      </c>
      <c r="V4690" s="150" t="s">
        <v>8615</v>
      </c>
      <c r="W4690" s="690"/>
      <c r="X4690" s="150">
        <v>58</v>
      </c>
      <c r="Y4690" s="150">
        <v>21.6</v>
      </c>
      <c r="Z4690" s="690"/>
    </row>
    <row r="4691" spans="1:26" s="56" customFormat="1">
      <c r="A4691" s="132" t="s">
        <v>9536</v>
      </c>
      <c r="B4691" s="132" t="s">
        <v>1216</v>
      </c>
      <c r="C4691" s="150" t="s">
        <v>4873</v>
      </c>
      <c r="D4691" s="150" t="s">
        <v>4874</v>
      </c>
      <c r="E4691" s="150" t="s">
        <v>4875</v>
      </c>
      <c r="F4691" s="150" t="s">
        <v>4876</v>
      </c>
      <c r="G4691" s="150"/>
      <c r="H4691" s="150" t="s">
        <v>6833</v>
      </c>
      <c r="I4691" s="549">
        <v>41882</v>
      </c>
      <c r="J4691" s="549">
        <v>41973</v>
      </c>
      <c r="K4691" s="689" t="s">
        <v>10049</v>
      </c>
      <c r="L4691" s="150" t="s">
        <v>10050</v>
      </c>
      <c r="M4691" s="150" t="s">
        <v>695</v>
      </c>
      <c r="N4691" s="150" t="s">
        <v>9539</v>
      </c>
      <c r="O4691" s="150" t="s">
        <v>8615</v>
      </c>
      <c r="P4691" s="150" t="s">
        <v>8616</v>
      </c>
      <c r="Q4691" s="150">
        <v>8</v>
      </c>
      <c r="R4691" s="150">
        <v>5</v>
      </c>
      <c r="S4691" s="150" t="s">
        <v>605</v>
      </c>
      <c r="T4691" s="150">
        <v>1</v>
      </c>
      <c r="U4691" s="150" t="s">
        <v>606</v>
      </c>
      <c r="V4691" s="150" t="s">
        <v>8615</v>
      </c>
      <c r="W4691" s="689">
        <v>1.5</v>
      </c>
      <c r="X4691" s="150">
        <v>85</v>
      </c>
      <c r="Y4691" s="150">
        <v>1.3</v>
      </c>
      <c r="Z4691" s="689" t="s">
        <v>9962</v>
      </c>
    </row>
    <row r="4692" spans="1:26" s="56" customFormat="1">
      <c r="A4692" s="132" t="s">
        <v>9536</v>
      </c>
      <c r="B4692" s="132" t="s">
        <v>1216</v>
      </c>
      <c r="C4692" s="150" t="s">
        <v>4873</v>
      </c>
      <c r="D4692" s="150" t="s">
        <v>4874</v>
      </c>
      <c r="E4692" s="150" t="s">
        <v>4875</v>
      </c>
      <c r="F4692" s="150" t="s">
        <v>4876</v>
      </c>
      <c r="G4692" s="150"/>
      <c r="H4692" s="150" t="s">
        <v>6833</v>
      </c>
      <c r="I4692" s="549">
        <v>41882</v>
      </c>
      <c r="J4692" s="549">
        <v>41973</v>
      </c>
      <c r="K4692" s="690"/>
      <c r="L4692" s="150" t="s">
        <v>10051</v>
      </c>
      <c r="M4692" s="150" t="s">
        <v>695</v>
      </c>
      <c r="N4692" s="150" t="s">
        <v>9539</v>
      </c>
      <c r="O4692" s="150" t="s">
        <v>8615</v>
      </c>
      <c r="P4692" s="150" t="s">
        <v>8616</v>
      </c>
      <c r="Q4692" s="150">
        <v>8</v>
      </c>
      <c r="R4692" s="150">
        <v>5</v>
      </c>
      <c r="S4692" s="150" t="s">
        <v>605</v>
      </c>
      <c r="T4692" s="150">
        <v>1</v>
      </c>
      <c r="U4692" s="150" t="s">
        <v>606</v>
      </c>
      <c r="V4692" s="150" t="s">
        <v>8615</v>
      </c>
      <c r="W4692" s="690"/>
      <c r="X4692" s="150">
        <v>58</v>
      </c>
      <c r="Y4692" s="150">
        <v>24.1</v>
      </c>
      <c r="Z4692" s="690"/>
    </row>
    <row r="4693" spans="1:26" s="56" customFormat="1">
      <c r="A4693" s="132" t="s">
        <v>9536</v>
      </c>
      <c r="B4693" s="132" t="s">
        <v>1216</v>
      </c>
      <c r="C4693" s="150" t="s">
        <v>4873</v>
      </c>
      <c r="D4693" s="150" t="s">
        <v>4874</v>
      </c>
      <c r="E4693" s="150" t="s">
        <v>4875</v>
      </c>
      <c r="F4693" s="150" t="s">
        <v>4876</v>
      </c>
      <c r="G4693" s="150"/>
      <c r="H4693" s="150" t="s">
        <v>6833</v>
      </c>
      <c r="I4693" s="549">
        <v>41882</v>
      </c>
      <c r="J4693" s="549">
        <v>41973</v>
      </c>
      <c r="K4693" s="689" t="s">
        <v>10052</v>
      </c>
      <c r="L4693" s="150" t="s">
        <v>10053</v>
      </c>
      <c r="M4693" s="150" t="s">
        <v>695</v>
      </c>
      <c r="N4693" s="150" t="s">
        <v>9539</v>
      </c>
      <c r="O4693" s="150" t="s">
        <v>8615</v>
      </c>
      <c r="P4693" s="150" t="s">
        <v>8616</v>
      </c>
      <c r="Q4693" s="150">
        <v>8</v>
      </c>
      <c r="R4693" s="150">
        <v>5</v>
      </c>
      <c r="S4693" s="150" t="s">
        <v>605</v>
      </c>
      <c r="T4693" s="150">
        <v>1</v>
      </c>
      <c r="U4693" s="150" t="s">
        <v>606</v>
      </c>
      <c r="V4693" s="150" t="s">
        <v>8615</v>
      </c>
      <c r="W4693" s="689">
        <v>1.5</v>
      </c>
      <c r="X4693" s="150">
        <v>83</v>
      </c>
      <c r="Y4693" s="150">
        <v>15.6</v>
      </c>
      <c r="Z4693" s="689" t="s">
        <v>9962</v>
      </c>
    </row>
    <row r="4694" spans="1:26" s="56" customFormat="1">
      <c r="A4694" s="132" t="s">
        <v>9536</v>
      </c>
      <c r="B4694" s="132" t="s">
        <v>1216</v>
      </c>
      <c r="C4694" s="150" t="s">
        <v>4873</v>
      </c>
      <c r="D4694" s="150" t="s">
        <v>4874</v>
      </c>
      <c r="E4694" s="150" t="s">
        <v>4875</v>
      </c>
      <c r="F4694" s="150" t="s">
        <v>4876</v>
      </c>
      <c r="G4694" s="150"/>
      <c r="H4694" s="150" t="s">
        <v>6833</v>
      </c>
      <c r="I4694" s="549">
        <v>41882</v>
      </c>
      <c r="J4694" s="549">
        <v>41973</v>
      </c>
      <c r="K4694" s="690"/>
      <c r="L4694" s="150" t="s">
        <v>10054</v>
      </c>
      <c r="M4694" s="150" t="s">
        <v>695</v>
      </c>
      <c r="N4694" s="150" t="s">
        <v>9539</v>
      </c>
      <c r="O4694" s="150" t="s">
        <v>8615</v>
      </c>
      <c r="P4694" s="150" t="s">
        <v>8616</v>
      </c>
      <c r="Q4694" s="150">
        <v>8</v>
      </c>
      <c r="R4694" s="150">
        <v>5</v>
      </c>
      <c r="S4694" s="150" t="s">
        <v>605</v>
      </c>
      <c r="T4694" s="150">
        <v>1</v>
      </c>
      <c r="U4694" s="150" t="s">
        <v>606</v>
      </c>
      <c r="V4694" s="150" t="s">
        <v>8615</v>
      </c>
      <c r="W4694" s="690"/>
      <c r="X4694" s="150">
        <v>58</v>
      </c>
      <c r="Y4694" s="150">
        <v>11.5</v>
      </c>
      <c r="Z4694" s="690"/>
    </row>
    <row r="4695" spans="1:26" s="56" customFormat="1">
      <c r="A4695" s="132" t="s">
        <v>9536</v>
      </c>
      <c r="B4695" s="132" t="s">
        <v>1216</v>
      </c>
      <c r="C4695" s="150" t="s">
        <v>4873</v>
      </c>
      <c r="D4695" s="150" t="s">
        <v>4874</v>
      </c>
      <c r="E4695" s="150" t="s">
        <v>4875</v>
      </c>
      <c r="F4695" s="150" t="s">
        <v>4876</v>
      </c>
      <c r="G4695" s="150"/>
      <c r="H4695" s="150" t="s">
        <v>6833</v>
      </c>
      <c r="I4695" s="549">
        <v>41882</v>
      </c>
      <c r="J4695" s="549">
        <v>41973</v>
      </c>
      <c r="K4695" s="689" t="s">
        <v>10055</v>
      </c>
      <c r="L4695" s="150" t="s">
        <v>10056</v>
      </c>
      <c r="M4695" s="150" t="s">
        <v>695</v>
      </c>
      <c r="N4695" s="150" t="s">
        <v>9539</v>
      </c>
      <c r="O4695" s="150" t="s">
        <v>8615</v>
      </c>
      <c r="P4695" s="150" t="s">
        <v>8616</v>
      </c>
      <c r="Q4695" s="150">
        <v>8</v>
      </c>
      <c r="R4695" s="150">
        <v>5</v>
      </c>
      <c r="S4695" s="150" t="s">
        <v>605</v>
      </c>
      <c r="T4695" s="150">
        <v>1</v>
      </c>
      <c r="U4695" s="150" t="s">
        <v>606</v>
      </c>
      <c r="V4695" s="150" t="s">
        <v>8615</v>
      </c>
      <c r="W4695" s="689">
        <v>1.5</v>
      </c>
      <c r="X4695" s="150">
        <v>78</v>
      </c>
      <c r="Y4695" s="150">
        <v>18.399999999999999</v>
      </c>
      <c r="Z4695" s="689" t="s">
        <v>9962</v>
      </c>
    </row>
    <row r="4696" spans="1:26" s="56" customFormat="1">
      <c r="A4696" s="132" t="s">
        <v>9536</v>
      </c>
      <c r="B4696" s="132" t="s">
        <v>1216</v>
      </c>
      <c r="C4696" s="150" t="s">
        <v>4873</v>
      </c>
      <c r="D4696" s="150" t="s">
        <v>4874</v>
      </c>
      <c r="E4696" s="150" t="s">
        <v>4875</v>
      </c>
      <c r="F4696" s="150" t="s">
        <v>4876</v>
      </c>
      <c r="G4696" s="150"/>
      <c r="H4696" s="150" t="s">
        <v>6833</v>
      </c>
      <c r="I4696" s="549">
        <v>41882</v>
      </c>
      <c r="J4696" s="549">
        <v>41973</v>
      </c>
      <c r="K4696" s="690"/>
      <c r="L4696" s="150" t="s">
        <v>10057</v>
      </c>
      <c r="M4696" s="150" t="s">
        <v>695</v>
      </c>
      <c r="N4696" s="150" t="s">
        <v>9539</v>
      </c>
      <c r="O4696" s="150" t="s">
        <v>8615</v>
      </c>
      <c r="P4696" s="150" t="s">
        <v>8616</v>
      </c>
      <c r="Q4696" s="150">
        <v>8</v>
      </c>
      <c r="R4696" s="150">
        <v>5</v>
      </c>
      <c r="S4696" s="150" t="s">
        <v>605</v>
      </c>
      <c r="T4696" s="150">
        <v>1</v>
      </c>
      <c r="U4696" s="150" t="s">
        <v>606</v>
      </c>
      <c r="V4696" s="150" t="s">
        <v>8615</v>
      </c>
      <c r="W4696" s="690"/>
      <c r="X4696" s="150">
        <v>58</v>
      </c>
      <c r="Y4696" s="150">
        <v>20.399999999999999</v>
      </c>
      <c r="Z4696" s="690"/>
    </row>
    <row r="4697" spans="1:26" s="56" customFormat="1">
      <c r="A4697" s="132" t="s">
        <v>9536</v>
      </c>
      <c r="B4697" s="132" t="s">
        <v>1216</v>
      </c>
      <c r="C4697" s="150" t="s">
        <v>4873</v>
      </c>
      <c r="D4697" s="150" t="s">
        <v>4874</v>
      </c>
      <c r="E4697" s="150" t="s">
        <v>4875</v>
      </c>
      <c r="F4697" s="150" t="s">
        <v>4876</v>
      </c>
      <c r="G4697" s="150"/>
      <c r="H4697" s="150" t="s">
        <v>6833</v>
      </c>
      <c r="I4697" s="549">
        <v>41882</v>
      </c>
      <c r="J4697" s="549">
        <v>41973</v>
      </c>
      <c r="K4697" s="689" t="s">
        <v>10058</v>
      </c>
      <c r="L4697" s="150" t="s">
        <v>10059</v>
      </c>
      <c r="M4697" s="150" t="s">
        <v>695</v>
      </c>
      <c r="N4697" s="150" t="s">
        <v>9539</v>
      </c>
      <c r="O4697" s="150" t="s">
        <v>8615</v>
      </c>
      <c r="P4697" s="150" t="s">
        <v>8616</v>
      </c>
      <c r="Q4697" s="150">
        <v>8</v>
      </c>
      <c r="R4697" s="150">
        <v>5</v>
      </c>
      <c r="S4697" s="150" t="s">
        <v>605</v>
      </c>
      <c r="T4697" s="150">
        <v>1</v>
      </c>
      <c r="U4697" s="150" t="s">
        <v>606</v>
      </c>
      <c r="V4697" s="150" t="s">
        <v>8615</v>
      </c>
      <c r="W4697" s="689">
        <v>1.5</v>
      </c>
      <c r="X4697" s="150">
        <v>78</v>
      </c>
      <c r="Y4697" s="150">
        <v>12.6</v>
      </c>
      <c r="Z4697" s="689" t="s">
        <v>9962</v>
      </c>
    </row>
    <row r="4698" spans="1:26" s="56" customFormat="1">
      <c r="A4698" s="132" t="s">
        <v>9536</v>
      </c>
      <c r="B4698" s="132" t="s">
        <v>1216</v>
      </c>
      <c r="C4698" s="150" t="s">
        <v>4873</v>
      </c>
      <c r="D4698" s="150" t="s">
        <v>4874</v>
      </c>
      <c r="E4698" s="150" t="s">
        <v>4875</v>
      </c>
      <c r="F4698" s="150" t="s">
        <v>4876</v>
      </c>
      <c r="G4698" s="150"/>
      <c r="H4698" s="150" t="s">
        <v>6833</v>
      </c>
      <c r="I4698" s="549">
        <v>41882</v>
      </c>
      <c r="J4698" s="549">
        <v>41973</v>
      </c>
      <c r="K4698" s="690"/>
      <c r="L4698" s="150" t="s">
        <v>10060</v>
      </c>
      <c r="M4698" s="150" t="s">
        <v>695</v>
      </c>
      <c r="N4698" s="150" t="s">
        <v>9539</v>
      </c>
      <c r="O4698" s="150" t="s">
        <v>8615</v>
      </c>
      <c r="P4698" s="150" t="s">
        <v>8616</v>
      </c>
      <c r="Q4698" s="150">
        <v>8</v>
      </c>
      <c r="R4698" s="150">
        <v>5</v>
      </c>
      <c r="S4698" s="150" t="s">
        <v>605</v>
      </c>
      <c r="T4698" s="150">
        <v>1</v>
      </c>
      <c r="U4698" s="150" t="s">
        <v>606</v>
      </c>
      <c r="V4698" s="150" t="s">
        <v>8615</v>
      </c>
      <c r="W4698" s="690"/>
      <c r="X4698" s="150">
        <v>58</v>
      </c>
      <c r="Y4698" s="150">
        <v>24</v>
      </c>
      <c r="Z4698" s="690"/>
    </row>
    <row r="4699" spans="1:26" s="56" customFormat="1">
      <c r="A4699" s="132" t="s">
        <v>9536</v>
      </c>
      <c r="B4699" s="132" t="s">
        <v>1216</v>
      </c>
      <c r="C4699" s="150" t="s">
        <v>4873</v>
      </c>
      <c r="D4699" s="150" t="s">
        <v>4874</v>
      </c>
      <c r="E4699" s="150" t="s">
        <v>4875</v>
      </c>
      <c r="F4699" s="150" t="s">
        <v>4876</v>
      </c>
      <c r="G4699" s="150"/>
      <c r="H4699" s="150" t="s">
        <v>6833</v>
      </c>
      <c r="I4699" s="549">
        <v>41882</v>
      </c>
      <c r="J4699" s="549">
        <v>41973</v>
      </c>
      <c r="K4699" s="689" t="s">
        <v>10061</v>
      </c>
      <c r="L4699" s="150" t="s">
        <v>10062</v>
      </c>
      <c r="M4699" s="150" t="s">
        <v>695</v>
      </c>
      <c r="N4699" s="150" t="s">
        <v>9539</v>
      </c>
      <c r="O4699" s="150" t="s">
        <v>8615</v>
      </c>
      <c r="P4699" s="150" t="s">
        <v>8616</v>
      </c>
      <c r="Q4699" s="150">
        <v>8</v>
      </c>
      <c r="R4699" s="150">
        <v>5</v>
      </c>
      <c r="S4699" s="150" t="s">
        <v>605</v>
      </c>
      <c r="T4699" s="150">
        <v>1</v>
      </c>
      <c r="U4699" s="150" t="s">
        <v>606</v>
      </c>
      <c r="V4699" s="150" t="s">
        <v>8615</v>
      </c>
      <c r="W4699" s="689">
        <v>1.5</v>
      </c>
      <c r="X4699" s="150">
        <v>80</v>
      </c>
      <c r="Y4699" s="150">
        <v>7.2</v>
      </c>
      <c r="Z4699" s="689" t="s">
        <v>9962</v>
      </c>
    </row>
    <row r="4700" spans="1:26" s="56" customFormat="1">
      <c r="A4700" s="132" t="s">
        <v>9536</v>
      </c>
      <c r="B4700" s="132" t="s">
        <v>1216</v>
      </c>
      <c r="C4700" s="150" t="s">
        <v>4873</v>
      </c>
      <c r="D4700" s="150" t="s">
        <v>4874</v>
      </c>
      <c r="E4700" s="150" t="s">
        <v>4875</v>
      </c>
      <c r="F4700" s="150" t="s">
        <v>4876</v>
      </c>
      <c r="G4700" s="150"/>
      <c r="H4700" s="150" t="s">
        <v>6833</v>
      </c>
      <c r="I4700" s="549">
        <v>41882</v>
      </c>
      <c r="J4700" s="549">
        <v>41973</v>
      </c>
      <c r="K4700" s="690"/>
      <c r="L4700" s="150" t="s">
        <v>10063</v>
      </c>
      <c r="M4700" s="150" t="s">
        <v>695</v>
      </c>
      <c r="N4700" s="150" t="s">
        <v>9539</v>
      </c>
      <c r="O4700" s="150" t="s">
        <v>8615</v>
      </c>
      <c r="P4700" s="150" t="s">
        <v>8616</v>
      </c>
      <c r="Q4700" s="150">
        <v>8</v>
      </c>
      <c r="R4700" s="150">
        <v>5</v>
      </c>
      <c r="S4700" s="150" t="s">
        <v>605</v>
      </c>
      <c r="T4700" s="150">
        <v>1</v>
      </c>
      <c r="U4700" s="150" t="s">
        <v>606</v>
      </c>
      <c r="V4700" s="150" t="s">
        <v>8615</v>
      </c>
      <c r="W4700" s="690"/>
      <c r="X4700" s="150">
        <v>54</v>
      </c>
      <c r="Y4700" s="150">
        <v>20.2</v>
      </c>
      <c r="Z4700" s="690"/>
    </row>
    <row r="4701" spans="1:26" s="56" customFormat="1">
      <c r="A4701" s="132" t="s">
        <v>9536</v>
      </c>
      <c r="B4701" s="132" t="s">
        <v>1216</v>
      </c>
      <c r="C4701" s="150" t="s">
        <v>4873</v>
      </c>
      <c r="D4701" s="150" t="s">
        <v>4874</v>
      </c>
      <c r="E4701" s="150" t="s">
        <v>4875</v>
      </c>
      <c r="F4701" s="150" t="s">
        <v>4876</v>
      </c>
      <c r="G4701" s="150"/>
      <c r="H4701" s="150" t="s">
        <v>6833</v>
      </c>
      <c r="I4701" s="549">
        <v>41882</v>
      </c>
      <c r="J4701" s="549">
        <v>41973</v>
      </c>
      <c r="K4701" s="689" t="s">
        <v>10064</v>
      </c>
      <c r="L4701" s="150" t="s">
        <v>10065</v>
      </c>
      <c r="M4701" s="150" t="s">
        <v>695</v>
      </c>
      <c r="N4701" s="150" t="s">
        <v>9539</v>
      </c>
      <c r="O4701" s="150" t="s">
        <v>8615</v>
      </c>
      <c r="P4701" s="150" t="s">
        <v>8616</v>
      </c>
      <c r="Q4701" s="150">
        <v>8</v>
      </c>
      <c r="R4701" s="150">
        <v>5</v>
      </c>
      <c r="S4701" s="150" t="s">
        <v>605</v>
      </c>
      <c r="T4701" s="150">
        <v>1</v>
      </c>
      <c r="U4701" s="150" t="s">
        <v>606</v>
      </c>
      <c r="V4701" s="150" t="s">
        <v>8615</v>
      </c>
      <c r="W4701" s="689">
        <v>1.5</v>
      </c>
      <c r="X4701" s="150">
        <v>27</v>
      </c>
      <c r="Y4701" s="150">
        <v>13.1</v>
      </c>
      <c r="Z4701" s="689" t="s">
        <v>9962</v>
      </c>
    </row>
    <row r="4702" spans="1:26" s="56" customFormat="1">
      <c r="A4702" s="132" t="s">
        <v>9536</v>
      </c>
      <c r="B4702" s="132" t="s">
        <v>1216</v>
      </c>
      <c r="C4702" s="150" t="s">
        <v>4873</v>
      </c>
      <c r="D4702" s="150" t="s">
        <v>4874</v>
      </c>
      <c r="E4702" s="150" t="s">
        <v>4875</v>
      </c>
      <c r="F4702" s="150" t="s">
        <v>4876</v>
      </c>
      <c r="G4702" s="150"/>
      <c r="H4702" s="150" t="s">
        <v>6833</v>
      </c>
      <c r="I4702" s="549">
        <v>41882</v>
      </c>
      <c r="J4702" s="549">
        <v>41973</v>
      </c>
      <c r="K4702" s="690"/>
      <c r="L4702" s="150" t="s">
        <v>10066</v>
      </c>
      <c r="M4702" s="150" t="s">
        <v>695</v>
      </c>
      <c r="N4702" s="150" t="s">
        <v>9539</v>
      </c>
      <c r="O4702" s="150" t="s">
        <v>8615</v>
      </c>
      <c r="P4702" s="150" t="s">
        <v>8616</v>
      </c>
      <c r="Q4702" s="150">
        <v>8</v>
      </c>
      <c r="R4702" s="150">
        <v>5</v>
      </c>
      <c r="S4702" s="150" t="s">
        <v>605</v>
      </c>
      <c r="T4702" s="150">
        <v>1</v>
      </c>
      <c r="U4702" s="150" t="s">
        <v>606</v>
      </c>
      <c r="V4702" s="150" t="s">
        <v>8615</v>
      </c>
      <c r="W4702" s="690"/>
      <c r="X4702" s="150">
        <v>60</v>
      </c>
      <c r="Y4702" s="150">
        <v>23</v>
      </c>
      <c r="Z4702" s="690"/>
    </row>
    <row r="4703" spans="1:26" s="56" customFormat="1">
      <c r="A4703" s="132" t="s">
        <v>9536</v>
      </c>
      <c r="B4703" s="132" t="s">
        <v>1216</v>
      </c>
      <c r="C4703" s="150" t="s">
        <v>4873</v>
      </c>
      <c r="D4703" s="150" t="s">
        <v>4874</v>
      </c>
      <c r="E4703" s="150" t="s">
        <v>4875</v>
      </c>
      <c r="F4703" s="150" t="s">
        <v>4876</v>
      </c>
      <c r="G4703" s="150"/>
      <c r="H4703" s="150" t="s">
        <v>6833</v>
      </c>
      <c r="I4703" s="549">
        <v>41882</v>
      </c>
      <c r="J4703" s="549">
        <v>41973</v>
      </c>
      <c r="K4703" s="689" t="s">
        <v>10067</v>
      </c>
      <c r="L4703" s="150" t="s">
        <v>10068</v>
      </c>
      <c r="M4703" s="150" t="s">
        <v>695</v>
      </c>
      <c r="N4703" s="150" t="s">
        <v>9539</v>
      </c>
      <c r="O4703" s="150" t="s">
        <v>8615</v>
      </c>
      <c r="P4703" s="150" t="s">
        <v>8616</v>
      </c>
      <c r="Q4703" s="150">
        <v>8</v>
      </c>
      <c r="R4703" s="150">
        <v>5</v>
      </c>
      <c r="S4703" s="150" t="s">
        <v>605</v>
      </c>
      <c r="T4703" s="150">
        <v>1</v>
      </c>
      <c r="U4703" s="150" t="s">
        <v>606</v>
      </c>
      <c r="V4703" s="150" t="s">
        <v>8615</v>
      </c>
      <c r="W4703" s="689">
        <v>1.5</v>
      </c>
      <c r="X4703" s="150">
        <v>90</v>
      </c>
      <c r="Y4703" s="150">
        <v>15.2</v>
      </c>
      <c r="Z4703" s="689" t="s">
        <v>9962</v>
      </c>
    </row>
    <row r="4704" spans="1:26" s="56" customFormat="1">
      <c r="A4704" s="132" t="s">
        <v>9536</v>
      </c>
      <c r="B4704" s="132" t="s">
        <v>1216</v>
      </c>
      <c r="C4704" s="150" t="s">
        <v>4873</v>
      </c>
      <c r="D4704" s="150" t="s">
        <v>4874</v>
      </c>
      <c r="E4704" s="150" t="s">
        <v>4875</v>
      </c>
      <c r="F4704" s="150" t="s">
        <v>4876</v>
      </c>
      <c r="G4704" s="150"/>
      <c r="H4704" s="150" t="s">
        <v>6833</v>
      </c>
      <c r="I4704" s="549">
        <v>41882</v>
      </c>
      <c r="J4704" s="549">
        <v>41973</v>
      </c>
      <c r="K4704" s="690"/>
      <c r="L4704" s="150" t="s">
        <v>10069</v>
      </c>
      <c r="M4704" s="150" t="s">
        <v>695</v>
      </c>
      <c r="N4704" s="150" t="s">
        <v>9539</v>
      </c>
      <c r="O4704" s="150" t="s">
        <v>8615</v>
      </c>
      <c r="P4704" s="150" t="s">
        <v>8616</v>
      </c>
      <c r="Q4704" s="150">
        <v>8</v>
      </c>
      <c r="R4704" s="150">
        <v>5</v>
      </c>
      <c r="S4704" s="150" t="s">
        <v>605</v>
      </c>
      <c r="T4704" s="150">
        <v>1</v>
      </c>
      <c r="U4704" s="150" t="s">
        <v>606</v>
      </c>
      <c r="V4704" s="150" t="s">
        <v>8615</v>
      </c>
      <c r="W4704" s="690"/>
      <c r="X4704" s="150">
        <v>90</v>
      </c>
      <c r="Y4704" s="150">
        <v>8.6999999999999993</v>
      </c>
      <c r="Z4704" s="690"/>
    </row>
    <row r="4705" spans="1:26" s="56" customFormat="1">
      <c r="A4705" s="132" t="s">
        <v>9536</v>
      </c>
      <c r="B4705" s="132" t="s">
        <v>1216</v>
      </c>
      <c r="C4705" s="150" t="s">
        <v>4873</v>
      </c>
      <c r="D4705" s="150" t="s">
        <v>4874</v>
      </c>
      <c r="E4705" s="150" t="s">
        <v>4875</v>
      </c>
      <c r="F4705" s="150" t="s">
        <v>4876</v>
      </c>
      <c r="G4705" s="150"/>
      <c r="H4705" s="150" t="s">
        <v>6833</v>
      </c>
      <c r="I4705" s="549">
        <v>41882</v>
      </c>
      <c r="J4705" s="549">
        <v>41973</v>
      </c>
      <c r="K4705" s="689" t="s">
        <v>10070</v>
      </c>
      <c r="L4705" s="150" t="s">
        <v>10071</v>
      </c>
      <c r="M4705" s="150" t="s">
        <v>695</v>
      </c>
      <c r="N4705" s="150" t="s">
        <v>9539</v>
      </c>
      <c r="O4705" s="150" t="s">
        <v>8615</v>
      </c>
      <c r="P4705" s="150" t="s">
        <v>8616</v>
      </c>
      <c r="Q4705" s="150">
        <v>8</v>
      </c>
      <c r="R4705" s="150">
        <v>5</v>
      </c>
      <c r="S4705" s="150" t="s">
        <v>605</v>
      </c>
      <c r="T4705" s="150">
        <v>1</v>
      </c>
      <c r="U4705" s="150" t="s">
        <v>606</v>
      </c>
      <c r="V4705" s="150" t="s">
        <v>8615</v>
      </c>
      <c r="W4705" s="689">
        <v>1.5</v>
      </c>
      <c r="X4705" s="150">
        <v>74</v>
      </c>
      <c r="Y4705" s="150">
        <v>19.100000000000001</v>
      </c>
      <c r="Z4705" s="689" t="s">
        <v>9962</v>
      </c>
    </row>
    <row r="4706" spans="1:26" s="56" customFormat="1">
      <c r="A4706" s="132" t="s">
        <v>9536</v>
      </c>
      <c r="B4706" s="132" t="s">
        <v>1216</v>
      </c>
      <c r="C4706" s="150" t="s">
        <v>4873</v>
      </c>
      <c r="D4706" s="150" t="s">
        <v>4874</v>
      </c>
      <c r="E4706" s="150" t="s">
        <v>4875</v>
      </c>
      <c r="F4706" s="150" t="s">
        <v>4876</v>
      </c>
      <c r="G4706" s="150"/>
      <c r="H4706" s="150" t="s">
        <v>6833</v>
      </c>
      <c r="I4706" s="549">
        <v>41882</v>
      </c>
      <c r="J4706" s="549">
        <v>41973</v>
      </c>
      <c r="K4706" s="690"/>
      <c r="L4706" s="150" t="s">
        <v>10072</v>
      </c>
      <c r="M4706" s="150" t="s">
        <v>695</v>
      </c>
      <c r="N4706" s="150" t="s">
        <v>9539</v>
      </c>
      <c r="O4706" s="150" t="s">
        <v>8615</v>
      </c>
      <c r="P4706" s="150" t="s">
        <v>8616</v>
      </c>
      <c r="Q4706" s="150">
        <v>8</v>
      </c>
      <c r="R4706" s="150">
        <v>5</v>
      </c>
      <c r="S4706" s="150" t="s">
        <v>605</v>
      </c>
      <c r="T4706" s="150">
        <v>1</v>
      </c>
      <c r="U4706" s="150" t="s">
        <v>606</v>
      </c>
      <c r="V4706" s="150" t="s">
        <v>8615</v>
      </c>
      <c r="W4706" s="690"/>
      <c r="X4706" s="150">
        <v>58</v>
      </c>
      <c r="Y4706" s="150">
        <v>24.8</v>
      </c>
      <c r="Z4706" s="690"/>
    </row>
    <row r="4707" spans="1:26" s="56" customFormat="1">
      <c r="A4707" s="132" t="s">
        <v>9536</v>
      </c>
      <c r="B4707" s="132" t="s">
        <v>1216</v>
      </c>
      <c r="C4707" s="150" t="s">
        <v>4873</v>
      </c>
      <c r="D4707" s="150" t="s">
        <v>4874</v>
      </c>
      <c r="E4707" s="150" t="s">
        <v>4875</v>
      </c>
      <c r="F4707" s="150" t="s">
        <v>4876</v>
      </c>
      <c r="G4707" s="150"/>
      <c r="H4707" s="150" t="s">
        <v>6833</v>
      </c>
      <c r="I4707" s="549">
        <v>41882</v>
      </c>
      <c r="J4707" s="549">
        <v>41973</v>
      </c>
      <c r="K4707" s="689" t="s">
        <v>10073</v>
      </c>
      <c r="L4707" s="150" t="s">
        <v>10074</v>
      </c>
      <c r="M4707" s="150" t="s">
        <v>695</v>
      </c>
      <c r="N4707" s="150" t="s">
        <v>9539</v>
      </c>
      <c r="O4707" s="150" t="s">
        <v>8615</v>
      </c>
      <c r="P4707" s="150" t="s">
        <v>8616</v>
      </c>
      <c r="Q4707" s="150">
        <v>8</v>
      </c>
      <c r="R4707" s="150">
        <v>5</v>
      </c>
      <c r="S4707" s="150" t="s">
        <v>605</v>
      </c>
      <c r="T4707" s="150">
        <v>1</v>
      </c>
      <c r="U4707" s="150" t="s">
        <v>606</v>
      </c>
      <c r="V4707" s="150" t="s">
        <v>8615</v>
      </c>
      <c r="W4707" s="689">
        <v>1.5</v>
      </c>
      <c r="X4707" s="150">
        <v>60</v>
      </c>
      <c r="Y4707" s="150">
        <v>5.8</v>
      </c>
      <c r="Z4707" s="689" t="s">
        <v>9962</v>
      </c>
    </row>
    <row r="4708" spans="1:26" s="56" customFormat="1">
      <c r="A4708" s="132" t="s">
        <v>9536</v>
      </c>
      <c r="B4708" s="132" t="s">
        <v>1216</v>
      </c>
      <c r="C4708" s="150" t="s">
        <v>4873</v>
      </c>
      <c r="D4708" s="150" t="s">
        <v>4874</v>
      </c>
      <c r="E4708" s="150" t="s">
        <v>4875</v>
      </c>
      <c r="F4708" s="150" t="s">
        <v>4876</v>
      </c>
      <c r="G4708" s="150"/>
      <c r="H4708" s="150" t="s">
        <v>6833</v>
      </c>
      <c r="I4708" s="549">
        <v>41882</v>
      </c>
      <c r="J4708" s="549">
        <v>41973</v>
      </c>
      <c r="K4708" s="690"/>
      <c r="L4708" s="150" t="s">
        <v>10075</v>
      </c>
      <c r="M4708" s="150" t="s">
        <v>695</v>
      </c>
      <c r="N4708" s="150" t="s">
        <v>9539</v>
      </c>
      <c r="O4708" s="150" t="s">
        <v>8615</v>
      </c>
      <c r="P4708" s="150" t="s">
        <v>8616</v>
      </c>
      <c r="Q4708" s="150">
        <v>8</v>
      </c>
      <c r="R4708" s="150">
        <v>5</v>
      </c>
      <c r="S4708" s="150" t="s">
        <v>605</v>
      </c>
      <c r="T4708" s="150">
        <v>1</v>
      </c>
      <c r="U4708" s="150" t="s">
        <v>606</v>
      </c>
      <c r="V4708" s="150" t="s">
        <v>8615</v>
      </c>
      <c r="W4708" s="690"/>
      <c r="X4708" s="150">
        <v>58</v>
      </c>
      <c r="Y4708" s="150">
        <v>24.3</v>
      </c>
      <c r="Z4708" s="690"/>
    </row>
    <row r="4709" spans="1:26" s="56" customFormat="1">
      <c r="A4709" s="132" t="s">
        <v>9536</v>
      </c>
      <c r="B4709" s="132" t="s">
        <v>1216</v>
      </c>
      <c r="C4709" s="150" t="s">
        <v>4873</v>
      </c>
      <c r="D4709" s="150" t="s">
        <v>4874</v>
      </c>
      <c r="E4709" s="150" t="s">
        <v>4875</v>
      </c>
      <c r="F4709" s="150" t="s">
        <v>4876</v>
      </c>
      <c r="G4709" s="150"/>
      <c r="H4709" s="150" t="s">
        <v>6833</v>
      </c>
      <c r="I4709" s="549">
        <v>41882</v>
      </c>
      <c r="J4709" s="549">
        <v>41973</v>
      </c>
      <c r="K4709" s="689" t="s">
        <v>10076</v>
      </c>
      <c r="L4709" s="150" t="s">
        <v>10077</v>
      </c>
      <c r="M4709" s="150" t="s">
        <v>695</v>
      </c>
      <c r="N4709" s="150" t="s">
        <v>9539</v>
      </c>
      <c r="O4709" s="150" t="s">
        <v>8615</v>
      </c>
      <c r="P4709" s="150" t="s">
        <v>8616</v>
      </c>
      <c r="Q4709" s="150">
        <v>8</v>
      </c>
      <c r="R4709" s="150">
        <v>5</v>
      </c>
      <c r="S4709" s="150" t="s">
        <v>605</v>
      </c>
      <c r="T4709" s="150">
        <v>1</v>
      </c>
      <c r="U4709" s="150" t="s">
        <v>606</v>
      </c>
      <c r="V4709" s="150" t="s">
        <v>8615</v>
      </c>
      <c r="W4709" s="689">
        <v>1.5</v>
      </c>
      <c r="X4709" s="150">
        <v>100</v>
      </c>
      <c r="Y4709" s="150">
        <v>8.3000000000000007</v>
      </c>
      <c r="Z4709" s="689" t="s">
        <v>9962</v>
      </c>
    </row>
    <row r="4710" spans="1:26" s="56" customFormat="1">
      <c r="A4710" s="132" t="s">
        <v>9536</v>
      </c>
      <c r="B4710" s="132" t="s">
        <v>1216</v>
      </c>
      <c r="C4710" s="150" t="s">
        <v>4873</v>
      </c>
      <c r="D4710" s="150" t="s">
        <v>4874</v>
      </c>
      <c r="E4710" s="150" t="s">
        <v>4875</v>
      </c>
      <c r="F4710" s="150" t="s">
        <v>4876</v>
      </c>
      <c r="G4710" s="150"/>
      <c r="H4710" s="150" t="s">
        <v>6833</v>
      </c>
      <c r="I4710" s="549">
        <v>41882</v>
      </c>
      <c r="J4710" s="549">
        <v>41973</v>
      </c>
      <c r="K4710" s="690"/>
      <c r="L4710" s="150" t="s">
        <v>10078</v>
      </c>
      <c r="M4710" s="150" t="s">
        <v>695</v>
      </c>
      <c r="N4710" s="150" t="s">
        <v>9539</v>
      </c>
      <c r="O4710" s="150" t="s">
        <v>8615</v>
      </c>
      <c r="P4710" s="150" t="s">
        <v>8616</v>
      </c>
      <c r="Q4710" s="150">
        <v>8</v>
      </c>
      <c r="R4710" s="150">
        <v>5</v>
      </c>
      <c r="S4710" s="150" t="s">
        <v>605</v>
      </c>
      <c r="T4710" s="150">
        <v>1</v>
      </c>
      <c r="U4710" s="150" t="s">
        <v>606</v>
      </c>
      <c r="V4710" s="150" t="s">
        <v>8615</v>
      </c>
      <c r="W4710" s="690"/>
      <c r="X4710" s="150">
        <v>58</v>
      </c>
      <c r="Y4710" s="150">
        <v>20.2</v>
      </c>
      <c r="Z4710" s="690"/>
    </row>
    <row r="4711" spans="1:26" s="56" customFormat="1">
      <c r="A4711" s="132" t="s">
        <v>9536</v>
      </c>
      <c r="B4711" s="132" t="s">
        <v>1216</v>
      </c>
      <c r="C4711" s="150" t="s">
        <v>4873</v>
      </c>
      <c r="D4711" s="150" t="s">
        <v>4874</v>
      </c>
      <c r="E4711" s="150" t="s">
        <v>4875</v>
      </c>
      <c r="F4711" s="150" t="s">
        <v>4876</v>
      </c>
      <c r="G4711" s="150"/>
      <c r="H4711" s="150" t="s">
        <v>6833</v>
      </c>
      <c r="I4711" s="549">
        <v>41882</v>
      </c>
      <c r="J4711" s="549">
        <v>41973</v>
      </c>
      <c r="K4711" s="689" t="s">
        <v>10079</v>
      </c>
      <c r="L4711" s="150" t="s">
        <v>10080</v>
      </c>
      <c r="M4711" s="150" t="s">
        <v>695</v>
      </c>
      <c r="N4711" s="150" t="s">
        <v>9539</v>
      </c>
      <c r="O4711" s="150" t="s">
        <v>8615</v>
      </c>
      <c r="P4711" s="150" t="s">
        <v>8616</v>
      </c>
      <c r="Q4711" s="150">
        <v>8</v>
      </c>
      <c r="R4711" s="150">
        <v>5</v>
      </c>
      <c r="S4711" s="150" t="s">
        <v>605</v>
      </c>
      <c r="T4711" s="150">
        <v>1</v>
      </c>
      <c r="U4711" s="150" t="s">
        <v>606</v>
      </c>
      <c r="V4711" s="150" t="s">
        <v>8615</v>
      </c>
      <c r="W4711" s="689">
        <v>1.5</v>
      </c>
      <c r="X4711" s="150">
        <v>82</v>
      </c>
      <c r="Y4711" s="150">
        <v>13.3</v>
      </c>
      <c r="Z4711" s="689" t="s">
        <v>9962</v>
      </c>
    </row>
    <row r="4712" spans="1:26" s="56" customFormat="1">
      <c r="A4712" s="132" t="s">
        <v>9536</v>
      </c>
      <c r="B4712" s="132" t="s">
        <v>1216</v>
      </c>
      <c r="C4712" s="150" t="s">
        <v>4873</v>
      </c>
      <c r="D4712" s="150" t="s">
        <v>4874</v>
      </c>
      <c r="E4712" s="150" t="s">
        <v>4875</v>
      </c>
      <c r="F4712" s="150" t="s">
        <v>4876</v>
      </c>
      <c r="G4712" s="150"/>
      <c r="H4712" s="150" t="s">
        <v>6833</v>
      </c>
      <c r="I4712" s="549">
        <v>41882</v>
      </c>
      <c r="J4712" s="549">
        <v>41973</v>
      </c>
      <c r="K4712" s="690"/>
      <c r="L4712" s="150" t="s">
        <v>10081</v>
      </c>
      <c r="M4712" s="150" t="s">
        <v>695</v>
      </c>
      <c r="N4712" s="150" t="s">
        <v>9539</v>
      </c>
      <c r="O4712" s="150" t="s">
        <v>8615</v>
      </c>
      <c r="P4712" s="150" t="s">
        <v>8616</v>
      </c>
      <c r="Q4712" s="150">
        <v>8</v>
      </c>
      <c r="R4712" s="150">
        <v>5</v>
      </c>
      <c r="S4712" s="150" t="s">
        <v>605</v>
      </c>
      <c r="T4712" s="150">
        <v>1</v>
      </c>
      <c r="U4712" s="150" t="s">
        <v>606</v>
      </c>
      <c r="V4712" s="150" t="s">
        <v>8615</v>
      </c>
      <c r="W4712" s="690"/>
      <c r="X4712" s="150">
        <v>58</v>
      </c>
      <c r="Y4712" s="150">
        <v>15.1</v>
      </c>
      <c r="Z4712" s="690"/>
    </row>
    <row r="4713" spans="1:26" s="56" customFormat="1">
      <c r="A4713" s="132" t="s">
        <v>9536</v>
      </c>
      <c r="B4713" s="132" t="s">
        <v>1216</v>
      </c>
      <c r="C4713" s="150" t="s">
        <v>4873</v>
      </c>
      <c r="D4713" s="150" t="s">
        <v>4874</v>
      </c>
      <c r="E4713" s="150" t="s">
        <v>4875</v>
      </c>
      <c r="F4713" s="150" t="s">
        <v>4876</v>
      </c>
      <c r="G4713" s="150"/>
      <c r="H4713" s="150" t="s">
        <v>6833</v>
      </c>
      <c r="I4713" s="549">
        <v>41882</v>
      </c>
      <c r="J4713" s="549">
        <v>41973</v>
      </c>
      <c r="K4713" s="689" t="s">
        <v>10082</v>
      </c>
      <c r="L4713" s="150" t="s">
        <v>10083</v>
      </c>
      <c r="M4713" s="150" t="s">
        <v>695</v>
      </c>
      <c r="N4713" s="150" t="s">
        <v>9539</v>
      </c>
      <c r="O4713" s="150" t="s">
        <v>8615</v>
      </c>
      <c r="P4713" s="150" t="s">
        <v>8616</v>
      </c>
      <c r="Q4713" s="150">
        <v>8</v>
      </c>
      <c r="R4713" s="150">
        <v>5</v>
      </c>
      <c r="S4713" s="150" t="s">
        <v>605</v>
      </c>
      <c r="T4713" s="150">
        <v>1</v>
      </c>
      <c r="U4713" s="150" t="s">
        <v>606</v>
      </c>
      <c r="V4713" s="150" t="s">
        <v>8615</v>
      </c>
      <c r="W4713" s="689">
        <v>1.5</v>
      </c>
      <c r="X4713" s="150">
        <v>92</v>
      </c>
      <c r="Y4713" s="150">
        <v>11.3</v>
      </c>
      <c r="Z4713" s="689" t="s">
        <v>9962</v>
      </c>
    </row>
    <row r="4714" spans="1:26" s="56" customFormat="1">
      <c r="A4714" s="132" t="s">
        <v>9536</v>
      </c>
      <c r="B4714" s="132" t="s">
        <v>1216</v>
      </c>
      <c r="C4714" s="150" t="s">
        <v>4873</v>
      </c>
      <c r="D4714" s="150" t="s">
        <v>4874</v>
      </c>
      <c r="E4714" s="150" t="s">
        <v>4875</v>
      </c>
      <c r="F4714" s="150" t="s">
        <v>4876</v>
      </c>
      <c r="G4714" s="150"/>
      <c r="H4714" s="150" t="s">
        <v>6833</v>
      </c>
      <c r="I4714" s="549">
        <v>41882</v>
      </c>
      <c r="J4714" s="549">
        <v>41973</v>
      </c>
      <c r="K4714" s="690"/>
      <c r="L4714" s="150" t="s">
        <v>10084</v>
      </c>
      <c r="M4714" s="150" t="s">
        <v>695</v>
      </c>
      <c r="N4714" s="150" t="s">
        <v>9539</v>
      </c>
      <c r="O4714" s="150" t="s">
        <v>8615</v>
      </c>
      <c r="P4714" s="150" t="s">
        <v>8616</v>
      </c>
      <c r="Q4714" s="150">
        <v>8</v>
      </c>
      <c r="R4714" s="150">
        <v>5</v>
      </c>
      <c r="S4714" s="150" t="s">
        <v>605</v>
      </c>
      <c r="T4714" s="150">
        <v>1</v>
      </c>
      <c r="U4714" s="150" t="s">
        <v>606</v>
      </c>
      <c r="V4714" s="150" t="s">
        <v>8615</v>
      </c>
      <c r="W4714" s="690"/>
      <c r="X4714" s="150">
        <v>58</v>
      </c>
      <c r="Y4714" s="150">
        <v>16.100000000000001</v>
      </c>
      <c r="Z4714" s="690"/>
    </row>
    <row r="4715" spans="1:26" s="56" customFormat="1">
      <c r="A4715" s="132" t="s">
        <v>9536</v>
      </c>
      <c r="B4715" s="132" t="s">
        <v>1216</v>
      </c>
      <c r="C4715" s="150" t="s">
        <v>4873</v>
      </c>
      <c r="D4715" s="150" t="s">
        <v>4874</v>
      </c>
      <c r="E4715" s="150" t="s">
        <v>4875</v>
      </c>
      <c r="F4715" s="150" t="s">
        <v>4876</v>
      </c>
      <c r="G4715" s="150"/>
      <c r="H4715" s="150" t="s">
        <v>6833</v>
      </c>
      <c r="I4715" s="549">
        <v>41882</v>
      </c>
      <c r="J4715" s="549">
        <v>41973</v>
      </c>
      <c r="K4715" s="689" t="s">
        <v>10085</v>
      </c>
      <c r="L4715" s="150" t="s">
        <v>10086</v>
      </c>
      <c r="M4715" s="150" t="s">
        <v>695</v>
      </c>
      <c r="N4715" s="150" t="s">
        <v>9539</v>
      </c>
      <c r="O4715" s="150" t="s">
        <v>8615</v>
      </c>
      <c r="P4715" s="150" t="s">
        <v>8616</v>
      </c>
      <c r="Q4715" s="150">
        <v>8</v>
      </c>
      <c r="R4715" s="150">
        <v>5</v>
      </c>
      <c r="S4715" s="150" t="s">
        <v>605</v>
      </c>
      <c r="T4715" s="150">
        <v>1</v>
      </c>
      <c r="U4715" s="150" t="s">
        <v>606</v>
      </c>
      <c r="V4715" s="150" t="s">
        <v>8615</v>
      </c>
      <c r="W4715" s="689">
        <v>1.5</v>
      </c>
      <c r="X4715" s="150">
        <v>85</v>
      </c>
      <c r="Y4715" s="150">
        <v>8</v>
      </c>
      <c r="Z4715" s="689" t="s">
        <v>9962</v>
      </c>
    </row>
    <row r="4716" spans="1:26" s="56" customFormat="1">
      <c r="A4716" s="132" t="s">
        <v>9536</v>
      </c>
      <c r="B4716" s="132" t="s">
        <v>1216</v>
      </c>
      <c r="C4716" s="150" t="s">
        <v>4873</v>
      </c>
      <c r="D4716" s="150" t="s">
        <v>4874</v>
      </c>
      <c r="E4716" s="150" t="s">
        <v>4875</v>
      </c>
      <c r="F4716" s="150" t="s">
        <v>4876</v>
      </c>
      <c r="G4716" s="150"/>
      <c r="H4716" s="150" t="s">
        <v>6833</v>
      </c>
      <c r="I4716" s="549">
        <v>41882</v>
      </c>
      <c r="J4716" s="549">
        <v>41973</v>
      </c>
      <c r="K4716" s="690"/>
      <c r="L4716" s="150" t="s">
        <v>10087</v>
      </c>
      <c r="M4716" s="150" t="s">
        <v>695</v>
      </c>
      <c r="N4716" s="150" t="s">
        <v>9539</v>
      </c>
      <c r="O4716" s="150" t="s">
        <v>8615</v>
      </c>
      <c r="P4716" s="150" t="s">
        <v>8616</v>
      </c>
      <c r="Q4716" s="150">
        <v>8</v>
      </c>
      <c r="R4716" s="150">
        <v>5</v>
      </c>
      <c r="S4716" s="150" t="s">
        <v>605</v>
      </c>
      <c r="T4716" s="150">
        <v>1</v>
      </c>
      <c r="U4716" s="150" t="s">
        <v>606</v>
      </c>
      <c r="V4716" s="150" t="s">
        <v>8615</v>
      </c>
      <c r="W4716" s="690"/>
      <c r="X4716" s="150">
        <v>58</v>
      </c>
      <c r="Y4716" s="150">
        <v>15.6</v>
      </c>
      <c r="Z4716" s="690"/>
    </row>
    <row r="4717" spans="1:26" s="56" customFormat="1">
      <c r="A4717" s="132" t="s">
        <v>9536</v>
      </c>
      <c r="B4717" s="132" t="s">
        <v>1216</v>
      </c>
      <c r="C4717" s="150" t="s">
        <v>4873</v>
      </c>
      <c r="D4717" s="150" t="s">
        <v>4874</v>
      </c>
      <c r="E4717" s="150" t="s">
        <v>4875</v>
      </c>
      <c r="F4717" s="150" t="s">
        <v>4876</v>
      </c>
      <c r="G4717" s="150"/>
      <c r="H4717" s="150" t="s">
        <v>6833</v>
      </c>
      <c r="I4717" s="549">
        <v>41882</v>
      </c>
      <c r="J4717" s="549">
        <v>41973</v>
      </c>
      <c r="K4717" s="689" t="s">
        <v>10088</v>
      </c>
      <c r="L4717" s="150" t="s">
        <v>10089</v>
      </c>
      <c r="M4717" s="150" t="s">
        <v>695</v>
      </c>
      <c r="N4717" s="150" t="s">
        <v>9539</v>
      </c>
      <c r="O4717" s="150" t="s">
        <v>8615</v>
      </c>
      <c r="P4717" s="150" t="s">
        <v>8616</v>
      </c>
      <c r="Q4717" s="150">
        <v>8</v>
      </c>
      <c r="R4717" s="150">
        <v>5</v>
      </c>
      <c r="S4717" s="150" t="s">
        <v>605</v>
      </c>
      <c r="T4717" s="150">
        <v>1</v>
      </c>
      <c r="U4717" s="150" t="s">
        <v>606</v>
      </c>
      <c r="V4717" s="150" t="s">
        <v>8615</v>
      </c>
      <c r="W4717" s="689">
        <v>1.5</v>
      </c>
      <c r="X4717" s="150">
        <v>80</v>
      </c>
      <c r="Y4717" s="150">
        <v>10.08</v>
      </c>
      <c r="Z4717" s="689" t="s">
        <v>9962</v>
      </c>
    </row>
    <row r="4718" spans="1:26" s="56" customFormat="1">
      <c r="A4718" s="132" t="s">
        <v>9536</v>
      </c>
      <c r="B4718" s="132" t="s">
        <v>1216</v>
      </c>
      <c r="C4718" s="150" t="s">
        <v>4873</v>
      </c>
      <c r="D4718" s="150" t="s">
        <v>4874</v>
      </c>
      <c r="E4718" s="150" t="s">
        <v>4875</v>
      </c>
      <c r="F4718" s="150" t="s">
        <v>4876</v>
      </c>
      <c r="G4718" s="150"/>
      <c r="H4718" s="150" t="s">
        <v>6833</v>
      </c>
      <c r="I4718" s="549">
        <v>41882</v>
      </c>
      <c r="J4718" s="549">
        <v>41973</v>
      </c>
      <c r="K4718" s="690"/>
      <c r="L4718" s="150" t="s">
        <v>10090</v>
      </c>
      <c r="M4718" s="150" t="s">
        <v>695</v>
      </c>
      <c r="N4718" s="150" t="s">
        <v>9539</v>
      </c>
      <c r="O4718" s="150" t="s">
        <v>8615</v>
      </c>
      <c r="P4718" s="150" t="s">
        <v>8616</v>
      </c>
      <c r="Q4718" s="150">
        <v>8</v>
      </c>
      <c r="R4718" s="150">
        <v>5</v>
      </c>
      <c r="S4718" s="150" t="s">
        <v>605</v>
      </c>
      <c r="T4718" s="150">
        <v>1</v>
      </c>
      <c r="U4718" s="150" t="s">
        <v>606</v>
      </c>
      <c r="V4718" s="150" t="s">
        <v>8615</v>
      </c>
      <c r="W4718" s="690"/>
      <c r="X4718" s="150">
        <v>58</v>
      </c>
      <c r="Y4718" s="150">
        <v>17.399999999999999</v>
      </c>
      <c r="Z4718" s="690"/>
    </row>
    <row r="4719" spans="1:26" s="56" customFormat="1">
      <c r="A4719" s="132" t="s">
        <v>9536</v>
      </c>
      <c r="B4719" s="132" t="s">
        <v>1216</v>
      </c>
      <c r="C4719" s="150" t="s">
        <v>4873</v>
      </c>
      <c r="D4719" s="150" t="s">
        <v>4874</v>
      </c>
      <c r="E4719" s="150" t="s">
        <v>4875</v>
      </c>
      <c r="F4719" s="150" t="s">
        <v>4876</v>
      </c>
      <c r="G4719" s="150"/>
      <c r="H4719" s="150" t="s">
        <v>6833</v>
      </c>
      <c r="I4719" s="549">
        <v>41882</v>
      </c>
      <c r="J4719" s="549">
        <v>41973</v>
      </c>
      <c r="K4719" s="689" t="s">
        <v>10091</v>
      </c>
      <c r="L4719" s="150" t="s">
        <v>10092</v>
      </c>
      <c r="M4719" s="150" t="s">
        <v>695</v>
      </c>
      <c r="N4719" s="150" t="s">
        <v>9539</v>
      </c>
      <c r="O4719" s="150" t="s">
        <v>8615</v>
      </c>
      <c r="P4719" s="150" t="s">
        <v>8616</v>
      </c>
      <c r="Q4719" s="150">
        <v>8</v>
      </c>
      <c r="R4719" s="150">
        <v>5</v>
      </c>
      <c r="S4719" s="150" t="s">
        <v>605</v>
      </c>
      <c r="T4719" s="150">
        <v>1</v>
      </c>
      <c r="U4719" s="150" t="s">
        <v>606</v>
      </c>
      <c r="V4719" s="150" t="s">
        <v>8615</v>
      </c>
      <c r="W4719" s="689">
        <v>1.5</v>
      </c>
      <c r="X4719" s="150">
        <v>80</v>
      </c>
      <c r="Y4719" s="150">
        <v>12.3</v>
      </c>
      <c r="Z4719" s="689" t="s">
        <v>9962</v>
      </c>
    </row>
    <row r="4720" spans="1:26" s="56" customFormat="1">
      <c r="A4720" s="132" t="s">
        <v>9536</v>
      </c>
      <c r="B4720" s="132" t="s">
        <v>1216</v>
      </c>
      <c r="C4720" s="150" t="s">
        <v>4873</v>
      </c>
      <c r="D4720" s="150" t="s">
        <v>4874</v>
      </c>
      <c r="E4720" s="150" t="s">
        <v>4875</v>
      </c>
      <c r="F4720" s="150" t="s">
        <v>4876</v>
      </c>
      <c r="G4720" s="150"/>
      <c r="H4720" s="150" t="s">
        <v>6833</v>
      </c>
      <c r="I4720" s="549">
        <v>41882</v>
      </c>
      <c r="J4720" s="549">
        <v>41973</v>
      </c>
      <c r="K4720" s="690"/>
      <c r="L4720" s="150" t="s">
        <v>10093</v>
      </c>
      <c r="M4720" s="150" t="s">
        <v>695</v>
      </c>
      <c r="N4720" s="150" t="s">
        <v>9539</v>
      </c>
      <c r="O4720" s="150" t="s">
        <v>8615</v>
      </c>
      <c r="P4720" s="150" t="s">
        <v>8616</v>
      </c>
      <c r="Q4720" s="150">
        <v>8</v>
      </c>
      <c r="R4720" s="150">
        <v>5</v>
      </c>
      <c r="S4720" s="150" t="s">
        <v>605</v>
      </c>
      <c r="T4720" s="150">
        <v>1</v>
      </c>
      <c r="U4720" s="150" t="s">
        <v>606</v>
      </c>
      <c r="V4720" s="150" t="s">
        <v>8615</v>
      </c>
      <c r="W4720" s="690"/>
      <c r="X4720" s="150">
        <v>58</v>
      </c>
      <c r="Y4720" s="150">
        <v>25.1</v>
      </c>
      <c r="Z4720" s="690"/>
    </row>
    <row r="4721" spans="1:26" s="56" customFormat="1">
      <c r="A4721" s="132" t="s">
        <v>9536</v>
      </c>
      <c r="B4721" s="132" t="s">
        <v>1216</v>
      </c>
      <c r="C4721" s="150" t="s">
        <v>4873</v>
      </c>
      <c r="D4721" s="150" t="s">
        <v>4874</v>
      </c>
      <c r="E4721" s="150" t="s">
        <v>4875</v>
      </c>
      <c r="F4721" s="150" t="s">
        <v>4876</v>
      </c>
      <c r="G4721" s="150"/>
      <c r="H4721" s="150" t="s">
        <v>6833</v>
      </c>
      <c r="I4721" s="549">
        <v>41882</v>
      </c>
      <c r="J4721" s="549">
        <v>41973</v>
      </c>
      <c r="K4721" s="689" t="s">
        <v>10094</v>
      </c>
      <c r="L4721" s="150" t="s">
        <v>10095</v>
      </c>
      <c r="M4721" s="150" t="s">
        <v>695</v>
      </c>
      <c r="N4721" s="150" t="s">
        <v>9539</v>
      </c>
      <c r="O4721" s="150" t="s">
        <v>8615</v>
      </c>
      <c r="P4721" s="150" t="s">
        <v>8616</v>
      </c>
      <c r="Q4721" s="150">
        <v>8</v>
      </c>
      <c r="R4721" s="150">
        <v>5</v>
      </c>
      <c r="S4721" s="150" t="s">
        <v>605</v>
      </c>
      <c r="T4721" s="150">
        <v>1</v>
      </c>
      <c r="U4721" s="150" t="s">
        <v>606</v>
      </c>
      <c r="V4721" s="150" t="s">
        <v>8615</v>
      </c>
      <c r="W4721" s="689">
        <v>1.5</v>
      </c>
      <c r="X4721" s="150">
        <v>70</v>
      </c>
      <c r="Y4721" s="150">
        <v>20.2</v>
      </c>
      <c r="Z4721" s="689" t="s">
        <v>9962</v>
      </c>
    </row>
    <row r="4722" spans="1:26" s="56" customFormat="1">
      <c r="A4722" s="132" t="s">
        <v>9536</v>
      </c>
      <c r="B4722" s="132" t="s">
        <v>1216</v>
      </c>
      <c r="C4722" s="150" t="s">
        <v>4873</v>
      </c>
      <c r="D4722" s="150" t="s">
        <v>4874</v>
      </c>
      <c r="E4722" s="150" t="s">
        <v>4875</v>
      </c>
      <c r="F4722" s="150" t="s">
        <v>4876</v>
      </c>
      <c r="G4722" s="150"/>
      <c r="H4722" s="150" t="s">
        <v>6833</v>
      </c>
      <c r="I4722" s="549">
        <v>41882</v>
      </c>
      <c r="J4722" s="549">
        <v>41973</v>
      </c>
      <c r="K4722" s="690"/>
      <c r="L4722" s="150" t="s">
        <v>10096</v>
      </c>
      <c r="M4722" s="150" t="s">
        <v>695</v>
      </c>
      <c r="N4722" s="150" t="s">
        <v>9539</v>
      </c>
      <c r="O4722" s="150" t="s">
        <v>8615</v>
      </c>
      <c r="P4722" s="150" t="s">
        <v>8616</v>
      </c>
      <c r="Q4722" s="150">
        <v>8</v>
      </c>
      <c r="R4722" s="150">
        <v>5</v>
      </c>
      <c r="S4722" s="150" t="s">
        <v>605</v>
      </c>
      <c r="T4722" s="150">
        <v>1</v>
      </c>
      <c r="U4722" s="150" t="s">
        <v>606</v>
      </c>
      <c r="V4722" s="150" t="s">
        <v>8615</v>
      </c>
      <c r="W4722" s="690"/>
      <c r="X4722" s="150">
        <v>58</v>
      </c>
      <c r="Y4722" s="150">
        <v>25.5</v>
      </c>
      <c r="Z4722" s="690"/>
    </row>
    <row r="4723" spans="1:26" s="56" customFormat="1">
      <c r="A4723" s="132" t="s">
        <v>9536</v>
      </c>
      <c r="B4723" s="132" t="s">
        <v>1216</v>
      </c>
      <c r="C4723" s="150" t="s">
        <v>4873</v>
      </c>
      <c r="D4723" s="150" t="s">
        <v>4874</v>
      </c>
      <c r="E4723" s="150" t="s">
        <v>4875</v>
      </c>
      <c r="F4723" s="150" t="s">
        <v>4876</v>
      </c>
      <c r="G4723" s="150"/>
      <c r="H4723" s="150" t="s">
        <v>6833</v>
      </c>
      <c r="I4723" s="549">
        <v>41882</v>
      </c>
      <c r="J4723" s="549">
        <v>41973</v>
      </c>
      <c r="K4723" s="689" t="s">
        <v>10097</v>
      </c>
      <c r="L4723" s="150" t="s">
        <v>10098</v>
      </c>
      <c r="M4723" s="150" t="s">
        <v>695</v>
      </c>
      <c r="N4723" s="150" t="s">
        <v>9539</v>
      </c>
      <c r="O4723" s="150" t="s">
        <v>8615</v>
      </c>
      <c r="P4723" s="150" t="s">
        <v>8616</v>
      </c>
      <c r="Q4723" s="150">
        <v>8</v>
      </c>
      <c r="R4723" s="150">
        <v>5</v>
      </c>
      <c r="S4723" s="150" t="s">
        <v>605</v>
      </c>
      <c r="T4723" s="150">
        <v>1</v>
      </c>
      <c r="U4723" s="150" t="s">
        <v>606</v>
      </c>
      <c r="V4723" s="150" t="s">
        <v>8615</v>
      </c>
      <c r="W4723" s="689">
        <v>1.5</v>
      </c>
      <c r="X4723" s="150">
        <v>95</v>
      </c>
      <c r="Y4723" s="150">
        <v>10.6</v>
      </c>
      <c r="Z4723" s="689" t="s">
        <v>9962</v>
      </c>
    </row>
    <row r="4724" spans="1:26" s="56" customFormat="1">
      <c r="A4724" s="132" t="s">
        <v>9536</v>
      </c>
      <c r="B4724" s="132" t="s">
        <v>1216</v>
      </c>
      <c r="C4724" s="150" t="s">
        <v>4873</v>
      </c>
      <c r="D4724" s="150" t="s">
        <v>4874</v>
      </c>
      <c r="E4724" s="150" t="s">
        <v>4875</v>
      </c>
      <c r="F4724" s="150" t="s">
        <v>4876</v>
      </c>
      <c r="G4724" s="150"/>
      <c r="H4724" s="150" t="s">
        <v>6833</v>
      </c>
      <c r="I4724" s="549">
        <v>41882</v>
      </c>
      <c r="J4724" s="549">
        <v>41973</v>
      </c>
      <c r="K4724" s="690"/>
      <c r="L4724" s="150" t="s">
        <v>10099</v>
      </c>
      <c r="M4724" s="150" t="s">
        <v>695</v>
      </c>
      <c r="N4724" s="150" t="s">
        <v>9539</v>
      </c>
      <c r="O4724" s="150" t="s">
        <v>8615</v>
      </c>
      <c r="P4724" s="150" t="s">
        <v>8616</v>
      </c>
      <c r="Q4724" s="150">
        <v>8</v>
      </c>
      <c r="R4724" s="150">
        <v>5</v>
      </c>
      <c r="S4724" s="150" t="s">
        <v>605</v>
      </c>
      <c r="T4724" s="150">
        <v>1</v>
      </c>
      <c r="U4724" s="150" t="s">
        <v>606</v>
      </c>
      <c r="V4724" s="150" t="s">
        <v>8615</v>
      </c>
      <c r="W4724" s="690"/>
      <c r="X4724" s="150">
        <v>62</v>
      </c>
      <c r="Y4724" s="150">
        <v>22.6</v>
      </c>
      <c r="Z4724" s="690"/>
    </row>
    <row r="4725" spans="1:26" s="56" customFormat="1">
      <c r="A4725" s="132" t="s">
        <v>9536</v>
      </c>
      <c r="B4725" s="132" t="s">
        <v>1216</v>
      </c>
      <c r="C4725" s="150" t="s">
        <v>4873</v>
      </c>
      <c r="D4725" s="150" t="s">
        <v>4874</v>
      </c>
      <c r="E4725" s="150" t="s">
        <v>4875</v>
      </c>
      <c r="F4725" s="150" t="s">
        <v>4876</v>
      </c>
      <c r="G4725" s="150"/>
      <c r="H4725" s="150" t="s">
        <v>6833</v>
      </c>
      <c r="I4725" s="549">
        <v>41882</v>
      </c>
      <c r="J4725" s="549">
        <v>41973</v>
      </c>
      <c r="K4725" s="689" t="s">
        <v>10100</v>
      </c>
      <c r="L4725" s="150" t="s">
        <v>10101</v>
      </c>
      <c r="M4725" s="150" t="s">
        <v>695</v>
      </c>
      <c r="N4725" s="150" t="s">
        <v>9539</v>
      </c>
      <c r="O4725" s="150" t="s">
        <v>8615</v>
      </c>
      <c r="P4725" s="150" t="s">
        <v>8616</v>
      </c>
      <c r="Q4725" s="150">
        <v>8</v>
      </c>
      <c r="R4725" s="150">
        <v>5</v>
      </c>
      <c r="S4725" s="150" t="s">
        <v>605</v>
      </c>
      <c r="T4725" s="689">
        <v>1</v>
      </c>
      <c r="U4725" s="150" t="s">
        <v>606</v>
      </c>
      <c r="V4725" s="150" t="s">
        <v>8615</v>
      </c>
      <c r="W4725" s="689">
        <v>1.5</v>
      </c>
      <c r="X4725" s="150">
        <v>95</v>
      </c>
      <c r="Y4725" s="150">
        <v>13.1</v>
      </c>
      <c r="Z4725" s="689" t="s">
        <v>9962</v>
      </c>
    </row>
    <row r="4726" spans="1:26" s="56" customFormat="1">
      <c r="A4726" s="132" t="s">
        <v>9536</v>
      </c>
      <c r="B4726" s="132" t="s">
        <v>1216</v>
      </c>
      <c r="C4726" s="150" t="s">
        <v>4873</v>
      </c>
      <c r="D4726" s="150" t="s">
        <v>4874</v>
      </c>
      <c r="E4726" s="150" t="s">
        <v>4875</v>
      </c>
      <c r="F4726" s="150" t="s">
        <v>4876</v>
      </c>
      <c r="G4726" s="150"/>
      <c r="H4726" s="150" t="s">
        <v>6833</v>
      </c>
      <c r="I4726" s="549">
        <v>41882</v>
      </c>
      <c r="J4726" s="549">
        <v>41973</v>
      </c>
      <c r="K4726" s="690"/>
      <c r="L4726" s="150" t="s">
        <v>10102</v>
      </c>
      <c r="M4726" s="150" t="s">
        <v>695</v>
      </c>
      <c r="N4726" s="150" t="s">
        <v>9539</v>
      </c>
      <c r="O4726" s="150" t="s">
        <v>8615</v>
      </c>
      <c r="P4726" s="150" t="s">
        <v>8616</v>
      </c>
      <c r="Q4726" s="150">
        <v>8</v>
      </c>
      <c r="R4726" s="150">
        <v>5</v>
      </c>
      <c r="S4726" s="150" t="s">
        <v>605</v>
      </c>
      <c r="T4726" s="690"/>
      <c r="U4726" s="150" t="s">
        <v>606</v>
      </c>
      <c r="V4726" s="150" t="s">
        <v>8615</v>
      </c>
      <c r="W4726" s="690"/>
      <c r="X4726" s="150">
        <v>62</v>
      </c>
      <c r="Y4726" s="150">
        <v>18.899999999999999</v>
      </c>
      <c r="Z4726" s="690"/>
    </row>
    <row r="4727" spans="1:26" s="56" customFormat="1">
      <c r="A4727" s="132" t="s">
        <v>9536</v>
      </c>
      <c r="B4727" s="132" t="s">
        <v>1216</v>
      </c>
      <c r="C4727" s="150" t="s">
        <v>4873</v>
      </c>
      <c r="D4727" s="150" t="s">
        <v>4874</v>
      </c>
      <c r="E4727" s="150" t="s">
        <v>4875</v>
      </c>
      <c r="F4727" s="150" t="s">
        <v>4876</v>
      </c>
      <c r="G4727" s="150"/>
      <c r="H4727" s="150" t="s">
        <v>6833</v>
      </c>
      <c r="I4727" s="549">
        <v>41882</v>
      </c>
      <c r="J4727" s="549">
        <v>41973</v>
      </c>
      <c r="K4727" s="689" t="s">
        <v>10103</v>
      </c>
      <c r="L4727" s="150" t="s">
        <v>10104</v>
      </c>
      <c r="M4727" s="150" t="s">
        <v>695</v>
      </c>
      <c r="N4727" s="150" t="s">
        <v>9539</v>
      </c>
      <c r="O4727" s="150" t="s">
        <v>8615</v>
      </c>
      <c r="P4727" s="150" t="s">
        <v>8616</v>
      </c>
      <c r="Q4727" s="150">
        <v>8</v>
      </c>
      <c r="R4727" s="150">
        <v>5</v>
      </c>
      <c r="S4727" s="150" t="s">
        <v>605</v>
      </c>
      <c r="T4727" s="689">
        <v>1</v>
      </c>
      <c r="U4727" s="150" t="s">
        <v>606</v>
      </c>
      <c r="V4727" s="150" t="s">
        <v>8615</v>
      </c>
      <c r="W4727" s="689">
        <v>1.5</v>
      </c>
      <c r="X4727" s="150">
        <v>85</v>
      </c>
      <c r="Y4727" s="150">
        <v>9.5399999999999991</v>
      </c>
      <c r="Z4727" s="689" t="s">
        <v>9962</v>
      </c>
    </row>
    <row r="4728" spans="1:26" s="56" customFormat="1">
      <c r="A4728" s="132" t="s">
        <v>9536</v>
      </c>
      <c r="B4728" s="132" t="s">
        <v>1216</v>
      </c>
      <c r="C4728" s="150" t="s">
        <v>4873</v>
      </c>
      <c r="D4728" s="150" t="s">
        <v>4874</v>
      </c>
      <c r="E4728" s="150" t="s">
        <v>4875</v>
      </c>
      <c r="F4728" s="150" t="s">
        <v>4876</v>
      </c>
      <c r="G4728" s="150"/>
      <c r="H4728" s="150" t="s">
        <v>6833</v>
      </c>
      <c r="I4728" s="549">
        <v>41882</v>
      </c>
      <c r="J4728" s="549">
        <v>41973</v>
      </c>
      <c r="K4728" s="690"/>
      <c r="L4728" s="150" t="s">
        <v>10105</v>
      </c>
      <c r="M4728" s="150" t="s">
        <v>695</v>
      </c>
      <c r="N4728" s="150" t="s">
        <v>9539</v>
      </c>
      <c r="O4728" s="150" t="s">
        <v>8615</v>
      </c>
      <c r="P4728" s="150" t="s">
        <v>8616</v>
      </c>
      <c r="Q4728" s="150">
        <v>8</v>
      </c>
      <c r="R4728" s="150">
        <v>5</v>
      </c>
      <c r="S4728" s="150" t="s">
        <v>605</v>
      </c>
      <c r="T4728" s="690"/>
      <c r="U4728" s="150" t="s">
        <v>606</v>
      </c>
      <c r="V4728" s="150" t="s">
        <v>8615</v>
      </c>
      <c r="W4728" s="690"/>
      <c r="X4728" s="150">
        <v>58</v>
      </c>
      <c r="Y4728" s="150">
        <v>20.8</v>
      </c>
      <c r="Z4728" s="690"/>
    </row>
    <row r="4729" spans="1:26" s="56" customFormat="1">
      <c r="A4729" s="132" t="s">
        <v>9536</v>
      </c>
      <c r="B4729" s="132" t="s">
        <v>1216</v>
      </c>
      <c r="C4729" s="150" t="s">
        <v>4873</v>
      </c>
      <c r="D4729" s="150" t="s">
        <v>4874</v>
      </c>
      <c r="E4729" s="150" t="s">
        <v>4875</v>
      </c>
      <c r="F4729" s="150" t="s">
        <v>4876</v>
      </c>
      <c r="G4729" s="150"/>
      <c r="H4729" s="150" t="s">
        <v>6833</v>
      </c>
      <c r="I4729" s="549">
        <v>41882</v>
      </c>
      <c r="J4729" s="549">
        <v>41973</v>
      </c>
      <c r="K4729" s="689" t="s">
        <v>10106</v>
      </c>
      <c r="L4729" s="150" t="s">
        <v>10107</v>
      </c>
      <c r="M4729" s="150" t="s">
        <v>695</v>
      </c>
      <c r="N4729" s="150" t="s">
        <v>9539</v>
      </c>
      <c r="O4729" s="150" t="s">
        <v>8615</v>
      </c>
      <c r="P4729" s="150" t="s">
        <v>8616</v>
      </c>
      <c r="Q4729" s="150">
        <v>8</v>
      </c>
      <c r="R4729" s="150">
        <v>5</v>
      </c>
      <c r="S4729" s="150" t="s">
        <v>605</v>
      </c>
      <c r="T4729" s="689">
        <v>1</v>
      </c>
      <c r="U4729" s="150" t="s">
        <v>606</v>
      </c>
      <c r="V4729" s="150" t="s">
        <v>8615</v>
      </c>
      <c r="W4729" s="689">
        <v>1.5</v>
      </c>
      <c r="X4729" s="150">
        <v>76</v>
      </c>
      <c r="Y4729" s="150">
        <v>17.7</v>
      </c>
      <c r="Z4729" s="689" t="s">
        <v>9962</v>
      </c>
    </row>
    <row r="4730" spans="1:26" s="56" customFormat="1">
      <c r="A4730" s="132" t="s">
        <v>9536</v>
      </c>
      <c r="B4730" s="132" t="s">
        <v>1216</v>
      </c>
      <c r="C4730" s="150" t="s">
        <v>4873</v>
      </c>
      <c r="D4730" s="150" t="s">
        <v>4874</v>
      </c>
      <c r="E4730" s="150" t="s">
        <v>4875</v>
      </c>
      <c r="F4730" s="150" t="s">
        <v>4876</v>
      </c>
      <c r="G4730" s="150"/>
      <c r="H4730" s="150" t="s">
        <v>6833</v>
      </c>
      <c r="I4730" s="549">
        <v>41882</v>
      </c>
      <c r="J4730" s="549">
        <v>41973</v>
      </c>
      <c r="K4730" s="690"/>
      <c r="L4730" s="150" t="s">
        <v>10108</v>
      </c>
      <c r="M4730" s="150" t="s">
        <v>695</v>
      </c>
      <c r="N4730" s="150" t="s">
        <v>9539</v>
      </c>
      <c r="O4730" s="150" t="s">
        <v>8615</v>
      </c>
      <c r="P4730" s="150" t="s">
        <v>8616</v>
      </c>
      <c r="Q4730" s="150">
        <v>8</v>
      </c>
      <c r="R4730" s="150">
        <v>5</v>
      </c>
      <c r="S4730" s="150" t="s">
        <v>605</v>
      </c>
      <c r="T4730" s="690"/>
      <c r="U4730" s="150" t="s">
        <v>606</v>
      </c>
      <c r="V4730" s="150" t="s">
        <v>8615</v>
      </c>
      <c r="W4730" s="690"/>
      <c r="X4730" s="150">
        <v>62</v>
      </c>
      <c r="Y4730" s="150">
        <v>18</v>
      </c>
      <c r="Z4730" s="690"/>
    </row>
    <row r="4731" spans="1:26" s="56" customFormat="1">
      <c r="A4731" s="132" t="s">
        <v>9536</v>
      </c>
      <c r="B4731" s="132" t="s">
        <v>1216</v>
      </c>
      <c r="C4731" s="150" t="s">
        <v>4873</v>
      </c>
      <c r="D4731" s="150" t="s">
        <v>4874</v>
      </c>
      <c r="E4731" s="150" t="s">
        <v>4875</v>
      </c>
      <c r="F4731" s="150" t="s">
        <v>4876</v>
      </c>
      <c r="G4731" s="150"/>
      <c r="H4731" s="150" t="s">
        <v>6833</v>
      </c>
      <c r="I4731" s="549">
        <v>41882</v>
      </c>
      <c r="J4731" s="549">
        <v>41973</v>
      </c>
      <c r="K4731" s="689" t="s">
        <v>10109</v>
      </c>
      <c r="L4731" s="150" t="s">
        <v>10110</v>
      </c>
      <c r="M4731" s="150" t="s">
        <v>695</v>
      </c>
      <c r="N4731" s="150" t="s">
        <v>9539</v>
      </c>
      <c r="O4731" s="150" t="s">
        <v>8615</v>
      </c>
      <c r="P4731" s="150" t="s">
        <v>8616</v>
      </c>
      <c r="Q4731" s="150">
        <v>8</v>
      </c>
      <c r="R4731" s="150">
        <v>5</v>
      </c>
      <c r="S4731" s="150" t="s">
        <v>605</v>
      </c>
      <c r="T4731" s="689">
        <v>1</v>
      </c>
      <c r="U4731" s="150" t="s">
        <v>606</v>
      </c>
      <c r="V4731" s="150" t="s">
        <v>8615</v>
      </c>
      <c r="W4731" s="689">
        <v>1.5</v>
      </c>
      <c r="X4731" s="150">
        <v>85</v>
      </c>
      <c r="Y4731" s="150">
        <v>10.1</v>
      </c>
      <c r="Z4731" s="689" t="s">
        <v>9962</v>
      </c>
    </row>
    <row r="4732" spans="1:26" s="56" customFormat="1">
      <c r="A4732" s="132" t="s">
        <v>9536</v>
      </c>
      <c r="B4732" s="132" t="s">
        <v>1216</v>
      </c>
      <c r="C4732" s="150" t="s">
        <v>4873</v>
      </c>
      <c r="D4732" s="150" t="s">
        <v>4874</v>
      </c>
      <c r="E4732" s="150" t="s">
        <v>4875</v>
      </c>
      <c r="F4732" s="150" t="s">
        <v>4876</v>
      </c>
      <c r="G4732" s="150"/>
      <c r="H4732" s="150" t="s">
        <v>6833</v>
      </c>
      <c r="I4732" s="549">
        <v>41882</v>
      </c>
      <c r="J4732" s="549">
        <v>41973</v>
      </c>
      <c r="K4732" s="690"/>
      <c r="L4732" s="150" t="s">
        <v>10111</v>
      </c>
      <c r="M4732" s="150" t="s">
        <v>695</v>
      </c>
      <c r="N4732" s="150" t="s">
        <v>9539</v>
      </c>
      <c r="O4732" s="150" t="s">
        <v>8615</v>
      </c>
      <c r="P4732" s="150" t="s">
        <v>8616</v>
      </c>
      <c r="Q4732" s="150">
        <v>8</v>
      </c>
      <c r="R4732" s="150">
        <v>5</v>
      </c>
      <c r="S4732" s="150" t="s">
        <v>605</v>
      </c>
      <c r="T4732" s="690"/>
      <c r="U4732" s="150" t="s">
        <v>606</v>
      </c>
      <c r="V4732" s="150" t="s">
        <v>8615</v>
      </c>
      <c r="W4732" s="690"/>
      <c r="X4732" s="150">
        <v>58</v>
      </c>
      <c r="Y4732" s="150">
        <v>23.8</v>
      </c>
      <c r="Z4732" s="690"/>
    </row>
    <row r="4733" spans="1:26" s="56" customFormat="1">
      <c r="A4733" s="132" t="s">
        <v>9536</v>
      </c>
      <c r="B4733" s="132" t="s">
        <v>1216</v>
      </c>
      <c r="C4733" s="150" t="s">
        <v>4873</v>
      </c>
      <c r="D4733" s="150" t="s">
        <v>4874</v>
      </c>
      <c r="E4733" s="150" t="s">
        <v>4875</v>
      </c>
      <c r="F4733" s="150" t="s">
        <v>4876</v>
      </c>
      <c r="G4733" s="150"/>
      <c r="H4733" s="150" t="s">
        <v>6833</v>
      </c>
      <c r="I4733" s="549">
        <v>41882</v>
      </c>
      <c r="J4733" s="549">
        <v>41973</v>
      </c>
      <c r="K4733" s="689" t="s">
        <v>10112</v>
      </c>
      <c r="L4733" s="150" t="s">
        <v>10113</v>
      </c>
      <c r="M4733" s="150" t="s">
        <v>695</v>
      </c>
      <c r="N4733" s="150" t="s">
        <v>9539</v>
      </c>
      <c r="O4733" s="150" t="s">
        <v>8615</v>
      </c>
      <c r="P4733" s="150" t="s">
        <v>8616</v>
      </c>
      <c r="Q4733" s="150">
        <v>8</v>
      </c>
      <c r="R4733" s="150">
        <v>5</v>
      </c>
      <c r="S4733" s="150" t="s">
        <v>605</v>
      </c>
      <c r="T4733" s="689">
        <v>1</v>
      </c>
      <c r="U4733" s="150" t="s">
        <v>606</v>
      </c>
      <c r="V4733" s="150" t="s">
        <v>8615</v>
      </c>
      <c r="W4733" s="689">
        <v>1.5</v>
      </c>
      <c r="X4733" s="150">
        <v>94</v>
      </c>
      <c r="Y4733" s="150">
        <v>15.8</v>
      </c>
      <c r="Z4733" s="689" t="s">
        <v>9962</v>
      </c>
    </row>
    <row r="4734" spans="1:26" s="56" customFormat="1">
      <c r="A4734" s="132" t="s">
        <v>9536</v>
      </c>
      <c r="B4734" s="132" t="s">
        <v>1216</v>
      </c>
      <c r="C4734" s="150" t="s">
        <v>4873</v>
      </c>
      <c r="D4734" s="150" t="s">
        <v>4874</v>
      </c>
      <c r="E4734" s="150" t="s">
        <v>4875</v>
      </c>
      <c r="F4734" s="150" t="s">
        <v>4876</v>
      </c>
      <c r="G4734" s="150"/>
      <c r="H4734" s="150" t="s">
        <v>6833</v>
      </c>
      <c r="I4734" s="549">
        <v>41882</v>
      </c>
      <c r="J4734" s="549">
        <v>41973</v>
      </c>
      <c r="K4734" s="690"/>
      <c r="L4734" s="150" t="s">
        <v>10114</v>
      </c>
      <c r="M4734" s="150" t="s">
        <v>695</v>
      </c>
      <c r="N4734" s="150" t="s">
        <v>9539</v>
      </c>
      <c r="O4734" s="150" t="s">
        <v>8615</v>
      </c>
      <c r="P4734" s="150" t="s">
        <v>8616</v>
      </c>
      <c r="Q4734" s="150">
        <v>8</v>
      </c>
      <c r="R4734" s="150">
        <v>5</v>
      </c>
      <c r="S4734" s="150" t="s">
        <v>605</v>
      </c>
      <c r="T4734" s="690"/>
      <c r="U4734" s="150" t="s">
        <v>606</v>
      </c>
      <c r="V4734" s="150" t="s">
        <v>8615</v>
      </c>
      <c r="W4734" s="690"/>
      <c r="X4734" s="150">
        <v>58</v>
      </c>
      <c r="Y4734" s="150">
        <v>19.2</v>
      </c>
      <c r="Z4734" s="690"/>
    </row>
    <row r="4735" spans="1:26" s="56" customFormat="1">
      <c r="A4735" s="132" t="s">
        <v>9536</v>
      </c>
      <c r="B4735" s="132" t="s">
        <v>1216</v>
      </c>
      <c r="C4735" s="150" t="s">
        <v>4873</v>
      </c>
      <c r="D4735" s="150" t="s">
        <v>4874</v>
      </c>
      <c r="E4735" s="150" t="s">
        <v>4875</v>
      </c>
      <c r="F4735" s="150" t="s">
        <v>4876</v>
      </c>
      <c r="G4735" s="150"/>
      <c r="H4735" s="150" t="s">
        <v>6833</v>
      </c>
      <c r="I4735" s="549">
        <v>41882</v>
      </c>
      <c r="J4735" s="549">
        <v>41973</v>
      </c>
      <c r="K4735" s="689" t="s">
        <v>10115</v>
      </c>
      <c r="L4735" s="150" t="s">
        <v>10116</v>
      </c>
      <c r="M4735" s="150" t="s">
        <v>695</v>
      </c>
      <c r="N4735" s="150" t="s">
        <v>9539</v>
      </c>
      <c r="O4735" s="150" t="s">
        <v>8615</v>
      </c>
      <c r="P4735" s="150" t="s">
        <v>8616</v>
      </c>
      <c r="Q4735" s="150">
        <v>8</v>
      </c>
      <c r="R4735" s="150">
        <v>5</v>
      </c>
      <c r="S4735" s="150" t="s">
        <v>605</v>
      </c>
      <c r="T4735" s="689">
        <v>1</v>
      </c>
      <c r="U4735" s="150" t="s">
        <v>606</v>
      </c>
      <c r="V4735" s="150" t="s">
        <v>8615</v>
      </c>
      <c r="W4735" s="689">
        <v>1.5</v>
      </c>
      <c r="X4735" s="150">
        <v>90</v>
      </c>
      <c r="Y4735" s="150">
        <v>8</v>
      </c>
      <c r="Z4735" s="689" t="s">
        <v>9962</v>
      </c>
    </row>
    <row r="4736" spans="1:26" s="56" customFormat="1">
      <c r="A4736" s="132" t="s">
        <v>9536</v>
      </c>
      <c r="B4736" s="132" t="s">
        <v>1216</v>
      </c>
      <c r="C4736" s="150" t="s">
        <v>4873</v>
      </c>
      <c r="D4736" s="150" t="s">
        <v>4874</v>
      </c>
      <c r="E4736" s="150" t="s">
        <v>4875</v>
      </c>
      <c r="F4736" s="150" t="s">
        <v>4876</v>
      </c>
      <c r="G4736" s="150"/>
      <c r="H4736" s="150" t="s">
        <v>6833</v>
      </c>
      <c r="I4736" s="549">
        <v>41882</v>
      </c>
      <c r="J4736" s="549">
        <v>41973</v>
      </c>
      <c r="K4736" s="690"/>
      <c r="L4736" s="150" t="s">
        <v>10117</v>
      </c>
      <c r="M4736" s="150" t="s">
        <v>695</v>
      </c>
      <c r="N4736" s="150" t="s">
        <v>9539</v>
      </c>
      <c r="O4736" s="150" t="s">
        <v>8615</v>
      </c>
      <c r="P4736" s="150" t="s">
        <v>8616</v>
      </c>
      <c r="Q4736" s="150">
        <v>8</v>
      </c>
      <c r="R4736" s="150">
        <v>5</v>
      </c>
      <c r="S4736" s="150" t="s">
        <v>605</v>
      </c>
      <c r="T4736" s="690"/>
      <c r="U4736" s="150" t="s">
        <v>606</v>
      </c>
      <c r="V4736" s="150" t="s">
        <v>8615</v>
      </c>
      <c r="W4736" s="690"/>
      <c r="X4736" s="150">
        <v>62</v>
      </c>
      <c r="Y4736" s="150">
        <v>13.6</v>
      </c>
      <c r="Z4736" s="690"/>
    </row>
    <row r="4737" spans="1:26" s="56" customFormat="1">
      <c r="A4737" s="132" t="s">
        <v>9536</v>
      </c>
      <c r="B4737" s="132" t="s">
        <v>1216</v>
      </c>
      <c r="C4737" s="150" t="s">
        <v>4873</v>
      </c>
      <c r="D4737" s="150" t="s">
        <v>4874</v>
      </c>
      <c r="E4737" s="150" t="s">
        <v>4875</v>
      </c>
      <c r="F4737" s="150" t="s">
        <v>4876</v>
      </c>
      <c r="G4737" s="150"/>
      <c r="H4737" s="150" t="s">
        <v>6833</v>
      </c>
      <c r="I4737" s="549">
        <v>41882</v>
      </c>
      <c r="J4737" s="549">
        <v>41973</v>
      </c>
      <c r="K4737" s="689" t="s">
        <v>10118</v>
      </c>
      <c r="L4737" s="150" t="s">
        <v>10119</v>
      </c>
      <c r="M4737" s="150" t="s">
        <v>695</v>
      </c>
      <c r="N4737" s="150" t="s">
        <v>9539</v>
      </c>
      <c r="O4737" s="150" t="s">
        <v>8615</v>
      </c>
      <c r="P4737" s="150" t="s">
        <v>8616</v>
      </c>
      <c r="Q4737" s="150">
        <v>8</v>
      </c>
      <c r="R4737" s="150">
        <v>5</v>
      </c>
      <c r="S4737" s="150" t="s">
        <v>605</v>
      </c>
      <c r="T4737" s="689">
        <v>1</v>
      </c>
      <c r="U4737" s="150" t="s">
        <v>606</v>
      </c>
      <c r="V4737" s="150" t="s">
        <v>8615</v>
      </c>
      <c r="W4737" s="689">
        <v>1.5</v>
      </c>
      <c r="X4737" s="150">
        <v>88</v>
      </c>
      <c r="Y4737" s="150">
        <v>16.3</v>
      </c>
      <c r="Z4737" s="689" t="s">
        <v>9962</v>
      </c>
    </row>
    <row r="4738" spans="1:26" s="56" customFormat="1">
      <c r="A4738" s="132" t="s">
        <v>9536</v>
      </c>
      <c r="B4738" s="132" t="s">
        <v>1216</v>
      </c>
      <c r="C4738" s="150" t="s">
        <v>4873</v>
      </c>
      <c r="D4738" s="150" t="s">
        <v>4874</v>
      </c>
      <c r="E4738" s="150" t="s">
        <v>4875</v>
      </c>
      <c r="F4738" s="150" t="s">
        <v>4876</v>
      </c>
      <c r="G4738" s="150"/>
      <c r="H4738" s="150" t="s">
        <v>6833</v>
      </c>
      <c r="I4738" s="549">
        <v>41882</v>
      </c>
      <c r="J4738" s="549">
        <v>41973</v>
      </c>
      <c r="K4738" s="690"/>
      <c r="L4738" s="150" t="s">
        <v>10120</v>
      </c>
      <c r="M4738" s="150" t="s">
        <v>695</v>
      </c>
      <c r="N4738" s="150" t="s">
        <v>9539</v>
      </c>
      <c r="O4738" s="150" t="s">
        <v>8615</v>
      </c>
      <c r="P4738" s="150" t="s">
        <v>8616</v>
      </c>
      <c r="Q4738" s="150">
        <v>8</v>
      </c>
      <c r="R4738" s="150">
        <v>5</v>
      </c>
      <c r="S4738" s="150" t="s">
        <v>605</v>
      </c>
      <c r="T4738" s="690"/>
      <c r="U4738" s="150" t="s">
        <v>606</v>
      </c>
      <c r="V4738" s="150" t="s">
        <v>8615</v>
      </c>
      <c r="W4738" s="690"/>
      <c r="X4738" s="150">
        <v>62</v>
      </c>
      <c r="Y4738" s="150">
        <v>7.1</v>
      </c>
      <c r="Z4738" s="690"/>
    </row>
    <row r="4739" spans="1:26" s="56" customFormat="1">
      <c r="A4739" s="132" t="s">
        <v>9536</v>
      </c>
      <c r="B4739" s="132" t="s">
        <v>1216</v>
      </c>
      <c r="C4739" s="150" t="s">
        <v>4873</v>
      </c>
      <c r="D4739" s="150" t="s">
        <v>4874</v>
      </c>
      <c r="E4739" s="150" t="s">
        <v>4875</v>
      </c>
      <c r="F4739" s="150" t="s">
        <v>4876</v>
      </c>
      <c r="G4739" s="150"/>
      <c r="H4739" s="150" t="s">
        <v>6833</v>
      </c>
      <c r="I4739" s="549">
        <v>41882</v>
      </c>
      <c r="J4739" s="549">
        <v>41973</v>
      </c>
      <c r="K4739" s="689" t="s">
        <v>10121</v>
      </c>
      <c r="L4739" s="150" t="s">
        <v>10122</v>
      </c>
      <c r="M4739" s="150" t="s">
        <v>695</v>
      </c>
      <c r="N4739" s="150" t="s">
        <v>9539</v>
      </c>
      <c r="O4739" s="150" t="s">
        <v>8615</v>
      </c>
      <c r="P4739" s="150" t="s">
        <v>8616</v>
      </c>
      <c r="Q4739" s="150">
        <v>8</v>
      </c>
      <c r="R4739" s="150">
        <v>5</v>
      </c>
      <c r="S4739" s="150" t="s">
        <v>605</v>
      </c>
      <c r="T4739" s="689">
        <v>1</v>
      </c>
      <c r="U4739" s="150" t="s">
        <v>606</v>
      </c>
      <c r="V4739" s="150" t="s">
        <v>8615</v>
      </c>
      <c r="W4739" s="689">
        <v>1.5</v>
      </c>
      <c r="X4739" s="150">
        <v>84</v>
      </c>
      <c r="Y4739" s="150">
        <v>8.6999999999999993</v>
      </c>
      <c r="Z4739" s="689" t="s">
        <v>9962</v>
      </c>
    </row>
    <row r="4740" spans="1:26" s="56" customFormat="1">
      <c r="A4740" s="132" t="s">
        <v>9536</v>
      </c>
      <c r="B4740" s="132" t="s">
        <v>1216</v>
      </c>
      <c r="C4740" s="150" t="s">
        <v>4873</v>
      </c>
      <c r="D4740" s="150" t="s">
        <v>4874</v>
      </c>
      <c r="E4740" s="150" t="s">
        <v>4875</v>
      </c>
      <c r="F4740" s="150" t="s">
        <v>4876</v>
      </c>
      <c r="G4740" s="150"/>
      <c r="H4740" s="150" t="s">
        <v>6833</v>
      </c>
      <c r="I4740" s="549">
        <v>41882</v>
      </c>
      <c r="J4740" s="549">
        <v>41973</v>
      </c>
      <c r="K4740" s="690"/>
      <c r="L4740" s="150" t="s">
        <v>10123</v>
      </c>
      <c r="M4740" s="150" t="s">
        <v>695</v>
      </c>
      <c r="N4740" s="150" t="s">
        <v>9539</v>
      </c>
      <c r="O4740" s="150" t="s">
        <v>8615</v>
      </c>
      <c r="P4740" s="150" t="s">
        <v>8616</v>
      </c>
      <c r="Q4740" s="150">
        <v>8</v>
      </c>
      <c r="R4740" s="150">
        <v>5</v>
      </c>
      <c r="S4740" s="150" t="s">
        <v>605</v>
      </c>
      <c r="T4740" s="690"/>
      <c r="U4740" s="150" t="s">
        <v>606</v>
      </c>
      <c r="V4740" s="150" t="s">
        <v>8615</v>
      </c>
      <c r="W4740" s="690"/>
      <c r="X4740" s="150">
        <v>50</v>
      </c>
      <c r="Y4740" s="150">
        <v>23.2</v>
      </c>
      <c r="Z4740" s="690"/>
    </row>
    <row r="4741" spans="1:26" s="56" customFormat="1">
      <c r="A4741" s="132" t="s">
        <v>9536</v>
      </c>
      <c r="B4741" s="132" t="s">
        <v>1216</v>
      </c>
      <c r="C4741" s="150" t="s">
        <v>4873</v>
      </c>
      <c r="D4741" s="150" t="s">
        <v>4874</v>
      </c>
      <c r="E4741" s="150" t="s">
        <v>4875</v>
      </c>
      <c r="F4741" s="150" t="s">
        <v>4876</v>
      </c>
      <c r="G4741" s="150"/>
      <c r="H4741" s="150" t="s">
        <v>6833</v>
      </c>
      <c r="I4741" s="549">
        <v>41882</v>
      </c>
      <c r="J4741" s="549">
        <v>41973</v>
      </c>
      <c r="K4741" s="689" t="s">
        <v>10124</v>
      </c>
      <c r="L4741" s="150" t="s">
        <v>10125</v>
      </c>
      <c r="M4741" s="150" t="s">
        <v>695</v>
      </c>
      <c r="N4741" s="150" t="s">
        <v>9539</v>
      </c>
      <c r="O4741" s="150" t="s">
        <v>8615</v>
      </c>
      <c r="P4741" s="150" t="s">
        <v>8616</v>
      </c>
      <c r="Q4741" s="150">
        <v>8</v>
      </c>
      <c r="R4741" s="150">
        <v>5</v>
      </c>
      <c r="S4741" s="150" t="s">
        <v>605</v>
      </c>
      <c r="T4741" s="689">
        <v>1</v>
      </c>
      <c r="U4741" s="150" t="s">
        <v>606</v>
      </c>
      <c r="V4741" s="150" t="s">
        <v>8615</v>
      </c>
      <c r="W4741" s="689">
        <v>1.5</v>
      </c>
      <c r="X4741" s="150">
        <v>86</v>
      </c>
      <c r="Y4741" s="150">
        <v>14</v>
      </c>
      <c r="Z4741" s="689" t="s">
        <v>9962</v>
      </c>
    </row>
    <row r="4742" spans="1:26" s="56" customFormat="1">
      <c r="A4742" s="132" t="s">
        <v>9536</v>
      </c>
      <c r="B4742" s="132" t="s">
        <v>1216</v>
      </c>
      <c r="C4742" s="150" t="s">
        <v>4873</v>
      </c>
      <c r="D4742" s="150" t="s">
        <v>4874</v>
      </c>
      <c r="E4742" s="150" t="s">
        <v>4875</v>
      </c>
      <c r="F4742" s="150" t="s">
        <v>4876</v>
      </c>
      <c r="G4742" s="150"/>
      <c r="H4742" s="150" t="s">
        <v>6833</v>
      </c>
      <c r="I4742" s="549">
        <v>41882</v>
      </c>
      <c r="J4742" s="549">
        <v>41973</v>
      </c>
      <c r="K4742" s="690"/>
      <c r="L4742" s="150" t="s">
        <v>10126</v>
      </c>
      <c r="M4742" s="150" t="s">
        <v>695</v>
      </c>
      <c r="N4742" s="150" t="s">
        <v>9539</v>
      </c>
      <c r="O4742" s="150" t="s">
        <v>8615</v>
      </c>
      <c r="P4742" s="150" t="s">
        <v>8616</v>
      </c>
      <c r="Q4742" s="150">
        <v>8</v>
      </c>
      <c r="R4742" s="150">
        <v>5</v>
      </c>
      <c r="S4742" s="150" t="s">
        <v>605</v>
      </c>
      <c r="T4742" s="690"/>
      <c r="U4742" s="150" t="s">
        <v>606</v>
      </c>
      <c r="V4742" s="150" t="s">
        <v>8615</v>
      </c>
      <c r="W4742" s="690"/>
      <c r="X4742" s="150">
        <v>61</v>
      </c>
      <c r="Y4742" s="150">
        <v>18.100000000000001</v>
      </c>
      <c r="Z4742" s="690"/>
    </row>
    <row r="4743" spans="1:26" s="56" customFormat="1">
      <c r="A4743" s="132" t="s">
        <v>9536</v>
      </c>
      <c r="B4743" s="132" t="s">
        <v>1216</v>
      </c>
      <c r="C4743" s="150" t="s">
        <v>4873</v>
      </c>
      <c r="D4743" s="150" t="s">
        <v>4874</v>
      </c>
      <c r="E4743" s="150" t="s">
        <v>4875</v>
      </c>
      <c r="F4743" s="150" t="s">
        <v>4876</v>
      </c>
      <c r="G4743" s="150"/>
      <c r="H4743" s="150" t="s">
        <v>6833</v>
      </c>
      <c r="I4743" s="549">
        <v>41882</v>
      </c>
      <c r="J4743" s="549">
        <v>41973</v>
      </c>
      <c r="K4743" s="689" t="s">
        <v>10127</v>
      </c>
      <c r="L4743" s="150" t="s">
        <v>10128</v>
      </c>
      <c r="M4743" s="150" t="s">
        <v>695</v>
      </c>
      <c r="N4743" s="150" t="s">
        <v>9539</v>
      </c>
      <c r="O4743" s="150" t="s">
        <v>8615</v>
      </c>
      <c r="P4743" s="150" t="s">
        <v>8616</v>
      </c>
      <c r="Q4743" s="150">
        <v>8</v>
      </c>
      <c r="R4743" s="150">
        <v>5</v>
      </c>
      <c r="S4743" s="150" t="s">
        <v>605</v>
      </c>
      <c r="T4743" s="689">
        <v>1</v>
      </c>
      <c r="U4743" s="150" t="s">
        <v>606</v>
      </c>
      <c r="V4743" s="150" t="s">
        <v>8615</v>
      </c>
      <c r="W4743" s="689">
        <v>1.5</v>
      </c>
      <c r="X4743" s="150">
        <v>91</v>
      </c>
      <c r="Y4743" s="150">
        <v>5.6</v>
      </c>
      <c r="Z4743" s="689" t="s">
        <v>9962</v>
      </c>
    </row>
    <row r="4744" spans="1:26" s="56" customFormat="1">
      <c r="A4744" s="132" t="s">
        <v>9536</v>
      </c>
      <c r="B4744" s="132" t="s">
        <v>1216</v>
      </c>
      <c r="C4744" s="150" t="s">
        <v>4873</v>
      </c>
      <c r="D4744" s="150" t="s">
        <v>4874</v>
      </c>
      <c r="E4744" s="150" t="s">
        <v>4875</v>
      </c>
      <c r="F4744" s="150" t="s">
        <v>4876</v>
      </c>
      <c r="G4744" s="150"/>
      <c r="H4744" s="150" t="s">
        <v>6833</v>
      </c>
      <c r="I4744" s="549">
        <v>41882</v>
      </c>
      <c r="J4744" s="549">
        <v>41973</v>
      </c>
      <c r="K4744" s="690"/>
      <c r="L4744" s="150" t="s">
        <v>10129</v>
      </c>
      <c r="M4744" s="150" t="s">
        <v>695</v>
      </c>
      <c r="N4744" s="150" t="s">
        <v>9539</v>
      </c>
      <c r="O4744" s="150" t="s">
        <v>8615</v>
      </c>
      <c r="P4744" s="150" t="s">
        <v>8616</v>
      </c>
      <c r="Q4744" s="150">
        <v>8</v>
      </c>
      <c r="R4744" s="150">
        <v>5</v>
      </c>
      <c r="S4744" s="150" t="s">
        <v>605</v>
      </c>
      <c r="T4744" s="690"/>
      <c r="U4744" s="150" t="s">
        <v>606</v>
      </c>
      <c r="V4744" s="150" t="s">
        <v>8615</v>
      </c>
      <c r="W4744" s="690"/>
      <c r="X4744" s="150">
        <v>50</v>
      </c>
      <c r="Y4744" s="150">
        <v>29.2</v>
      </c>
      <c r="Z4744" s="690"/>
    </row>
    <row r="4745" spans="1:26" s="56" customFormat="1">
      <c r="A4745" s="132" t="s">
        <v>9536</v>
      </c>
      <c r="B4745" s="132" t="s">
        <v>1216</v>
      </c>
      <c r="C4745" s="150" t="s">
        <v>4873</v>
      </c>
      <c r="D4745" s="150" t="s">
        <v>4874</v>
      </c>
      <c r="E4745" s="150" t="s">
        <v>4875</v>
      </c>
      <c r="F4745" s="150" t="s">
        <v>4876</v>
      </c>
      <c r="G4745" s="150"/>
      <c r="H4745" s="150" t="s">
        <v>6833</v>
      </c>
      <c r="I4745" s="549">
        <v>41882</v>
      </c>
      <c r="J4745" s="549">
        <v>41973</v>
      </c>
      <c r="K4745" s="689" t="s">
        <v>10130</v>
      </c>
      <c r="L4745" s="150" t="s">
        <v>10131</v>
      </c>
      <c r="M4745" s="150" t="s">
        <v>695</v>
      </c>
      <c r="N4745" s="150" t="s">
        <v>9539</v>
      </c>
      <c r="O4745" s="150" t="s">
        <v>8615</v>
      </c>
      <c r="P4745" s="150" t="s">
        <v>8616</v>
      </c>
      <c r="Q4745" s="150">
        <v>8</v>
      </c>
      <c r="R4745" s="150">
        <v>5</v>
      </c>
      <c r="S4745" s="150" t="s">
        <v>605</v>
      </c>
      <c r="T4745" s="689">
        <v>1</v>
      </c>
      <c r="U4745" s="150" t="s">
        <v>606</v>
      </c>
      <c r="V4745" s="150" t="s">
        <v>8615</v>
      </c>
      <c r="W4745" s="689">
        <v>1.5</v>
      </c>
      <c r="X4745" s="150">
        <v>91</v>
      </c>
      <c r="Y4745" s="150">
        <v>13</v>
      </c>
      <c r="Z4745" s="689" t="s">
        <v>9962</v>
      </c>
    </row>
    <row r="4746" spans="1:26" s="56" customFormat="1">
      <c r="A4746" s="132" t="s">
        <v>9536</v>
      </c>
      <c r="B4746" s="132" t="s">
        <v>1216</v>
      </c>
      <c r="C4746" s="150" t="s">
        <v>4873</v>
      </c>
      <c r="D4746" s="150" t="s">
        <v>4874</v>
      </c>
      <c r="E4746" s="150" t="s">
        <v>4875</v>
      </c>
      <c r="F4746" s="150" t="s">
        <v>4876</v>
      </c>
      <c r="G4746" s="150"/>
      <c r="H4746" s="150" t="s">
        <v>6833</v>
      </c>
      <c r="I4746" s="549">
        <v>41882</v>
      </c>
      <c r="J4746" s="549">
        <v>41973</v>
      </c>
      <c r="K4746" s="690"/>
      <c r="L4746" s="150" t="s">
        <v>10132</v>
      </c>
      <c r="M4746" s="150" t="s">
        <v>695</v>
      </c>
      <c r="N4746" s="150" t="s">
        <v>9539</v>
      </c>
      <c r="O4746" s="150" t="s">
        <v>8615</v>
      </c>
      <c r="P4746" s="150" t="s">
        <v>8616</v>
      </c>
      <c r="Q4746" s="150">
        <v>8</v>
      </c>
      <c r="R4746" s="150">
        <v>5</v>
      </c>
      <c r="S4746" s="150" t="s">
        <v>605</v>
      </c>
      <c r="T4746" s="690"/>
      <c r="U4746" s="150" t="s">
        <v>606</v>
      </c>
      <c r="V4746" s="150" t="s">
        <v>8615</v>
      </c>
      <c r="W4746" s="690"/>
      <c r="X4746" s="150">
        <v>61</v>
      </c>
      <c r="Y4746" s="150">
        <v>17.600000000000001</v>
      </c>
      <c r="Z4746" s="690"/>
    </row>
    <row r="4747" spans="1:26" s="56" customFormat="1">
      <c r="A4747" s="132" t="s">
        <v>9536</v>
      </c>
      <c r="B4747" s="132" t="s">
        <v>1216</v>
      </c>
      <c r="C4747" s="150" t="s">
        <v>4873</v>
      </c>
      <c r="D4747" s="150" t="s">
        <v>4874</v>
      </c>
      <c r="E4747" s="150" t="s">
        <v>4875</v>
      </c>
      <c r="F4747" s="150" t="s">
        <v>4876</v>
      </c>
      <c r="G4747" s="150"/>
      <c r="H4747" s="150" t="s">
        <v>6833</v>
      </c>
      <c r="I4747" s="549">
        <v>41882</v>
      </c>
      <c r="J4747" s="549">
        <v>41973</v>
      </c>
      <c r="K4747" s="689" t="s">
        <v>10133</v>
      </c>
      <c r="L4747" s="150" t="s">
        <v>10134</v>
      </c>
      <c r="M4747" s="150" t="s">
        <v>695</v>
      </c>
      <c r="N4747" s="150" t="s">
        <v>9539</v>
      </c>
      <c r="O4747" s="150" t="s">
        <v>8615</v>
      </c>
      <c r="P4747" s="150" t="s">
        <v>8616</v>
      </c>
      <c r="Q4747" s="150">
        <v>8</v>
      </c>
      <c r="R4747" s="150">
        <v>5</v>
      </c>
      <c r="S4747" s="150" t="s">
        <v>605</v>
      </c>
      <c r="T4747" s="689">
        <v>1</v>
      </c>
      <c r="U4747" s="150" t="s">
        <v>606</v>
      </c>
      <c r="V4747" s="150" t="s">
        <v>8615</v>
      </c>
      <c r="W4747" s="689">
        <v>1.5</v>
      </c>
      <c r="X4747" s="150">
        <v>31</v>
      </c>
      <c r="Y4747" s="150">
        <v>36.5</v>
      </c>
      <c r="Z4747" s="689" t="s">
        <v>9962</v>
      </c>
    </row>
    <row r="4748" spans="1:26" s="56" customFormat="1">
      <c r="A4748" s="132" t="s">
        <v>9536</v>
      </c>
      <c r="B4748" s="132" t="s">
        <v>1216</v>
      </c>
      <c r="C4748" s="150" t="s">
        <v>4873</v>
      </c>
      <c r="D4748" s="150" t="s">
        <v>4874</v>
      </c>
      <c r="E4748" s="150" t="s">
        <v>4875</v>
      </c>
      <c r="F4748" s="150" t="s">
        <v>4876</v>
      </c>
      <c r="G4748" s="150"/>
      <c r="H4748" s="150" t="s">
        <v>6833</v>
      </c>
      <c r="I4748" s="549">
        <v>41882</v>
      </c>
      <c r="J4748" s="549">
        <v>41973</v>
      </c>
      <c r="K4748" s="690"/>
      <c r="L4748" s="150" t="s">
        <v>10135</v>
      </c>
      <c r="M4748" s="150" t="s">
        <v>695</v>
      </c>
      <c r="N4748" s="150" t="s">
        <v>9539</v>
      </c>
      <c r="O4748" s="150" t="s">
        <v>8615</v>
      </c>
      <c r="P4748" s="150" t="s">
        <v>8616</v>
      </c>
      <c r="Q4748" s="150">
        <v>8</v>
      </c>
      <c r="R4748" s="150">
        <v>5</v>
      </c>
      <c r="S4748" s="150" t="s">
        <v>605</v>
      </c>
      <c r="T4748" s="690"/>
      <c r="U4748" s="150" t="s">
        <v>606</v>
      </c>
      <c r="V4748" s="150" t="s">
        <v>8615</v>
      </c>
      <c r="W4748" s="690"/>
      <c r="X4748" s="150">
        <v>58</v>
      </c>
      <c r="Y4748" s="150">
        <v>25.4</v>
      </c>
      <c r="Z4748" s="690"/>
    </row>
    <row r="4750" spans="1:26" s="56" customFormat="1">
      <c r="A4750" s="56" t="s">
        <v>10136</v>
      </c>
      <c r="B4750" s="156" t="s">
        <v>1033</v>
      </c>
      <c r="C4750" s="56" t="s">
        <v>10137</v>
      </c>
      <c r="D4750" s="56" t="s">
        <v>10138</v>
      </c>
      <c r="E4750" s="56" t="s">
        <v>10139</v>
      </c>
      <c r="F4750" s="103" t="s">
        <v>10140</v>
      </c>
      <c r="G4750" s="103"/>
      <c r="H4750" s="136" t="s">
        <v>10141</v>
      </c>
      <c r="I4750" s="159">
        <v>41883</v>
      </c>
      <c r="J4750" s="159">
        <v>41944</v>
      </c>
      <c r="K4750" s="121" t="s">
        <v>10142</v>
      </c>
      <c r="L4750" s="121" t="s">
        <v>10143</v>
      </c>
      <c r="M4750" s="156" t="s">
        <v>695</v>
      </c>
      <c r="N4750" s="121" t="s">
        <v>2649</v>
      </c>
      <c r="O4750" s="121"/>
      <c r="P4750" s="56" t="s">
        <v>1001</v>
      </c>
      <c r="Q4750" s="25">
        <v>1</v>
      </c>
      <c r="S4750" s="128" t="s">
        <v>605</v>
      </c>
      <c r="T4750" s="25"/>
      <c r="U4750" s="156" t="s">
        <v>606</v>
      </c>
      <c r="W4750" s="25">
        <v>15</v>
      </c>
      <c r="X4750" s="25">
        <v>54</v>
      </c>
      <c r="Y4750" s="25">
        <v>22.2</v>
      </c>
      <c r="Z4750" s="128" t="s">
        <v>10144</v>
      </c>
    </row>
    <row r="4751" spans="1:26" s="56" customFormat="1">
      <c r="A4751" s="56" t="s">
        <v>10136</v>
      </c>
      <c r="B4751" s="156" t="s">
        <v>1033</v>
      </c>
      <c r="C4751" s="56" t="s">
        <v>10137</v>
      </c>
      <c r="D4751" s="56" t="s">
        <v>10138</v>
      </c>
      <c r="E4751" s="56" t="s">
        <v>10139</v>
      </c>
      <c r="F4751" s="103" t="s">
        <v>10140</v>
      </c>
      <c r="G4751" s="103"/>
      <c r="H4751" s="136" t="s">
        <v>10141</v>
      </c>
      <c r="I4751" s="159">
        <v>41883</v>
      </c>
      <c r="J4751" s="159">
        <v>41944</v>
      </c>
      <c r="K4751" s="121" t="s">
        <v>10145</v>
      </c>
      <c r="L4751" s="121" t="s">
        <v>10146</v>
      </c>
      <c r="M4751" s="156" t="s">
        <v>695</v>
      </c>
      <c r="N4751" s="121" t="s">
        <v>2649</v>
      </c>
      <c r="O4751" s="121"/>
      <c r="P4751" s="56" t="s">
        <v>1001</v>
      </c>
      <c r="Q4751" s="25">
        <v>1</v>
      </c>
      <c r="S4751" s="128" t="s">
        <v>605</v>
      </c>
      <c r="T4751" s="25"/>
      <c r="U4751" s="156" t="s">
        <v>606</v>
      </c>
      <c r="W4751" s="25">
        <v>15</v>
      </c>
      <c r="X4751" s="25">
        <v>55</v>
      </c>
      <c r="Y4751" s="25">
        <v>12.7</v>
      </c>
      <c r="Z4751" s="128" t="s">
        <v>10144</v>
      </c>
    </row>
    <row r="4752" spans="1:26" s="56" customFormat="1">
      <c r="A4752" s="56" t="s">
        <v>10136</v>
      </c>
      <c r="B4752" s="156" t="s">
        <v>1033</v>
      </c>
      <c r="C4752" s="56" t="s">
        <v>10137</v>
      </c>
      <c r="D4752" s="56" t="s">
        <v>10138</v>
      </c>
      <c r="E4752" s="56" t="s">
        <v>10139</v>
      </c>
      <c r="F4752" s="103" t="s">
        <v>10140</v>
      </c>
      <c r="G4752" s="103"/>
      <c r="H4752" s="136" t="s">
        <v>10141</v>
      </c>
      <c r="I4752" s="159">
        <v>41883</v>
      </c>
      <c r="J4752" s="159">
        <v>41944</v>
      </c>
      <c r="K4752" s="121" t="s">
        <v>10147</v>
      </c>
      <c r="L4752" s="121" t="s">
        <v>10148</v>
      </c>
      <c r="M4752" s="156" t="s">
        <v>695</v>
      </c>
      <c r="N4752" s="121" t="s">
        <v>2649</v>
      </c>
      <c r="O4752" s="121"/>
      <c r="P4752" s="56" t="s">
        <v>1001</v>
      </c>
      <c r="Q4752" s="25">
        <v>1</v>
      </c>
      <c r="S4752" s="128" t="s">
        <v>605</v>
      </c>
      <c r="T4752" s="25"/>
      <c r="U4752" s="156" t="s">
        <v>606</v>
      </c>
      <c r="W4752" s="25">
        <v>15</v>
      </c>
      <c r="X4752" s="25">
        <v>55</v>
      </c>
      <c r="Y4752" s="25">
        <v>31</v>
      </c>
      <c r="Z4752" s="128" t="s">
        <v>10144</v>
      </c>
    </row>
    <row r="4753" spans="1:26" s="56" customFormat="1">
      <c r="A4753" s="56" t="s">
        <v>10136</v>
      </c>
      <c r="B4753" s="156" t="s">
        <v>1033</v>
      </c>
      <c r="C4753" s="56" t="s">
        <v>10137</v>
      </c>
      <c r="D4753" s="56" t="s">
        <v>10138</v>
      </c>
      <c r="E4753" s="56" t="s">
        <v>10139</v>
      </c>
      <c r="F4753" s="103" t="s">
        <v>10140</v>
      </c>
      <c r="G4753" s="103"/>
      <c r="H4753" s="136" t="s">
        <v>10141</v>
      </c>
      <c r="I4753" s="159">
        <v>41883</v>
      </c>
      <c r="J4753" s="159">
        <v>41944</v>
      </c>
      <c r="K4753" s="121" t="s">
        <v>10149</v>
      </c>
      <c r="L4753" s="121" t="s">
        <v>10150</v>
      </c>
      <c r="M4753" s="156" t="s">
        <v>695</v>
      </c>
      <c r="N4753" s="121" t="s">
        <v>2649</v>
      </c>
      <c r="O4753" s="121"/>
      <c r="P4753" s="56" t="s">
        <v>1001</v>
      </c>
      <c r="Q4753" s="25">
        <v>1</v>
      </c>
      <c r="S4753" s="128" t="s">
        <v>605</v>
      </c>
      <c r="T4753" s="25"/>
      <c r="U4753" s="156" t="s">
        <v>606</v>
      </c>
      <c r="W4753" s="25">
        <v>15</v>
      </c>
      <c r="X4753" s="25">
        <v>72</v>
      </c>
      <c r="Y4753" s="25">
        <v>28.2</v>
      </c>
      <c r="Z4753" s="128" t="s">
        <v>10144</v>
      </c>
    </row>
    <row r="4754" spans="1:26" s="56" customFormat="1">
      <c r="A4754" s="56" t="s">
        <v>10136</v>
      </c>
      <c r="B4754" s="156" t="s">
        <v>1033</v>
      </c>
      <c r="C4754" s="56" t="s">
        <v>10137</v>
      </c>
      <c r="D4754" s="56" t="s">
        <v>10138</v>
      </c>
      <c r="E4754" s="56" t="s">
        <v>10139</v>
      </c>
      <c r="F4754" s="103" t="s">
        <v>10140</v>
      </c>
      <c r="G4754" s="103"/>
      <c r="H4754" s="136" t="s">
        <v>10141</v>
      </c>
      <c r="I4754" s="159">
        <v>41883</v>
      </c>
      <c r="J4754" s="159">
        <v>41944</v>
      </c>
      <c r="K4754" s="121" t="s">
        <v>10151</v>
      </c>
      <c r="L4754" s="121" t="s">
        <v>10152</v>
      </c>
      <c r="M4754" s="156" t="s">
        <v>695</v>
      </c>
      <c r="N4754" s="121" t="s">
        <v>2883</v>
      </c>
      <c r="O4754" s="121"/>
      <c r="Q4754" s="25">
        <v>1</v>
      </c>
      <c r="S4754" s="128" t="s">
        <v>605</v>
      </c>
      <c r="T4754" s="25"/>
      <c r="U4754" s="156" t="s">
        <v>606</v>
      </c>
      <c r="W4754" s="25">
        <v>300</v>
      </c>
      <c r="X4754" s="56">
        <v>56</v>
      </c>
      <c r="Y4754" s="56">
        <v>42.2</v>
      </c>
      <c r="Z4754" s="128" t="s">
        <v>10153</v>
      </c>
    </row>
    <row r="4755" spans="1:26" s="56" customFormat="1">
      <c r="A4755" s="56" t="s">
        <v>10136</v>
      </c>
      <c r="B4755" s="156" t="s">
        <v>1033</v>
      </c>
      <c r="C4755" s="56" t="s">
        <v>10137</v>
      </c>
      <c r="D4755" s="56" t="s">
        <v>10138</v>
      </c>
      <c r="E4755" s="56" t="s">
        <v>10139</v>
      </c>
      <c r="F4755" s="103" t="s">
        <v>10140</v>
      </c>
      <c r="G4755" s="103"/>
      <c r="H4755" s="136" t="s">
        <v>10141</v>
      </c>
      <c r="I4755" s="159">
        <v>41883</v>
      </c>
      <c r="J4755" s="159">
        <v>41944</v>
      </c>
      <c r="K4755" s="121" t="s">
        <v>10154</v>
      </c>
      <c r="L4755" s="121" t="s">
        <v>10155</v>
      </c>
      <c r="M4755" s="156" t="s">
        <v>695</v>
      </c>
      <c r="N4755" s="121" t="s">
        <v>2883</v>
      </c>
      <c r="O4755" s="121"/>
      <c r="Q4755" s="25">
        <v>1</v>
      </c>
      <c r="S4755" s="128" t="s">
        <v>605</v>
      </c>
      <c r="T4755" s="25"/>
      <c r="U4755" s="156" t="s">
        <v>606</v>
      </c>
      <c r="W4755" s="25">
        <v>300</v>
      </c>
      <c r="X4755" s="25">
        <v>26</v>
      </c>
      <c r="Y4755" s="25">
        <v>48.2</v>
      </c>
      <c r="Z4755" s="128" t="s">
        <v>10153</v>
      </c>
    </row>
    <row r="4757" spans="1:26" s="56" customFormat="1">
      <c r="A4757" s="56" t="s">
        <v>10156</v>
      </c>
      <c r="B4757" s="156" t="s">
        <v>970</v>
      </c>
      <c r="C4757" s="56" t="s">
        <v>6577</v>
      </c>
      <c r="D4757" s="56" t="s">
        <v>6382</v>
      </c>
      <c r="E4757" s="56" t="s">
        <v>10157</v>
      </c>
      <c r="F4757" s="56" t="s">
        <v>10158</v>
      </c>
      <c r="H4757" s="56" t="s">
        <v>10159</v>
      </c>
      <c r="I4757" s="159">
        <v>41883</v>
      </c>
      <c r="J4757" s="159">
        <v>41944</v>
      </c>
      <c r="K4757" s="121" t="s">
        <v>10160</v>
      </c>
      <c r="L4757" s="156" t="s">
        <v>10161</v>
      </c>
      <c r="M4757" s="56" t="s">
        <v>695</v>
      </c>
      <c r="N4757" s="121" t="s">
        <v>8220</v>
      </c>
      <c r="O4757" s="121"/>
      <c r="P4757" s="121"/>
      <c r="Q4757" s="121"/>
      <c r="R4757" s="121"/>
      <c r="S4757" s="25" t="s">
        <v>605</v>
      </c>
      <c r="T4757" s="2">
        <v>1</v>
      </c>
      <c r="U4757" s="121" t="s">
        <v>606</v>
      </c>
      <c r="V4757" s="121"/>
      <c r="W4757" s="2">
        <v>60</v>
      </c>
      <c r="X4757" s="56">
        <v>132</v>
      </c>
      <c r="Y4757" s="56">
        <v>30.9</v>
      </c>
    </row>
    <row r="4758" spans="1:26" s="56" customFormat="1">
      <c r="A4758" s="56" t="s">
        <v>10156</v>
      </c>
      <c r="B4758" s="156" t="s">
        <v>970</v>
      </c>
      <c r="C4758" s="56" t="s">
        <v>6577</v>
      </c>
      <c r="D4758" s="56" t="s">
        <v>6382</v>
      </c>
      <c r="E4758" s="56" t="s">
        <v>10162</v>
      </c>
      <c r="F4758" s="56" t="s">
        <v>10158</v>
      </c>
      <c r="H4758" s="56" t="s">
        <v>10159</v>
      </c>
      <c r="I4758" s="159">
        <v>41883</v>
      </c>
      <c r="J4758" s="159">
        <v>41944</v>
      </c>
      <c r="K4758" s="121" t="s">
        <v>10163</v>
      </c>
      <c r="L4758" s="156" t="s">
        <v>10164</v>
      </c>
      <c r="M4758" s="56" t="s">
        <v>695</v>
      </c>
      <c r="N4758" s="121" t="s">
        <v>8220</v>
      </c>
      <c r="O4758" s="121"/>
      <c r="P4758" s="121"/>
      <c r="Q4758" s="121"/>
      <c r="R4758" s="121"/>
      <c r="S4758" s="25" t="s">
        <v>605</v>
      </c>
      <c r="T4758" s="650"/>
      <c r="U4758" s="121" t="s">
        <v>606</v>
      </c>
      <c r="V4758" s="121"/>
      <c r="W4758" s="650"/>
      <c r="X4758" s="56">
        <v>125</v>
      </c>
      <c r="Y4758" s="56">
        <v>20.6</v>
      </c>
    </row>
    <row r="4759" spans="1:26" s="56" customFormat="1">
      <c r="A4759" s="56" t="s">
        <v>10156</v>
      </c>
      <c r="B4759" s="156" t="s">
        <v>970</v>
      </c>
      <c r="C4759" s="56" t="s">
        <v>6577</v>
      </c>
      <c r="D4759" s="56" t="s">
        <v>6382</v>
      </c>
      <c r="E4759" s="56" t="s">
        <v>10165</v>
      </c>
      <c r="F4759" s="56" t="s">
        <v>10158</v>
      </c>
      <c r="H4759" s="56" t="s">
        <v>10159</v>
      </c>
      <c r="I4759" s="159">
        <v>41883</v>
      </c>
      <c r="J4759" s="159">
        <v>41944</v>
      </c>
      <c r="K4759" s="121" t="s">
        <v>10166</v>
      </c>
      <c r="L4759" s="156" t="s">
        <v>10167</v>
      </c>
      <c r="M4759" s="56" t="s">
        <v>695</v>
      </c>
      <c r="N4759" s="121" t="s">
        <v>8220</v>
      </c>
      <c r="O4759" s="121"/>
      <c r="P4759" s="121"/>
      <c r="Q4759" s="121"/>
      <c r="R4759" s="121"/>
      <c r="S4759" s="25" t="s">
        <v>605</v>
      </c>
      <c r="T4759" s="650"/>
      <c r="U4759" s="121" t="s">
        <v>606</v>
      </c>
      <c r="V4759" s="121"/>
      <c r="W4759" s="650"/>
      <c r="X4759" s="56">
        <v>129</v>
      </c>
      <c r="Y4759" s="56">
        <v>50.7</v>
      </c>
    </row>
    <row r="4760" spans="1:26" s="56" customFormat="1">
      <c r="A4760" s="56" t="s">
        <v>10156</v>
      </c>
      <c r="B4760" s="156" t="s">
        <v>970</v>
      </c>
      <c r="C4760" s="56" t="s">
        <v>6577</v>
      </c>
      <c r="D4760" s="56" t="s">
        <v>6382</v>
      </c>
      <c r="E4760" s="56" t="s">
        <v>10168</v>
      </c>
      <c r="F4760" s="56" t="s">
        <v>10158</v>
      </c>
      <c r="H4760" s="56" t="s">
        <v>10159</v>
      </c>
      <c r="I4760" s="159">
        <v>41883</v>
      </c>
      <c r="J4760" s="159">
        <v>41944</v>
      </c>
      <c r="K4760" s="121" t="s">
        <v>10169</v>
      </c>
      <c r="L4760" s="156" t="s">
        <v>10170</v>
      </c>
      <c r="M4760" s="56" t="s">
        <v>695</v>
      </c>
      <c r="N4760" s="121" t="s">
        <v>8220</v>
      </c>
      <c r="O4760" s="121"/>
      <c r="P4760" s="121"/>
      <c r="Q4760" s="121"/>
      <c r="R4760" s="121"/>
      <c r="S4760" s="25" t="s">
        <v>605</v>
      </c>
      <c r="T4760" s="650"/>
      <c r="U4760" s="121" t="s">
        <v>606</v>
      </c>
      <c r="V4760" s="121"/>
      <c r="W4760" s="650"/>
      <c r="X4760" s="56">
        <v>133</v>
      </c>
      <c r="Y4760" s="56">
        <v>21.9</v>
      </c>
    </row>
    <row r="4761" spans="1:26" s="56" customFormat="1">
      <c r="A4761" s="56" t="s">
        <v>10156</v>
      </c>
      <c r="B4761" s="156" t="s">
        <v>970</v>
      </c>
      <c r="C4761" s="56" t="s">
        <v>6577</v>
      </c>
      <c r="D4761" s="56" t="s">
        <v>6382</v>
      </c>
      <c r="E4761" s="56" t="s">
        <v>10171</v>
      </c>
      <c r="F4761" s="56" t="s">
        <v>10158</v>
      </c>
      <c r="H4761" s="56" t="s">
        <v>10159</v>
      </c>
      <c r="I4761" s="159">
        <v>41883</v>
      </c>
      <c r="J4761" s="159">
        <v>41944</v>
      </c>
      <c r="K4761" s="121" t="s">
        <v>10172</v>
      </c>
      <c r="L4761" s="156" t="s">
        <v>10173</v>
      </c>
      <c r="M4761" s="56" t="s">
        <v>695</v>
      </c>
      <c r="N4761" s="121" t="s">
        <v>8220</v>
      </c>
      <c r="O4761" s="121"/>
      <c r="P4761" s="121"/>
      <c r="Q4761" s="121"/>
      <c r="R4761" s="121"/>
      <c r="S4761" s="25" t="s">
        <v>605</v>
      </c>
      <c r="T4761" s="650"/>
      <c r="U4761" s="121" t="s">
        <v>606</v>
      </c>
      <c r="V4761" s="121"/>
      <c r="W4761" s="650"/>
      <c r="X4761" s="56">
        <v>126</v>
      </c>
      <c r="Y4761" s="56">
        <v>32.5</v>
      </c>
    </row>
    <row r="4762" spans="1:26" s="56" customFormat="1">
      <c r="A4762" s="56" t="s">
        <v>10156</v>
      </c>
      <c r="B4762" s="156" t="s">
        <v>970</v>
      </c>
      <c r="C4762" s="56" t="s">
        <v>6577</v>
      </c>
      <c r="D4762" s="56" t="s">
        <v>6382</v>
      </c>
      <c r="E4762" s="56" t="s">
        <v>10174</v>
      </c>
      <c r="F4762" s="56" t="s">
        <v>10158</v>
      </c>
      <c r="H4762" s="56" t="s">
        <v>10159</v>
      </c>
      <c r="I4762" s="159">
        <v>41883</v>
      </c>
      <c r="J4762" s="159">
        <v>41944</v>
      </c>
      <c r="K4762" s="121" t="s">
        <v>10175</v>
      </c>
      <c r="L4762" s="156" t="s">
        <v>10176</v>
      </c>
      <c r="M4762" s="56" t="s">
        <v>695</v>
      </c>
      <c r="N4762" s="121" t="s">
        <v>8220</v>
      </c>
      <c r="O4762" s="121"/>
      <c r="P4762" s="121"/>
      <c r="Q4762" s="121"/>
      <c r="R4762" s="121"/>
      <c r="S4762" s="25" t="s">
        <v>605</v>
      </c>
      <c r="T4762" s="650"/>
      <c r="U4762" s="121" t="s">
        <v>606</v>
      </c>
      <c r="V4762" s="121"/>
      <c r="W4762" s="650"/>
      <c r="X4762" s="56">
        <v>84</v>
      </c>
      <c r="Y4762" s="56">
        <v>28.6</v>
      </c>
    </row>
    <row r="4763" spans="1:26" s="56" customFormat="1">
      <c r="A4763" s="56" t="s">
        <v>10156</v>
      </c>
      <c r="B4763" s="156" t="s">
        <v>970</v>
      </c>
      <c r="C4763" s="56" t="s">
        <v>6577</v>
      </c>
      <c r="D4763" s="56" t="s">
        <v>6382</v>
      </c>
      <c r="E4763" s="56" t="s">
        <v>10177</v>
      </c>
      <c r="F4763" s="56" t="s">
        <v>10158</v>
      </c>
      <c r="H4763" s="56" t="s">
        <v>10159</v>
      </c>
      <c r="I4763" s="159">
        <v>41883</v>
      </c>
      <c r="J4763" s="159">
        <v>41944</v>
      </c>
      <c r="K4763" s="121" t="s">
        <v>10178</v>
      </c>
      <c r="L4763" s="156" t="s">
        <v>10179</v>
      </c>
      <c r="M4763" s="56" t="s">
        <v>695</v>
      </c>
      <c r="N4763" s="121" t="s">
        <v>8220</v>
      </c>
      <c r="O4763" s="121"/>
      <c r="P4763" s="121"/>
      <c r="Q4763" s="121"/>
      <c r="R4763" s="121"/>
      <c r="S4763" s="25" t="s">
        <v>605</v>
      </c>
      <c r="T4763" s="650"/>
      <c r="U4763" s="121" t="s">
        <v>606</v>
      </c>
      <c r="V4763" s="121"/>
      <c r="W4763" s="650"/>
      <c r="X4763" s="56">
        <v>126</v>
      </c>
      <c r="Y4763" s="56">
        <v>20.3</v>
      </c>
    </row>
    <row r="4764" spans="1:26" s="56" customFormat="1">
      <c r="A4764" s="56" t="s">
        <v>10156</v>
      </c>
      <c r="B4764" s="156" t="s">
        <v>970</v>
      </c>
      <c r="C4764" s="56" t="s">
        <v>6577</v>
      </c>
      <c r="D4764" s="56" t="s">
        <v>6382</v>
      </c>
      <c r="E4764" s="56" t="s">
        <v>10180</v>
      </c>
      <c r="F4764" s="56" t="s">
        <v>10158</v>
      </c>
      <c r="H4764" s="56" t="s">
        <v>10159</v>
      </c>
      <c r="I4764" s="159">
        <v>41883</v>
      </c>
      <c r="J4764" s="159">
        <v>41944</v>
      </c>
      <c r="K4764" s="121" t="s">
        <v>10181</v>
      </c>
      <c r="L4764" s="156" t="s">
        <v>10182</v>
      </c>
      <c r="M4764" s="56" t="s">
        <v>695</v>
      </c>
      <c r="N4764" s="121" t="s">
        <v>8220</v>
      </c>
      <c r="O4764" s="121"/>
      <c r="P4764" s="121"/>
      <c r="Q4764" s="121"/>
      <c r="R4764" s="121"/>
      <c r="S4764" s="25" t="s">
        <v>605</v>
      </c>
      <c r="T4764" s="651"/>
      <c r="U4764" s="121" t="s">
        <v>606</v>
      </c>
      <c r="V4764" s="121"/>
      <c r="W4764" s="651"/>
      <c r="X4764" s="56">
        <v>90</v>
      </c>
      <c r="Y4764" s="56">
        <v>21.4</v>
      </c>
    </row>
    <row r="4765" spans="1:26" s="56" customFormat="1">
      <c r="A4765" s="56" t="s">
        <v>10156</v>
      </c>
      <c r="B4765" s="156" t="s">
        <v>970</v>
      </c>
      <c r="C4765" s="56" t="s">
        <v>6577</v>
      </c>
      <c r="D4765" s="56" t="s">
        <v>6382</v>
      </c>
      <c r="E4765" s="56" t="s">
        <v>10183</v>
      </c>
      <c r="F4765" s="56" t="s">
        <v>10158</v>
      </c>
      <c r="H4765" s="56" t="s">
        <v>10159</v>
      </c>
      <c r="I4765" s="159">
        <v>41883</v>
      </c>
      <c r="J4765" s="159">
        <v>41944</v>
      </c>
      <c r="K4765" s="121" t="s">
        <v>10184</v>
      </c>
      <c r="L4765" s="156" t="s">
        <v>10185</v>
      </c>
      <c r="M4765" s="56" t="s">
        <v>695</v>
      </c>
      <c r="N4765" s="121" t="s">
        <v>8220</v>
      </c>
      <c r="O4765" s="121"/>
      <c r="P4765" s="121"/>
      <c r="Q4765" s="121"/>
      <c r="R4765" s="121"/>
      <c r="S4765" s="25" t="s">
        <v>605</v>
      </c>
      <c r="T4765" s="2">
        <v>1</v>
      </c>
      <c r="U4765" s="121" t="s">
        <v>606</v>
      </c>
      <c r="V4765" s="121"/>
      <c r="W4765" s="2">
        <v>60</v>
      </c>
      <c r="X4765" s="56">
        <v>127</v>
      </c>
      <c r="Y4765" s="56">
        <v>32.1</v>
      </c>
    </row>
    <row r="4766" spans="1:26" s="56" customFormat="1">
      <c r="A4766" s="56" t="s">
        <v>10156</v>
      </c>
      <c r="B4766" s="156" t="s">
        <v>970</v>
      </c>
      <c r="C4766" s="56" t="s">
        <v>6577</v>
      </c>
      <c r="D4766" s="56" t="s">
        <v>6382</v>
      </c>
      <c r="E4766" s="56" t="s">
        <v>10186</v>
      </c>
      <c r="F4766" s="56" t="s">
        <v>10158</v>
      </c>
      <c r="H4766" s="56" t="s">
        <v>10159</v>
      </c>
      <c r="I4766" s="159">
        <v>41883</v>
      </c>
      <c r="J4766" s="159">
        <v>41944</v>
      </c>
      <c r="K4766" s="121" t="s">
        <v>10187</v>
      </c>
      <c r="L4766" s="156" t="s">
        <v>10188</v>
      </c>
      <c r="M4766" s="56" t="s">
        <v>695</v>
      </c>
      <c r="N4766" s="121" t="s">
        <v>8220</v>
      </c>
      <c r="O4766" s="121"/>
      <c r="P4766" s="121"/>
      <c r="Q4766" s="121"/>
      <c r="R4766" s="121"/>
      <c r="S4766" s="25" t="s">
        <v>605</v>
      </c>
      <c r="T4766" s="650"/>
      <c r="U4766" s="121" t="s">
        <v>606</v>
      </c>
      <c r="V4766" s="121"/>
      <c r="W4766" s="650"/>
      <c r="X4766" s="56">
        <v>139</v>
      </c>
      <c r="Y4766" s="56">
        <v>22.3</v>
      </c>
    </row>
    <row r="4767" spans="1:26" s="56" customFormat="1">
      <c r="A4767" s="56" t="s">
        <v>10156</v>
      </c>
      <c r="B4767" s="156" t="s">
        <v>970</v>
      </c>
      <c r="C4767" s="56" t="s">
        <v>6577</v>
      </c>
      <c r="D4767" s="56" t="s">
        <v>6382</v>
      </c>
      <c r="E4767" s="56" t="s">
        <v>10189</v>
      </c>
      <c r="F4767" s="56" t="s">
        <v>10158</v>
      </c>
      <c r="H4767" s="56" t="s">
        <v>10159</v>
      </c>
      <c r="I4767" s="159">
        <v>41883</v>
      </c>
      <c r="J4767" s="159">
        <v>41944</v>
      </c>
      <c r="K4767" s="121" t="s">
        <v>10190</v>
      </c>
      <c r="L4767" s="156" t="s">
        <v>10191</v>
      </c>
      <c r="M4767" s="56" t="s">
        <v>695</v>
      </c>
      <c r="N4767" s="121" t="s">
        <v>8220</v>
      </c>
      <c r="O4767" s="121"/>
      <c r="P4767" s="121"/>
      <c r="Q4767" s="121"/>
      <c r="R4767" s="121"/>
      <c r="S4767" s="25" t="s">
        <v>605</v>
      </c>
      <c r="T4767" s="650"/>
      <c r="U4767" s="121" t="s">
        <v>606</v>
      </c>
      <c r="V4767" s="121"/>
      <c r="W4767" s="650"/>
      <c r="X4767" s="56">
        <v>127</v>
      </c>
      <c r="Y4767" s="56">
        <v>49.8</v>
      </c>
    </row>
    <row r="4768" spans="1:26" s="56" customFormat="1">
      <c r="A4768" s="56" t="s">
        <v>10156</v>
      </c>
      <c r="B4768" s="156" t="s">
        <v>970</v>
      </c>
      <c r="C4768" s="56" t="s">
        <v>6577</v>
      </c>
      <c r="D4768" s="56" t="s">
        <v>6382</v>
      </c>
      <c r="E4768" s="56" t="s">
        <v>10192</v>
      </c>
      <c r="F4768" s="56" t="s">
        <v>10158</v>
      </c>
      <c r="H4768" s="56" t="s">
        <v>10159</v>
      </c>
      <c r="I4768" s="159">
        <v>41883</v>
      </c>
      <c r="J4768" s="159">
        <v>41944</v>
      </c>
      <c r="K4768" s="121" t="s">
        <v>10193</v>
      </c>
      <c r="L4768" s="156" t="s">
        <v>10194</v>
      </c>
      <c r="M4768" s="56" t="s">
        <v>695</v>
      </c>
      <c r="N4768" s="121" t="s">
        <v>8220</v>
      </c>
      <c r="O4768" s="121"/>
      <c r="P4768" s="121"/>
      <c r="Q4768" s="121"/>
      <c r="R4768" s="121"/>
      <c r="S4768" s="25" t="s">
        <v>605</v>
      </c>
      <c r="T4768" s="650"/>
      <c r="U4768" s="121" t="s">
        <v>606</v>
      </c>
      <c r="V4768" s="121"/>
      <c r="W4768" s="650"/>
      <c r="X4768" s="56">
        <v>78</v>
      </c>
      <c r="Y4768" s="56">
        <v>26.1</v>
      </c>
    </row>
    <row r="4769" spans="1:25" s="56" customFormat="1">
      <c r="A4769" s="56" t="s">
        <v>10156</v>
      </c>
      <c r="B4769" s="156" t="s">
        <v>970</v>
      </c>
      <c r="C4769" s="56" t="s">
        <v>6577</v>
      </c>
      <c r="D4769" s="56" t="s">
        <v>6382</v>
      </c>
      <c r="E4769" s="56" t="s">
        <v>10195</v>
      </c>
      <c r="F4769" s="56" t="s">
        <v>10158</v>
      </c>
      <c r="H4769" s="56" t="s">
        <v>10159</v>
      </c>
      <c r="I4769" s="159">
        <v>41883</v>
      </c>
      <c r="J4769" s="159">
        <v>41944</v>
      </c>
      <c r="K4769" s="121" t="s">
        <v>10196</v>
      </c>
      <c r="L4769" s="156" t="s">
        <v>10197</v>
      </c>
      <c r="M4769" s="56" t="s">
        <v>695</v>
      </c>
      <c r="N4769" s="121" t="s">
        <v>8220</v>
      </c>
      <c r="O4769" s="121"/>
      <c r="P4769" s="121"/>
      <c r="Q4769" s="121"/>
      <c r="R4769" s="121"/>
      <c r="S4769" s="25" t="s">
        <v>605</v>
      </c>
      <c r="T4769" s="650"/>
      <c r="U4769" s="121" t="s">
        <v>606</v>
      </c>
      <c r="V4769" s="121"/>
      <c r="W4769" s="650"/>
      <c r="X4769" s="56">
        <v>85</v>
      </c>
      <c r="Y4769" s="56">
        <v>29.8</v>
      </c>
    </row>
    <row r="4770" spans="1:25" s="56" customFormat="1">
      <c r="A4770" s="56" t="s">
        <v>10156</v>
      </c>
      <c r="B4770" s="156" t="s">
        <v>970</v>
      </c>
      <c r="C4770" s="56" t="s">
        <v>6577</v>
      </c>
      <c r="D4770" s="56" t="s">
        <v>6382</v>
      </c>
      <c r="E4770" s="56" t="s">
        <v>10198</v>
      </c>
      <c r="F4770" s="56" t="s">
        <v>10158</v>
      </c>
      <c r="H4770" s="56" t="s">
        <v>10159</v>
      </c>
      <c r="I4770" s="159">
        <v>41883</v>
      </c>
      <c r="J4770" s="159">
        <v>41944</v>
      </c>
      <c r="K4770" s="121" t="s">
        <v>10199</v>
      </c>
      <c r="L4770" s="156" t="s">
        <v>10200</v>
      </c>
      <c r="M4770" s="56" t="s">
        <v>695</v>
      </c>
      <c r="N4770" s="121" t="s">
        <v>8220</v>
      </c>
      <c r="O4770" s="121"/>
      <c r="P4770" s="121"/>
      <c r="Q4770" s="121"/>
      <c r="R4770" s="121"/>
      <c r="S4770" s="25" t="s">
        <v>605</v>
      </c>
      <c r="T4770" s="650"/>
      <c r="U4770" s="121" t="s">
        <v>606</v>
      </c>
      <c r="V4770" s="121"/>
      <c r="W4770" s="650"/>
      <c r="X4770" s="56">
        <v>90</v>
      </c>
      <c r="Y4770" s="56">
        <v>15.5</v>
      </c>
    </row>
    <row r="4771" spans="1:25" s="56" customFormat="1">
      <c r="A4771" s="56" t="s">
        <v>10156</v>
      </c>
      <c r="B4771" s="156" t="s">
        <v>970</v>
      </c>
      <c r="C4771" s="56" t="s">
        <v>6577</v>
      </c>
      <c r="D4771" s="56" t="s">
        <v>6382</v>
      </c>
      <c r="E4771" s="56" t="s">
        <v>10201</v>
      </c>
      <c r="F4771" s="56" t="s">
        <v>10158</v>
      </c>
      <c r="H4771" s="56" t="s">
        <v>10159</v>
      </c>
      <c r="I4771" s="159">
        <v>41883</v>
      </c>
      <c r="J4771" s="159">
        <v>41944</v>
      </c>
      <c r="K4771" s="121" t="s">
        <v>10202</v>
      </c>
      <c r="L4771" s="156" t="s">
        <v>10203</v>
      </c>
      <c r="M4771" s="56" t="s">
        <v>695</v>
      </c>
      <c r="N4771" s="121" t="s">
        <v>8220</v>
      </c>
      <c r="O4771" s="121"/>
      <c r="P4771" s="121"/>
      <c r="Q4771" s="121"/>
      <c r="R4771" s="121"/>
      <c r="S4771" s="25" t="s">
        <v>605</v>
      </c>
      <c r="T4771" s="650"/>
      <c r="U4771" s="121" t="s">
        <v>606</v>
      </c>
      <c r="V4771" s="121"/>
      <c r="W4771" s="650"/>
      <c r="X4771" s="56">
        <v>127</v>
      </c>
      <c r="Y4771" s="56">
        <v>25.5</v>
      </c>
    </row>
    <row r="4772" spans="1:25" s="56" customFormat="1">
      <c r="A4772" s="56" t="s">
        <v>10156</v>
      </c>
      <c r="B4772" s="156" t="s">
        <v>970</v>
      </c>
      <c r="C4772" s="56" t="s">
        <v>6577</v>
      </c>
      <c r="D4772" s="56" t="s">
        <v>6382</v>
      </c>
      <c r="E4772" s="56" t="s">
        <v>10204</v>
      </c>
      <c r="F4772" s="56" t="s">
        <v>10158</v>
      </c>
      <c r="H4772" s="56" t="s">
        <v>10159</v>
      </c>
      <c r="I4772" s="159">
        <v>41883</v>
      </c>
      <c r="J4772" s="159">
        <v>41944</v>
      </c>
      <c r="K4772" s="121" t="s">
        <v>10205</v>
      </c>
      <c r="L4772" s="156" t="s">
        <v>10206</v>
      </c>
      <c r="M4772" s="56" t="s">
        <v>695</v>
      </c>
      <c r="N4772" s="121" t="s">
        <v>8220</v>
      </c>
      <c r="O4772" s="121"/>
      <c r="P4772" s="121"/>
      <c r="Q4772" s="121"/>
      <c r="R4772" s="121"/>
      <c r="S4772" s="25" t="s">
        <v>605</v>
      </c>
      <c r="T4772" s="651"/>
      <c r="U4772" s="121" t="s">
        <v>606</v>
      </c>
      <c r="V4772" s="121"/>
      <c r="W4772" s="651"/>
      <c r="X4772" s="56">
        <v>80</v>
      </c>
      <c r="Y4772" s="56">
        <v>20.6</v>
      </c>
    </row>
    <row r="4773" spans="1:25" s="56" customFormat="1">
      <c r="A4773" s="56" t="s">
        <v>10156</v>
      </c>
      <c r="B4773" s="156" t="s">
        <v>970</v>
      </c>
      <c r="C4773" s="56" t="s">
        <v>6577</v>
      </c>
      <c r="D4773" s="56" t="s">
        <v>6382</v>
      </c>
      <c r="E4773" s="56" t="s">
        <v>10207</v>
      </c>
      <c r="F4773" s="56" t="s">
        <v>10158</v>
      </c>
      <c r="H4773" s="56" t="s">
        <v>10159</v>
      </c>
      <c r="I4773" s="159">
        <v>41883</v>
      </c>
      <c r="J4773" s="159">
        <v>41944</v>
      </c>
      <c r="K4773" s="121" t="s">
        <v>10208</v>
      </c>
      <c r="L4773" s="156" t="s">
        <v>10209</v>
      </c>
      <c r="M4773" s="56" t="s">
        <v>695</v>
      </c>
      <c r="N4773" s="121" t="s">
        <v>8220</v>
      </c>
      <c r="O4773" s="121"/>
      <c r="P4773" s="121"/>
      <c r="Q4773" s="121"/>
      <c r="R4773" s="121"/>
      <c r="S4773" s="25" t="s">
        <v>605</v>
      </c>
      <c r="T4773" s="2">
        <v>1</v>
      </c>
      <c r="U4773" s="121" t="s">
        <v>606</v>
      </c>
      <c r="V4773" s="121"/>
      <c r="W4773" s="2">
        <v>60</v>
      </c>
      <c r="X4773" s="56">
        <v>120</v>
      </c>
      <c r="Y4773" s="56">
        <v>17</v>
      </c>
    </row>
    <row r="4774" spans="1:25" s="56" customFormat="1">
      <c r="A4774" s="56" t="s">
        <v>10156</v>
      </c>
      <c r="B4774" s="156" t="s">
        <v>970</v>
      </c>
      <c r="C4774" s="56" t="s">
        <v>6577</v>
      </c>
      <c r="D4774" s="56" t="s">
        <v>6382</v>
      </c>
      <c r="E4774" s="56" t="s">
        <v>10210</v>
      </c>
      <c r="F4774" s="56" t="s">
        <v>10158</v>
      </c>
      <c r="H4774" s="56" t="s">
        <v>10159</v>
      </c>
      <c r="I4774" s="159">
        <v>41883</v>
      </c>
      <c r="J4774" s="159">
        <v>41944</v>
      </c>
      <c r="K4774" s="121" t="s">
        <v>10211</v>
      </c>
      <c r="L4774" s="156" t="s">
        <v>10212</v>
      </c>
      <c r="M4774" s="56" t="s">
        <v>695</v>
      </c>
      <c r="N4774" s="121" t="s">
        <v>8220</v>
      </c>
      <c r="O4774" s="121"/>
      <c r="P4774" s="121"/>
      <c r="Q4774" s="121"/>
      <c r="R4774" s="121"/>
      <c r="S4774" s="25" t="s">
        <v>605</v>
      </c>
      <c r="T4774" s="650"/>
      <c r="U4774" s="121" t="s">
        <v>606</v>
      </c>
      <c r="V4774" s="121"/>
      <c r="W4774" s="650"/>
      <c r="X4774" s="56">
        <v>143</v>
      </c>
      <c r="Y4774" s="56">
        <v>28.8</v>
      </c>
    </row>
    <row r="4775" spans="1:25" s="56" customFormat="1">
      <c r="A4775" s="56" t="s">
        <v>10156</v>
      </c>
      <c r="B4775" s="156" t="s">
        <v>970</v>
      </c>
      <c r="C4775" s="56" t="s">
        <v>6577</v>
      </c>
      <c r="D4775" s="56" t="s">
        <v>6382</v>
      </c>
      <c r="E4775" s="56" t="s">
        <v>10213</v>
      </c>
      <c r="F4775" s="56" t="s">
        <v>10158</v>
      </c>
      <c r="H4775" s="56" t="s">
        <v>10159</v>
      </c>
      <c r="I4775" s="159">
        <v>41883</v>
      </c>
      <c r="J4775" s="159">
        <v>41944</v>
      </c>
      <c r="K4775" s="121" t="s">
        <v>10214</v>
      </c>
      <c r="L4775" s="156" t="s">
        <v>10215</v>
      </c>
      <c r="M4775" s="56" t="s">
        <v>695</v>
      </c>
      <c r="N4775" s="121" t="s">
        <v>8220</v>
      </c>
      <c r="O4775" s="121"/>
      <c r="P4775" s="121"/>
      <c r="Q4775" s="121"/>
      <c r="R4775" s="121"/>
      <c r="S4775" s="25" t="s">
        <v>605</v>
      </c>
      <c r="T4775" s="650"/>
      <c r="U4775" s="121" t="s">
        <v>606</v>
      </c>
      <c r="V4775" s="121"/>
      <c r="W4775" s="650"/>
      <c r="X4775" s="56">
        <v>130</v>
      </c>
      <c r="Y4775" s="56">
        <v>55.9</v>
      </c>
    </row>
    <row r="4776" spans="1:25" s="56" customFormat="1">
      <c r="A4776" s="56" t="s">
        <v>10156</v>
      </c>
      <c r="B4776" s="156" t="s">
        <v>970</v>
      </c>
      <c r="C4776" s="56" t="s">
        <v>6577</v>
      </c>
      <c r="D4776" s="56" t="s">
        <v>6382</v>
      </c>
      <c r="E4776" s="56" t="s">
        <v>10216</v>
      </c>
      <c r="F4776" s="56" t="s">
        <v>10158</v>
      </c>
      <c r="H4776" s="56" t="s">
        <v>10159</v>
      </c>
      <c r="I4776" s="159">
        <v>41883</v>
      </c>
      <c r="J4776" s="159">
        <v>41944</v>
      </c>
      <c r="K4776" s="121" t="s">
        <v>10217</v>
      </c>
      <c r="L4776" s="156" t="s">
        <v>10218</v>
      </c>
      <c r="M4776" s="56" t="s">
        <v>695</v>
      </c>
      <c r="N4776" s="121" t="s">
        <v>8220</v>
      </c>
      <c r="O4776" s="121"/>
      <c r="P4776" s="121"/>
      <c r="Q4776" s="121"/>
      <c r="R4776" s="121"/>
      <c r="S4776" s="25" t="s">
        <v>605</v>
      </c>
      <c r="T4776" s="650"/>
      <c r="U4776" s="121" t="s">
        <v>606</v>
      </c>
      <c r="V4776" s="121"/>
      <c r="W4776" s="650"/>
      <c r="X4776" s="56">
        <v>112</v>
      </c>
      <c r="Y4776" s="56">
        <v>33.6</v>
      </c>
    </row>
    <row r="4777" spans="1:25" s="56" customFormat="1">
      <c r="A4777" s="56" t="s">
        <v>10156</v>
      </c>
      <c r="B4777" s="156" t="s">
        <v>970</v>
      </c>
      <c r="C4777" s="56" t="s">
        <v>6577</v>
      </c>
      <c r="D4777" s="56" t="s">
        <v>6382</v>
      </c>
      <c r="E4777" s="56" t="s">
        <v>10219</v>
      </c>
      <c r="F4777" s="56" t="s">
        <v>10158</v>
      </c>
      <c r="H4777" s="56" t="s">
        <v>10159</v>
      </c>
      <c r="I4777" s="159">
        <v>41883</v>
      </c>
      <c r="J4777" s="159">
        <v>41944</v>
      </c>
      <c r="K4777" s="121" t="s">
        <v>10220</v>
      </c>
      <c r="L4777" s="156" t="s">
        <v>10221</v>
      </c>
      <c r="M4777" s="56" t="s">
        <v>695</v>
      </c>
      <c r="N4777" s="121" t="s">
        <v>8220</v>
      </c>
      <c r="O4777" s="121"/>
      <c r="P4777" s="121"/>
      <c r="Q4777" s="121"/>
      <c r="R4777" s="121"/>
      <c r="S4777" s="25" t="s">
        <v>605</v>
      </c>
      <c r="T4777" s="650"/>
      <c r="U4777" s="121" t="s">
        <v>606</v>
      </c>
      <c r="V4777" s="121"/>
      <c r="W4777" s="650"/>
      <c r="X4777" s="56">
        <v>128</v>
      </c>
      <c r="Y4777" s="56">
        <v>27.1</v>
      </c>
    </row>
    <row r="4778" spans="1:25" s="56" customFormat="1">
      <c r="A4778" s="56" t="s">
        <v>10156</v>
      </c>
      <c r="B4778" s="156" t="s">
        <v>970</v>
      </c>
      <c r="C4778" s="56" t="s">
        <v>6577</v>
      </c>
      <c r="D4778" s="56" t="s">
        <v>6382</v>
      </c>
      <c r="E4778" s="56" t="s">
        <v>10222</v>
      </c>
      <c r="F4778" s="56" t="s">
        <v>10158</v>
      </c>
      <c r="H4778" s="56" t="s">
        <v>10159</v>
      </c>
      <c r="I4778" s="159">
        <v>41883</v>
      </c>
      <c r="J4778" s="159">
        <v>41944</v>
      </c>
      <c r="K4778" s="121" t="s">
        <v>10223</v>
      </c>
      <c r="L4778" s="156" t="s">
        <v>10224</v>
      </c>
      <c r="M4778" s="56" t="s">
        <v>695</v>
      </c>
      <c r="N4778" s="121" t="s">
        <v>8220</v>
      </c>
      <c r="O4778" s="121"/>
      <c r="P4778" s="121"/>
      <c r="Q4778" s="121"/>
      <c r="R4778" s="121"/>
      <c r="S4778" s="25" t="s">
        <v>605</v>
      </c>
      <c r="T4778" s="650"/>
      <c r="U4778" s="121" t="s">
        <v>606</v>
      </c>
      <c r="V4778" s="121"/>
      <c r="W4778" s="650"/>
      <c r="X4778" s="56">
        <v>139</v>
      </c>
      <c r="Y4778" s="56">
        <v>23.3</v>
      </c>
    </row>
    <row r="4779" spans="1:25" s="56" customFormat="1">
      <c r="A4779" s="56" t="s">
        <v>10156</v>
      </c>
      <c r="B4779" s="156" t="s">
        <v>970</v>
      </c>
      <c r="C4779" s="56" t="s">
        <v>6577</v>
      </c>
      <c r="D4779" s="56" t="s">
        <v>6382</v>
      </c>
      <c r="E4779" s="56" t="s">
        <v>10225</v>
      </c>
      <c r="F4779" s="56" t="s">
        <v>10158</v>
      </c>
      <c r="H4779" s="56" t="s">
        <v>10159</v>
      </c>
      <c r="I4779" s="159">
        <v>41883</v>
      </c>
      <c r="J4779" s="159">
        <v>41944</v>
      </c>
      <c r="K4779" s="121" t="s">
        <v>10226</v>
      </c>
      <c r="L4779" s="156" t="s">
        <v>10227</v>
      </c>
      <c r="M4779" s="56" t="s">
        <v>695</v>
      </c>
      <c r="N4779" s="121" t="s">
        <v>8220</v>
      </c>
      <c r="O4779" s="121"/>
      <c r="P4779" s="121"/>
      <c r="Q4779" s="121"/>
      <c r="R4779" s="121"/>
      <c r="S4779" s="25" t="s">
        <v>605</v>
      </c>
      <c r="T4779" s="650"/>
      <c r="U4779" s="121" t="s">
        <v>606</v>
      </c>
      <c r="V4779" s="121"/>
      <c r="W4779" s="650"/>
      <c r="X4779" s="56">
        <v>125</v>
      </c>
      <c r="Y4779" s="56">
        <v>35.6</v>
      </c>
    </row>
    <row r="4780" spans="1:25" s="56" customFormat="1">
      <c r="A4780" s="56" t="s">
        <v>10156</v>
      </c>
      <c r="B4780" s="156" t="s">
        <v>970</v>
      </c>
      <c r="C4780" s="56" t="s">
        <v>6577</v>
      </c>
      <c r="D4780" s="56" t="s">
        <v>6382</v>
      </c>
      <c r="E4780" s="56" t="s">
        <v>10228</v>
      </c>
      <c r="F4780" s="56" t="s">
        <v>10158</v>
      </c>
      <c r="H4780" s="56" t="s">
        <v>10159</v>
      </c>
      <c r="I4780" s="159">
        <v>41883</v>
      </c>
      <c r="J4780" s="159">
        <v>41944</v>
      </c>
      <c r="K4780" s="121" t="s">
        <v>10229</v>
      </c>
      <c r="L4780" s="156" t="s">
        <v>10230</v>
      </c>
      <c r="M4780" s="56" t="s">
        <v>695</v>
      </c>
      <c r="N4780" s="121" t="s">
        <v>8220</v>
      </c>
      <c r="O4780" s="121"/>
      <c r="P4780" s="121"/>
      <c r="Q4780" s="121"/>
      <c r="R4780" s="121"/>
      <c r="S4780" s="25" t="s">
        <v>605</v>
      </c>
      <c r="T4780" s="651"/>
      <c r="U4780" s="121" t="s">
        <v>606</v>
      </c>
      <c r="V4780" s="121"/>
      <c r="W4780" s="651"/>
      <c r="X4780" s="56">
        <v>83</v>
      </c>
      <c r="Y4780" s="56">
        <v>28.1</v>
      </c>
    </row>
    <row r="4781" spans="1:25" s="56" customFormat="1">
      <c r="A4781" s="56" t="s">
        <v>10156</v>
      </c>
      <c r="B4781" s="156" t="s">
        <v>970</v>
      </c>
      <c r="C4781" s="56" t="s">
        <v>6577</v>
      </c>
      <c r="D4781" s="56" t="s">
        <v>6382</v>
      </c>
      <c r="E4781" s="56" t="s">
        <v>10231</v>
      </c>
      <c r="F4781" s="56" t="s">
        <v>10158</v>
      </c>
      <c r="H4781" s="56" t="s">
        <v>10159</v>
      </c>
      <c r="I4781" s="159">
        <v>41883</v>
      </c>
      <c r="J4781" s="159">
        <v>41944</v>
      </c>
      <c r="K4781" s="121" t="s">
        <v>10232</v>
      </c>
      <c r="L4781" s="156" t="s">
        <v>10233</v>
      </c>
      <c r="M4781" s="56" t="s">
        <v>695</v>
      </c>
      <c r="N4781" s="121" t="s">
        <v>8220</v>
      </c>
      <c r="O4781" s="121"/>
      <c r="P4781" s="121"/>
      <c r="Q4781" s="121"/>
      <c r="R4781" s="121"/>
      <c r="S4781" s="25" t="s">
        <v>605</v>
      </c>
      <c r="T4781" s="2">
        <v>1</v>
      </c>
      <c r="U4781" s="121" t="s">
        <v>606</v>
      </c>
      <c r="V4781" s="121"/>
      <c r="W4781" s="2">
        <v>60</v>
      </c>
      <c r="X4781" s="56">
        <v>116</v>
      </c>
      <c r="Y4781" s="56">
        <v>21.1</v>
      </c>
    </row>
    <row r="4782" spans="1:25" s="56" customFormat="1">
      <c r="A4782" s="56" t="s">
        <v>10156</v>
      </c>
      <c r="B4782" s="156" t="s">
        <v>970</v>
      </c>
      <c r="C4782" s="56" t="s">
        <v>6577</v>
      </c>
      <c r="D4782" s="56" t="s">
        <v>6382</v>
      </c>
      <c r="E4782" s="56" t="s">
        <v>10234</v>
      </c>
      <c r="F4782" s="56" t="s">
        <v>10158</v>
      </c>
      <c r="H4782" s="56" t="s">
        <v>10159</v>
      </c>
      <c r="I4782" s="159">
        <v>41883</v>
      </c>
      <c r="J4782" s="159">
        <v>41944</v>
      </c>
      <c r="K4782" s="121" t="s">
        <v>10235</v>
      </c>
      <c r="L4782" s="156" t="s">
        <v>10236</v>
      </c>
      <c r="M4782" s="56" t="s">
        <v>695</v>
      </c>
      <c r="N4782" s="121" t="s">
        <v>8220</v>
      </c>
      <c r="O4782" s="121"/>
      <c r="P4782" s="121"/>
      <c r="Q4782" s="121"/>
      <c r="R4782" s="121"/>
      <c r="S4782" s="25" t="s">
        <v>605</v>
      </c>
      <c r="T4782" s="650"/>
      <c r="U4782" s="121" t="s">
        <v>606</v>
      </c>
      <c r="V4782" s="121"/>
      <c r="W4782" s="650"/>
      <c r="X4782" s="56">
        <v>142</v>
      </c>
      <c r="Y4782" s="56">
        <v>21.8</v>
      </c>
    </row>
    <row r="4783" spans="1:25" s="56" customFormat="1">
      <c r="A4783" s="56" t="s">
        <v>10156</v>
      </c>
      <c r="B4783" s="156" t="s">
        <v>970</v>
      </c>
      <c r="C4783" s="56" t="s">
        <v>6577</v>
      </c>
      <c r="D4783" s="56" t="s">
        <v>6382</v>
      </c>
      <c r="E4783" s="56" t="s">
        <v>10237</v>
      </c>
      <c r="F4783" s="56" t="s">
        <v>10158</v>
      </c>
      <c r="H4783" s="56" t="s">
        <v>10159</v>
      </c>
      <c r="I4783" s="159">
        <v>41883</v>
      </c>
      <c r="J4783" s="159">
        <v>41944</v>
      </c>
      <c r="K4783" s="121" t="s">
        <v>10238</v>
      </c>
      <c r="L4783" s="156" t="s">
        <v>10239</v>
      </c>
      <c r="M4783" s="56" t="s">
        <v>695</v>
      </c>
      <c r="N4783" s="121" t="s">
        <v>8220</v>
      </c>
      <c r="O4783" s="121"/>
      <c r="P4783" s="121"/>
      <c r="Q4783" s="121"/>
      <c r="R4783" s="121"/>
      <c r="S4783" s="25" t="s">
        <v>605</v>
      </c>
      <c r="T4783" s="650"/>
      <c r="U4783" s="121" t="s">
        <v>606</v>
      </c>
      <c r="V4783" s="121"/>
      <c r="W4783" s="650"/>
      <c r="X4783" s="56">
        <v>124</v>
      </c>
      <c r="Y4783" s="56">
        <v>37.299999999999997</v>
      </c>
    </row>
    <row r="4784" spans="1:25" s="56" customFormat="1">
      <c r="A4784" s="56" t="s">
        <v>10156</v>
      </c>
      <c r="B4784" s="156" t="s">
        <v>970</v>
      </c>
      <c r="C4784" s="56" t="s">
        <v>6577</v>
      </c>
      <c r="D4784" s="56" t="s">
        <v>6382</v>
      </c>
      <c r="E4784" s="56" t="s">
        <v>10240</v>
      </c>
      <c r="F4784" s="56" t="s">
        <v>10158</v>
      </c>
      <c r="H4784" s="56" t="s">
        <v>10159</v>
      </c>
      <c r="I4784" s="159">
        <v>41883</v>
      </c>
      <c r="J4784" s="159">
        <v>41944</v>
      </c>
      <c r="K4784" s="121" t="s">
        <v>10241</v>
      </c>
      <c r="L4784" s="156" t="s">
        <v>10242</v>
      </c>
      <c r="M4784" s="56" t="s">
        <v>695</v>
      </c>
      <c r="N4784" s="121" t="s">
        <v>8220</v>
      </c>
      <c r="O4784" s="121"/>
      <c r="P4784" s="121"/>
      <c r="Q4784" s="121"/>
      <c r="R4784" s="121"/>
      <c r="S4784" s="25" t="s">
        <v>605</v>
      </c>
      <c r="T4784" s="650"/>
      <c r="U4784" s="121" t="s">
        <v>606</v>
      </c>
      <c r="V4784" s="121"/>
      <c r="W4784" s="650"/>
      <c r="X4784" s="56">
        <v>79</v>
      </c>
      <c r="Y4784" s="56">
        <v>24.5</v>
      </c>
    </row>
    <row r="4785" spans="1:34" s="56" customFormat="1">
      <c r="A4785" s="56" t="s">
        <v>10156</v>
      </c>
      <c r="B4785" s="156" t="s">
        <v>970</v>
      </c>
      <c r="C4785" s="56" t="s">
        <v>6577</v>
      </c>
      <c r="D4785" s="56" t="s">
        <v>6382</v>
      </c>
      <c r="E4785" s="56" t="s">
        <v>10243</v>
      </c>
      <c r="F4785" s="56" t="s">
        <v>10158</v>
      </c>
      <c r="H4785" s="56" t="s">
        <v>10159</v>
      </c>
      <c r="I4785" s="159">
        <v>41883</v>
      </c>
      <c r="J4785" s="159">
        <v>41944</v>
      </c>
      <c r="K4785" s="121" t="s">
        <v>10244</v>
      </c>
      <c r="L4785" s="156" t="s">
        <v>10245</v>
      </c>
      <c r="M4785" s="56" t="s">
        <v>695</v>
      </c>
      <c r="N4785" s="121" t="s">
        <v>8220</v>
      </c>
      <c r="O4785" s="121"/>
      <c r="P4785" s="121"/>
      <c r="Q4785" s="121"/>
      <c r="R4785" s="121"/>
      <c r="S4785" s="25" t="s">
        <v>605</v>
      </c>
      <c r="T4785" s="650"/>
      <c r="U4785" s="121" t="s">
        <v>606</v>
      </c>
      <c r="V4785" s="121"/>
      <c r="W4785" s="650"/>
      <c r="X4785" s="56">
        <v>115</v>
      </c>
      <c r="Y4785" s="56">
        <v>33.5</v>
      </c>
      <c r="AE4785" s="159"/>
      <c r="AF4785" s="159"/>
      <c r="AG4785" s="159"/>
      <c r="AH4785" s="159"/>
    </row>
    <row r="4786" spans="1:34" s="56" customFormat="1">
      <c r="A4786" s="56" t="s">
        <v>10156</v>
      </c>
      <c r="B4786" s="156" t="s">
        <v>970</v>
      </c>
      <c r="C4786" s="56" t="s">
        <v>6577</v>
      </c>
      <c r="D4786" s="56" t="s">
        <v>6382</v>
      </c>
      <c r="E4786" s="56" t="s">
        <v>10246</v>
      </c>
      <c r="F4786" s="56" t="s">
        <v>10158</v>
      </c>
      <c r="H4786" s="56" t="s">
        <v>10159</v>
      </c>
      <c r="I4786" s="159">
        <v>41883</v>
      </c>
      <c r="J4786" s="159">
        <v>41944</v>
      </c>
      <c r="K4786" s="121" t="s">
        <v>10247</v>
      </c>
      <c r="L4786" s="156" t="s">
        <v>10248</v>
      </c>
      <c r="M4786" s="56" t="s">
        <v>695</v>
      </c>
      <c r="N4786" s="121" t="s">
        <v>8220</v>
      </c>
      <c r="O4786" s="121"/>
      <c r="P4786" s="121"/>
      <c r="Q4786" s="121"/>
      <c r="R4786" s="121"/>
      <c r="S4786" s="25" t="s">
        <v>605</v>
      </c>
      <c r="T4786" s="650"/>
      <c r="U4786" s="121" t="s">
        <v>606</v>
      </c>
      <c r="V4786" s="121"/>
      <c r="W4786" s="650"/>
      <c r="X4786" s="56">
        <v>142</v>
      </c>
      <c r="Y4786" s="56">
        <v>24.9</v>
      </c>
      <c r="AE4786" s="159"/>
      <c r="AF4786" s="159"/>
      <c r="AG4786" s="159"/>
      <c r="AH4786" s="159"/>
    </row>
    <row r="4787" spans="1:34" s="56" customFormat="1">
      <c r="A4787" s="56" t="s">
        <v>10156</v>
      </c>
      <c r="B4787" s="156" t="s">
        <v>970</v>
      </c>
      <c r="C4787" s="56" t="s">
        <v>6577</v>
      </c>
      <c r="D4787" s="56" t="s">
        <v>6382</v>
      </c>
      <c r="E4787" s="56" t="s">
        <v>10249</v>
      </c>
      <c r="F4787" s="56" t="s">
        <v>10158</v>
      </c>
      <c r="H4787" s="56" t="s">
        <v>10159</v>
      </c>
      <c r="I4787" s="159">
        <v>41883</v>
      </c>
      <c r="J4787" s="159">
        <v>41944</v>
      </c>
      <c r="K4787" s="121" t="s">
        <v>10250</v>
      </c>
      <c r="L4787" s="156" t="s">
        <v>10251</v>
      </c>
      <c r="M4787" s="56" t="s">
        <v>695</v>
      </c>
      <c r="N4787" s="121" t="s">
        <v>8220</v>
      </c>
      <c r="O4787" s="121"/>
      <c r="P4787" s="121"/>
      <c r="Q4787" s="121"/>
      <c r="R4787" s="121"/>
      <c r="S4787" s="25" t="s">
        <v>605</v>
      </c>
      <c r="T4787" s="650"/>
      <c r="U4787" s="121" t="s">
        <v>606</v>
      </c>
      <c r="V4787" s="121"/>
      <c r="W4787" s="650"/>
      <c r="X4787" s="56">
        <v>126</v>
      </c>
      <c r="Y4787" s="56">
        <v>34.299999999999997</v>
      </c>
      <c r="AE4787" s="159"/>
      <c r="AF4787" s="159"/>
      <c r="AG4787" s="159"/>
      <c r="AH4787" s="159"/>
    </row>
    <row r="4788" spans="1:34" s="56" customFormat="1">
      <c r="A4788" s="56" t="s">
        <v>10156</v>
      </c>
      <c r="B4788" s="156" t="s">
        <v>970</v>
      </c>
      <c r="C4788" s="56" t="s">
        <v>6577</v>
      </c>
      <c r="D4788" s="56" t="s">
        <v>6382</v>
      </c>
      <c r="E4788" s="56" t="s">
        <v>10252</v>
      </c>
      <c r="F4788" s="56" t="s">
        <v>10158</v>
      </c>
      <c r="H4788" s="56" t="s">
        <v>10159</v>
      </c>
      <c r="I4788" s="159">
        <v>41883</v>
      </c>
      <c r="J4788" s="159">
        <v>41944</v>
      </c>
      <c r="K4788" s="121" t="s">
        <v>10253</v>
      </c>
      <c r="L4788" s="156" t="s">
        <v>10254</v>
      </c>
      <c r="M4788" s="56" t="s">
        <v>695</v>
      </c>
      <c r="N4788" s="121" t="s">
        <v>8220</v>
      </c>
      <c r="O4788" s="121"/>
      <c r="P4788" s="121"/>
      <c r="Q4788" s="121"/>
      <c r="R4788" s="121"/>
      <c r="S4788" s="25" t="s">
        <v>605</v>
      </c>
      <c r="T4788" s="651"/>
      <c r="U4788" s="121" t="s">
        <v>606</v>
      </c>
      <c r="V4788" s="121"/>
      <c r="W4788" s="651"/>
      <c r="X4788" s="56">
        <v>81</v>
      </c>
      <c r="Y4788" s="56">
        <v>24.2</v>
      </c>
      <c r="AE4788" s="159"/>
      <c r="AF4788" s="159"/>
      <c r="AG4788" s="159"/>
      <c r="AH4788" s="159"/>
    </row>
    <row r="4789" spans="1:34" s="56" customFormat="1">
      <c r="A4789" s="56" t="s">
        <v>10156</v>
      </c>
      <c r="B4789" s="156" t="s">
        <v>970</v>
      </c>
      <c r="C4789" s="56" t="s">
        <v>6577</v>
      </c>
      <c r="D4789" s="56" t="s">
        <v>6382</v>
      </c>
      <c r="E4789" s="56" t="s">
        <v>10255</v>
      </c>
      <c r="F4789" s="56" t="s">
        <v>10158</v>
      </c>
      <c r="H4789" s="56" t="s">
        <v>10159</v>
      </c>
      <c r="I4789" s="159">
        <v>41883</v>
      </c>
      <c r="J4789" s="159">
        <v>41944</v>
      </c>
      <c r="K4789" s="121" t="s">
        <v>10256</v>
      </c>
      <c r="L4789" s="156" t="s">
        <v>10257</v>
      </c>
      <c r="M4789" s="56" t="s">
        <v>695</v>
      </c>
      <c r="N4789" s="121" t="s">
        <v>8220</v>
      </c>
      <c r="O4789" s="121"/>
      <c r="P4789" s="121"/>
      <c r="Q4789" s="121"/>
      <c r="R4789" s="121"/>
      <c r="S4789" s="25" t="s">
        <v>605</v>
      </c>
      <c r="T4789" s="2">
        <v>1</v>
      </c>
      <c r="U4789" s="121" t="s">
        <v>606</v>
      </c>
      <c r="V4789" s="121"/>
      <c r="W4789" s="2">
        <v>60</v>
      </c>
      <c r="X4789" s="56">
        <v>131</v>
      </c>
      <c r="Y4789" s="56">
        <v>43.2</v>
      </c>
      <c r="AE4789" s="159"/>
      <c r="AF4789" s="159"/>
      <c r="AG4789" s="159"/>
      <c r="AH4789" s="159"/>
    </row>
    <row r="4790" spans="1:34" s="56" customFormat="1">
      <c r="A4790" s="56" t="s">
        <v>10156</v>
      </c>
      <c r="B4790" s="156" t="s">
        <v>970</v>
      </c>
      <c r="C4790" s="56" t="s">
        <v>6577</v>
      </c>
      <c r="D4790" s="56" t="s">
        <v>6382</v>
      </c>
      <c r="E4790" s="56" t="s">
        <v>10258</v>
      </c>
      <c r="F4790" s="56" t="s">
        <v>10158</v>
      </c>
      <c r="H4790" s="56" t="s">
        <v>10159</v>
      </c>
      <c r="I4790" s="159">
        <v>41883</v>
      </c>
      <c r="J4790" s="159">
        <v>41944</v>
      </c>
      <c r="K4790" s="121" t="s">
        <v>10259</v>
      </c>
      <c r="L4790" s="156" t="s">
        <v>10260</v>
      </c>
      <c r="M4790" s="56" t="s">
        <v>695</v>
      </c>
      <c r="N4790" s="121" t="s">
        <v>8220</v>
      </c>
      <c r="O4790" s="121"/>
      <c r="P4790" s="121"/>
      <c r="Q4790" s="121"/>
      <c r="R4790" s="121"/>
      <c r="S4790" s="25" t="s">
        <v>605</v>
      </c>
      <c r="T4790" s="650"/>
      <c r="U4790" s="121" t="s">
        <v>606</v>
      </c>
      <c r="V4790" s="121"/>
      <c r="W4790" s="650"/>
      <c r="X4790" s="56">
        <v>83</v>
      </c>
      <c r="Y4790" s="56">
        <v>28.9</v>
      </c>
      <c r="AE4790" s="159"/>
      <c r="AF4790" s="159"/>
      <c r="AG4790" s="159"/>
      <c r="AH4790" s="159"/>
    </row>
    <row r="4791" spans="1:34" s="69" customFormat="1">
      <c r="A4791" s="69" t="s">
        <v>10156</v>
      </c>
      <c r="B4791" s="68" t="s">
        <v>970</v>
      </c>
      <c r="C4791" s="69" t="s">
        <v>6577</v>
      </c>
      <c r="D4791" s="69" t="s">
        <v>6382</v>
      </c>
      <c r="E4791" s="69" t="s">
        <v>10261</v>
      </c>
      <c r="F4791" s="69" t="s">
        <v>10158</v>
      </c>
      <c r="H4791" s="69" t="s">
        <v>10159</v>
      </c>
      <c r="I4791" s="159">
        <v>41883</v>
      </c>
      <c r="J4791" s="159">
        <v>41944</v>
      </c>
      <c r="K4791" s="73" t="s">
        <v>10262</v>
      </c>
      <c r="L4791" s="68" t="s">
        <v>10263</v>
      </c>
      <c r="M4791" s="69" t="s">
        <v>695</v>
      </c>
      <c r="N4791" s="73" t="s">
        <v>8220</v>
      </c>
      <c r="O4791" s="73"/>
      <c r="P4791" s="73"/>
      <c r="Q4791" s="73"/>
      <c r="R4791" s="73"/>
      <c r="S4791" s="73" t="s">
        <v>605</v>
      </c>
      <c r="T4791" s="650"/>
      <c r="U4791" s="73" t="s">
        <v>606</v>
      </c>
      <c r="V4791" s="73"/>
      <c r="W4791" s="650"/>
      <c r="X4791" s="69">
        <v>128</v>
      </c>
      <c r="Y4791" s="69">
        <v>59.9</v>
      </c>
      <c r="Z4791" s="69" t="s">
        <v>10264</v>
      </c>
      <c r="AE4791" s="71"/>
      <c r="AF4791" s="71"/>
      <c r="AG4791" s="71"/>
      <c r="AH4791" s="71"/>
    </row>
    <row r="4792" spans="1:34" s="69" customFormat="1">
      <c r="A4792" s="69" t="s">
        <v>10156</v>
      </c>
      <c r="B4792" s="68" t="s">
        <v>970</v>
      </c>
      <c r="C4792" s="69" t="s">
        <v>6577</v>
      </c>
      <c r="D4792" s="69" t="s">
        <v>6382</v>
      </c>
      <c r="E4792" s="69" t="s">
        <v>10265</v>
      </c>
      <c r="F4792" s="69" t="s">
        <v>10158</v>
      </c>
      <c r="H4792" s="69" t="s">
        <v>10159</v>
      </c>
      <c r="I4792" s="159">
        <v>41883</v>
      </c>
      <c r="J4792" s="159">
        <v>41944</v>
      </c>
      <c r="K4792" s="73" t="s">
        <v>10266</v>
      </c>
      <c r="L4792" s="68" t="s">
        <v>10267</v>
      </c>
      <c r="M4792" s="69" t="s">
        <v>695</v>
      </c>
      <c r="N4792" s="73" t="s">
        <v>8220</v>
      </c>
      <c r="O4792" s="73"/>
      <c r="P4792" s="73"/>
      <c r="Q4792" s="73"/>
      <c r="R4792" s="73"/>
      <c r="S4792" s="73" t="s">
        <v>605</v>
      </c>
      <c r="T4792" s="650"/>
      <c r="U4792" s="73" t="s">
        <v>606</v>
      </c>
      <c r="V4792" s="73"/>
      <c r="W4792" s="650"/>
      <c r="X4792" s="69">
        <v>80</v>
      </c>
      <c r="Y4792" s="69">
        <v>17.600000000000001</v>
      </c>
      <c r="Z4792" s="69" t="s">
        <v>10264</v>
      </c>
      <c r="AE4792" s="71"/>
      <c r="AF4792" s="71"/>
      <c r="AG4792" s="71"/>
      <c r="AH4792" s="71"/>
    </row>
    <row r="4793" spans="1:34" s="56" customFormat="1">
      <c r="A4793" s="56" t="s">
        <v>10156</v>
      </c>
      <c r="B4793" s="156" t="s">
        <v>970</v>
      </c>
      <c r="C4793" s="56" t="s">
        <v>6577</v>
      </c>
      <c r="D4793" s="56" t="s">
        <v>6382</v>
      </c>
      <c r="E4793" s="56" t="s">
        <v>10268</v>
      </c>
      <c r="F4793" s="56" t="s">
        <v>10158</v>
      </c>
      <c r="H4793" s="56" t="s">
        <v>10159</v>
      </c>
      <c r="I4793" s="159">
        <v>41883</v>
      </c>
      <c r="J4793" s="159">
        <v>41944</v>
      </c>
      <c r="K4793" s="121" t="s">
        <v>10269</v>
      </c>
      <c r="L4793" s="156" t="s">
        <v>10270</v>
      </c>
      <c r="M4793" s="56" t="s">
        <v>695</v>
      </c>
      <c r="N4793" s="121" t="s">
        <v>8220</v>
      </c>
      <c r="O4793" s="121"/>
      <c r="P4793" s="121"/>
      <c r="Q4793" s="121"/>
      <c r="R4793" s="121"/>
      <c r="S4793" s="25" t="s">
        <v>605</v>
      </c>
      <c r="T4793" s="650"/>
      <c r="U4793" s="121" t="s">
        <v>606</v>
      </c>
      <c r="V4793" s="121"/>
      <c r="W4793" s="650"/>
      <c r="X4793" s="56">
        <v>102</v>
      </c>
      <c r="Y4793" s="56">
        <v>24.9</v>
      </c>
      <c r="AE4793" s="159"/>
      <c r="AF4793" s="159"/>
      <c r="AG4793" s="159"/>
      <c r="AH4793" s="159"/>
    </row>
    <row r="4794" spans="1:34" s="56" customFormat="1">
      <c r="A4794" s="56" t="s">
        <v>10156</v>
      </c>
      <c r="B4794" s="156" t="s">
        <v>970</v>
      </c>
      <c r="C4794" s="56" t="s">
        <v>6577</v>
      </c>
      <c r="D4794" s="56" t="s">
        <v>6382</v>
      </c>
      <c r="E4794" s="56" t="s">
        <v>10271</v>
      </c>
      <c r="F4794" s="56" t="s">
        <v>10158</v>
      </c>
      <c r="H4794" s="56" t="s">
        <v>10159</v>
      </c>
      <c r="I4794" s="159">
        <v>41883</v>
      </c>
      <c r="J4794" s="159">
        <v>41944</v>
      </c>
      <c r="K4794" s="121" t="s">
        <v>10272</v>
      </c>
      <c r="L4794" s="156" t="s">
        <v>10273</v>
      </c>
      <c r="M4794" s="56" t="s">
        <v>695</v>
      </c>
      <c r="N4794" s="121" t="s">
        <v>8220</v>
      </c>
      <c r="O4794" s="121"/>
      <c r="P4794" s="121"/>
      <c r="Q4794" s="121"/>
      <c r="R4794" s="121"/>
      <c r="S4794" s="25" t="s">
        <v>605</v>
      </c>
      <c r="T4794" s="650"/>
      <c r="U4794" s="121" t="s">
        <v>606</v>
      </c>
      <c r="V4794" s="121"/>
      <c r="W4794" s="650"/>
      <c r="X4794" s="56">
        <v>128</v>
      </c>
      <c r="Y4794" s="56">
        <v>18.899999999999999</v>
      </c>
      <c r="AE4794" s="159"/>
      <c r="AF4794" s="159"/>
      <c r="AG4794" s="159"/>
      <c r="AH4794" s="159"/>
    </row>
    <row r="4795" spans="1:34" s="56" customFormat="1">
      <c r="A4795" s="56" t="s">
        <v>10156</v>
      </c>
      <c r="B4795" s="156" t="s">
        <v>970</v>
      </c>
      <c r="C4795" s="56" t="s">
        <v>6577</v>
      </c>
      <c r="D4795" s="56" t="s">
        <v>6382</v>
      </c>
      <c r="E4795" s="56" t="s">
        <v>10274</v>
      </c>
      <c r="F4795" s="56" t="s">
        <v>10158</v>
      </c>
      <c r="H4795" s="56" t="s">
        <v>10159</v>
      </c>
      <c r="I4795" s="159">
        <v>41883</v>
      </c>
      <c r="J4795" s="159">
        <v>41944</v>
      </c>
      <c r="K4795" s="121" t="s">
        <v>10275</v>
      </c>
      <c r="L4795" s="156" t="s">
        <v>10276</v>
      </c>
      <c r="M4795" s="56" t="s">
        <v>695</v>
      </c>
      <c r="N4795" s="121" t="s">
        <v>8220</v>
      </c>
      <c r="O4795" s="121"/>
      <c r="P4795" s="121"/>
      <c r="Q4795" s="121"/>
      <c r="R4795" s="121"/>
      <c r="S4795" s="25" t="s">
        <v>605</v>
      </c>
      <c r="T4795" s="650"/>
      <c r="U4795" s="121" t="s">
        <v>606</v>
      </c>
      <c r="V4795" s="121"/>
      <c r="W4795" s="650"/>
      <c r="X4795" s="56">
        <v>120</v>
      </c>
      <c r="Y4795" s="56">
        <v>27.3</v>
      </c>
      <c r="AE4795" s="159"/>
      <c r="AF4795" s="159"/>
      <c r="AG4795" s="159"/>
      <c r="AH4795" s="159"/>
    </row>
    <row r="4796" spans="1:34" s="56" customFormat="1">
      <c r="A4796" s="56" t="s">
        <v>10156</v>
      </c>
      <c r="B4796" s="156" t="s">
        <v>970</v>
      </c>
      <c r="C4796" s="56" t="s">
        <v>6577</v>
      </c>
      <c r="D4796" s="56" t="s">
        <v>6382</v>
      </c>
      <c r="E4796" s="56" t="s">
        <v>10277</v>
      </c>
      <c r="F4796" s="56" t="s">
        <v>10158</v>
      </c>
      <c r="H4796" s="56" t="s">
        <v>10159</v>
      </c>
      <c r="I4796" s="159">
        <v>41883</v>
      </c>
      <c r="J4796" s="159">
        <v>41944</v>
      </c>
      <c r="K4796" s="121" t="s">
        <v>10278</v>
      </c>
      <c r="L4796" s="156" t="s">
        <v>10279</v>
      </c>
      <c r="M4796" s="56" t="s">
        <v>695</v>
      </c>
      <c r="N4796" s="121" t="s">
        <v>8220</v>
      </c>
      <c r="O4796" s="121"/>
      <c r="P4796" s="121"/>
      <c r="Q4796" s="121"/>
      <c r="R4796" s="121"/>
      <c r="S4796" s="25" t="s">
        <v>605</v>
      </c>
      <c r="T4796" s="651"/>
      <c r="U4796" s="121" t="s">
        <v>606</v>
      </c>
      <c r="V4796" s="121"/>
      <c r="W4796" s="651"/>
      <c r="X4796" s="56">
        <v>82</v>
      </c>
      <c r="Y4796" s="56">
        <v>25.7</v>
      </c>
      <c r="AE4796" s="159"/>
      <c r="AF4796" s="159"/>
      <c r="AG4796" s="159"/>
      <c r="AH4796" s="159"/>
    </row>
    <row r="4797" spans="1:34" s="56" customFormat="1">
      <c r="A4797" s="56" t="s">
        <v>10156</v>
      </c>
      <c r="B4797" s="156" t="s">
        <v>970</v>
      </c>
      <c r="C4797" s="56" t="s">
        <v>6577</v>
      </c>
      <c r="D4797" s="56" t="s">
        <v>6382</v>
      </c>
      <c r="E4797" s="56" t="s">
        <v>10280</v>
      </c>
      <c r="F4797" s="56" t="s">
        <v>10158</v>
      </c>
      <c r="H4797" s="56" t="s">
        <v>10159</v>
      </c>
      <c r="I4797" s="159">
        <v>41883</v>
      </c>
      <c r="J4797" s="159">
        <v>41944</v>
      </c>
      <c r="K4797" s="121" t="s">
        <v>10281</v>
      </c>
      <c r="L4797" s="156" t="s">
        <v>10282</v>
      </c>
      <c r="M4797" s="56" t="s">
        <v>695</v>
      </c>
      <c r="N4797" s="121" t="s">
        <v>8220</v>
      </c>
      <c r="O4797" s="121"/>
      <c r="P4797" s="121"/>
      <c r="Q4797" s="121"/>
      <c r="R4797" s="121"/>
      <c r="S4797" s="25" t="s">
        <v>605</v>
      </c>
      <c r="T4797" s="2">
        <v>1</v>
      </c>
      <c r="U4797" s="121" t="s">
        <v>606</v>
      </c>
      <c r="V4797" s="121"/>
      <c r="W4797" s="2">
        <v>60</v>
      </c>
      <c r="X4797" s="56">
        <v>120</v>
      </c>
      <c r="Y4797" s="56">
        <v>22.5</v>
      </c>
      <c r="AE4797" s="159"/>
      <c r="AF4797" s="159"/>
      <c r="AG4797" s="159"/>
      <c r="AH4797" s="159"/>
    </row>
    <row r="4798" spans="1:34" s="56" customFormat="1">
      <c r="A4798" s="56" t="s">
        <v>10156</v>
      </c>
      <c r="B4798" s="156" t="s">
        <v>970</v>
      </c>
      <c r="C4798" s="56" t="s">
        <v>6577</v>
      </c>
      <c r="D4798" s="56" t="s">
        <v>6382</v>
      </c>
      <c r="E4798" s="56" t="s">
        <v>10283</v>
      </c>
      <c r="F4798" s="56" t="s">
        <v>10158</v>
      </c>
      <c r="H4798" s="56" t="s">
        <v>10159</v>
      </c>
      <c r="I4798" s="159">
        <v>41883</v>
      </c>
      <c r="J4798" s="159">
        <v>41944</v>
      </c>
      <c r="K4798" s="121" t="s">
        <v>10284</v>
      </c>
      <c r="L4798" s="156" t="s">
        <v>10285</v>
      </c>
      <c r="M4798" s="56" t="s">
        <v>695</v>
      </c>
      <c r="N4798" s="121" t="s">
        <v>8220</v>
      </c>
      <c r="O4798" s="121"/>
      <c r="P4798" s="121"/>
      <c r="Q4798" s="121"/>
      <c r="R4798" s="121"/>
      <c r="S4798" s="25" t="s">
        <v>605</v>
      </c>
      <c r="T4798" s="650"/>
      <c r="U4798" s="121" t="s">
        <v>606</v>
      </c>
      <c r="V4798" s="121"/>
      <c r="W4798" s="650"/>
      <c r="X4798" s="56">
        <v>135</v>
      </c>
      <c r="Y4798" s="56">
        <v>21.6</v>
      </c>
      <c r="AE4798" s="159"/>
      <c r="AF4798" s="159"/>
      <c r="AG4798" s="159"/>
      <c r="AH4798" s="159"/>
    </row>
    <row r="4799" spans="1:34" s="56" customFormat="1">
      <c r="A4799" s="56" t="s">
        <v>10156</v>
      </c>
      <c r="B4799" s="156" t="s">
        <v>970</v>
      </c>
      <c r="C4799" s="56" t="s">
        <v>6577</v>
      </c>
      <c r="D4799" s="56" t="s">
        <v>6382</v>
      </c>
      <c r="E4799" s="56" t="s">
        <v>10286</v>
      </c>
      <c r="F4799" s="56" t="s">
        <v>10158</v>
      </c>
      <c r="H4799" s="56" t="s">
        <v>10159</v>
      </c>
      <c r="I4799" s="159">
        <v>41883</v>
      </c>
      <c r="J4799" s="159">
        <v>41944</v>
      </c>
      <c r="K4799" s="121" t="s">
        <v>10287</v>
      </c>
      <c r="L4799" s="156" t="s">
        <v>10288</v>
      </c>
      <c r="M4799" s="56" t="s">
        <v>695</v>
      </c>
      <c r="N4799" s="121" t="s">
        <v>8220</v>
      </c>
      <c r="O4799" s="121"/>
      <c r="P4799" s="121"/>
      <c r="Q4799" s="121"/>
      <c r="R4799" s="121"/>
      <c r="S4799" s="25" t="s">
        <v>605</v>
      </c>
      <c r="T4799" s="650"/>
      <c r="U4799" s="121" t="s">
        <v>606</v>
      </c>
      <c r="V4799" s="121"/>
      <c r="W4799" s="650"/>
      <c r="X4799" s="56">
        <v>122</v>
      </c>
      <c r="Y4799" s="56">
        <v>29.8</v>
      </c>
      <c r="AE4799" s="159"/>
      <c r="AF4799" s="159"/>
      <c r="AG4799" s="159"/>
      <c r="AH4799" s="159"/>
    </row>
    <row r="4800" spans="1:34" s="56" customFormat="1">
      <c r="A4800" s="56" t="s">
        <v>10156</v>
      </c>
      <c r="B4800" s="156" t="s">
        <v>970</v>
      </c>
      <c r="C4800" s="56" t="s">
        <v>6577</v>
      </c>
      <c r="D4800" s="56" t="s">
        <v>6382</v>
      </c>
      <c r="E4800" s="56" t="s">
        <v>10289</v>
      </c>
      <c r="F4800" s="56" t="s">
        <v>10158</v>
      </c>
      <c r="H4800" s="56" t="s">
        <v>10159</v>
      </c>
      <c r="I4800" s="159">
        <v>41883</v>
      </c>
      <c r="J4800" s="159">
        <v>41944</v>
      </c>
      <c r="K4800" s="121" t="s">
        <v>10290</v>
      </c>
      <c r="L4800" s="156" t="s">
        <v>10291</v>
      </c>
      <c r="M4800" s="56" t="s">
        <v>695</v>
      </c>
      <c r="N4800" s="121" t="s">
        <v>8220</v>
      </c>
      <c r="O4800" s="121"/>
      <c r="P4800" s="121"/>
      <c r="Q4800" s="121"/>
      <c r="R4800" s="121"/>
      <c r="S4800" s="25" t="s">
        <v>605</v>
      </c>
      <c r="T4800" s="650"/>
      <c r="U4800" s="121" t="s">
        <v>606</v>
      </c>
      <c r="V4800" s="121"/>
      <c r="W4800" s="650"/>
      <c r="X4800" s="56">
        <v>135</v>
      </c>
      <c r="Y4800" s="56">
        <v>21.3</v>
      </c>
      <c r="AE4800" s="159"/>
      <c r="AF4800" s="159"/>
      <c r="AG4800" s="159"/>
      <c r="AH4800" s="159"/>
    </row>
    <row r="4801" spans="1:25" s="56" customFormat="1">
      <c r="A4801" s="56" t="s">
        <v>10156</v>
      </c>
      <c r="B4801" s="156" t="s">
        <v>970</v>
      </c>
      <c r="C4801" s="56" t="s">
        <v>6577</v>
      </c>
      <c r="D4801" s="56" t="s">
        <v>6382</v>
      </c>
      <c r="E4801" s="56" t="s">
        <v>10292</v>
      </c>
      <c r="F4801" s="56" t="s">
        <v>10158</v>
      </c>
      <c r="H4801" s="56" t="s">
        <v>10159</v>
      </c>
      <c r="I4801" s="159">
        <v>41883</v>
      </c>
      <c r="J4801" s="159">
        <v>41944</v>
      </c>
      <c r="K4801" s="121" t="s">
        <v>10293</v>
      </c>
      <c r="L4801" s="156" t="s">
        <v>10294</v>
      </c>
      <c r="M4801" s="56" t="s">
        <v>695</v>
      </c>
      <c r="N4801" s="121" t="s">
        <v>8220</v>
      </c>
      <c r="O4801" s="121"/>
      <c r="P4801" s="121"/>
      <c r="Q4801" s="121"/>
      <c r="R4801" s="121"/>
      <c r="S4801" s="25" t="s">
        <v>605</v>
      </c>
      <c r="T4801" s="650"/>
      <c r="U4801" s="121" t="s">
        <v>606</v>
      </c>
      <c r="V4801" s="121"/>
      <c r="W4801" s="650"/>
      <c r="X4801" s="56">
        <v>120</v>
      </c>
      <c r="Y4801" s="56">
        <v>37.200000000000003</v>
      </c>
    </row>
    <row r="4802" spans="1:25" s="56" customFormat="1">
      <c r="A4802" s="56" t="s">
        <v>10156</v>
      </c>
      <c r="B4802" s="156" t="s">
        <v>970</v>
      </c>
      <c r="C4802" s="56" t="s">
        <v>6577</v>
      </c>
      <c r="D4802" s="56" t="s">
        <v>6382</v>
      </c>
      <c r="E4802" s="56" t="s">
        <v>10295</v>
      </c>
      <c r="F4802" s="56" t="s">
        <v>10158</v>
      </c>
      <c r="H4802" s="56" t="s">
        <v>10159</v>
      </c>
      <c r="I4802" s="159">
        <v>41883</v>
      </c>
      <c r="J4802" s="159">
        <v>41944</v>
      </c>
      <c r="K4802" s="121" t="s">
        <v>10296</v>
      </c>
      <c r="L4802" s="156" t="s">
        <v>10297</v>
      </c>
      <c r="M4802" s="56" t="s">
        <v>695</v>
      </c>
      <c r="N4802" s="121" t="s">
        <v>8220</v>
      </c>
      <c r="O4802" s="121"/>
      <c r="P4802" s="121"/>
      <c r="Q4802" s="121"/>
      <c r="R4802" s="121"/>
      <c r="S4802" s="25" t="s">
        <v>605</v>
      </c>
      <c r="T4802" s="650"/>
      <c r="U4802" s="121" t="s">
        <v>606</v>
      </c>
      <c r="V4802" s="121"/>
      <c r="W4802" s="650"/>
      <c r="X4802" s="56">
        <v>130</v>
      </c>
      <c r="Y4802" s="56">
        <v>24.4</v>
      </c>
    </row>
    <row r="4803" spans="1:25" s="56" customFormat="1">
      <c r="A4803" s="56" t="s">
        <v>10156</v>
      </c>
      <c r="B4803" s="156" t="s">
        <v>970</v>
      </c>
      <c r="C4803" s="56" t="s">
        <v>6577</v>
      </c>
      <c r="D4803" s="56" t="s">
        <v>6382</v>
      </c>
      <c r="E4803" s="56" t="s">
        <v>10298</v>
      </c>
      <c r="F4803" s="56" t="s">
        <v>10158</v>
      </c>
      <c r="H4803" s="56" t="s">
        <v>10159</v>
      </c>
      <c r="I4803" s="159">
        <v>41883</v>
      </c>
      <c r="J4803" s="159">
        <v>41944</v>
      </c>
      <c r="K4803" s="121" t="s">
        <v>10299</v>
      </c>
      <c r="L4803" s="156" t="s">
        <v>10300</v>
      </c>
      <c r="M4803" s="56" t="s">
        <v>695</v>
      </c>
      <c r="N4803" s="121" t="s">
        <v>8220</v>
      </c>
      <c r="O4803" s="121"/>
      <c r="P4803" s="121"/>
      <c r="Q4803" s="121"/>
      <c r="R4803" s="121"/>
      <c r="S4803" s="25" t="s">
        <v>605</v>
      </c>
      <c r="T4803" s="650"/>
      <c r="U4803" s="121" t="s">
        <v>606</v>
      </c>
      <c r="V4803" s="121"/>
      <c r="W4803" s="650"/>
      <c r="X4803" s="56">
        <v>113</v>
      </c>
      <c r="Y4803" s="56">
        <v>29.6</v>
      </c>
    </row>
    <row r="4804" spans="1:25" s="56" customFormat="1">
      <c r="A4804" s="56" t="s">
        <v>10156</v>
      </c>
      <c r="B4804" s="156" t="s">
        <v>970</v>
      </c>
      <c r="C4804" s="56" t="s">
        <v>6577</v>
      </c>
      <c r="D4804" s="56" t="s">
        <v>6382</v>
      </c>
      <c r="E4804" s="56" t="s">
        <v>10301</v>
      </c>
      <c r="F4804" s="56" t="s">
        <v>10158</v>
      </c>
      <c r="H4804" s="56" t="s">
        <v>10159</v>
      </c>
      <c r="I4804" s="159">
        <v>41883</v>
      </c>
      <c r="J4804" s="159">
        <v>41944</v>
      </c>
      <c r="K4804" s="121" t="s">
        <v>10302</v>
      </c>
      <c r="L4804" s="156" t="s">
        <v>10303</v>
      </c>
      <c r="M4804" s="56" t="s">
        <v>695</v>
      </c>
      <c r="N4804" s="121" t="s">
        <v>8220</v>
      </c>
      <c r="O4804" s="121"/>
      <c r="P4804" s="121"/>
      <c r="Q4804" s="121"/>
      <c r="R4804" s="121"/>
      <c r="S4804" s="25" t="s">
        <v>605</v>
      </c>
      <c r="T4804" s="651"/>
      <c r="U4804" s="121" t="s">
        <v>606</v>
      </c>
      <c r="V4804" s="121"/>
      <c r="W4804" s="651"/>
      <c r="X4804" s="56">
        <v>135</v>
      </c>
      <c r="Y4804" s="56">
        <v>19.5</v>
      </c>
    </row>
    <row r="4805" spans="1:25" s="56" customFormat="1">
      <c r="A4805" s="56" t="s">
        <v>10156</v>
      </c>
      <c r="B4805" s="156" t="s">
        <v>970</v>
      </c>
      <c r="C4805" s="56" t="s">
        <v>6577</v>
      </c>
      <c r="D4805" s="56" t="s">
        <v>6382</v>
      </c>
      <c r="E4805" s="56" t="s">
        <v>10304</v>
      </c>
      <c r="F4805" s="56" t="s">
        <v>10158</v>
      </c>
      <c r="H4805" s="56" t="s">
        <v>10159</v>
      </c>
      <c r="I4805" s="159">
        <v>41883</v>
      </c>
      <c r="J4805" s="159">
        <v>41944</v>
      </c>
      <c r="K4805" s="121" t="s">
        <v>10305</v>
      </c>
      <c r="L4805" s="156" t="s">
        <v>10306</v>
      </c>
      <c r="M4805" s="56" t="s">
        <v>695</v>
      </c>
      <c r="N4805" s="121" t="s">
        <v>8220</v>
      </c>
      <c r="O4805" s="121"/>
      <c r="P4805" s="121"/>
      <c r="Q4805" s="121"/>
      <c r="R4805" s="121"/>
      <c r="S4805" s="25" t="s">
        <v>605</v>
      </c>
      <c r="T4805" s="2">
        <v>1</v>
      </c>
      <c r="U4805" s="121" t="s">
        <v>606</v>
      </c>
      <c r="V4805" s="121"/>
      <c r="W4805" s="2">
        <v>60</v>
      </c>
      <c r="X4805" s="56">
        <v>121</v>
      </c>
      <c r="Y4805" s="56">
        <v>20.2</v>
      </c>
    </row>
    <row r="4806" spans="1:25" s="56" customFormat="1">
      <c r="A4806" s="56" t="s">
        <v>10156</v>
      </c>
      <c r="B4806" s="156" t="s">
        <v>970</v>
      </c>
      <c r="C4806" s="56" t="s">
        <v>6577</v>
      </c>
      <c r="D4806" s="56" t="s">
        <v>6382</v>
      </c>
      <c r="E4806" s="56" t="s">
        <v>10307</v>
      </c>
      <c r="F4806" s="56" t="s">
        <v>10158</v>
      </c>
      <c r="H4806" s="56" t="s">
        <v>10159</v>
      </c>
      <c r="I4806" s="159">
        <v>41883</v>
      </c>
      <c r="J4806" s="159">
        <v>41944</v>
      </c>
      <c r="K4806" s="121" t="s">
        <v>10308</v>
      </c>
      <c r="L4806" s="156" t="s">
        <v>10309</v>
      </c>
      <c r="M4806" s="56" t="s">
        <v>695</v>
      </c>
      <c r="N4806" s="121" t="s">
        <v>8220</v>
      </c>
      <c r="O4806" s="121"/>
      <c r="P4806" s="121"/>
      <c r="Q4806" s="121"/>
      <c r="R4806" s="121"/>
      <c r="S4806" s="25" t="s">
        <v>605</v>
      </c>
      <c r="T4806" s="650"/>
      <c r="U4806" s="121" t="s">
        <v>606</v>
      </c>
      <c r="V4806" s="121"/>
      <c r="W4806" s="650"/>
      <c r="X4806" s="56">
        <v>77</v>
      </c>
      <c r="Y4806" s="56">
        <v>27.4</v>
      </c>
    </row>
    <row r="4807" spans="1:25" s="56" customFormat="1">
      <c r="A4807" s="56" t="s">
        <v>10156</v>
      </c>
      <c r="B4807" s="156" t="s">
        <v>970</v>
      </c>
      <c r="C4807" s="56" t="s">
        <v>6577</v>
      </c>
      <c r="D4807" s="56" t="s">
        <v>6382</v>
      </c>
      <c r="E4807" s="56" t="s">
        <v>10310</v>
      </c>
      <c r="F4807" s="56" t="s">
        <v>10158</v>
      </c>
      <c r="H4807" s="56" t="s">
        <v>10159</v>
      </c>
      <c r="I4807" s="159">
        <v>41883</v>
      </c>
      <c r="J4807" s="159">
        <v>41944</v>
      </c>
      <c r="K4807" s="121" t="s">
        <v>10311</v>
      </c>
      <c r="L4807" s="156" t="s">
        <v>10312</v>
      </c>
      <c r="M4807" s="56" t="s">
        <v>695</v>
      </c>
      <c r="N4807" s="121" t="s">
        <v>8220</v>
      </c>
      <c r="O4807" s="121"/>
      <c r="P4807" s="121"/>
      <c r="Q4807" s="121"/>
      <c r="R4807" s="121"/>
      <c r="S4807" s="25" t="s">
        <v>605</v>
      </c>
      <c r="T4807" s="650"/>
      <c r="U4807" s="121" t="s">
        <v>606</v>
      </c>
      <c r="V4807" s="121"/>
      <c r="W4807" s="650"/>
      <c r="X4807" s="56">
        <v>121</v>
      </c>
      <c r="Y4807" s="56">
        <v>24.2</v>
      </c>
    </row>
    <row r="4808" spans="1:25" s="56" customFormat="1">
      <c r="A4808" s="56" t="s">
        <v>10156</v>
      </c>
      <c r="B4808" s="156" t="s">
        <v>970</v>
      </c>
      <c r="C4808" s="56" t="s">
        <v>6577</v>
      </c>
      <c r="D4808" s="56" t="s">
        <v>6382</v>
      </c>
      <c r="E4808" s="56" t="s">
        <v>10313</v>
      </c>
      <c r="F4808" s="56" t="s">
        <v>10158</v>
      </c>
      <c r="H4808" s="56" t="s">
        <v>10159</v>
      </c>
      <c r="I4808" s="159">
        <v>41883</v>
      </c>
      <c r="J4808" s="159">
        <v>41944</v>
      </c>
      <c r="K4808" s="121" t="s">
        <v>10314</v>
      </c>
      <c r="L4808" s="156" t="s">
        <v>10315</v>
      </c>
      <c r="M4808" s="56" t="s">
        <v>695</v>
      </c>
      <c r="N4808" s="121" t="s">
        <v>8220</v>
      </c>
      <c r="O4808" s="121"/>
      <c r="P4808" s="121"/>
      <c r="Q4808" s="121"/>
      <c r="R4808" s="121"/>
      <c r="S4808" s="25" t="s">
        <v>605</v>
      </c>
      <c r="T4808" s="650"/>
      <c r="U4808" s="121" t="s">
        <v>606</v>
      </c>
      <c r="V4808" s="121"/>
      <c r="W4808" s="650"/>
      <c r="X4808" s="56">
        <v>134</v>
      </c>
      <c r="Y4808" s="56">
        <v>22.2</v>
      </c>
    </row>
    <row r="4809" spans="1:25" s="56" customFormat="1">
      <c r="A4809" s="56" t="s">
        <v>10156</v>
      </c>
      <c r="B4809" s="156" t="s">
        <v>970</v>
      </c>
      <c r="C4809" s="56" t="s">
        <v>6577</v>
      </c>
      <c r="D4809" s="56" t="s">
        <v>6382</v>
      </c>
      <c r="E4809" s="56" t="s">
        <v>10316</v>
      </c>
      <c r="F4809" s="56" t="s">
        <v>10158</v>
      </c>
      <c r="H4809" s="56" t="s">
        <v>10159</v>
      </c>
      <c r="I4809" s="159">
        <v>41883</v>
      </c>
      <c r="J4809" s="159">
        <v>41944</v>
      </c>
      <c r="K4809" s="121" t="s">
        <v>10317</v>
      </c>
      <c r="L4809" s="156" t="s">
        <v>10318</v>
      </c>
      <c r="M4809" s="56" t="s">
        <v>695</v>
      </c>
      <c r="N4809" s="121" t="s">
        <v>8220</v>
      </c>
      <c r="O4809" s="121"/>
      <c r="P4809" s="121"/>
      <c r="Q4809" s="121"/>
      <c r="R4809" s="121"/>
      <c r="S4809" s="25" t="s">
        <v>605</v>
      </c>
      <c r="T4809" s="650"/>
      <c r="U4809" s="121" t="s">
        <v>606</v>
      </c>
      <c r="V4809" s="121"/>
      <c r="W4809" s="650"/>
      <c r="X4809" s="56">
        <v>124</v>
      </c>
      <c r="Y4809" s="56">
        <v>58.2</v>
      </c>
    </row>
    <row r="4810" spans="1:25" s="56" customFormat="1">
      <c r="A4810" s="56" t="s">
        <v>10156</v>
      </c>
      <c r="B4810" s="156" t="s">
        <v>970</v>
      </c>
      <c r="C4810" s="56" t="s">
        <v>6577</v>
      </c>
      <c r="D4810" s="56" t="s">
        <v>6382</v>
      </c>
      <c r="E4810" s="56" t="s">
        <v>10319</v>
      </c>
      <c r="F4810" s="56" t="s">
        <v>10158</v>
      </c>
      <c r="H4810" s="56" t="s">
        <v>10159</v>
      </c>
      <c r="I4810" s="159">
        <v>41883</v>
      </c>
      <c r="J4810" s="159">
        <v>41944</v>
      </c>
      <c r="K4810" s="121" t="s">
        <v>10320</v>
      </c>
      <c r="L4810" s="156" t="s">
        <v>10321</v>
      </c>
      <c r="M4810" s="56" t="s">
        <v>695</v>
      </c>
      <c r="N4810" s="121" t="s">
        <v>8220</v>
      </c>
      <c r="O4810" s="121"/>
      <c r="P4810" s="121"/>
      <c r="Q4810" s="121"/>
      <c r="R4810" s="121"/>
      <c r="S4810" s="25" t="s">
        <v>605</v>
      </c>
      <c r="T4810" s="650"/>
      <c r="U4810" s="121" t="s">
        <v>606</v>
      </c>
      <c r="V4810" s="121"/>
      <c r="W4810" s="650"/>
      <c r="X4810" s="56">
        <v>138</v>
      </c>
      <c r="Y4810" s="56">
        <v>24.2</v>
      </c>
    </row>
    <row r="4811" spans="1:25" s="56" customFormat="1">
      <c r="A4811" s="56" t="s">
        <v>10156</v>
      </c>
      <c r="B4811" s="156" t="s">
        <v>970</v>
      </c>
      <c r="C4811" s="56" t="s">
        <v>6577</v>
      </c>
      <c r="D4811" s="56" t="s">
        <v>6382</v>
      </c>
      <c r="E4811" s="56" t="s">
        <v>10322</v>
      </c>
      <c r="F4811" s="56" t="s">
        <v>10158</v>
      </c>
      <c r="H4811" s="56" t="s">
        <v>10159</v>
      </c>
      <c r="I4811" s="159">
        <v>41883</v>
      </c>
      <c r="J4811" s="159">
        <v>41944</v>
      </c>
      <c r="K4811" s="121" t="s">
        <v>10323</v>
      </c>
      <c r="L4811" s="156" t="s">
        <v>10324</v>
      </c>
      <c r="M4811" s="56" t="s">
        <v>695</v>
      </c>
      <c r="N4811" s="121" t="s">
        <v>8220</v>
      </c>
      <c r="O4811" s="121"/>
      <c r="P4811" s="121"/>
      <c r="Q4811" s="121"/>
      <c r="R4811" s="121"/>
      <c r="S4811" s="25" t="s">
        <v>605</v>
      </c>
      <c r="T4811" s="650"/>
      <c r="U4811" s="121" t="s">
        <v>606</v>
      </c>
      <c r="V4811" s="121"/>
      <c r="W4811" s="650"/>
      <c r="X4811" s="56">
        <v>76</v>
      </c>
      <c r="Y4811" s="56">
        <v>19.8</v>
      </c>
    </row>
    <row r="4812" spans="1:25" s="56" customFormat="1">
      <c r="A4812" s="56" t="s">
        <v>10156</v>
      </c>
      <c r="B4812" s="156" t="s">
        <v>970</v>
      </c>
      <c r="C4812" s="56" t="s">
        <v>6577</v>
      </c>
      <c r="D4812" s="56" t="s">
        <v>6382</v>
      </c>
      <c r="E4812" s="56" t="s">
        <v>10325</v>
      </c>
      <c r="F4812" s="56" t="s">
        <v>10158</v>
      </c>
      <c r="H4812" s="56" t="s">
        <v>10159</v>
      </c>
      <c r="I4812" s="159">
        <v>41883</v>
      </c>
      <c r="J4812" s="159">
        <v>41944</v>
      </c>
      <c r="K4812" s="121" t="s">
        <v>10326</v>
      </c>
      <c r="L4812" s="156" t="s">
        <v>10327</v>
      </c>
      <c r="M4812" s="56" t="s">
        <v>695</v>
      </c>
      <c r="N4812" s="121" t="s">
        <v>8220</v>
      </c>
      <c r="O4812" s="121"/>
      <c r="P4812" s="121"/>
      <c r="Q4812" s="121"/>
      <c r="R4812" s="121"/>
      <c r="S4812" s="25" t="s">
        <v>605</v>
      </c>
      <c r="T4812" s="651"/>
      <c r="U4812" s="121" t="s">
        <v>606</v>
      </c>
      <c r="V4812" s="121"/>
      <c r="W4812" s="651"/>
      <c r="X4812" s="56">
        <v>81</v>
      </c>
      <c r="Y4812" s="56">
        <v>28.8</v>
      </c>
    </row>
    <row r="4813" spans="1:25" s="56" customFormat="1">
      <c r="A4813" s="56" t="s">
        <v>10156</v>
      </c>
      <c r="B4813" s="156" t="s">
        <v>970</v>
      </c>
      <c r="C4813" s="56" t="s">
        <v>6577</v>
      </c>
      <c r="D4813" s="56" t="s">
        <v>6382</v>
      </c>
      <c r="E4813" s="56" t="s">
        <v>10328</v>
      </c>
      <c r="F4813" s="56" t="s">
        <v>10158</v>
      </c>
      <c r="H4813" s="56" t="s">
        <v>10159</v>
      </c>
      <c r="I4813" s="159">
        <v>41883</v>
      </c>
      <c r="J4813" s="159">
        <v>41944</v>
      </c>
      <c r="K4813" s="121" t="s">
        <v>10329</v>
      </c>
      <c r="L4813" s="156" t="s">
        <v>10330</v>
      </c>
      <c r="M4813" s="56" t="s">
        <v>695</v>
      </c>
      <c r="N4813" s="121" t="s">
        <v>8220</v>
      </c>
      <c r="O4813" s="121"/>
      <c r="P4813" s="121"/>
      <c r="Q4813" s="121"/>
      <c r="R4813" s="121"/>
      <c r="S4813" s="25" t="s">
        <v>605</v>
      </c>
      <c r="T4813" s="2">
        <v>1</v>
      </c>
      <c r="U4813" s="121" t="s">
        <v>606</v>
      </c>
      <c r="V4813" s="121"/>
      <c r="W4813" s="2">
        <v>60</v>
      </c>
      <c r="X4813" s="56">
        <v>130</v>
      </c>
      <c r="Y4813" s="56">
        <v>35.4</v>
      </c>
    </row>
    <row r="4814" spans="1:25" s="56" customFormat="1">
      <c r="A4814" s="56" t="s">
        <v>10156</v>
      </c>
      <c r="B4814" s="156" t="s">
        <v>970</v>
      </c>
      <c r="C4814" s="56" t="s">
        <v>6577</v>
      </c>
      <c r="D4814" s="56" t="s">
        <v>6382</v>
      </c>
      <c r="E4814" s="56" t="s">
        <v>10331</v>
      </c>
      <c r="F4814" s="56" t="s">
        <v>10158</v>
      </c>
      <c r="H4814" s="56" t="s">
        <v>10159</v>
      </c>
      <c r="I4814" s="159">
        <v>41883</v>
      </c>
      <c r="J4814" s="159">
        <v>41944</v>
      </c>
      <c r="K4814" s="121" t="s">
        <v>10332</v>
      </c>
      <c r="L4814" s="156" t="s">
        <v>10333</v>
      </c>
      <c r="M4814" s="56" t="s">
        <v>695</v>
      </c>
      <c r="N4814" s="121" t="s">
        <v>8220</v>
      </c>
      <c r="O4814" s="121"/>
      <c r="P4814" s="121"/>
      <c r="Q4814" s="121"/>
      <c r="R4814" s="121"/>
      <c r="S4814" s="25" t="s">
        <v>605</v>
      </c>
      <c r="T4814" s="650"/>
      <c r="U4814" s="121" t="s">
        <v>606</v>
      </c>
      <c r="V4814" s="121"/>
      <c r="W4814" s="650"/>
      <c r="X4814" s="56">
        <v>132</v>
      </c>
      <c r="Y4814" s="56">
        <v>22.2</v>
      </c>
    </row>
    <row r="4815" spans="1:25" s="56" customFormat="1">
      <c r="A4815" s="56" t="s">
        <v>10156</v>
      </c>
      <c r="B4815" s="156" t="s">
        <v>970</v>
      </c>
      <c r="C4815" s="56" t="s">
        <v>6577</v>
      </c>
      <c r="D4815" s="56" t="s">
        <v>6382</v>
      </c>
      <c r="E4815" s="56" t="s">
        <v>10334</v>
      </c>
      <c r="F4815" s="56" t="s">
        <v>10158</v>
      </c>
      <c r="H4815" s="56" t="s">
        <v>10159</v>
      </c>
      <c r="I4815" s="159">
        <v>41883</v>
      </c>
      <c r="J4815" s="159">
        <v>41944</v>
      </c>
      <c r="K4815" s="121" t="s">
        <v>10335</v>
      </c>
      <c r="L4815" s="156" t="s">
        <v>10336</v>
      </c>
      <c r="M4815" s="56" t="s">
        <v>695</v>
      </c>
      <c r="N4815" s="121" t="s">
        <v>8220</v>
      </c>
      <c r="O4815" s="121"/>
      <c r="P4815" s="121"/>
      <c r="Q4815" s="121"/>
      <c r="R4815" s="121"/>
      <c r="S4815" s="25" t="s">
        <v>605</v>
      </c>
      <c r="T4815" s="650"/>
      <c r="U4815" s="121" t="s">
        <v>606</v>
      </c>
      <c r="V4815" s="121"/>
      <c r="W4815" s="650"/>
      <c r="X4815" s="56">
        <v>83</v>
      </c>
      <c r="Y4815" s="56">
        <v>16.3</v>
      </c>
    </row>
    <row r="4816" spans="1:25" s="56" customFormat="1">
      <c r="A4816" s="56" t="s">
        <v>10156</v>
      </c>
      <c r="B4816" s="156" t="s">
        <v>970</v>
      </c>
      <c r="C4816" s="56" t="s">
        <v>6577</v>
      </c>
      <c r="D4816" s="56" t="s">
        <v>6382</v>
      </c>
      <c r="E4816" s="56" t="s">
        <v>10337</v>
      </c>
      <c r="F4816" s="56" t="s">
        <v>10158</v>
      </c>
      <c r="H4816" s="56" t="s">
        <v>10159</v>
      </c>
      <c r="I4816" s="159">
        <v>41883</v>
      </c>
      <c r="J4816" s="159">
        <v>41944</v>
      </c>
      <c r="K4816" s="121" t="s">
        <v>10338</v>
      </c>
      <c r="L4816" s="156" t="s">
        <v>10339</v>
      </c>
      <c r="M4816" s="56" t="s">
        <v>695</v>
      </c>
      <c r="N4816" s="121" t="s">
        <v>8220</v>
      </c>
      <c r="O4816" s="121"/>
      <c r="P4816" s="121"/>
      <c r="Q4816" s="121"/>
      <c r="R4816" s="121"/>
      <c r="S4816" s="25" t="s">
        <v>605</v>
      </c>
      <c r="T4816" s="650"/>
      <c r="U4816" s="121" t="s">
        <v>606</v>
      </c>
      <c r="V4816" s="121"/>
      <c r="W4816" s="650"/>
      <c r="X4816" s="56">
        <v>140</v>
      </c>
      <c r="Y4816" s="56">
        <v>24.2</v>
      </c>
    </row>
    <row r="4817" spans="1:25" s="56" customFormat="1">
      <c r="A4817" s="56" t="s">
        <v>10156</v>
      </c>
      <c r="B4817" s="156" t="s">
        <v>970</v>
      </c>
      <c r="C4817" s="56" t="s">
        <v>6577</v>
      </c>
      <c r="D4817" s="56" t="s">
        <v>6382</v>
      </c>
      <c r="E4817" s="56" t="s">
        <v>10340</v>
      </c>
      <c r="F4817" s="56" t="s">
        <v>10158</v>
      </c>
      <c r="H4817" s="56" t="s">
        <v>10159</v>
      </c>
      <c r="I4817" s="159">
        <v>41883</v>
      </c>
      <c r="J4817" s="159">
        <v>41944</v>
      </c>
      <c r="K4817" s="121" t="s">
        <v>10341</v>
      </c>
      <c r="L4817" s="156" t="s">
        <v>10342</v>
      </c>
      <c r="M4817" s="56" t="s">
        <v>695</v>
      </c>
      <c r="N4817" s="121" t="s">
        <v>8220</v>
      </c>
      <c r="O4817" s="121"/>
      <c r="P4817" s="121"/>
      <c r="Q4817" s="121"/>
      <c r="R4817" s="121"/>
      <c r="S4817" s="25" t="s">
        <v>605</v>
      </c>
      <c r="T4817" s="650"/>
      <c r="U4817" s="121" t="s">
        <v>606</v>
      </c>
      <c r="V4817" s="121"/>
      <c r="W4817" s="650"/>
      <c r="X4817" s="56">
        <v>73</v>
      </c>
      <c r="Y4817" s="56">
        <v>15.2</v>
      </c>
    </row>
    <row r="4818" spans="1:25" s="56" customFormat="1">
      <c r="A4818" s="56" t="s">
        <v>10156</v>
      </c>
      <c r="B4818" s="156" t="s">
        <v>970</v>
      </c>
      <c r="C4818" s="56" t="s">
        <v>6577</v>
      </c>
      <c r="D4818" s="56" t="s">
        <v>6382</v>
      </c>
      <c r="E4818" s="56" t="s">
        <v>10343</v>
      </c>
      <c r="F4818" s="56" t="s">
        <v>10158</v>
      </c>
      <c r="H4818" s="56" t="s">
        <v>10159</v>
      </c>
      <c r="I4818" s="159">
        <v>41883</v>
      </c>
      <c r="J4818" s="159">
        <v>41944</v>
      </c>
      <c r="K4818" s="121" t="s">
        <v>10344</v>
      </c>
      <c r="L4818" s="156" t="s">
        <v>10345</v>
      </c>
      <c r="M4818" s="56" t="s">
        <v>695</v>
      </c>
      <c r="N4818" s="121" t="s">
        <v>8220</v>
      </c>
      <c r="O4818" s="121"/>
      <c r="P4818" s="121"/>
      <c r="Q4818" s="121"/>
      <c r="R4818" s="121"/>
      <c r="S4818" s="25" t="s">
        <v>605</v>
      </c>
      <c r="T4818" s="650"/>
      <c r="U4818" s="121" t="s">
        <v>606</v>
      </c>
      <c r="V4818" s="121"/>
      <c r="W4818" s="650"/>
      <c r="X4818" s="56">
        <v>123</v>
      </c>
      <c r="Y4818" s="56">
        <v>20.2</v>
      </c>
    </row>
    <row r="4819" spans="1:25" s="56" customFormat="1">
      <c r="A4819" s="56" t="s">
        <v>10156</v>
      </c>
      <c r="B4819" s="156" t="s">
        <v>970</v>
      </c>
      <c r="C4819" s="56" t="s">
        <v>6577</v>
      </c>
      <c r="D4819" s="56" t="s">
        <v>6382</v>
      </c>
      <c r="E4819" s="56" t="s">
        <v>10346</v>
      </c>
      <c r="F4819" s="56" t="s">
        <v>10158</v>
      </c>
      <c r="H4819" s="56" t="s">
        <v>10159</v>
      </c>
      <c r="I4819" s="159">
        <v>41883</v>
      </c>
      <c r="J4819" s="159">
        <v>41944</v>
      </c>
      <c r="K4819" s="121" t="s">
        <v>10347</v>
      </c>
      <c r="L4819" s="156" t="s">
        <v>10348</v>
      </c>
      <c r="M4819" s="56" t="s">
        <v>695</v>
      </c>
      <c r="N4819" s="121" t="s">
        <v>8220</v>
      </c>
      <c r="O4819" s="121"/>
      <c r="P4819" s="121"/>
      <c r="Q4819" s="121"/>
      <c r="R4819" s="121"/>
      <c r="S4819" s="25" t="s">
        <v>605</v>
      </c>
      <c r="T4819" s="650"/>
      <c r="U4819" s="121" t="s">
        <v>606</v>
      </c>
      <c r="V4819" s="121"/>
      <c r="W4819" s="650"/>
      <c r="X4819" s="56">
        <v>123</v>
      </c>
      <c r="Y4819" s="56">
        <v>20.8</v>
      </c>
    </row>
    <row r="4820" spans="1:25" s="56" customFormat="1">
      <c r="A4820" s="56" t="s">
        <v>10156</v>
      </c>
      <c r="B4820" s="156" t="s">
        <v>970</v>
      </c>
      <c r="C4820" s="56" t="s">
        <v>6577</v>
      </c>
      <c r="D4820" s="56" t="s">
        <v>6382</v>
      </c>
      <c r="E4820" s="56" t="s">
        <v>10349</v>
      </c>
      <c r="F4820" s="56" t="s">
        <v>10158</v>
      </c>
      <c r="H4820" s="56" t="s">
        <v>10159</v>
      </c>
      <c r="I4820" s="159">
        <v>41883</v>
      </c>
      <c r="J4820" s="159">
        <v>41944</v>
      </c>
      <c r="K4820" s="121" t="s">
        <v>10350</v>
      </c>
      <c r="L4820" s="156" t="s">
        <v>10351</v>
      </c>
      <c r="M4820" s="56" t="s">
        <v>695</v>
      </c>
      <c r="N4820" s="121" t="s">
        <v>8220</v>
      </c>
      <c r="O4820" s="121"/>
      <c r="P4820" s="121"/>
      <c r="Q4820" s="121"/>
      <c r="R4820" s="121"/>
      <c r="S4820" s="25" t="s">
        <v>605</v>
      </c>
      <c r="T4820" s="651"/>
      <c r="U4820" s="121" t="s">
        <v>606</v>
      </c>
      <c r="V4820" s="121"/>
      <c r="W4820" s="651"/>
      <c r="X4820" s="56">
        <v>130</v>
      </c>
      <c r="Y4820" s="56">
        <v>25.2</v>
      </c>
    </row>
    <row r="4821" spans="1:25" s="56" customFormat="1">
      <c r="A4821" s="56" t="s">
        <v>10156</v>
      </c>
      <c r="B4821" s="156" t="s">
        <v>970</v>
      </c>
      <c r="C4821" s="56" t="s">
        <v>6577</v>
      </c>
      <c r="D4821" s="56" t="s">
        <v>6382</v>
      </c>
      <c r="E4821" s="56" t="s">
        <v>10352</v>
      </c>
      <c r="F4821" s="56" t="s">
        <v>10158</v>
      </c>
      <c r="H4821" s="56" t="s">
        <v>10159</v>
      </c>
      <c r="I4821" s="159">
        <v>41883</v>
      </c>
      <c r="J4821" s="159">
        <v>41944</v>
      </c>
      <c r="K4821" s="121" t="s">
        <v>10353</v>
      </c>
      <c r="L4821" s="156" t="s">
        <v>10354</v>
      </c>
      <c r="M4821" s="56" t="s">
        <v>695</v>
      </c>
      <c r="N4821" s="121" t="s">
        <v>8220</v>
      </c>
      <c r="O4821" s="121"/>
      <c r="P4821" s="121"/>
      <c r="Q4821" s="121"/>
      <c r="R4821" s="121"/>
      <c r="S4821" s="25" t="s">
        <v>605</v>
      </c>
      <c r="T4821" s="2">
        <v>1</v>
      </c>
      <c r="U4821" s="121" t="s">
        <v>606</v>
      </c>
      <c r="V4821" s="121"/>
      <c r="W4821" s="2">
        <v>60</v>
      </c>
      <c r="X4821" s="56">
        <v>80</v>
      </c>
      <c r="Y4821" s="56">
        <v>28.6</v>
      </c>
    </row>
    <row r="4822" spans="1:25" s="56" customFormat="1">
      <c r="A4822" s="56" t="s">
        <v>10156</v>
      </c>
      <c r="B4822" s="156" t="s">
        <v>970</v>
      </c>
      <c r="C4822" s="56" t="s">
        <v>6577</v>
      </c>
      <c r="D4822" s="56" t="s">
        <v>6382</v>
      </c>
      <c r="E4822" s="56" t="s">
        <v>10355</v>
      </c>
      <c r="F4822" s="56" t="s">
        <v>10158</v>
      </c>
      <c r="H4822" s="56" t="s">
        <v>10159</v>
      </c>
      <c r="I4822" s="159">
        <v>41883</v>
      </c>
      <c r="J4822" s="159">
        <v>41944</v>
      </c>
      <c r="K4822" s="121" t="s">
        <v>10356</v>
      </c>
      <c r="L4822" s="156" t="s">
        <v>10357</v>
      </c>
      <c r="M4822" s="56" t="s">
        <v>695</v>
      </c>
      <c r="N4822" s="121" t="s">
        <v>8220</v>
      </c>
      <c r="O4822" s="121"/>
      <c r="P4822" s="121"/>
      <c r="Q4822" s="121"/>
      <c r="R4822" s="121"/>
      <c r="S4822" s="25" t="s">
        <v>605</v>
      </c>
      <c r="T4822" s="650"/>
      <c r="U4822" s="121" t="s">
        <v>606</v>
      </c>
      <c r="V4822" s="121"/>
      <c r="W4822" s="650"/>
      <c r="X4822" s="56">
        <v>90</v>
      </c>
      <c r="Y4822" s="56">
        <v>32.799999999999997</v>
      </c>
    </row>
    <row r="4823" spans="1:25" s="56" customFormat="1">
      <c r="A4823" s="56" t="s">
        <v>10156</v>
      </c>
      <c r="B4823" s="156" t="s">
        <v>970</v>
      </c>
      <c r="C4823" s="56" t="s">
        <v>6577</v>
      </c>
      <c r="D4823" s="56" t="s">
        <v>6382</v>
      </c>
      <c r="E4823" s="56" t="s">
        <v>10358</v>
      </c>
      <c r="F4823" s="56" t="s">
        <v>10158</v>
      </c>
      <c r="H4823" s="56" t="s">
        <v>10159</v>
      </c>
      <c r="I4823" s="159">
        <v>41883</v>
      </c>
      <c r="J4823" s="159">
        <v>41944</v>
      </c>
      <c r="K4823" s="121" t="s">
        <v>10359</v>
      </c>
      <c r="L4823" s="156" t="s">
        <v>10360</v>
      </c>
      <c r="M4823" s="56" t="s">
        <v>695</v>
      </c>
      <c r="N4823" s="121" t="s">
        <v>8220</v>
      </c>
      <c r="O4823" s="121"/>
      <c r="P4823" s="121"/>
      <c r="Q4823" s="121"/>
      <c r="R4823" s="121"/>
      <c r="S4823" s="25" t="s">
        <v>605</v>
      </c>
      <c r="T4823" s="650"/>
      <c r="U4823" s="121" t="s">
        <v>606</v>
      </c>
      <c r="V4823" s="121"/>
      <c r="W4823" s="650"/>
      <c r="X4823" s="56">
        <v>93</v>
      </c>
      <c r="Y4823" s="56">
        <v>27</v>
      </c>
    </row>
    <row r="4824" spans="1:25" s="56" customFormat="1">
      <c r="A4824" s="56" t="s">
        <v>10156</v>
      </c>
      <c r="B4824" s="156" t="s">
        <v>970</v>
      </c>
      <c r="C4824" s="56" t="s">
        <v>6577</v>
      </c>
      <c r="D4824" s="56" t="s">
        <v>6382</v>
      </c>
      <c r="E4824" s="56" t="s">
        <v>10361</v>
      </c>
      <c r="F4824" s="56" t="s">
        <v>10158</v>
      </c>
      <c r="H4824" s="56" t="s">
        <v>10159</v>
      </c>
      <c r="I4824" s="159">
        <v>41883</v>
      </c>
      <c r="J4824" s="159">
        <v>41944</v>
      </c>
      <c r="K4824" s="121" t="s">
        <v>10362</v>
      </c>
      <c r="L4824" s="156" t="s">
        <v>10363</v>
      </c>
      <c r="M4824" s="56" t="s">
        <v>695</v>
      </c>
      <c r="N4824" s="121" t="s">
        <v>8220</v>
      </c>
      <c r="O4824" s="121"/>
      <c r="P4824" s="121"/>
      <c r="Q4824" s="121"/>
      <c r="R4824" s="121"/>
      <c r="S4824" s="25" t="s">
        <v>605</v>
      </c>
      <c r="T4824" s="650"/>
      <c r="U4824" s="121" t="s">
        <v>606</v>
      </c>
      <c r="V4824" s="121"/>
      <c r="W4824" s="650"/>
      <c r="X4824" s="56">
        <v>108</v>
      </c>
      <c r="Y4824" s="56">
        <v>27.6</v>
      </c>
    </row>
    <row r="4825" spans="1:25" s="56" customFormat="1">
      <c r="A4825" s="56" t="s">
        <v>10156</v>
      </c>
      <c r="B4825" s="156" t="s">
        <v>970</v>
      </c>
      <c r="C4825" s="56" t="s">
        <v>6577</v>
      </c>
      <c r="D4825" s="56" t="s">
        <v>6382</v>
      </c>
      <c r="E4825" s="56" t="s">
        <v>10364</v>
      </c>
      <c r="F4825" s="56" t="s">
        <v>10158</v>
      </c>
      <c r="H4825" s="56" t="s">
        <v>10159</v>
      </c>
      <c r="I4825" s="159">
        <v>41883</v>
      </c>
      <c r="J4825" s="159">
        <v>41944</v>
      </c>
      <c r="K4825" s="121" t="s">
        <v>10365</v>
      </c>
      <c r="L4825" s="156" t="s">
        <v>10366</v>
      </c>
      <c r="M4825" s="56" t="s">
        <v>695</v>
      </c>
      <c r="N4825" s="121" t="s">
        <v>8220</v>
      </c>
      <c r="O4825" s="121"/>
      <c r="P4825" s="121"/>
      <c r="Q4825" s="121"/>
      <c r="R4825" s="121"/>
      <c r="S4825" s="25" t="s">
        <v>605</v>
      </c>
      <c r="T4825" s="650"/>
      <c r="U4825" s="121" t="s">
        <v>606</v>
      </c>
      <c r="V4825" s="121"/>
      <c r="W4825" s="650"/>
      <c r="X4825" s="56">
        <v>117</v>
      </c>
      <c r="Y4825" s="56">
        <v>24.4</v>
      </c>
    </row>
    <row r="4826" spans="1:25" s="56" customFormat="1">
      <c r="A4826" s="56" t="s">
        <v>10156</v>
      </c>
      <c r="B4826" s="156" t="s">
        <v>970</v>
      </c>
      <c r="C4826" s="56" t="s">
        <v>6577</v>
      </c>
      <c r="D4826" s="56" t="s">
        <v>6382</v>
      </c>
      <c r="E4826" s="56" t="s">
        <v>10367</v>
      </c>
      <c r="F4826" s="56" t="s">
        <v>10158</v>
      </c>
      <c r="H4826" s="56" t="s">
        <v>10159</v>
      </c>
      <c r="I4826" s="159">
        <v>41883</v>
      </c>
      <c r="J4826" s="159">
        <v>41944</v>
      </c>
      <c r="K4826" s="121" t="s">
        <v>10368</v>
      </c>
      <c r="L4826" s="156" t="s">
        <v>10369</v>
      </c>
      <c r="M4826" s="56" t="s">
        <v>695</v>
      </c>
      <c r="N4826" s="121" t="s">
        <v>8220</v>
      </c>
      <c r="O4826" s="121"/>
      <c r="P4826" s="121"/>
      <c r="Q4826" s="121"/>
      <c r="R4826" s="121"/>
      <c r="S4826" s="25" t="s">
        <v>605</v>
      </c>
      <c r="T4826" s="650"/>
      <c r="U4826" s="121" t="s">
        <v>606</v>
      </c>
      <c r="V4826" s="121"/>
      <c r="W4826" s="650"/>
      <c r="X4826" s="56">
        <v>120</v>
      </c>
      <c r="Y4826" s="56">
        <v>28.8</v>
      </c>
    </row>
    <row r="4827" spans="1:25" s="56" customFormat="1">
      <c r="A4827" s="56" t="s">
        <v>10156</v>
      </c>
      <c r="B4827" s="156" t="s">
        <v>970</v>
      </c>
      <c r="C4827" s="56" t="s">
        <v>6577</v>
      </c>
      <c r="D4827" s="56" t="s">
        <v>6382</v>
      </c>
      <c r="E4827" s="56" t="s">
        <v>10370</v>
      </c>
      <c r="F4827" s="56" t="s">
        <v>10158</v>
      </c>
      <c r="H4827" s="56" t="s">
        <v>10159</v>
      </c>
      <c r="I4827" s="159">
        <v>41883</v>
      </c>
      <c r="J4827" s="159">
        <v>41944</v>
      </c>
      <c r="K4827" s="121" t="s">
        <v>10371</v>
      </c>
      <c r="L4827" s="156" t="s">
        <v>10372</v>
      </c>
      <c r="M4827" s="56" t="s">
        <v>695</v>
      </c>
      <c r="N4827" s="121" t="s">
        <v>8220</v>
      </c>
      <c r="O4827" s="121"/>
      <c r="P4827" s="121"/>
      <c r="Q4827" s="121"/>
      <c r="R4827" s="121"/>
      <c r="S4827" s="25" t="s">
        <v>605</v>
      </c>
      <c r="T4827" s="650"/>
      <c r="U4827" s="121" t="s">
        <v>606</v>
      </c>
      <c r="V4827" s="121"/>
      <c r="W4827" s="650"/>
      <c r="X4827" s="56">
        <v>127</v>
      </c>
      <c r="Y4827" s="56">
        <v>23.6</v>
      </c>
    </row>
    <row r="4828" spans="1:25" s="56" customFormat="1">
      <c r="A4828" s="56" t="s">
        <v>10156</v>
      </c>
      <c r="B4828" s="156" t="s">
        <v>970</v>
      </c>
      <c r="C4828" s="56" t="s">
        <v>6577</v>
      </c>
      <c r="D4828" s="56" t="s">
        <v>6382</v>
      </c>
      <c r="E4828" s="56" t="s">
        <v>10373</v>
      </c>
      <c r="F4828" s="56" t="s">
        <v>10158</v>
      </c>
      <c r="H4828" s="56" t="s">
        <v>10159</v>
      </c>
      <c r="I4828" s="159">
        <v>41883</v>
      </c>
      <c r="J4828" s="159">
        <v>41944</v>
      </c>
      <c r="K4828" s="121" t="s">
        <v>10374</v>
      </c>
      <c r="L4828" s="156" t="s">
        <v>10375</v>
      </c>
      <c r="M4828" s="56" t="s">
        <v>695</v>
      </c>
      <c r="N4828" s="121" t="s">
        <v>8220</v>
      </c>
      <c r="O4828" s="121"/>
      <c r="P4828" s="121"/>
      <c r="Q4828" s="121"/>
      <c r="R4828" s="121"/>
      <c r="S4828" s="25" t="s">
        <v>605</v>
      </c>
      <c r="T4828" s="651"/>
      <c r="U4828" s="121" t="s">
        <v>606</v>
      </c>
      <c r="V4828" s="121"/>
      <c r="W4828" s="651"/>
      <c r="X4828" s="56">
        <v>80</v>
      </c>
      <c r="Y4828" s="56">
        <v>28</v>
      </c>
    </row>
    <row r="4829" spans="1:25" s="56" customFormat="1">
      <c r="A4829" s="56" t="s">
        <v>10156</v>
      </c>
      <c r="B4829" s="156" t="s">
        <v>970</v>
      </c>
      <c r="C4829" s="56" t="s">
        <v>6577</v>
      </c>
      <c r="D4829" s="56" t="s">
        <v>6382</v>
      </c>
      <c r="E4829" s="56" t="s">
        <v>10376</v>
      </c>
      <c r="F4829" s="56" t="s">
        <v>10158</v>
      </c>
      <c r="H4829" s="56" t="s">
        <v>10159</v>
      </c>
      <c r="I4829" s="159">
        <v>41883</v>
      </c>
      <c r="J4829" s="159">
        <v>41944</v>
      </c>
      <c r="K4829" s="121" t="s">
        <v>10377</v>
      </c>
      <c r="L4829" s="156" t="s">
        <v>10378</v>
      </c>
      <c r="M4829" s="56" t="s">
        <v>695</v>
      </c>
      <c r="N4829" s="121" t="s">
        <v>8220</v>
      </c>
      <c r="O4829" s="121"/>
      <c r="P4829" s="121"/>
      <c r="Q4829" s="121"/>
      <c r="R4829" s="121"/>
      <c r="S4829" s="25" t="s">
        <v>605</v>
      </c>
      <c r="T4829" s="2">
        <v>1</v>
      </c>
      <c r="U4829" s="121" t="s">
        <v>606</v>
      </c>
      <c r="V4829" s="121"/>
      <c r="W4829" s="2">
        <v>60</v>
      </c>
      <c r="X4829" s="56">
        <v>127</v>
      </c>
      <c r="Y4829" s="56">
        <v>47.2</v>
      </c>
    </row>
    <row r="4830" spans="1:25" s="56" customFormat="1">
      <c r="A4830" s="56" t="s">
        <v>10156</v>
      </c>
      <c r="B4830" s="156" t="s">
        <v>970</v>
      </c>
      <c r="C4830" s="56" t="s">
        <v>6577</v>
      </c>
      <c r="D4830" s="56" t="s">
        <v>6382</v>
      </c>
      <c r="E4830" s="56" t="s">
        <v>10379</v>
      </c>
      <c r="F4830" s="56" t="s">
        <v>10158</v>
      </c>
      <c r="H4830" s="56" t="s">
        <v>10159</v>
      </c>
      <c r="I4830" s="159">
        <v>41883</v>
      </c>
      <c r="J4830" s="159">
        <v>41944</v>
      </c>
      <c r="K4830" s="121" t="s">
        <v>10380</v>
      </c>
      <c r="L4830" s="156" t="s">
        <v>10381</v>
      </c>
      <c r="M4830" s="56" t="s">
        <v>695</v>
      </c>
      <c r="N4830" s="121" t="s">
        <v>8220</v>
      </c>
      <c r="O4830" s="121"/>
      <c r="P4830" s="121"/>
      <c r="Q4830" s="121"/>
      <c r="R4830" s="121"/>
      <c r="S4830" s="25" t="s">
        <v>605</v>
      </c>
      <c r="T4830" s="650"/>
      <c r="U4830" s="121" t="s">
        <v>606</v>
      </c>
      <c r="V4830" s="121"/>
      <c r="W4830" s="650"/>
      <c r="X4830" s="56">
        <v>61</v>
      </c>
      <c r="Y4830" s="56">
        <v>29.8</v>
      </c>
    </row>
    <row r="4831" spans="1:25" s="56" customFormat="1">
      <c r="A4831" s="56" t="s">
        <v>10156</v>
      </c>
      <c r="B4831" s="156" t="s">
        <v>970</v>
      </c>
      <c r="C4831" s="56" t="s">
        <v>6577</v>
      </c>
      <c r="D4831" s="56" t="s">
        <v>6382</v>
      </c>
      <c r="E4831" s="56" t="s">
        <v>10382</v>
      </c>
      <c r="F4831" s="56" t="s">
        <v>10158</v>
      </c>
      <c r="H4831" s="56" t="s">
        <v>10159</v>
      </c>
      <c r="I4831" s="159">
        <v>41883</v>
      </c>
      <c r="J4831" s="159">
        <v>41944</v>
      </c>
      <c r="K4831" s="121" t="s">
        <v>10383</v>
      </c>
      <c r="L4831" s="156" t="s">
        <v>10384</v>
      </c>
      <c r="M4831" s="56" t="s">
        <v>695</v>
      </c>
      <c r="N4831" s="121" t="s">
        <v>8220</v>
      </c>
      <c r="O4831" s="121"/>
      <c r="P4831" s="121"/>
      <c r="Q4831" s="121"/>
      <c r="R4831" s="121"/>
      <c r="S4831" s="25" t="s">
        <v>605</v>
      </c>
      <c r="T4831" s="650"/>
      <c r="U4831" s="121" t="s">
        <v>606</v>
      </c>
      <c r="V4831" s="121"/>
      <c r="W4831" s="650"/>
      <c r="X4831" s="56">
        <v>75</v>
      </c>
      <c r="Y4831" s="56">
        <v>25.6</v>
      </c>
    </row>
    <row r="4832" spans="1:25" s="56" customFormat="1">
      <c r="A4832" s="56" t="s">
        <v>10156</v>
      </c>
      <c r="B4832" s="156" t="s">
        <v>970</v>
      </c>
      <c r="C4832" s="56" t="s">
        <v>6577</v>
      </c>
      <c r="D4832" s="56" t="s">
        <v>6382</v>
      </c>
      <c r="E4832" s="56" t="s">
        <v>10385</v>
      </c>
      <c r="F4832" s="56" t="s">
        <v>10158</v>
      </c>
      <c r="H4832" s="56" t="s">
        <v>10159</v>
      </c>
      <c r="I4832" s="159">
        <v>41883</v>
      </c>
      <c r="J4832" s="159">
        <v>41944</v>
      </c>
      <c r="K4832" s="121" t="s">
        <v>10386</v>
      </c>
      <c r="L4832" s="156" t="s">
        <v>10387</v>
      </c>
      <c r="M4832" s="56" t="s">
        <v>695</v>
      </c>
      <c r="N4832" s="121" t="s">
        <v>8220</v>
      </c>
      <c r="O4832" s="121"/>
      <c r="P4832" s="121"/>
      <c r="Q4832" s="121"/>
      <c r="R4832" s="121"/>
      <c r="S4832" s="25" t="s">
        <v>605</v>
      </c>
      <c r="T4832" s="650"/>
      <c r="U4832" s="121" t="s">
        <v>606</v>
      </c>
      <c r="V4832" s="121"/>
      <c r="W4832" s="650"/>
      <c r="X4832" s="56">
        <v>122</v>
      </c>
      <c r="Y4832" s="56">
        <v>27.6</v>
      </c>
    </row>
    <row r="4833" spans="1:25" s="56" customFormat="1">
      <c r="A4833" s="56" t="s">
        <v>10156</v>
      </c>
      <c r="B4833" s="156" t="s">
        <v>970</v>
      </c>
      <c r="C4833" s="56" t="s">
        <v>6577</v>
      </c>
      <c r="D4833" s="56" t="s">
        <v>6382</v>
      </c>
      <c r="E4833" s="56" t="s">
        <v>10388</v>
      </c>
      <c r="F4833" s="56" t="s">
        <v>10158</v>
      </c>
      <c r="H4833" s="56" t="s">
        <v>10159</v>
      </c>
      <c r="I4833" s="159">
        <v>41883</v>
      </c>
      <c r="J4833" s="159">
        <v>41944</v>
      </c>
      <c r="K4833" s="121" t="s">
        <v>10389</v>
      </c>
      <c r="L4833" s="156" t="s">
        <v>10390</v>
      </c>
      <c r="M4833" s="56" t="s">
        <v>695</v>
      </c>
      <c r="N4833" s="121" t="s">
        <v>8220</v>
      </c>
      <c r="O4833" s="121"/>
      <c r="P4833" s="121"/>
      <c r="Q4833" s="121"/>
      <c r="R4833" s="121"/>
      <c r="S4833" s="25" t="s">
        <v>605</v>
      </c>
      <c r="T4833" s="650"/>
      <c r="U4833" s="121" t="s">
        <v>606</v>
      </c>
      <c r="V4833" s="121"/>
      <c r="W4833" s="650"/>
      <c r="X4833" s="56">
        <v>120</v>
      </c>
      <c r="Y4833" s="56">
        <v>14.5</v>
      </c>
    </row>
    <row r="4834" spans="1:25" s="56" customFormat="1">
      <c r="A4834" s="56" t="s">
        <v>10156</v>
      </c>
      <c r="B4834" s="156" t="s">
        <v>970</v>
      </c>
      <c r="C4834" s="56" t="s">
        <v>6577</v>
      </c>
      <c r="D4834" s="56" t="s">
        <v>6382</v>
      </c>
      <c r="E4834" s="56" t="s">
        <v>10391</v>
      </c>
      <c r="F4834" s="56" t="s">
        <v>10158</v>
      </c>
      <c r="H4834" s="56" t="s">
        <v>10159</v>
      </c>
      <c r="I4834" s="159">
        <v>41883</v>
      </c>
      <c r="J4834" s="159">
        <v>41944</v>
      </c>
      <c r="K4834" s="121" t="s">
        <v>10392</v>
      </c>
      <c r="L4834" s="156" t="s">
        <v>10393</v>
      </c>
      <c r="M4834" s="56" t="s">
        <v>695</v>
      </c>
      <c r="N4834" s="121" t="s">
        <v>8220</v>
      </c>
      <c r="O4834" s="121"/>
      <c r="P4834" s="121"/>
      <c r="Q4834" s="121"/>
      <c r="R4834" s="121"/>
      <c r="S4834" s="25" t="s">
        <v>605</v>
      </c>
      <c r="T4834" s="650"/>
      <c r="U4834" s="121" t="s">
        <v>606</v>
      </c>
      <c r="V4834" s="121"/>
      <c r="W4834" s="650"/>
      <c r="X4834" s="56">
        <v>120</v>
      </c>
      <c r="Y4834" s="56">
        <v>18.100000000000001</v>
      </c>
    </row>
    <row r="4835" spans="1:25" s="56" customFormat="1">
      <c r="A4835" s="56" t="s">
        <v>10156</v>
      </c>
      <c r="B4835" s="156" t="s">
        <v>970</v>
      </c>
      <c r="C4835" s="56" t="s">
        <v>6577</v>
      </c>
      <c r="D4835" s="56" t="s">
        <v>6382</v>
      </c>
      <c r="E4835" s="56" t="s">
        <v>10394</v>
      </c>
      <c r="F4835" s="56" t="s">
        <v>10158</v>
      </c>
      <c r="H4835" s="56" t="s">
        <v>10159</v>
      </c>
      <c r="I4835" s="159">
        <v>41883</v>
      </c>
      <c r="J4835" s="159">
        <v>41944</v>
      </c>
      <c r="K4835" s="121" t="s">
        <v>10395</v>
      </c>
      <c r="L4835" s="156" t="s">
        <v>10396</v>
      </c>
      <c r="M4835" s="56" t="s">
        <v>695</v>
      </c>
      <c r="N4835" s="121" t="s">
        <v>8220</v>
      </c>
      <c r="O4835" s="121"/>
      <c r="P4835" s="121"/>
      <c r="Q4835" s="121"/>
      <c r="R4835" s="121"/>
      <c r="S4835" s="25" t="s">
        <v>605</v>
      </c>
      <c r="T4835" s="650"/>
      <c r="U4835" s="121" t="s">
        <v>606</v>
      </c>
      <c r="V4835" s="121"/>
      <c r="W4835" s="650"/>
      <c r="X4835" s="56">
        <v>130</v>
      </c>
      <c r="Y4835" s="56">
        <v>47.6</v>
      </c>
    </row>
    <row r="4836" spans="1:25" s="56" customFormat="1">
      <c r="A4836" s="56" t="s">
        <v>10156</v>
      </c>
      <c r="B4836" s="156" t="s">
        <v>970</v>
      </c>
      <c r="C4836" s="56" t="s">
        <v>6577</v>
      </c>
      <c r="D4836" s="56" t="s">
        <v>6382</v>
      </c>
      <c r="E4836" s="56" t="s">
        <v>10397</v>
      </c>
      <c r="F4836" s="56" t="s">
        <v>10158</v>
      </c>
      <c r="H4836" s="56" t="s">
        <v>10159</v>
      </c>
      <c r="I4836" s="159">
        <v>41883</v>
      </c>
      <c r="J4836" s="159">
        <v>41944</v>
      </c>
      <c r="K4836" s="121" t="s">
        <v>10398</v>
      </c>
      <c r="L4836" s="156" t="s">
        <v>10399</v>
      </c>
      <c r="M4836" s="56" t="s">
        <v>695</v>
      </c>
      <c r="N4836" s="121" t="s">
        <v>8220</v>
      </c>
      <c r="O4836" s="121"/>
      <c r="P4836" s="121"/>
      <c r="Q4836" s="121"/>
      <c r="R4836" s="121"/>
      <c r="S4836" s="25" t="s">
        <v>605</v>
      </c>
      <c r="T4836" s="651"/>
      <c r="U4836" s="121" t="s">
        <v>606</v>
      </c>
      <c r="V4836" s="121"/>
      <c r="W4836" s="651"/>
      <c r="X4836" s="56">
        <v>119</v>
      </c>
      <c r="Y4836" s="56">
        <v>28</v>
      </c>
    </row>
    <row r="4837" spans="1:25" s="56" customFormat="1">
      <c r="A4837" s="56" t="s">
        <v>10156</v>
      </c>
      <c r="B4837" s="156" t="s">
        <v>970</v>
      </c>
      <c r="C4837" s="56" t="s">
        <v>6577</v>
      </c>
      <c r="D4837" s="56" t="s">
        <v>6382</v>
      </c>
      <c r="E4837" s="56" t="s">
        <v>10400</v>
      </c>
      <c r="F4837" s="56" t="s">
        <v>10158</v>
      </c>
      <c r="H4837" s="56" t="s">
        <v>10159</v>
      </c>
      <c r="I4837" s="159">
        <v>41883</v>
      </c>
      <c r="J4837" s="159">
        <v>41944</v>
      </c>
      <c r="K4837" s="121" t="s">
        <v>10401</v>
      </c>
      <c r="L4837" s="156" t="s">
        <v>10402</v>
      </c>
      <c r="M4837" s="56" t="s">
        <v>695</v>
      </c>
      <c r="N4837" s="121" t="s">
        <v>8220</v>
      </c>
      <c r="O4837" s="121"/>
      <c r="P4837" s="121"/>
      <c r="Q4837" s="121"/>
      <c r="R4837" s="121"/>
      <c r="S4837" s="25" t="s">
        <v>605</v>
      </c>
      <c r="T4837" s="2">
        <v>1</v>
      </c>
      <c r="U4837" s="121" t="s">
        <v>606</v>
      </c>
      <c r="V4837" s="121"/>
      <c r="W4837" s="2">
        <v>60</v>
      </c>
      <c r="X4837" s="56">
        <v>130</v>
      </c>
      <c r="Y4837" s="56">
        <v>48.2</v>
      </c>
    </row>
    <row r="4838" spans="1:25" s="56" customFormat="1">
      <c r="A4838" s="56" t="s">
        <v>10156</v>
      </c>
      <c r="B4838" s="156" t="s">
        <v>970</v>
      </c>
      <c r="C4838" s="56" t="s">
        <v>6577</v>
      </c>
      <c r="D4838" s="56" t="s">
        <v>6382</v>
      </c>
      <c r="E4838" s="56" t="s">
        <v>10403</v>
      </c>
      <c r="F4838" s="56" t="s">
        <v>10158</v>
      </c>
      <c r="H4838" s="56" t="s">
        <v>10159</v>
      </c>
      <c r="I4838" s="159">
        <v>41883</v>
      </c>
      <c r="J4838" s="159">
        <v>41944</v>
      </c>
      <c r="K4838" s="121" t="s">
        <v>10404</v>
      </c>
      <c r="L4838" s="156" t="s">
        <v>10405</v>
      </c>
      <c r="M4838" s="56" t="s">
        <v>695</v>
      </c>
      <c r="N4838" s="121" t="s">
        <v>8220</v>
      </c>
      <c r="O4838" s="121"/>
      <c r="P4838" s="121"/>
      <c r="Q4838" s="121"/>
      <c r="R4838" s="121"/>
      <c r="S4838" s="25" t="s">
        <v>605</v>
      </c>
      <c r="T4838" s="650"/>
      <c r="U4838" s="121" t="s">
        <v>606</v>
      </c>
      <c r="V4838" s="121"/>
      <c r="W4838" s="650"/>
      <c r="X4838" s="56">
        <v>127</v>
      </c>
      <c r="Y4838" s="56">
        <v>21.2</v>
      </c>
    </row>
    <row r="4839" spans="1:25" s="56" customFormat="1">
      <c r="A4839" s="56" t="s">
        <v>10156</v>
      </c>
      <c r="B4839" s="156" t="s">
        <v>970</v>
      </c>
      <c r="C4839" s="56" t="s">
        <v>6577</v>
      </c>
      <c r="D4839" s="56" t="s">
        <v>6382</v>
      </c>
      <c r="E4839" s="56" t="s">
        <v>10406</v>
      </c>
      <c r="F4839" s="56" t="s">
        <v>10158</v>
      </c>
      <c r="H4839" s="56" t="s">
        <v>10159</v>
      </c>
      <c r="I4839" s="159">
        <v>41883</v>
      </c>
      <c r="J4839" s="159">
        <v>41944</v>
      </c>
      <c r="K4839" s="121" t="s">
        <v>10407</v>
      </c>
      <c r="L4839" s="156" t="s">
        <v>10408</v>
      </c>
      <c r="M4839" s="56" t="s">
        <v>695</v>
      </c>
      <c r="N4839" s="121" t="s">
        <v>8220</v>
      </c>
      <c r="O4839" s="121"/>
      <c r="P4839" s="121"/>
      <c r="Q4839" s="121"/>
      <c r="R4839" s="121"/>
      <c r="S4839" s="25" t="s">
        <v>605</v>
      </c>
      <c r="T4839" s="650"/>
      <c r="U4839" s="121" t="s">
        <v>606</v>
      </c>
      <c r="V4839" s="121"/>
      <c r="W4839" s="650"/>
      <c r="X4839" s="56">
        <v>85</v>
      </c>
      <c r="Y4839" s="56">
        <v>25.9</v>
      </c>
    </row>
    <row r="4840" spans="1:25" s="56" customFormat="1">
      <c r="A4840" s="56" t="s">
        <v>10156</v>
      </c>
      <c r="B4840" s="156" t="s">
        <v>970</v>
      </c>
      <c r="C4840" s="56" t="s">
        <v>6577</v>
      </c>
      <c r="D4840" s="56" t="s">
        <v>6382</v>
      </c>
      <c r="E4840" s="56" t="s">
        <v>10409</v>
      </c>
      <c r="F4840" s="56" t="s">
        <v>10158</v>
      </c>
      <c r="H4840" s="56" t="s">
        <v>10159</v>
      </c>
      <c r="I4840" s="159">
        <v>41883</v>
      </c>
      <c r="J4840" s="159">
        <v>41944</v>
      </c>
      <c r="K4840" s="121" t="s">
        <v>10410</v>
      </c>
      <c r="L4840" s="156" t="s">
        <v>10411</v>
      </c>
      <c r="M4840" s="56" t="s">
        <v>695</v>
      </c>
      <c r="N4840" s="121" t="s">
        <v>8220</v>
      </c>
      <c r="O4840" s="121"/>
      <c r="P4840" s="121"/>
      <c r="Q4840" s="121"/>
      <c r="R4840" s="121"/>
      <c r="S4840" s="25" t="s">
        <v>605</v>
      </c>
      <c r="T4840" s="650"/>
      <c r="U4840" s="121" t="s">
        <v>606</v>
      </c>
      <c r="V4840" s="121"/>
      <c r="W4840" s="650"/>
      <c r="X4840" s="56">
        <v>135</v>
      </c>
      <c r="Y4840" s="56">
        <v>24.6</v>
      </c>
    </row>
    <row r="4841" spans="1:25" s="56" customFormat="1">
      <c r="A4841" s="56" t="s">
        <v>10156</v>
      </c>
      <c r="B4841" s="156" t="s">
        <v>970</v>
      </c>
      <c r="C4841" s="56" t="s">
        <v>6577</v>
      </c>
      <c r="D4841" s="56" t="s">
        <v>6382</v>
      </c>
      <c r="E4841" s="56" t="s">
        <v>10412</v>
      </c>
      <c r="F4841" s="56" t="s">
        <v>10158</v>
      </c>
      <c r="H4841" s="56" t="s">
        <v>10159</v>
      </c>
      <c r="I4841" s="159">
        <v>41883</v>
      </c>
      <c r="J4841" s="159">
        <v>41944</v>
      </c>
      <c r="K4841" s="121" t="s">
        <v>10413</v>
      </c>
      <c r="L4841" s="156" t="s">
        <v>10414</v>
      </c>
      <c r="M4841" s="56" t="s">
        <v>695</v>
      </c>
      <c r="N4841" s="121" t="s">
        <v>8220</v>
      </c>
      <c r="O4841" s="121"/>
      <c r="P4841" s="121"/>
      <c r="Q4841" s="121"/>
      <c r="R4841" s="121"/>
      <c r="S4841" s="25" t="s">
        <v>605</v>
      </c>
      <c r="T4841" s="650"/>
      <c r="U4841" s="121" t="s">
        <v>606</v>
      </c>
      <c r="V4841" s="121"/>
      <c r="W4841" s="650"/>
      <c r="X4841" s="56">
        <v>128</v>
      </c>
      <c r="Y4841" s="56">
        <v>19</v>
      </c>
    </row>
    <row r="4842" spans="1:25" s="56" customFormat="1">
      <c r="A4842" s="56" t="s">
        <v>10156</v>
      </c>
      <c r="B4842" s="156" t="s">
        <v>970</v>
      </c>
      <c r="C4842" s="56" t="s">
        <v>6577</v>
      </c>
      <c r="D4842" s="56" t="s">
        <v>6382</v>
      </c>
      <c r="E4842" s="56" t="s">
        <v>10415</v>
      </c>
      <c r="F4842" s="56" t="s">
        <v>10158</v>
      </c>
      <c r="H4842" s="56" t="s">
        <v>10159</v>
      </c>
      <c r="I4842" s="159">
        <v>41883</v>
      </c>
      <c r="J4842" s="159">
        <v>41944</v>
      </c>
      <c r="K4842" s="121" t="s">
        <v>10416</v>
      </c>
      <c r="L4842" s="156" t="s">
        <v>10417</v>
      </c>
      <c r="M4842" s="56" t="s">
        <v>695</v>
      </c>
      <c r="N4842" s="121" t="s">
        <v>8220</v>
      </c>
      <c r="O4842" s="121"/>
      <c r="P4842" s="121"/>
      <c r="Q4842" s="121"/>
      <c r="R4842" s="121"/>
      <c r="S4842" s="25" t="s">
        <v>605</v>
      </c>
      <c r="T4842" s="650"/>
      <c r="U4842" s="121" t="s">
        <v>606</v>
      </c>
      <c r="V4842" s="121"/>
      <c r="W4842" s="650"/>
      <c r="X4842" s="56">
        <v>116</v>
      </c>
      <c r="Y4842" s="56">
        <v>22.6</v>
      </c>
    </row>
    <row r="4843" spans="1:25" s="56" customFormat="1">
      <c r="A4843" s="56" t="s">
        <v>10156</v>
      </c>
      <c r="B4843" s="156" t="s">
        <v>970</v>
      </c>
      <c r="C4843" s="56" t="s">
        <v>6577</v>
      </c>
      <c r="D4843" s="56" t="s">
        <v>6382</v>
      </c>
      <c r="E4843" s="56" t="s">
        <v>10418</v>
      </c>
      <c r="F4843" s="56" t="s">
        <v>10158</v>
      </c>
      <c r="H4843" s="56" t="s">
        <v>10159</v>
      </c>
      <c r="I4843" s="159">
        <v>41883</v>
      </c>
      <c r="J4843" s="159">
        <v>41944</v>
      </c>
      <c r="K4843" s="121" t="s">
        <v>10419</v>
      </c>
      <c r="L4843" s="156" t="s">
        <v>10420</v>
      </c>
      <c r="M4843" s="56" t="s">
        <v>695</v>
      </c>
      <c r="N4843" s="121" t="s">
        <v>8220</v>
      </c>
      <c r="O4843" s="121"/>
      <c r="P4843" s="121"/>
      <c r="Q4843" s="121"/>
      <c r="R4843" s="121"/>
      <c r="S4843" s="25" t="s">
        <v>605</v>
      </c>
      <c r="T4843" s="650"/>
      <c r="U4843" s="121" t="s">
        <v>606</v>
      </c>
      <c r="V4843" s="121"/>
      <c r="W4843" s="650"/>
      <c r="X4843" s="56">
        <v>129</v>
      </c>
      <c r="Y4843" s="56">
        <v>28.4</v>
      </c>
    </row>
    <row r="4844" spans="1:25" s="56" customFormat="1">
      <c r="A4844" s="56" t="s">
        <v>10156</v>
      </c>
      <c r="B4844" s="156" t="s">
        <v>970</v>
      </c>
      <c r="C4844" s="56" t="s">
        <v>6577</v>
      </c>
      <c r="D4844" s="56" t="s">
        <v>6382</v>
      </c>
      <c r="E4844" s="56" t="s">
        <v>10421</v>
      </c>
      <c r="F4844" s="56" t="s">
        <v>10158</v>
      </c>
      <c r="H4844" s="56" t="s">
        <v>10159</v>
      </c>
      <c r="I4844" s="159">
        <v>41883</v>
      </c>
      <c r="J4844" s="159">
        <v>41944</v>
      </c>
      <c r="K4844" s="121" t="s">
        <v>10422</v>
      </c>
      <c r="L4844" s="156" t="s">
        <v>10423</v>
      </c>
      <c r="M4844" s="56" t="s">
        <v>695</v>
      </c>
      <c r="N4844" s="121" t="s">
        <v>8220</v>
      </c>
      <c r="O4844" s="121"/>
      <c r="P4844" s="121"/>
      <c r="Q4844" s="121"/>
      <c r="R4844" s="121"/>
      <c r="S4844" s="25" t="s">
        <v>605</v>
      </c>
      <c r="T4844" s="651"/>
      <c r="U4844" s="121" t="s">
        <v>606</v>
      </c>
      <c r="V4844" s="121"/>
      <c r="W4844" s="651"/>
      <c r="X4844" s="56">
        <v>76</v>
      </c>
      <c r="Y4844" s="56">
        <v>18.600000000000001</v>
      </c>
    </row>
    <row r="4845" spans="1:25" s="56" customFormat="1">
      <c r="A4845" s="56" t="s">
        <v>10156</v>
      </c>
      <c r="B4845" s="156" t="s">
        <v>970</v>
      </c>
      <c r="C4845" s="56" t="s">
        <v>6577</v>
      </c>
      <c r="D4845" s="56" t="s">
        <v>6382</v>
      </c>
      <c r="E4845" s="56" t="s">
        <v>10424</v>
      </c>
      <c r="F4845" s="56" t="s">
        <v>10158</v>
      </c>
      <c r="H4845" s="56" t="s">
        <v>10159</v>
      </c>
      <c r="I4845" s="159">
        <v>41883</v>
      </c>
      <c r="J4845" s="159">
        <v>41944</v>
      </c>
      <c r="K4845" s="121" t="s">
        <v>10425</v>
      </c>
      <c r="L4845" s="156" t="s">
        <v>10426</v>
      </c>
      <c r="M4845" s="56" t="s">
        <v>695</v>
      </c>
      <c r="N4845" s="121" t="s">
        <v>8220</v>
      </c>
      <c r="O4845" s="121"/>
      <c r="P4845" s="121"/>
      <c r="Q4845" s="121"/>
      <c r="R4845" s="121"/>
      <c r="S4845" s="25" t="s">
        <v>605</v>
      </c>
      <c r="T4845" s="2">
        <v>1</v>
      </c>
      <c r="U4845" s="121" t="s">
        <v>606</v>
      </c>
      <c r="V4845" s="121"/>
      <c r="W4845" s="2">
        <v>60</v>
      </c>
      <c r="X4845" s="56">
        <v>132</v>
      </c>
      <c r="Y4845" s="56">
        <v>28.2</v>
      </c>
    </row>
    <row r="4846" spans="1:25" s="56" customFormat="1">
      <c r="A4846" s="56" t="s">
        <v>10156</v>
      </c>
      <c r="B4846" s="156" t="s">
        <v>970</v>
      </c>
      <c r="C4846" s="56" t="s">
        <v>6577</v>
      </c>
      <c r="D4846" s="56" t="s">
        <v>6382</v>
      </c>
      <c r="E4846" s="56" t="s">
        <v>10427</v>
      </c>
      <c r="F4846" s="56" t="s">
        <v>10158</v>
      </c>
      <c r="H4846" s="56" t="s">
        <v>10159</v>
      </c>
      <c r="I4846" s="159">
        <v>41883</v>
      </c>
      <c r="J4846" s="159">
        <v>41944</v>
      </c>
      <c r="K4846" s="121" t="s">
        <v>10428</v>
      </c>
      <c r="L4846" s="156" t="s">
        <v>10429</v>
      </c>
      <c r="M4846" s="56" t="s">
        <v>695</v>
      </c>
      <c r="N4846" s="121" t="s">
        <v>8220</v>
      </c>
      <c r="O4846" s="121"/>
      <c r="P4846" s="121"/>
      <c r="Q4846" s="121"/>
      <c r="R4846" s="121"/>
      <c r="S4846" s="25" t="s">
        <v>605</v>
      </c>
      <c r="T4846" s="650"/>
      <c r="U4846" s="121" t="s">
        <v>606</v>
      </c>
      <c r="V4846" s="121"/>
      <c r="W4846" s="650"/>
      <c r="X4846" s="56">
        <v>91</v>
      </c>
      <c r="Y4846" s="56">
        <v>28.2</v>
      </c>
    </row>
    <row r="4847" spans="1:25" s="56" customFormat="1">
      <c r="A4847" s="56" t="s">
        <v>10156</v>
      </c>
      <c r="B4847" s="156" t="s">
        <v>970</v>
      </c>
      <c r="C4847" s="56" t="s">
        <v>6577</v>
      </c>
      <c r="D4847" s="56" t="s">
        <v>6382</v>
      </c>
      <c r="E4847" s="56" t="s">
        <v>10430</v>
      </c>
      <c r="F4847" s="56" t="s">
        <v>10158</v>
      </c>
      <c r="H4847" s="56" t="s">
        <v>10159</v>
      </c>
      <c r="I4847" s="159">
        <v>41883</v>
      </c>
      <c r="J4847" s="159">
        <v>41944</v>
      </c>
      <c r="K4847" s="121" t="s">
        <v>10431</v>
      </c>
      <c r="L4847" s="156" t="s">
        <v>10432</v>
      </c>
      <c r="M4847" s="56" t="s">
        <v>695</v>
      </c>
      <c r="N4847" s="121" t="s">
        <v>8220</v>
      </c>
      <c r="O4847" s="121"/>
      <c r="P4847" s="121"/>
      <c r="Q4847" s="121"/>
      <c r="R4847" s="121"/>
      <c r="S4847" s="25" t="s">
        <v>605</v>
      </c>
      <c r="T4847" s="650"/>
      <c r="U4847" s="121" t="s">
        <v>606</v>
      </c>
      <c r="V4847" s="121"/>
      <c r="W4847" s="650"/>
      <c r="X4847" s="56">
        <v>79</v>
      </c>
      <c r="Y4847" s="56">
        <v>31.4</v>
      </c>
    </row>
    <row r="4848" spans="1:25" s="56" customFormat="1">
      <c r="A4848" s="56" t="s">
        <v>10156</v>
      </c>
      <c r="B4848" s="156" t="s">
        <v>970</v>
      </c>
      <c r="C4848" s="56" t="s">
        <v>6577</v>
      </c>
      <c r="D4848" s="56" t="s">
        <v>6382</v>
      </c>
      <c r="E4848" s="56" t="s">
        <v>10433</v>
      </c>
      <c r="F4848" s="56" t="s">
        <v>10158</v>
      </c>
      <c r="H4848" s="56" t="s">
        <v>10159</v>
      </c>
      <c r="I4848" s="159">
        <v>41883</v>
      </c>
      <c r="J4848" s="159">
        <v>41944</v>
      </c>
      <c r="K4848" s="121" t="s">
        <v>10434</v>
      </c>
      <c r="L4848" s="156" t="s">
        <v>10435</v>
      </c>
      <c r="M4848" s="56" t="s">
        <v>695</v>
      </c>
      <c r="N4848" s="121" t="s">
        <v>8220</v>
      </c>
      <c r="O4848" s="121"/>
      <c r="P4848" s="121"/>
      <c r="Q4848" s="121"/>
      <c r="R4848" s="121"/>
      <c r="S4848" s="25" t="s">
        <v>605</v>
      </c>
      <c r="T4848" s="650"/>
      <c r="U4848" s="121" t="s">
        <v>606</v>
      </c>
      <c r="V4848" s="121"/>
      <c r="W4848" s="650"/>
      <c r="X4848" s="56">
        <v>140</v>
      </c>
      <c r="Y4848" s="56">
        <v>28.8</v>
      </c>
    </row>
    <row r="4849" spans="1:25" s="56" customFormat="1">
      <c r="A4849" s="56" t="s">
        <v>10156</v>
      </c>
      <c r="B4849" s="156" t="s">
        <v>970</v>
      </c>
      <c r="C4849" s="56" t="s">
        <v>6577</v>
      </c>
      <c r="D4849" s="56" t="s">
        <v>6382</v>
      </c>
      <c r="E4849" s="56" t="s">
        <v>10436</v>
      </c>
      <c r="F4849" s="56" t="s">
        <v>10158</v>
      </c>
      <c r="H4849" s="56" t="s">
        <v>10159</v>
      </c>
      <c r="I4849" s="159">
        <v>41883</v>
      </c>
      <c r="J4849" s="159">
        <v>41944</v>
      </c>
      <c r="K4849" s="121" t="s">
        <v>10437</v>
      </c>
      <c r="L4849" s="156" t="s">
        <v>10438</v>
      </c>
      <c r="M4849" s="56" t="s">
        <v>695</v>
      </c>
      <c r="N4849" s="121" t="s">
        <v>8220</v>
      </c>
      <c r="O4849" s="121"/>
      <c r="P4849" s="121"/>
      <c r="Q4849" s="121"/>
      <c r="R4849" s="121"/>
      <c r="S4849" s="25" t="s">
        <v>605</v>
      </c>
      <c r="T4849" s="650"/>
      <c r="U4849" s="121" t="s">
        <v>606</v>
      </c>
      <c r="V4849" s="121"/>
      <c r="W4849" s="650"/>
      <c r="X4849" s="56">
        <v>83</v>
      </c>
      <c r="Y4849" s="56">
        <v>25.3</v>
      </c>
    </row>
    <row r="4850" spans="1:25" s="56" customFormat="1">
      <c r="A4850" s="56" t="s">
        <v>10156</v>
      </c>
      <c r="B4850" s="156" t="s">
        <v>970</v>
      </c>
      <c r="C4850" s="56" t="s">
        <v>6577</v>
      </c>
      <c r="D4850" s="56" t="s">
        <v>6382</v>
      </c>
      <c r="E4850" s="56" t="s">
        <v>10439</v>
      </c>
      <c r="F4850" s="56" t="s">
        <v>10158</v>
      </c>
      <c r="H4850" s="56" t="s">
        <v>10159</v>
      </c>
      <c r="I4850" s="159">
        <v>41883</v>
      </c>
      <c r="J4850" s="159">
        <v>41944</v>
      </c>
      <c r="K4850" s="121" t="s">
        <v>10440</v>
      </c>
      <c r="L4850" s="156" t="s">
        <v>10441</v>
      </c>
      <c r="M4850" s="56" t="s">
        <v>695</v>
      </c>
      <c r="N4850" s="121" t="s">
        <v>8220</v>
      </c>
      <c r="O4850" s="121"/>
      <c r="P4850" s="121"/>
      <c r="Q4850" s="121"/>
      <c r="R4850" s="121"/>
      <c r="S4850" s="25" t="s">
        <v>605</v>
      </c>
      <c r="T4850" s="650"/>
      <c r="U4850" s="121" t="s">
        <v>606</v>
      </c>
      <c r="V4850" s="121"/>
      <c r="W4850" s="650"/>
      <c r="X4850" s="56">
        <v>130</v>
      </c>
      <c r="Y4850" s="56">
        <v>21.6</v>
      </c>
    </row>
    <row r="4851" spans="1:25" s="56" customFormat="1">
      <c r="A4851" s="56" t="s">
        <v>10156</v>
      </c>
      <c r="B4851" s="156" t="s">
        <v>970</v>
      </c>
      <c r="C4851" s="56" t="s">
        <v>6577</v>
      </c>
      <c r="D4851" s="56" t="s">
        <v>6382</v>
      </c>
      <c r="E4851" s="56" t="s">
        <v>10442</v>
      </c>
      <c r="F4851" s="56" t="s">
        <v>10158</v>
      </c>
      <c r="H4851" s="56" t="s">
        <v>10159</v>
      </c>
      <c r="I4851" s="159">
        <v>41883</v>
      </c>
      <c r="J4851" s="159">
        <v>41944</v>
      </c>
      <c r="K4851" s="121" t="s">
        <v>10443</v>
      </c>
      <c r="L4851" s="156" t="s">
        <v>10444</v>
      </c>
      <c r="M4851" s="56" t="s">
        <v>695</v>
      </c>
      <c r="N4851" s="121" t="s">
        <v>8220</v>
      </c>
      <c r="O4851" s="121"/>
      <c r="P4851" s="121"/>
      <c r="Q4851" s="121"/>
      <c r="R4851" s="121"/>
      <c r="S4851" s="25" t="s">
        <v>605</v>
      </c>
      <c r="T4851" s="650"/>
      <c r="U4851" s="121" t="s">
        <v>606</v>
      </c>
      <c r="V4851" s="121"/>
      <c r="W4851" s="650"/>
      <c r="X4851" s="56">
        <v>132</v>
      </c>
      <c r="Y4851" s="56">
        <v>24.6</v>
      </c>
    </row>
    <row r="4852" spans="1:25" s="56" customFormat="1">
      <c r="A4852" s="56" t="s">
        <v>10156</v>
      </c>
      <c r="B4852" s="156" t="s">
        <v>970</v>
      </c>
      <c r="C4852" s="56" t="s">
        <v>6577</v>
      </c>
      <c r="D4852" s="56" t="s">
        <v>6382</v>
      </c>
      <c r="E4852" s="56" t="s">
        <v>10445</v>
      </c>
      <c r="F4852" s="56" t="s">
        <v>10158</v>
      </c>
      <c r="H4852" s="56" t="s">
        <v>10159</v>
      </c>
      <c r="I4852" s="159">
        <v>41883</v>
      </c>
      <c r="J4852" s="159">
        <v>41944</v>
      </c>
      <c r="K4852" s="121" t="s">
        <v>10446</v>
      </c>
      <c r="L4852" s="156" t="s">
        <v>10447</v>
      </c>
      <c r="M4852" s="56" t="s">
        <v>695</v>
      </c>
      <c r="N4852" s="121" t="s">
        <v>8220</v>
      </c>
      <c r="O4852" s="121"/>
      <c r="P4852" s="121"/>
      <c r="Q4852" s="121"/>
      <c r="R4852" s="121"/>
      <c r="S4852" s="25" t="s">
        <v>605</v>
      </c>
      <c r="T4852" s="651"/>
      <c r="U4852" s="121" t="s">
        <v>606</v>
      </c>
      <c r="V4852" s="121"/>
      <c r="W4852" s="651"/>
      <c r="X4852" s="56">
        <v>139</v>
      </c>
      <c r="Y4852" s="56">
        <v>34.4</v>
      </c>
    </row>
    <row r="4853" spans="1:25" s="56" customFormat="1">
      <c r="A4853" s="56" t="s">
        <v>10156</v>
      </c>
      <c r="B4853" s="156" t="s">
        <v>970</v>
      </c>
      <c r="C4853" s="56" t="s">
        <v>6577</v>
      </c>
      <c r="D4853" s="56" t="s">
        <v>6382</v>
      </c>
      <c r="E4853" s="56" t="s">
        <v>10448</v>
      </c>
      <c r="F4853" s="56" t="s">
        <v>10158</v>
      </c>
      <c r="H4853" s="56" t="s">
        <v>10159</v>
      </c>
      <c r="I4853" s="159">
        <v>41883</v>
      </c>
      <c r="J4853" s="159">
        <v>41944</v>
      </c>
      <c r="K4853" s="121" t="s">
        <v>10449</v>
      </c>
      <c r="L4853" s="156" t="s">
        <v>10450</v>
      </c>
      <c r="M4853" s="56" t="s">
        <v>695</v>
      </c>
      <c r="N4853" s="121" t="s">
        <v>8220</v>
      </c>
      <c r="O4853" s="121"/>
      <c r="P4853" s="121"/>
      <c r="Q4853" s="121"/>
      <c r="R4853" s="121"/>
      <c r="S4853" s="25" t="s">
        <v>605</v>
      </c>
      <c r="T4853" s="2">
        <v>1</v>
      </c>
      <c r="U4853" s="121" t="s">
        <v>606</v>
      </c>
      <c r="V4853" s="121"/>
      <c r="W4853" s="2">
        <v>60</v>
      </c>
      <c r="X4853" s="56">
        <v>125</v>
      </c>
      <c r="Y4853" s="56">
        <v>28.2</v>
      </c>
    </row>
    <row r="4854" spans="1:25" s="56" customFormat="1">
      <c r="A4854" s="56" t="s">
        <v>10156</v>
      </c>
      <c r="B4854" s="156" t="s">
        <v>970</v>
      </c>
      <c r="C4854" s="56" t="s">
        <v>6577</v>
      </c>
      <c r="D4854" s="56" t="s">
        <v>6382</v>
      </c>
      <c r="E4854" s="56" t="s">
        <v>10451</v>
      </c>
      <c r="F4854" s="56" t="s">
        <v>10158</v>
      </c>
      <c r="H4854" s="56" t="s">
        <v>10159</v>
      </c>
      <c r="I4854" s="159">
        <v>41883</v>
      </c>
      <c r="J4854" s="159">
        <v>41944</v>
      </c>
      <c r="K4854" s="121" t="s">
        <v>10452</v>
      </c>
      <c r="L4854" s="156" t="s">
        <v>10453</v>
      </c>
      <c r="M4854" s="56" t="s">
        <v>695</v>
      </c>
      <c r="N4854" s="121" t="s">
        <v>8220</v>
      </c>
      <c r="O4854" s="121"/>
      <c r="P4854" s="121"/>
      <c r="Q4854" s="121"/>
      <c r="R4854" s="121"/>
      <c r="S4854" s="25" t="s">
        <v>605</v>
      </c>
      <c r="T4854" s="650"/>
      <c r="U4854" s="121" t="s">
        <v>606</v>
      </c>
      <c r="V4854" s="121"/>
      <c r="W4854" s="650"/>
      <c r="X4854" s="56">
        <v>145</v>
      </c>
      <c r="Y4854" s="56">
        <v>76.2</v>
      </c>
    </row>
    <row r="4855" spans="1:25" s="56" customFormat="1">
      <c r="A4855" s="56" t="s">
        <v>10156</v>
      </c>
      <c r="B4855" s="156" t="s">
        <v>970</v>
      </c>
      <c r="C4855" s="56" t="s">
        <v>6577</v>
      </c>
      <c r="D4855" s="56" t="s">
        <v>6382</v>
      </c>
      <c r="E4855" s="56" t="s">
        <v>10454</v>
      </c>
      <c r="F4855" s="56" t="s">
        <v>10158</v>
      </c>
      <c r="H4855" s="56" t="s">
        <v>10159</v>
      </c>
      <c r="I4855" s="159">
        <v>41883</v>
      </c>
      <c r="J4855" s="159">
        <v>41944</v>
      </c>
      <c r="K4855" s="121" t="s">
        <v>10455</v>
      </c>
      <c r="L4855" s="156" t="s">
        <v>10456</v>
      </c>
      <c r="M4855" s="56" t="s">
        <v>695</v>
      </c>
      <c r="N4855" s="121" t="s">
        <v>8220</v>
      </c>
      <c r="O4855" s="121"/>
      <c r="P4855" s="121"/>
      <c r="Q4855" s="121"/>
      <c r="R4855" s="121"/>
      <c r="S4855" s="25" t="s">
        <v>605</v>
      </c>
      <c r="T4855" s="650"/>
      <c r="U4855" s="121" t="s">
        <v>606</v>
      </c>
      <c r="V4855" s="121"/>
      <c r="W4855" s="650"/>
      <c r="X4855" s="56">
        <v>85</v>
      </c>
      <c r="Y4855" s="56">
        <v>33.6</v>
      </c>
    </row>
    <row r="4856" spans="1:25" s="56" customFormat="1">
      <c r="A4856" s="56" t="s">
        <v>10156</v>
      </c>
      <c r="B4856" s="156" t="s">
        <v>970</v>
      </c>
      <c r="C4856" s="56" t="s">
        <v>6577</v>
      </c>
      <c r="D4856" s="56" t="s">
        <v>6382</v>
      </c>
      <c r="E4856" s="56" t="s">
        <v>10457</v>
      </c>
      <c r="F4856" s="56" t="s">
        <v>10158</v>
      </c>
      <c r="H4856" s="56" t="s">
        <v>10159</v>
      </c>
      <c r="I4856" s="159">
        <v>41883</v>
      </c>
      <c r="J4856" s="159">
        <v>41944</v>
      </c>
      <c r="K4856" s="121" t="s">
        <v>10458</v>
      </c>
      <c r="L4856" s="156" t="s">
        <v>10459</v>
      </c>
      <c r="M4856" s="56" t="s">
        <v>695</v>
      </c>
      <c r="N4856" s="121" t="s">
        <v>8220</v>
      </c>
      <c r="O4856" s="121"/>
      <c r="P4856" s="121"/>
      <c r="Q4856" s="121"/>
      <c r="R4856" s="121"/>
      <c r="S4856" s="25" t="s">
        <v>605</v>
      </c>
      <c r="T4856" s="650"/>
      <c r="U4856" s="121" t="s">
        <v>606</v>
      </c>
      <c r="V4856" s="121"/>
      <c r="W4856" s="650"/>
      <c r="X4856" s="56">
        <v>87</v>
      </c>
      <c r="Y4856" s="56">
        <v>26.3</v>
      </c>
    </row>
    <row r="4857" spans="1:25" s="56" customFormat="1">
      <c r="A4857" s="56" t="s">
        <v>10156</v>
      </c>
      <c r="B4857" s="156" t="s">
        <v>970</v>
      </c>
      <c r="C4857" s="56" t="s">
        <v>6577</v>
      </c>
      <c r="D4857" s="56" t="s">
        <v>6382</v>
      </c>
      <c r="E4857" s="56" t="s">
        <v>10460</v>
      </c>
      <c r="F4857" s="56" t="s">
        <v>10158</v>
      </c>
      <c r="H4857" s="56" t="s">
        <v>10159</v>
      </c>
      <c r="I4857" s="159">
        <v>41883</v>
      </c>
      <c r="J4857" s="159">
        <v>41944</v>
      </c>
      <c r="K4857" s="121" t="s">
        <v>10461</v>
      </c>
      <c r="L4857" s="156" t="s">
        <v>10462</v>
      </c>
      <c r="M4857" s="56" t="s">
        <v>695</v>
      </c>
      <c r="N4857" s="121" t="s">
        <v>8220</v>
      </c>
      <c r="O4857" s="121"/>
      <c r="P4857" s="121"/>
      <c r="Q4857" s="121"/>
      <c r="R4857" s="121"/>
      <c r="S4857" s="25" t="s">
        <v>605</v>
      </c>
      <c r="T4857" s="650"/>
      <c r="U4857" s="121" t="s">
        <v>606</v>
      </c>
      <c r="V4857" s="121"/>
      <c r="W4857" s="650"/>
      <c r="X4857" s="56">
        <v>85</v>
      </c>
      <c r="Y4857" s="56">
        <v>23</v>
      </c>
    </row>
    <row r="4858" spans="1:25" s="56" customFormat="1">
      <c r="A4858" s="56" t="s">
        <v>10156</v>
      </c>
      <c r="B4858" s="156" t="s">
        <v>970</v>
      </c>
      <c r="C4858" s="56" t="s">
        <v>6577</v>
      </c>
      <c r="D4858" s="56" t="s">
        <v>6382</v>
      </c>
      <c r="E4858" s="56" t="s">
        <v>10463</v>
      </c>
      <c r="F4858" s="56" t="s">
        <v>10158</v>
      </c>
      <c r="H4858" s="56" t="s">
        <v>10159</v>
      </c>
      <c r="I4858" s="159">
        <v>41883</v>
      </c>
      <c r="J4858" s="159">
        <v>41944</v>
      </c>
      <c r="K4858" s="121" t="s">
        <v>10464</v>
      </c>
      <c r="L4858" s="156" t="s">
        <v>10465</v>
      </c>
      <c r="M4858" s="56" t="s">
        <v>695</v>
      </c>
      <c r="N4858" s="121" t="s">
        <v>8220</v>
      </c>
      <c r="O4858" s="121"/>
      <c r="P4858" s="121"/>
      <c r="Q4858" s="121"/>
      <c r="R4858" s="121"/>
      <c r="S4858" s="25" t="s">
        <v>605</v>
      </c>
      <c r="T4858" s="650"/>
      <c r="U4858" s="121" t="s">
        <v>606</v>
      </c>
      <c r="V4858" s="121"/>
      <c r="W4858" s="650"/>
      <c r="X4858" s="56">
        <v>134</v>
      </c>
      <c r="Y4858" s="56">
        <v>24.4</v>
      </c>
    </row>
    <row r="4859" spans="1:25" s="56" customFormat="1">
      <c r="A4859" s="56" t="s">
        <v>10156</v>
      </c>
      <c r="B4859" s="156" t="s">
        <v>970</v>
      </c>
      <c r="C4859" s="56" t="s">
        <v>6577</v>
      </c>
      <c r="D4859" s="56" t="s">
        <v>6382</v>
      </c>
      <c r="E4859" s="56" t="s">
        <v>10466</v>
      </c>
      <c r="F4859" s="56" t="s">
        <v>10158</v>
      </c>
      <c r="H4859" s="56" t="s">
        <v>10159</v>
      </c>
      <c r="I4859" s="159">
        <v>41883</v>
      </c>
      <c r="J4859" s="159">
        <v>41944</v>
      </c>
      <c r="K4859" s="121" t="s">
        <v>10467</v>
      </c>
      <c r="L4859" s="156" t="s">
        <v>10468</v>
      </c>
      <c r="M4859" s="56" t="s">
        <v>695</v>
      </c>
      <c r="N4859" s="121" t="s">
        <v>8220</v>
      </c>
      <c r="O4859" s="121"/>
      <c r="P4859" s="121"/>
      <c r="Q4859" s="121"/>
      <c r="R4859" s="121"/>
      <c r="S4859" s="25" t="s">
        <v>605</v>
      </c>
      <c r="T4859" s="650"/>
      <c r="U4859" s="121" t="s">
        <v>606</v>
      </c>
      <c r="V4859" s="121"/>
      <c r="W4859" s="650"/>
      <c r="X4859" s="56">
        <v>71</v>
      </c>
      <c r="Y4859" s="56">
        <v>19.399999999999999</v>
      </c>
    </row>
    <row r="4860" spans="1:25" s="56" customFormat="1">
      <c r="A4860" s="56" t="s">
        <v>10156</v>
      </c>
      <c r="B4860" s="156" t="s">
        <v>970</v>
      </c>
      <c r="C4860" s="56" t="s">
        <v>6577</v>
      </c>
      <c r="D4860" s="56" t="s">
        <v>6382</v>
      </c>
      <c r="E4860" s="56" t="s">
        <v>10469</v>
      </c>
      <c r="F4860" s="56" t="s">
        <v>10158</v>
      </c>
      <c r="H4860" s="56" t="s">
        <v>10159</v>
      </c>
      <c r="I4860" s="159">
        <v>41883</v>
      </c>
      <c r="J4860" s="159">
        <v>41944</v>
      </c>
      <c r="K4860" s="121" t="s">
        <v>10470</v>
      </c>
      <c r="L4860" s="156" t="s">
        <v>10471</v>
      </c>
      <c r="M4860" s="56" t="s">
        <v>695</v>
      </c>
      <c r="N4860" s="121" t="s">
        <v>8220</v>
      </c>
      <c r="O4860" s="121"/>
      <c r="P4860" s="121"/>
      <c r="Q4860" s="121"/>
      <c r="R4860" s="121"/>
      <c r="S4860" s="25" t="s">
        <v>605</v>
      </c>
      <c r="T4860" s="651"/>
      <c r="U4860" s="121" t="s">
        <v>606</v>
      </c>
      <c r="V4860" s="121"/>
      <c r="W4860" s="651"/>
      <c r="X4860" s="56">
        <v>134</v>
      </c>
      <c r="Y4860" s="56">
        <v>81.900000000000006</v>
      </c>
    </row>
    <row r="4861" spans="1:25" s="56" customFormat="1">
      <c r="A4861" s="56" t="s">
        <v>10156</v>
      </c>
      <c r="B4861" s="156" t="s">
        <v>970</v>
      </c>
      <c r="C4861" s="56" t="s">
        <v>6577</v>
      </c>
      <c r="D4861" s="56" t="s">
        <v>6382</v>
      </c>
      <c r="E4861" s="56" t="s">
        <v>10472</v>
      </c>
      <c r="F4861" s="56" t="s">
        <v>10158</v>
      </c>
      <c r="H4861" s="56" t="s">
        <v>10159</v>
      </c>
      <c r="I4861" s="159">
        <v>41883</v>
      </c>
      <c r="J4861" s="159">
        <v>41944</v>
      </c>
      <c r="K4861" s="121" t="s">
        <v>10473</v>
      </c>
      <c r="L4861" s="156" t="s">
        <v>10474</v>
      </c>
      <c r="M4861" s="56" t="s">
        <v>695</v>
      </c>
      <c r="N4861" s="121" t="s">
        <v>8220</v>
      </c>
      <c r="O4861" s="121"/>
      <c r="P4861" s="121"/>
      <c r="Q4861" s="121"/>
      <c r="R4861" s="121"/>
      <c r="S4861" s="25" t="s">
        <v>605</v>
      </c>
      <c r="T4861" s="2">
        <v>1</v>
      </c>
      <c r="U4861" s="121" t="s">
        <v>606</v>
      </c>
      <c r="V4861" s="121"/>
      <c r="W4861" s="2">
        <v>60</v>
      </c>
      <c r="X4861" s="56">
        <v>129</v>
      </c>
      <c r="Y4861" s="56">
        <v>23.4</v>
      </c>
    </row>
    <row r="4862" spans="1:25" s="56" customFormat="1">
      <c r="A4862" s="56" t="s">
        <v>10156</v>
      </c>
      <c r="B4862" s="156" t="s">
        <v>970</v>
      </c>
      <c r="C4862" s="56" t="s">
        <v>6577</v>
      </c>
      <c r="D4862" s="56" t="s">
        <v>6382</v>
      </c>
      <c r="E4862" s="56" t="s">
        <v>10475</v>
      </c>
      <c r="F4862" s="56" t="s">
        <v>10158</v>
      </c>
      <c r="H4862" s="56" t="s">
        <v>10159</v>
      </c>
      <c r="I4862" s="159">
        <v>41883</v>
      </c>
      <c r="J4862" s="159">
        <v>41944</v>
      </c>
      <c r="K4862" s="121" t="s">
        <v>10476</v>
      </c>
      <c r="L4862" s="156" t="s">
        <v>10477</v>
      </c>
      <c r="M4862" s="56" t="s">
        <v>695</v>
      </c>
      <c r="N4862" s="121" t="s">
        <v>8220</v>
      </c>
      <c r="O4862" s="121"/>
      <c r="P4862" s="121"/>
      <c r="Q4862" s="121"/>
      <c r="R4862" s="121"/>
      <c r="S4862" s="25" t="s">
        <v>605</v>
      </c>
      <c r="T4862" s="650"/>
      <c r="U4862" s="121" t="s">
        <v>606</v>
      </c>
      <c r="V4862" s="121"/>
      <c r="W4862" s="650"/>
      <c r="X4862" s="56">
        <v>103</v>
      </c>
      <c r="Y4862" s="56">
        <v>20.2</v>
      </c>
    </row>
    <row r="4863" spans="1:25" s="56" customFormat="1">
      <c r="A4863" s="56" t="s">
        <v>10156</v>
      </c>
      <c r="B4863" s="156" t="s">
        <v>970</v>
      </c>
      <c r="C4863" s="56" t="s">
        <v>6577</v>
      </c>
      <c r="D4863" s="56" t="s">
        <v>6382</v>
      </c>
      <c r="E4863" s="56" t="s">
        <v>10478</v>
      </c>
      <c r="F4863" s="56" t="s">
        <v>10158</v>
      </c>
      <c r="H4863" s="56" t="s">
        <v>10159</v>
      </c>
      <c r="I4863" s="159">
        <v>41883</v>
      </c>
      <c r="J4863" s="159">
        <v>41944</v>
      </c>
      <c r="K4863" s="121" t="s">
        <v>10479</v>
      </c>
      <c r="L4863" s="156" t="s">
        <v>10480</v>
      </c>
      <c r="M4863" s="56" t="s">
        <v>695</v>
      </c>
      <c r="N4863" s="121" t="s">
        <v>8220</v>
      </c>
      <c r="O4863" s="121"/>
      <c r="P4863" s="121"/>
      <c r="Q4863" s="121"/>
      <c r="R4863" s="121"/>
      <c r="S4863" s="25" t="s">
        <v>605</v>
      </c>
      <c r="T4863" s="650"/>
      <c r="U4863" s="121" t="s">
        <v>606</v>
      </c>
      <c r="V4863" s="121"/>
      <c r="W4863" s="650"/>
      <c r="X4863" s="56">
        <v>131</v>
      </c>
      <c r="Y4863" s="56">
        <v>21.5</v>
      </c>
    </row>
    <row r="4864" spans="1:25" s="56" customFormat="1">
      <c r="A4864" s="56" t="s">
        <v>10156</v>
      </c>
      <c r="B4864" s="156" t="s">
        <v>970</v>
      </c>
      <c r="C4864" s="56" t="s">
        <v>6577</v>
      </c>
      <c r="D4864" s="56" t="s">
        <v>6382</v>
      </c>
      <c r="E4864" s="56" t="s">
        <v>10481</v>
      </c>
      <c r="F4864" s="56" t="s">
        <v>10158</v>
      </c>
      <c r="H4864" s="56" t="s">
        <v>10159</v>
      </c>
      <c r="I4864" s="159">
        <v>41883</v>
      </c>
      <c r="J4864" s="159">
        <v>41944</v>
      </c>
      <c r="K4864" s="121" t="s">
        <v>10482</v>
      </c>
      <c r="L4864" s="156" t="s">
        <v>10483</v>
      </c>
      <c r="M4864" s="56" t="s">
        <v>695</v>
      </c>
      <c r="N4864" s="121" t="s">
        <v>8220</v>
      </c>
      <c r="O4864" s="121"/>
      <c r="P4864" s="121"/>
      <c r="Q4864" s="121"/>
      <c r="R4864" s="121"/>
      <c r="S4864" s="25" t="s">
        <v>605</v>
      </c>
      <c r="T4864" s="650"/>
      <c r="U4864" s="121" t="s">
        <v>606</v>
      </c>
      <c r="V4864" s="121"/>
      <c r="W4864" s="650"/>
      <c r="X4864" s="56">
        <v>86</v>
      </c>
      <c r="Y4864" s="56">
        <v>20.399999999999999</v>
      </c>
    </row>
    <row r="4865" spans="1:25" s="56" customFormat="1">
      <c r="A4865" s="56" t="s">
        <v>10156</v>
      </c>
      <c r="B4865" s="156" t="s">
        <v>970</v>
      </c>
      <c r="C4865" s="56" t="s">
        <v>6577</v>
      </c>
      <c r="D4865" s="56" t="s">
        <v>6382</v>
      </c>
      <c r="E4865" s="56" t="s">
        <v>10484</v>
      </c>
      <c r="F4865" s="56" t="s">
        <v>10158</v>
      </c>
      <c r="H4865" s="56" t="s">
        <v>10159</v>
      </c>
      <c r="I4865" s="159">
        <v>41883</v>
      </c>
      <c r="J4865" s="159">
        <v>41944</v>
      </c>
      <c r="K4865" s="121" t="s">
        <v>10485</v>
      </c>
      <c r="L4865" s="156" t="s">
        <v>10486</v>
      </c>
      <c r="M4865" s="56" t="s">
        <v>695</v>
      </c>
      <c r="N4865" s="121" t="s">
        <v>8220</v>
      </c>
      <c r="O4865" s="121"/>
      <c r="P4865" s="121"/>
      <c r="Q4865" s="121"/>
      <c r="R4865" s="121"/>
      <c r="S4865" s="25" t="s">
        <v>605</v>
      </c>
      <c r="T4865" s="650"/>
      <c r="U4865" s="121" t="s">
        <v>606</v>
      </c>
      <c r="V4865" s="121"/>
      <c r="W4865" s="650"/>
      <c r="X4865" s="56">
        <v>80</v>
      </c>
      <c r="Y4865" s="56">
        <v>30.1</v>
      </c>
    </row>
    <row r="4866" spans="1:25" s="56" customFormat="1">
      <c r="A4866" s="56" t="s">
        <v>10156</v>
      </c>
      <c r="B4866" s="156" t="s">
        <v>970</v>
      </c>
      <c r="C4866" s="56" t="s">
        <v>6577</v>
      </c>
      <c r="D4866" s="56" t="s">
        <v>6382</v>
      </c>
      <c r="E4866" s="56" t="s">
        <v>10487</v>
      </c>
      <c r="F4866" s="56" t="s">
        <v>10158</v>
      </c>
      <c r="H4866" s="56" t="s">
        <v>10159</v>
      </c>
      <c r="I4866" s="159">
        <v>41883</v>
      </c>
      <c r="J4866" s="159">
        <v>41944</v>
      </c>
      <c r="K4866" s="121" t="s">
        <v>10488</v>
      </c>
      <c r="L4866" s="156" t="s">
        <v>10489</v>
      </c>
      <c r="M4866" s="56" t="s">
        <v>695</v>
      </c>
      <c r="N4866" s="121" t="s">
        <v>8220</v>
      </c>
      <c r="O4866" s="121"/>
      <c r="P4866" s="121"/>
      <c r="Q4866" s="121"/>
      <c r="R4866" s="121"/>
      <c r="S4866" s="25" t="s">
        <v>605</v>
      </c>
      <c r="T4866" s="650"/>
      <c r="U4866" s="121" t="s">
        <v>606</v>
      </c>
      <c r="V4866" s="121"/>
      <c r="W4866" s="650"/>
      <c r="X4866" s="56">
        <v>95</v>
      </c>
      <c r="Y4866" s="56">
        <v>23.2</v>
      </c>
    </row>
    <row r="4867" spans="1:25" s="56" customFormat="1">
      <c r="A4867" s="56" t="s">
        <v>10156</v>
      </c>
      <c r="B4867" s="156" t="s">
        <v>970</v>
      </c>
      <c r="C4867" s="56" t="s">
        <v>6577</v>
      </c>
      <c r="D4867" s="56" t="s">
        <v>6382</v>
      </c>
      <c r="E4867" s="56" t="s">
        <v>10490</v>
      </c>
      <c r="F4867" s="56" t="s">
        <v>10158</v>
      </c>
      <c r="H4867" s="56" t="s">
        <v>10159</v>
      </c>
      <c r="I4867" s="159">
        <v>41883</v>
      </c>
      <c r="J4867" s="159">
        <v>41944</v>
      </c>
      <c r="K4867" s="121" t="s">
        <v>10491</v>
      </c>
      <c r="L4867" s="156" t="s">
        <v>10492</v>
      </c>
      <c r="M4867" s="56" t="s">
        <v>695</v>
      </c>
      <c r="N4867" s="121" t="s">
        <v>8220</v>
      </c>
      <c r="O4867" s="121"/>
      <c r="P4867" s="121"/>
      <c r="Q4867" s="121"/>
      <c r="R4867" s="121"/>
      <c r="S4867" s="25" t="s">
        <v>605</v>
      </c>
      <c r="T4867" s="650"/>
      <c r="U4867" s="121" t="s">
        <v>606</v>
      </c>
      <c r="V4867" s="121"/>
      <c r="W4867" s="650"/>
      <c r="X4867" s="56">
        <v>131</v>
      </c>
      <c r="Y4867" s="56">
        <v>29.8</v>
      </c>
    </row>
    <row r="4868" spans="1:25" s="56" customFormat="1">
      <c r="A4868" s="56" t="s">
        <v>10156</v>
      </c>
      <c r="B4868" s="156" t="s">
        <v>970</v>
      </c>
      <c r="C4868" s="56" t="s">
        <v>6577</v>
      </c>
      <c r="D4868" s="56" t="s">
        <v>6382</v>
      </c>
      <c r="E4868" s="56" t="s">
        <v>10493</v>
      </c>
      <c r="F4868" s="56" t="s">
        <v>10158</v>
      </c>
      <c r="H4868" s="56" t="s">
        <v>10159</v>
      </c>
      <c r="I4868" s="159">
        <v>41883</v>
      </c>
      <c r="J4868" s="159">
        <v>41944</v>
      </c>
      <c r="K4868" s="121" t="s">
        <v>10494</v>
      </c>
      <c r="L4868" s="156" t="s">
        <v>10495</v>
      </c>
      <c r="M4868" s="56" t="s">
        <v>695</v>
      </c>
      <c r="N4868" s="121" t="s">
        <v>8220</v>
      </c>
      <c r="O4868" s="121"/>
      <c r="P4868" s="121"/>
      <c r="Q4868" s="121"/>
      <c r="R4868" s="121"/>
      <c r="S4868" s="25" t="s">
        <v>605</v>
      </c>
      <c r="T4868" s="651"/>
      <c r="U4868" s="121" t="s">
        <v>606</v>
      </c>
      <c r="V4868" s="121"/>
      <c r="W4868" s="651"/>
      <c r="X4868" s="56">
        <v>96</v>
      </c>
      <c r="Y4868" s="56">
        <v>23.4</v>
      </c>
    </row>
    <row r="4869" spans="1:25" s="56" customFormat="1">
      <c r="A4869" s="56" t="s">
        <v>10156</v>
      </c>
      <c r="B4869" s="156" t="s">
        <v>970</v>
      </c>
      <c r="C4869" s="56" t="s">
        <v>6577</v>
      </c>
      <c r="D4869" s="56" t="s">
        <v>6382</v>
      </c>
      <c r="E4869" s="56" t="s">
        <v>10496</v>
      </c>
      <c r="F4869" s="56" t="s">
        <v>10158</v>
      </c>
      <c r="H4869" s="56" t="s">
        <v>10159</v>
      </c>
      <c r="I4869" s="159">
        <v>41883</v>
      </c>
      <c r="J4869" s="159">
        <v>41944</v>
      </c>
      <c r="K4869" s="121" t="s">
        <v>10497</v>
      </c>
      <c r="L4869" s="156" t="s">
        <v>10498</v>
      </c>
      <c r="M4869" s="56" t="s">
        <v>695</v>
      </c>
      <c r="N4869" s="121" t="s">
        <v>8220</v>
      </c>
      <c r="O4869" s="121"/>
      <c r="P4869" s="121"/>
      <c r="Q4869" s="121"/>
      <c r="R4869" s="121"/>
      <c r="S4869" s="25" t="s">
        <v>605</v>
      </c>
      <c r="T4869" s="2">
        <v>1</v>
      </c>
      <c r="U4869" s="121" t="s">
        <v>606</v>
      </c>
      <c r="V4869" s="121"/>
      <c r="W4869" s="2">
        <v>60</v>
      </c>
      <c r="X4869" s="56">
        <v>121</v>
      </c>
      <c r="Y4869" s="56">
        <v>27.9</v>
      </c>
    </row>
    <row r="4870" spans="1:25" s="56" customFormat="1">
      <c r="A4870" s="56" t="s">
        <v>10156</v>
      </c>
      <c r="B4870" s="156" t="s">
        <v>970</v>
      </c>
      <c r="C4870" s="56" t="s">
        <v>6577</v>
      </c>
      <c r="D4870" s="56" t="s">
        <v>6382</v>
      </c>
      <c r="E4870" s="56" t="s">
        <v>10499</v>
      </c>
      <c r="F4870" s="56" t="s">
        <v>10158</v>
      </c>
      <c r="H4870" s="56" t="s">
        <v>10159</v>
      </c>
      <c r="I4870" s="159">
        <v>41883</v>
      </c>
      <c r="J4870" s="159">
        <v>41944</v>
      </c>
      <c r="K4870" s="121" t="s">
        <v>10500</v>
      </c>
      <c r="L4870" s="156" t="s">
        <v>10501</v>
      </c>
      <c r="M4870" s="56" t="s">
        <v>695</v>
      </c>
      <c r="N4870" s="121" t="s">
        <v>8220</v>
      </c>
      <c r="O4870" s="121"/>
      <c r="P4870" s="121"/>
      <c r="Q4870" s="121"/>
      <c r="R4870" s="121"/>
      <c r="S4870" s="25" t="s">
        <v>605</v>
      </c>
      <c r="T4870" s="650"/>
      <c r="U4870" s="121" t="s">
        <v>606</v>
      </c>
      <c r="V4870" s="121"/>
      <c r="W4870" s="650"/>
      <c r="X4870" s="56">
        <v>129</v>
      </c>
      <c r="Y4870" s="56">
        <v>25.8</v>
      </c>
    </row>
    <row r="4871" spans="1:25" s="56" customFormat="1">
      <c r="A4871" s="56" t="s">
        <v>10156</v>
      </c>
      <c r="B4871" s="156" t="s">
        <v>970</v>
      </c>
      <c r="C4871" s="56" t="s">
        <v>6577</v>
      </c>
      <c r="D4871" s="56" t="s">
        <v>6382</v>
      </c>
      <c r="E4871" s="56" t="s">
        <v>10502</v>
      </c>
      <c r="F4871" s="56" t="s">
        <v>10158</v>
      </c>
      <c r="H4871" s="56" t="s">
        <v>10159</v>
      </c>
      <c r="I4871" s="159">
        <v>41883</v>
      </c>
      <c r="J4871" s="159">
        <v>41944</v>
      </c>
      <c r="K4871" s="121" t="s">
        <v>10503</v>
      </c>
      <c r="L4871" s="156" t="s">
        <v>10504</v>
      </c>
      <c r="M4871" s="56" t="s">
        <v>695</v>
      </c>
      <c r="N4871" s="121" t="s">
        <v>8220</v>
      </c>
      <c r="O4871" s="121"/>
      <c r="P4871" s="121"/>
      <c r="Q4871" s="121"/>
      <c r="R4871" s="121"/>
      <c r="S4871" s="25" t="s">
        <v>605</v>
      </c>
      <c r="T4871" s="650"/>
      <c r="U4871" s="121" t="s">
        <v>606</v>
      </c>
      <c r="V4871" s="121"/>
      <c r="W4871" s="650"/>
      <c r="X4871" s="56">
        <v>123</v>
      </c>
      <c r="Y4871" s="56">
        <v>29.7</v>
      </c>
    </row>
    <row r="4872" spans="1:25" s="56" customFormat="1">
      <c r="A4872" s="56" t="s">
        <v>10156</v>
      </c>
      <c r="B4872" s="156" t="s">
        <v>970</v>
      </c>
      <c r="C4872" s="56" t="s">
        <v>6577</v>
      </c>
      <c r="D4872" s="56" t="s">
        <v>6382</v>
      </c>
      <c r="E4872" s="56" t="s">
        <v>10505</v>
      </c>
      <c r="F4872" s="56" t="s">
        <v>10158</v>
      </c>
      <c r="H4872" s="56" t="s">
        <v>10159</v>
      </c>
      <c r="I4872" s="159">
        <v>41883</v>
      </c>
      <c r="J4872" s="159">
        <v>41944</v>
      </c>
      <c r="K4872" s="121" t="s">
        <v>10506</v>
      </c>
      <c r="L4872" s="156" t="s">
        <v>10507</v>
      </c>
      <c r="M4872" s="56" t="s">
        <v>695</v>
      </c>
      <c r="N4872" s="121" t="s">
        <v>8220</v>
      </c>
      <c r="O4872" s="121"/>
      <c r="P4872" s="121"/>
      <c r="Q4872" s="121"/>
      <c r="R4872" s="121"/>
      <c r="S4872" s="25" t="s">
        <v>605</v>
      </c>
      <c r="T4872" s="650"/>
      <c r="U4872" s="121" t="s">
        <v>606</v>
      </c>
      <c r="V4872" s="121"/>
      <c r="W4872" s="650"/>
      <c r="X4872" s="56">
        <v>78</v>
      </c>
      <c r="Y4872" s="56">
        <v>17.5</v>
      </c>
    </row>
    <row r="4873" spans="1:25" s="56" customFormat="1">
      <c r="A4873" s="56" t="s">
        <v>10156</v>
      </c>
      <c r="B4873" s="156" t="s">
        <v>970</v>
      </c>
      <c r="C4873" s="56" t="s">
        <v>6577</v>
      </c>
      <c r="D4873" s="56" t="s">
        <v>6382</v>
      </c>
      <c r="E4873" s="56" t="s">
        <v>10508</v>
      </c>
      <c r="F4873" s="56" t="s">
        <v>10158</v>
      </c>
      <c r="H4873" s="56" t="s">
        <v>10159</v>
      </c>
      <c r="I4873" s="159">
        <v>41883</v>
      </c>
      <c r="J4873" s="159">
        <v>41944</v>
      </c>
      <c r="K4873" s="121" t="s">
        <v>10509</v>
      </c>
      <c r="L4873" s="156" t="s">
        <v>10510</v>
      </c>
      <c r="M4873" s="56" t="s">
        <v>695</v>
      </c>
      <c r="N4873" s="121" t="s">
        <v>8220</v>
      </c>
      <c r="O4873" s="121"/>
      <c r="P4873" s="121"/>
      <c r="Q4873" s="121"/>
      <c r="R4873" s="121"/>
      <c r="S4873" s="25" t="s">
        <v>605</v>
      </c>
      <c r="T4873" s="650"/>
      <c r="U4873" s="121" t="s">
        <v>606</v>
      </c>
      <c r="V4873" s="121"/>
      <c r="W4873" s="650"/>
      <c r="X4873" s="56">
        <v>127</v>
      </c>
      <c r="Y4873" s="56">
        <v>18.600000000000001</v>
      </c>
    </row>
    <row r="4874" spans="1:25" s="56" customFormat="1">
      <c r="A4874" s="56" t="s">
        <v>10156</v>
      </c>
      <c r="B4874" s="156" t="s">
        <v>970</v>
      </c>
      <c r="C4874" s="56" t="s">
        <v>6577</v>
      </c>
      <c r="D4874" s="56" t="s">
        <v>6382</v>
      </c>
      <c r="E4874" s="56" t="s">
        <v>10511</v>
      </c>
      <c r="F4874" s="56" t="s">
        <v>10158</v>
      </c>
      <c r="H4874" s="56" t="s">
        <v>10159</v>
      </c>
      <c r="I4874" s="159">
        <v>41883</v>
      </c>
      <c r="J4874" s="159">
        <v>41944</v>
      </c>
      <c r="K4874" s="121" t="s">
        <v>10512</v>
      </c>
      <c r="L4874" s="156" t="s">
        <v>10513</v>
      </c>
      <c r="M4874" s="56" t="s">
        <v>695</v>
      </c>
      <c r="N4874" s="121" t="s">
        <v>8220</v>
      </c>
      <c r="O4874" s="121"/>
      <c r="P4874" s="121"/>
      <c r="Q4874" s="121"/>
      <c r="R4874" s="121"/>
      <c r="S4874" s="25" t="s">
        <v>605</v>
      </c>
      <c r="T4874" s="650"/>
      <c r="U4874" s="121" t="s">
        <v>606</v>
      </c>
      <c r="V4874" s="121"/>
      <c r="W4874" s="650"/>
      <c r="X4874" s="56">
        <v>121</v>
      </c>
      <c r="Y4874" s="56">
        <v>36.799999999999997</v>
      </c>
    </row>
    <row r="4875" spans="1:25" s="56" customFormat="1">
      <c r="A4875" s="56" t="s">
        <v>10156</v>
      </c>
      <c r="B4875" s="156" t="s">
        <v>970</v>
      </c>
      <c r="C4875" s="56" t="s">
        <v>6577</v>
      </c>
      <c r="D4875" s="56" t="s">
        <v>6382</v>
      </c>
      <c r="E4875" s="56" t="s">
        <v>10514</v>
      </c>
      <c r="F4875" s="56" t="s">
        <v>10158</v>
      </c>
      <c r="H4875" s="56" t="s">
        <v>10159</v>
      </c>
      <c r="I4875" s="159">
        <v>41883</v>
      </c>
      <c r="J4875" s="159">
        <v>41944</v>
      </c>
      <c r="K4875" s="121" t="s">
        <v>10515</v>
      </c>
      <c r="L4875" s="156" t="s">
        <v>10516</v>
      </c>
      <c r="M4875" s="56" t="s">
        <v>695</v>
      </c>
      <c r="N4875" s="121" t="s">
        <v>8220</v>
      </c>
      <c r="O4875" s="121"/>
      <c r="P4875" s="121"/>
      <c r="Q4875" s="121"/>
      <c r="R4875" s="121"/>
      <c r="S4875" s="25" t="s">
        <v>605</v>
      </c>
      <c r="T4875" s="650"/>
      <c r="U4875" s="121" t="s">
        <v>606</v>
      </c>
      <c r="V4875" s="121"/>
      <c r="W4875" s="650"/>
      <c r="X4875" s="56">
        <v>79</v>
      </c>
      <c r="Y4875" s="56">
        <v>27.7</v>
      </c>
    </row>
    <row r="4876" spans="1:25" s="56" customFormat="1">
      <c r="A4876" s="56" t="s">
        <v>10156</v>
      </c>
      <c r="B4876" s="156" t="s">
        <v>970</v>
      </c>
      <c r="C4876" s="56" t="s">
        <v>6577</v>
      </c>
      <c r="D4876" s="56" t="s">
        <v>6382</v>
      </c>
      <c r="E4876" s="56" t="s">
        <v>10517</v>
      </c>
      <c r="F4876" s="56" t="s">
        <v>10158</v>
      </c>
      <c r="H4876" s="56" t="s">
        <v>10159</v>
      </c>
      <c r="I4876" s="159">
        <v>41883</v>
      </c>
      <c r="J4876" s="159">
        <v>41944</v>
      </c>
      <c r="K4876" s="121" t="s">
        <v>10518</v>
      </c>
      <c r="L4876" s="156" t="s">
        <v>10519</v>
      </c>
      <c r="M4876" s="56" t="s">
        <v>695</v>
      </c>
      <c r="N4876" s="121" t="s">
        <v>8220</v>
      </c>
      <c r="O4876" s="121"/>
      <c r="P4876" s="121"/>
      <c r="Q4876" s="121"/>
      <c r="R4876" s="121"/>
      <c r="S4876" s="25" t="s">
        <v>605</v>
      </c>
      <c r="T4876" s="651"/>
      <c r="U4876" s="121" t="s">
        <v>606</v>
      </c>
      <c r="V4876" s="121"/>
      <c r="W4876" s="651"/>
      <c r="X4876" s="56">
        <v>128</v>
      </c>
      <c r="Y4876" s="56">
        <v>49.3</v>
      </c>
    </row>
    <row r="4877" spans="1:25" s="56" customFormat="1">
      <c r="A4877" s="56" t="s">
        <v>10156</v>
      </c>
      <c r="B4877" s="156" t="s">
        <v>970</v>
      </c>
      <c r="C4877" s="56" t="s">
        <v>6577</v>
      </c>
      <c r="D4877" s="56" t="s">
        <v>6382</v>
      </c>
      <c r="E4877" s="56" t="s">
        <v>10520</v>
      </c>
      <c r="F4877" s="56" t="s">
        <v>10158</v>
      </c>
      <c r="H4877" s="56" t="s">
        <v>10159</v>
      </c>
      <c r="I4877" s="159">
        <v>41883</v>
      </c>
      <c r="J4877" s="159">
        <v>41944</v>
      </c>
      <c r="K4877" s="121" t="s">
        <v>10521</v>
      </c>
      <c r="L4877" s="156" t="s">
        <v>10522</v>
      </c>
      <c r="M4877" s="56" t="s">
        <v>695</v>
      </c>
      <c r="N4877" s="121" t="s">
        <v>8220</v>
      </c>
      <c r="O4877" s="121"/>
      <c r="P4877" s="121"/>
      <c r="Q4877" s="121"/>
      <c r="R4877" s="121"/>
      <c r="S4877" s="25" t="s">
        <v>605</v>
      </c>
      <c r="T4877" s="2">
        <v>1</v>
      </c>
      <c r="U4877" s="121" t="s">
        <v>606</v>
      </c>
      <c r="V4877" s="121"/>
      <c r="W4877" s="2">
        <v>60</v>
      </c>
      <c r="X4877" s="56">
        <v>128</v>
      </c>
      <c r="Y4877" s="56">
        <v>22.8</v>
      </c>
    </row>
    <row r="4878" spans="1:25" s="56" customFormat="1">
      <c r="A4878" s="56" t="s">
        <v>10156</v>
      </c>
      <c r="B4878" s="156" t="s">
        <v>970</v>
      </c>
      <c r="C4878" s="56" t="s">
        <v>6577</v>
      </c>
      <c r="D4878" s="56" t="s">
        <v>6382</v>
      </c>
      <c r="E4878" s="56" t="s">
        <v>10523</v>
      </c>
      <c r="F4878" s="56" t="s">
        <v>10158</v>
      </c>
      <c r="H4878" s="56" t="s">
        <v>10159</v>
      </c>
      <c r="I4878" s="159">
        <v>41883</v>
      </c>
      <c r="J4878" s="159">
        <v>41944</v>
      </c>
      <c r="K4878" s="121" t="s">
        <v>10524</v>
      </c>
      <c r="L4878" s="156" t="s">
        <v>10525</v>
      </c>
      <c r="M4878" s="56" t="s">
        <v>695</v>
      </c>
      <c r="N4878" s="121" t="s">
        <v>8220</v>
      </c>
      <c r="O4878" s="121"/>
      <c r="P4878" s="121"/>
      <c r="Q4878" s="121"/>
      <c r="R4878" s="121"/>
      <c r="S4878" s="25" t="s">
        <v>605</v>
      </c>
      <c r="T4878" s="650"/>
      <c r="U4878" s="121" t="s">
        <v>606</v>
      </c>
      <c r="V4878" s="121"/>
      <c r="W4878" s="650"/>
      <c r="X4878" s="56">
        <v>123</v>
      </c>
      <c r="Y4878" s="56">
        <v>26.2</v>
      </c>
    </row>
    <row r="4879" spans="1:25" s="56" customFormat="1">
      <c r="A4879" s="56" t="s">
        <v>10156</v>
      </c>
      <c r="B4879" s="156" t="s">
        <v>970</v>
      </c>
      <c r="C4879" s="56" t="s">
        <v>6577</v>
      </c>
      <c r="D4879" s="56" t="s">
        <v>6382</v>
      </c>
      <c r="E4879" s="56" t="s">
        <v>10526</v>
      </c>
      <c r="F4879" s="56" t="s">
        <v>10158</v>
      </c>
      <c r="H4879" s="56" t="s">
        <v>10159</v>
      </c>
      <c r="I4879" s="159">
        <v>41883</v>
      </c>
      <c r="J4879" s="159">
        <v>41944</v>
      </c>
      <c r="K4879" s="121" t="s">
        <v>10527</v>
      </c>
      <c r="L4879" s="156" t="s">
        <v>10528</v>
      </c>
      <c r="M4879" s="56" t="s">
        <v>695</v>
      </c>
      <c r="N4879" s="121" t="s">
        <v>8220</v>
      </c>
      <c r="O4879" s="121"/>
      <c r="P4879" s="121"/>
      <c r="Q4879" s="121"/>
      <c r="R4879" s="121"/>
      <c r="S4879" s="25" t="s">
        <v>605</v>
      </c>
      <c r="T4879" s="650"/>
      <c r="U4879" s="121" t="s">
        <v>606</v>
      </c>
      <c r="V4879" s="121"/>
      <c r="W4879" s="650"/>
      <c r="X4879" s="56">
        <v>126</v>
      </c>
      <c r="Y4879" s="56">
        <v>13.5</v>
      </c>
    </row>
    <row r="4880" spans="1:25" s="56" customFormat="1">
      <c r="A4880" s="56" t="s">
        <v>10156</v>
      </c>
      <c r="B4880" s="156" t="s">
        <v>970</v>
      </c>
      <c r="C4880" s="56" t="s">
        <v>6577</v>
      </c>
      <c r="D4880" s="56" t="s">
        <v>6382</v>
      </c>
      <c r="E4880" s="56" t="s">
        <v>10529</v>
      </c>
      <c r="F4880" s="56" t="s">
        <v>10158</v>
      </c>
      <c r="H4880" s="56" t="s">
        <v>10159</v>
      </c>
      <c r="I4880" s="159">
        <v>41883</v>
      </c>
      <c r="J4880" s="159">
        <v>41944</v>
      </c>
      <c r="K4880" s="121" t="s">
        <v>10530</v>
      </c>
      <c r="L4880" s="156" t="s">
        <v>10531</v>
      </c>
      <c r="M4880" s="56" t="s">
        <v>695</v>
      </c>
      <c r="N4880" s="121" t="s">
        <v>8220</v>
      </c>
      <c r="O4880" s="121"/>
      <c r="P4880" s="121"/>
      <c r="Q4880" s="121"/>
      <c r="R4880" s="121"/>
      <c r="S4880" s="25" t="s">
        <v>605</v>
      </c>
      <c r="T4880" s="650"/>
      <c r="U4880" s="121" t="s">
        <v>606</v>
      </c>
      <c r="V4880" s="121"/>
      <c r="W4880" s="650"/>
      <c r="X4880" s="56">
        <v>119</v>
      </c>
      <c r="Y4880" s="56">
        <v>25.8</v>
      </c>
    </row>
    <row r="4881" spans="1:25" s="56" customFormat="1">
      <c r="A4881" s="56" t="s">
        <v>10156</v>
      </c>
      <c r="B4881" s="156" t="s">
        <v>970</v>
      </c>
      <c r="C4881" s="56" t="s">
        <v>6577</v>
      </c>
      <c r="D4881" s="56" t="s">
        <v>6382</v>
      </c>
      <c r="E4881" s="56" t="s">
        <v>10532</v>
      </c>
      <c r="F4881" s="56" t="s">
        <v>10158</v>
      </c>
      <c r="H4881" s="56" t="s">
        <v>10159</v>
      </c>
      <c r="I4881" s="159">
        <v>41883</v>
      </c>
      <c r="J4881" s="159">
        <v>41944</v>
      </c>
      <c r="K4881" s="121" t="s">
        <v>10533</v>
      </c>
      <c r="L4881" s="156" t="s">
        <v>10534</v>
      </c>
      <c r="M4881" s="56" t="s">
        <v>695</v>
      </c>
      <c r="N4881" s="121" t="s">
        <v>8220</v>
      </c>
      <c r="O4881" s="121"/>
      <c r="P4881" s="121"/>
      <c r="Q4881" s="121"/>
      <c r="R4881" s="121"/>
      <c r="S4881" s="25" t="s">
        <v>605</v>
      </c>
      <c r="T4881" s="650"/>
      <c r="U4881" s="121" t="s">
        <v>606</v>
      </c>
      <c r="V4881" s="121"/>
      <c r="W4881" s="650"/>
      <c r="X4881" s="56">
        <v>129</v>
      </c>
      <c r="Y4881" s="56">
        <v>25.3</v>
      </c>
    </row>
    <row r="4882" spans="1:25" s="56" customFormat="1">
      <c r="A4882" s="56" t="s">
        <v>10156</v>
      </c>
      <c r="B4882" s="156" t="s">
        <v>970</v>
      </c>
      <c r="C4882" s="56" t="s">
        <v>6577</v>
      </c>
      <c r="D4882" s="56" t="s">
        <v>6382</v>
      </c>
      <c r="E4882" s="56" t="s">
        <v>10535</v>
      </c>
      <c r="F4882" s="56" t="s">
        <v>10158</v>
      </c>
      <c r="H4882" s="56" t="s">
        <v>10159</v>
      </c>
      <c r="I4882" s="159">
        <v>41883</v>
      </c>
      <c r="J4882" s="159">
        <v>41944</v>
      </c>
      <c r="K4882" s="121" t="s">
        <v>10536</v>
      </c>
      <c r="L4882" s="156" t="s">
        <v>10537</v>
      </c>
      <c r="M4882" s="56" t="s">
        <v>695</v>
      </c>
      <c r="N4882" s="121" t="s">
        <v>8220</v>
      </c>
      <c r="O4882" s="121"/>
      <c r="P4882" s="121"/>
      <c r="Q4882" s="121"/>
      <c r="R4882" s="121"/>
      <c r="S4882" s="25" t="s">
        <v>605</v>
      </c>
      <c r="T4882" s="650"/>
      <c r="U4882" s="121" t="s">
        <v>606</v>
      </c>
      <c r="V4882" s="121"/>
      <c r="W4882" s="650"/>
      <c r="X4882" s="56">
        <v>129</v>
      </c>
      <c r="Y4882" s="56">
        <v>30.8</v>
      </c>
    </row>
    <row r="4883" spans="1:25" s="56" customFormat="1">
      <c r="A4883" s="56" t="s">
        <v>10156</v>
      </c>
      <c r="B4883" s="156" t="s">
        <v>970</v>
      </c>
      <c r="C4883" s="56" t="s">
        <v>6577</v>
      </c>
      <c r="D4883" s="56" t="s">
        <v>6382</v>
      </c>
      <c r="E4883" s="56" t="s">
        <v>10538</v>
      </c>
      <c r="F4883" s="56" t="s">
        <v>10158</v>
      </c>
      <c r="H4883" s="56" t="s">
        <v>10159</v>
      </c>
      <c r="I4883" s="159">
        <v>41883</v>
      </c>
      <c r="J4883" s="159">
        <v>41944</v>
      </c>
      <c r="K4883" s="121" t="s">
        <v>10539</v>
      </c>
      <c r="L4883" s="156" t="s">
        <v>10540</v>
      </c>
      <c r="M4883" s="56" t="s">
        <v>695</v>
      </c>
      <c r="N4883" s="121" t="s">
        <v>8220</v>
      </c>
      <c r="O4883" s="121"/>
      <c r="P4883" s="121"/>
      <c r="Q4883" s="121"/>
      <c r="R4883" s="121"/>
      <c r="S4883" s="25" t="s">
        <v>605</v>
      </c>
      <c r="T4883" s="650"/>
      <c r="U4883" s="121" t="s">
        <v>606</v>
      </c>
      <c r="V4883" s="121"/>
      <c r="W4883" s="650"/>
      <c r="X4883" s="56">
        <v>123</v>
      </c>
      <c r="Y4883" s="56">
        <v>22.6</v>
      </c>
    </row>
    <row r="4884" spans="1:25" s="56" customFormat="1">
      <c r="A4884" s="56" t="s">
        <v>10156</v>
      </c>
      <c r="B4884" s="156" t="s">
        <v>970</v>
      </c>
      <c r="C4884" s="56" t="s">
        <v>6577</v>
      </c>
      <c r="D4884" s="56" t="s">
        <v>6382</v>
      </c>
      <c r="E4884" s="56" t="s">
        <v>10541</v>
      </c>
      <c r="F4884" s="56" t="s">
        <v>10158</v>
      </c>
      <c r="H4884" s="56" t="s">
        <v>10159</v>
      </c>
      <c r="I4884" s="159">
        <v>41883</v>
      </c>
      <c r="J4884" s="159">
        <v>41944</v>
      </c>
      <c r="K4884" s="121" t="s">
        <v>10542</v>
      </c>
      <c r="L4884" s="156" t="s">
        <v>10543</v>
      </c>
      <c r="M4884" s="56" t="s">
        <v>695</v>
      </c>
      <c r="N4884" s="121" t="s">
        <v>8220</v>
      </c>
      <c r="O4884" s="121"/>
      <c r="P4884" s="121"/>
      <c r="Q4884" s="121"/>
      <c r="R4884" s="121"/>
      <c r="S4884" s="25" t="s">
        <v>605</v>
      </c>
      <c r="T4884" s="651"/>
      <c r="U4884" s="121" t="s">
        <v>606</v>
      </c>
      <c r="V4884" s="121"/>
      <c r="W4884" s="651"/>
      <c r="X4884" s="56">
        <v>88</v>
      </c>
      <c r="Y4884" s="56">
        <v>32.6</v>
      </c>
    </row>
    <row r="4885" spans="1:25" s="56" customFormat="1">
      <c r="A4885" s="56" t="s">
        <v>10156</v>
      </c>
      <c r="B4885" s="156" t="s">
        <v>970</v>
      </c>
      <c r="C4885" s="56" t="s">
        <v>6577</v>
      </c>
      <c r="D4885" s="56" t="s">
        <v>6382</v>
      </c>
      <c r="E4885" s="56" t="s">
        <v>10544</v>
      </c>
      <c r="F4885" s="56" t="s">
        <v>10158</v>
      </c>
      <c r="H4885" s="56" t="s">
        <v>10159</v>
      </c>
      <c r="I4885" s="159">
        <v>41883</v>
      </c>
      <c r="J4885" s="159">
        <v>41944</v>
      </c>
      <c r="K4885" s="121" t="s">
        <v>10545</v>
      </c>
      <c r="L4885" s="156" t="s">
        <v>10546</v>
      </c>
      <c r="M4885" s="56" t="s">
        <v>695</v>
      </c>
      <c r="N4885" s="121" t="s">
        <v>8220</v>
      </c>
      <c r="O4885" s="121"/>
      <c r="P4885" s="121"/>
      <c r="Q4885" s="121"/>
      <c r="R4885" s="121"/>
      <c r="S4885" s="25" t="s">
        <v>605</v>
      </c>
      <c r="T4885" s="2">
        <v>1</v>
      </c>
      <c r="U4885" s="121" t="s">
        <v>606</v>
      </c>
      <c r="V4885" s="121"/>
      <c r="W4885" s="2">
        <v>60</v>
      </c>
      <c r="X4885" s="56">
        <v>125</v>
      </c>
      <c r="Y4885" s="56">
        <v>46.8</v>
      </c>
    </row>
    <row r="4886" spans="1:25" s="56" customFormat="1">
      <c r="A4886" s="56" t="s">
        <v>10156</v>
      </c>
      <c r="B4886" s="156" t="s">
        <v>970</v>
      </c>
      <c r="C4886" s="56" t="s">
        <v>6577</v>
      </c>
      <c r="D4886" s="56" t="s">
        <v>6382</v>
      </c>
      <c r="E4886" s="56" t="s">
        <v>10547</v>
      </c>
      <c r="F4886" s="56" t="s">
        <v>10158</v>
      </c>
      <c r="H4886" s="56" t="s">
        <v>10159</v>
      </c>
      <c r="I4886" s="159">
        <v>41883</v>
      </c>
      <c r="J4886" s="159">
        <v>41944</v>
      </c>
      <c r="K4886" s="121" t="s">
        <v>10548</v>
      </c>
      <c r="L4886" s="156" t="s">
        <v>10549</v>
      </c>
      <c r="M4886" s="56" t="s">
        <v>695</v>
      </c>
      <c r="N4886" s="121" t="s">
        <v>8220</v>
      </c>
      <c r="O4886" s="121"/>
      <c r="P4886" s="121"/>
      <c r="Q4886" s="121"/>
      <c r="R4886" s="121"/>
      <c r="S4886" s="25" t="s">
        <v>605</v>
      </c>
      <c r="T4886" s="650"/>
      <c r="U4886" s="121" t="s">
        <v>606</v>
      </c>
      <c r="V4886" s="121"/>
      <c r="W4886" s="650"/>
      <c r="X4886" s="56">
        <v>125</v>
      </c>
      <c r="Y4886" s="56">
        <v>29.4</v>
      </c>
    </row>
    <row r="4887" spans="1:25" s="56" customFormat="1">
      <c r="A4887" s="56" t="s">
        <v>10156</v>
      </c>
      <c r="B4887" s="156" t="s">
        <v>970</v>
      </c>
      <c r="C4887" s="56" t="s">
        <v>6577</v>
      </c>
      <c r="D4887" s="56" t="s">
        <v>6382</v>
      </c>
      <c r="E4887" s="56" t="s">
        <v>10550</v>
      </c>
      <c r="F4887" s="56" t="s">
        <v>10158</v>
      </c>
      <c r="H4887" s="56" t="s">
        <v>10159</v>
      </c>
      <c r="I4887" s="159">
        <v>41883</v>
      </c>
      <c r="J4887" s="159">
        <v>41944</v>
      </c>
      <c r="K4887" s="121" t="s">
        <v>10551</v>
      </c>
      <c r="L4887" s="156" t="s">
        <v>10552</v>
      </c>
      <c r="M4887" s="56" t="s">
        <v>695</v>
      </c>
      <c r="N4887" s="121" t="s">
        <v>8220</v>
      </c>
      <c r="O4887" s="121"/>
      <c r="P4887" s="121"/>
      <c r="Q4887" s="121"/>
      <c r="R4887" s="121"/>
      <c r="S4887" s="25" t="s">
        <v>605</v>
      </c>
      <c r="T4887" s="650"/>
      <c r="U4887" s="121" t="s">
        <v>606</v>
      </c>
      <c r="V4887" s="121"/>
      <c r="W4887" s="650"/>
      <c r="X4887" s="56">
        <v>129</v>
      </c>
      <c r="Y4887" s="56">
        <v>55.9</v>
      </c>
    </row>
    <row r="4888" spans="1:25" s="56" customFormat="1">
      <c r="A4888" s="56" t="s">
        <v>10156</v>
      </c>
      <c r="B4888" s="156" t="s">
        <v>970</v>
      </c>
      <c r="C4888" s="56" t="s">
        <v>6577</v>
      </c>
      <c r="D4888" s="56" t="s">
        <v>6382</v>
      </c>
      <c r="E4888" s="56" t="s">
        <v>10553</v>
      </c>
      <c r="F4888" s="56" t="s">
        <v>10158</v>
      </c>
      <c r="H4888" s="56" t="s">
        <v>10159</v>
      </c>
      <c r="I4888" s="159">
        <v>41883</v>
      </c>
      <c r="J4888" s="159">
        <v>41944</v>
      </c>
      <c r="K4888" s="121" t="s">
        <v>10554</v>
      </c>
      <c r="L4888" s="156" t="s">
        <v>10555</v>
      </c>
      <c r="M4888" s="56" t="s">
        <v>695</v>
      </c>
      <c r="N4888" s="121" t="s">
        <v>8220</v>
      </c>
      <c r="O4888" s="121"/>
      <c r="P4888" s="121"/>
      <c r="Q4888" s="121"/>
      <c r="R4888" s="121"/>
      <c r="S4888" s="25" t="s">
        <v>605</v>
      </c>
      <c r="T4888" s="650"/>
      <c r="U4888" s="121" t="s">
        <v>606</v>
      </c>
      <c r="V4888" s="121"/>
      <c r="W4888" s="650"/>
      <c r="X4888" s="56">
        <v>131</v>
      </c>
      <c r="Y4888" s="56">
        <v>43.8</v>
      </c>
    </row>
    <row r="4889" spans="1:25" s="56" customFormat="1">
      <c r="A4889" s="56" t="s">
        <v>10156</v>
      </c>
      <c r="B4889" s="156" t="s">
        <v>970</v>
      </c>
      <c r="C4889" s="56" t="s">
        <v>6577</v>
      </c>
      <c r="D4889" s="56" t="s">
        <v>6382</v>
      </c>
      <c r="E4889" s="56" t="s">
        <v>10556</v>
      </c>
      <c r="F4889" s="56" t="s">
        <v>10158</v>
      </c>
      <c r="H4889" s="56" t="s">
        <v>10159</v>
      </c>
      <c r="I4889" s="159">
        <v>41883</v>
      </c>
      <c r="J4889" s="159">
        <v>41944</v>
      </c>
      <c r="K4889" s="121" t="s">
        <v>10557</v>
      </c>
      <c r="L4889" s="156" t="s">
        <v>10558</v>
      </c>
      <c r="M4889" s="56" t="s">
        <v>695</v>
      </c>
      <c r="N4889" s="121" t="s">
        <v>8220</v>
      </c>
      <c r="O4889" s="121"/>
      <c r="P4889" s="121"/>
      <c r="Q4889" s="121"/>
      <c r="R4889" s="121"/>
      <c r="S4889" s="25" t="s">
        <v>605</v>
      </c>
      <c r="T4889" s="650"/>
      <c r="U4889" s="121" t="s">
        <v>606</v>
      </c>
      <c r="V4889" s="121"/>
      <c r="W4889" s="650"/>
      <c r="X4889" s="56">
        <v>86</v>
      </c>
      <c r="Y4889" s="56">
        <v>36.799999999999997</v>
      </c>
    </row>
    <row r="4890" spans="1:25" s="56" customFormat="1">
      <c r="A4890" s="56" t="s">
        <v>10156</v>
      </c>
      <c r="B4890" s="156" t="s">
        <v>970</v>
      </c>
      <c r="C4890" s="56" t="s">
        <v>6577</v>
      </c>
      <c r="D4890" s="56" t="s">
        <v>6382</v>
      </c>
      <c r="E4890" s="56" t="s">
        <v>10559</v>
      </c>
      <c r="F4890" s="56" t="s">
        <v>10158</v>
      </c>
      <c r="H4890" s="56" t="s">
        <v>10159</v>
      </c>
      <c r="I4890" s="159">
        <v>41883</v>
      </c>
      <c r="J4890" s="159">
        <v>41944</v>
      </c>
      <c r="K4890" s="121" t="s">
        <v>10560</v>
      </c>
      <c r="L4890" s="156" t="s">
        <v>10561</v>
      </c>
      <c r="M4890" s="56" t="s">
        <v>695</v>
      </c>
      <c r="N4890" s="121" t="s">
        <v>8220</v>
      </c>
      <c r="O4890" s="121"/>
      <c r="P4890" s="121"/>
      <c r="Q4890" s="121"/>
      <c r="R4890" s="121"/>
      <c r="S4890" s="25" t="s">
        <v>605</v>
      </c>
      <c r="T4890" s="650"/>
      <c r="U4890" s="121" t="s">
        <v>606</v>
      </c>
      <c r="V4890" s="121"/>
      <c r="W4890" s="650"/>
      <c r="X4890" s="56">
        <v>131</v>
      </c>
      <c r="Y4890" s="56">
        <v>23.5</v>
      </c>
    </row>
    <row r="4891" spans="1:25" s="56" customFormat="1">
      <c r="A4891" s="56" t="s">
        <v>10156</v>
      </c>
      <c r="B4891" s="156" t="s">
        <v>970</v>
      </c>
      <c r="C4891" s="56" t="s">
        <v>6577</v>
      </c>
      <c r="D4891" s="56" t="s">
        <v>6382</v>
      </c>
      <c r="E4891" s="56" t="s">
        <v>10562</v>
      </c>
      <c r="F4891" s="56" t="s">
        <v>10158</v>
      </c>
      <c r="H4891" s="56" t="s">
        <v>10159</v>
      </c>
      <c r="I4891" s="159">
        <v>41883</v>
      </c>
      <c r="J4891" s="159">
        <v>41944</v>
      </c>
      <c r="K4891" s="121" t="s">
        <v>10563</v>
      </c>
      <c r="L4891" s="156" t="s">
        <v>10564</v>
      </c>
      <c r="M4891" s="56" t="s">
        <v>695</v>
      </c>
      <c r="N4891" s="121" t="s">
        <v>8220</v>
      </c>
      <c r="O4891" s="121"/>
      <c r="P4891" s="121"/>
      <c r="Q4891" s="121"/>
      <c r="R4891" s="121"/>
      <c r="S4891" s="25" t="s">
        <v>605</v>
      </c>
      <c r="T4891" s="650"/>
      <c r="U4891" s="121" t="s">
        <v>606</v>
      </c>
      <c r="V4891" s="121"/>
      <c r="W4891" s="650"/>
      <c r="X4891" s="56">
        <v>123</v>
      </c>
      <c r="Y4891" s="56">
        <v>24</v>
      </c>
    </row>
    <row r="4892" spans="1:25" s="56" customFormat="1">
      <c r="A4892" s="56" t="s">
        <v>10156</v>
      </c>
      <c r="B4892" s="156" t="s">
        <v>970</v>
      </c>
      <c r="C4892" s="56" t="s">
        <v>6577</v>
      </c>
      <c r="D4892" s="56" t="s">
        <v>6382</v>
      </c>
      <c r="E4892" s="56" t="s">
        <v>10565</v>
      </c>
      <c r="F4892" s="56" t="s">
        <v>10158</v>
      </c>
      <c r="H4892" s="56" t="s">
        <v>10159</v>
      </c>
      <c r="I4892" s="159">
        <v>41883</v>
      </c>
      <c r="J4892" s="159">
        <v>41944</v>
      </c>
      <c r="K4892" s="121" t="s">
        <v>10566</v>
      </c>
      <c r="L4892" s="156" t="s">
        <v>10567</v>
      </c>
      <c r="M4892" s="56" t="s">
        <v>695</v>
      </c>
      <c r="N4892" s="121" t="s">
        <v>8220</v>
      </c>
      <c r="O4892" s="121"/>
      <c r="P4892" s="121"/>
      <c r="Q4892" s="121"/>
      <c r="R4892" s="121"/>
      <c r="S4892" s="25" t="s">
        <v>605</v>
      </c>
      <c r="T4892" s="651"/>
      <c r="U4892" s="121" t="s">
        <v>606</v>
      </c>
      <c r="V4892" s="121"/>
      <c r="W4892" s="651"/>
      <c r="X4892" s="56">
        <v>90</v>
      </c>
      <c r="Y4892" s="56">
        <v>22.1</v>
      </c>
    </row>
    <row r="4893" spans="1:25" s="56" customFormat="1">
      <c r="A4893" s="56" t="s">
        <v>10156</v>
      </c>
      <c r="B4893" s="156" t="s">
        <v>970</v>
      </c>
      <c r="C4893" s="56" t="s">
        <v>6577</v>
      </c>
      <c r="D4893" s="56" t="s">
        <v>6382</v>
      </c>
      <c r="E4893" s="56" t="s">
        <v>10568</v>
      </c>
      <c r="F4893" s="56" t="s">
        <v>10158</v>
      </c>
      <c r="H4893" s="56" t="s">
        <v>10159</v>
      </c>
      <c r="I4893" s="159">
        <v>41883</v>
      </c>
      <c r="J4893" s="159">
        <v>41944</v>
      </c>
      <c r="K4893" s="121" t="s">
        <v>10569</v>
      </c>
      <c r="L4893" s="156" t="s">
        <v>10570</v>
      </c>
      <c r="M4893" s="56" t="s">
        <v>695</v>
      </c>
      <c r="N4893" s="121" t="s">
        <v>8220</v>
      </c>
      <c r="O4893" s="121"/>
      <c r="P4893" s="121"/>
      <c r="Q4893" s="121"/>
      <c r="R4893" s="121"/>
      <c r="S4893" s="25" t="s">
        <v>605</v>
      </c>
      <c r="T4893" s="2">
        <v>1</v>
      </c>
      <c r="U4893" s="121" t="s">
        <v>606</v>
      </c>
      <c r="V4893" s="121"/>
      <c r="W4893" s="2">
        <v>60</v>
      </c>
      <c r="X4893" s="56">
        <v>76</v>
      </c>
      <c r="Y4893" s="56">
        <v>17.100000000000001</v>
      </c>
    </row>
    <row r="4894" spans="1:25" s="56" customFormat="1">
      <c r="A4894" s="56" t="s">
        <v>10156</v>
      </c>
      <c r="B4894" s="156" t="s">
        <v>970</v>
      </c>
      <c r="C4894" s="56" t="s">
        <v>6577</v>
      </c>
      <c r="D4894" s="56" t="s">
        <v>6382</v>
      </c>
      <c r="E4894" s="56" t="s">
        <v>10571</v>
      </c>
      <c r="F4894" s="56" t="s">
        <v>10158</v>
      </c>
      <c r="H4894" s="56" t="s">
        <v>10159</v>
      </c>
      <c r="I4894" s="159">
        <v>41883</v>
      </c>
      <c r="J4894" s="159">
        <v>41944</v>
      </c>
      <c r="K4894" s="121" t="s">
        <v>10572</v>
      </c>
      <c r="L4894" s="156" t="s">
        <v>10573</v>
      </c>
      <c r="M4894" s="56" t="s">
        <v>695</v>
      </c>
      <c r="N4894" s="121" t="s">
        <v>8220</v>
      </c>
      <c r="O4894" s="121"/>
      <c r="P4894" s="121"/>
      <c r="Q4894" s="121"/>
      <c r="R4894" s="121"/>
      <c r="S4894" s="25" t="s">
        <v>605</v>
      </c>
      <c r="T4894" s="650"/>
      <c r="U4894" s="121" t="s">
        <v>606</v>
      </c>
      <c r="V4894" s="121"/>
      <c r="W4894" s="650"/>
      <c r="X4894" s="56">
        <v>101</v>
      </c>
      <c r="Y4894" s="56">
        <v>19.100000000000001</v>
      </c>
    </row>
    <row r="4895" spans="1:25" s="56" customFormat="1">
      <c r="A4895" s="56" t="s">
        <v>10156</v>
      </c>
      <c r="B4895" s="156" t="s">
        <v>970</v>
      </c>
      <c r="C4895" s="56" t="s">
        <v>6577</v>
      </c>
      <c r="D4895" s="56" t="s">
        <v>6382</v>
      </c>
      <c r="E4895" s="56" t="s">
        <v>10574</v>
      </c>
      <c r="F4895" s="56" t="s">
        <v>10158</v>
      </c>
      <c r="H4895" s="56" t="s">
        <v>10159</v>
      </c>
      <c r="I4895" s="159">
        <v>41883</v>
      </c>
      <c r="J4895" s="159">
        <v>41944</v>
      </c>
      <c r="K4895" s="121" t="s">
        <v>10575</v>
      </c>
      <c r="L4895" s="156" t="s">
        <v>10576</v>
      </c>
      <c r="M4895" s="56" t="s">
        <v>695</v>
      </c>
      <c r="N4895" s="121" t="s">
        <v>8220</v>
      </c>
      <c r="O4895" s="121"/>
      <c r="P4895" s="121"/>
      <c r="Q4895" s="121"/>
      <c r="R4895" s="121"/>
      <c r="S4895" s="25" t="s">
        <v>605</v>
      </c>
      <c r="T4895" s="650"/>
      <c r="U4895" s="121" t="s">
        <v>606</v>
      </c>
      <c r="V4895" s="121"/>
      <c r="W4895" s="650"/>
      <c r="X4895" s="56">
        <v>79</v>
      </c>
      <c r="Y4895" s="56">
        <v>27.4</v>
      </c>
    </row>
    <row r="4896" spans="1:25" s="56" customFormat="1">
      <c r="A4896" s="56" t="s">
        <v>10156</v>
      </c>
      <c r="B4896" s="156" t="s">
        <v>970</v>
      </c>
      <c r="C4896" s="56" t="s">
        <v>6577</v>
      </c>
      <c r="D4896" s="56" t="s">
        <v>6382</v>
      </c>
      <c r="E4896" s="56" t="s">
        <v>10577</v>
      </c>
      <c r="F4896" s="56" t="s">
        <v>10158</v>
      </c>
      <c r="H4896" s="56" t="s">
        <v>10159</v>
      </c>
      <c r="I4896" s="159">
        <v>41883</v>
      </c>
      <c r="J4896" s="159">
        <v>41944</v>
      </c>
      <c r="K4896" s="121" t="s">
        <v>10578</v>
      </c>
      <c r="L4896" s="156" t="s">
        <v>10579</v>
      </c>
      <c r="M4896" s="56" t="s">
        <v>695</v>
      </c>
      <c r="N4896" s="121" t="s">
        <v>8220</v>
      </c>
      <c r="O4896" s="121"/>
      <c r="P4896" s="121"/>
      <c r="Q4896" s="121"/>
      <c r="R4896" s="121"/>
      <c r="S4896" s="25" t="s">
        <v>605</v>
      </c>
      <c r="T4896" s="650"/>
      <c r="U4896" s="121" t="s">
        <v>606</v>
      </c>
      <c r="V4896" s="121"/>
      <c r="W4896" s="650"/>
      <c r="X4896" s="56">
        <v>125</v>
      </c>
      <c r="Y4896" s="56">
        <v>26</v>
      </c>
    </row>
    <row r="4897" spans="1:25" s="56" customFormat="1">
      <c r="A4897" s="56" t="s">
        <v>10156</v>
      </c>
      <c r="B4897" s="156" t="s">
        <v>970</v>
      </c>
      <c r="C4897" s="56" t="s">
        <v>6577</v>
      </c>
      <c r="D4897" s="56" t="s">
        <v>6382</v>
      </c>
      <c r="E4897" s="56" t="s">
        <v>10580</v>
      </c>
      <c r="F4897" s="56" t="s">
        <v>10158</v>
      </c>
      <c r="H4897" s="56" t="s">
        <v>10159</v>
      </c>
      <c r="I4897" s="159">
        <v>41883</v>
      </c>
      <c r="J4897" s="159">
        <v>41944</v>
      </c>
      <c r="K4897" s="121" t="s">
        <v>10581</v>
      </c>
      <c r="L4897" s="156" t="s">
        <v>10582</v>
      </c>
      <c r="M4897" s="56" t="s">
        <v>695</v>
      </c>
      <c r="N4897" s="121" t="s">
        <v>8220</v>
      </c>
      <c r="O4897" s="121"/>
      <c r="P4897" s="121"/>
      <c r="Q4897" s="121"/>
      <c r="R4897" s="121"/>
      <c r="S4897" s="25" t="s">
        <v>605</v>
      </c>
      <c r="T4897" s="650"/>
      <c r="U4897" s="121" t="s">
        <v>606</v>
      </c>
      <c r="V4897" s="121"/>
      <c r="W4897" s="650"/>
      <c r="X4897" s="56">
        <v>126</v>
      </c>
      <c r="Y4897" s="56">
        <v>35.4</v>
      </c>
    </row>
    <row r="4898" spans="1:25" s="56" customFormat="1">
      <c r="A4898" s="56" t="s">
        <v>10156</v>
      </c>
      <c r="B4898" s="156" t="s">
        <v>970</v>
      </c>
      <c r="C4898" s="56" t="s">
        <v>6577</v>
      </c>
      <c r="D4898" s="56" t="s">
        <v>6382</v>
      </c>
      <c r="E4898" s="56" t="s">
        <v>10583</v>
      </c>
      <c r="F4898" s="56" t="s">
        <v>10158</v>
      </c>
      <c r="H4898" s="56" t="s">
        <v>10159</v>
      </c>
      <c r="I4898" s="159">
        <v>41883</v>
      </c>
      <c r="J4898" s="159">
        <v>41944</v>
      </c>
      <c r="K4898" s="121" t="s">
        <v>10584</v>
      </c>
      <c r="L4898" s="156" t="s">
        <v>10585</v>
      </c>
      <c r="M4898" s="56" t="s">
        <v>695</v>
      </c>
      <c r="N4898" s="121" t="s">
        <v>8220</v>
      </c>
      <c r="O4898" s="121"/>
      <c r="P4898" s="121"/>
      <c r="Q4898" s="121"/>
      <c r="R4898" s="121"/>
      <c r="S4898" s="25" t="s">
        <v>605</v>
      </c>
      <c r="T4898" s="650"/>
      <c r="U4898" s="121" t="s">
        <v>606</v>
      </c>
      <c r="V4898" s="121"/>
      <c r="W4898" s="650"/>
      <c r="X4898" s="56">
        <v>82</v>
      </c>
      <c r="Y4898" s="56">
        <v>29.2</v>
      </c>
    </row>
    <row r="4899" spans="1:25" s="56" customFormat="1">
      <c r="A4899" s="56" t="s">
        <v>10156</v>
      </c>
      <c r="B4899" s="156" t="s">
        <v>970</v>
      </c>
      <c r="C4899" s="56" t="s">
        <v>6577</v>
      </c>
      <c r="D4899" s="56" t="s">
        <v>6382</v>
      </c>
      <c r="E4899" s="56" t="s">
        <v>10586</v>
      </c>
      <c r="F4899" s="56" t="s">
        <v>10158</v>
      </c>
      <c r="H4899" s="56" t="s">
        <v>10159</v>
      </c>
      <c r="I4899" s="159">
        <v>41883</v>
      </c>
      <c r="J4899" s="159">
        <v>41944</v>
      </c>
      <c r="K4899" s="121" t="s">
        <v>10587</v>
      </c>
      <c r="L4899" s="156" t="s">
        <v>10588</v>
      </c>
      <c r="M4899" s="56" t="s">
        <v>695</v>
      </c>
      <c r="N4899" s="121" t="s">
        <v>8220</v>
      </c>
      <c r="O4899" s="121"/>
      <c r="P4899" s="121"/>
      <c r="Q4899" s="121"/>
      <c r="R4899" s="121"/>
      <c r="S4899" s="25" t="s">
        <v>605</v>
      </c>
      <c r="T4899" s="650"/>
      <c r="U4899" s="121" t="s">
        <v>606</v>
      </c>
      <c r="V4899" s="121"/>
      <c r="W4899" s="650"/>
      <c r="X4899" s="56">
        <v>126</v>
      </c>
      <c r="Y4899" s="56">
        <v>42.4</v>
      </c>
    </row>
    <row r="4900" spans="1:25" s="56" customFormat="1">
      <c r="A4900" s="56" t="s">
        <v>10156</v>
      </c>
      <c r="B4900" s="156" t="s">
        <v>970</v>
      </c>
      <c r="C4900" s="56" t="s">
        <v>6577</v>
      </c>
      <c r="D4900" s="56" t="s">
        <v>6382</v>
      </c>
      <c r="E4900" s="56" t="s">
        <v>10589</v>
      </c>
      <c r="F4900" s="56" t="s">
        <v>10158</v>
      </c>
      <c r="H4900" s="56" t="s">
        <v>10159</v>
      </c>
      <c r="I4900" s="159">
        <v>41883</v>
      </c>
      <c r="J4900" s="159">
        <v>41944</v>
      </c>
      <c r="K4900" s="121" t="s">
        <v>10590</v>
      </c>
      <c r="L4900" s="156" t="s">
        <v>10591</v>
      </c>
      <c r="M4900" s="56" t="s">
        <v>695</v>
      </c>
      <c r="N4900" s="121" t="s">
        <v>8220</v>
      </c>
      <c r="O4900" s="121"/>
      <c r="P4900" s="121"/>
      <c r="Q4900" s="121"/>
      <c r="R4900" s="121"/>
      <c r="S4900" s="25" t="s">
        <v>605</v>
      </c>
      <c r="T4900" s="651"/>
      <c r="U4900" s="121" t="s">
        <v>606</v>
      </c>
      <c r="V4900" s="121"/>
      <c r="W4900" s="651"/>
      <c r="X4900" s="56">
        <v>126</v>
      </c>
      <c r="Y4900" s="56">
        <v>27.2</v>
      </c>
    </row>
    <row r="4901" spans="1:25" s="56" customFormat="1">
      <c r="A4901" s="56" t="s">
        <v>10156</v>
      </c>
      <c r="B4901" s="156" t="s">
        <v>970</v>
      </c>
      <c r="C4901" s="56" t="s">
        <v>6577</v>
      </c>
      <c r="D4901" s="56" t="s">
        <v>6382</v>
      </c>
      <c r="E4901" s="56" t="s">
        <v>10592</v>
      </c>
      <c r="F4901" s="56" t="s">
        <v>10158</v>
      </c>
      <c r="H4901" s="56" t="s">
        <v>10159</v>
      </c>
      <c r="I4901" s="159">
        <v>41883</v>
      </c>
      <c r="J4901" s="159">
        <v>41944</v>
      </c>
      <c r="K4901" s="121" t="s">
        <v>10593</v>
      </c>
      <c r="L4901" s="156" t="s">
        <v>10594</v>
      </c>
      <c r="M4901" s="56" t="s">
        <v>695</v>
      </c>
      <c r="N4901" s="121" t="s">
        <v>8220</v>
      </c>
      <c r="O4901" s="121"/>
      <c r="P4901" s="121"/>
      <c r="Q4901" s="121"/>
      <c r="R4901" s="121"/>
      <c r="S4901" s="25" t="s">
        <v>605</v>
      </c>
      <c r="T4901" s="2">
        <v>1</v>
      </c>
      <c r="U4901" s="121" t="s">
        <v>606</v>
      </c>
      <c r="V4901" s="121"/>
      <c r="W4901" s="2">
        <v>60</v>
      </c>
      <c r="X4901" s="56">
        <v>80</v>
      </c>
      <c r="Y4901" s="56">
        <v>25.2</v>
      </c>
    </row>
    <row r="4902" spans="1:25" s="56" customFormat="1">
      <c r="A4902" s="56" t="s">
        <v>10156</v>
      </c>
      <c r="B4902" s="156" t="s">
        <v>970</v>
      </c>
      <c r="C4902" s="56" t="s">
        <v>6577</v>
      </c>
      <c r="D4902" s="56" t="s">
        <v>6382</v>
      </c>
      <c r="E4902" s="56" t="s">
        <v>10595</v>
      </c>
      <c r="F4902" s="56" t="s">
        <v>10158</v>
      </c>
      <c r="H4902" s="56" t="s">
        <v>10159</v>
      </c>
      <c r="I4902" s="159">
        <v>41883</v>
      </c>
      <c r="J4902" s="159">
        <v>41944</v>
      </c>
      <c r="K4902" s="121" t="s">
        <v>10596</v>
      </c>
      <c r="L4902" s="156" t="s">
        <v>10597</v>
      </c>
      <c r="M4902" s="56" t="s">
        <v>695</v>
      </c>
      <c r="N4902" s="121" t="s">
        <v>8220</v>
      </c>
      <c r="O4902" s="121"/>
      <c r="P4902" s="121"/>
      <c r="Q4902" s="121"/>
      <c r="R4902" s="121"/>
      <c r="S4902" s="25" t="s">
        <v>605</v>
      </c>
      <c r="T4902" s="650"/>
      <c r="U4902" s="121" t="s">
        <v>606</v>
      </c>
      <c r="V4902" s="121"/>
      <c r="W4902" s="650"/>
      <c r="X4902" s="56">
        <v>80</v>
      </c>
      <c r="Y4902" s="56">
        <v>19.100000000000001</v>
      </c>
    </row>
    <row r="4903" spans="1:25" s="56" customFormat="1">
      <c r="A4903" s="56" t="s">
        <v>10156</v>
      </c>
      <c r="B4903" s="156" t="s">
        <v>970</v>
      </c>
      <c r="C4903" s="56" t="s">
        <v>6577</v>
      </c>
      <c r="D4903" s="56" t="s">
        <v>6382</v>
      </c>
      <c r="E4903" s="56" t="s">
        <v>10598</v>
      </c>
      <c r="F4903" s="56" t="s">
        <v>10158</v>
      </c>
      <c r="H4903" s="56" t="s">
        <v>10159</v>
      </c>
      <c r="I4903" s="159">
        <v>41883</v>
      </c>
      <c r="J4903" s="159">
        <v>41944</v>
      </c>
      <c r="K4903" s="121" t="s">
        <v>10599</v>
      </c>
      <c r="L4903" s="156" t="s">
        <v>10600</v>
      </c>
      <c r="M4903" s="56" t="s">
        <v>695</v>
      </c>
      <c r="N4903" s="121" t="s">
        <v>8220</v>
      </c>
      <c r="O4903" s="121"/>
      <c r="P4903" s="121"/>
      <c r="Q4903" s="121"/>
      <c r="R4903" s="121"/>
      <c r="S4903" s="25" t="s">
        <v>605</v>
      </c>
      <c r="T4903" s="650"/>
      <c r="U4903" s="121" t="s">
        <v>606</v>
      </c>
      <c r="V4903" s="121"/>
      <c r="W4903" s="650"/>
      <c r="X4903" s="56">
        <v>126</v>
      </c>
      <c r="Y4903" s="56">
        <v>21.8</v>
      </c>
    </row>
    <row r="4904" spans="1:25" s="56" customFormat="1">
      <c r="A4904" s="56" t="s">
        <v>10156</v>
      </c>
      <c r="B4904" s="156" t="s">
        <v>970</v>
      </c>
      <c r="C4904" s="56" t="s">
        <v>6577</v>
      </c>
      <c r="D4904" s="56" t="s">
        <v>6382</v>
      </c>
      <c r="E4904" s="56" t="s">
        <v>10601</v>
      </c>
      <c r="F4904" s="56" t="s">
        <v>10158</v>
      </c>
      <c r="H4904" s="56" t="s">
        <v>10159</v>
      </c>
      <c r="I4904" s="159">
        <v>41883</v>
      </c>
      <c r="J4904" s="159">
        <v>41944</v>
      </c>
      <c r="K4904" s="121" t="s">
        <v>10602</v>
      </c>
      <c r="L4904" s="156" t="s">
        <v>10603</v>
      </c>
      <c r="M4904" s="56" t="s">
        <v>695</v>
      </c>
      <c r="N4904" s="121" t="s">
        <v>8220</v>
      </c>
      <c r="O4904" s="121"/>
      <c r="P4904" s="121"/>
      <c r="Q4904" s="121"/>
      <c r="R4904" s="121"/>
      <c r="S4904" s="25" t="s">
        <v>605</v>
      </c>
      <c r="T4904" s="650"/>
      <c r="U4904" s="121" t="s">
        <v>606</v>
      </c>
      <c r="V4904" s="121"/>
      <c r="W4904" s="650"/>
      <c r="X4904" s="56">
        <v>129</v>
      </c>
      <c r="Y4904" s="56">
        <v>34.6</v>
      </c>
    </row>
    <row r="4905" spans="1:25" s="56" customFormat="1">
      <c r="A4905" s="56" t="s">
        <v>10156</v>
      </c>
      <c r="B4905" s="156" t="s">
        <v>970</v>
      </c>
      <c r="C4905" s="56" t="s">
        <v>6577</v>
      </c>
      <c r="D4905" s="56" t="s">
        <v>6382</v>
      </c>
      <c r="E4905" s="56" t="s">
        <v>10604</v>
      </c>
      <c r="F4905" s="56" t="s">
        <v>10158</v>
      </c>
      <c r="H4905" s="56" t="s">
        <v>10159</v>
      </c>
      <c r="I4905" s="159">
        <v>41883</v>
      </c>
      <c r="J4905" s="159">
        <v>41944</v>
      </c>
      <c r="K4905" s="121" t="s">
        <v>10605</v>
      </c>
      <c r="L4905" s="156" t="s">
        <v>10606</v>
      </c>
      <c r="M4905" s="56" t="s">
        <v>695</v>
      </c>
      <c r="N4905" s="121" t="s">
        <v>8220</v>
      </c>
      <c r="O4905" s="121"/>
      <c r="P4905" s="121"/>
      <c r="Q4905" s="121"/>
      <c r="R4905" s="121"/>
      <c r="S4905" s="25" t="s">
        <v>605</v>
      </c>
      <c r="T4905" s="650"/>
      <c r="U4905" s="121" t="s">
        <v>606</v>
      </c>
      <c r="V4905" s="121"/>
      <c r="W4905" s="650"/>
      <c r="X4905" s="56">
        <v>79</v>
      </c>
      <c r="Y4905" s="56">
        <v>29.8</v>
      </c>
    </row>
    <row r="4906" spans="1:25" s="56" customFormat="1">
      <c r="A4906" s="56" t="s">
        <v>10156</v>
      </c>
      <c r="B4906" s="156" t="s">
        <v>970</v>
      </c>
      <c r="C4906" s="56" t="s">
        <v>6577</v>
      </c>
      <c r="D4906" s="56" t="s">
        <v>6382</v>
      </c>
      <c r="E4906" s="56" t="s">
        <v>10607</v>
      </c>
      <c r="F4906" s="56" t="s">
        <v>10158</v>
      </c>
      <c r="H4906" s="56" t="s">
        <v>10159</v>
      </c>
      <c r="I4906" s="159">
        <v>41883</v>
      </c>
      <c r="J4906" s="159">
        <v>41944</v>
      </c>
      <c r="K4906" s="121" t="s">
        <v>10608</v>
      </c>
      <c r="L4906" s="156" t="s">
        <v>10609</v>
      </c>
      <c r="M4906" s="56" t="s">
        <v>695</v>
      </c>
      <c r="N4906" s="121" t="s">
        <v>8220</v>
      </c>
      <c r="O4906" s="121"/>
      <c r="P4906" s="121"/>
      <c r="Q4906" s="121"/>
      <c r="R4906" s="121"/>
      <c r="S4906" s="25" t="s">
        <v>605</v>
      </c>
      <c r="T4906" s="650"/>
      <c r="U4906" s="121" t="s">
        <v>606</v>
      </c>
      <c r="V4906" s="121"/>
      <c r="W4906" s="650"/>
      <c r="X4906" s="56">
        <v>136</v>
      </c>
      <c r="Y4906" s="56">
        <v>18.100000000000001</v>
      </c>
    </row>
    <row r="4907" spans="1:25" s="56" customFormat="1">
      <c r="A4907" s="56" t="s">
        <v>10156</v>
      </c>
      <c r="B4907" s="156" t="s">
        <v>970</v>
      </c>
      <c r="C4907" s="56" t="s">
        <v>6577</v>
      </c>
      <c r="D4907" s="56" t="s">
        <v>6382</v>
      </c>
      <c r="E4907" s="56" t="s">
        <v>10610</v>
      </c>
      <c r="F4907" s="56" t="s">
        <v>10158</v>
      </c>
      <c r="H4907" s="56" t="s">
        <v>10159</v>
      </c>
      <c r="I4907" s="159">
        <v>41883</v>
      </c>
      <c r="J4907" s="159">
        <v>41944</v>
      </c>
      <c r="K4907" s="121" t="s">
        <v>10611</v>
      </c>
      <c r="L4907" s="156" t="s">
        <v>10612</v>
      </c>
      <c r="M4907" s="56" t="s">
        <v>695</v>
      </c>
      <c r="N4907" s="121" t="s">
        <v>8220</v>
      </c>
      <c r="O4907" s="121"/>
      <c r="P4907" s="121"/>
      <c r="Q4907" s="121"/>
      <c r="R4907" s="121"/>
      <c r="S4907" s="25" t="s">
        <v>605</v>
      </c>
      <c r="T4907" s="650"/>
      <c r="U4907" s="121" t="s">
        <v>606</v>
      </c>
      <c r="V4907" s="121"/>
      <c r="W4907" s="650"/>
      <c r="X4907" s="56">
        <v>128</v>
      </c>
      <c r="Y4907" s="56">
        <v>27.8</v>
      </c>
    </row>
    <row r="4908" spans="1:25" s="56" customFormat="1">
      <c r="A4908" s="56" t="s">
        <v>10156</v>
      </c>
      <c r="B4908" s="156" t="s">
        <v>970</v>
      </c>
      <c r="C4908" s="56" t="s">
        <v>6577</v>
      </c>
      <c r="D4908" s="56" t="s">
        <v>6382</v>
      </c>
      <c r="E4908" s="56" t="s">
        <v>10613</v>
      </c>
      <c r="F4908" s="56" t="s">
        <v>10158</v>
      </c>
      <c r="H4908" s="56" t="s">
        <v>10159</v>
      </c>
      <c r="I4908" s="159">
        <v>41883</v>
      </c>
      <c r="J4908" s="159">
        <v>41944</v>
      </c>
      <c r="K4908" s="121" t="s">
        <v>10614</v>
      </c>
      <c r="L4908" s="156" t="s">
        <v>10615</v>
      </c>
      <c r="M4908" s="56" t="s">
        <v>695</v>
      </c>
      <c r="N4908" s="121" t="s">
        <v>8220</v>
      </c>
      <c r="O4908" s="121"/>
      <c r="P4908" s="121"/>
      <c r="Q4908" s="121"/>
      <c r="R4908" s="121"/>
      <c r="S4908" s="25" t="s">
        <v>605</v>
      </c>
      <c r="T4908" s="651"/>
      <c r="U4908" s="121" t="s">
        <v>606</v>
      </c>
      <c r="V4908" s="121"/>
      <c r="W4908" s="651"/>
      <c r="X4908" s="56">
        <v>93</v>
      </c>
      <c r="Y4908" s="56">
        <v>20.399999999999999</v>
      </c>
    </row>
    <row r="4909" spans="1:25" s="56" customFormat="1">
      <c r="A4909" s="56" t="s">
        <v>10156</v>
      </c>
      <c r="B4909" s="156" t="s">
        <v>970</v>
      </c>
      <c r="C4909" s="56" t="s">
        <v>6577</v>
      </c>
      <c r="D4909" s="56" t="s">
        <v>6382</v>
      </c>
      <c r="E4909" s="56" t="s">
        <v>10616</v>
      </c>
      <c r="F4909" s="56" t="s">
        <v>10158</v>
      </c>
      <c r="H4909" s="56" t="s">
        <v>10159</v>
      </c>
      <c r="I4909" s="159">
        <v>41883</v>
      </c>
      <c r="J4909" s="159">
        <v>41944</v>
      </c>
      <c r="K4909" s="121" t="s">
        <v>10617</v>
      </c>
      <c r="L4909" s="156" t="s">
        <v>10618</v>
      </c>
      <c r="M4909" s="56" t="s">
        <v>695</v>
      </c>
      <c r="N4909" s="121" t="s">
        <v>8220</v>
      </c>
      <c r="O4909" s="121"/>
      <c r="P4909" s="121"/>
      <c r="Q4909" s="121"/>
      <c r="R4909" s="121"/>
      <c r="S4909" s="25" t="s">
        <v>605</v>
      </c>
      <c r="T4909" s="2">
        <v>1</v>
      </c>
      <c r="U4909" s="121" t="s">
        <v>606</v>
      </c>
      <c r="V4909" s="121"/>
      <c r="W4909" s="2">
        <v>60</v>
      </c>
      <c r="X4909" s="56">
        <v>124</v>
      </c>
      <c r="Y4909" s="56">
        <v>30.2</v>
      </c>
    </row>
    <row r="4910" spans="1:25" s="56" customFormat="1">
      <c r="A4910" s="56" t="s">
        <v>10156</v>
      </c>
      <c r="B4910" s="156" t="s">
        <v>970</v>
      </c>
      <c r="C4910" s="56" t="s">
        <v>6577</v>
      </c>
      <c r="D4910" s="56" t="s">
        <v>6382</v>
      </c>
      <c r="E4910" s="56" t="s">
        <v>10619</v>
      </c>
      <c r="F4910" s="56" t="s">
        <v>10158</v>
      </c>
      <c r="H4910" s="56" t="s">
        <v>10159</v>
      </c>
      <c r="I4910" s="159">
        <v>41883</v>
      </c>
      <c r="J4910" s="159">
        <v>41944</v>
      </c>
      <c r="K4910" s="121" t="s">
        <v>10620</v>
      </c>
      <c r="L4910" s="156" t="s">
        <v>10621</v>
      </c>
      <c r="M4910" s="56" t="s">
        <v>695</v>
      </c>
      <c r="N4910" s="121" t="s">
        <v>8220</v>
      </c>
      <c r="O4910" s="121"/>
      <c r="P4910" s="121"/>
      <c r="Q4910" s="121"/>
      <c r="R4910" s="121"/>
      <c r="S4910" s="25" t="s">
        <v>605</v>
      </c>
      <c r="T4910" s="650"/>
      <c r="U4910" s="121" t="s">
        <v>606</v>
      </c>
      <c r="V4910" s="121"/>
      <c r="W4910" s="650"/>
      <c r="X4910" s="56">
        <v>135</v>
      </c>
      <c r="Y4910" s="56">
        <v>38.4</v>
      </c>
    </row>
    <row r="4911" spans="1:25" s="56" customFormat="1">
      <c r="A4911" s="56" t="s">
        <v>10156</v>
      </c>
      <c r="B4911" s="156" t="s">
        <v>970</v>
      </c>
      <c r="C4911" s="56" t="s">
        <v>6577</v>
      </c>
      <c r="D4911" s="56" t="s">
        <v>6382</v>
      </c>
      <c r="E4911" s="56" t="s">
        <v>10622</v>
      </c>
      <c r="F4911" s="56" t="s">
        <v>10158</v>
      </c>
      <c r="H4911" s="56" t="s">
        <v>10159</v>
      </c>
      <c r="I4911" s="159">
        <v>41883</v>
      </c>
      <c r="J4911" s="159">
        <v>41944</v>
      </c>
      <c r="K4911" s="121" t="s">
        <v>10623</v>
      </c>
      <c r="L4911" s="156" t="s">
        <v>10624</v>
      </c>
      <c r="M4911" s="56" t="s">
        <v>695</v>
      </c>
      <c r="N4911" s="121" t="s">
        <v>8220</v>
      </c>
      <c r="O4911" s="121"/>
      <c r="P4911" s="121"/>
      <c r="Q4911" s="121"/>
      <c r="R4911" s="121"/>
      <c r="S4911" s="25" t="s">
        <v>605</v>
      </c>
      <c r="T4911" s="650"/>
      <c r="U4911" s="121" t="s">
        <v>606</v>
      </c>
      <c r="V4911" s="121"/>
      <c r="W4911" s="650"/>
      <c r="X4911" s="56">
        <v>122</v>
      </c>
      <c r="Y4911" s="56">
        <v>34.6</v>
      </c>
    </row>
    <row r="4912" spans="1:25" s="56" customFormat="1">
      <c r="A4912" s="56" t="s">
        <v>10156</v>
      </c>
      <c r="B4912" s="156" t="s">
        <v>970</v>
      </c>
      <c r="C4912" s="56" t="s">
        <v>6577</v>
      </c>
      <c r="D4912" s="56" t="s">
        <v>6382</v>
      </c>
      <c r="E4912" s="56" t="s">
        <v>10625</v>
      </c>
      <c r="F4912" s="56" t="s">
        <v>10158</v>
      </c>
      <c r="H4912" s="56" t="s">
        <v>10159</v>
      </c>
      <c r="I4912" s="159">
        <v>41883</v>
      </c>
      <c r="J4912" s="159">
        <v>41944</v>
      </c>
      <c r="K4912" s="121" t="s">
        <v>10626</v>
      </c>
      <c r="L4912" s="156" t="s">
        <v>10627</v>
      </c>
      <c r="M4912" s="56" t="s">
        <v>695</v>
      </c>
      <c r="N4912" s="121" t="s">
        <v>8220</v>
      </c>
      <c r="O4912" s="121"/>
      <c r="P4912" s="121"/>
      <c r="Q4912" s="121"/>
      <c r="R4912" s="121"/>
      <c r="S4912" s="25" t="s">
        <v>605</v>
      </c>
      <c r="T4912" s="650"/>
      <c r="U4912" s="121" t="s">
        <v>606</v>
      </c>
      <c r="V4912" s="121"/>
      <c r="W4912" s="650"/>
      <c r="X4912" s="56">
        <v>94</v>
      </c>
      <c r="Y4912" s="56">
        <v>24.4</v>
      </c>
    </row>
    <row r="4913" spans="1:25" s="56" customFormat="1">
      <c r="A4913" s="56" t="s">
        <v>10156</v>
      </c>
      <c r="B4913" s="156" t="s">
        <v>970</v>
      </c>
      <c r="C4913" s="56" t="s">
        <v>6577</v>
      </c>
      <c r="D4913" s="56" t="s">
        <v>6382</v>
      </c>
      <c r="E4913" s="56" t="s">
        <v>10628</v>
      </c>
      <c r="F4913" s="56" t="s">
        <v>10158</v>
      </c>
      <c r="H4913" s="56" t="s">
        <v>10159</v>
      </c>
      <c r="I4913" s="159">
        <v>41883</v>
      </c>
      <c r="J4913" s="159">
        <v>41944</v>
      </c>
      <c r="K4913" s="121" t="s">
        <v>10629</v>
      </c>
      <c r="L4913" s="156" t="s">
        <v>10630</v>
      </c>
      <c r="M4913" s="56" t="s">
        <v>695</v>
      </c>
      <c r="N4913" s="121" t="s">
        <v>8220</v>
      </c>
      <c r="O4913" s="121"/>
      <c r="P4913" s="121"/>
      <c r="Q4913" s="121"/>
      <c r="R4913" s="121"/>
      <c r="S4913" s="25" t="s">
        <v>605</v>
      </c>
      <c r="T4913" s="650"/>
      <c r="U4913" s="121" t="s">
        <v>606</v>
      </c>
      <c r="V4913" s="121"/>
      <c r="W4913" s="650"/>
      <c r="X4913" s="56">
        <v>119</v>
      </c>
      <c r="Y4913" s="56">
        <v>26.8</v>
      </c>
    </row>
    <row r="4914" spans="1:25" s="56" customFormat="1">
      <c r="A4914" s="56" t="s">
        <v>10156</v>
      </c>
      <c r="B4914" s="156" t="s">
        <v>970</v>
      </c>
      <c r="C4914" s="56" t="s">
        <v>6577</v>
      </c>
      <c r="D4914" s="56" t="s">
        <v>6382</v>
      </c>
      <c r="E4914" s="56" t="s">
        <v>10631</v>
      </c>
      <c r="F4914" s="56" t="s">
        <v>10158</v>
      </c>
      <c r="H4914" s="56" t="s">
        <v>10159</v>
      </c>
      <c r="I4914" s="159">
        <v>41883</v>
      </c>
      <c r="J4914" s="159">
        <v>41944</v>
      </c>
      <c r="K4914" s="121" t="s">
        <v>10632</v>
      </c>
      <c r="L4914" s="156" t="s">
        <v>10633</v>
      </c>
      <c r="M4914" s="56" t="s">
        <v>695</v>
      </c>
      <c r="N4914" s="121" t="s">
        <v>8220</v>
      </c>
      <c r="O4914" s="121"/>
      <c r="P4914" s="121"/>
      <c r="Q4914" s="121"/>
      <c r="R4914" s="121"/>
      <c r="S4914" s="25" t="s">
        <v>605</v>
      </c>
      <c r="T4914" s="650"/>
      <c r="U4914" s="121" t="s">
        <v>606</v>
      </c>
      <c r="V4914" s="121"/>
      <c r="W4914" s="650"/>
      <c r="X4914" s="56">
        <v>127</v>
      </c>
      <c r="Y4914" s="56">
        <v>39.6</v>
      </c>
    </row>
    <row r="4915" spans="1:25" s="56" customFormat="1">
      <c r="A4915" s="56" t="s">
        <v>10156</v>
      </c>
      <c r="B4915" s="156" t="s">
        <v>970</v>
      </c>
      <c r="C4915" s="56" t="s">
        <v>6577</v>
      </c>
      <c r="D4915" s="56" t="s">
        <v>6382</v>
      </c>
      <c r="E4915" s="56" t="s">
        <v>10634</v>
      </c>
      <c r="F4915" s="56" t="s">
        <v>10158</v>
      </c>
      <c r="H4915" s="56" t="s">
        <v>10159</v>
      </c>
      <c r="I4915" s="159">
        <v>41883</v>
      </c>
      <c r="J4915" s="159">
        <v>41944</v>
      </c>
      <c r="K4915" s="121" t="s">
        <v>10635</v>
      </c>
      <c r="L4915" s="156" t="s">
        <v>10636</v>
      </c>
      <c r="M4915" s="56" t="s">
        <v>695</v>
      </c>
      <c r="N4915" s="121" t="s">
        <v>8220</v>
      </c>
      <c r="O4915" s="121"/>
      <c r="P4915" s="121"/>
      <c r="Q4915" s="121"/>
      <c r="R4915" s="121"/>
      <c r="S4915" s="25" t="s">
        <v>605</v>
      </c>
      <c r="T4915" s="650"/>
      <c r="U4915" s="121" t="s">
        <v>606</v>
      </c>
      <c r="V4915" s="121"/>
      <c r="W4915" s="650"/>
      <c r="X4915" s="56">
        <v>119</v>
      </c>
      <c r="Y4915" s="56">
        <v>30.8</v>
      </c>
    </row>
    <row r="4916" spans="1:25" s="56" customFormat="1">
      <c r="A4916" s="56" t="s">
        <v>10156</v>
      </c>
      <c r="B4916" s="156" t="s">
        <v>970</v>
      </c>
      <c r="C4916" s="56" t="s">
        <v>6577</v>
      </c>
      <c r="D4916" s="56" t="s">
        <v>6382</v>
      </c>
      <c r="E4916" s="56" t="s">
        <v>10637</v>
      </c>
      <c r="F4916" s="56" t="s">
        <v>10158</v>
      </c>
      <c r="H4916" s="56" t="s">
        <v>10159</v>
      </c>
      <c r="I4916" s="159">
        <v>41883</v>
      </c>
      <c r="J4916" s="159">
        <v>41944</v>
      </c>
      <c r="K4916" s="121" t="s">
        <v>10638</v>
      </c>
      <c r="L4916" s="156" t="s">
        <v>10639</v>
      </c>
      <c r="M4916" s="56" t="s">
        <v>695</v>
      </c>
      <c r="N4916" s="121" t="s">
        <v>8220</v>
      </c>
      <c r="O4916" s="121"/>
      <c r="P4916" s="121"/>
      <c r="Q4916" s="121"/>
      <c r="R4916" s="121"/>
      <c r="S4916" s="25" t="s">
        <v>605</v>
      </c>
      <c r="T4916" s="651"/>
      <c r="U4916" s="121" t="s">
        <v>606</v>
      </c>
      <c r="V4916" s="121"/>
      <c r="W4916" s="651"/>
      <c r="X4916" s="56">
        <v>78</v>
      </c>
      <c r="Y4916" s="56">
        <v>28</v>
      </c>
    </row>
    <row r="4917" spans="1:25" s="56" customFormat="1">
      <c r="A4917" s="56" t="s">
        <v>10156</v>
      </c>
      <c r="B4917" s="156" t="s">
        <v>970</v>
      </c>
      <c r="C4917" s="56" t="s">
        <v>6577</v>
      </c>
      <c r="D4917" s="56" t="s">
        <v>6382</v>
      </c>
      <c r="E4917" s="56" t="s">
        <v>10640</v>
      </c>
      <c r="F4917" s="56" t="s">
        <v>10158</v>
      </c>
      <c r="H4917" s="56" t="s">
        <v>10159</v>
      </c>
      <c r="I4917" s="159">
        <v>41883</v>
      </c>
      <c r="J4917" s="159">
        <v>41944</v>
      </c>
      <c r="K4917" s="121" t="s">
        <v>10641</v>
      </c>
      <c r="L4917" s="156" t="s">
        <v>10642</v>
      </c>
      <c r="M4917" s="56" t="s">
        <v>695</v>
      </c>
      <c r="N4917" s="121" t="s">
        <v>8220</v>
      </c>
      <c r="O4917" s="121"/>
      <c r="P4917" s="121"/>
      <c r="Q4917" s="121"/>
      <c r="R4917" s="121"/>
      <c r="S4917" s="25" t="s">
        <v>605</v>
      </c>
      <c r="T4917" s="2">
        <v>1</v>
      </c>
      <c r="U4917" s="121" t="s">
        <v>606</v>
      </c>
      <c r="V4917" s="121"/>
      <c r="W4917" s="2">
        <v>60</v>
      </c>
      <c r="X4917" s="56">
        <v>120</v>
      </c>
      <c r="Y4917" s="56">
        <v>31.8</v>
      </c>
    </row>
    <row r="4918" spans="1:25" s="56" customFormat="1">
      <c r="A4918" s="56" t="s">
        <v>10156</v>
      </c>
      <c r="B4918" s="156" t="s">
        <v>970</v>
      </c>
      <c r="C4918" s="56" t="s">
        <v>6577</v>
      </c>
      <c r="D4918" s="56" t="s">
        <v>6382</v>
      </c>
      <c r="E4918" s="56" t="s">
        <v>10643</v>
      </c>
      <c r="F4918" s="56" t="s">
        <v>10158</v>
      </c>
      <c r="H4918" s="56" t="s">
        <v>10159</v>
      </c>
      <c r="I4918" s="159">
        <v>41883</v>
      </c>
      <c r="J4918" s="159">
        <v>41944</v>
      </c>
      <c r="K4918" s="121" t="s">
        <v>10644</v>
      </c>
      <c r="L4918" s="156" t="s">
        <v>10645</v>
      </c>
      <c r="M4918" s="56" t="s">
        <v>695</v>
      </c>
      <c r="N4918" s="121" t="s">
        <v>8220</v>
      </c>
      <c r="O4918" s="121"/>
      <c r="P4918" s="121"/>
      <c r="Q4918" s="121"/>
      <c r="R4918" s="121"/>
      <c r="S4918" s="25" t="s">
        <v>605</v>
      </c>
      <c r="T4918" s="650"/>
      <c r="U4918" s="121" t="s">
        <v>606</v>
      </c>
      <c r="V4918" s="121"/>
      <c r="W4918" s="650"/>
      <c r="X4918" s="56">
        <v>81</v>
      </c>
      <c r="Y4918" s="56">
        <v>27.4</v>
      </c>
    </row>
    <row r="4919" spans="1:25" s="56" customFormat="1">
      <c r="A4919" s="56" t="s">
        <v>10156</v>
      </c>
      <c r="B4919" s="156" t="s">
        <v>970</v>
      </c>
      <c r="C4919" s="56" t="s">
        <v>6577</v>
      </c>
      <c r="D4919" s="56" t="s">
        <v>6382</v>
      </c>
      <c r="E4919" s="56" t="s">
        <v>10646</v>
      </c>
      <c r="F4919" s="56" t="s">
        <v>10158</v>
      </c>
      <c r="H4919" s="56" t="s">
        <v>10159</v>
      </c>
      <c r="I4919" s="159">
        <v>41883</v>
      </c>
      <c r="J4919" s="159">
        <v>41944</v>
      </c>
      <c r="K4919" s="121" t="s">
        <v>10647</v>
      </c>
      <c r="L4919" s="156" t="s">
        <v>10648</v>
      </c>
      <c r="M4919" s="56" t="s">
        <v>695</v>
      </c>
      <c r="N4919" s="121" t="s">
        <v>8220</v>
      </c>
      <c r="O4919" s="121"/>
      <c r="P4919" s="121"/>
      <c r="Q4919" s="121"/>
      <c r="R4919" s="121"/>
      <c r="S4919" s="25" t="s">
        <v>605</v>
      </c>
      <c r="T4919" s="650"/>
      <c r="U4919" s="121" t="s">
        <v>606</v>
      </c>
      <c r="V4919" s="121"/>
      <c r="W4919" s="650"/>
      <c r="X4919" s="56">
        <v>123</v>
      </c>
      <c r="Y4919" s="56">
        <v>29.4</v>
      </c>
    </row>
    <row r="4920" spans="1:25" s="56" customFormat="1">
      <c r="A4920" s="56" t="s">
        <v>10156</v>
      </c>
      <c r="B4920" s="156" t="s">
        <v>970</v>
      </c>
      <c r="C4920" s="56" t="s">
        <v>6577</v>
      </c>
      <c r="D4920" s="56" t="s">
        <v>6382</v>
      </c>
      <c r="E4920" s="56" t="s">
        <v>10649</v>
      </c>
      <c r="F4920" s="56" t="s">
        <v>10158</v>
      </c>
      <c r="H4920" s="56" t="s">
        <v>10159</v>
      </c>
      <c r="I4920" s="159">
        <v>41883</v>
      </c>
      <c r="J4920" s="159">
        <v>41944</v>
      </c>
      <c r="K4920" s="121" t="s">
        <v>10650</v>
      </c>
      <c r="L4920" s="156" t="s">
        <v>10651</v>
      </c>
      <c r="M4920" s="56" t="s">
        <v>695</v>
      </c>
      <c r="N4920" s="121" t="s">
        <v>8220</v>
      </c>
      <c r="O4920" s="121"/>
      <c r="P4920" s="121"/>
      <c r="Q4920" s="121"/>
      <c r="R4920" s="121"/>
      <c r="S4920" s="25" t="s">
        <v>605</v>
      </c>
      <c r="T4920" s="650"/>
      <c r="U4920" s="121" t="s">
        <v>606</v>
      </c>
      <c r="V4920" s="121"/>
      <c r="W4920" s="650"/>
      <c r="X4920" s="56">
        <v>130</v>
      </c>
      <c r="Y4920" s="56">
        <v>30</v>
      </c>
    </row>
    <row r="4921" spans="1:25" s="56" customFormat="1">
      <c r="A4921" s="56" t="s">
        <v>10156</v>
      </c>
      <c r="B4921" s="156" t="s">
        <v>970</v>
      </c>
      <c r="C4921" s="56" t="s">
        <v>6577</v>
      </c>
      <c r="D4921" s="56" t="s">
        <v>6382</v>
      </c>
      <c r="E4921" s="56" t="s">
        <v>10652</v>
      </c>
      <c r="F4921" s="56" t="s">
        <v>10158</v>
      </c>
      <c r="H4921" s="56" t="s">
        <v>10159</v>
      </c>
      <c r="I4921" s="159">
        <v>41883</v>
      </c>
      <c r="J4921" s="159">
        <v>41944</v>
      </c>
      <c r="K4921" s="121" t="s">
        <v>10653</v>
      </c>
      <c r="L4921" s="156" t="s">
        <v>10654</v>
      </c>
      <c r="M4921" s="56" t="s">
        <v>695</v>
      </c>
      <c r="N4921" s="121" t="s">
        <v>8220</v>
      </c>
      <c r="O4921" s="121"/>
      <c r="P4921" s="121"/>
      <c r="Q4921" s="121"/>
      <c r="R4921" s="121"/>
      <c r="S4921" s="25" t="s">
        <v>605</v>
      </c>
      <c r="T4921" s="650"/>
      <c r="U4921" s="121" t="s">
        <v>606</v>
      </c>
      <c r="V4921" s="121"/>
      <c r="W4921" s="650"/>
      <c r="X4921" s="56">
        <v>126</v>
      </c>
      <c r="Y4921" s="56">
        <v>44.4</v>
      </c>
    </row>
    <row r="4922" spans="1:25" s="56" customFormat="1">
      <c r="A4922" s="56" t="s">
        <v>10156</v>
      </c>
      <c r="B4922" s="156" t="s">
        <v>970</v>
      </c>
      <c r="C4922" s="56" t="s">
        <v>6577</v>
      </c>
      <c r="D4922" s="56" t="s">
        <v>6382</v>
      </c>
      <c r="E4922" s="56" t="s">
        <v>10655</v>
      </c>
      <c r="F4922" s="56" t="s">
        <v>10158</v>
      </c>
      <c r="H4922" s="56" t="s">
        <v>10159</v>
      </c>
      <c r="I4922" s="159">
        <v>41883</v>
      </c>
      <c r="J4922" s="159">
        <v>41944</v>
      </c>
      <c r="K4922" s="121" t="s">
        <v>10656</v>
      </c>
      <c r="L4922" s="156" t="s">
        <v>10657</v>
      </c>
      <c r="M4922" s="56" t="s">
        <v>695</v>
      </c>
      <c r="N4922" s="121" t="s">
        <v>8220</v>
      </c>
      <c r="O4922" s="121"/>
      <c r="P4922" s="121"/>
      <c r="Q4922" s="121"/>
      <c r="R4922" s="121"/>
      <c r="S4922" s="25" t="s">
        <v>605</v>
      </c>
      <c r="T4922" s="650"/>
      <c r="U4922" s="121" t="s">
        <v>606</v>
      </c>
      <c r="V4922" s="121"/>
      <c r="W4922" s="650"/>
      <c r="X4922" s="56">
        <v>132</v>
      </c>
      <c r="Y4922" s="56">
        <v>26.6</v>
      </c>
    </row>
    <row r="4923" spans="1:25" s="56" customFormat="1">
      <c r="A4923" s="56" t="s">
        <v>10156</v>
      </c>
      <c r="B4923" s="156" t="s">
        <v>970</v>
      </c>
      <c r="C4923" s="56" t="s">
        <v>6577</v>
      </c>
      <c r="D4923" s="56" t="s">
        <v>6382</v>
      </c>
      <c r="E4923" s="56" t="s">
        <v>10658</v>
      </c>
      <c r="F4923" s="56" t="s">
        <v>10158</v>
      </c>
      <c r="H4923" s="56" t="s">
        <v>10159</v>
      </c>
      <c r="I4923" s="159">
        <v>41883</v>
      </c>
      <c r="J4923" s="159">
        <v>41944</v>
      </c>
      <c r="K4923" s="121" t="s">
        <v>10659</v>
      </c>
      <c r="L4923" s="156" t="s">
        <v>10660</v>
      </c>
      <c r="M4923" s="56" t="s">
        <v>695</v>
      </c>
      <c r="N4923" s="121" t="s">
        <v>8220</v>
      </c>
      <c r="O4923" s="121"/>
      <c r="P4923" s="121"/>
      <c r="Q4923" s="121"/>
      <c r="R4923" s="121"/>
      <c r="S4923" s="25" t="s">
        <v>605</v>
      </c>
      <c r="T4923" s="650"/>
      <c r="U4923" s="121" t="s">
        <v>606</v>
      </c>
      <c r="V4923" s="121"/>
      <c r="W4923" s="650"/>
      <c r="X4923" s="56">
        <v>127</v>
      </c>
      <c r="Y4923" s="56">
        <v>21.6</v>
      </c>
    </row>
    <row r="4924" spans="1:25" s="56" customFormat="1">
      <c r="A4924" s="56" t="s">
        <v>10156</v>
      </c>
      <c r="B4924" s="156" t="s">
        <v>970</v>
      </c>
      <c r="C4924" s="56" t="s">
        <v>6577</v>
      </c>
      <c r="D4924" s="56" t="s">
        <v>6382</v>
      </c>
      <c r="E4924" s="56" t="s">
        <v>10661</v>
      </c>
      <c r="F4924" s="56" t="s">
        <v>10158</v>
      </c>
      <c r="H4924" s="56" t="s">
        <v>10159</v>
      </c>
      <c r="I4924" s="159">
        <v>41883</v>
      </c>
      <c r="J4924" s="159">
        <v>41944</v>
      </c>
      <c r="K4924" s="121" t="s">
        <v>10662</v>
      </c>
      <c r="L4924" s="156" t="s">
        <v>10663</v>
      </c>
      <c r="M4924" s="56" t="s">
        <v>695</v>
      </c>
      <c r="N4924" s="121" t="s">
        <v>8220</v>
      </c>
      <c r="O4924" s="121"/>
      <c r="P4924" s="121"/>
      <c r="Q4924" s="121"/>
      <c r="R4924" s="121"/>
      <c r="S4924" s="25" t="s">
        <v>605</v>
      </c>
      <c r="T4924" s="651"/>
      <c r="U4924" s="121" t="s">
        <v>606</v>
      </c>
      <c r="V4924" s="121"/>
      <c r="W4924" s="651"/>
      <c r="X4924" s="56">
        <v>127</v>
      </c>
      <c r="Y4924" s="56">
        <v>37.6</v>
      </c>
    </row>
    <row r="4925" spans="1:25" s="56" customFormat="1">
      <c r="A4925" s="56" t="s">
        <v>10156</v>
      </c>
      <c r="B4925" s="156" t="s">
        <v>970</v>
      </c>
      <c r="C4925" s="56" t="s">
        <v>6577</v>
      </c>
      <c r="D4925" s="56" t="s">
        <v>6382</v>
      </c>
      <c r="E4925" s="56" t="s">
        <v>10664</v>
      </c>
      <c r="F4925" s="56" t="s">
        <v>10158</v>
      </c>
      <c r="H4925" s="56" t="s">
        <v>10159</v>
      </c>
      <c r="I4925" s="159">
        <v>41883</v>
      </c>
      <c r="J4925" s="159">
        <v>41944</v>
      </c>
      <c r="K4925" s="121" t="s">
        <v>10665</v>
      </c>
      <c r="L4925" s="156" t="s">
        <v>10666</v>
      </c>
      <c r="M4925" s="56" t="s">
        <v>695</v>
      </c>
      <c r="N4925" s="121" t="s">
        <v>8220</v>
      </c>
      <c r="O4925" s="121"/>
      <c r="P4925" s="121"/>
      <c r="Q4925" s="121"/>
      <c r="R4925" s="121"/>
      <c r="S4925" s="25" t="s">
        <v>605</v>
      </c>
      <c r="T4925" s="2">
        <v>1</v>
      </c>
      <c r="U4925" s="121" t="s">
        <v>606</v>
      </c>
      <c r="V4925" s="121"/>
      <c r="W4925" s="2">
        <v>60</v>
      </c>
      <c r="X4925" s="56">
        <v>126</v>
      </c>
      <c r="Y4925" s="56">
        <v>27.8</v>
      </c>
    </row>
    <row r="4926" spans="1:25" s="56" customFormat="1">
      <c r="A4926" s="56" t="s">
        <v>10156</v>
      </c>
      <c r="B4926" s="156" t="s">
        <v>970</v>
      </c>
      <c r="C4926" s="56" t="s">
        <v>6577</v>
      </c>
      <c r="D4926" s="56" t="s">
        <v>6382</v>
      </c>
      <c r="E4926" s="56" t="s">
        <v>10667</v>
      </c>
      <c r="F4926" s="56" t="s">
        <v>10158</v>
      </c>
      <c r="H4926" s="56" t="s">
        <v>10159</v>
      </c>
      <c r="I4926" s="159">
        <v>41883</v>
      </c>
      <c r="J4926" s="159">
        <v>41944</v>
      </c>
      <c r="K4926" s="121" t="s">
        <v>10668</v>
      </c>
      <c r="L4926" s="156" t="s">
        <v>10669</v>
      </c>
      <c r="M4926" s="56" t="s">
        <v>695</v>
      </c>
      <c r="N4926" s="121" t="s">
        <v>8220</v>
      </c>
      <c r="O4926" s="121"/>
      <c r="P4926" s="121"/>
      <c r="Q4926" s="121"/>
      <c r="R4926" s="121"/>
      <c r="S4926" s="25" t="s">
        <v>605</v>
      </c>
      <c r="T4926" s="650"/>
      <c r="U4926" s="121" t="s">
        <v>606</v>
      </c>
      <c r="V4926" s="121"/>
      <c r="W4926" s="650"/>
      <c r="X4926" s="56">
        <v>128</v>
      </c>
      <c r="Y4926" s="56">
        <v>31.6</v>
      </c>
    </row>
    <row r="4927" spans="1:25" s="56" customFormat="1">
      <c r="A4927" s="56" t="s">
        <v>10156</v>
      </c>
      <c r="B4927" s="156" t="s">
        <v>970</v>
      </c>
      <c r="C4927" s="56" t="s">
        <v>6577</v>
      </c>
      <c r="D4927" s="56" t="s">
        <v>6382</v>
      </c>
      <c r="E4927" s="56" t="s">
        <v>10670</v>
      </c>
      <c r="F4927" s="56" t="s">
        <v>10158</v>
      </c>
      <c r="H4927" s="56" t="s">
        <v>10159</v>
      </c>
      <c r="I4927" s="159">
        <v>41883</v>
      </c>
      <c r="J4927" s="159">
        <v>41944</v>
      </c>
      <c r="K4927" s="121" t="s">
        <v>10671</v>
      </c>
      <c r="L4927" s="156" t="s">
        <v>10672</v>
      </c>
      <c r="M4927" s="56" t="s">
        <v>695</v>
      </c>
      <c r="N4927" s="121" t="s">
        <v>8220</v>
      </c>
      <c r="O4927" s="121"/>
      <c r="P4927" s="121"/>
      <c r="Q4927" s="121"/>
      <c r="R4927" s="121"/>
      <c r="S4927" s="25" t="s">
        <v>605</v>
      </c>
      <c r="T4927" s="650"/>
      <c r="U4927" s="121" t="s">
        <v>606</v>
      </c>
      <c r="V4927" s="121"/>
      <c r="W4927" s="650"/>
      <c r="X4927" s="56">
        <v>137</v>
      </c>
      <c r="Y4927" s="56">
        <v>21.2</v>
      </c>
    </row>
    <row r="4928" spans="1:25" s="56" customFormat="1">
      <c r="A4928" s="56" t="s">
        <v>10156</v>
      </c>
      <c r="B4928" s="156" t="s">
        <v>970</v>
      </c>
      <c r="C4928" s="56" t="s">
        <v>6577</v>
      </c>
      <c r="D4928" s="56" t="s">
        <v>6382</v>
      </c>
      <c r="E4928" s="56" t="s">
        <v>10673</v>
      </c>
      <c r="F4928" s="56" t="s">
        <v>10158</v>
      </c>
      <c r="H4928" s="56" t="s">
        <v>10159</v>
      </c>
      <c r="I4928" s="159">
        <v>41883</v>
      </c>
      <c r="J4928" s="159">
        <v>41944</v>
      </c>
      <c r="K4928" s="121" t="s">
        <v>10674</v>
      </c>
      <c r="L4928" s="156" t="s">
        <v>10675</v>
      </c>
      <c r="M4928" s="56" t="s">
        <v>695</v>
      </c>
      <c r="N4928" s="121" t="s">
        <v>8220</v>
      </c>
      <c r="O4928" s="121"/>
      <c r="P4928" s="121"/>
      <c r="Q4928" s="121"/>
      <c r="R4928" s="121"/>
      <c r="S4928" s="25" t="s">
        <v>605</v>
      </c>
      <c r="T4928" s="650"/>
      <c r="U4928" s="121" t="s">
        <v>606</v>
      </c>
      <c r="V4928" s="121"/>
      <c r="W4928" s="650"/>
      <c r="X4928" s="56">
        <v>124</v>
      </c>
      <c r="Y4928" s="56">
        <v>27.6</v>
      </c>
    </row>
    <row r="4929" spans="1:25" s="56" customFormat="1">
      <c r="A4929" s="56" t="s">
        <v>10156</v>
      </c>
      <c r="B4929" s="156" t="s">
        <v>970</v>
      </c>
      <c r="C4929" s="56" t="s">
        <v>6577</v>
      </c>
      <c r="D4929" s="56" t="s">
        <v>6382</v>
      </c>
      <c r="E4929" s="56" t="s">
        <v>10676</v>
      </c>
      <c r="F4929" s="56" t="s">
        <v>10158</v>
      </c>
      <c r="H4929" s="56" t="s">
        <v>10159</v>
      </c>
      <c r="I4929" s="159">
        <v>41883</v>
      </c>
      <c r="J4929" s="159">
        <v>41944</v>
      </c>
      <c r="K4929" s="121" t="s">
        <v>10677</v>
      </c>
      <c r="L4929" s="156" t="s">
        <v>10678</v>
      </c>
      <c r="M4929" s="56" t="s">
        <v>695</v>
      </c>
      <c r="N4929" s="121" t="s">
        <v>8220</v>
      </c>
      <c r="O4929" s="121"/>
      <c r="P4929" s="121"/>
      <c r="Q4929" s="121"/>
      <c r="R4929" s="121"/>
      <c r="S4929" s="25" t="s">
        <v>605</v>
      </c>
      <c r="T4929" s="650"/>
      <c r="U4929" s="121" t="s">
        <v>606</v>
      </c>
      <c r="V4929" s="121"/>
      <c r="W4929" s="650"/>
      <c r="X4929" s="56">
        <v>130</v>
      </c>
      <c r="Y4929" s="56">
        <v>57.4</v>
      </c>
    </row>
    <row r="4930" spans="1:25" s="56" customFormat="1">
      <c r="A4930" s="56" t="s">
        <v>10156</v>
      </c>
      <c r="B4930" s="156" t="s">
        <v>970</v>
      </c>
      <c r="C4930" s="56" t="s">
        <v>6577</v>
      </c>
      <c r="D4930" s="56" t="s">
        <v>6382</v>
      </c>
      <c r="E4930" s="56" t="s">
        <v>10679</v>
      </c>
      <c r="F4930" s="56" t="s">
        <v>10158</v>
      </c>
      <c r="H4930" s="56" t="s">
        <v>10159</v>
      </c>
      <c r="I4930" s="159">
        <v>41883</v>
      </c>
      <c r="J4930" s="159">
        <v>41944</v>
      </c>
      <c r="K4930" s="121" t="s">
        <v>10680</v>
      </c>
      <c r="L4930" s="156" t="s">
        <v>10681</v>
      </c>
      <c r="M4930" s="56" t="s">
        <v>695</v>
      </c>
      <c r="N4930" s="121" t="s">
        <v>8220</v>
      </c>
      <c r="O4930" s="121"/>
      <c r="P4930" s="121"/>
      <c r="Q4930" s="121"/>
      <c r="R4930" s="121"/>
      <c r="S4930" s="25" t="s">
        <v>605</v>
      </c>
      <c r="T4930" s="650"/>
      <c r="U4930" s="121" t="s">
        <v>606</v>
      </c>
      <c r="V4930" s="121"/>
      <c r="W4930" s="650"/>
      <c r="X4930" s="56">
        <v>130</v>
      </c>
      <c r="Y4930" s="56">
        <v>83</v>
      </c>
    </row>
    <row r="4931" spans="1:25" s="56" customFormat="1">
      <c r="A4931" s="56" t="s">
        <v>10156</v>
      </c>
      <c r="B4931" s="156" t="s">
        <v>970</v>
      </c>
      <c r="C4931" s="56" t="s">
        <v>6577</v>
      </c>
      <c r="D4931" s="56" t="s">
        <v>6382</v>
      </c>
      <c r="E4931" s="56" t="s">
        <v>10682</v>
      </c>
      <c r="F4931" s="56" t="s">
        <v>10158</v>
      </c>
      <c r="H4931" s="56" t="s">
        <v>10159</v>
      </c>
      <c r="I4931" s="159">
        <v>41883</v>
      </c>
      <c r="J4931" s="159">
        <v>41944</v>
      </c>
      <c r="K4931" s="121" t="s">
        <v>10683</v>
      </c>
      <c r="L4931" s="156" t="s">
        <v>10684</v>
      </c>
      <c r="M4931" s="56" t="s">
        <v>695</v>
      </c>
      <c r="N4931" s="121" t="s">
        <v>8220</v>
      </c>
      <c r="O4931" s="121"/>
      <c r="P4931" s="121"/>
      <c r="Q4931" s="121"/>
      <c r="R4931" s="121"/>
      <c r="S4931" s="25" t="s">
        <v>605</v>
      </c>
      <c r="T4931" s="650"/>
      <c r="U4931" s="121" t="s">
        <v>606</v>
      </c>
      <c r="V4931" s="121"/>
      <c r="W4931" s="650"/>
      <c r="X4931" s="56">
        <v>125</v>
      </c>
      <c r="Y4931" s="56">
        <v>30.8</v>
      </c>
    </row>
    <row r="4932" spans="1:25" s="56" customFormat="1">
      <c r="A4932" s="56" t="s">
        <v>10156</v>
      </c>
      <c r="B4932" s="156" t="s">
        <v>970</v>
      </c>
      <c r="C4932" s="56" t="s">
        <v>6577</v>
      </c>
      <c r="D4932" s="56" t="s">
        <v>6382</v>
      </c>
      <c r="E4932" s="56" t="s">
        <v>10685</v>
      </c>
      <c r="F4932" s="56" t="s">
        <v>10158</v>
      </c>
      <c r="H4932" s="56" t="s">
        <v>10159</v>
      </c>
      <c r="I4932" s="159">
        <v>41883</v>
      </c>
      <c r="J4932" s="159">
        <v>41944</v>
      </c>
      <c r="K4932" s="121" t="s">
        <v>10686</v>
      </c>
      <c r="L4932" s="156" t="s">
        <v>10687</v>
      </c>
      <c r="M4932" s="56" t="s">
        <v>695</v>
      </c>
      <c r="N4932" s="121" t="s">
        <v>8220</v>
      </c>
      <c r="O4932" s="121"/>
      <c r="P4932" s="121"/>
      <c r="Q4932" s="121"/>
      <c r="R4932" s="121"/>
      <c r="S4932" s="25" t="s">
        <v>605</v>
      </c>
      <c r="T4932" s="651"/>
      <c r="U4932" s="121" t="s">
        <v>606</v>
      </c>
      <c r="V4932" s="121"/>
      <c r="W4932" s="651"/>
      <c r="X4932" s="56">
        <v>66</v>
      </c>
      <c r="Y4932" s="56">
        <v>41.8</v>
      </c>
    </row>
    <row r="4933" spans="1:25" s="56" customFormat="1">
      <c r="A4933" s="56" t="s">
        <v>10156</v>
      </c>
      <c r="B4933" s="156" t="s">
        <v>970</v>
      </c>
      <c r="C4933" s="56" t="s">
        <v>6577</v>
      </c>
      <c r="D4933" s="56" t="s">
        <v>6382</v>
      </c>
      <c r="E4933" s="56" t="s">
        <v>10688</v>
      </c>
      <c r="F4933" s="56" t="s">
        <v>10158</v>
      </c>
      <c r="H4933" s="56" t="s">
        <v>10159</v>
      </c>
      <c r="I4933" s="159">
        <v>41883</v>
      </c>
      <c r="J4933" s="159">
        <v>41944</v>
      </c>
      <c r="K4933" s="121" t="s">
        <v>10689</v>
      </c>
      <c r="L4933" s="156" t="s">
        <v>10690</v>
      </c>
      <c r="M4933" s="56" t="s">
        <v>695</v>
      </c>
      <c r="N4933" s="121" t="s">
        <v>8220</v>
      </c>
      <c r="O4933" s="121"/>
      <c r="P4933" s="121"/>
      <c r="Q4933" s="121"/>
      <c r="R4933" s="121"/>
      <c r="S4933" s="25" t="s">
        <v>605</v>
      </c>
      <c r="T4933" s="2">
        <v>1</v>
      </c>
      <c r="U4933" s="121" t="s">
        <v>606</v>
      </c>
      <c r="V4933" s="121"/>
      <c r="W4933" s="2">
        <v>60</v>
      </c>
      <c r="X4933" s="56">
        <v>82</v>
      </c>
      <c r="Y4933" s="56">
        <v>18.899999999999999</v>
      </c>
    </row>
    <row r="4934" spans="1:25" s="56" customFormat="1">
      <c r="A4934" s="56" t="s">
        <v>10156</v>
      </c>
      <c r="B4934" s="156" t="s">
        <v>970</v>
      </c>
      <c r="C4934" s="56" t="s">
        <v>6577</v>
      </c>
      <c r="D4934" s="56" t="s">
        <v>6382</v>
      </c>
      <c r="E4934" s="56" t="s">
        <v>10691</v>
      </c>
      <c r="F4934" s="56" t="s">
        <v>10158</v>
      </c>
      <c r="H4934" s="56" t="s">
        <v>10159</v>
      </c>
      <c r="I4934" s="159">
        <v>41883</v>
      </c>
      <c r="J4934" s="159">
        <v>41944</v>
      </c>
      <c r="K4934" s="121" t="s">
        <v>10692</v>
      </c>
      <c r="L4934" s="156" t="s">
        <v>10693</v>
      </c>
      <c r="M4934" s="56" t="s">
        <v>695</v>
      </c>
      <c r="N4934" s="121" t="s">
        <v>8220</v>
      </c>
      <c r="O4934" s="121"/>
      <c r="P4934" s="121"/>
      <c r="Q4934" s="121"/>
      <c r="R4934" s="121"/>
      <c r="S4934" s="25" t="s">
        <v>605</v>
      </c>
      <c r="T4934" s="650"/>
      <c r="U4934" s="121" t="s">
        <v>606</v>
      </c>
      <c r="V4934" s="121"/>
      <c r="W4934" s="650"/>
      <c r="X4934" s="56">
        <v>58</v>
      </c>
      <c r="Y4934" s="56">
        <v>42.2</v>
      </c>
    </row>
    <row r="4935" spans="1:25" s="56" customFormat="1">
      <c r="A4935" s="56" t="s">
        <v>10156</v>
      </c>
      <c r="B4935" s="156" t="s">
        <v>970</v>
      </c>
      <c r="C4935" s="56" t="s">
        <v>6577</v>
      </c>
      <c r="D4935" s="56" t="s">
        <v>6382</v>
      </c>
      <c r="E4935" s="56" t="s">
        <v>10694</v>
      </c>
      <c r="F4935" s="56" t="s">
        <v>10158</v>
      </c>
      <c r="H4935" s="56" t="s">
        <v>10159</v>
      </c>
      <c r="I4935" s="159">
        <v>41883</v>
      </c>
      <c r="J4935" s="159">
        <v>41944</v>
      </c>
      <c r="K4935" s="121" t="s">
        <v>10695</v>
      </c>
      <c r="L4935" s="156" t="s">
        <v>10696</v>
      </c>
      <c r="M4935" s="56" t="s">
        <v>695</v>
      </c>
      <c r="N4935" s="121" t="s">
        <v>8220</v>
      </c>
      <c r="O4935" s="121"/>
      <c r="P4935" s="121"/>
      <c r="Q4935" s="121"/>
      <c r="R4935" s="121"/>
      <c r="S4935" s="25" t="s">
        <v>605</v>
      </c>
      <c r="T4935" s="650"/>
      <c r="U4935" s="121" t="s">
        <v>606</v>
      </c>
      <c r="V4935" s="121"/>
      <c r="W4935" s="650"/>
      <c r="X4935" s="56">
        <v>123</v>
      </c>
      <c r="Y4935" s="56">
        <v>31.8</v>
      </c>
    </row>
    <row r="4936" spans="1:25" s="56" customFormat="1">
      <c r="A4936" s="56" t="s">
        <v>10156</v>
      </c>
      <c r="B4936" s="156" t="s">
        <v>970</v>
      </c>
      <c r="C4936" s="56" t="s">
        <v>6577</v>
      </c>
      <c r="D4936" s="56" t="s">
        <v>6382</v>
      </c>
      <c r="E4936" s="56" t="s">
        <v>10697</v>
      </c>
      <c r="F4936" s="56" t="s">
        <v>10158</v>
      </c>
      <c r="H4936" s="56" t="s">
        <v>10159</v>
      </c>
      <c r="I4936" s="159">
        <v>41883</v>
      </c>
      <c r="J4936" s="159">
        <v>41944</v>
      </c>
      <c r="K4936" s="121" t="s">
        <v>10698</v>
      </c>
      <c r="L4936" s="156" t="s">
        <v>10699</v>
      </c>
      <c r="M4936" s="56" t="s">
        <v>695</v>
      </c>
      <c r="N4936" s="121" t="s">
        <v>8220</v>
      </c>
      <c r="O4936" s="121"/>
      <c r="P4936" s="121"/>
      <c r="Q4936" s="121"/>
      <c r="R4936" s="121"/>
      <c r="S4936" s="25" t="s">
        <v>605</v>
      </c>
      <c r="T4936" s="650"/>
      <c r="U4936" s="121" t="s">
        <v>606</v>
      </c>
      <c r="V4936" s="121"/>
      <c r="W4936" s="650"/>
      <c r="X4936" s="56">
        <v>90</v>
      </c>
      <c r="Y4936" s="56">
        <v>28.2</v>
      </c>
    </row>
    <row r="4937" spans="1:25" s="56" customFormat="1">
      <c r="A4937" s="56" t="s">
        <v>10156</v>
      </c>
      <c r="B4937" s="156" t="s">
        <v>970</v>
      </c>
      <c r="C4937" s="56" t="s">
        <v>6577</v>
      </c>
      <c r="D4937" s="56" t="s">
        <v>6382</v>
      </c>
      <c r="E4937" s="56" t="s">
        <v>10700</v>
      </c>
      <c r="F4937" s="56" t="s">
        <v>10158</v>
      </c>
      <c r="H4937" s="56" t="s">
        <v>10159</v>
      </c>
      <c r="I4937" s="159">
        <v>41883</v>
      </c>
      <c r="J4937" s="159">
        <v>41944</v>
      </c>
      <c r="K4937" s="121" t="s">
        <v>10701</v>
      </c>
      <c r="L4937" s="156" t="s">
        <v>10702</v>
      </c>
      <c r="M4937" s="56" t="s">
        <v>695</v>
      </c>
      <c r="N4937" s="121" t="s">
        <v>8220</v>
      </c>
      <c r="O4937" s="121"/>
      <c r="P4937" s="121"/>
      <c r="Q4937" s="121"/>
      <c r="R4937" s="121"/>
      <c r="S4937" s="25" t="s">
        <v>605</v>
      </c>
      <c r="T4937" s="650"/>
      <c r="U4937" s="121" t="s">
        <v>606</v>
      </c>
      <c r="V4937" s="121"/>
      <c r="W4937" s="650"/>
      <c r="X4937" s="56">
        <v>132</v>
      </c>
      <c r="Y4937" s="56">
        <v>34</v>
      </c>
    </row>
    <row r="4938" spans="1:25" s="56" customFormat="1">
      <c r="A4938" s="56" t="s">
        <v>10156</v>
      </c>
      <c r="B4938" s="156" t="s">
        <v>970</v>
      </c>
      <c r="C4938" s="56" t="s">
        <v>6577</v>
      </c>
      <c r="D4938" s="56" t="s">
        <v>6382</v>
      </c>
      <c r="E4938" s="56" t="s">
        <v>10703</v>
      </c>
      <c r="F4938" s="56" t="s">
        <v>10158</v>
      </c>
      <c r="H4938" s="56" t="s">
        <v>10159</v>
      </c>
      <c r="I4938" s="159">
        <v>41883</v>
      </c>
      <c r="J4938" s="159">
        <v>41944</v>
      </c>
      <c r="K4938" s="121" t="s">
        <v>10704</v>
      </c>
      <c r="L4938" s="156" t="s">
        <v>10705</v>
      </c>
      <c r="M4938" s="56" t="s">
        <v>695</v>
      </c>
      <c r="N4938" s="121" t="s">
        <v>8220</v>
      </c>
      <c r="O4938" s="121"/>
      <c r="P4938" s="121"/>
      <c r="Q4938" s="121"/>
      <c r="R4938" s="121"/>
      <c r="S4938" s="25" t="s">
        <v>605</v>
      </c>
      <c r="T4938" s="650"/>
      <c r="U4938" s="121" t="s">
        <v>606</v>
      </c>
      <c r="V4938" s="121"/>
      <c r="W4938" s="650"/>
      <c r="X4938" s="56">
        <v>137</v>
      </c>
      <c r="Y4938" s="56">
        <v>31.4</v>
      </c>
    </row>
    <row r="4939" spans="1:25" s="56" customFormat="1">
      <c r="A4939" s="56" t="s">
        <v>10156</v>
      </c>
      <c r="B4939" s="156" t="s">
        <v>970</v>
      </c>
      <c r="C4939" s="56" t="s">
        <v>6577</v>
      </c>
      <c r="D4939" s="56" t="s">
        <v>6382</v>
      </c>
      <c r="E4939" s="56" t="s">
        <v>10706</v>
      </c>
      <c r="F4939" s="56" t="s">
        <v>10158</v>
      </c>
      <c r="H4939" s="56" t="s">
        <v>10159</v>
      </c>
      <c r="I4939" s="159">
        <v>41883</v>
      </c>
      <c r="J4939" s="159">
        <v>41944</v>
      </c>
      <c r="K4939" s="121" t="s">
        <v>10707</v>
      </c>
      <c r="L4939" s="156" t="s">
        <v>10708</v>
      </c>
      <c r="M4939" s="56" t="s">
        <v>695</v>
      </c>
      <c r="N4939" s="121" t="s">
        <v>8220</v>
      </c>
      <c r="O4939" s="121"/>
      <c r="P4939" s="121"/>
      <c r="Q4939" s="121"/>
      <c r="R4939" s="121"/>
      <c r="S4939" s="25" t="s">
        <v>605</v>
      </c>
      <c r="T4939" s="650"/>
      <c r="U4939" s="121" t="s">
        <v>606</v>
      </c>
      <c r="V4939" s="121"/>
      <c r="W4939" s="650"/>
      <c r="X4939" s="56">
        <v>130</v>
      </c>
      <c r="Y4939" s="56">
        <v>26</v>
      </c>
    </row>
    <row r="4940" spans="1:25" s="56" customFormat="1">
      <c r="A4940" s="56" t="s">
        <v>10156</v>
      </c>
      <c r="B4940" s="156" t="s">
        <v>970</v>
      </c>
      <c r="C4940" s="56" t="s">
        <v>6577</v>
      </c>
      <c r="D4940" s="56" t="s">
        <v>6382</v>
      </c>
      <c r="E4940" s="56" t="s">
        <v>10709</v>
      </c>
      <c r="F4940" s="56" t="s">
        <v>10158</v>
      </c>
      <c r="H4940" s="56" t="s">
        <v>10159</v>
      </c>
      <c r="I4940" s="159">
        <v>41883</v>
      </c>
      <c r="J4940" s="159">
        <v>41944</v>
      </c>
      <c r="K4940" s="121" t="s">
        <v>10710</v>
      </c>
      <c r="L4940" s="156" t="s">
        <v>10711</v>
      </c>
      <c r="M4940" s="56" t="s">
        <v>695</v>
      </c>
      <c r="N4940" s="121" t="s">
        <v>8220</v>
      </c>
      <c r="O4940" s="121"/>
      <c r="P4940" s="121"/>
      <c r="Q4940" s="121"/>
      <c r="R4940" s="121"/>
      <c r="S4940" s="25" t="s">
        <v>605</v>
      </c>
      <c r="T4940" s="651"/>
      <c r="U4940" s="121" t="s">
        <v>606</v>
      </c>
      <c r="V4940" s="121"/>
      <c r="W4940" s="651"/>
      <c r="X4940" s="56">
        <v>131</v>
      </c>
      <c r="Y4940" s="56">
        <v>21.6</v>
      </c>
    </row>
    <row r="4941" spans="1:25" s="56" customFormat="1">
      <c r="A4941" s="56" t="s">
        <v>10156</v>
      </c>
      <c r="B4941" s="156" t="s">
        <v>970</v>
      </c>
      <c r="C4941" s="56" t="s">
        <v>6577</v>
      </c>
      <c r="D4941" s="56" t="s">
        <v>6382</v>
      </c>
      <c r="E4941" s="56" t="s">
        <v>10712</v>
      </c>
      <c r="F4941" s="56" t="s">
        <v>10158</v>
      </c>
      <c r="H4941" s="56" t="s">
        <v>10159</v>
      </c>
      <c r="I4941" s="159">
        <v>41883</v>
      </c>
      <c r="J4941" s="159">
        <v>41944</v>
      </c>
      <c r="K4941" s="121" t="s">
        <v>10713</v>
      </c>
      <c r="L4941" s="156" t="s">
        <v>10714</v>
      </c>
      <c r="M4941" s="56" t="s">
        <v>695</v>
      </c>
      <c r="N4941" s="121" t="s">
        <v>8220</v>
      </c>
      <c r="O4941" s="121"/>
      <c r="P4941" s="121"/>
      <c r="Q4941" s="121"/>
      <c r="R4941" s="121"/>
      <c r="S4941" s="25" t="s">
        <v>605</v>
      </c>
      <c r="T4941" s="2">
        <v>1</v>
      </c>
      <c r="U4941" s="121" t="s">
        <v>606</v>
      </c>
      <c r="V4941" s="121"/>
      <c r="W4941" s="2">
        <v>60</v>
      </c>
      <c r="X4941" s="56">
        <v>127</v>
      </c>
      <c r="Y4941" s="56">
        <v>28.4</v>
      </c>
    </row>
    <row r="4942" spans="1:25" s="56" customFormat="1">
      <c r="A4942" s="56" t="s">
        <v>10156</v>
      </c>
      <c r="B4942" s="156" t="s">
        <v>970</v>
      </c>
      <c r="C4942" s="56" t="s">
        <v>6577</v>
      </c>
      <c r="D4942" s="56" t="s">
        <v>6382</v>
      </c>
      <c r="E4942" s="56" t="s">
        <v>10715</v>
      </c>
      <c r="F4942" s="56" t="s">
        <v>10158</v>
      </c>
      <c r="H4942" s="56" t="s">
        <v>10159</v>
      </c>
      <c r="I4942" s="159">
        <v>41883</v>
      </c>
      <c r="J4942" s="159">
        <v>41944</v>
      </c>
      <c r="K4942" s="121" t="s">
        <v>10716</v>
      </c>
      <c r="L4942" s="156" t="s">
        <v>10717</v>
      </c>
      <c r="M4942" s="56" t="s">
        <v>695</v>
      </c>
      <c r="N4942" s="121" t="s">
        <v>8220</v>
      </c>
      <c r="O4942" s="121"/>
      <c r="P4942" s="121"/>
      <c r="Q4942" s="121"/>
      <c r="R4942" s="121"/>
      <c r="S4942" s="25" t="s">
        <v>605</v>
      </c>
      <c r="T4942" s="650"/>
      <c r="U4942" s="121" t="s">
        <v>606</v>
      </c>
      <c r="V4942" s="121"/>
      <c r="W4942" s="650"/>
      <c r="X4942" s="56">
        <v>127</v>
      </c>
      <c r="Y4942" s="56">
        <v>39.200000000000003</v>
      </c>
    </row>
    <row r="4943" spans="1:25" s="56" customFormat="1">
      <c r="A4943" s="56" t="s">
        <v>10156</v>
      </c>
      <c r="B4943" s="156" t="s">
        <v>970</v>
      </c>
      <c r="C4943" s="56" t="s">
        <v>6577</v>
      </c>
      <c r="D4943" s="56" t="s">
        <v>6382</v>
      </c>
      <c r="E4943" s="56" t="s">
        <v>10718</v>
      </c>
      <c r="F4943" s="56" t="s">
        <v>10158</v>
      </c>
      <c r="H4943" s="56" t="s">
        <v>10159</v>
      </c>
      <c r="I4943" s="159">
        <v>41883</v>
      </c>
      <c r="J4943" s="159">
        <v>41944</v>
      </c>
      <c r="K4943" s="121" t="s">
        <v>10719</v>
      </c>
      <c r="L4943" s="156" t="s">
        <v>10720</v>
      </c>
      <c r="M4943" s="56" t="s">
        <v>695</v>
      </c>
      <c r="N4943" s="121" t="s">
        <v>8220</v>
      </c>
      <c r="O4943" s="121"/>
      <c r="P4943" s="121"/>
      <c r="Q4943" s="121"/>
      <c r="R4943" s="121"/>
      <c r="S4943" s="25" t="s">
        <v>605</v>
      </c>
      <c r="T4943" s="650"/>
      <c r="U4943" s="121" t="s">
        <v>606</v>
      </c>
      <c r="V4943" s="121"/>
      <c r="W4943" s="650"/>
      <c r="X4943" s="56">
        <v>119</v>
      </c>
      <c r="Y4943" s="56">
        <v>19.600000000000001</v>
      </c>
    </row>
    <row r="4944" spans="1:25" s="56" customFormat="1">
      <c r="A4944" s="56" t="s">
        <v>10156</v>
      </c>
      <c r="B4944" s="156" t="s">
        <v>970</v>
      </c>
      <c r="C4944" s="56" t="s">
        <v>6577</v>
      </c>
      <c r="D4944" s="56" t="s">
        <v>6382</v>
      </c>
      <c r="E4944" s="56" t="s">
        <v>10721</v>
      </c>
      <c r="F4944" s="56" t="s">
        <v>10158</v>
      </c>
      <c r="H4944" s="56" t="s">
        <v>10159</v>
      </c>
      <c r="I4944" s="159">
        <v>41883</v>
      </c>
      <c r="J4944" s="159">
        <v>41944</v>
      </c>
      <c r="K4944" s="121" t="s">
        <v>10722</v>
      </c>
      <c r="L4944" s="156" t="s">
        <v>10723</v>
      </c>
      <c r="M4944" s="56" t="s">
        <v>695</v>
      </c>
      <c r="N4944" s="121" t="s">
        <v>8220</v>
      </c>
      <c r="O4944" s="121"/>
      <c r="P4944" s="121"/>
      <c r="Q4944" s="121"/>
      <c r="R4944" s="121"/>
      <c r="S4944" s="25" t="s">
        <v>605</v>
      </c>
      <c r="T4944" s="650"/>
      <c r="U4944" s="121" t="s">
        <v>606</v>
      </c>
      <c r="V4944" s="121"/>
      <c r="W4944" s="650"/>
      <c r="X4944" s="56">
        <v>76</v>
      </c>
      <c r="Y4944" s="56">
        <v>16.399999999999999</v>
      </c>
    </row>
    <row r="4945" spans="1:25" s="56" customFormat="1">
      <c r="A4945" s="56" t="s">
        <v>10156</v>
      </c>
      <c r="B4945" s="156" t="s">
        <v>970</v>
      </c>
      <c r="C4945" s="56" t="s">
        <v>6577</v>
      </c>
      <c r="D4945" s="56" t="s">
        <v>6382</v>
      </c>
      <c r="E4945" s="56" t="s">
        <v>10724</v>
      </c>
      <c r="F4945" s="56" t="s">
        <v>10158</v>
      </c>
      <c r="H4945" s="56" t="s">
        <v>10159</v>
      </c>
      <c r="I4945" s="159">
        <v>41883</v>
      </c>
      <c r="J4945" s="159">
        <v>41944</v>
      </c>
      <c r="K4945" s="121" t="s">
        <v>10725</v>
      </c>
      <c r="L4945" s="156" t="s">
        <v>10726</v>
      </c>
      <c r="M4945" s="56" t="s">
        <v>695</v>
      </c>
      <c r="N4945" s="121" t="s">
        <v>8220</v>
      </c>
      <c r="O4945" s="121"/>
      <c r="P4945" s="121"/>
      <c r="Q4945" s="121"/>
      <c r="R4945" s="121"/>
      <c r="S4945" s="25" t="s">
        <v>605</v>
      </c>
      <c r="T4945" s="650"/>
      <c r="U4945" s="121" t="s">
        <v>606</v>
      </c>
      <c r="V4945" s="121"/>
      <c r="W4945" s="650"/>
      <c r="X4945" s="56">
        <v>44</v>
      </c>
      <c r="Y4945" s="56">
        <v>136</v>
      </c>
    </row>
    <row r="4946" spans="1:25" s="56" customFormat="1">
      <c r="A4946" s="56" t="s">
        <v>10156</v>
      </c>
      <c r="B4946" s="156" t="s">
        <v>970</v>
      </c>
      <c r="C4946" s="56" t="s">
        <v>6577</v>
      </c>
      <c r="D4946" s="56" t="s">
        <v>6382</v>
      </c>
      <c r="E4946" s="56" t="s">
        <v>10727</v>
      </c>
      <c r="F4946" s="56" t="s">
        <v>10158</v>
      </c>
      <c r="H4946" s="56" t="s">
        <v>10159</v>
      </c>
      <c r="I4946" s="159">
        <v>41883</v>
      </c>
      <c r="J4946" s="159">
        <v>41944</v>
      </c>
      <c r="K4946" s="121" t="s">
        <v>10728</v>
      </c>
      <c r="L4946" s="156" t="s">
        <v>10729</v>
      </c>
      <c r="M4946" s="56" t="s">
        <v>695</v>
      </c>
      <c r="N4946" s="121" t="s">
        <v>8220</v>
      </c>
      <c r="O4946" s="121"/>
      <c r="P4946" s="121"/>
      <c r="Q4946" s="121"/>
      <c r="R4946" s="121"/>
      <c r="S4946" s="25" t="s">
        <v>605</v>
      </c>
      <c r="T4946" s="650"/>
      <c r="U4946" s="121" t="s">
        <v>606</v>
      </c>
      <c r="V4946" s="121"/>
      <c r="W4946" s="650"/>
      <c r="X4946" s="56">
        <v>25</v>
      </c>
      <c r="Y4946" s="56">
        <v>111</v>
      </c>
    </row>
    <row r="4947" spans="1:25" s="56" customFormat="1">
      <c r="A4947" s="56" t="s">
        <v>10156</v>
      </c>
      <c r="B4947" s="156" t="s">
        <v>970</v>
      </c>
      <c r="C4947" s="56" t="s">
        <v>6577</v>
      </c>
      <c r="D4947" s="56" t="s">
        <v>6382</v>
      </c>
      <c r="E4947" s="56" t="s">
        <v>10730</v>
      </c>
      <c r="F4947" s="56" t="s">
        <v>10158</v>
      </c>
      <c r="H4947" s="56" t="s">
        <v>10159</v>
      </c>
      <c r="I4947" s="159">
        <v>41883</v>
      </c>
      <c r="J4947" s="159">
        <v>41944</v>
      </c>
      <c r="K4947" s="121" t="s">
        <v>10731</v>
      </c>
      <c r="L4947" s="156" t="s">
        <v>10732</v>
      </c>
      <c r="M4947" s="56" t="s">
        <v>695</v>
      </c>
      <c r="N4947" s="121" t="s">
        <v>8220</v>
      </c>
      <c r="O4947" s="121"/>
      <c r="P4947" s="121"/>
      <c r="Q4947" s="121"/>
      <c r="R4947" s="121"/>
      <c r="S4947" s="25" t="s">
        <v>605</v>
      </c>
      <c r="T4947" s="650"/>
      <c r="U4947" s="121" t="s">
        <v>606</v>
      </c>
      <c r="V4947" s="121"/>
      <c r="W4947" s="650"/>
      <c r="X4947" s="56">
        <v>18</v>
      </c>
      <c r="Y4947" s="56">
        <v>92</v>
      </c>
    </row>
    <row r="4948" spans="1:25" s="56" customFormat="1">
      <c r="A4948" s="56" t="s">
        <v>10156</v>
      </c>
      <c r="B4948" s="156" t="s">
        <v>970</v>
      </c>
      <c r="C4948" s="56" t="s">
        <v>6577</v>
      </c>
      <c r="D4948" s="56" t="s">
        <v>6382</v>
      </c>
      <c r="E4948" s="56" t="s">
        <v>10733</v>
      </c>
      <c r="F4948" s="56" t="s">
        <v>10158</v>
      </c>
      <c r="H4948" s="56" t="s">
        <v>10159</v>
      </c>
      <c r="I4948" s="159">
        <v>41883</v>
      </c>
      <c r="J4948" s="159">
        <v>41944</v>
      </c>
      <c r="K4948" s="121" t="s">
        <v>10734</v>
      </c>
      <c r="L4948" s="156" t="s">
        <v>10735</v>
      </c>
      <c r="M4948" s="56" t="s">
        <v>695</v>
      </c>
      <c r="N4948" s="121" t="s">
        <v>8220</v>
      </c>
      <c r="O4948" s="121"/>
      <c r="P4948" s="121"/>
      <c r="Q4948" s="121"/>
      <c r="R4948" s="121"/>
      <c r="S4948" s="25" t="s">
        <v>605</v>
      </c>
      <c r="T4948" s="651"/>
      <c r="U4948" s="121" t="s">
        <v>606</v>
      </c>
      <c r="V4948" s="121"/>
      <c r="W4948" s="651"/>
      <c r="X4948" s="56">
        <v>28</v>
      </c>
      <c r="Y4948" s="56">
        <v>136</v>
      </c>
    </row>
    <row r="4949" spans="1:25" s="56" customFormat="1">
      <c r="A4949" s="56" t="s">
        <v>10156</v>
      </c>
      <c r="B4949" s="156" t="s">
        <v>970</v>
      </c>
      <c r="C4949" s="56" t="s">
        <v>6577</v>
      </c>
      <c r="D4949" s="56" t="s">
        <v>6382</v>
      </c>
      <c r="E4949" s="56" t="s">
        <v>10736</v>
      </c>
      <c r="F4949" s="56" t="s">
        <v>10158</v>
      </c>
      <c r="H4949" s="56" t="s">
        <v>10159</v>
      </c>
      <c r="I4949" s="159">
        <v>41883</v>
      </c>
      <c r="J4949" s="159">
        <v>41944</v>
      </c>
      <c r="K4949" s="121" t="s">
        <v>10737</v>
      </c>
      <c r="L4949" s="156" t="s">
        <v>10738</v>
      </c>
      <c r="M4949" s="56" t="s">
        <v>695</v>
      </c>
      <c r="N4949" s="121" t="s">
        <v>8220</v>
      </c>
      <c r="O4949" s="121"/>
      <c r="P4949" s="121"/>
      <c r="Q4949" s="121"/>
      <c r="R4949" s="121"/>
      <c r="S4949" s="25" t="s">
        <v>605</v>
      </c>
      <c r="T4949" s="2">
        <v>1</v>
      </c>
      <c r="U4949" s="121" t="s">
        <v>606</v>
      </c>
      <c r="V4949" s="121"/>
      <c r="W4949" s="2">
        <v>60</v>
      </c>
      <c r="X4949" s="56">
        <v>9</v>
      </c>
      <c r="Y4949" s="56">
        <v>278</v>
      </c>
    </row>
    <row r="4950" spans="1:25" s="56" customFormat="1">
      <c r="A4950" s="56" t="s">
        <v>10156</v>
      </c>
      <c r="B4950" s="156" t="s">
        <v>970</v>
      </c>
      <c r="C4950" s="56" t="s">
        <v>6577</v>
      </c>
      <c r="D4950" s="56" t="s">
        <v>6382</v>
      </c>
      <c r="E4950" s="56" t="s">
        <v>10739</v>
      </c>
      <c r="F4950" s="56" t="s">
        <v>10158</v>
      </c>
      <c r="H4950" s="56" t="s">
        <v>10159</v>
      </c>
      <c r="I4950" s="159">
        <v>41883</v>
      </c>
      <c r="J4950" s="159">
        <v>41944</v>
      </c>
      <c r="K4950" s="121" t="s">
        <v>10740</v>
      </c>
      <c r="L4950" s="156" t="s">
        <v>10741</v>
      </c>
      <c r="M4950" s="56" t="s">
        <v>695</v>
      </c>
      <c r="N4950" s="121" t="s">
        <v>8220</v>
      </c>
      <c r="O4950" s="121"/>
      <c r="P4950" s="121"/>
      <c r="Q4950" s="121"/>
      <c r="R4950" s="121"/>
      <c r="S4950" s="25" t="s">
        <v>605</v>
      </c>
      <c r="T4950" s="650"/>
      <c r="U4950" s="121" t="s">
        <v>606</v>
      </c>
      <c r="V4950" s="121"/>
      <c r="W4950" s="650"/>
      <c r="X4950" s="56">
        <v>20</v>
      </c>
      <c r="Y4950" s="56">
        <v>104</v>
      </c>
    </row>
    <row r="4951" spans="1:25" s="56" customFormat="1">
      <c r="A4951" s="56" t="s">
        <v>10156</v>
      </c>
      <c r="B4951" s="156" t="s">
        <v>970</v>
      </c>
      <c r="C4951" s="56" t="s">
        <v>6577</v>
      </c>
      <c r="D4951" s="56" t="s">
        <v>6382</v>
      </c>
      <c r="E4951" s="56" t="s">
        <v>10742</v>
      </c>
      <c r="F4951" s="56" t="s">
        <v>10158</v>
      </c>
      <c r="H4951" s="56" t="s">
        <v>10159</v>
      </c>
      <c r="I4951" s="159">
        <v>41883</v>
      </c>
      <c r="J4951" s="159">
        <v>41944</v>
      </c>
      <c r="K4951" s="121" t="s">
        <v>10743</v>
      </c>
      <c r="L4951" s="156" t="s">
        <v>10744</v>
      </c>
      <c r="M4951" s="56" t="s">
        <v>695</v>
      </c>
      <c r="N4951" s="121" t="s">
        <v>8220</v>
      </c>
      <c r="O4951" s="121"/>
      <c r="P4951" s="121"/>
      <c r="Q4951" s="121"/>
      <c r="R4951" s="121"/>
      <c r="S4951" s="25" t="s">
        <v>605</v>
      </c>
      <c r="T4951" s="650"/>
      <c r="U4951" s="121" t="s">
        <v>606</v>
      </c>
      <c r="V4951" s="121"/>
      <c r="W4951" s="650"/>
      <c r="X4951" s="56">
        <v>36</v>
      </c>
      <c r="Y4951" s="56">
        <v>89.8</v>
      </c>
    </row>
    <row r="4952" spans="1:25" s="56" customFormat="1">
      <c r="A4952" s="56" t="s">
        <v>10156</v>
      </c>
      <c r="B4952" s="156" t="s">
        <v>970</v>
      </c>
      <c r="C4952" s="56" t="s">
        <v>6577</v>
      </c>
      <c r="D4952" s="56" t="s">
        <v>6382</v>
      </c>
      <c r="E4952" s="56" t="s">
        <v>10745</v>
      </c>
      <c r="F4952" s="56" t="s">
        <v>10158</v>
      </c>
      <c r="H4952" s="56" t="s">
        <v>10159</v>
      </c>
      <c r="I4952" s="159">
        <v>41883</v>
      </c>
      <c r="J4952" s="159">
        <v>41944</v>
      </c>
      <c r="K4952" s="121" t="s">
        <v>10746</v>
      </c>
      <c r="L4952" s="156" t="s">
        <v>10747</v>
      </c>
      <c r="M4952" s="56" t="s">
        <v>695</v>
      </c>
      <c r="N4952" s="121" t="s">
        <v>8220</v>
      </c>
      <c r="O4952" s="121"/>
      <c r="P4952" s="121"/>
      <c r="Q4952" s="121"/>
      <c r="R4952" s="121"/>
      <c r="S4952" s="25" t="s">
        <v>605</v>
      </c>
      <c r="T4952" s="650"/>
      <c r="U4952" s="121" t="s">
        <v>606</v>
      </c>
      <c r="V4952" s="121"/>
      <c r="W4952" s="650"/>
      <c r="X4952" s="56">
        <v>15</v>
      </c>
      <c r="Y4952" s="56">
        <v>187</v>
      </c>
    </row>
    <row r="4953" spans="1:25" s="56" customFormat="1">
      <c r="A4953" s="56" t="s">
        <v>10156</v>
      </c>
      <c r="B4953" s="156" t="s">
        <v>970</v>
      </c>
      <c r="C4953" s="56" t="s">
        <v>6577</v>
      </c>
      <c r="D4953" s="56" t="s">
        <v>6382</v>
      </c>
      <c r="E4953" s="56" t="s">
        <v>10748</v>
      </c>
      <c r="F4953" s="56" t="s">
        <v>10158</v>
      </c>
      <c r="H4953" s="56" t="s">
        <v>10159</v>
      </c>
      <c r="I4953" s="159">
        <v>41883</v>
      </c>
      <c r="J4953" s="159">
        <v>41944</v>
      </c>
      <c r="K4953" s="121" t="s">
        <v>10749</v>
      </c>
      <c r="L4953" s="156" t="s">
        <v>10750</v>
      </c>
      <c r="M4953" s="56" t="s">
        <v>695</v>
      </c>
      <c r="N4953" s="121" t="s">
        <v>8220</v>
      </c>
      <c r="O4953" s="121"/>
      <c r="P4953" s="121"/>
      <c r="Q4953" s="121"/>
      <c r="R4953" s="121"/>
      <c r="S4953" s="25" t="s">
        <v>605</v>
      </c>
      <c r="T4953" s="650"/>
      <c r="U4953" s="121" t="s">
        <v>606</v>
      </c>
      <c r="V4953" s="121"/>
      <c r="W4953" s="650"/>
      <c r="X4953" s="56">
        <v>26</v>
      </c>
      <c r="Y4953" s="56">
        <v>107</v>
      </c>
    </row>
    <row r="4954" spans="1:25" s="56" customFormat="1">
      <c r="A4954" s="56" t="s">
        <v>10156</v>
      </c>
      <c r="B4954" s="156" t="s">
        <v>970</v>
      </c>
      <c r="C4954" s="56" t="s">
        <v>6577</v>
      </c>
      <c r="D4954" s="56" t="s">
        <v>6382</v>
      </c>
      <c r="E4954" s="56" t="s">
        <v>10751</v>
      </c>
      <c r="F4954" s="56" t="s">
        <v>10158</v>
      </c>
      <c r="H4954" s="56" t="s">
        <v>10159</v>
      </c>
      <c r="I4954" s="159">
        <v>41883</v>
      </c>
      <c r="J4954" s="159">
        <v>41944</v>
      </c>
      <c r="K4954" s="121" t="s">
        <v>10752</v>
      </c>
      <c r="L4954" s="156" t="s">
        <v>10753</v>
      </c>
      <c r="M4954" s="56" t="s">
        <v>695</v>
      </c>
      <c r="N4954" s="121" t="s">
        <v>8220</v>
      </c>
      <c r="O4954" s="121"/>
      <c r="P4954" s="121"/>
      <c r="Q4954" s="121"/>
      <c r="R4954" s="121"/>
      <c r="S4954" s="25" t="s">
        <v>605</v>
      </c>
      <c r="T4954" s="650"/>
      <c r="U4954" s="121" t="s">
        <v>606</v>
      </c>
      <c r="V4954" s="121"/>
      <c r="W4954" s="650"/>
      <c r="X4954" s="56">
        <v>15</v>
      </c>
      <c r="Y4954" s="56">
        <v>200</v>
      </c>
    </row>
    <row r="4955" spans="1:25" s="56" customFormat="1">
      <c r="A4955" s="56" t="s">
        <v>10156</v>
      </c>
      <c r="B4955" s="156" t="s">
        <v>970</v>
      </c>
      <c r="C4955" s="56" t="s">
        <v>6577</v>
      </c>
      <c r="D4955" s="56" t="s">
        <v>6382</v>
      </c>
      <c r="E4955" s="56" t="s">
        <v>10754</v>
      </c>
      <c r="F4955" s="56" t="s">
        <v>10158</v>
      </c>
      <c r="H4955" s="56" t="s">
        <v>10159</v>
      </c>
      <c r="I4955" s="159">
        <v>41883</v>
      </c>
      <c r="J4955" s="159">
        <v>41944</v>
      </c>
      <c r="K4955" s="121" t="s">
        <v>10755</v>
      </c>
      <c r="L4955" s="156" t="s">
        <v>10756</v>
      </c>
      <c r="M4955" s="56" t="s">
        <v>695</v>
      </c>
      <c r="N4955" s="121" t="s">
        <v>8220</v>
      </c>
      <c r="O4955" s="121"/>
      <c r="P4955" s="121"/>
      <c r="Q4955" s="121"/>
      <c r="R4955" s="121"/>
      <c r="S4955" s="25" t="s">
        <v>605</v>
      </c>
      <c r="T4955" s="650"/>
      <c r="U4955" s="121" t="s">
        <v>606</v>
      </c>
      <c r="V4955" s="121"/>
      <c r="W4955" s="650"/>
      <c r="X4955" s="56">
        <v>45</v>
      </c>
      <c r="Y4955" s="56">
        <v>63.2</v>
      </c>
    </row>
    <row r="4956" spans="1:25" s="56" customFormat="1">
      <c r="A4956" s="56" t="s">
        <v>10156</v>
      </c>
      <c r="B4956" s="156" t="s">
        <v>970</v>
      </c>
      <c r="C4956" s="56" t="s">
        <v>6577</v>
      </c>
      <c r="D4956" s="56" t="s">
        <v>6382</v>
      </c>
      <c r="E4956" s="56" t="s">
        <v>10757</v>
      </c>
      <c r="F4956" s="56" t="s">
        <v>10158</v>
      </c>
      <c r="H4956" s="56" t="s">
        <v>10159</v>
      </c>
      <c r="I4956" s="159">
        <v>41883</v>
      </c>
      <c r="J4956" s="159">
        <v>41944</v>
      </c>
      <c r="K4956" s="121" t="s">
        <v>10758</v>
      </c>
      <c r="L4956" s="156" t="s">
        <v>10759</v>
      </c>
      <c r="M4956" s="56" t="s">
        <v>695</v>
      </c>
      <c r="N4956" s="121" t="s">
        <v>8220</v>
      </c>
      <c r="O4956" s="121"/>
      <c r="P4956" s="121"/>
      <c r="Q4956" s="121"/>
      <c r="R4956" s="121"/>
      <c r="S4956" s="25" t="s">
        <v>605</v>
      </c>
      <c r="T4956" s="651"/>
      <c r="U4956" s="121" t="s">
        <v>606</v>
      </c>
      <c r="V4956" s="121"/>
      <c r="W4956" s="651"/>
      <c r="X4956" s="56">
        <v>50</v>
      </c>
      <c r="Y4956" s="56">
        <v>125</v>
      </c>
    </row>
    <row r="4957" spans="1:25" s="56" customFormat="1">
      <c r="A4957" s="56" t="s">
        <v>10156</v>
      </c>
      <c r="B4957" s="156" t="s">
        <v>970</v>
      </c>
      <c r="C4957" s="56" t="s">
        <v>6577</v>
      </c>
      <c r="D4957" s="56" t="s">
        <v>6382</v>
      </c>
      <c r="E4957" s="56" t="s">
        <v>10760</v>
      </c>
      <c r="F4957" s="56" t="s">
        <v>10158</v>
      </c>
      <c r="H4957" s="56" t="s">
        <v>10159</v>
      </c>
      <c r="I4957" s="159">
        <v>41883</v>
      </c>
      <c r="J4957" s="159">
        <v>41944</v>
      </c>
      <c r="K4957" s="121" t="s">
        <v>10761</v>
      </c>
      <c r="L4957" s="156" t="s">
        <v>10762</v>
      </c>
      <c r="M4957" s="56" t="s">
        <v>695</v>
      </c>
      <c r="N4957" s="121" t="s">
        <v>8220</v>
      </c>
      <c r="O4957" s="121"/>
      <c r="P4957" s="121"/>
      <c r="Q4957" s="121"/>
      <c r="R4957" s="121"/>
      <c r="S4957" s="25" t="s">
        <v>605</v>
      </c>
      <c r="T4957" s="2">
        <v>1</v>
      </c>
      <c r="U4957" s="121" t="s">
        <v>606</v>
      </c>
      <c r="V4957" s="121"/>
      <c r="W4957" s="2">
        <v>60</v>
      </c>
      <c r="X4957" s="56">
        <v>77</v>
      </c>
      <c r="Y4957" s="56">
        <v>76.599999999999994</v>
      </c>
    </row>
    <row r="4958" spans="1:25" s="56" customFormat="1">
      <c r="A4958" s="56" t="s">
        <v>10156</v>
      </c>
      <c r="B4958" s="156" t="s">
        <v>970</v>
      </c>
      <c r="C4958" s="56" t="s">
        <v>6577</v>
      </c>
      <c r="D4958" s="56" t="s">
        <v>6382</v>
      </c>
      <c r="E4958" s="56" t="s">
        <v>10763</v>
      </c>
      <c r="F4958" s="56" t="s">
        <v>10158</v>
      </c>
      <c r="H4958" s="56" t="s">
        <v>10159</v>
      </c>
      <c r="I4958" s="159">
        <v>41883</v>
      </c>
      <c r="J4958" s="159">
        <v>41944</v>
      </c>
      <c r="K4958" s="121" t="s">
        <v>10764</v>
      </c>
      <c r="L4958" s="156" t="s">
        <v>10765</v>
      </c>
      <c r="M4958" s="56" t="s">
        <v>695</v>
      </c>
      <c r="N4958" s="121" t="s">
        <v>8220</v>
      </c>
      <c r="O4958" s="121"/>
      <c r="P4958" s="121"/>
      <c r="Q4958" s="121"/>
      <c r="R4958" s="121"/>
      <c r="S4958" s="25" t="s">
        <v>605</v>
      </c>
      <c r="T4958" s="650"/>
      <c r="U4958" s="121" t="s">
        <v>606</v>
      </c>
      <c r="V4958" s="121"/>
      <c r="W4958" s="650"/>
      <c r="X4958" s="56">
        <v>53</v>
      </c>
      <c r="Y4958" s="56">
        <v>52.2</v>
      </c>
    </row>
    <row r="4959" spans="1:25" s="56" customFormat="1">
      <c r="A4959" s="56" t="s">
        <v>10156</v>
      </c>
      <c r="B4959" s="156" t="s">
        <v>970</v>
      </c>
      <c r="C4959" s="56" t="s">
        <v>6577</v>
      </c>
      <c r="D4959" s="56" t="s">
        <v>6382</v>
      </c>
      <c r="E4959" s="56" t="s">
        <v>10766</v>
      </c>
      <c r="F4959" s="56" t="s">
        <v>10158</v>
      </c>
      <c r="H4959" s="56" t="s">
        <v>10159</v>
      </c>
      <c r="I4959" s="159">
        <v>41883</v>
      </c>
      <c r="J4959" s="159">
        <v>41944</v>
      </c>
      <c r="K4959" s="121" t="s">
        <v>10767</v>
      </c>
      <c r="L4959" s="156" t="s">
        <v>10768</v>
      </c>
      <c r="M4959" s="56" t="s">
        <v>695</v>
      </c>
      <c r="N4959" s="121" t="s">
        <v>8220</v>
      </c>
      <c r="O4959" s="121"/>
      <c r="P4959" s="121"/>
      <c r="Q4959" s="121"/>
      <c r="R4959" s="121"/>
      <c r="S4959" s="25" t="s">
        <v>605</v>
      </c>
      <c r="T4959" s="650"/>
      <c r="U4959" s="121" t="s">
        <v>606</v>
      </c>
      <c r="V4959" s="121"/>
      <c r="W4959" s="650"/>
      <c r="X4959" s="56">
        <v>50</v>
      </c>
      <c r="Y4959" s="56">
        <v>115</v>
      </c>
    </row>
    <row r="4960" spans="1:25" s="56" customFormat="1">
      <c r="A4960" s="56" t="s">
        <v>10156</v>
      </c>
      <c r="B4960" s="156" t="s">
        <v>970</v>
      </c>
      <c r="C4960" s="56" t="s">
        <v>6577</v>
      </c>
      <c r="D4960" s="56" t="s">
        <v>6382</v>
      </c>
      <c r="E4960" s="56" t="s">
        <v>10769</v>
      </c>
      <c r="F4960" s="56" t="s">
        <v>10158</v>
      </c>
      <c r="H4960" s="56" t="s">
        <v>10159</v>
      </c>
      <c r="I4960" s="159">
        <v>41883</v>
      </c>
      <c r="J4960" s="159">
        <v>41944</v>
      </c>
      <c r="K4960" s="121" t="s">
        <v>10770</v>
      </c>
      <c r="L4960" s="156" t="s">
        <v>10771</v>
      </c>
      <c r="M4960" s="56" t="s">
        <v>695</v>
      </c>
      <c r="N4960" s="121" t="s">
        <v>8220</v>
      </c>
      <c r="O4960" s="121"/>
      <c r="P4960" s="121"/>
      <c r="Q4960" s="121"/>
      <c r="R4960" s="121"/>
      <c r="S4960" s="25" t="s">
        <v>605</v>
      </c>
      <c r="T4960" s="650"/>
      <c r="U4960" s="121" t="s">
        <v>606</v>
      </c>
      <c r="V4960" s="121"/>
      <c r="W4960" s="650"/>
      <c r="X4960" s="56">
        <v>60</v>
      </c>
      <c r="Y4960" s="56">
        <v>62.2</v>
      </c>
    </row>
    <row r="4961" spans="1:25" s="56" customFormat="1">
      <c r="A4961" s="56" t="s">
        <v>10156</v>
      </c>
      <c r="B4961" s="156" t="s">
        <v>970</v>
      </c>
      <c r="C4961" s="56" t="s">
        <v>6577</v>
      </c>
      <c r="D4961" s="56" t="s">
        <v>6382</v>
      </c>
      <c r="E4961" s="56" t="s">
        <v>10772</v>
      </c>
      <c r="F4961" s="56" t="s">
        <v>10158</v>
      </c>
      <c r="H4961" s="56" t="s">
        <v>10159</v>
      </c>
      <c r="I4961" s="159">
        <v>41883</v>
      </c>
      <c r="J4961" s="159">
        <v>41944</v>
      </c>
      <c r="K4961" s="121" t="s">
        <v>10773</v>
      </c>
      <c r="L4961" s="156" t="s">
        <v>10774</v>
      </c>
      <c r="M4961" s="56" t="s">
        <v>695</v>
      </c>
      <c r="N4961" s="121" t="s">
        <v>8220</v>
      </c>
      <c r="O4961" s="121"/>
      <c r="P4961" s="121"/>
      <c r="Q4961" s="121"/>
      <c r="R4961" s="121"/>
      <c r="S4961" s="25" t="s">
        <v>605</v>
      </c>
      <c r="T4961" s="650"/>
      <c r="U4961" s="121" t="s">
        <v>606</v>
      </c>
      <c r="V4961" s="121"/>
      <c r="W4961" s="650"/>
      <c r="X4961" s="56">
        <v>30</v>
      </c>
      <c r="Y4961" s="56">
        <v>88.6</v>
      </c>
    </row>
    <row r="4962" spans="1:25" s="56" customFormat="1">
      <c r="A4962" s="56" t="s">
        <v>10156</v>
      </c>
      <c r="B4962" s="156" t="s">
        <v>970</v>
      </c>
      <c r="C4962" s="56" t="s">
        <v>6577</v>
      </c>
      <c r="D4962" s="56" t="s">
        <v>6382</v>
      </c>
      <c r="E4962" s="56" t="s">
        <v>10775</v>
      </c>
      <c r="F4962" s="56" t="s">
        <v>10158</v>
      </c>
      <c r="H4962" s="56" t="s">
        <v>10159</v>
      </c>
      <c r="I4962" s="159">
        <v>41883</v>
      </c>
      <c r="J4962" s="159">
        <v>41944</v>
      </c>
      <c r="K4962" s="121" t="s">
        <v>10776</v>
      </c>
      <c r="L4962" s="156" t="s">
        <v>10777</v>
      </c>
      <c r="M4962" s="56" t="s">
        <v>695</v>
      </c>
      <c r="N4962" s="121" t="s">
        <v>8220</v>
      </c>
      <c r="O4962" s="121"/>
      <c r="P4962" s="121"/>
      <c r="Q4962" s="121"/>
      <c r="R4962" s="121"/>
      <c r="S4962" s="25" t="s">
        <v>605</v>
      </c>
      <c r="T4962" s="650"/>
      <c r="U4962" s="121" t="s">
        <v>606</v>
      </c>
      <c r="V4962" s="121"/>
      <c r="W4962" s="650"/>
      <c r="X4962" s="56">
        <v>58</v>
      </c>
      <c r="Y4962" s="56">
        <v>72.2</v>
      </c>
    </row>
    <row r="4963" spans="1:25" s="56" customFormat="1">
      <c r="A4963" s="56" t="s">
        <v>10156</v>
      </c>
      <c r="B4963" s="156" t="s">
        <v>970</v>
      </c>
      <c r="C4963" s="56" t="s">
        <v>6577</v>
      </c>
      <c r="D4963" s="56" t="s">
        <v>6382</v>
      </c>
      <c r="E4963" s="56" t="s">
        <v>10778</v>
      </c>
      <c r="F4963" s="56" t="s">
        <v>10158</v>
      </c>
      <c r="H4963" s="56" t="s">
        <v>10159</v>
      </c>
      <c r="I4963" s="159">
        <v>41883</v>
      </c>
      <c r="J4963" s="159">
        <v>41944</v>
      </c>
      <c r="K4963" s="121" t="s">
        <v>10779</v>
      </c>
      <c r="L4963" s="156" t="s">
        <v>10780</v>
      </c>
      <c r="M4963" s="56" t="s">
        <v>695</v>
      </c>
      <c r="N4963" s="121" t="s">
        <v>8220</v>
      </c>
      <c r="O4963" s="121"/>
      <c r="P4963" s="121"/>
      <c r="Q4963" s="121"/>
      <c r="R4963" s="121"/>
      <c r="S4963" s="25" t="s">
        <v>605</v>
      </c>
      <c r="T4963" s="650"/>
      <c r="U4963" s="121" t="s">
        <v>606</v>
      </c>
      <c r="V4963" s="121"/>
      <c r="W4963" s="650"/>
      <c r="X4963" s="56">
        <v>84</v>
      </c>
      <c r="Y4963" s="56">
        <v>117</v>
      </c>
    </row>
    <row r="4964" spans="1:25" s="56" customFormat="1">
      <c r="A4964" s="56" t="s">
        <v>10156</v>
      </c>
      <c r="B4964" s="156" t="s">
        <v>970</v>
      </c>
      <c r="C4964" s="56" t="s">
        <v>6577</v>
      </c>
      <c r="D4964" s="56" t="s">
        <v>6382</v>
      </c>
      <c r="E4964" s="56" t="s">
        <v>10781</v>
      </c>
      <c r="F4964" s="56" t="s">
        <v>10158</v>
      </c>
      <c r="H4964" s="56" t="s">
        <v>10159</v>
      </c>
      <c r="I4964" s="159">
        <v>41883</v>
      </c>
      <c r="J4964" s="159">
        <v>41944</v>
      </c>
      <c r="K4964" s="121" t="s">
        <v>10782</v>
      </c>
      <c r="L4964" s="156" t="s">
        <v>10783</v>
      </c>
      <c r="M4964" s="56" t="s">
        <v>695</v>
      </c>
      <c r="N4964" s="121" t="s">
        <v>8220</v>
      </c>
      <c r="O4964" s="121"/>
      <c r="P4964" s="121"/>
      <c r="Q4964" s="121"/>
      <c r="R4964" s="121"/>
      <c r="S4964" s="25" t="s">
        <v>605</v>
      </c>
      <c r="T4964" s="651"/>
      <c r="U4964" s="121" t="s">
        <v>606</v>
      </c>
      <c r="V4964" s="121"/>
      <c r="W4964" s="651"/>
      <c r="X4964" s="56">
        <v>81</v>
      </c>
      <c r="Y4964" s="56">
        <v>60.6</v>
      </c>
    </row>
    <row r="4965" spans="1:25" s="56" customFormat="1">
      <c r="A4965" s="56" t="s">
        <v>10156</v>
      </c>
      <c r="B4965" s="156" t="s">
        <v>970</v>
      </c>
      <c r="C4965" s="56" t="s">
        <v>6577</v>
      </c>
      <c r="D4965" s="56" t="s">
        <v>6382</v>
      </c>
      <c r="E4965" s="56" t="s">
        <v>10784</v>
      </c>
      <c r="F4965" s="56" t="s">
        <v>10158</v>
      </c>
      <c r="H4965" s="56" t="s">
        <v>10159</v>
      </c>
      <c r="I4965" s="159">
        <v>41883</v>
      </c>
      <c r="J4965" s="159">
        <v>41944</v>
      </c>
      <c r="K4965" s="121" t="s">
        <v>10785</v>
      </c>
      <c r="L4965" s="156" t="s">
        <v>10786</v>
      </c>
      <c r="M4965" s="56" t="s">
        <v>695</v>
      </c>
      <c r="N4965" s="121" t="s">
        <v>8220</v>
      </c>
      <c r="O4965" s="121"/>
      <c r="P4965" s="121"/>
      <c r="Q4965" s="121"/>
      <c r="R4965" s="121"/>
      <c r="S4965" s="25" t="s">
        <v>605</v>
      </c>
      <c r="T4965" s="2">
        <v>1</v>
      </c>
      <c r="U4965" s="121" t="s">
        <v>606</v>
      </c>
      <c r="V4965" s="121"/>
      <c r="W4965" s="2">
        <v>60</v>
      </c>
      <c r="X4965" s="56">
        <v>48</v>
      </c>
      <c r="Y4965" s="56">
        <v>53</v>
      </c>
    </row>
    <row r="4966" spans="1:25" s="56" customFormat="1">
      <c r="A4966" s="56" t="s">
        <v>10156</v>
      </c>
      <c r="B4966" s="156" t="s">
        <v>970</v>
      </c>
      <c r="C4966" s="56" t="s">
        <v>6577</v>
      </c>
      <c r="D4966" s="56" t="s">
        <v>6382</v>
      </c>
      <c r="E4966" s="56" t="s">
        <v>10787</v>
      </c>
      <c r="F4966" s="56" t="s">
        <v>10158</v>
      </c>
      <c r="H4966" s="56" t="s">
        <v>10159</v>
      </c>
      <c r="I4966" s="159">
        <v>41883</v>
      </c>
      <c r="J4966" s="159">
        <v>41944</v>
      </c>
      <c r="K4966" s="121" t="s">
        <v>10788</v>
      </c>
      <c r="L4966" s="156" t="s">
        <v>10789</v>
      </c>
      <c r="M4966" s="56" t="s">
        <v>695</v>
      </c>
      <c r="N4966" s="121" t="s">
        <v>8220</v>
      </c>
      <c r="O4966" s="121"/>
      <c r="P4966" s="121"/>
      <c r="Q4966" s="121"/>
      <c r="R4966" s="121"/>
      <c r="S4966" s="25" t="s">
        <v>605</v>
      </c>
      <c r="T4966" s="650"/>
      <c r="U4966" s="121" t="s">
        <v>606</v>
      </c>
      <c r="V4966" s="121"/>
      <c r="W4966" s="650"/>
      <c r="X4966" s="56">
        <v>72</v>
      </c>
      <c r="Y4966" s="56">
        <v>65</v>
      </c>
    </row>
    <row r="4967" spans="1:25" s="56" customFormat="1">
      <c r="A4967" s="56" t="s">
        <v>10156</v>
      </c>
      <c r="B4967" s="156" t="s">
        <v>970</v>
      </c>
      <c r="C4967" s="56" t="s">
        <v>6577</v>
      </c>
      <c r="D4967" s="56" t="s">
        <v>6382</v>
      </c>
      <c r="E4967" s="56" t="s">
        <v>10790</v>
      </c>
      <c r="F4967" s="56" t="s">
        <v>10158</v>
      </c>
      <c r="H4967" s="56" t="s">
        <v>10159</v>
      </c>
      <c r="I4967" s="159">
        <v>41883</v>
      </c>
      <c r="J4967" s="159">
        <v>41944</v>
      </c>
      <c r="K4967" s="121" t="s">
        <v>10791</v>
      </c>
      <c r="L4967" s="156" t="s">
        <v>10792</v>
      </c>
      <c r="M4967" s="56" t="s">
        <v>695</v>
      </c>
      <c r="N4967" s="121" t="s">
        <v>8220</v>
      </c>
      <c r="O4967" s="121"/>
      <c r="P4967" s="121"/>
      <c r="Q4967" s="121"/>
      <c r="R4967" s="121"/>
      <c r="S4967" s="25" t="s">
        <v>605</v>
      </c>
      <c r="T4967" s="650"/>
      <c r="U4967" s="121" t="s">
        <v>606</v>
      </c>
      <c r="V4967" s="121"/>
      <c r="W4967" s="650"/>
      <c r="X4967" s="56">
        <v>42</v>
      </c>
      <c r="Y4967" s="56">
        <v>129</v>
      </c>
    </row>
    <row r="4968" spans="1:25" s="56" customFormat="1">
      <c r="A4968" s="56" t="s">
        <v>10156</v>
      </c>
      <c r="B4968" s="156" t="s">
        <v>970</v>
      </c>
      <c r="C4968" s="56" t="s">
        <v>6577</v>
      </c>
      <c r="D4968" s="56" t="s">
        <v>6382</v>
      </c>
      <c r="E4968" s="56" t="s">
        <v>10793</v>
      </c>
      <c r="F4968" s="56" t="s">
        <v>10158</v>
      </c>
      <c r="H4968" s="56" t="s">
        <v>10159</v>
      </c>
      <c r="I4968" s="159">
        <v>41883</v>
      </c>
      <c r="J4968" s="159">
        <v>41944</v>
      </c>
      <c r="K4968" s="121" t="s">
        <v>10794</v>
      </c>
      <c r="L4968" s="156" t="s">
        <v>10795</v>
      </c>
      <c r="M4968" s="56" t="s">
        <v>695</v>
      </c>
      <c r="N4968" s="121" t="s">
        <v>8220</v>
      </c>
      <c r="O4968" s="121"/>
      <c r="P4968" s="121"/>
      <c r="Q4968" s="121"/>
      <c r="R4968" s="121"/>
      <c r="S4968" s="25" t="s">
        <v>605</v>
      </c>
      <c r="T4968" s="650"/>
      <c r="U4968" s="121" t="s">
        <v>606</v>
      </c>
      <c r="V4968" s="121"/>
      <c r="W4968" s="650"/>
      <c r="X4968" s="56">
        <v>34</v>
      </c>
      <c r="Y4968" s="56">
        <v>132</v>
      </c>
    </row>
    <row r="4969" spans="1:25" s="56" customFormat="1">
      <c r="A4969" s="56" t="s">
        <v>10156</v>
      </c>
      <c r="B4969" s="156" t="s">
        <v>970</v>
      </c>
      <c r="C4969" s="56" t="s">
        <v>6577</v>
      </c>
      <c r="D4969" s="56" t="s">
        <v>6382</v>
      </c>
      <c r="E4969" s="56" t="s">
        <v>10796</v>
      </c>
      <c r="F4969" s="56" t="s">
        <v>10158</v>
      </c>
      <c r="H4969" s="56" t="s">
        <v>10159</v>
      </c>
      <c r="I4969" s="159">
        <v>41883</v>
      </c>
      <c r="J4969" s="159">
        <v>41944</v>
      </c>
      <c r="K4969" s="121" t="s">
        <v>10797</v>
      </c>
      <c r="L4969" s="156" t="s">
        <v>10798</v>
      </c>
      <c r="M4969" s="56" t="s">
        <v>695</v>
      </c>
      <c r="N4969" s="121" t="s">
        <v>8220</v>
      </c>
      <c r="O4969" s="121"/>
      <c r="P4969" s="121"/>
      <c r="Q4969" s="121"/>
      <c r="R4969" s="121"/>
      <c r="S4969" s="25" t="s">
        <v>605</v>
      </c>
      <c r="T4969" s="650"/>
      <c r="U4969" s="121" t="s">
        <v>606</v>
      </c>
      <c r="V4969" s="121"/>
      <c r="W4969" s="650"/>
      <c r="X4969" s="56">
        <v>40</v>
      </c>
      <c r="Y4969" s="56">
        <v>120</v>
      </c>
    </row>
    <row r="4970" spans="1:25" s="56" customFormat="1">
      <c r="A4970" s="56" t="s">
        <v>10156</v>
      </c>
      <c r="B4970" s="156" t="s">
        <v>970</v>
      </c>
      <c r="C4970" s="56" t="s">
        <v>6577</v>
      </c>
      <c r="D4970" s="56" t="s">
        <v>6382</v>
      </c>
      <c r="E4970" s="56" t="s">
        <v>10799</v>
      </c>
      <c r="F4970" s="56" t="s">
        <v>10158</v>
      </c>
      <c r="H4970" s="56" t="s">
        <v>10159</v>
      </c>
      <c r="I4970" s="159">
        <v>41883</v>
      </c>
      <c r="J4970" s="159">
        <v>41944</v>
      </c>
      <c r="K4970" s="121" t="s">
        <v>10800</v>
      </c>
      <c r="L4970" s="156" t="s">
        <v>10801</v>
      </c>
      <c r="M4970" s="56" t="s">
        <v>695</v>
      </c>
      <c r="N4970" s="121" t="s">
        <v>8220</v>
      </c>
      <c r="O4970" s="121"/>
      <c r="P4970" s="121"/>
      <c r="Q4970" s="121"/>
      <c r="R4970" s="121"/>
      <c r="S4970" s="25" t="s">
        <v>605</v>
      </c>
      <c r="T4970" s="650"/>
      <c r="U4970" s="121" t="s">
        <v>606</v>
      </c>
      <c r="V4970" s="121"/>
      <c r="W4970" s="650"/>
      <c r="X4970" s="56">
        <v>38</v>
      </c>
      <c r="Y4970" s="56">
        <v>145</v>
      </c>
    </row>
    <row r="4971" spans="1:25" s="56" customFormat="1">
      <c r="A4971" s="56" t="s">
        <v>10156</v>
      </c>
      <c r="B4971" s="156" t="s">
        <v>970</v>
      </c>
      <c r="C4971" s="56" t="s">
        <v>6577</v>
      </c>
      <c r="D4971" s="56" t="s">
        <v>6382</v>
      </c>
      <c r="E4971" s="56" t="s">
        <v>10802</v>
      </c>
      <c r="F4971" s="56" t="s">
        <v>10158</v>
      </c>
      <c r="H4971" s="56" t="s">
        <v>10159</v>
      </c>
      <c r="I4971" s="159">
        <v>41883</v>
      </c>
      <c r="J4971" s="159">
        <v>41944</v>
      </c>
      <c r="K4971" s="121" t="s">
        <v>10803</v>
      </c>
      <c r="L4971" s="156" t="s">
        <v>10804</v>
      </c>
      <c r="M4971" s="56" t="s">
        <v>695</v>
      </c>
      <c r="N4971" s="121" t="s">
        <v>8220</v>
      </c>
      <c r="O4971" s="121"/>
      <c r="P4971" s="121"/>
      <c r="Q4971" s="121"/>
      <c r="R4971" s="121"/>
      <c r="S4971" s="25" t="s">
        <v>605</v>
      </c>
      <c r="T4971" s="650"/>
      <c r="U4971" s="121" t="s">
        <v>606</v>
      </c>
      <c r="V4971" s="121"/>
      <c r="W4971" s="650"/>
      <c r="X4971" s="56">
        <v>30</v>
      </c>
      <c r="Y4971" s="56">
        <v>57.8</v>
      </c>
    </row>
    <row r="4972" spans="1:25" s="56" customFormat="1">
      <c r="A4972" s="56" t="s">
        <v>10156</v>
      </c>
      <c r="B4972" s="156" t="s">
        <v>970</v>
      </c>
      <c r="C4972" s="56" t="s">
        <v>6577</v>
      </c>
      <c r="D4972" s="56" t="s">
        <v>6382</v>
      </c>
      <c r="E4972" s="56" t="s">
        <v>10805</v>
      </c>
      <c r="F4972" s="56" t="s">
        <v>10158</v>
      </c>
      <c r="H4972" s="56" t="s">
        <v>10159</v>
      </c>
      <c r="I4972" s="159">
        <v>41883</v>
      </c>
      <c r="J4972" s="159">
        <v>41944</v>
      </c>
      <c r="K4972" s="121" t="s">
        <v>10806</v>
      </c>
      <c r="L4972" s="156" t="s">
        <v>10807</v>
      </c>
      <c r="M4972" s="56" t="s">
        <v>695</v>
      </c>
      <c r="N4972" s="121" t="s">
        <v>8220</v>
      </c>
      <c r="O4972" s="121"/>
      <c r="P4972" s="121"/>
      <c r="Q4972" s="121"/>
      <c r="R4972" s="121"/>
      <c r="S4972" s="25" t="s">
        <v>605</v>
      </c>
      <c r="T4972" s="651"/>
      <c r="U4972" s="121" t="s">
        <v>606</v>
      </c>
      <c r="V4972" s="121"/>
      <c r="W4972" s="651"/>
      <c r="X4972" s="56">
        <v>37</v>
      </c>
      <c r="Y4972" s="56">
        <v>89.8</v>
      </c>
    </row>
    <row r="4973" spans="1:25" s="56" customFormat="1">
      <c r="A4973" s="56" t="s">
        <v>10156</v>
      </c>
      <c r="B4973" s="156" t="s">
        <v>970</v>
      </c>
      <c r="C4973" s="56" t="s">
        <v>6577</v>
      </c>
      <c r="D4973" s="56" t="s">
        <v>6382</v>
      </c>
      <c r="E4973" s="56" t="s">
        <v>10808</v>
      </c>
      <c r="F4973" s="56" t="s">
        <v>10158</v>
      </c>
      <c r="H4973" s="56" t="s">
        <v>10159</v>
      </c>
      <c r="I4973" s="159">
        <v>41883</v>
      </c>
      <c r="J4973" s="159">
        <v>41944</v>
      </c>
      <c r="K4973" s="121" t="s">
        <v>10809</v>
      </c>
      <c r="L4973" s="156" t="s">
        <v>10810</v>
      </c>
      <c r="M4973" s="56" t="s">
        <v>695</v>
      </c>
      <c r="N4973" s="121" t="s">
        <v>8220</v>
      </c>
      <c r="O4973" s="121"/>
      <c r="P4973" s="121"/>
      <c r="Q4973" s="121"/>
      <c r="R4973" s="121"/>
      <c r="S4973" s="25" t="s">
        <v>605</v>
      </c>
      <c r="T4973" s="2">
        <v>1</v>
      </c>
      <c r="U4973" s="121" t="s">
        <v>606</v>
      </c>
      <c r="V4973" s="121"/>
      <c r="W4973" s="2">
        <v>60</v>
      </c>
      <c r="X4973" s="56">
        <v>73</v>
      </c>
      <c r="Y4973" s="56">
        <v>44.8</v>
      </c>
    </row>
    <row r="4974" spans="1:25" s="56" customFormat="1">
      <c r="A4974" s="56" t="s">
        <v>10156</v>
      </c>
      <c r="B4974" s="156" t="s">
        <v>970</v>
      </c>
      <c r="C4974" s="56" t="s">
        <v>6577</v>
      </c>
      <c r="D4974" s="56" t="s">
        <v>6382</v>
      </c>
      <c r="E4974" s="56" t="s">
        <v>10811</v>
      </c>
      <c r="F4974" s="56" t="s">
        <v>10158</v>
      </c>
      <c r="H4974" s="56" t="s">
        <v>10159</v>
      </c>
      <c r="I4974" s="159">
        <v>41883</v>
      </c>
      <c r="J4974" s="159">
        <v>41944</v>
      </c>
      <c r="K4974" s="121" t="s">
        <v>10812</v>
      </c>
      <c r="L4974" s="156" t="s">
        <v>10813</v>
      </c>
      <c r="M4974" s="56" t="s">
        <v>695</v>
      </c>
      <c r="N4974" s="121" t="s">
        <v>8220</v>
      </c>
      <c r="O4974" s="121"/>
      <c r="P4974" s="121"/>
      <c r="Q4974" s="121"/>
      <c r="R4974" s="121"/>
      <c r="S4974" s="25" t="s">
        <v>605</v>
      </c>
      <c r="T4974" s="650"/>
      <c r="U4974" s="121" t="s">
        <v>606</v>
      </c>
      <c r="V4974" s="121"/>
      <c r="W4974" s="650"/>
      <c r="X4974" s="56">
        <v>30</v>
      </c>
      <c r="Y4974" s="56">
        <v>88.2</v>
      </c>
    </row>
    <row r="4975" spans="1:25" s="56" customFormat="1">
      <c r="A4975" s="56" t="s">
        <v>10156</v>
      </c>
      <c r="B4975" s="156" t="s">
        <v>970</v>
      </c>
      <c r="C4975" s="56" t="s">
        <v>6577</v>
      </c>
      <c r="D4975" s="56" t="s">
        <v>6382</v>
      </c>
      <c r="E4975" s="56" t="s">
        <v>10814</v>
      </c>
      <c r="F4975" s="56" t="s">
        <v>10158</v>
      </c>
      <c r="H4975" s="56" t="s">
        <v>10159</v>
      </c>
      <c r="I4975" s="159">
        <v>41883</v>
      </c>
      <c r="J4975" s="159">
        <v>41944</v>
      </c>
      <c r="K4975" s="121" t="s">
        <v>10815</v>
      </c>
      <c r="L4975" s="156" t="s">
        <v>10816</v>
      </c>
      <c r="M4975" s="56" t="s">
        <v>695</v>
      </c>
      <c r="N4975" s="121" t="s">
        <v>8220</v>
      </c>
      <c r="O4975" s="121"/>
      <c r="P4975" s="121"/>
      <c r="Q4975" s="121"/>
      <c r="R4975" s="121"/>
      <c r="S4975" s="25" t="s">
        <v>605</v>
      </c>
      <c r="T4975" s="650"/>
      <c r="U4975" s="121" t="s">
        <v>606</v>
      </c>
      <c r="V4975" s="121"/>
      <c r="W4975" s="650"/>
      <c r="X4975" s="56">
        <v>28</v>
      </c>
      <c r="Y4975" s="56">
        <v>83.6</v>
      </c>
    </row>
    <row r="4976" spans="1:25" s="56" customFormat="1">
      <c r="A4976" s="56" t="s">
        <v>10156</v>
      </c>
      <c r="B4976" s="156" t="s">
        <v>970</v>
      </c>
      <c r="C4976" s="56" t="s">
        <v>6577</v>
      </c>
      <c r="D4976" s="56" t="s">
        <v>6382</v>
      </c>
      <c r="E4976" s="56" t="s">
        <v>10817</v>
      </c>
      <c r="F4976" s="56" t="s">
        <v>10158</v>
      </c>
      <c r="H4976" s="56" t="s">
        <v>10159</v>
      </c>
      <c r="I4976" s="159">
        <v>41883</v>
      </c>
      <c r="J4976" s="159">
        <v>41944</v>
      </c>
      <c r="K4976" s="121" t="s">
        <v>10818</v>
      </c>
      <c r="L4976" s="156" t="s">
        <v>10819</v>
      </c>
      <c r="M4976" s="56" t="s">
        <v>695</v>
      </c>
      <c r="N4976" s="121" t="s">
        <v>8220</v>
      </c>
      <c r="O4976" s="121"/>
      <c r="P4976" s="121"/>
      <c r="Q4976" s="121"/>
      <c r="R4976" s="121"/>
      <c r="S4976" s="25" t="s">
        <v>605</v>
      </c>
      <c r="T4976" s="650"/>
      <c r="U4976" s="121" t="s">
        <v>606</v>
      </c>
      <c r="V4976" s="121"/>
      <c r="W4976" s="650"/>
      <c r="X4976" s="56">
        <v>33</v>
      </c>
      <c r="Y4976" s="56">
        <v>130</v>
      </c>
    </row>
    <row r="4977" spans="1:25" s="56" customFormat="1">
      <c r="A4977" s="56" t="s">
        <v>10156</v>
      </c>
      <c r="B4977" s="156" t="s">
        <v>970</v>
      </c>
      <c r="C4977" s="56" t="s">
        <v>6577</v>
      </c>
      <c r="D4977" s="56" t="s">
        <v>6382</v>
      </c>
      <c r="E4977" s="56" t="s">
        <v>10820</v>
      </c>
      <c r="F4977" s="56" t="s">
        <v>10158</v>
      </c>
      <c r="H4977" s="56" t="s">
        <v>10159</v>
      </c>
      <c r="I4977" s="159">
        <v>41883</v>
      </c>
      <c r="J4977" s="159">
        <v>41944</v>
      </c>
      <c r="K4977" s="121" t="s">
        <v>10821</v>
      </c>
      <c r="L4977" s="156" t="s">
        <v>10822</v>
      </c>
      <c r="M4977" s="56" t="s">
        <v>695</v>
      </c>
      <c r="N4977" s="121" t="s">
        <v>8220</v>
      </c>
      <c r="O4977" s="121"/>
      <c r="P4977" s="121"/>
      <c r="Q4977" s="121"/>
      <c r="R4977" s="121"/>
      <c r="S4977" s="25" t="s">
        <v>605</v>
      </c>
      <c r="T4977" s="650"/>
      <c r="U4977" s="121" t="s">
        <v>606</v>
      </c>
      <c r="V4977" s="121"/>
      <c r="W4977" s="650"/>
      <c r="X4977" s="56">
        <v>54</v>
      </c>
      <c r="Y4977" s="56">
        <v>97.2</v>
      </c>
    </row>
    <row r="4978" spans="1:25" s="56" customFormat="1">
      <c r="A4978" s="56" t="s">
        <v>10156</v>
      </c>
      <c r="B4978" s="156" t="s">
        <v>970</v>
      </c>
      <c r="C4978" s="56" t="s">
        <v>6577</v>
      </c>
      <c r="D4978" s="56" t="s">
        <v>6382</v>
      </c>
      <c r="E4978" s="56" t="s">
        <v>10823</v>
      </c>
      <c r="F4978" s="56" t="s">
        <v>10158</v>
      </c>
      <c r="H4978" s="56" t="s">
        <v>10159</v>
      </c>
      <c r="I4978" s="159">
        <v>41883</v>
      </c>
      <c r="J4978" s="159">
        <v>41944</v>
      </c>
      <c r="K4978" s="121" t="s">
        <v>10824</v>
      </c>
      <c r="L4978" s="156" t="s">
        <v>10825</v>
      </c>
      <c r="M4978" s="56" t="s">
        <v>695</v>
      </c>
      <c r="N4978" s="121" t="s">
        <v>8220</v>
      </c>
      <c r="O4978" s="121"/>
      <c r="P4978" s="121"/>
      <c r="Q4978" s="121"/>
      <c r="R4978" s="121"/>
      <c r="S4978" s="25" t="s">
        <v>605</v>
      </c>
      <c r="T4978" s="650"/>
      <c r="U4978" s="121" t="s">
        <v>606</v>
      </c>
      <c r="V4978" s="121"/>
      <c r="W4978" s="650"/>
      <c r="X4978" s="56">
        <v>46</v>
      </c>
      <c r="Y4978" s="56">
        <v>94</v>
      </c>
    </row>
    <row r="4979" spans="1:25" s="56" customFormat="1">
      <c r="A4979" s="56" t="s">
        <v>10156</v>
      </c>
      <c r="B4979" s="156" t="s">
        <v>970</v>
      </c>
      <c r="C4979" s="56" t="s">
        <v>6577</v>
      </c>
      <c r="D4979" s="56" t="s">
        <v>6382</v>
      </c>
      <c r="E4979" s="56" t="s">
        <v>10826</v>
      </c>
      <c r="F4979" s="56" t="s">
        <v>10158</v>
      </c>
      <c r="H4979" s="56" t="s">
        <v>10159</v>
      </c>
      <c r="I4979" s="159">
        <v>41883</v>
      </c>
      <c r="J4979" s="159">
        <v>41944</v>
      </c>
      <c r="K4979" s="121" t="s">
        <v>10827</v>
      </c>
      <c r="L4979" s="156" t="s">
        <v>10828</v>
      </c>
      <c r="M4979" s="56" t="s">
        <v>695</v>
      </c>
      <c r="N4979" s="121" t="s">
        <v>8220</v>
      </c>
      <c r="O4979" s="121"/>
      <c r="P4979" s="121"/>
      <c r="Q4979" s="121"/>
      <c r="R4979" s="121"/>
      <c r="S4979" s="25" t="s">
        <v>605</v>
      </c>
      <c r="T4979" s="650"/>
      <c r="U4979" s="121" t="s">
        <v>606</v>
      </c>
      <c r="V4979" s="121"/>
      <c r="W4979" s="650"/>
      <c r="X4979" s="56">
        <v>99</v>
      </c>
      <c r="Y4979" s="56">
        <v>35.799999999999997</v>
      </c>
    </row>
    <row r="4980" spans="1:25" s="56" customFormat="1">
      <c r="A4980" s="56" t="s">
        <v>10156</v>
      </c>
      <c r="B4980" s="156" t="s">
        <v>970</v>
      </c>
      <c r="C4980" s="56" t="s">
        <v>6577</v>
      </c>
      <c r="D4980" s="56" t="s">
        <v>6382</v>
      </c>
      <c r="E4980" s="56" t="s">
        <v>10829</v>
      </c>
      <c r="F4980" s="56" t="s">
        <v>10158</v>
      </c>
      <c r="H4980" s="56" t="s">
        <v>10159</v>
      </c>
      <c r="I4980" s="159">
        <v>41883</v>
      </c>
      <c r="J4980" s="159">
        <v>41944</v>
      </c>
      <c r="K4980" s="121" t="s">
        <v>10830</v>
      </c>
      <c r="L4980" s="156" t="s">
        <v>10831</v>
      </c>
      <c r="M4980" s="56" t="s">
        <v>695</v>
      </c>
      <c r="N4980" s="121" t="s">
        <v>8220</v>
      </c>
      <c r="O4980" s="121"/>
      <c r="P4980" s="121"/>
      <c r="Q4980" s="121"/>
      <c r="R4980" s="121"/>
      <c r="S4980" s="25" t="s">
        <v>605</v>
      </c>
      <c r="T4980" s="651"/>
      <c r="U4980" s="121" t="s">
        <v>606</v>
      </c>
      <c r="V4980" s="121"/>
      <c r="W4980" s="651"/>
      <c r="X4980" s="56">
        <v>87</v>
      </c>
      <c r="Y4980" s="56">
        <v>43.4</v>
      </c>
    </row>
    <row r="4981" spans="1:25" s="56" customFormat="1">
      <c r="A4981" s="56" t="s">
        <v>10156</v>
      </c>
      <c r="B4981" s="156" t="s">
        <v>970</v>
      </c>
      <c r="C4981" s="56" t="s">
        <v>6577</v>
      </c>
      <c r="D4981" s="56" t="s">
        <v>6382</v>
      </c>
      <c r="E4981" s="56" t="s">
        <v>10832</v>
      </c>
      <c r="F4981" s="56" t="s">
        <v>10158</v>
      </c>
      <c r="H4981" s="56" t="s">
        <v>10159</v>
      </c>
      <c r="I4981" s="159">
        <v>41883</v>
      </c>
      <c r="J4981" s="159">
        <v>41944</v>
      </c>
      <c r="K4981" s="121" t="s">
        <v>10833</v>
      </c>
      <c r="L4981" s="156" t="s">
        <v>10834</v>
      </c>
      <c r="M4981" s="56" t="s">
        <v>695</v>
      </c>
      <c r="N4981" s="121" t="s">
        <v>8220</v>
      </c>
      <c r="O4981" s="121"/>
      <c r="P4981" s="121"/>
      <c r="Q4981" s="121"/>
      <c r="R4981" s="121"/>
      <c r="S4981" s="25" t="s">
        <v>605</v>
      </c>
      <c r="T4981" s="2">
        <v>1</v>
      </c>
      <c r="U4981" s="121" t="s">
        <v>606</v>
      </c>
      <c r="V4981" s="121"/>
      <c r="W4981" s="2">
        <v>60</v>
      </c>
      <c r="X4981" s="56">
        <v>98</v>
      </c>
      <c r="Y4981" s="56">
        <v>51.8</v>
      </c>
    </row>
    <row r="4982" spans="1:25" s="56" customFormat="1">
      <c r="A4982" s="56" t="s">
        <v>10156</v>
      </c>
      <c r="B4982" s="156" t="s">
        <v>970</v>
      </c>
      <c r="C4982" s="56" t="s">
        <v>6577</v>
      </c>
      <c r="D4982" s="56" t="s">
        <v>6382</v>
      </c>
      <c r="E4982" s="56" t="s">
        <v>10835</v>
      </c>
      <c r="F4982" s="56" t="s">
        <v>10158</v>
      </c>
      <c r="H4982" s="56" t="s">
        <v>10159</v>
      </c>
      <c r="I4982" s="159">
        <v>41883</v>
      </c>
      <c r="J4982" s="159">
        <v>41944</v>
      </c>
      <c r="K4982" s="121" t="s">
        <v>10836</v>
      </c>
      <c r="L4982" s="156" t="s">
        <v>10837</v>
      </c>
      <c r="M4982" s="56" t="s">
        <v>695</v>
      </c>
      <c r="N4982" s="121" t="s">
        <v>8220</v>
      </c>
      <c r="O4982" s="121"/>
      <c r="P4982" s="121"/>
      <c r="Q4982" s="121"/>
      <c r="R4982" s="121"/>
      <c r="S4982" s="25" t="s">
        <v>605</v>
      </c>
      <c r="T4982" s="650"/>
      <c r="U4982" s="121" t="s">
        <v>606</v>
      </c>
      <c r="V4982" s="121"/>
      <c r="W4982" s="650"/>
      <c r="X4982" s="56">
        <v>103</v>
      </c>
      <c r="Y4982" s="56">
        <v>29.2</v>
      </c>
    </row>
    <row r="4983" spans="1:25" s="56" customFormat="1">
      <c r="A4983" s="56" t="s">
        <v>10156</v>
      </c>
      <c r="B4983" s="156" t="s">
        <v>970</v>
      </c>
      <c r="C4983" s="56" t="s">
        <v>6577</v>
      </c>
      <c r="D4983" s="56" t="s">
        <v>6382</v>
      </c>
      <c r="E4983" s="56" t="s">
        <v>10838</v>
      </c>
      <c r="F4983" s="56" t="s">
        <v>10158</v>
      </c>
      <c r="H4983" s="56" t="s">
        <v>10159</v>
      </c>
      <c r="I4983" s="159">
        <v>41883</v>
      </c>
      <c r="J4983" s="159">
        <v>41944</v>
      </c>
      <c r="K4983" s="121" t="s">
        <v>10839</v>
      </c>
      <c r="L4983" s="156" t="s">
        <v>10840</v>
      </c>
      <c r="M4983" s="56" t="s">
        <v>695</v>
      </c>
      <c r="N4983" s="121" t="s">
        <v>8220</v>
      </c>
      <c r="O4983" s="121"/>
      <c r="P4983" s="121"/>
      <c r="Q4983" s="121"/>
      <c r="R4983" s="121"/>
      <c r="S4983" s="25" t="s">
        <v>605</v>
      </c>
      <c r="T4983" s="650"/>
      <c r="U4983" s="121" t="s">
        <v>606</v>
      </c>
      <c r="V4983" s="121"/>
      <c r="W4983" s="650"/>
      <c r="X4983" s="56">
        <v>84</v>
      </c>
      <c r="Y4983" s="56">
        <v>47.8</v>
      </c>
    </row>
    <row r="4984" spans="1:25" s="56" customFormat="1">
      <c r="A4984" s="56" t="s">
        <v>10156</v>
      </c>
      <c r="B4984" s="156" t="s">
        <v>970</v>
      </c>
      <c r="C4984" s="56" t="s">
        <v>6577</v>
      </c>
      <c r="D4984" s="56" t="s">
        <v>6382</v>
      </c>
      <c r="E4984" s="56" t="s">
        <v>10841</v>
      </c>
      <c r="F4984" s="56" t="s">
        <v>10158</v>
      </c>
      <c r="H4984" s="56" t="s">
        <v>10159</v>
      </c>
      <c r="I4984" s="159">
        <v>41883</v>
      </c>
      <c r="J4984" s="159">
        <v>41944</v>
      </c>
      <c r="K4984" s="121" t="s">
        <v>10842</v>
      </c>
      <c r="L4984" s="156" t="s">
        <v>10843</v>
      </c>
      <c r="M4984" s="56" t="s">
        <v>695</v>
      </c>
      <c r="N4984" s="121" t="s">
        <v>8220</v>
      </c>
      <c r="O4984" s="121"/>
      <c r="P4984" s="121"/>
      <c r="Q4984" s="121"/>
      <c r="R4984" s="121"/>
      <c r="S4984" s="25" t="s">
        <v>605</v>
      </c>
      <c r="T4984" s="650"/>
      <c r="U4984" s="121" t="s">
        <v>606</v>
      </c>
      <c r="V4984" s="121"/>
      <c r="W4984" s="650"/>
      <c r="X4984" s="56">
        <v>84</v>
      </c>
      <c r="Y4984" s="56">
        <v>43.6</v>
      </c>
    </row>
    <row r="4985" spans="1:25" s="56" customFormat="1">
      <c r="A4985" s="56" t="s">
        <v>10156</v>
      </c>
      <c r="B4985" s="156" t="s">
        <v>970</v>
      </c>
      <c r="C4985" s="56" t="s">
        <v>6577</v>
      </c>
      <c r="D4985" s="56" t="s">
        <v>6382</v>
      </c>
      <c r="E4985" s="56" t="s">
        <v>10844</v>
      </c>
      <c r="F4985" s="56" t="s">
        <v>10158</v>
      </c>
      <c r="H4985" s="56" t="s">
        <v>10159</v>
      </c>
      <c r="I4985" s="159">
        <v>41883</v>
      </c>
      <c r="J4985" s="159">
        <v>41944</v>
      </c>
      <c r="K4985" s="121" t="s">
        <v>10845</v>
      </c>
      <c r="L4985" s="156" t="s">
        <v>10846</v>
      </c>
      <c r="M4985" s="56" t="s">
        <v>695</v>
      </c>
      <c r="N4985" s="121" t="s">
        <v>8220</v>
      </c>
      <c r="O4985" s="121"/>
      <c r="P4985" s="121"/>
      <c r="Q4985" s="121"/>
      <c r="R4985" s="121"/>
      <c r="S4985" s="25" t="s">
        <v>605</v>
      </c>
      <c r="T4985" s="650"/>
      <c r="U4985" s="121" t="s">
        <v>606</v>
      </c>
      <c r="V4985" s="121"/>
      <c r="W4985" s="650"/>
      <c r="X4985" s="56">
        <v>87</v>
      </c>
      <c r="Y4985" s="56">
        <v>51.8</v>
      </c>
    </row>
    <row r="4986" spans="1:25" s="56" customFormat="1">
      <c r="A4986" s="56" t="s">
        <v>10156</v>
      </c>
      <c r="B4986" s="156" t="s">
        <v>970</v>
      </c>
      <c r="C4986" s="56" t="s">
        <v>6577</v>
      </c>
      <c r="D4986" s="56" t="s">
        <v>6382</v>
      </c>
      <c r="E4986" s="56" t="s">
        <v>10847</v>
      </c>
      <c r="F4986" s="56" t="s">
        <v>10158</v>
      </c>
      <c r="H4986" s="56" t="s">
        <v>10159</v>
      </c>
      <c r="I4986" s="159">
        <v>41883</v>
      </c>
      <c r="J4986" s="159">
        <v>41944</v>
      </c>
      <c r="K4986" s="121" t="s">
        <v>10848</v>
      </c>
      <c r="L4986" s="156" t="s">
        <v>10849</v>
      </c>
      <c r="M4986" s="56" t="s">
        <v>695</v>
      </c>
      <c r="N4986" s="121" t="s">
        <v>8220</v>
      </c>
      <c r="O4986" s="121"/>
      <c r="P4986" s="121"/>
      <c r="Q4986" s="121"/>
      <c r="R4986" s="121"/>
      <c r="S4986" s="25" t="s">
        <v>605</v>
      </c>
      <c r="T4986" s="650"/>
      <c r="U4986" s="121" t="s">
        <v>606</v>
      </c>
      <c r="V4986" s="121"/>
      <c r="W4986" s="650"/>
      <c r="X4986" s="56">
        <v>78</v>
      </c>
      <c r="Y4986" s="56">
        <v>38</v>
      </c>
    </row>
    <row r="4987" spans="1:25" s="56" customFormat="1">
      <c r="A4987" s="56" t="s">
        <v>10156</v>
      </c>
      <c r="B4987" s="156" t="s">
        <v>970</v>
      </c>
      <c r="C4987" s="56" t="s">
        <v>6577</v>
      </c>
      <c r="D4987" s="56" t="s">
        <v>6382</v>
      </c>
      <c r="E4987" s="56" t="s">
        <v>10850</v>
      </c>
      <c r="F4987" s="56" t="s">
        <v>10158</v>
      </c>
      <c r="H4987" s="56" t="s">
        <v>10159</v>
      </c>
      <c r="I4987" s="159">
        <v>41883</v>
      </c>
      <c r="J4987" s="159">
        <v>41944</v>
      </c>
      <c r="K4987" s="121" t="s">
        <v>10851</v>
      </c>
      <c r="L4987" s="156" t="s">
        <v>10852</v>
      </c>
      <c r="M4987" s="56" t="s">
        <v>695</v>
      </c>
      <c r="N4987" s="121" t="s">
        <v>8220</v>
      </c>
      <c r="O4987" s="121"/>
      <c r="P4987" s="121"/>
      <c r="Q4987" s="121"/>
      <c r="R4987" s="121"/>
      <c r="S4987" s="25" t="s">
        <v>605</v>
      </c>
      <c r="T4987" s="650"/>
      <c r="U4987" s="121" t="s">
        <v>606</v>
      </c>
      <c r="V4987" s="121"/>
      <c r="W4987" s="650"/>
      <c r="X4987" s="56">
        <v>75</v>
      </c>
      <c r="Y4987" s="56">
        <v>36.200000000000003</v>
      </c>
    </row>
    <row r="4988" spans="1:25" s="56" customFormat="1">
      <c r="A4988" s="56" t="s">
        <v>10156</v>
      </c>
      <c r="B4988" s="156" t="s">
        <v>970</v>
      </c>
      <c r="C4988" s="56" t="s">
        <v>6577</v>
      </c>
      <c r="D4988" s="56" t="s">
        <v>6382</v>
      </c>
      <c r="E4988" s="56" t="s">
        <v>10853</v>
      </c>
      <c r="F4988" s="56" t="s">
        <v>10158</v>
      </c>
      <c r="H4988" s="56" t="s">
        <v>10159</v>
      </c>
      <c r="I4988" s="159">
        <v>41883</v>
      </c>
      <c r="J4988" s="159">
        <v>41944</v>
      </c>
      <c r="K4988" s="121" t="s">
        <v>10854</v>
      </c>
      <c r="L4988" s="156" t="s">
        <v>10855</v>
      </c>
      <c r="M4988" s="56" t="s">
        <v>695</v>
      </c>
      <c r="N4988" s="121" t="s">
        <v>8220</v>
      </c>
      <c r="O4988" s="121"/>
      <c r="P4988" s="121"/>
      <c r="Q4988" s="121"/>
      <c r="R4988" s="121"/>
      <c r="S4988" s="25" t="s">
        <v>605</v>
      </c>
      <c r="T4988" s="651"/>
      <c r="U4988" s="121" t="s">
        <v>606</v>
      </c>
      <c r="V4988" s="121"/>
      <c r="W4988" s="651"/>
      <c r="X4988" s="56">
        <v>114</v>
      </c>
      <c r="Y4988" s="56">
        <v>58</v>
      </c>
    </row>
    <row r="4989" spans="1:25" s="56" customFormat="1">
      <c r="A4989" s="56" t="s">
        <v>10156</v>
      </c>
      <c r="B4989" s="156" t="s">
        <v>970</v>
      </c>
      <c r="C4989" s="56" t="s">
        <v>6577</v>
      </c>
      <c r="D4989" s="56" t="s">
        <v>6382</v>
      </c>
      <c r="E4989" s="56" t="s">
        <v>10856</v>
      </c>
      <c r="F4989" s="56" t="s">
        <v>10158</v>
      </c>
      <c r="H4989" s="56" t="s">
        <v>10159</v>
      </c>
      <c r="I4989" s="159">
        <v>41883</v>
      </c>
      <c r="J4989" s="159">
        <v>41944</v>
      </c>
      <c r="K4989" s="121" t="s">
        <v>10857</v>
      </c>
      <c r="L4989" s="156" t="s">
        <v>10858</v>
      </c>
      <c r="M4989" s="56" t="s">
        <v>695</v>
      </c>
      <c r="N4989" s="121" t="s">
        <v>8220</v>
      </c>
      <c r="O4989" s="121"/>
      <c r="P4989" s="121"/>
      <c r="Q4989" s="121"/>
      <c r="R4989" s="121"/>
      <c r="S4989" s="25" t="s">
        <v>605</v>
      </c>
      <c r="T4989" s="2">
        <v>1</v>
      </c>
      <c r="U4989" s="121" t="s">
        <v>606</v>
      </c>
      <c r="V4989" s="121"/>
      <c r="W4989" s="2">
        <v>60</v>
      </c>
      <c r="X4989" s="56">
        <v>89</v>
      </c>
      <c r="Y4989" s="56">
        <v>39.799999999999997</v>
      </c>
    </row>
    <row r="4990" spans="1:25" s="56" customFormat="1">
      <c r="A4990" s="56" t="s">
        <v>10156</v>
      </c>
      <c r="B4990" s="156" t="s">
        <v>970</v>
      </c>
      <c r="C4990" s="56" t="s">
        <v>6577</v>
      </c>
      <c r="D4990" s="56" t="s">
        <v>6382</v>
      </c>
      <c r="E4990" s="56" t="s">
        <v>10859</v>
      </c>
      <c r="F4990" s="56" t="s">
        <v>10158</v>
      </c>
      <c r="H4990" s="56" t="s">
        <v>10159</v>
      </c>
      <c r="I4990" s="159">
        <v>41883</v>
      </c>
      <c r="J4990" s="159">
        <v>41944</v>
      </c>
      <c r="K4990" s="121" t="s">
        <v>10860</v>
      </c>
      <c r="L4990" s="156" t="s">
        <v>10861</v>
      </c>
      <c r="M4990" s="56" t="s">
        <v>695</v>
      </c>
      <c r="N4990" s="121" t="s">
        <v>8220</v>
      </c>
      <c r="O4990" s="121"/>
      <c r="P4990" s="121"/>
      <c r="Q4990" s="121"/>
      <c r="R4990" s="121"/>
      <c r="S4990" s="25" t="s">
        <v>605</v>
      </c>
      <c r="T4990" s="650"/>
      <c r="U4990" s="121" t="s">
        <v>606</v>
      </c>
      <c r="V4990" s="121"/>
      <c r="W4990" s="650"/>
      <c r="X4990" s="56">
        <v>88</v>
      </c>
      <c r="Y4990" s="56">
        <v>38.200000000000003</v>
      </c>
    </row>
    <row r="4991" spans="1:25" s="56" customFormat="1">
      <c r="A4991" s="56" t="s">
        <v>10156</v>
      </c>
      <c r="B4991" s="156" t="s">
        <v>970</v>
      </c>
      <c r="C4991" s="56" t="s">
        <v>6577</v>
      </c>
      <c r="D4991" s="56" t="s">
        <v>6382</v>
      </c>
      <c r="E4991" s="56" t="s">
        <v>10862</v>
      </c>
      <c r="F4991" s="56" t="s">
        <v>10158</v>
      </c>
      <c r="H4991" s="56" t="s">
        <v>10159</v>
      </c>
      <c r="I4991" s="159">
        <v>41883</v>
      </c>
      <c r="J4991" s="159">
        <v>41944</v>
      </c>
      <c r="K4991" s="121" t="s">
        <v>10863</v>
      </c>
      <c r="L4991" s="156" t="s">
        <v>10864</v>
      </c>
      <c r="M4991" s="56" t="s">
        <v>695</v>
      </c>
      <c r="N4991" s="121" t="s">
        <v>8220</v>
      </c>
      <c r="O4991" s="121"/>
      <c r="P4991" s="121"/>
      <c r="Q4991" s="121"/>
      <c r="R4991" s="121"/>
      <c r="S4991" s="25" t="s">
        <v>605</v>
      </c>
      <c r="T4991" s="650"/>
      <c r="U4991" s="121" t="s">
        <v>606</v>
      </c>
      <c r="V4991" s="121"/>
      <c r="W4991" s="650"/>
      <c r="X4991" s="56">
        <v>63</v>
      </c>
      <c r="Y4991" s="56">
        <v>78.8</v>
      </c>
    </row>
    <row r="4992" spans="1:25" s="56" customFormat="1">
      <c r="A4992" s="56" t="s">
        <v>10156</v>
      </c>
      <c r="B4992" s="156" t="s">
        <v>970</v>
      </c>
      <c r="C4992" s="56" t="s">
        <v>6577</v>
      </c>
      <c r="D4992" s="56" t="s">
        <v>6382</v>
      </c>
      <c r="E4992" s="56" t="s">
        <v>10865</v>
      </c>
      <c r="F4992" s="56" t="s">
        <v>10158</v>
      </c>
      <c r="H4992" s="56" t="s">
        <v>10159</v>
      </c>
      <c r="I4992" s="159">
        <v>41883</v>
      </c>
      <c r="J4992" s="159">
        <v>41944</v>
      </c>
      <c r="K4992" s="121" t="s">
        <v>10866</v>
      </c>
      <c r="L4992" s="156" t="s">
        <v>10867</v>
      </c>
      <c r="M4992" s="56" t="s">
        <v>695</v>
      </c>
      <c r="N4992" s="121" t="s">
        <v>8220</v>
      </c>
      <c r="O4992" s="121"/>
      <c r="P4992" s="121"/>
      <c r="Q4992" s="121"/>
      <c r="R4992" s="121"/>
      <c r="S4992" s="25" t="s">
        <v>605</v>
      </c>
      <c r="T4992" s="650"/>
      <c r="U4992" s="121" t="s">
        <v>606</v>
      </c>
      <c r="V4992" s="121"/>
      <c r="W4992" s="650"/>
      <c r="X4992" s="56">
        <v>67</v>
      </c>
      <c r="Y4992" s="56">
        <v>40.799999999999997</v>
      </c>
    </row>
    <row r="4993" spans="1:25" s="56" customFormat="1">
      <c r="A4993" s="56" t="s">
        <v>10156</v>
      </c>
      <c r="B4993" s="156" t="s">
        <v>970</v>
      </c>
      <c r="C4993" s="56" t="s">
        <v>6577</v>
      </c>
      <c r="D4993" s="56" t="s">
        <v>6382</v>
      </c>
      <c r="E4993" s="56" t="s">
        <v>10868</v>
      </c>
      <c r="F4993" s="56" t="s">
        <v>10158</v>
      </c>
      <c r="H4993" s="56" t="s">
        <v>10159</v>
      </c>
      <c r="I4993" s="159">
        <v>41883</v>
      </c>
      <c r="J4993" s="159">
        <v>41944</v>
      </c>
      <c r="K4993" s="121" t="s">
        <v>10869</v>
      </c>
      <c r="L4993" s="156" t="s">
        <v>10870</v>
      </c>
      <c r="M4993" s="56" t="s">
        <v>695</v>
      </c>
      <c r="N4993" s="121" t="s">
        <v>8220</v>
      </c>
      <c r="O4993" s="121"/>
      <c r="P4993" s="121"/>
      <c r="Q4993" s="121"/>
      <c r="R4993" s="121"/>
      <c r="S4993" s="25" t="s">
        <v>605</v>
      </c>
      <c r="T4993" s="650"/>
      <c r="U4993" s="121" t="s">
        <v>606</v>
      </c>
      <c r="V4993" s="121"/>
      <c r="W4993" s="650"/>
      <c r="X4993" s="56">
        <v>42</v>
      </c>
      <c r="Y4993" s="56">
        <v>45</v>
      </c>
    </row>
    <row r="4994" spans="1:25" s="56" customFormat="1">
      <c r="A4994" s="56" t="s">
        <v>10156</v>
      </c>
      <c r="B4994" s="156" t="s">
        <v>970</v>
      </c>
      <c r="C4994" s="56" t="s">
        <v>6577</v>
      </c>
      <c r="D4994" s="56" t="s">
        <v>6382</v>
      </c>
      <c r="E4994" s="56" t="s">
        <v>10871</v>
      </c>
      <c r="F4994" s="56" t="s">
        <v>10158</v>
      </c>
      <c r="H4994" s="56" t="s">
        <v>10159</v>
      </c>
      <c r="I4994" s="159">
        <v>41883</v>
      </c>
      <c r="J4994" s="159">
        <v>41944</v>
      </c>
      <c r="K4994" s="121" t="s">
        <v>10872</v>
      </c>
      <c r="L4994" s="156" t="s">
        <v>10873</v>
      </c>
      <c r="M4994" s="56" t="s">
        <v>695</v>
      </c>
      <c r="N4994" s="121" t="s">
        <v>8220</v>
      </c>
      <c r="O4994" s="121"/>
      <c r="P4994" s="121"/>
      <c r="Q4994" s="121"/>
      <c r="R4994" s="121"/>
      <c r="S4994" s="25" t="s">
        <v>605</v>
      </c>
      <c r="T4994" s="650"/>
      <c r="U4994" s="121" t="s">
        <v>606</v>
      </c>
      <c r="V4994" s="121"/>
      <c r="W4994" s="650"/>
      <c r="X4994" s="56">
        <v>26</v>
      </c>
      <c r="Y4994" s="56">
        <v>123</v>
      </c>
    </row>
    <row r="4995" spans="1:25" s="56" customFormat="1">
      <c r="A4995" s="56" t="s">
        <v>10156</v>
      </c>
      <c r="B4995" s="156" t="s">
        <v>970</v>
      </c>
      <c r="C4995" s="56" t="s">
        <v>6577</v>
      </c>
      <c r="D4995" s="56" t="s">
        <v>6382</v>
      </c>
      <c r="E4995" s="56" t="s">
        <v>10874</v>
      </c>
      <c r="F4995" s="56" t="s">
        <v>10158</v>
      </c>
      <c r="H4995" s="56" t="s">
        <v>10159</v>
      </c>
      <c r="I4995" s="159">
        <v>41883</v>
      </c>
      <c r="J4995" s="159">
        <v>41944</v>
      </c>
      <c r="K4995" s="121" t="s">
        <v>10875</v>
      </c>
      <c r="L4995" s="156" t="s">
        <v>10876</v>
      </c>
      <c r="M4995" s="56" t="s">
        <v>695</v>
      </c>
      <c r="N4995" s="121" t="s">
        <v>8220</v>
      </c>
      <c r="O4995" s="121"/>
      <c r="P4995" s="121"/>
      <c r="Q4995" s="121"/>
      <c r="R4995" s="121"/>
      <c r="S4995" s="25" t="s">
        <v>605</v>
      </c>
      <c r="T4995" s="650"/>
      <c r="U4995" s="121" t="s">
        <v>606</v>
      </c>
      <c r="V4995" s="121"/>
      <c r="W4995" s="650"/>
      <c r="X4995" s="56">
        <v>26</v>
      </c>
      <c r="Y4995" s="56">
        <v>45</v>
      </c>
    </row>
    <row r="4996" spans="1:25" s="56" customFormat="1">
      <c r="A4996" s="56" t="s">
        <v>10156</v>
      </c>
      <c r="B4996" s="156" t="s">
        <v>970</v>
      </c>
      <c r="C4996" s="56" t="s">
        <v>6577</v>
      </c>
      <c r="D4996" s="56" t="s">
        <v>6382</v>
      </c>
      <c r="E4996" s="56" t="s">
        <v>10877</v>
      </c>
      <c r="F4996" s="56" t="s">
        <v>10158</v>
      </c>
      <c r="H4996" s="56" t="s">
        <v>10159</v>
      </c>
      <c r="I4996" s="159">
        <v>41883</v>
      </c>
      <c r="J4996" s="159">
        <v>41944</v>
      </c>
      <c r="K4996" s="121" t="s">
        <v>10878</v>
      </c>
      <c r="L4996" s="156" t="s">
        <v>10879</v>
      </c>
      <c r="M4996" s="56" t="s">
        <v>695</v>
      </c>
      <c r="N4996" s="121" t="s">
        <v>8220</v>
      </c>
      <c r="O4996" s="121"/>
      <c r="P4996" s="121"/>
      <c r="Q4996" s="121"/>
      <c r="R4996" s="121"/>
      <c r="S4996" s="25" t="s">
        <v>605</v>
      </c>
      <c r="T4996" s="651"/>
      <c r="U4996" s="121" t="s">
        <v>606</v>
      </c>
      <c r="V4996" s="121"/>
      <c r="W4996" s="651"/>
      <c r="X4996" s="56">
        <v>26</v>
      </c>
      <c r="Y4996" s="56">
        <v>80.400000000000006</v>
      </c>
    </row>
    <row r="4997" spans="1:25" s="56" customFormat="1">
      <c r="A4997" s="56" t="s">
        <v>10156</v>
      </c>
      <c r="B4997" s="156" t="s">
        <v>970</v>
      </c>
      <c r="C4997" s="56" t="s">
        <v>6577</v>
      </c>
      <c r="D4997" s="56" t="s">
        <v>6382</v>
      </c>
      <c r="E4997" s="56" t="s">
        <v>10880</v>
      </c>
      <c r="F4997" s="56" t="s">
        <v>10158</v>
      </c>
      <c r="H4997" s="56" t="s">
        <v>10159</v>
      </c>
      <c r="I4997" s="159">
        <v>41883</v>
      </c>
      <c r="J4997" s="159">
        <v>41944</v>
      </c>
      <c r="K4997" s="121" t="s">
        <v>10881</v>
      </c>
      <c r="L4997" s="156" t="s">
        <v>10882</v>
      </c>
      <c r="M4997" s="56" t="s">
        <v>695</v>
      </c>
      <c r="N4997" s="121" t="s">
        <v>8220</v>
      </c>
      <c r="O4997" s="121"/>
      <c r="P4997" s="121"/>
      <c r="Q4997" s="121"/>
      <c r="R4997" s="121"/>
      <c r="S4997" s="25" t="s">
        <v>605</v>
      </c>
      <c r="T4997" s="2">
        <v>1</v>
      </c>
      <c r="U4997" s="121" t="s">
        <v>606</v>
      </c>
      <c r="V4997" s="121"/>
      <c r="W4997" s="2">
        <v>60</v>
      </c>
      <c r="X4997" s="56">
        <v>23</v>
      </c>
      <c r="Y4997" s="56">
        <v>90.8</v>
      </c>
    </row>
    <row r="4998" spans="1:25" s="56" customFormat="1">
      <c r="A4998" s="56" t="s">
        <v>10156</v>
      </c>
      <c r="B4998" s="156" t="s">
        <v>970</v>
      </c>
      <c r="C4998" s="56" t="s">
        <v>6577</v>
      </c>
      <c r="D4998" s="56" t="s">
        <v>6382</v>
      </c>
      <c r="E4998" s="56" t="s">
        <v>10883</v>
      </c>
      <c r="F4998" s="56" t="s">
        <v>10158</v>
      </c>
      <c r="H4998" s="56" t="s">
        <v>10159</v>
      </c>
      <c r="I4998" s="159">
        <v>41883</v>
      </c>
      <c r="J4998" s="159">
        <v>41944</v>
      </c>
      <c r="K4998" s="121" t="s">
        <v>10884</v>
      </c>
      <c r="L4998" s="156" t="s">
        <v>10885</v>
      </c>
      <c r="M4998" s="56" t="s">
        <v>695</v>
      </c>
      <c r="N4998" s="121" t="s">
        <v>8220</v>
      </c>
      <c r="O4998" s="121"/>
      <c r="P4998" s="121"/>
      <c r="Q4998" s="121"/>
      <c r="R4998" s="121"/>
      <c r="S4998" s="25" t="s">
        <v>605</v>
      </c>
      <c r="T4998" s="650"/>
      <c r="U4998" s="121" t="s">
        <v>606</v>
      </c>
      <c r="V4998" s="121"/>
      <c r="W4998" s="650"/>
      <c r="X4998" s="56">
        <v>42</v>
      </c>
      <c r="Y4998" s="56">
        <v>75.8</v>
      </c>
    </row>
    <row r="4999" spans="1:25" s="56" customFormat="1">
      <c r="A4999" s="56" t="s">
        <v>10156</v>
      </c>
      <c r="B4999" s="156" t="s">
        <v>970</v>
      </c>
      <c r="C4999" s="56" t="s">
        <v>6577</v>
      </c>
      <c r="D4999" s="56" t="s">
        <v>6382</v>
      </c>
      <c r="E4999" s="56" t="s">
        <v>10886</v>
      </c>
      <c r="F4999" s="56" t="s">
        <v>10158</v>
      </c>
      <c r="H4999" s="56" t="s">
        <v>10159</v>
      </c>
      <c r="I4999" s="159">
        <v>41883</v>
      </c>
      <c r="J4999" s="159">
        <v>41944</v>
      </c>
      <c r="K4999" s="121" t="s">
        <v>10887</v>
      </c>
      <c r="L4999" s="156" t="s">
        <v>10888</v>
      </c>
      <c r="M4999" s="56" t="s">
        <v>695</v>
      </c>
      <c r="N4999" s="121" t="s">
        <v>8220</v>
      </c>
      <c r="O4999" s="121"/>
      <c r="P4999" s="121"/>
      <c r="Q4999" s="121"/>
      <c r="R4999" s="121"/>
      <c r="S4999" s="25" t="s">
        <v>605</v>
      </c>
      <c r="T4999" s="650"/>
      <c r="U4999" s="121" t="s">
        <v>606</v>
      </c>
      <c r="V4999" s="121"/>
      <c r="W4999" s="650"/>
      <c r="X4999" s="56">
        <v>71</v>
      </c>
      <c r="Y4999" s="56">
        <v>41.8</v>
      </c>
    </row>
    <row r="5000" spans="1:25" s="56" customFormat="1">
      <c r="A5000" s="56" t="s">
        <v>10156</v>
      </c>
      <c r="B5000" s="156" t="s">
        <v>970</v>
      </c>
      <c r="C5000" s="56" t="s">
        <v>6577</v>
      </c>
      <c r="D5000" s="56" t="s">
        <v>6382</v>
      </c>
      <c r="E5000" s="56" t="s">
        <v>10889</v>
      </c>
      <c r="F5000" s="56" t="s">
        <v>10158</v>
      </c>
      <c r="H5000" s="56" t="s">
        <v>10159</v>
      </c>
      <c r="I5000" s="159">
        <v>41883</v>
      </c>
      <c r="J5000" s="159">
        <v>41944</v>
      </c>
      <c r="K5000" s="121" t="s">
        <v>10890</v>
      </c>
      <c r="L5000" s="156" t="s">
        <v>10891</v>
      </c>
      <c r="M5000" s="56" t="s">
        <v>695</v>
      </c>
      <c r="N5000" s="121" t="s">
        <v>8220</v>
      </c>
      <c r="O5000" s="121"/>
      <c r="P5000" s="121"/>
      <c r="Q5000" s="121"/>
      <c r="R5000" s="121"/>
      <c r="S5000" s="25" t="s">
        <v>605</v>
      </c>
      <c r="T5000" s="650"/>
      <c r="U5000" s="121" t="s">
        <v>606</v>
      </c>
      <c r="V5000" s="121"/>
      <c r="W5000" s="650"/>
      <c r="X5000" s="56">
        <v>35</v>
      </c>
      <c r="Y5000" s="56">
        <v>77.400000000000006</v>
      </c>
    </row>
    <row r="5001" spans="1:25" s="56" customFormat="1">
      <c r="A5001" s="56" t="s">
        <v>10156</v>
      </c>
      <c r="B5001" s="156" t="s">
        <v>970</v>
      </c>
      <c r="C5001" s="56" t="s">
        <v>6577</v>
      </c>
      <c r="D5001" s="56" t="s">
        <v>6382</v>
      </c>
      <c r="E5001" s="56" t="s">
        <v>10892</v>
      </c>
      <c r="F5001" s="56" t="s">
        <v>10158</v>
      </c>
      <c r="H5001" s="56" t="s">
        <v>10159</v>
      </c>
      <c r="I5001" s="159">
        <v>41883</v>
      </c>
      <c r="J5001" s="159">
        <v>41944</v>
      </c>
      <c r="K5001" s="121" t="s">
        <v>10893</v>
      </c>
      <c r="L5001" s="156" t="s">
        <v>10894</v>
      </c>
      <c r="M5001" s="56" t="s">
        <v>695</v>
      </c>
      <c r="N5001" s="121" t="s">
        <v>8220</v>
      </c>
      <c r="O5001" s="121"/>
      <c r="P5001" s="121"/>
      <c r="Q5001" s="121"/>
      <c r="R5001" s="121"/>
      <c r="S5001" s="25" t="s">
        <v>605</v>
      </c>
      <c r="T5001" s="650"/>
      <c r="U5001" s="121" t="s">
        <v>606</v>
      </c>
      <c r="V5001" s="121"/>
      <c r="W5001" s="650"/>
      <c r="X5001" s="56">
        <v>37</v>
      </c>
      <c r="Y5001" s="56">
        <v>86.4</v>
      </c>
    </row>
    <row r="5002" spans="1:25" s="56" customFormat="1">
      <c r="A5002" s="56" t="s">
        <v>10156</v>
      </c>
      <c r="B5002" s="156" t="s">
        <v>970</v>
      </c>
      <c r="C5002" s="56" t="s">
        <v>6577</v>
      </c>
      <c r="D5002" s="56" t="s">
        <v>6382</v>
      </c>
      <c r="E5002" s="56" t="s">
        <v>10895</v>
      </c>
      <c r="F5002" s="56" t="s">
        <v>10158</v>
      </c>
      <c r="H5002" s="56" t="s">
        <v>10159</v>
      </c>
      <c r="I5002" s="159">
        <v>41883</v>
      </c>
      <c r="J5002" s="159">
        <v>41944</v>
      </c>
      <c r="K5002" s="121" t="s">
        <v>10896</v>
      </c>
      <c r="L5002" s="156" t="s">
        <v>10897</v>
      </c>
      <c r="M5002" s="56" t="s">
        <v>695</v>
      </c>
      <c r="N5002" s="121" t="s">
        <v>8220</v>
      </c>
      <c r="O5002" s="121"/>
      <c r="P5002" s="121"/>
      <c r="Q5002" s="121"/>
      <c r="R5002" s="121"/>
      <c r="S5002" s="25" t="s">
        <v>605</v>
      </c>
      <c r="T5002" s="650"/>
      <c r="U5002" s="121" t="s">
        <v>606</v>
      </c>
      <c r="V5002" s="121"/>
      <c r="W5002" s="650"/>
      <c r="X5002" s="56">
        <v>20</v>
      </c>
      <c r="Y5002" s="56">
        <v>144</v>
      </c>
    </row>
    <row r="5003" spans="1:25" s="56" customFormat="1">
      <c r="A5003" s="56" t="s">
        <v>10156</v>
      </c>
      <c r="B5003" s="156" t="s">
        <v>970</v>
      </c>
      <c r="C5003" s="56" t="s">
        <v>6577</v>
      </c>
      <c r="D5003" s="56" t="s">
        <v>6382</v>
      </c>
      <c r="E5003" s="56" t="s">
        <v>10898</v>
      </c>
      <c r="F5003" s="56" t="s">
        <v>10158</v>
      </c>
      <c r="H5003" s="56" t="s">
        <v>10159</v>
      </c>
      <c r="I5003" s="159">
        <v>41883</v>
      </c>
      <c r="J5003" s="159">
        <v>41944</v>
      </c>
      <c r="K5003" s="121" t="s">
        <v>10899</v>
      </c>
      <c r="L5003" s="156" t="s">
        <v>10900</v>
      </c>
      <c r="M5003" s="56" t="s">
        <v>695</v>
      </c>
      <c r="N5003" s="121" t="s">
        <v>8220</v>
      </c>
      <c r="O5003" s="121"/>
      <c r="P5003" s="121"/>
      <c r="Q5003" s="121"/>
      <c r="R5003" s="121"/>
      <c r="S5003" s="25" t="s">
        <v>605</v>
      </c>
      <c r="T5003" s="650"/>
      <c r="U5003" s="121" t="s">
        <v>606</v>
      </c>
      <c r="V5003" s="121"/>
      <c r="W5003" s="650"/>
      <c r="X5003" s="56">
        <v>105</v>
      </c>
      <c r="Y5003" s="56">
        <v>36.200000000000003</v>
      </c>
    </row>
    <row r="5004" spans="1:25" s="56" customFormat="1">
      <c r="A5004" s="56" t="s">
        <v>10156</v>
      </c>
      <c r="B5004" s="156" t="s">
        <v>970</v>
      </c>
      <c r="C5004" s="56" t="s">
        <v>6577</v>
      </c>
      <c r="D5004" s="56" t="s">
        <v>6382</v>
      </c>
      <c r="E5004" s="56" t="s">
        <v>10901</v>
      </c>
      <c r="F5004" s="56" t="s">
        <v>10158</v>
      </c>
      <c r="H5004" s="56" t="s">
        <v>10159</v>
      </c>
      <c r="I5004" s="159">
        <v>41883</v>
      </c>
      <c r="J5004" s="159">
        <v>41944</v>
      </c>
      <c r="K5004" s="121" t="s">
        <v>10902</v>
      </c>
      <c r="L5004" s="156" t="s">
        <v>10903</v>
      </c>
      <c r="M5004" s="56" t="s">
        <v>695</v>
      </c>
      <c r="N5004" s="121" t="s">
        <v>8220</v>
      </c>
      <c r="O5004" s="121"/>
      <c r="P5004" s="121"/>
      <c r="Q5004" s="121"/>
      <c r="R5004" s="121"/>
      <c r="S5004" s="25" t="s">
        <v>605</v>
      </c>
      <c r="T5004" s="651"/>
      <c r="U5004" s="121" t="s">
        <v>606</v>
      </c>
      <c r="V5004" s="121"/>
      <c r="W5004" s="651"/>
      <c r="X5004" s="56">
        <v>82</v>
      </c>
      <c r="Y5004" s="56">
        <v>51.2</v>
      </c>
    </row>
    <row r="5005" spans="1:25" s="56" customFormat="1">
      <c r="A5005" s="56" t="s">
        <v>10156</v>
      </c>
      <c r="B5005" s="156" t="s">
        <v>970</v>
      </c>
      <c r="C5005" s="56" t="s">
        <v>6577</v>
      </c>
      <c r="D5005" s="56" t="s">
        <v>6382</v>
      </c>
      <c r="E5005" s="56" t="s">
        <v>10904</v>
      </c>
      <c r="F5005" s="56" t="s">
        <v>10158</v>
      </c>
      <c r="H5005" s="56" t="s">
        <v>10159</v>
      </c>
      <c r="I5005" s="159">
        <v>41883</v>
      </c>
      <c r="J5005" s="159">
        <v>41944</v>
      </c>
      <c r="K5005" s="121" t="s">
        <v>10905</v>
      </c>
      <c r="L5005" s="156" t="s">
        <v>10906</v>
      </c>
      <c r="M5005" s="56" t="s">
        <v>695</v>
      </c>
      <c r="N5005" s="121" t="s">
        <v>8220</v>
      </c>
      <c r="O5005" s="121"/>
      <c r="P5005" s="121"/>
      <c r="Q5005" s="121"/>
      <c r="R5005" s="121"/>
      <c r="S5005" s="25" t="s">
        <v>605</v>
      </c>
      <c r="T5005" s="2">
        <v>1</v>
      </c>
      <c r="U5005" s="121" t="s">
        <v>606</v>
      </c>
      <c r="V5005" s="121"/>
      <c r="W5005" s="2">
        <v>60</v>
      </c>
      <c r="X5005" s="56">
        <v>24</v>
      </c>
      <c r="Y5005" s="56">
        <v>76.2</v>
      </c>
    </row>
    <row r="5006" spans="1:25" s="56" customFormat="1">
      <c r="A5006" s="56" t="s">
        <v>10156</v>
      </c>
      <c r="B5006" s="156" t="s">
        <v>970</v>
      </c>
      <c r="C5006" s="56" t="s">
        <v>6577</v>
      </c>
      <c r="D5006" s="56" t="s">
        <v>6382</v>
      </c>
      <c r="E5006" s="56" t="s">
        <v>10907</v>
      </c>
      <c r="F5006" s="56" t="s">
        <v>10158</v>
      </c>
      <c r="H5006" s="56" t="s">
        <v>10159</v>
      </c>
      <c r="I5006" s="159">
        <v>41883</v>
      </c>
      <c r="J5006" s="159">
        <v>41944</v>
      </c>
      <c r="K5006" s="121" t="s">
        <v>10908</v>
      </c>
      <c r="L5006" s="156" t="s">
        <v>10909</v>
      </c>
      <c r="M5006" s="56" t="s">
        <v>695</v>
      </c>
      <c r="N5006" s="121" t="s">
        <v>8220</v>
      </c>
      <c r="O5006" s="121"/>
      <c r="P5006" s="121"/>
      <c r="Q5006" s="121"/>
      <c r="R5006" s="121"/>
      <c r="S5006" s="25" t="s">
        <v>605</v>
      </c>
      <c r="T5006" s="650"/>
      <c r="U5006" s="121" t="s">
        <v>606</v>
      </c>
      <c r="V5006" s="121"/>
      <c r="W5006" s="650"/>
      <c r="X5006" s="56">
        <v>66</v>
      </c>
      <c r="Y5006" s="56">
        <v>62.2</v>
      </c>
    </row>
    <row r="5007" spans="1:25" s="56" customFormat="1">
      <c r="A5007" s="56" t="s">
        <v>10156</v>
      </c>
      <c r="B5007" s="156" t="s">
        <v>970</v>
      </c>
      <c r="C5007" s="56" t="s">
        <v>6577</v>
      </c>
      <c r="D5007" s="56" t="s">
        <v>6382</v>
      </c>
      <c r="E5007" s="56" t="s">
        <v>10910</v>
      </c>
      <c r="F5007" s="56" t="s">
        <v>10158</v>
      </c>
      <c r="H5007" s="56" t="s">
        <v>10159</v>
      </c>
      <c r="I5007" s="159">
        <v>41883</v>
      </c>
      <c r="J5007" s="159">
        <v>41944</v>
      </c>
      <c r="K5007" s="121" t="s">
        <v>10911</v>
      </c>
      <c r="L5007" s="156" t="s">
        <v>10912</v>
      </c>
      <c r="M5007" s="56" t="s">
        <v>695</v>
      </c>
      <c r="N5007" s="121" t="s">
        <v>8220</v>
      </c>
      <c r="O5007" s="121"/>
      <c r="P5007" s="121"/>
      <c r="Q5007" s="121"/>
      <c r="R5007" s="121"/>
      <c r="S5007" s="25" t="s">
        <v>605</v>
      </c>
      <c r="T5007" s="650"/>
      <c r="U5007" s="121" t="s">
        <v>606</v>
      </c>
      <c r="V5007" s="121"/>
      <c r="W5007" s="650"/>
      <c r="X5007" s="56">
        <v>30</v>
      </c>
      <c r="Y5007" s="56">
        <v>64.8</v>
      </c>
    </row>
    <row r="5008" spans="1:25" s="56" customFormat="1">
      <c r="A5008" s="56" t="s">
        <v>10156</v>
      </c>
      <c r="B5008" s="156" t="s">
        <v>970</v>
      </c>
      <c r="C5008" s="56" t="s">
        <v>6577</v>
      </c>
      <c r="D5008" s="56" t="s">
        <v>6382</v>
      </c>
      <c r="E5008" s="56" t="s">
        <v>10913</v>
      </c>
      <c r="F5008" s="56" t="s">
        <v>10158</v>
      </c>
      <c r="H5008" s="56" t="s">
        <v>10159</v>
      </c>
      <c r="I5008" s="159">
        <v>41883</v>
      </c>
      <c r="J5008" s="159">
        <v>41944</v>
      </c>
      <c r="K5008" s="121" t="s">
        <v>10914</v>
      </c>
      <c r="L5008" s="156" t="s">
        <v>10915</v>
      </c>
      <c r="M5008" s="56" t="s">
        <v>695</v>
      </c>
      <c r="N5008" s="121" t="s">
        <v>8220</v>
      </c>
      <c r="O5008" s="121"/>
      <c r="P5008" s="121"/>
      <c r="Q5008" s="121"/>
      <c r="R5008" s="121"/>
      <c r="S5008" s="25" t="s">
        <v>605</v>
      </c>
      <c r="T5008" s="650"/>
      <c r="U5008" s="121" t="s">
        <v>606</v>
      </c>
      <c r="V5008" s="121"/>
      <c r="W5008" s="650"/>
      <c r="X5008" s="56">
        <v>144</v>
      </c>
      <c r="Y5008" s="56">
        <v>26.8</v>
      </c>
    </row>
    <row r="5009" spans="1:26" s="56" customFormat="1">
      <c r="A5009" s="56" t="s">
        <v>10156</v>
      </c>
      <c r="B5009" s="156" t="s">
        <v>970</v>
      </c>
      <c r="C5009" s="56" t="s">
        <v>6577</v>
      </c>
      <c r="D5009" s="56" t="s">
        <v>6382</v>
      </c>
      <c r="E5009" s="56" t="s">
        <v>10916</v>
      </c>
      <c r="F5009" s="56" t="s">
        <v>10158</v>
      </c>
      <c r="H5009" s="56" t="s">
        <v>10159</v>
      </c>
      <c r="I5009" s="159">
        <v>41883</v>
      </c>
      <c r="J5009" s="159">
        <v>41944</v>
      </c>
      <c r="K5009" s="121" t="s">
        <v>10917</v>
      </c>
      <c r="L5009" s="156" t="s">
        <v>10918</v>
      </c>
      <c r="M5009" s="56" t="s">
        <v>695</v>
      </c>
      <c r="N5009" s="121" t="s">
        <v>8220</v>
      </c>
      <c r="O5009" s="121"/>
      <c r="P5009" s="121"/>
      <c r="Q5009" s="121"/>
      <c r="R5009" s="121"/>
      <c r="S5009" s="25" t="s">
        <v>605</v>
      </c>
      <c r="T5009" s="650"/>
      <c r="U5009" s="121" t="s">
        <v>606</v>
      </c>
      <c r="V5009" s="121"/>
      <c r="W5009" s="650"/>
      <c r="X5009" s="56">
        <v>64</v>
      </c>
      <c r="Y5009" s="56">
        <v>65.2</v>
      </c>
    </row>
    <row r="5010" spans="1:26" s="56" customFormat="1">
      <c r="A5010" s="56" t="s">
        <v>10156</v>
      </c>
      <c r="B5010" s="156" t="s">
        <v>970</v>
      </c>
      <c r="C5010" s="56" t="s">
        <v>6577</v>
      </c>
      <c r="D5010" s="56" t="s">
        <v>6382</v>
      </c>
      <c r="E5010" s="56" t="s">
        <v>10919</v>
      </c>
      <c r="F5010" s="56" t="s">
        <v>10158</v>
      </c>
      <c r="H5010" s="56" t="s">
        <v>10159</v>
      </c>
      <c r="I5010" s="159">
        <v>41883</v>
      </c>
      <c r="J5010" s="159">
        <v>41944</v>
      </c>
      <c r="K5010" s="121" t="s">
        <v>10920</v>
      </c>
      <c r="L5010" s="156" t="s">
        <v>10921</v>
      </c>
      <c r="M5010" s="56" t="s">
        <v>695</v>
      </c>
      <c r="N5010" s="121" t="s">
        <v>8220</v>
      </c>
      <c r="O5010" s="121"/>
      <c r="P5010" s="121"/>
      <c r="Q5010" s="121"/>
      <c r="R5010" s="121"/>
      <c r="S5010" s="25" t="s">
        <v>605</v>
      </c>
      <c r="T5010" s="650"/>
      <c r="U5010" s="121" t="s">
        <v>606</v>
      </c>
      <c r="V5010" s="121"/>
      <c r="W5010" s="650"/>
      <c r="X5010" s="56">
        <v>45</v>
      </c>
      <c r="Y5010" s="56">
        <v>37</v>
      </c>
    </row>
    <row r="5011" spans="1:26" s="56" customFormat="1">
      <c r="A5011" s="56" t="s">
        <v>10156</v>
      </c>
      <c r="B5011" s="156" t="s">
        <v>970</v>
      </c>
      <c r="C5011" s="56" t="s">
        <v>6577</v>
      </c>
      <c r="D5011" s="56" t="s">
        <v>6382</v>
      </c>
      <c r="E5011" s="56" t="s">
        <v>10922</v>
      </c>
      <c r="F5011" s="56" t="s">
        <v>10158</v>
      </c>
      <c r="H5011" s="56" t="s">
        <v>10159</v>
      </c>
      <c r="I5011" s="159">
        <v>41883</v>
      </c>
      <c r="J5011" s="159">
        <v>41944</v>
      </c>
      <c r="K5011" s="121" t="s">
        <v>10923</v>
      </c>
      <c r="L5011" s="156" t="s">
        <v>10924</v>
      </c>
      <c r="M5011" s="56" t="s">
        <v>695</v>
      </c>
      <c r="N5011" s="121" t="s">
        <v>8220</v>
      </c>
      <c r="O5011" s="121"/>
      <c r="P5011" s="121"/>
      <c r="Q5011" s="121"/>
      <c r="R5011" s="121"/>
      <c r="S5011" s="25" t="s">
        <v>605</v>
      </c>
      <c r="T5011" s="650"/>
      <c r="U5011" s="121" t="s">
        <v>606</v>
      </c>
      <c r="V5011" s="121"/>
      <c r="W5011" s="650"/>
      <c r="X5011" s="56">
        <v>103</v>
      </c>
      <c r="Y5011" s="56">
        <v>53.2</v>
      </c>
    </row>
    <row r="5012" spans="1:26" s="56" customFormat="1">
      <c r="A5012" s="56" t="s">
        <v>10156</v>
      </c>
      <c r="B5012" s="156" t="s">
        <v>970</v>
      </c>
      <c r="C5012" s="56" t="s">
        <v>6577</v>
      </c>
      <c r="D5012" s="56" t="s">
        <v>6382</v>
      </c>
      <c r="E5012" s="56" t="s">
        <v>10925</v>
      </c>
      <c r="F5012" s="56" t="s">
        <v>10158</v>
      </c>
      <c r="H5012" s="56" t="s">
        <v>10926</v>
      </c>
      <c r="I5012" s="159">
        <v>41883</v>
      </c>
      <c r="J5012" s="159">
        <v>41944</v>
      </c>
      <c r="K5012" s="121" t="s">
        <v>10927</v>
      </c>
      <c r="L5012" s="156" t="s">
        <v>10928</v>
      </c>
      <c r="M5012" s="56" t="s">
        <v>695</v>
      </c>
      <c r="N5012" s="121" t="s">
        <v>8220</v>
      </c>
      <c r="O5012" s="121"/>
      <c r="P5012" s="121"/>
      <c r="Q5012" s="121"/>
      <c r="R5012" s="121"/>
      <c r="S5012" s="25" t="s">
        <v>605</v>
      </c>
      <c r="T5012" s="651"/>
      <c r="U5012" s="121" t="s">
        <v>606</v>
      </c>
      <c r="V5012" s="121"/>
      <c r="W5012" s="651"/>
      <c r="X5012" s="56">
        <v>81</v>
      </c>
      <c r="Y5012" s="56">
        <v>49.6</v>
      </c>
    </row>
    <row r="5014" spans="1:26" s="56" customFormat="1">
      <c r="B5014" s="156" t="s">
        <v>8166</v>
      </c>
      <c r="C5014" s="128" t="s">
        <v>10929</v>
      </c>
      <c r="D5014" s="128" t="s">
        <v>10930</v>
      </c>
      <c r="H5014" s="128" t="s">
        <v>10931</v>
      </c>
      <c r="K5014" s="161" t="s">
        <v>10932</v>
      </c>
      <c r="L5014" s="161" t="s">
        <v>10933</v>
      </c>
      <c r="M5014" s="156" t="s">
        <v>695</v>
      </c>
      <c r="N5014" s="121" t="s">
        <v>8176</v>
      </c>
      <c r="P5014" s="128" t="s">
        <v>10934</v>
      </c>
      <c r="Q5014" s="56">
        <v>1</v>
      </c>
      <c r="S5014" s="128" t="s">
        <v>988</v>
      </c>
      <c r="T5014" s="25">
        <v>1</v>
      </c>
      <c r="U5014" s="156" t="s">
        <v>606</v>
      </c>
      <c r="W5014" s="25">
        <v>15</v>
      </c>
      <c r="X5014" s="25">
        <v>30</v>
      </c>
      <c r="Y5014" s="25">
        <v>254</v>
      </c>
      <c r="Z5014" s="131"/>
    </row>
    <row r="5015" spans="1:26" s="56" customFormat="1">
      <c r="B5015" s="156" t="s">
        <v>8166</v>
      </c>
      <c r="C5015" s="128" t="s">
        <v>10929</v>
      </c>
      <c r="D5015" s="128" t="s">
        <v>10930</v>
      </c>
      <c r="H5015" s="128" t="s">
        <v>10931</v>
      </c>
      <c r="J5015" s="159"/>
      <c r="K5015" s="161" t="s">
        <v>10935</v>
      </c>
      <c r="L5015" s="161" t="s">
        <v>10936</v>
      </c>
      <c r="M5015" s="156" t="s">
        <v>695</v>
      </c>
      <c r="N5015" s="121" t="s">
        <v>8176</v>
      </c>
      <c r="P5015" s="128" t="s">
        <v>10934</v>
      </c>
      <c r="Q5015" s="56">
        <v>1</v>
      </c>
      <c r="S5015" s="128" t="s">
        <v>988</v>
      </c>
      <c r="T5015" s="25">
        <v>1</v>
      </c>
      <c r="U5015" s="156" t="s">
        <v>606</v>
      </c>
      <c r="W5015" s="25">
        <v>15</v>
      </c>
      <c r="X5015" s="25">
        <v>30</v>
      </c>
      <c r="Y5015" s="25">
        <v>448</v>
      </c>
      <c r="Z5015" s="131"/>
    </row>
    <row r="5016" spans="1:26" s="56" customFormat="1">
      <c r="J5016" s="159"/>
    </row>
    <row r="5017" spans="1:26" s="56" customFormat="1">
      <c r="B5017" s="156" t="s">
        <v>8166</v>
      </c>
      <c r="H5017" s="128" t="s">
        <v>10937</v>
      </c>
      <c r="I5017" s="159">
        <v>41872</v>
      </c>
      <c r="J5017" s="159">
        <v>41933</v>
      </c>
      <c r="K5017" s="56" t="s">
        <v>10938</v>
      </c>
      <c r="L5017" s="56">
        <v>85214074139</v>
      </c>
      <c r="M5017" s="156" t="s">
        <v>994</v>
      </c>
      <c r="N5017" s="121" t="s">
        <v>8176</v>
      </c>
      <c r="P5017" s="128" t="s">
        <v>10939</v>
      </c>
      <c r="S5017" s="128" t="s">
        <v>988</v>
      </c>
      <c r="T5017" s="25">
        <v>1</v>
      </c>
      <c r="U5017" s="156" t="s">
        <v>606</v>
      </c>
      <c r="W5017" s="25">
        <v>15</v>
      </c>
      <c r="X5017" s="25">
        <v>82</v>
      </c>
      <c r="Y5017" s="25">
        <v>32.4</v>
      </c>
      <c r="Z5017" s="151" t="s">
        <v>10940</v>
      </c>
    </row>
    <row r="5018" spans="1:26" s="56" customFormat="1">
      <c r="B5018" s="156" t="s">
        <v>8166</v>
      </c>
      <c r="H5018" s="128" t="s">
        <v>10937</v>
      </c>
      <c r="I5018" s="159">
        <v>41872</v>
      </c>
      <c r="J5018" s="159">
        <v>41933</v>
      </c>
      <c r="K5018" s="56" t="s">
        <v>10941</v>
      </c>
      <c r="L5018" s="56">
        <v>85214074140</v>
      </c>
      <c r="M5018" s="156" t="s">
        <v>994</v>
      </c>
      <c r="N5018" s="121" t="s">
        <v>8176</v>
      </c>
      <c r="P5018" s="128" t="s">
        <v>10939</v>
      </c>
      <c r="S5018" s="128" t="s">
        <v>988</v>
      </c>
      <c r="T5018" s="25">
        <v>1</v>
      </c>
      <c r="U5018" s="156" t="s">
        <v>606</v>
      </c>
      <c r="W5018" s="25">
        <v>15</v>
      </c>
      <c r="X5018" s="25">
        <v>82</v>
      </c>
      <c r="Y5018" s="25">
        <v>11.7</v>
      </c>
      <c r="Z5018" s="151" t="s">
        <v>10940</v>
      </c>
    </row>
    <row r="5019" spans="1:26" s="56" customFormat="1">
      <c r="B5019" s="156" t="s">
        <v>8166</v>
      </c>
      <c r="H5019" s="128" t="s">
        <v>10937</v>
      </c>
      <c r="I5019" s="159">
        <v>41872</v>
      </c>
      <c r="J5019" s="159">
        <v>41933</v>
      </c>
      <c r="K5019" s="56" t="s">
        <v>10942</v>
      </c>
      <c r="L5019" s="56">
        <v>85214074142</v>
      </c>
      <c r="M5019" s="156" t="s">
        <v>994</v>
      </c>
      <c r="N5019" s="121" t="s">
        <v>8176</v>
      </c>
      <c r="P5019" s="128" t="s">
        <v>10939</v>
      </c>
      <c r="S5019" s="128" t="s">
        <v>988</v>
      </c>
      <c r="T5019" s="25">
        <v>1</v>
      </c>
      <c r="U5019" s="156" t="s">
        <v>606</v>
      </c>
      <c r="W5019" s="25">
        <v>15</v>
      </c>
      <c r="X5019" s="25">
        <v>82</v>
      </c>
      <c r="Y5019" s="25">
        <v>15.8</v>
      </c>
      <c r="Z5019" s="151" t="s">
        <v>10940</v>
      </c>
    </row>
    <row r="5020" spans="1:26" s="56" customFormat="1">
      <c r="B5020" s="156" t="s">
        <v>8166</v>
      </c>
      <c r="H5020" s="128" t="s">
        <v>10937</v>
      </c>
      <c r="I5020" s="159">
        <v>41872</v>
      </c>
      <c r="J5020" s="159">
        <v>41933</v>
      </c>
      <c r="K5020" s="56" t="s">
        <v>10943</v>
      </c>
      <c r="L5020" s="56">
        <v>85214074143</v>
      </c>
      <c r="M5020" s="156" t="s">
        <v>994</v>
      </c>
      <c r="N5020" s="121" t="s">
        <v>8176</v>
      </c>
      <c r="P5020" s="128" t="s">
        <v>10939</v>
      </c>
      <c r="S5020" s="128" t="s">
        <v>988</v>
      </c>
      <c r="T5020" s="25">
        <v>1</v>
      </c>
      <c r="U5020" s="156" t="s">
        <v>606</v>
      </c>
      <c r="W5020" s="25">
        <v>15</v>
      </c>
      <c r="X5020" s="25">
        <v>82</v>
      </c>
      <c r="Y5020" s="25">
        <v>20.399999999999999</v>
      </c>
      <c r="Z5020" s="151" t="s">
        <v>10940</v>
      </c>
    </row>
    <row r="5021" spans="1:26" s="56" customFormat="1">
      <c r="B5021" s="156" t="s">
        <v>8166</v>
      </c>
      <c r="H5021" s="128" t="s">
        <v>10937</v>
      </c>
      <c r="I5021" s="159">
        <v>41872</v>
      </c>
      <c r="J5021" s="159">
        <v>41933</v>
      </c>
      <c r="K5021" s="56" t="s">
        <v>10944</v>
      </c>
      <c r="L5021" s="56">
        <v>85214074144</v>
      </c>
      <c r="M5021" s="156" t="s">
        <v>994</v>
      </c>
      <c r="N5021" s="121" t="s">
        <v>8176</v>
      </c>
      <c r="P5021" s="128" t="s">
        <v>10939</v>
      </c>
      <c r="S5021" s="128" t="s">
        <v>988</v>
      </c>
      <c r="T5021" s="25">
        <v>1</v>
      </c>
      <c r="U5021" s="156" t="s">
        <v>606</v>
      </c>
      <c r="W5021" s="25">
        <v>15</v>
      </c>
      <c r="X5021" s="25">
        <v>91</v>
      </c>
      <c r="Y5021" s="25">
        <v>72.400000000000006</v>
      </c>
      <c r="Z5021" s="131"/>
    </row>
    <row r="5023" spans="1:26" s="56" customFormat="1">
      <c r="B5023" s="156" t="s">
        <v>10945</v>
      </c>
      <c r="C5023" s="179" t="s">
        <v>10946</v>
      </c>
      <c r="D5023" s="128" t="s">
        <v>10947</v>
      </c>
      <c r="E5023" s="128"/>
      <c r="F5023" s="128"/>
      <c r="G5023" s="128"/>
      <c r="H5023" s="52" t="s">
        <v>10948</v>
      </c>
      <c r="I5023" s="54">
        <v>41870</v>
      </c>
      <c r="J5023" s="54">
        <v>41931</v>
      </c>
      <c r="K5023" s="130" t="s">
        <v>10949</v>
      </c>
      <c r="L5023" s="130">
        <v>85214081214</v>
      </c>
      <c r="M5023" s="156" t="s">
        <v>10950</v>
      </c>
      <c r="N5023" s="121" t="s">
        <v>8176</v>
      </c>
      <c r="O5023" s="130" t="s">
        <v>10951</v>
      </c>
      <c r="P5023" s="128" t="s">
        <v>10952</v>
      </c>
      <c r="Q5023" s="128">
        <v>1</v>
      </c>
      <c r="R5023" s="128"/>
      <c r="S5023" s="128" t="s">
        <v>3591</v>
      </c>
      <c r="T5023" s="25">
        <v>1</v>
      </c>
      <c r="U5023" s="156" t="s">
        <v>606</v>
      </c>
      <c r="V5023" s="128"/>
      <c r="W5023" s="25">
        <v>15</v>
      </c>
      <c r="X5023" s="25">
        <v>89</v>
      </c>
      <c r="Y5023" s="25">
        <v>69</v>
      </c>
      <c r="Z5023" s="686" t="s">
        <v>10953</v>
      </c>
    </row>
    <row r="5024" spans="1:26" s="56" customFormat="1">
      <c r="B5024" s="156" t="s">
        <v>10945</v>
      </c>
      <c r="C5024" s="179" t="s">
        <v>10946</v>
      </c>
      <c r="D5024" s="128" t="s">
        <v>10947</v>
      </c>
      <c r="E5024" s="128"/>
      <c r="F5024" s="128"/>
      <c r="G5024" s="128"/>
      <c r="H5024" s="52" t="s">
        <v>10948</v>
      </c>
      <c r="I5024" s="54">
        <v>41870</v>
      </c>
      <c r="J5024" s="54">
        <v>41931</v>
      </c>
      <c r="K5024" s="130" t="s">
        <v>10954</v>
      </c>
      <c r="L5024" s="130">
        <v>85214081215</v>
      </c>
      <c r="M5024" s="156" t="s">
        <v>10950</v>
      </c>
      <c r="N5024" s="121" t="s">
        <v>8176</v>
      </c>
      <c r="O5024" s="130" t="s">
        <v>10951</v>
      </c>
      <c r="P5024" s="128" t="s">
        <v>10952</v>
      </c>
      <c r="Q5024" s="128">
        <v>1</v>
      </c>
      <c r="R5024" s="128"/>
      <c r="S5024" s="128" t="s">
        <v>3591</v>
      </c>
      <c r="T5024" s="25">
        <v>1</v>
      </c>
      <c r="U5024" s="156" t="s">
        <v>606</v>
      </c>
      <c r="V5024" s="128"/>
      <c r="W5024" s="25">
        <v>15</v>
      </c>
      <c r="X5024" s="25">
        <v>97</v>
      </c>
      <c r="Y5024" s="25">
        <v>103</v>
      </c>
      <c r="Z5024" s="687"/>
    </row>
    <row r="5025" spans="2:26" s="56" customFormat="1">
      <c r="B5025" s="156" t="s">
        <v>10945</v>
      </c>
      <c r="C5025" s="179" t="s">
        <v>10946</v>
      </c>
      <c r="D5025" s="128" t="s">
        <v>10947</v>
      </c>
      <c r="E5025" s="128"/>
      <c r="F5025" s="128"/>
      <c r="G5025" s="128"/>
      <c r="H5025" s="52" t="s">
        <v>10948</v>
      </c>
      <c r="I5025" s="54">
        <v>41870</v>
      </c>
      <c r="J5025" s="54">
        <v>41931</v>
      </c>
      <c r="K5025" s="130" t="s">
        <v>10955</v>
      </c>
      <c r="L5025" s="130">
        <v>85214081218</v>
      </c>
      <c r="M5025" s="156" t="s">
        <v>10950</v>
      </c>
      <c r="N5025" s="121" t="s">
        <v>8176</v>
      </c>
      <c r="O5025" s="130" t="s">
        <v>10951</v>
      </c>
      <c r="P5025" s="128" t="s">
        <v>10952</v>
      </c>
      <c r="Q5025" s="128">
        <v>1</v>
      </c>
      <c r="R5025" s="128"/>
      <c r="S5025" s="128" t="s">
        <v>3591</v>
      </c>
      <c r="T5025" s="25">
        <v>1</v>
      </c>
      <c r="U5025" s="156" t="s">
        <v>606</v>
      </c>
      <c r="V5025" s="128"/>
      <c r="W5025" s="25">
        <v>15</v>
      </c>
      <c r="X5025" s="25">
        <v>83</v>
      </c>
      <c r="Y5025" s="25">
        <v>145</v>
      </c>
      <c r="Z5025" s="687"/>
    </row>
    <row r="5026" spans="2:26" s="56" customFormat="1">
      <c r="B5026" s="156" t="s">
        <v>10945</v>
      </c>
      <c r="C5026" s="179" t="s">
        <v>10946</v>
      </c>
      <c r="D5026" s="128" t="s">
        <v>10947</v>
      </c>
      <c r="E5026" s="128"/>
      <c r="F5026" s="128"/>
      <c r="G5026" s="128"/>
      <c r="H5026" s="52" t="s">
        <v>10948</v>
      </c>
      <c r="I5026" s="54">
        <v>41870</v>
      </c>
      <c r="J5026" s="54">
        <v>41931</v>
      </c>
      <c r="K5026" s="130" t="s">
        <v>10956</v>
      </c>
      <c r="L5026" s="130">
        <v>85214081219</v>
      </c>
      <c r="M5026" s="156" t="s">
        <v>10950</v>
      </c>
      <c r="N5026" s="121" t="s">
        <v>8176</v>
      </c>
      <c r="O5026" s="130" t="s">
        <v>10951</v>
      </c>
      <c r="P5026" s="128" t="s">
        <v>10952</v>
      </c>
      <c r="Q5026" s="128">
        <v>1</v>
      </c>
      <c r="R5026" s="128"/>
      <c r="S5026" s="128" t="s">
        <v>3591</v>
      </c>
      <c r="T5026" s="25">
        <v>1</v>
      </c>
      <c r="U5026" s="156" t="s">
        <v>606</v>
      </c>
      <c r="V5026" s="128"/>
      <c r="W5026" s="25">
        <v>15</v>
      </c>
      <c r="X5026" s="25">
        <v>83</v>
      </c>
      <c r="Y5026" s="25">
        <v>228</v>
      </c>
      <c r="Z5026" s="687"/>
    </row>
    <row r="5027" spans="2:26" s="56" customFormat="1">
      <c r="B5027" s="156" t="s">
        <v>10945</v>
      </c>
      <c r="C5027" s="179" t="s">
        <v>10946</v>
      </c>
      <c r="D5027" s="128" t="s">
        <v>10947</v>
      </c>
      <c r="E5027" s="128"/>
      <c r="F5027" s="128"/>
      <c r="G5027" s="128"/>
      <c r="H5027" s="52" t="s">
        <v>10948</v>
      </c>
      <c r="I5027" s="54">
        <v>41870</v>
      </c>
      <c r="J5027" s="54">
        <v>41931</v>
      </c>
      <c r="K5027" s="130" t="s">
        <v>10957</v>
      </c>
      <c r="L5027" s="130">
        <v>85214081220</v>
      </c>
      <c r="M5027" s="156" t="s">
        <v>10950</v>
      </c>
      <c r="N5027" s="121" t="s">
        <v>8176</v>
      </c>
      <c r="O5027" s="130" t="s">
        <v>10951</v>
      </c>
      <c r="P5027" s="128" t="s">
        <v>10952</v>
      </c>
      <c r="Q5027" s="128">
        <v>1</v>
      </c>
      <c r="R5027" s="128"/>
      <c r="S5027" s="128" t="s">
        <v>3591</v>
      </c>
      <c r="T5027" s="25">
        <v>1</v>
      </c>
      <c r="U5027" s="156" t="s">
        <v>606</v>
      </c>
      <c r="V5027" s="128"/>
      <c r="W5027" s="25">
        <v>15</v>
      </c>
      <c r="X5027" s="25">
        <v>93</v>
      </c>
      <c r="Y5027" s="25">
        <v>428</v>
      </c>
      <c r="Z5027" s="687"/>
    </row>
    <row r="5028" spans="2:26" s="56" customFormat="1">
      <c r="B5028" s="156" t="s">
        <v>10945</v>
      </c>
      <c r="C5028" s="179" t="s">
        <v>10946</v>
      </c>
      <c r="D5028" s="128" t="s">
        <v>10947</v>
      </c>
      <c r="E5028" s="128"/>
      <c r="F5028" s="128"/>
      <c r="G5028" s="128"/>
      <c r="H5028" s="52" t="s">
        <v>10948</v>
      </c>
      <c r="I5028" s="54">
        <v>41870</v>
      </c>
      <c r="J5028" s="54">
        <v>41931</v>
      </c>
      <c r="K5028" s="130" t="s">
        <v>10958</v>
      </c>
      <c r="L5028" s="130">
        <v>85214081221</v>
      </c>
      <c r="M5028" s="156" t="s">
        <v>10950</v>
      </c>
      <c r="N5028" s="121" t="s">
        <v>8176</v>
      </c>
      <c r="O5028" s="130" t="s">
        <v>10951</v>
      </c>
      <c r="P5028" s="128" t="s">
        <v>10952</v>
      </c>
      <c r="Q5028" s="128">
        <v>1</v>
      </c>
      <c r="R5028" s="128"/>
      <c r="S5028" s="128" t="s">
        <v>3591</v>
      </c>
      <c r="T5028" s="25">
        <v>1</v>
      </c>
      <c r="U5028" s="156" t="s">
        <v>606</v>
      </c>
      <c r="V5028" s="128"/>
      <c r="W5028" s="25">
        <v>15</v>
      </c>
      <c r="X5028" s="25">
        <v>93</v>
      </c>
      <c r="Y5028" s="25">
        <v>56.2</v>
      </c>
      <c r="Z5028" s="687"/>
    </row>
    <row r="5029" spans="2:26" s="56" customFormat="1">
      <c r="B5029" s="156" t="s">
        <v>10945</v>
      </c>
      <c r="C5029" s="179" t="s">
        <v>10946</v>
      </c>
      <c r="D5029" s="128" t="s">
        <v>10947</v>
      </c>
      <c r="E5029" s="128"/>
      <c r="F5029" s="128"/>
      <c r="G5029" s="128"/>
      <c r="H5029" s="52" t="s">
        <v>10948</v>
      </c>
      <c r="I5029" s="54">
        <v>41870</v>
      </c>
      <c r="J5029" s="54">
        <v>41931</v>
      </c>
      <c r="K5029" s="130" t="s">
        <v>10959</v>
      </c>
      <c r="L5029" s="130">
        <v>85214081222</v>
      </c>
      <c r="M5029" s="156" t="s">
        <v>10950</v>
      </c>
      <c r="N5029" s="121" t="s">
        <v>8176</v>
      </c>
      <c r="O5029" s="130" t="s">
        <v>10951</v>
      </c>
      <c r="P5029" s="128" t="s">
        <v>10952</v>
      </c>
      <c r="Q5029" s="128">
        <v>1</v>
      </c>
      <c r="R5029" s="128"/>
      <c r="S5029" s="128" t="s">
        <v>3591</v>
      </c>
      <c r="T5029" s="25">
        <v>1</v>
      </c>
      <c r="U5029" s="156" t="s">
        <v>606</v>
      </c>
      <c r="V5029" s="128"/>
      <c r="W5029" s="25">
        <v>15</v>
      </c>
      <c r="X5029" s="25">
        <v>98</v>
      </c>
      <c r="Y5029" s="25">
        <v>180</v>
      </c>
      <c r="Z5029" s="687"/>
    </row>
    <row r="5030" spans="2:26" s="56" customFormat="1">
      <c r="B5030" s="156" t="s">
        <v>10945</v>
      </c>
      <c r="C5030" s="179" t="s">
        <v>10946</v>
      </c>
      <c r="D5030" s="128" t="s">
        <v>10947</v>
      </c>
      <c r="E5030" s="128"/>
      <c r="F5030" s="128"/>
      <c r="G5030" s="128"/>
      <c r="H5030" s="52" t="s">
        <v>10948</v>
      </c>
      <c r="I5030" s="54">
        <v>41870</v>
      </c>
      <c r="J5030" s="54">
        <v>41931</v>
      </c>
      <c r="K5030" s="130" t="s">
        <v>10960</v>
      </c>
      <c r="L5030" s="130">
        <v>85214081223</v>
      </c>
      <c r="M5030" s="156" t="s">
        <v>10950</v>
      </c>
      <c r="N5030" s="121" t="s">
        <v>8176</v>
      </c>
      <c r="O5030" s="130" t="s">
        <v>10951</v>
      </c>
      <c r="P5030" s="128" t="s">
        <v>10952</v>
      </c>
      <c r="Q5030" s="128">
        <v>1</v>
      </c>
      <c r="R5030" s="128"/>
      <c r="S5030" s="128" t="s">
        <v>3591</v>
      </c>
      <c r="T5030" s="25">
        <v>1</v>
      </c>
      <c r="U5030" s="156" t="s">
        <v>606</v>
      </c>
      <c r="V5030" s="128"/>
      <c r="W5030" s="25">
        <v>15</v>
      </c>
      <c r="X5030" s="25">
        <v>87</v>
      </c>
      <c r="Y5030" s="25">
        <v>58.4</v>
      </c>
      <c r="Z5030" s="687"/>
    </row>
    <row r="5031" spans="2:26" s="56" customFormat="1">
      <c r="B5031" s="156" t="s">
        <v>10945</v>
      </c>
      <c r="C5031" s="179" t="s">
        <v>10946</v>
      </c>
      <c r="D5031" s="128" t="s">
        <v>10947</v>
      </c>
      <c r="E5031" s="128"/>
      <c r="F5031" s="128"/>
      <c r="G5031" s="128"/>
      <c r="H5031" s="52" t="s">
        <v>10948</v>
      </c>
      <c r="I5031" s="54">
        <v>41870</v>
      </c>
      <c r="J5031" s="54">
        <v>41931</v>
      </c>
      <c r="K5031" s="130" t="s">
        <v>10961</v>
      </c>
      <c r="L5031" s="130">
        <v>85214081224</v>
      </c>
      <c r="M5031" s="156" t="s">
        <v>10950</v>
      </c>
      <c r="N5031" s="121" t="s">
        <v>8176</v>
      </c>
      <c r="O5031" s="130" t="s">
        <v>10951</v>
      </c>
      <c r="P5031" s="128" t="s">
        <v>10952</v>
      </c>
      <c r="Q5031" s="128">
        <v>1</v>
      </c>
      <c r="R5031" s="128"/>
      <c r="S5031" s="128" t="s">
        <v>3591</v>
      </c>
      <c r="T5031" s="25">
        <v>1</v>
      </c>
      <c r="U5031" s="156" t="s">
        <v>606</v>
      </c>
      <c r="V5031" s="128"/>
      <c r="W5031" s="25">
        <v>15</v>
      </c>
      <c r="X5031" s="25">
        <v>90</v>
      </c>
      <c r="Y5031" s="25">
        <v>78.2</v>
      </c>
      <c r="Z5031" s="687"/>
    </row>
    <row r="5032" spans="2:26" s="56" customFormat="1">
      <c r="B5032" s="156" t="s">
        <v>10945</v>
      </c>
      <c r="C5032" s="179" t="s">
        <v>10946</v>
      </c>
      <c r="D5032" s="128" t="s">
        <v>10947</v>
      </c>
      <c r="E5032" s="128"/>
      <c r="F5032" s="128"/>
      <c r="G5032" s="128"/>
      <c r="H5032" s="52" t="s">
        <v>10948</v>
      </c>
      <c r="I5032" s="54">
        <v>41870</v>
      </c>
      <c r="J5032" s="54">
        <v>41931</v>
      </c>
      <c r="K5032" s="130" t="s">
        <v>10962</v>
      </c>
      <c r="L5032" s="130">
        <v>85214081225</v>
      </c>
      <c r="M5032" s="156" t="s">
        <v>10950</v>
      </c>
      <c r="N5032" s="121" t="s">
        <v>8176</v>
      </c>
      <c r="O5032" s="130" t="s">
        <v>10951</v>
      </c>
      <c r="P5032" s="128" t="s">
        <v>10952</v>
      </c>
      <c r="Q5032" s="128">
        <v>1</v>
      </c>
      <c r="R5032" s="128"/>
      <c r="S5032" s="128" t="s">
        <v>3591</v>
      </c>
      <c r="T5032" s="25">
        <v>1</v>
      </c>
      <c r="U5032" s="156" t="s">
        <v>606</v>
      </c>
      <c r="V5032" s="128"/>
      <c r="W5032" s="25">
        <v>15</v>
      </c>
      <c r="X5032" s="25">
        <v>89</v>
      </c>
      <c r="Y5032" s="25">
        <v>60</v>
      </c>
      <c r="Z5032" s="687"/>
    </row>
    <row r="5033" spans="2:26" s="56" customFormat="1">
      <c r="B5033" s="156" t="s">
        <v>10945</v>
      </c>
      <c r="C5033" s="179" t="s">
        <v>10946</v>
      </c>
      <c r="D5033" s="128" t="s">
        <v>10947</v>
      </c>
      <c r="E5033" s="128"/>
      <c r="F5033" s="128"/>
      <c r="G5033" s="128"/>
      <c r="H5033" s="52" t="s">
        <v>10948</v>
      </c>
      <c r="I5033" s="54">
        <v>41870</v>
      </c>
      <c r="J5033" s="54">
        <v>41931</v>
      </c>
      <c r="K5033" s="130" t="s">
        <v>10963</v>
      </c>
      <c r="L5033" s="130">
        <v>85214081226</v>
      </c>
      <c r="M5033" s="156" t="s">
        <v>10950</v>
      </c>
      <c r="N5033" s="121" t="s">
        <v>8176</v>
      </c>
      <c r="O5033" s="130" t="s">
        <v>10951</v>
      </c>
      <c r="P5033" s="128" t="s">
        <v>10952</v>
      </c>
      <c r="Q5033" s="128">
        <v>1</v>
      </c>
      <c r="R5033" s="128"/>
      <c r="S5033" s="128" t="s">
        <v>3591</v>
      </c>
      <c r="T5033" s="25">
        <v>1</v>
      </c>
      <c r="U5033" s="156" t="s">
        <v>606</v>
      </c>
      <c r="V5033" s="128"/>
      <c r="W5033" s="25">
        <v>15</v>
      </c>
      <c r="X5033" s="25">
        <v>89</v>
      </c>
      <c r="Y5033" s="25">
        <v>45.8</v>
      </c>
      <c r="Z5033" s="687"/>
    </row>
    <row r="5034" spans="2:26" s="56" customFormat="1">
      <c r="B5034" s="156" t="s">
        <v>10945</v>
      </c>
      <c r="C5034" s="179" t="s">
        <v>10946</v>
      </c>
      <c r="D5034" s="128" t="s">
        <v>10947</v>
      </c>
      <c r="E5034" s="128"/>
      <c r="F5034" s="128"/>
      <c r="G5034" s="128"/>
      <c r="H5034" s="52" t="s">
        <v>10948</v>
      </c>
      <c r="I5034" s="54">
        <v>41870</v>
      </c>
      <c r="J5034" s="54">
        <v>41931</v>
      </c>
      <c r="K5034" s="130" t="s">
        <v>10964</v>
      </c>
      <c r="L5034" s="130">
        <v>85214081227</v>
      </c>
      <c r="M5034" s="156" t="s">
        <v>10950</v>
      </c>
      <c r="N5034" s="121" t="s">
        <v>8176</v>
      </c>
      <c r="O5034" s="130" t="s">
        <v>10951</v>
      </c>
      <c r="P5034" s="128" t="s">
        <v>10952</v>
      </c>
      <c r="Q5034" s="128">
        <v>1</v>
      </c>
      <c r="R5034" s="128"/>
      <c r="S5034" s="128" t="s">
        <v>3591</v>
      </c>
      <c r="T5034" s="25">
        <v>1</v>
      </c>
      <c r="U5034" s="156" t="s">
        <v>606</v>
      </c>
      <c r="V5034" s="128"/>
      <c r="W5034" s="25">
        <v>15</v>
      </c>
      <c r="X5034" s="25">
        <v>89</v>
      </c>
      <c r="Y5034" s="25">
        <v>60.2</v>
      </c>
      <c r="Z5034" s="687"/>
    </row>
    <row r="5035" spans="2:26" s="56" customFormat="1">
      <c r="B5035" s="156" t="s">
        <v>10945</v>
      </c>
      <c r="C5035" s="179" t="s">
        <v>10946</v>
      </c>
      <c r="D5035" s="128" t="s">
        <v>10947</v>
      </c>
      <c r="E5035" s="128"/>
      <c r="F5035" s="128"/>
      <c r="G5035" s="128"/>
      <c r="H5035" s="52" t="s">
        <v>10948</v>
      </c>
      <c r="I5035" s="54">
        <v>41870</v>
      </c>
      <c r="J5035" s="54">
        <v>41931</v>
      </c>
      <c r="K5035" s="130" t="s">
        <v>10965</v>
      </c>
      <c r="L5035" s="130">
        <v>85214081228</v>
      </c>
      <c r="M5035" s="156" t="s">
        <v>10950</v>
      </c>
      <c r="N5035" s="121" t="s">
        <v>8176</v>
      </c>
      <c r="O5035" s="130" t="s">
        <v>10951</v>
      </c>
      <c r="P5035" s="128" t="s">
        <v>10952</v>
      </c>
      <c r="Q5035" s="128">
        <v>1</v>
      </c>
      <c r="R5035" s="128"/>
      <c r="S5035" s="128" t="s">
        <v>3591</v>
      </c>
      <c r="T5035" s="25">
        <v>1</v>
      </c>
      <c r="U5035" s="156" t="s">
        <v>606</v>
      </c>
      <c r="V5035" s="128"/>
      <c r="W5035" s="25">
        <v>15</v>
      </c>
      <c r="X5035" s="25">
        <v>89</v>
      </c>
      <c r="Y5035" s="25">
        <v>54.2</v>
      </c>
      <c r="Z5035" s="687"/>
    </row>
    <row r="5036" spans="2:26" s="56" customFormat="1">
      <c r="B5036" s="156" t="s">
        <v>10945</v>
      </c>
      <c r="C5036" s="179" t="s">
        <v>10946</v>
      </c>
      <c r="D5036" s="128" t="s">
        <v>10947</v>
      </c>
      <c r="E5036" s="128"/>
      <c r="F5036" s="128"/>
      <c r="G5036" s="128"/>
      <c r="H5036" s="52" t="s">
        <v>10948</v>
      </c>
      <c r="I5036" s="54">
        <v>41870</v>
      </c>
      <c r="J5036" s="54">
        <v>41931</v>
      </c>
      <c r="K5036" s="130" t="s">
        <v>10966</v>
      </c>
      <c r="L5036" s="130">
        <v>85214081229</v>
      </c>
      <c r="M5036" s="156" t="s">
        <v>10950</v>
      </c>
      <c r="N5036" s="121" t="s">
        <v>8176</v>
      </c>
      <c r="O5036" s="130" t="s">
        <v>10951</v>
      </c>
      <c r="P5036" s="128" t="s">
        <v>10952</v>
      </c>
      <c r="Q5036" s="128">
        <v>1</v>
      </c>
      <c r="R5036" s="128"/>
      <c r="S5036" s="128" t="s">
        <v>3591</v>
      </c>
      <c r="T5036" s="25">
        <v>1</v>
      </c>
      <c r="U5036" s="156" t="s">
        <v>606</v>
      </c>
      <c r="V5036" s="128"/>
      <c r="W5036" s="25">
        <v>15</v>
      </c>
      <c r="X5036" s="25">
        <v>89</v>
      </c>
      <c r="Y5036" s="25">
        <v>75</v>
      </c>
      <c r="Z5036" s="687"/>
    </row>
    <row r="5037" spans="2:26" s="56" customFormat="1">
      <c r="B5037" s="156" t="s">
        <v>10945</v>
      </c>
      <c r="C5037" s="179" t="s">
        <v>10946</v>
      </c>
      <c r="D5037" s="128" t="s">
        <v>10947</v>
      </c>
      <c r="E5037" s="128"/>
      <c r="F5037" s="128"/>
      <c r="G5037" s="128"/>
      <c r="H5037" s="52" t="s">
        <v>10948</v>
      </c>
      <c r="I5037" s="54">
        <v>41870</v>
      </c>
      <c r="J5037" s="54">
        <v>41931</v>
      </c>
      <c r="K5037" s="130" t="s">
        <v>10967</v>
      </c>
      <c r="L5037" s="130">
        <v>85214081230</v>
      </c>
      <c r="M5037" s="156" t="s">
        <v>10950</v>
      </c>
      <c r="N5037" s="121" t="s">
        <v>8176</v>
      </c>
      <c r="O5037" s="130" t="s">
        <v>10951</v>
      </c>
      <c r="P5037" s="128" t="s">
        <v>10952</v>
      </c>
      <c r="Q5037" s="128">
        <v>1</v>
      </c>
      <c r="R5037" s="128"/>
      <c r="S5037" s="128" t="s">
        <v>3591</v>
      </c>
      <c r="T5037" s="25">
        <v>1</v>
      </c>
      <c r="U5037" s="156" t="s">
        <v>606</v>
      </c>
      <c r="V5037" s="128"/>
      <c r="W5037" s="25">
        <v>15</v>
      </c>
      <c r="X5037" s="25">
        <v>89</v>
      </c>
      <c r="Y5037" s="25">
        <v>164</v>
      </c>
      <c r="Z5037" s="688"/>
    </row>
    <row r="5039" spans="2:26" s="56" customFormat="1">
      <c r="B5039" s="156" t="s">
        <v>8166</v>
      </c>
      <c r="C5039" s="128" t="s">
        <v>10968</v>
      </c>
      <c r="D5039" s="128" t="s">
        <v>10969</v>
      </c>
      <c r="H5039" s="128" t="s">
        <v>10970</v>
      </c>
      <c r="I5039" s="159">
        <v>41872</v>
      </c>
      <c r="J5039" s="159">
        <v>41933</v>
      </c>
      <c r="K5039" s="161" t="s">
        <v>10971</v>
      </c>
      <c r="L5039" s="161">
        <v>85214081016</v>
      </c>
      <c r="M5039" s="156" t="s">
        <v>994</v>
      </c>
      <c r="N5039" s="121" t="s">
        <v>10972</v>
      </c>
      <c r="P5039" s="128" t="s">
        <v>10973</v>
      </c>
      <c r="S5039" s="128" t="s">
        <v>988</v>
      </c>
      <c r="T5039" s="25">
        <v>1</v>
      </c>
      <c r="U5039" s="156" t="s">
        <v>606</v>
      </c>
      <c r="W5039" s="25">
        <v>15</v>
      </c>
      <c r="X5039" s="25">
        <v>26</v>
      </c>
      <c r="Y5039" s="25">
        <v>138</v>
      </c>
      <c r="Z5039" s="131"/>
    </row>
    <row r="5040" spans="2:26" s="56" customFormat="1">
      <c r="B5040" s="156" t="s">
        <v>8166</v>
      </c>
      <c r="C5040" s="128" t="s">
        <v>10968</v>
      </c>
      <c r="D5040" s="128" t="s">
        <v>10969</v>
      </c>
      <c r="H5040" s="128" t="s">
        <v>10970</v>
      </c>
      <c r="I5040" s="159">
        <v>41872</v>
      </c>
      <c r="J5040" s="159">
        <v>41933</v>
      </c>
      <c r="K5040" s="161" t="s">
        <v>10974</v>
      </c>
      <c r="L5040" s="161">
        <v>85214081017</v>
      </c>
      <c r="M5040" s="156" t="s">
        <v>994</v>
      </c>
      <c r="N5040" s="121" t="s">
        <v>10972</v>
      </c>
      <c r="P5040" s="128" t="s">
        <v>10973</v>
      </c>
      <c r="S5040" s="128" t="s">
        <v>988</v>
      </c>
      <c r="T5040" s="25">
        <v>1</v>
      </c>
      <c r="U5040" s="156" t="s">
        <v>606</v>
      </c>
      <c r="W5040" s="25">
        <v>15</v>
      </c>
      <c r="X5040" s="25">
        <v>22</v>
      </c>
      <c r="Y5040" s="25">
        <v>344.4</v>
      </c>
      <c r="Z5040" s="131"/>
    </row>
    <row r="5041" spans="1:35" s="56" customFormat="1">
      <c r="B5041" s="156" t="s">
        <v>8166</v>
      </c>
      <c r="C5041" s="128" t="s">
        <v>10968</v>
      </c>
      <c r="D5041" s="128" t="s">
        <v>10969</v>
      </c>
      <c r="H5041" s="128" t="s">
        <v>10970</v>
      </c>
      <c r="I5041" s="159">
        <v>41872</v>
      </c>
      <c r="J5041" s="159">
        <v>41933</v>
      </c>
      <c r="K5041" s="161" t="s">
        <v>10975</v>
      </c>
      <c r="L5041" s="161">
        <v>85214081018</v>
      </c>
      <c r="M5041" s="156" t="s">
        <v>994</v>
      </c>
      <c r="N5041" s="121" t="s">
        <v>10972</v>
      </c>
      <c r="P5041" s="128" t="s">
        <v>10973</v>
      </c>
      <c r="S5041" s="128" t="s">
        <v>988</v>
      </c>
      <c r="T5041" s="25">
        <v>1</v>
      </c>
      <c r="U5041" s="156" t="s">
        <v>606</v>
      </c>
      <c r="W5041" s="25">
        <v>15</v>
      </c>
      <c r="X5041" s="25">
        <v>22</v>
      </c>
      <c r="Y5041" s="25">
        <v>145</v>
      </c>
      <c r="Z5041" s="131"/>
      <c r="AE5041" s="159"/>
      <c r="AF5041" s="159"/>
      <c r="AG5041" s="159"/>
      <c r="AH5041" s="159"/>
    </row>
    <row r="5042" spans="1:35" s="56" customFormat="1">
      <c r="B5042" s="156" t="s">
        <v>8166</v>
      </c>
      <c r="C5042" s="128" t="s">
        <v>10968</v>
      </c>
      <c r="D5042" s="128" t="s">
        <v>10969</v>
      </c>
      <c r="H5042" s="128" t="s">
        <v>10970</v>
      </c>
      <c r="I5042" s="159">
        <v>41872</v>
      </c>
      <c r="J5042" s="159">
        <v>41933</v>
      </c>
      <c r="K5042" s="161" t="s">
        <v>10976</v>
      </c>
      <c r="L5042" s="161">
        <v>85214081019</v>
      </c>
      <c r="M5042" s="156" t="s">
        <v>994</v>
      </c>
      <c r="N5042" s="121" t="s">
        <v>10972</v>
      </c>
      <c r="P5042" s="128" t="s">
        <v>10973</v>
      </c>
      <c r="S5042" s="128" t="s">
        <v>988</v>
      </c>
      <c r="T5042" s="25">
        <v>1</v>
      </c>
      <c r="U5042" s="156" t="s">
        <v>606</v>
      </c>
      <c r="W5042" s="25">
        <v>15</v>
      </c>
      <c r="X5042" s="25">
        <v>25</v>
      </c>
      <c r="Y5042" s="25">
        <v>148</v>
      </c>
      <c r="Z5042" s="131"/>
      <c r="AE5042" s="159"/>
      <c r="AF5042" s="159"/>
      <c r="AG5042" s="159"/>
      <c r="AH5042" s="159"/>
    </row>
    <row r="5043" spans="1:35" s="56" customFormat="1">
      <c r="B5043" s="156" t="s">
        <v>8166</v>
      </c>
      <c r="C5043" s="128" t="s">
        <v>10968</v>
      </c>
      <c r="D5043" s="128" t="s">
        <v>10969</v>
      </c>
      <c r="H5043" s="128" t="s">
        <v>10970</v>
      </c>
      <c r="I5043" s="159">
        <v>41872</v>
      </c>
      <c r="J5043" s="159">
        <v>41933</v>
      </c>
      <c r="K5043" s="161" t="s">
        <v>10977</v>
      </c>
      <c r="L5043" s="161">
        <v>85214081021</v>
      </c>
      <c r="M5043" s="156" t="s">
        <v>994</v>
      </c>
      <c r="N5043" s="121" t="s">
        <v>10972</v>
      </c>
      <c r="P5043" s="128" t="s">
        <v>10973</v>
      </c>
      <c r="S5043" s="128" t="s">
        <v>988</v>
      </c>
      <c r="T5043" s="25">
        <v>1</v>
      </c>
      <c r="U5043" s="156" t="s">
        <v>606</v>
      </c>
      <c r="W5043" s="25">
        <v>15</v>
      </c>
      <c r="X5043" s="25">
        <v>19</v>
      </c>
      <c r="Y5043" s="25">
        <v>661.8</v>
      </c>
      <c r="Z5043" s="131"/>
      <c r="AE5043" s="159"/>
      <c r="AF5043" s="159"/>
      <c r="AG5043" s="159"/>
      <c r="AH5043" s="159"/>
    </row>
    <row r="5044" spans="1:35" s="56" customFormat="1">
      <c r="B5044" s="156" t="s">
        <v>8166</v>
      </c>
      <c r="C5044" s="128" t="s">
        <v>10968</v>
      </c>
      <c r="D5044" s="128" t="s">
        <v>10969</v>
      </c>
      <c r="H5044" s="128" t="s">
        <v>10970</v>
      </c>
      <c r="I5044" s="159">
        <v>41872</v>
      </c>
      <c r="J5044" s="159">
        <v>41933</v>
      </c>
      <c r="K5044" s="161" t="s">
        <v>10978</v>
      </c>
      <c r="L5044" s="161">
        <v>85214081022</v>
      </c>
      <c r="M5044" s="156" t="s">
        <v>994</v>
      </c>
      <c r="N5044" s="121" t="s">
        <v>10972</v>
      </c>
      <c r="P5044" s="128" t="s">
        <v>10973</v>
      </c>
      <c r="S5044" s="128" t="s">
        <v>988</v>
      </c>
      <c r="T5044" s="25">
        <v>1</v>
      </c>
      <c r="U5044" s="156" t="s">
        <v>606</v>
      </c>
      <c r="W5044" s="25">
        <v>15</v>
      </c>
      <c r="X5044" s="25">
        <v>23</v>
      </c>
      <c r="Y5044" s="25">
        <v>410</v>
      </c>
      <c r="Z5044" s="131"/>
      <c r="AE5044" s="159"/>
      <c r="AF5044" s="159"/>
      <c r="AG5044" s="159"/>
      <c r="AH5044" s="159"/>
    </row>
    <row r="5045" spans="1:35" s="56" customFormat="1">
      <c r="B5045" s="156" t="s">
        <v>8166</v>
      </c>
      <c r="C5045" s="128" t="s">
        <v>10968</v>
      </c>
      <c r="D5045" s="128" t="s">
        <v>10969</v>
      </c>
      <c r="H5045" s="128" t="s">
        <v>10970</v>
      </c>
      <c r="I5045" s="159">
        <v>41872</v>
      </c>
      <c r="J5045" s="159">
        <v>41933</v>
      </c>
      <c r="K5045" s="161" t="s">
        <v>10979</v>
      </c>
      <c r="L5045" s="161">
        <v>85214081024</v>
      </c>
      <c r="M5045" s="156" t="s">
        <v>994</v>
      </c>
      <c r="N5045" s="121" t="s">
        <v>10972</v>
      </c>
      <c r="P5045" s="128" t="s">
        <v>10973</v>
      </c>
      <c r="S5045" s="128" t="s">
        <v>988</v>
      </c>
      <c r="T5045" s="25">
        <v>1</v>
      </c>
      <c r="U5045" s="156" t="s">
        <v>606</v>
      </c>
      <c r="W5045" s="25">
        <v>15</v>
      </c>
      <c r="X5045" s="25">
        <v>22</v>
      </c>
      <c r="Y5045" s="25">
        <v>358</v>
      </c>
      <c r="Z5045" s="131"/>
      <c r="AE5045" s="159"/>
      <c r="AF5045" s="159"/>
      <c r="AG5045" s="159"/>
      <c r="AH5045" s="159"/>
    </row>
    <row r="5046" spans="1:35" s="56" customFormat="1">
      <c r="B5046" s="156" t="s">
        <v>8166</v>
      </c>
      <c r="C5046" s="128" t="s">
        <v>10968</v>
      </c>
      <c r="D5046" s="128" t="s">
        <v>10969</v>
      </c>
      <c r="H5046" s="128" t="s">
        <v>10970</v>
      </c>
      <c r="I5046" s="159">
        <v>41872</v>
      </c>
      <c r="J5046" s="159">
        <v>41933</v>
      </c>
      <c r="K5046" s="161" t="s">
        <v>10980</v>
      </c>
      <c r="L5046" s="161">
        <v>85214081025</v>
      </c>
      <c r="M5046" s="156" t="s">
        <v>994</v>
      </c>
      <c r="N5046" s="121" t="s">
        <v>10972</v>
      </c>
      <c r="P5046" s="128" t="s">
        <v>10973</v>
      </c>
      <c r="S5046" s="128" t="s">
        <v>988</v>
      </c>
      <c r="T5046" s="25">
        <v>1</v>
      </c>
      <c r="U5046" s="156" t="s">
        <v>606</v>
      </c>
      <c r="W5046" s="25">
        <v>15</v>
      </c>
      <c r="X5046" s="25">
        <v>24</v>
      </c>
      <c r="Y5046" s="25">
        <v>324</v>
      </c>
      <c r="Z5046" s="131"/>
      <c r="AE5046" s="159"/>
      <c r="AF5046" s="159"/>
      <c r="AG5046" s="159"/>
      <c r="AH5046" s="159"/>
    </row>
    <row r="5048" spans="1:35" s="56" customFormat="1">
      <c r="A5048" s="56" t="s">
        <v>10981</v>
      </c>
      <c r="B5048" s="156" t="s">
        <v>8166</v>
      </c>
      <c r="C5048" s="56" t="s">
        <v>10982</v>
      </c>
      <c r="D5048" s="56" t="s">
        <v>10983</v>
      </c>
      <c r="E5048" s="56" t="s">
        <v>10984</v>
      </c>
      <c r="F5048" s="56" t="s">
        <v>10985</v>
      </c>
      <c r="H5048" s="56" t="s">
        <v>10986</v>
      </c>
      <c r="I5048" s="159">
        <v>41871</v>
      </c>
      <c r="J5048" s="159">
        <v>41892</v>
      </c>
      <c r="K5048" s="161" t="s">
        <v>10987</v>
      </c>
      <c r="L5048" s="161">
        <v>85214081586</v>
      </c>
      <c r="M5048" s="156" t="s">
        <v>994</v>
      </c>
      <c r="N5048" s="121" t="s">
        <v>6499</v>
      </c>
      <c r="P5048" s="56" t="s">
        <v>10988</v>
      </c>
      <c r="Q5048" s="56">
        <v>1</v>
      </c>
      <c r="S5048" s="128" t="s">
        <v>3591</v>
      </c>
      <c r="T5048" s="25">
        <v>1</v>
      </c>
      <c r="U5048" s="156" t="s">
        <v>606</v>
      </c>
      <c r="W5048" s="25">
        <v>15</v>
      </c>
      <c r="X5048" s="25">
        <v>47</v>
      </c>
      <c r="Y5048" s="25">
        <v>227.6</v>
      </c>
      <c r="Z5048" s="131"/>
      <c r="AE5048" s="159"/>
      <c r="AF5048" s="159"/>
      <c r="AG5048" s="159"/>
      <c r="AH5048" s="159"/>
    </row>
    <row r="5049" spans="1:35" s="56" customFormat="1">
      <c r="A5049" s="56" t="s">
        <v>10981</v>
      </c>
      <c r="B5049" s="156" t="s">
        <v>8166</v>
      </c>
      <c r="C5049" s="56" t="s">
        <v>10982</v>
      </c>
      <c r="D5049" s="56" t="s">
        <v>10983</v>
      </c>
      <c r="E5049" s="56" t="s">
        <v>10984</v>
      </c>
      <c r="F5049" s="56" t="s">
        <v>10985</v>
      </c>
      <c r="H5049" s="56" t="s">
        <v>10986</v>
      </c>
      <c r="I5049" s="159">
        <v>41871</v>
      </c>
      <c r="J5049" s="159">
        <v>41892</v>
      </c>
      <c r="K5049" s="161" t="s">
        <v>10989</v>
      </c>
      <c r="L5049" s="161">
        <v>85214081587</v>
      </c>
      <c r="M5049" s="156" t="s">
        <v>994</v>
      </c>
      <c r="N5049" s="121" t="s">
        <v>6499</v>
      </c>
      <c r="P5049" s="56" t="s">
        <v>10988</v>
      </c>
      <c r="Q5049" s="56">
        <v>1</v>
      </c>
      <c r="S5049" s="128" t="s">
        <v>3591</v>
      </c>
      <c r="T5049" s="25">
        <v>1</v>
      </c>
      <c r="U5049" s="156" t="s">
        <v>606</v>
      </c>
      <c r="W5049" s="25">
        <v>15</v>
      </c>
      <c r="X5049" s="25">
        <v>29</v>
      </c>
      <c r="Y5049" s="25">
        <v>429.6</v>
      </c>
      <c r="Z5049" s="131"/>
      <c r="AE5049" s="159"/>
      <c r="AF5049" s="159"/>
      <c r="AG5049" s="159"/>
      <c r="AH5049" s="159"/>
    </row>
    <row r="5050" spans="1:35" s="56" customFormat="1">
      <c r="A5050" s="56" t="s">
        <v>10981</v>
      </c>
      <c r="B5050" s="156" t="s">
        <v>8166</v>
      </c>
      <c r="C5050" s="56" t="s">
        <v>10982</v>
      </c>
      <c r="D5050" s="56" t="s">
        <v>10983</v>
      </c>
      <c r="E5050" s="56" t="s">
        <v>10984</v>
      </c>
      <c r="F5050" s="56" t="s">
        <v>10985</v>
      </c>
      <c r="H5050" s="56" t="s">
        <v>10986</v>
      </c>
      <c r="I5050" s="159">
        <v>41871</v>
      </c>
      <c r="J5050" s="159">
        <v>41892</v>
      </c>
      <c r="K5050" s="161" t="s">
        <v>10990</v>
      </c>
      <c r="L5050" s="161">
        <v>85214081588</v>
      </c>
      <c r="M5050" s="156" t="s">
        <v>994</v>
      </c>
      <c r="N5050" s="121" t="s">
        <v>6499</v>
      </c>
      <c r="P5050" s="56" t="s">
        <v>10988</v>
      </c>
      <c r="Q5050" s="56">
        <v>1</v>
      </c>
      <c r="S5050" s="128" t="s">
        <v>3591</v>
      </c>
      <c r="T5050" s="25">
        <v>1</v>
      </c>
      <c r="U5050" s="156" t="s">
        <v>606</v>
      </c>
      <c r="W5050" s="25">
        <v>15</v>
      </c>
      <c r="X5050" s="25">
        <v>47</v>
      </c>
      <c r="Y5050" s="25">
        <v>265.8</v>
      </c>
      <c r="Z5050" s="131"/>
      <c r="AE5050" s="159"/>
      <c r="AF5050" s="159"/>
      <c r="AG5050" s="159"/>
      <c r="AH5050" s="159"/>
    </row>
    <row r="5051" spans="1:35" s="56" customFormat="1">
      <c r="A5051" s="56" t="s">
        <v>10981</v>
      </c>
      <c r="B5051" s="156" t="s">
        <v>8166</v>
      </c>
      <c r="C5051" s="56" t="s">
        <v>10982</v>
      </c>
      <c r="D5051" s="56" t="s">
        <v>10983</v>
      </c>
      <c r="E5051" s="56" t="s">
        <v>10984</v>
      </c>
      <c r="F5051" s="56" t="s">
        <v>10985</v>
      </c>
      <c r="H5051" s="56" t="s">
        <v>10986</v>
      </c>
      <c r="I5051" s="159">
        <v>41871</v>
      </c>
      <c r="J5051" s="159">
        <v>41892</v>
      </c>
      <c r="K5051" s="161" t="s">
        <v>10991</v>
      </c>
      <c r="L5051" s="161">
        <v>85214081589</v>
      </c>
      <c r="M5051" s="156" t="s">
        <v>994</v>
      </c>
      <c r="N5051" s="121" t="s">
        <v>6499</v>
      </c>
      <c r="P5051" s="56" t="s">
        <v>10988</v>
      </c>
      <c r="Q5051" s="56">
        <v>1</v>
      </c>
      <c r="S5051" s="128" t="s">
        <v>3591</v>
      </c>
      <c r="T5051" s="25">
        <v>1</v>
      </c>
      <c r="U5051" s="156" t="s">
        <v>606</v>
      </c>
      <c r="W5051" s="25">
        <v>15</v>
      </c>
      <c r="X5051" s="25">
        <v>28</v>
      </c>
      <c r="Y5051" s="25">
        <v>383.2</v>
      </c>
      <c r="Z5051" s="131"/>
      <c r="AE5051" s="159"/>
      <c r="AF5051" s="159"/>
      <c r="AG5051" s="159"/>
      <c r="AH5051" s="159"/>
    </row>
    <row r="5053" spans="1:35" s="56" customFormat="1">
      <c r="A5053" s="156" t="s">
        <v>10992</v>
      </c>
      <c r="B5053" s="156" t="s">
        <v>1216</v>
      </c>
      <c r="C5053" s="56" t="s">
        <v>10993</v>
      </c>
      <c r="D5053" s="56" t="s">
        <v>10994</v>
      </c>
      <c r="E5053" s="56" t="s">
        <v>10995</v>
      </c>
      <c r="F5053" s="56" t="s">
        <v>10996</v>
      </c>
      <c r="H5053" s="56" t="s">
        <v>4877</v>
      </c>
      <c r="I5053" s="159">
        <v>41879</v>
      </c>
      <c r="J5053" s="159">
        <v>41939</v>
      </c>
      <c r="K5053" s="121" t="s">
        <v>10997</v>
      </c>
      <c r="M5053" s="156" t="s">
        <v>994</v>
      </c>
      <c r="N5053" s="121"/>
      <c r="P5053" s="56" t="s">
        <v>10998</v>
      </c>
      <c r="S5053" s="128" t="s">
        <v>988</v>
      </c>
      <c r="T5053" s="25"/>
      <c r="U5053" s="156" t="s">
        <v>3657</v>
      </c>
      <c r="W5053" s="56">
        <v>30</v>
      </c>
      <c r="X5053" s="25"/>
      <c r="Y5053" s="25"/>
      <c r="Z5053" s="131" t="s">
        <v>10999</v>
      </c>
      <c r="AF5053" s="159"/>
      <c r="AG5053" s="159"/>
      <c r="AH5053" s="159"/>
      <c r="AI5053" s="159"/>
    </row>
    <row r="5054" spans="1:35" s="56" customFormat="1">
      <c r="A5054" s="156" t="s">
        <v>10992</v>
      </c>
      <c r="B5054" s="156" t="s">
        <v>1216</v>
      </c>
      <c r="C5054" s="56" t="s">
        <v>10993</v>
      </c>
      <c r="D5054" s="56" t="s">
        <v>10994</v>
      </c>
      <c r="E5054" s="56" t="s">
        <v>10995</v>
      </c>
      <c r="F5054" s="56" t="s">
        <v>10996</v>
      </c>
      <c r="H5054" s="56" t="s">
        <v>4877</v>
      </c>
      <c r="I5054" s="159">
        <v>41879</v>
      </c>
      <c r="J5054" s="159">
        <v>41939</v>
      </c>
      <c r="K5054" s="121" t="s">
        <v>11000</v>
      </c>
      <c r="M5054" s="156" t="s">
        <v>994</v>
      </c>
      <c r="N5054" s="121"/>
      <c r="P5054" s="56" t="s">
        <v>8616</v>
      </c>
      <c r="S5054" s="128" t="s">
        <v>988</v>
      </c>
      <c r="T5054" s="25"/>
      <c r="U5054" s="156" t="s">
        <v>3657</v>
      </c>
      <c r="W5054" s="56">
        <v>45</v>
      </c>
      <c r="X5054" s="25"/>
      <c r="Y5054" s="25"/>
      <c r="Z5054" s="131" t="s">
        <v>10999</v>
      </c>
      <c r="AE5054" s="159"/>
      <c r="AF5054" s="159"/>
      <c r="AG5054" s="159"/>
      <c r="AH5054" s="159"/>
    </row>
    <row r="5055" spans="1:35" s="56" customFormat="1">
      <c r="A5055" s="156" t="s">
        <v>10992</v>
      </c>
      <c r="B5055" s="156" t="s">
        <v>1216</v>
      </c>
      <c r="C5055" s="56" t="s">
        <v>10993</v>
      </c>
      <c r="D5055" s="56" t="s">
        <v>10994</v>
      </c>
      <c r="E5055" s="56" t="s">
        <v>10995</v>
      </c>
      <c r="F5055" s="56" t="s">
        <v>10996</v>
      </c>
      <c r="H5055" s="56" t="s">
        <v>4877</v>
      </c>
      <c r="I5055" s="159">
        <v>41879</v>
      </c>
      <c r="J5055" s="159">
        <v>41939</v>
      </c>
      <c r="K5055" s="121" t="s">
        <v>11001</v>
      </c>
      <c r="M5055" s="156" t="s">
        <v>994</v>
      </c>
      <c r="N5055" s="121"/>
      <c r="P5055" s="56" t="s">
        <v>10998</v>
      </c>
      <c r="S5055" s="128" t="s">
        <v>988</v>
      </c>
      <c r="T5055" s="25"/>
      <c r="U5055" s="156" t="s">
        <v>3657</v>
      </c>
      <c r="W5055" s="56">
        <v>15</v>
      </c>
      <c r="X5055" s="25"/>
      <c r="Y5055" s="25"/>
      <c r="Z5055" s="131" t="s">
        <v>10999</v>
      </c>
      <c r="AE5055" s="159"/>
      <c r="AF5055" s="159"/>
      <c r="AG5055" s="159"/>
      <c r="AH5055" s="159"/>
    </row>
    <row r="5056" spans="1:35" s="56" customFormat="1">
      <c r="A5056" s="156" t="s">
        <v>10992</v>
      </c>
      <c r="B5056" s="156" t="s">
        <v>1216</v>
      </c>
      <c r="C5056" s="56" t="s">
        <v>10993</v>
      </c>
      <c r="D5056" s="56" t="s">
        <v>10994</v>
      </c>
      <c r="E5056" s="56" t="s">
        <v>10995</v>
      </c>
      <c r="F5056" s="56" t="s">
        <v>10996</v>
      </c>
      <c r="H5056" s="56" t="s">
        <v>4877</v>
      </c>
      <c r="I5056" s="159">
        <v>41879</v>
      </c>
      <c r="J5056" s="159">
        <v>41939</v>
      </c>
      <c r="K5056" s="121" t="s">
        <v>11002</v>
      </c>
      <c r="M5056" s="156" t="s">
        <v>994</v>
      </c>
      <c r="N5056" s="121"/>
      <c r="P5056" s="56" t="s">
        <v>8616</v>
      </c>
      <c r="S5056" s="128" t="s">
        <v>988</v>
      </c>
      <c r="T5056" s="25"/>
      <c r="U5056" s="156" t="s">
        <v>3657</v>
      </c>
      <c r="W5056" s="56">
        <v>45</v>
      </c>
      <c r="X5056" s="25"/>
      <c r="Y5056" s="25"/>
      <c r="Z5056" s="131" t="s">
        <v>10999</v>
      </c>
      <c r="AE5056" s="159"/>
      <c r="AF5056" s="159"/>
      <c r="AG5056" s="159"/>
      <c r="AH5056" s="159"/>
    </row>
    <row r="5057" spans="1:26" s="56" customFormat="1">
      <c r="A5057" s="156" t="s">
        <v>10992</v>
      </c>
      <c r="B5057" s="156" t="s">
        <v>1216</v>
      </c>
      <c r="C5057" s="56" t="s">
        <v>10993</v>
      </c>
      <c r="D5057" s="56" t="s">
        <v>10994</v>
      </c>
      <c r="E5057" s="56" t="s">
        <v>10995</v>
      </c>
      <c r="F5057" s="56" t="s">
        <v>10996</v>
      </c>
      <c r="H5057" s="56" t="s">
        <v>4877</v>
      </c>
      <c r="I5057" s="159">
        <v>41879</v>
      </c>
      <c r="J5057" s="159">
        <v>41939</v>
      </c>
      <c r="K5057" s="121" t="s">
        <v>11003</v>
      </c>
      <c r="M5057" s="156" t="s">
        <v>994</v>
      </c>
      <c r="P5057" s="56" t="s">
        <v>10998</v>
      </c>
      <c r="S5057" s="128" t="s">
        <v>988</v>
      </c>
      <c r="T5057" s="25"/>
      <c r="U5057" s="156" t="s">
        <v>3657</v>
      </c>
      <c r="W5057" s="56">
        <v>45</v>
      </c>
      <c r="X5057" s="25"/>
      <c r="Y5057" s="25"/>
      <c r="Z5057" s="131" t="s">
        <v>10999</v>
      </c>
    </row>
    <row r="5059" spans="1:26" s="56" customFormat="1">
      <c r="A5059" s="56" t="s">
        <v>11004</v>
      </c>
      <c r="B5059" s="156" t="s">
        <v>970</v>
      </c>
      <c r="C5059" s="56" t="s">
        <v>6577</v>
      </c>
      <c r="D5059" s="56" t="s">
        <v>6382</v>
      </c>
      <c r="E5059" s="56" t="s">
        <v>10157</v>
      </c>
      <c r="F5059" s="56" t="s">
        <v>10158</v>
      </c>
      <c r="H5059" s="56" t="s">
        <v>10159</v>
      </c>
      <c r="I5059" s="159">
        <v>41887</v>
      </c>
      <c r="J5059" s="159">
        <v>41948</v>
      </c>
      <c r="K5059" s="121" t="s">
        <v>11005</v>
      </c>
      <c r="L5059" s="156" t="s">
        <v>11006</v>
      </c>
      <c r="M5059" s="56" t="s">
        <v>695</v>
      </c>
      <c r="N5059" s="121" t="s">
        <v>8220</v>
      </c>
      <c r="O5059" s="121"/>
      <c r="P5059" s="121"/>
      <c r="Q5059" s="121"/>
      <c r="R5059" s="121"/>
      <c r="S5059" s="25" t="s">
        <v>605</v>
      </c>
      <c r="T5059" s="2">
        <v>1</v>
      </c>
      <c r="U5059" s="121" t="s">
        <v>606</v>
      </c>
      <c r="V5059" s="121"/>
      <c r="W5059" s="2">
        <v>60</v>
      </c>
      <c r="X5059" s="56">
        <v>98</v>
      </c>
      <c r="Y5059" s="56">
        <v>22.4</v>
      </c>
      <c r="Z5059" s="25"/>
    </row>
    <row r="5060" spans="1:26" s="56" customFormat="1">
      <c r="A5060" s="56" t="s">
        <v>11004</v>
      </c>
      <c r="B5060" s="156" t="s">
        <v>970</v>
      </c>
      <c r="C5060" s="56" t="s">
        <v>6577</v>
      </c>
      <c r="D5060" s="56" t="s">
        <v>6382</v>
      </c>
      <c r="E5060" s="56" t="s">
        <v>10157</v>
      </c>
      <c r="F5060" s="56" t="s">
        <v>10158</v>
      </c>
      <c r="H5060" s="56" t="s">
        <v>10159</v>
      </c>
      <c r="I5060" s="159">
        <v>41887</v>
      </c>
      <c r="J5060" s="159">
        <v>41948</v>
      </c>
      <c r="K5060" s="121" t="s">
        <v>11007</v>
      </c>
      <c r="L5060" s="156" t="s">
        <v>11008</v>
      </c>
      <c r="M5060" s="56" t="s">
        <v>695</v>
      </c>
      <c r="N5060" s="121" t="s">
        <v>8220</v>
      </c>
      <c r="O5060" s="121"/>
      <c r="P5060" s="121"/>
      <c r="Q5060" s="121"/>
      <c r="R5060" s="121"/>
      <c r="S5060" s="25" t="s">
        <v>605</v>
      </c>
      <c r="T5060" s="650"/>
      <c r="U5060" s="121" t="s">
        <v>606</v>
      </c>
      <c r="V5060" s="121"/>
      <c r="W5060" s="650"/>
      <c r="X5060" s="56">
        <v>121</v>
      </c>
      <c r="Y5060" s="56">
        <v>37.799999999999997</v>
      </c>
      <c r="Z5060" s="25"/>
    </row>
    <row r="5061" spans="1:26" s="56" customFormat="1">
      <c r="A5061" s="56" t="s">
        <v>11004</v>
      </c>
      <c r="B5061" s="156" t="s">
        <v>970</v>
      </c>
      <c r="C5061" s="56" t="s">
        <v>6577</v>
      </c>
      <c r="D5061" s="56" t="s">
        <v>6382</v>
      </c>
      <c r="E5061" s="56" t="s">
        <v>10157</v>
      </c>
      <c r="F5061" s="56" t="s">
        <v>10158</v>
      </c>
      <c r="H5061" s="56" t="s">
        <v>10159</v>
      </c>
      <c r="I5061" s="159">
        <v>41887</v>
      </c>
      <c r="J5061" s="159">
        <v>41948</v>
      </c>
      <c r="K5061" s="121" t="s">
        <v>11009</v>
      </c>
      <c r="L5061" s="156" t="s">
        <v>11010</v>
      </c>
      <c r="M5061" s="56" t="s">
        <v>695</v>
      </c>
      <c r="N5061" s="121" t="s">
        <v>8220</v>
      </c>
      <c r="O5061" s="121"/>
      <c r="P5061" s="121"/>
      <c r="Q5061" s="121"/>
      <c r="R5061" s="121"/>
      <c r="S5061" s="25" t="s">
        <v>605</v>
      </c>
      <c r="T5061" s="650"/>
      <c r="U5061" s="121" t="s">
        <v>606</v>
      </c>
      <c r="V5061" s="121"/>
      <c r="W5061" s="650"/>
      <c r="X5061" s="56">
        <v>114</v>
      </c>
      <c r="Y5061" s="56">
        <v>35.799999999999997</v>
      </c>
      <c r="Z5061" s="25"/>
    </row>
    <row r="5062" spans="1:26" s="56" customFormat="1">
      <c r="A5062" s="56" t="s">
        <v>11004</v>
      </c>
      <c r="B5062" s="156" t="s">
        <v>970</v>
      </c>
      <c r="C5062" s="56" t="s">
        <v>6577</v>
      </c>
      <c r="D5062" s="56" t="s">
        <v>6382</v>
      </c>
      <c r="E5062" s="56" t="s">
        <v>10157</v>
      </c>
      <c r="F5062" s="56" t="s">
        <v>10158</v>
      </c>
      <c r="H5062" s="56" t="s">
        <v>10159</v>
      </c>
      <c r="I5062" s="159">
        <v>41887</v>
      </c>
      <c r="J5062" s="159">
        <v>41948</v>
      </c>
      <c r="K5062" s="121" t="s">
        <v>11011</v>
      </c>
      <c r="L5062" s="156" t="s">
        <v>11012</v>
      </c>
      <c r="M5062" s="56" t="s">
        <v>695</v>
      </c>
      <c r="N5062" s="121" t="s">
        <v>8220</v>
      </c>
      <c r="O5062" s="121"/>
      <c r="P5062" s="121"/>
      <c r="Q5062" s="121"/>
      <c r="R5062" s="121"/>
      <c r="S5062" s="25" t="s">
        <v>605</v>
      </c>
      <c r="T5062" s="650"/>
      <c r="U5062" s="121" t="s">
        <v>606</v>
      </c>
      <c r="V5062" s="121"/>
      <c r="W5062" s="650"/>
      <c r="X5062" s="56">
        <v>58</v>
      </c>
      <c r="Y5062" s="56">
        <v>26</v>
      </c>
      <c r="Z5062" s="25"/>
    </row>
    <row r="5063" spans="1:26" s="56" customFormat="1">
      <c r="A5063" s="56" t="s">
        <v>11004</v>
      </c>
      <c r="B5063" s="156" t="s">
        <v>970</v>
      </c>
      <c r="C5063" s="56" t="s">
        <v>6577</v>
      </c>
      <c r="D5063" s="56" t="s">
        <v>6382</v>
      </c>
      <c r="E5063" s="56" t="s">
        <v>10157</v>
      </c>
      <c r="F5063" s="56" t="s">
        <v>10158</v>
      </c>
      <c r="H5063" s="56" t="s">
        <v>10159</v>
      </c>
      <c r="I5063" s="159">
        <v>41887</v>
      </c>
      <c r="J5063" s="159">
        <v>41948</v>
      </c>
      <c r="K5063" s="121" t="s">
        <v>11013</v>
      </c>
      <c r="L5063" s="156" t="s">
        <v>11014</v>
      </c>
      <c r="M5063" s="56" t="s">
        <v>695</v>
      </c>
      <c r="N5063" s="121" t="s">
        <v>8220</v>
      </c>
      <c r="O5063" s="121"/>
      <c r="P5063" s="121"/>
      <c r="Q5063" s="121"/>
      <c r="R5063" s="121"/>
      <c r="S5063" s="25" t="s">
        <v>605</v>
      </c>
      <c r="T5063" s="650"/>
      <c r="U5063" s="121" t="s">
        <v>606</v>
      </c>
      <c r="V5063" s="121"/>
      <c r="W5063" s="650"/>
      <c r="X5063" s="56">
        <v>109</v>
      </c>
      <c r="Y5063" s="56">
        <v>44.8</v>
      </c>
      <c r="Z5063" s="25"/>
    </row>
    <row r="5064" spans="1:26" s="56" customFormat="1">
      <c r="A5064" s="56" t="s">
        <v>11004</v>
      </c>
      <c r="B5064" s="156" t="s">
        <v>970</v>
      </c>
      <c r="C5064" s="56" t="s">
        <v>6577</v>
      </c>
      <c r="D5064" s="56" t="s">
        <v>6382</v>
      </c>
      <c r="E5064" s="56" t="s">
        <v>10157</v>
      </c>
      <c r="F5064" s="56" t="s">
        <v>10158</v>
      </c>
      <c r="H5064" s="56" t="s">
        <v>10159</v>
      </c>
      <c r="I5064" s="159">
        <v>41887</v>
      </c>
      <c r="J5064" s="159">
        <v>41948</v>
      </c>
      <c r="K5064" s="121" t="s">
        <v>11015</v>
      </c>
      <c r="L5064" s="156" t="s">
        <v>11016</v>
      </c>
      <c r="M5064" s="56" t="s">
        <v>695</v>
      </c>
      <c r="N5064" s="121" t="s">
        <v>8220</v>
      </c>
      <c r="O5064" s="121"/>
      <c r="P5064" s="121"/>
      <c r="Q5064" s="121"/>
      <c r="R5064" s="121"/>
      <c r="S5064" s="25" t="s">
        <v>605</v>
      </c>
      <c r="T5064" s="650"/>
      <c r="U5064" s="121" t="s">
        <v>606</v>
      </c>
      <c r="V5064" s="121"/>
      <c r="W5064" s="650"/>
      <c r="X5064" s="56">
        <v>120</v>
      </c>
      <c r="Y5064" s="56">
        <v>31.4</v>
      </c>
      <c r="Z5064" s="25"/>
    </row>
    <row r="5065" spans="1:26" s="56" customFormat="1">
      <c r="A5065" s="56" t="s">
        <v>11004</v>
      </c>
      <c r="B5065" s="156" t="s">
        <v>970</v>
      </c>
      <c r="C5065" s="56" t="s">
        <v>6577</v>
      </c>
      <c r="D5065" s="56" t="s">
        <v>6382</v>
      </c>
      <c r="E5065" s="56" t="s">
        <v>10157</v>
      </c>
      <c r="F5065" s="56" t="s">
        <v>10158</v>
      </c>
      <c r="H5065" s="56" t="s">
        <v>10159</v>
      </c>
      <c r="I5065" s="159">
        <v>41887</v>
      </c>
      <c r="J5065" s="159">
        <v>41948</v>
      </c>
      <c r="K5065" s="121" t="s">
        <v>11017</v>
      </c>
      <c r="L5065" s="156" t="s">
        <v>11018</v>
      </c>
      <c r="M5065" s="56" t="s">
        <v>695</v>
      </c>
      <c r="N5065" s="121" t="s">
        <v>8220</v>
      </c>
      <c r="O5065" s="121"/>
      <c r="P5065" s="121"/>
      <c r="Q5065" s="121"/>
      <c r="R5065" s="121"/>
      <c r="S5065" s="25" t="s">
        <v>605</v>
      </c>
      <c r="T5065" s="650"/>
      <c r="U5065" s="121" t="s">
        <v>606</v>
      </c>
      <c r="V5065" s="121"/>
      <c r="W5065" s="650"/>
      <c r="X5065" s="56">
        <v>111</v>
      </c>
      <c r="Y5065" s="56">
        <v>45.2</v>
      </c>
      <c r="Z5065" s="25"/>
    </row>
    <row r="5066" spans="1:26" s="56" customFormat="1">
      <c r="A5066" s="56" t="s">
        <v>11004</v>
      </c>
      <c r="B5066" s="156" t="s">
        <v>970</v>
      </c>
      <c r="C5066" s="56" t="s">
        <v>6577</v>
      </c>
      <c r="D5066" s="56" t="s">
        <v>6382</v>
      </c>
      <c r="E5066" s="56" t="s">
        <v>10157</v>
      </c>
      <c r="F5066" s="56" t="s">
        <v>10158</v>
      </c>
      <c r="H5066" s="56" t="s">
        <v>10159</v>
      </c>
      <c r="I5066" s="159">
        <v>41887</v>
      </c>
      <c r="J5066" s="159">
        <v>41948</v>
      </c>
      <c r="K5066" s="121" t="s">
        <v>11019</v>
      </c>
      <c r="L5066" s="156" t="s">
        <v>11020</v>
      </c>
      <c r="M5066" s="56" t="s">
        <v>695</v>
      </c>
      <c r="N5066" s="121" t="s">
        <v>8220</v>
      </c>
      <c r="O5066" s="121"/>
      <c r="P5066" s="121"/>
      <c r="Q5066" s="121"/>
      <c r="R5066" s="121"/>
      <c r="S5066" s="25" t="s">
        <v>605</v>
      </c>
      <c r="T5066" s="651"/>
      <c r="U5066" s="121" t="s">
        <v>606</v>
      </c>
      <c r="V5066" s="121"/>
      <c r="W5066" s="651"/>
      <c r="X5066" s="56">
        <v>119</v>
      </c>
      <c r="Y5066" s="56">
        <v>62</v>
      </c>
      <c r="Z5066" s="25"/>
    </row>
    <row r="5067" spans="1:26" s="56" customFormat="1">
      <c r="A5067" s="56" t="s">
        <v>11004</v>
      </c>
      <c r="B5067" s="156" t="s">
        <v>970</v>
      </c>
      <c r="C5067" s="56" t="s">
        <v>6577</v>
      </c>
      <c r="D5067" s="56" t="s">
        <v>6382</v>
      </c>
      <c r="E5067" s="56" t="s">
        <v>10157</v>
      </c>
      <c r="F5067" s="56" t="s">
        <v>10158</v>
      </c>
      <c r="H5067" s="56" t="s">
        <v>10159</v>
      </c>
      <c r="I5067" s="159">
        <v>41887</v>
      </c>
      <c r="J5067" s="159">
        <v>41948</v>
      </c>
      <c r="K5067" s="121" t="s">
        <v>11021</v>
      </c>
      <c r="L5067" s="156" t="s">
        <v>11022</v>
      </c>
      <c r="M5067" s="56" t="s">
        <v>695</v>
      </c>
      <c r="N5067" s="121" t="s">
        <v>8220</v>
      </c>
      <c r="O5067" s="121"/>
      <c r="P5067" s="121"/>
      <c r="Q5067" s="121"/>
      <c r="R5067" s="121"/>
      <c r="S5067" s="25" t="s">
        <v>605</v>
      </c>
      <c r="T5067" s="2">
        <v>1</v>
      </c>
      <c r="U5067" s="121" t="s">
        <v>606</v>
      </c>
      <c r="V5067" s="121"/>
      <c r="W5067" s="2">
        <v>60</v>
      </c>
      <c r="X5067" s="56">
        <v>119</v>
      </c>
      <c r="Y5067" s="56">
        <v>30.6</v>
      </c>
      <c r="Z5067" s="25"/>
    </row>
    <row r="5068" spans="1:26" s="56" customFormat="1">
      <c r="A5068" s="56" t="s">
        <v>11004</v>
      </c>
      <c r="B5068" s="156" t="s">
        <v>970</v>
      </c>
      <c r="C5068" s="56" t="s">
        <v>6577</v>
      </c>
      <c r="D5068" s="56" t="s">
        <v>6382</v>
      </c>
      <c r="E5068" s="56" t="s">
        <v>10157</v>
      </c>
      <c r="F5068" s="56" t="s">
        <v>10158</v>
      </c>
      <c r="H5068" s="56" t="s">
        <v>10159</v>
      </c>
      <c r="I5068" s="159">
        <v>41887</v>
      </c>
      <c r="J5068" s="159">
        <v>41948</v>
      </c>
      <c r="K5068" s="121" t="s">
        <v>11023</v>
      </c>
      <c r="L5068" s="156" t="s">
        <v>11024</v>
      </c>
      <c r="M5068" s="56" t="s">
        <v>695</v>
      </c>
      <c r="N5068" s="121" t="s">
        <v>8220</v>
      </c>
      <c r="O5068" s="121"/>
      <c r="P5068" s="121"/>
      <c r="Q5068" s="121"/>
      <c r="R5068" s="121"/>
      <c r="S5068" s="25" t="s">
        <v>605</v>
      </c>
      <c r="T5068" s="650"/>
      <c r="U5068" s="121" t="s">
        <v>606</v>
      </c>
      <c r="V5068" s="121"/>
      <c r="W5068" s="650"/>
      <c r="X5068" s="56">
        <v>56</v>
      </c>
      <c r="Y5068" s="56">
        <v>28.2</v>
      </c>
      <c r="Z5068" s="25"/>
    </row>
    <row r="5069" spans="1:26" s="56" customFormat="1">
      <c r="A5069" s="56" t="s">
        <v>11004</v>
      </c>
      <c r="B5069" s="156" t="s">
        <v>970</v>
      </c>
      <c r="C5069" s="56" t="s">
        <v>6577</v>
      </c>
      <c r="D5069" s="56" t="s">
        <v>6382</v>
      </c>
      <c r="E5069" s="56" t="s">
        <v>10157</v>
      </c>
      <c r="F5069" s="56" t="s">
        <v>10158</v>
      </c>
      <c r="H5069" s="56" t="s">
        <v>10159</v>
      </c>
      <c r="I5069" s="159">
        <v>41887</v>
      </c>
      <c r="J5069" s="159">
        <v>41948</v>
      </c>
      <c r="K5069" s="121" t="s">
        <v>11025</v>
      </c>
      <c r="L5069" s="156" t="s">
        <v>11026</v>
      </c>
      <c r="M5069" s="56" t="s">
        <v>695</v>
      </c>
      <c r="N5069" s="121" t="s">
        <v>8220</v>
      </c>
      <c r="O5069" s="121"/>
      <c r="P5069" s="121"/>
      <c r="Q5069" s="121"/>
      <c r="R5069" s="121"/>
      <c r="S5069" s="25" t="s">
        <v>605</v>
      </c>
      <c r="T5069" s="650"/>
      <c r="U5069" s="121" t="s">
        <v>606</v>
      </c>
      <c r="V5069" s="121"/>
      <c r="W5069" s="650"/>
      <c r="X5069" s="56">
        <v>113</v>
      </c>
      <c r="Y5069" s="56">
        <v>34.799999999999997</v>
      </c>
      <c r="Z5069" s="25"/>
    </row>
    <row r="5070" spans="1:26" s="56" customFormat="1">
      <c r="A5070" s="56" t="s">
        <v>11004</v>
      </c>
      <c r="B5070" s="156" t="s">
        <v>970</v>
      </c>
      <c r="C5070" s="56" t="s">
        <v>6577</v>
      </c>
      <c r="D5070" s="56" t="s">
        <v>6382</v>
      </c>
      <c r="E5070" s="56" t="s">
        <v>10157</v>
      </c>
      <c r="F5070" s="56" t="s">
        <v>10158</v>
      </c>
      <c r="H5070" s="56" t="s">
        <v>10159</v>
      </c>
      <c r="I5070" s="159">
        <v>41887</v>
      </c>
      <c r="J5070" s="159">
        <v>41948</v>
      </c>
      <c r="K5070" s="121" t="s">
        <v>11027</v>
      </c>
      <c r="L5070" s="156" t="s">
        <v>11028</v>
      </c>
      <c r="M5070" s="56" t="s">
        <v>695</v>
      </c>
      <c r="N5070" s="121" t="s">
        <v>8220</v>
      </c>
      <c r="O5070" s="121"/>
      <c r="P5070" s="121"/>
      <c r="Q5070" s="121"/>
      <c r="R5070" s="121"/>
      <c r="S5070" s="25" t="s">
        <v>605</v>
      </c>
      <c r="T5070" s="650"/>
      <c r="U5070" s="121" t="s">
        <v>606</v>
      </c>
      <c r="V5070" s="121"/>
      <c r="W5070" s="650"/>
      <c r="X5070" s="56">
        <v>113</v>
      </c>
      <c r="Y5070" s="56">
        <v>22.8</v>
      </c>
      <c r="Z5070" s="25"/>
    </row>
    <row r="5071" spans="1:26" s="56" customFormat="1">
      <c r="A5071" s="56" t="s">
        <v>11004</v>
      </c>
      <c r="B5071" s="156" t="s">
        <v>970</v>
      </c>
      <c r="C5071" s="56" t="s">
        <v>6577</v>
      </c>
      <c r="D5071" s="56" t="s">
        <v>6382</v>
      </c>
      <c r="E5071" s="56" t="s">
        <v>10157</v>
      </c>
      <c r="F5071" s="56" t="s">
        <v>10158</v>
      </c>
      <c r="H5071" s="56" t="s">
        <v>10159</v>
      </c>
      <c r="I5071" s="159">
        <v>41887</v>
      </c>
      <c r="J5071" s="159">
        <v>41948</v>
      </c>
      <c r="K5071" s="121" t="s">
        <v>11029</v>
      </c>
      <c r="L5071" s="156" t="s">
        <v>11030</v>
      </c>
      <c r="M5071" s="56" t="s">
        <v>695</v>
      </c>
      <c r="N5071" s="121" t="s">
        <v>8220</v>
      </c>
      <c r="O5071" s="121"/>
      <c r="P5071" s="121"/>
      <c r="Q5071" s="121"/>
      <c r="R5071" s="121"/>
      <c r="S5071" s="25" t="s">
        <v>605</v>
      </c>
      <c r="T5071" s="650"/>
      <c r="U5071" s="121" t="s">
        <v>606</v>
      </c>
      <c r="V5071" s="121"/>
      <c r="W5071" s="650"/>
      <c r="X5071" s="56">
        <v>120</v>
      </c>
      <c r="Y5071" s="56">
        <v>26.8</v>
      </c>
      <c r="Z5071" s="25"/>
    </row>
    <row r="5072" spans="1:26" s="56" customFormat="1">
      <c r="A5072" s="56" t="s">
        <v>11004</v>
      </c>
      <c r="B5072" s="156" t="s">
        <v>970</v>
      </c>
      <c r="C5072" s="56" t="s">
        <v>6577</v>
      </c>
      <c r="D5072" s="56" t="s">
        <v>6382</v>
      </c>
      <c r="E5072" s="56" t="s">
        <v>10157</v>
      </c>
      <c r="F5072" s="56" t="s">
        <v>10158</v>
      </c>
      <c r="H5072" s="56" t="s">
        <v>10159</v>
      </c>
      <c r="I5072" s="159">
        <v>41887</v>
      </c>
      <c r="J5072" s="159">
        <v>41948</v>
      </c>
      <c r="K5072" s="121" t="s">
        <v>11031</v>
      </c>
      <c r="L5072" s="156" t="s">
        <v>11032</v>
      </c>
      <c r="M5072" s="56" t="s">
        <v>695</v>
      </c>
      <c r="N5072" s="121" t="s">
        <v>8220</v>
      </c>
      <c r="O5072" s="121"/>
      <c r="P5072" s="121"/>
      <c r="Q5072" s="121"/>
      <c r="R5072" s="121"/>
      <c r="S5072" s="25" t="s">
        <v>605</v>
      </c>
      <c r="T5072" s="650"/>
      <c r="U5072" s="121" t="s">
        <v>606</v>
      </c>
      <c r="V5072" s="121"/>
      <c r="W5072" s="650"/>
      <c r="X5072" s="56">
        <v>106</v>
      </c>
      <c r="Y5072" s="56">
        <v>63.8</v>
      </c>
      <c r="Z5072" s="25"/>
    </row>
    <row r="5073" spans="1:26" s="56" customFormat="1">
      <c r="A5073" s="56" t="s">
        <v>11004</v>
      </c>
      <c r="B5073" s="156" t="s">
        <v>970</v>
      </c>
      <c r="C5073" s="56" t="s">
        <v>6577</v>
      </c>
      <c r="D5073" s="56" t="s">
        <v>6382</v>
      </c>
      <c r="E5073" s="56" t="s">
        <v>10157</v>
      </c>
      <c r="F5073" s="56" t="s">
        <v>10158</v>
      </c>
      <c r="H5073" s="56" t="s">
        <v>10159</v>
      </c>
      <c r="I5073" s="159">
        <v>41887</v>
      </c>
      <c r="J5073" s="159">
        <v>41948</v>
      </c>
      <c r="K5073" s="121" t="s">
        <v>11033</v>
      </c>
      <c r="L5073" s="156" t="s">
        <v>11034</v>
      </c>
      <c r="M5073" s="56" t="s">
        <v>695</v>
      </c>
      <c r="N5073" s="121" t="s">
        <v>8220</v>
      </c>
      <c r="O5073" s="121"/>
      <c r="P5073" s="121"/>
      <c r="Q5073" s="121"/>
      <c r="R5073" s="121"/>
      <c r="S5073" s="25" t="s">
        <v>605</v>
      </c>
      <c r="T5073" s="650"/>
      <c r="U5073" s="121" t="s">
        <v>606</v>
      </c>
      <c r="V5073" s="121"/>
      <c r="W5073" s="650"/>
      <c r="X5073" s="56">
        <v>120</v>
      </c>
      <c r="Y5073" s="56">
        <v>52.2</v>
      </c>
      <c r="Z5073" s="25"/>
    </row>
    <row r="5074" spans="1:26" s="56" customFormat="1">
      <c r="A5074" s="56" t="s">
        <v>11004</v>
      </c>
      <c r="B5074" s="156" t="s">
        <v>970</v>
      </c>
      <c r="C5074" s="56" t="s">
        <v>6577</v>
      </c>
      <c r="D5074" s="56" t="s">
        <v>6382</v>
      </c>
      <c r="E5074" s="56" t="s">
        <v>10157</v>
      </c>
      <c r="F5074" s="56" t="s">
        <v>10158</v>
      </c>
      <c r="H5074" s="56" t="s">
        <v>10159</v>
      </c>
      <c r="I5074" s="159">
        <v>41887</v>
      </c>
      <c r="J5074" s="159">
        <v>41948</v>
      </c>
      <c r="K5074" s="121" t="s">
        <v>11035</v>
      </c>
      <c r="L5074" s="156" t="s">
        <v>11036</v>
      </c>
      <c r="M5074" s="56" t="s">
        <v>695</v>
      </c>
      <c r="N5074" s="121" t="s">
        <v>8220</v>
      </c>
      <c r="O5074" s="121"/>
      <c r="P5074" s="121"/>
      <c r="Q5074" s="121"/>
      <c r="R5074" s="121"/>
      <c r="S5074" s="25" t="s">
        <v>605</v>
      </c>
      <c r="T5074" s="651"/>
      <c r="U5074" s="121" t="s">
        <v>606</v>
      </c>
      <c r="V5074" s="121"/>
      <c r="W5074" s="651"/>
      <c r="X5074" s="56">
        <v>110</v>
      </c>
      <c r="Y5074" s="56">
        <v>33.799999999999997</v>
      </c>
      <c r="Z5074" s="25"/>
    </row>
    <row r="5075" spans="1:26" s="56" customFormat="1">
      <c r="A5075" s="56" t="s">
        <v>11004</v>
      </c>
      <c r="B5075" s="156" t="s">
        <v>970</v>
      </c>
      <c r="C5075" s="56" t="s">
        <v>6577</v>
      </c>
      <c r="D5075" s="56" t="s">
        <v>6382</v>
      </c>
      <c r="E5075" s="56" t="s">
        <v>10157</v>
      </c>
      <c r="F5075" s="56" t="s">
        <v>10158</v>
      </c>
      <c r="H5075" s="56" t="s">
        <v>10159</v>
      </c>
      <c r="I5075" s="159">
        <v>41887</v>
      </c>
      <c r="J5075" s="159">
        <v>41948</v>
      </c>
      <c r="K5075" s="121" t="s">
        <v>11037</v>
      </c>
      <c r="L5075" s="156" t="s">
        <v>11038</v>
      </c>
      <c r="M5075" s="56" t="s">
        <v>695</v>
      </c>
      <c r="N5075" s="121" t="s">
        <v>8220</v>
      </c>
      <c r="O5075" s="121"/>
      <c r="P5075" s="121"/>
      <c r="Q5075" s="121"/>
      <c r="R5075" s="121"/>
      <c r="S5075" s="25" t="s">
        <v>605</v>
      </c>
      <c r="T5075" s="2">
        <v>1</v>
      </c>
      <c r="U5075" s="121" t="s">
        <v>606</v>
      </c>
      <c r="V5075" s="121"/>
      <c r="W5075" s="2">
        <v>60</v>
      </c>
      <c r="X5075" s="56">
        <v>110</v>
      </c>
      <c r="Y5075" s="56">
        <v>32.200000000000003</v>
      </c>
      <c r="Z5075" s="25"/>
    </row>
    <row r="5076" spans="1:26" s="56" customFormat="1">
      <c r="A5076" s="56" t="s">
        <v>11004</v>
      </c>
      <c r="B5076" s="156" t="s">
        <v>970</v>
      </c>
      <c r="C5076" s="56" t="s">
        <v>6577</v>
      </c>
      <c r="D5076" s="56" t="s">
        <v>6382</v>
      </c>
      <c r="E5076" s="56" t="s">
        <v>10157</v>
      </c>
      <c r="F5076" s="56" t="s">
        <v>10158</v>
      </c>
      <c r="H5076" s="56" t="s">
        <v>10159</v>
      </c>
      <c r="I5076" s="159">
        <v>41887</v>
      </c>
      <c r="J5076" s="159">
        <v>41948</v>
      </c>
      <c r="K5076" s="121" t="s">
        <v>11039</v>
      </c>
      <c r="L5076" s="156" t="s">
        <v>11040</v>
      </c>
      <c r="M5076" s="56" t="s">
        <v>695</v>
      </c>
      <c r="N5076" s="121" t="s">
        <v>8220</v>
      </c>
      <c r="O5076" s="121"/>
      <c r="P5076" s="121"/>
      <c r="Q5076" s="121"/>
      <c r="R5076" s="121"/>
      <c r="S5076" s="25" t="s">
        <v>605</v>
      </c>
      <c r="T5076" s="650"/>
      <c r="U5076" s="121" t="s">
        <v>606</v>
      </c>
      <c r="V5076" s="121"/>
      <c r="W5076" s="650"/>
      <c r="X5076" s="56">
        <v>104</v>
      </c>
      <c r="Y5076" s="56">
        <v>21.6</v>
      </c>
      <c r="Z5076" s="25"/>
    </row>
    <row r="5077" spans="1:26" s="56" customFormat="1">
      <c r="A5077" s="56" t="s">
        <v>11004</v>
      </c>
      <c r="B5077" s="156" t="s">
        <v>970</v>
      </c>
      <c r="C5077" s="56" t="s">
        <v>6577</v>
      </c>
      <c r="D5077" s="56" t="s">
        <v>6382</v>
      </c>
      <c r="E5077" s="56" t="s">
        <v>10157</v>
      </c>
      <c r="F5077" s="56" t="s">
        <v>10158</v>
      </c>
      <c r="H5077" s="56" t="s">
        <v>10159</v>
      </c>
      <c r="I5077" s="159">
        <v>41887</v>
      </c>
      <c r="J5077" s="159">
        <v>41948</v>
      </c>
      <c r="K5077" s="121" t="s">
        <v>11041</v>
      </c>
      <c r="L5077" s="156" t="s">
        <v>11042</v>
      </c>
      <c r="M5077" s="56" t="s">
        <v>695</v>
      </c>
      <c r="N5077" s="121" t="s">
        <v>8220</v>
      </c>
      <c r="O5077" s="121"/>
      <c r="P5077" s="121"/>
      <c r="Q5077" s="121"/>
      <c r="R5077" s="121"/>
      <c r="S5077" s="25" t="s">
        <v>605</v>
      </c>
      <c r="T5077" s="650"/>
      <c r="U5077" s="121" t="s">
        <v>606</v>
      </c>
      <c r="V5077" s="121"/>
      <c r="W5077" s="650"/>
      <c r="X5077" s="56">
        <v>62</v>
      </c>
      <c r="Y5077" s="56">
        <v>27.6</v>
      </c>
      <c r="Z5077" s="25"/>
    </row>
    <row r="5078" spans="1:26" s="56" customFormat="1">
      <c r="A5078" s="56" t="s">
        <v>11004</v>
      </c>
      <c r="B5078" s="156" t="s">
        <v>970</v>
      </c>
      <c r="C5078" s="56" t="s">
        <v>6577</v>
      </c>
      <c r="D5078" s="56" t="s">
        <v>6382</v>
      </c>
      <c r="E5078" s="56" t="s">
        <v>10157</v>
      </c>
      <c r="F5078" s="56" t="s">
        <v>10158</v>
      </c>
      <c r="H5078" s="56" t="s">
        <v>10159</v>
      </c>
      <c r="I5078" s="159">
        <v>41887</v>
      </c>
      <c r="J5078" s="159">
        <v>41948</v>
      </c>
      <c r="K5078" s="121" t="s">
        <v>11043</v>
      </c>
      <c r="L5078" s="156" t="s">
        <v>11044</v>
      </c>
      <c r="M5078" s="56" t="s">
        <v>695</v>
      </c>
      <c r="N5078" s="121" t="s">
        <v>8220</v>
      </c>
      <c r="O5078" s="121"/>
      <c r="P5078" s="121"/>
      <c r="Q5078" s="121"/>
      <c r="R5078" s="121"/>
      <c r="S5078" s="25" t="s">
        <v>605</v>
      </c>
      <c r="T5078" s="650"/>
      <c r="U5078" s="121" t="s">
        <v>606</v>
      </c>
      <c r="V5078" s="121"/>
      <c r="W5078" s="650"/>
      <c r="X5078" s="56">
        <v>115</v>
      </c>
      <c r="Y5078" s="56">
        <v>20.8</v>
      </c>
      <c r="Z5078" s="25"/>
    </row>
    <row r="5079" spans="1:26" s="56" customFormat="1">
      <c r="A5079" s="56" t="s">
        <v>11004</v>
      </c>
      <c r="B5079" s="156" t="s">
        <v>970</v>
      </c>
      <c r="C5079" s="56" t="s">
        <v>6577</v>
      </c>
      <c r="D5079" s="56" t="s">
        <v>6382</v>
      </c>
      <c r="E5079" s="56" t="s">
        <v>10157</v>
      </c>
      <c r="F5079" s="56" t="s">
        <v>10158</v>
      </c>
      <c r="H5079" s="56" t="s">
        <v>10159</v>
      </c>
      <c r="I5079" s="159">
        <v>41887</v>
      </c>
      <c r="J5079" s="159">
        <v>41948</v>
      </c>
      <c r="K5079" s="121" t="s">
        <v>11045</v>
      </c>
      <c r="L5079" s="156" t="s">
        <v>11046</v>
      </c>
      <c r="M5079" s="56" t="s">
        <v>695</v>
      </c>
      <c r="N5079" s="121" t="s">
        <v>8220</v>
      </c>
      <c r="O5079" s="121"/>
      <c r="P5079" s="121"/>
      <c r="Q5079" s="121"/>
      <c r="R5079" s="121"/>
      <c r="S5079" s="25" t="s">
        <v>605</v>
      </c>
      <c r="T5079" s="650"/>
      <c r="U5079" s="121" t="s">
        <v>606</v>
      </c>
      <c r="V5079" s="121"/>
      <c r="W5079" s="650"/>
      <c r="X5079" s="56">
        <v>105</v>
      </c>
      <c r="Y5079" s="56">
        <v>65.599999999999994</v>
      </c>
      <c r="Z5079" s="25"/>
    </row>
    <row r="5080" spans="1:26" s="56" customFormat="1">
      <c r="A5080" s="56" t="s">
        <v>11004</v>
      </c>
      <c r="B5080" s="156" t="s">
        <v>970</v>
      </c>
      <c r="C5080" s="56" t="s">
        <v>6577</v>
      </c>
      <c r="D5080" s="56" t="s">
        <v>6382</v>
      </c>
      <c r="E5080" s="56" t="s">
        <v>10157</v>
      </c>
      <c r="F5080" s="56" t="s">
        <v>10158</v>
      </c>
      <c r="H5080" s="56" t="s">
        <v>10159</v>
      </c>
      <c r="I5080" s="159">
        <v>41887</v>
      </c>
      <c r="J5080" s="159">
        <v>41948</v>
      </c>
      <c r="K5080" s="121" t="s">
        <v>11047</v>
      </c>
      <c r="L5080" s="156" t="s">
        <v>11048</v>
      </c>
      <c r="M5080" s="56" t="s">
        <v>695</v>
      </c>
      <c r="N5080" s="121" t="s">
        <v>8220</v>
      </c>
      <c r="O5080" s="121"/>
      <c r="P5080" s="121"/>
      <c r="Q5080" s="121"/>
      <c r="R5080" s="121"/>
      <c r="S5080" s="25" t="s">
        <v>605</v>
      </c>
      <c r="T5080" s="650"/>
      <c r="U5080" s="121" t="s">
        <v>606</v>
      </c>
      <c r="V5080" s="121"/>
      <c r="W5080" s="650"/>
      <c r="X5080" s="56">
        <v>109</v>
      </c>
      <c r="Y5080" s="56">
        <v>50.6</v>
      </c>
      <c r="Z5080" s="25"/>
    </row>
    <row r="5081" spans="1:26" s="56" customFormat="1">
      <c r="A5081" s="56" t="s">
        <v>11004</v>
      </c>
      <c r="B5081" s="156" t="s">
        <v>970</v>
      </c>
      <c r="C5081" s="56" t="s">
        <v>6577</v>
      </c>
      <c r="D5081" s="56" t="s">
        <v>6382</v>
      </c>
      <c r="E5081" s="56" t="s">
        <v>10157</v>
      </c>
      <c r="F5081" s="56" t="s">
        <v>10158</v>
      </c>
      <c r="H5081" s="56" t="s">
        <v>10159</v>
      </c>
      <c r="I5081" s="159">
        <v>41887</v>
      </c>
      <c r="J5081" s="159">
        <v>41948</v>
      </c>
      <c r="K5081" s="121" t="s">
        <v>11049</v>
      </c>
      <c r="L5081" s="156" t="s">
        <v>11050</v>
      </c>
      <c r="M5081" s="56" t="s">
        <v>695</v>
      </c>
      <c r="N5081" s="121" t="s">
        <v>8220</v>
      </c>
      <c r="O5081" s="121"/>
      <c r="P5081" s="121"/>
      <c r="Q5081" s="121"/>
      <c r="R5081" s="121"/>
      <c r="S5081" s="25" t="s">
        <v>605</v>
      </c>
      <c r="T5081" s="650"/>
      <c r="U5081" s="121" t="s">
        <v>606</v>
      </c>
      <c r="V5081" s="121"/>
      <c r="W5081" s="650"/>
      <c r="X5081" s="56">
        <v>95</v>
      </c>
      <c r="Y5081" s="56">
        <v>38.200000000000003</v>
      </c>
      <c r="Z5081" s="25"/>
    </row>
    <row r="5082" spans="1:26" s="56" customFormat="1">
      <c r="A5082" s="56" t="s">
        <v>11004</v>
      </c>
      <c r="B5082" s="156" t="s">
        <v>970</v>
      </c>
      <c r="C5082" s="56" t="s">
        <v>6577</v>
      </c>
      <c r="D5082" s="56" t="s">
        <v>6382</v>
      </c>
      <c r="E5082" s="56" t="s">
        <v>10157</v>
      </c>
      <c r="F5082" s="56" t="s">
        <v>10158</v>
      </c>
      <c r="H5082" s="56" t="s">
        <v>10159</v>
      </c>
      <c r="I5082" s="159">
        <v>41887</v>
      </c>
      <c r="J5082" s="159">
        <v>41948</v>
      </c>
      <c r="K5082" s="121" t="s">
        <v>11051</v>
      </c>
      <c r="L5082" s="156" t="s">
        <v>11052</v>
      </c>
      <c r="M5082" s="56" t="s">
        <v>695</v>
      </c>
      <c r="N5082" s="121" t="s">
        <v>8220</v>
      </c>
      <c r="O5082" s="121"/>
      <c r="P5082" s="121"/>
      <c r="Q5082" s="121"/>
      <c r="R5082" s="121"/>
      <c r="S5082" s="25" t="s">
        <v>605</v>
      </c>
      <c r="T5082" s="651"/>
      <c r="U5082" s="121" t="s">
        <v>606</v>
      </c>
      <c r="V5082" s="121"/>
      <c r="W5082" s="651"/>
      <c r="X5082" s="56">
        <v>118</v>
      </c>
      <c r="Y5082" s="56">
        <v>33.799999999999997</v>
      </c>
      <c r="Z5082" s="25"/>
    </row>
    <row r="5083" spans="1:26" s="56" customFormat="1">
      <c r="A5083" s="56" t="s">
        <v>11004</v>
      </c>
      <c r="B5083" s="156" t="s">
        <v>970</v>
      </c>
      <c r="C5083" s="56" t="s">
        <v>6577</v>
      </c>
      <c r="D5083" s="56" t="s">
        <v>6382</v>
      </c>
      <c r="E5083" s="56" t="s">
        <v>10157</v>
      </c>
      <c r="F5083" s="56" t="s">
        <v>10158</v>
      </c>
      <c r="H5083" s="56" t="s">
        <v>10159</v>
      </c>
      <c r="I5083" s="159">
        <v>41887</v>
      </c>
      <c r="J5083" s="159">
        <v>41948</v>
      </c>
      <c r="K5083" s="121" t="s">
        <v>11053</v>
      </c>
      <c r="L5083" s="156" t="s">
        <v>11054</v>
      </c>
      <c r="M5083" s="56" t="s">
        <v>695</v>
      </c>
      <c r="N5083" s="121" t="s">
        <v>8220</v>
      </c>
      <c r="O5083" s="121"/>
      <c r="P5083" s="121"/>
      <c r="Q5083" s="121"/>
      <c r="R5083" s="121"/>
      <c r="S5083" s="25" t="s">
        <v>605</v>
      </c>
      <c r="T5083" s="2">
        <v>1</v>
      </c>
      <c r="U5083" s="121" t="s">
        <v>606</v>
      </c>
      <c r="V5083" s="121"/>
      <c r="W5083" s="2">
        <v>60</v>
      </c>
      <c r="X5083" s="56">
        <v>118</v>
      </c>
      <c r="Y5083" s="56">
        <v>26.6</v>
      </c>
      <c r="Z5083" s="25"/>
    </row>
    <row r="5084" spans="1:26" s="56" customFormat="1">
      <c r="A5084" s="56" t="s">
        <v>11004</v>
      </c>
      <c r="B5084" s="156" t="s">
        <v>970</v>
      </c>
      <c r="C5084" s="56" t="s">
        <v>6577</v>
      </c>
      <c r="D5084" s="56" t="s">
        <v>6382</v>
      </c>
      <c r="E5084" s="56" t="s">
        <v>10157</v>
      </c>
      <c r="F5084" s="56" t="s">
        <v>10158</v>
      </c>
      <c r="H5084" s="56" t="s">
        <v>10159</v>
      </c>
      <c r="I5084" s="159">
        <v>41887</v>
      </c>
      <c r="J5084" s="159">
        <v>41948</v>
      </c>
      <c r="K5084" s="121" t="s">
        <v>11055</v>
      </c>
      <c r="L5084" s="156" t="s">
        <v>11056</v>
      </c>
      <c r="M5084" s="56" t="s">
        <v>695</v>
      </c>
      <c r="N5084" s="121" t="s">
        <v>8220</v>
      </c>
      <c r="O5084" s="121"/>
      <c r="P5084" s="121"/>
      <c r="Q5084" s="121"/>
      <c r="R5084" s="121"/>
      <c r="S5084" s="25" t="s">
        <v>605</v>
      </c>
      <c r="T5084" s="650"/>
      <c r="U5084" s="121" t="s">
        <v>606</v>
      </c>
      <c r="V5084" s="121"/>
      <c r="W5084" s="650"/>
      <c r="X5084" s="56">
        <v>116</v>
      </c>
      <c r="Y5084" s="56">
        <v>27.6</v>
      </c>
      <c r="Z5084" s="25"/>
    </row>
    <row r="5085" spans="1:26" s="56" customFormat="1">
      <c r="A5085" s="56" t="s">
        <v>11004</v>
      </c>
      <c r="B5085" s="156" t="s">
        <v>970</v>
      </c>
      <c r="C5085" s="56" t="s">
        <v>6577</v>
      </c>
      <c r="D5085" s="56" t="s">
        <v>6382</v>
      </c>
      <c r="E5085" s="56" t="s">
        <v>10157</v>
      </c>
      <c r="F5085" s="56" t="s">
        <v>10158</v>
      </c>
      <c r="H5085" s="56" t="s">
        <v>10159</v>
      </c>
      <c r="I5085" s="159">
        <v>41887</v>
      </c>
      <c r="J5085" s="159">
        <v>41948</v>
      </c>
      <c r="K5085" s="121" t="s">
        <v>11057</v>
      </c>
      <c r="L5085" s="156" t="s">
        <v>11058</v>
      </c>
      <c r="M5085" s="56" t="s">
        <v>695</v>
      </c>
      <c r="N5085" s="121" t="s">
        <v>8220</v>
      </c>
      <c r="O5085" s="121"/>
      <c r="P5085" s="121"/>
      <c r="Q5085" s="121"/>
      <c r="R5085" s="121"/>
      <c r="S5085" s="25" t="s">
        <v>605</v>
      </c>
      <c r="T5085" s="650"/>
      <c r="U5085" s="121" t="s">
        <v>606</v>
      </c>
      <c r="V5085" s="121"/>
      <c r="W5085" s="650"/>
      <c r="X5085" s="56">
        <v>118</v>
      </c>
      <c r="Y5085" s="56">
        <v>37.799999999999997</v>
      </c>
      <c r="Z5085" s="25"/>
    </row>
    <row r="5086" spans="1:26" s="56" customFormat="1">
      <c r="A5086" s="56" t="s">
        <v>11004</v>
      </c>
      <c r="B5086" s="156" t="s">
        <v>970</v>
      </c>
      <c r="C5086" s="56" t="s">
        <v>6577</v>
      </c>
      <c r="D5086" s="56" t="s">
        <v>6382</v>
      </c>
      <c r="E5086" s="56" t="s">
        <v>10157</v>
      </c>
      <c r="F5086" s="56" t="s">
        <v>10158</v>
      </c>
      <c r="H5086" s="56" t="s">
        <v>10159</v>
      </c>
      <c r="I5086" s="159">
        <v>41887</v>
      </c>
      <c r="J5086" s="159">
        <v>41948</v>
      </c>
      <c r="K5086" s="121" t="s">
        <v>11059</v>
      </c>
      <c r="L5086" s="156" t="s">
        <v>11060</v>
      </c>
      <c r="M5086" s="56" t="s">
        <v>695</v>
      </c>
      <c r="N5086" s="121" t="s">
        <v>8220</v>
      </c>
      <c r="O5086" s="121"/>
      <c r="P5086" s="121"/>
      <c r="Q5086" s="121"/>
      <c r="R5086" s="121"/>
      <c r="S5086" s="25" t="s">
        <v>605</v>
      </c>
      <c r="T5086" s="650"/>
      <c r="U5086" s="121" t="s">
        <v>606</v>
      </c>
      <c r="V5086" s="121"/>
      <c r="W5086" s="650"/>
      <c r="X5086" s="56">
        <v>59</v>
      </c>
      <c r="Y5086" s="56">
        <v>32.200000000000003</v>
      </c>
      <c r="Z5086" s="25"/>
    </row>
    <row r="5087" spans="1:26" s="56" customFormat="1">
      <c r="A5087" s="56" t="s">
        <v>11004</v>
      </c>
      <c r="B5087" s="156" t="s">
        <v>970</v>
      </c>
      <c r="C5087" s="56" t="s">
        <v>6577</v>
      </c>
      <c r="D5087" s="56" t="s">
        <v>6382</v>
      </c>
      <c r="E5087" s="56" t="s">
        <v>10157</v>
      </c>
      <c r="F5087" s="56" t="s">
        <v>10158</v>
      </c>
      <c r="H5087" s="56" t="s">
        <v>10159</v>
      </c>
      <c r="I5087" s="159">
        <v>41887</v>
      </c>
      <c r="J5087" s="159">
        <v>41948</v>
      </c>
      <c r="K5087" s="121" t="s">
        <v>11061</v>
      </c>
      <c r="L5087" s="156" t="s">
        <v>11062</v>
      </c>
      <c r="M5087" s="56" t="s">
        <v>695</v>
      </c>
      <c r="N5087" s="121" t="s">
        <v>8220</v>
      </c>
      <c r="O5087" s="121"/>
      <c r="P5087" s="121"/>
      <c r="Q5087" s="121"/>
      <c r="R5087" s="121"/>
      <c r="S5087" s="25" t="s">
        <v>605</v>
      </c>
      <c r="T5087" s="650"/>
      <c r="U5087" s="121" t="s">
        <v>606</v>
      </c>
      <c r="V5087" s="121"/>
      <c r="W5087" s="650"/>
      <c r="X5087" s="56">
        <v>116</v>
      </c>
      <c r="Y5087" s="56">
        <v>48</v>
      </c>
      <c r="Z5087" s="25"/>
    </row>
    <row r="5088" spans="1:26" s="56" customFormat="1">
      <c r="A5088" s="56" t="s">
        <v>11004</v>
      </c>
      <c r="B5088" s="156" t="s">
        <v>970</v>
      </c>
      <c r="C5088" s="56" t="s">
        <v>6577</v>
      </c>
      <c r="D5088" s="56" t="s">
        <v>6382</v>
      </c>
      <c r="E5088" s="56" t="s">
        <v>10157</v>
      </c>
      <c r="F5088" s="56" t="s">
        <v>10158</v>
      </c>
      <c r="H5088" s="56" t="s">
        <v>10159</v>
      </c>
      <c r="I5088" s="159">
        <v>41887</v>
      </c>
      <c r="J5088" s="159">
        <v>41948</v>
      </c>
      <c r="K5088" s="121" t="s">
        <v>11063</v>
      </c>
      <c r="L5088" s="156" t="s">
        <v>11064</v>
      </c>
      <c r="M5088" s="56" t="s">
        <v>695</v>
      </c>
      <c r="N5088" s="121" t="s">
        <v>8220</v>
      </c>
      <c r="O5088" s="121"/>
      <c r="P5088" s="121"/>
      <c r="Q5088" s="121"/>
      <c r="R5088" s="121"/>
      <c r="S5088" s="25" t="s">
        <v>605</v>
      </c>
      <c r="T5088" s="650"/>
      <c r="U5088" s="121" t="s">
        <v>606</v>
      </c>
      <c r="V5088" s="121"/>
      <c r="W5088" s="650"/>
      <c r="X5088" s="56">
        <v>101</v>
      </c>
      <c r="Y5088" s="56">
        <v>24.4</v>
      </c>
      <c r="Z5088" s="25"/>
    </row>
    <row r="5089" spans="1:26" s="56" customFormat="1">
      <c r="A5089" s="56" t="s">
        <v>11004</v>
      </c>
      <c r="B5089" s="156" t="s">
        <v>970</v>
      </c>
      <c r="C5089" s="56" t="s">
        <v>6577</v>
      </c>
      <c r="D5089" s="56" t="s">
        <v>6382</v>
      </c>
      <c r="E5089" s="56" t="s">
        <v>10157</v>
      </c>
      <c r="F5089" s="56" t="s">
        <v>10158</v>
      </c>
      <c r="H5089" s="56" t="s">
        <v>10159</v>
      </c>
      <c r="I5089" s="159">
        <v>41887</v>
      </c>
      <c r="J5089" s="159">
        <v>41948</v>
      </c>
      <c r="K5089" s="121" t="s">
        <v>11065</v>
      </c>
      <c r="L5089" s="156" t="s">
        <v>11066</v>
      </c>
      <c r="M5089" s="56" t="s">
        <v>695</v>
      </c>
      <c r="N5089" s="121" t="s">
        <v>8220</v>
      </c>
      <c r="O5089" s="121"/>
      <c r="P5089" s="121"/>
      <c r="Q5089" s="121"/>
      <c r="R5089" s="121"/>
      <c r="S5089" s="25" t="s">
        <v>605</v>
      </c>
      <c r="T5089" s="650"/>
      <c r="U5089" s="121" t="s">
        <v>606</v>
      </c>
      <c r="V5089" s="121"/>
      <c r="W5089" s="650"/>
      <c r="X5089" s="56">
        <v>109</v>
      </c>
      <c r="Y5089" s="56">
        <v>41.4</v>
      </c>
      <c r="Z5089" s="25"/>
    </row>
    <row r="5090" spans="1:26" s="56" customFormat="1">
      <c r="A5090" s="56" t="s">
        <v>11004</v>
      </c>
      <c r="B5090" s="156" t="s">
        <v>970</v>
      </c>
      <c r="C5090" s="56" t="s">
        <v>6577</v>
      </c>
      <c r="D5090" s="56" t="s">
        <v>6382</v>
      </c>
      <c r="E5090" s="56" t="s">
        <v>10157</v>
      </c>
      <c r="F5090" s="56" t="s">
        <v>10158</v>
      </c>
      <c r="H5090" s="56" t="s">
        <v>10159</v>
      </c>
      <c r="I5090" s="159">
        <v>41887</v>
      </c>
      <c r="J5090" s="159">
        <v>41948</v>
      </c>
      <c r="K5090" s="121" t="s">
        <v>11067</v>
      </c>
      <c r="L5090" s="156" t="s">
        <v>11068</v>
      </c>
      <c r="M5090" s="56" t="s">
        <v>695</v>
      </c>
      <c r="N5090" s="121" t="s">
        <v>8220</v>
      </c>
      <c r="O5090" s="121"/>
      <c r="P5090" s="121"/>
      <c r="Q5090" s="121"/>
      <c r="R5090" s="121"/>
      <c r="S5090" s="25" t="s">
        <v>605</v>
      </c>
      <c r="T5090" s="651"/>
      <c r="U5090" s="121" t="s">
        <v>606</v>
      </c>
      <c r="V5090" s="121"/>
      <c r="W5090" s="651"/>
      <c r="X5090" s="56">
        <v>120</v>
      </c>
      <c r="Y5090" s="56">
        <v>38.200000000000003</v>
      </c>
      <c r="Z5090" s="25"/>
    </row>
    <row r="5091" spans="1:26" s="56" customFormat="1">
      <c r="A5091" s="56" t="s">
        <v>11004</v>
      </c>
      <c r="B5091" s="156" t="s">
        <v>970</v>
      </c>
      <c r="C5091" s="56" t="s">
        <v>6577</v>
      </c>
      <c r="D5091" s="56" t="s">
        <v>6382</v>
      </c>
      <c r="E5091" s="56" t="s">
        <v>10157</v>
      </c>
      <c r="F5091" s="56" t="s">
        <v>10158</v>
      </c>
      <c r="H5091" s="56" t="s">
        <v>10159</v>
      </c>
      <c r="I5091" s="159">
        <v>41887</v>
      </c>
      <c r="J5091" s="159">
        <v>41948</v>
      </c>
      <c r="K5091" s="121" t="s">
        <v>11069</v>
      </c>
      <c r="L5091" s="156" t="s">
        <v>11070</v>
      </c>
      <c r="M5091" s="56" t="s">
        <v>695</v>
      </c>
      <c r="N5091" s="121" t="s">
        <v>8220</v>
      </c>
      <c r="O5091" s="121"/>
      <c r="P5091" s="121"/>
      <c r="Q5091" s="121"/>
      <c r="R5091" s="121"/>
      <c r="S5091" s="25" t="s">
        <v>605</v>
      </c>
      <c r="T5091" s="2">
        <v>1</v>
      </c>
      <c r="U5091" s="121" t="s">
        <v>606</v>
      </c>
      <c r="V5091" s="121"/>
      <c r="W5091" s="2">
        <v>60</v>
      </c>
      <c r="X5091" s="56">
        <v>107</v>
      </c>
      <c r="Y5091" s="56">
        <v>39.799999999999997</v>
      </c>
      <c r="Z5091" s="25"/>
    </row>
    <row r="5092" spans="1:26" s="56" customFormat="1">
      <c r="A5092" s="56" t="s">
        <v>11004</v>
      </c>
      <c r="B5092" s="156" t="s">
        <v>970</v>
      </c>
      <c r="C5092" s="56" t="s">
        <v>6577</v>
      </c>
      <c r="D5092" s="56" t="s">
        <v>6382</v>
      </c>
      <c r="E5092" s="56" t="s">
        <v>10157</v>
      </c>
      <c r="F5092" s="56" t="s">
        <v>10158</v>
      </c>
      <c r="H5092" s="56" t="s">
        <v>10159</v>
      </c>
      <c r="I5092" s="159">
        <v>41887</v>
      </c>
      <c r="J5092" s="159">
        <v>41948</v>
      </c>
      <c r="K5092" s="121" t="s">
        <v>11071</v>
      </c>
      <c r="L5092" s="156" t="s">
        <v>11072</v>
      </c>
      <c r="M5092" s="56" t="s">
        <v>695</v>
      </c>
      <c r="N5092" s="121" t="s">
        <v>8220</v>
      </c>
      <c r="O5092" s="121"/>
      <c r="P5092" s="121"/>
      <c r="Q5092" s="121"/>
      <c r="R5092" s="121"/>
      <c r="S5092" s="25" t="s">
        <v>605</v>
      </c>
      <c r="T5092" s="650"/>
      <c r="U5092" s="121" t="s">
        <v>606</v>
      </c>
      <c r="V5092" s="121"/>
      <c r="W5092" s="650"/>
      <c r="X5092" s="56">
        <v>101</v>
      </c>
      <c r="Y5092" s="56">
        <v>48.6</v>
      </c>
      <c r="Z5092" s="25"/>
    </row>
    <row r="5093" spans="1:26" s="56" customFormat="1">
      <c r="A5093" s="56" t="s">
        <v>11004</v>
      </c>
      <c r="B5093" s="156" t="s">
        <v>970</v>
      </c>
      <c r="C5093" s="56" t="s">
        <v>6577</v>
      </c>
      <c r="D5093" s="56" t="s">
        <v>6382</v>
      </c>
      <c r="E5093" s="56" t="s">
        <v>10157</v>
      </c>
      <c r="F5093" s="56" t="s">
        <v>10158</v>
      </c>
      <c r="H5093" s="56" t="s">
        <v>10159</v>
      </c>
      <c r="I5093" s="159">
        <v>41887</v>
      </c>
      <c r="J5093" s="159">
        <v>41948</v>
      </c>
      <c r="K5093" s="121" t="s">
        <v>11073</v>
      </c>
      <c r="L5093" s="156" t="s">
        <v>11074</v>
      </c>
      <c r="M5093" s="56" t="s">
        <v>695</v>
      </c>
      <c r="N5093" s="121" t="s">
        <v>8220</v>
      </c>
      <c r="O5093" s="121"/>
      <c r="P5093" s="121"/>
      <c r="Q5093" s="121"/>
      <c r="R5093" s="121"/>
      <c r="S5093" s="25" t="s">
        <v>605</v>
      </c>
      <c r="T5093" s="650"/>
      <c r="U5093" s="121" t="s">
        <v>606</v>
      </c>
      <c r="V5093" s="121"/>
      <c r="W5093" s="650"/>
      <c r="X5093" s="56">
        <v>101</v>
      </c>
      <c r="Y5093" s="56">
        <v>47.2</v>
      </c>
      <c r="Z5093" s="25"/>
    </row>
    <row r="5094" spans="1:26" s="56" customFormat="1">
      <c r="A5094" s="56" t="s">
        <v>11004</v>
      </c>
      <c r="B5094" s="156" t="s">
        <v>970</v>
      </c>
      <c r="C5094" s="56" t="s">
        <v>6577</v>
      </c>
      <c r="D5094" s="56" t="s">
        <v>6382</v>
      </c>
      <c r="E5094" s="56" t="s">
        <v>10157</v>
      </c>
      <c r="F5094" s="56" t="s">
        <v>10158</v>
      </c>
      <c r="H5094" s="56" t="s">
        <v>10159</v>
      </c>
      <c r="I5094" s="159">
        <v>41887</v>
      </c>
      <c r="J5094" s="159">
        <v>41948</v>
      </c>
      <c r="K5094" s="121" t="s">
        <v>11075</v>
      </c>
      <c r="L5094" s="156" t="s">
        <v>11076</v>
      </c>
      <c r="M5094" s="56" t="s">
        <v>695</v>
      </c>
      <c r="N5094" s="121" t="s">
        <v>8220</v>
      </c>
      <c r="O5094" s="121"/>
      <c r="P5094" s="121"/>
      <c r="Q5094" s="121"/>
      <c r="R5094" s="121"/>
      <c r="S5094" s="25" t="s">
        <v>605</v>
      </c>
      <c r="T5094" s="650"/>
      <c r="U5094" s="121" t="s">
        <v>606</v>
      </c>
      <c r="V5094" s="121"/>
      <c r="W5094" s="650"/>
      <c r="X5094" s="56">
        <v>96</v>
      </c>
      <c r="Y5094" s="56">
        <v>27.4</v>
      </c>
      <c r="Z5094" s="25"/>
    </row>
    <row r="5095" spans="1:26" s="56" customFormat="1">
      <c r="A5095" s="56" t="s">
        <v>11004</v>
      </c>
      <c r="B5095" s="156" t="s">
        <v>970</v>
      </c>
      <c r="C5095" s="56" t="s">
        <v>6577</v>
      </c>
      <c r="D5095" s="56" t="s">
        <v>6382</v>
      </c>
      <c r="E5095" s="56" t="s">
        <v>10157</v>
      </c>
      <c r="F5095" s="56" t="s">
        <v>10158</v>
      </c>
      <c r="H5095" s="56" t="s">
        <v>10159</v>
      </c>
      <c r="I5095" s="159">
        <v>41887</v>
      </c>
      <c r="J5095" s="159">
        <v>41948</v>
      </c>
      <c r="K5095" s="121" t="s">
        <v>11077</v>
      </c>
      <c r="L5095" s="156" t="s">
        <v>11078</v>
      </c>
      <c r="M5095" s="56" t="s">
        <v>695</v>
      </c>
      <c r="N5095" s="121" t="s">
        <v>8220</v>
      </c>
      <c r="O5095" s="121"/>
      <c r="P5095" s="121"/>
      <c r="Q5095" s="121"/>
      <c r="R5095" s="121"/>
      <c r="S5095" s="25" t="s">
        <v>605</v>
      </c>
      <c r="T5095" s="650"/>
      <c r="U5095" s="121" t="s">
        <v>606</v>
      </c>
      <c r="V5095" s="121"/>
      <c r="W5095" s="650"/>
      <c r="X5095" s="56">
        <v>111</v>
      </c>
      <c r="Y5095" s="56">
        <v>32.200000000000003</v>
      </c>
      <c r="Z5095" s="25"/>
    </row>
    <row r="5096" spans="1:26" s="56" customFormat="1">
      <c r="A5096" s="56" t="s">
        <v>11004</v>
      </c>
      <c r="B5096" s="156" t="s">
        <v>970</v>
      </c>
      <c r="C5096" s="56" t="s">
        <v>6577</v>
      </c>
      <c r="D5096" s="56" t="s">
        <v>6382</v>
      </c>
      <c r="E5096" s="56" t="s">
        <v>10157</v>
      </c>
      <c r="F5096" s="56" t="s">
        <v>10158</v>
      </c>
      <c r="H5096" s="56" t="s">
        <v>10159</v>
      </c>
      <c r="I5096" s="159">
        <v>41887</v>
      </c>
      <c r="J5096" s="159">
        <v>41948</v>
      </c>
      <c r="K5096" s="121" t="s">
        <v>11079</v>
      </c>
      <c r="L5096" s="156" t="s">
        <v>11080</v>
      </c>
      <c r="M5096" s="56" t="s">
        <v>695</v>
      </c>
      <c r="N5096" s="121" t="s">
        <v>8220</v>
      </c>
      <c r="O5096" s="121"/>
      <c r="P5096" s="121"/>
      <c r="Q5096" s="121"/>
      <c r="R5096" s="121"/>
      <c r="S5096" s="25" t="s">
        <v>605</v>
      </c>
      <c r="T5096" s="650"/>
      <c r="U5096" s="121" t="s">
        <v>606</v>
      </c>
      <c r="V5096" s="121"/>
      <c r="W5096" s="650"/>
      <c r="X5096" s="56">
        <v>56</v>
      </c>
      <c r="Y5096" s="56">
        <v>41.6</v>
      </c>
      <c r="Z5096" s="25"/>
    </row>
    <row r="5097" spans="1:26" s="56" customFormat="1">
      <c r="A5097" s="56" t="s">
        <v>11004</v>
      </c>
      <c r="B5097" s="156" t="s">
        <v>970</v>
      </c>
      <c r="C5097" s="56" t="s">
        <v>6577</v>
      </c>
      <c r="D5097" s="56" t="s">
        <v>6382</v>
      </c>
      <c r="E5097" s="56" t="s">
        <v>10157</v>
      </c>
      <c r="F5097" s="56" t="s">
        <v>10158</v>
      </c>
      <c r="H5097" s="56" t="s">
        <v>10159</v>
      </c>
      <c r="I5097" s="159">
        <v>41887</v>
      </c>
      <c r="J5097" s="159">
        <v>41948</v>
      </c>
      <c r="K5097" s="121" t="s">
        <v>11081</v>
      </c>
      <c r="L5097" s="156" t="s">
        <v>11082</v>
      </c>
      <c r="M5097" s="56" t="s">
        <v>695</v>
      </c>
      <c r="N5097" s="121" t="s">
        <v>8220</v>
      </c>
      <c r="O5097" s="121"/>
      <c r="P5097" s="121"/>
      <c r="Q5097" s="121"/>
      <c r="R5097" s="121"/>
      <c r="S5097" s="25" t="s">
        <v>605</v>
      </c>
      <c r="T5097" s="650"/>
      <c r="U5097" s="121" t="s">
        <v>606</v>
      </c>
      <c r="V5097" s="121"/>
      <c r="W5097" s="650"/>
      <c r="X5097" s="56">
        <v>111</v>
      </c>
      <c r="Y5097" s="56">
        <v>31.6</v>
      </c>
      <c r="Z5097" s="25"/>
    </row>
    <row r="5098" spans="1:26" s="56" customFormat="1">
      <c r="A5098" s="56" t="s">
        <v>11004</v>
      </c>
      <c r="B5098" s="156" t="s">
        <v>970</v>
      </c>
      <c r="C5098" s="56" t="s">
        <v>6577</v>
      </c>
      <c r="D5098" s="56" t="s">
        <v>6382</v>
      </c>
      <c r="E5098" s="56" t="s">
        <v>10157</v>
      </c>
      <c r="F5098" s="56" t="s">
        <v>10158</v>
      </c>
      <c r="H5098" s="56" t="s">
        <v>10159</v>
      </c>
      <c r="I5098" s="159">
        <v>41887</v>
      </c>
      <c r="J5098" s="159">
        <v>41948</v>
      </c>
      <c r="K5098" s="121" t="s">
        <v>11083</v>
      </c>
      <c r="L5098" s="156" t="s">
        <v>11084</v>
      </c>
      <c r="M5098" s="56" t="s">
        <v>695</v>
      </c>
      <c r="N5098" s="121" t="s">
        <v>8220</v>
      </c>
      <c r="O5098" s="121"/>
      <c r="P5098" s="121"/>
      <c r="Q5098" s="121"/>
      <c r="R5098" s="121"/>
      <c r="S5098" s="25" t="s">
        <v>605</v>
      </c>
      <c r="T5098" s="651"/>
      <c r="U5098" s="121" t="s">
        <v>606</v>
      </c>
      <c r="V5098" s="121"/>
      <c r="W5098" s="651"/>
      <c r="X5098" s="56">
        <v>112</v>
      </c>
      <c r="Y5098" s="56">
        <v>27.2</v>
      </c>
      <c r="Z5098" s="25"/>
    </row>
    <row r="5099" spans="1:26" s="56" customFormat="1">
      <c r="A5099" s="56" t="s">
        <v>11004</v>
      </c>
      <c r="B5099" s="156" t="s">
        <v>970</v>
      </c>
      <c r="C5099" s="56" t="s">
        <v>6577</v>
      </c>
      <c r="D5099" s="56" t="s">
        <v>6382</v>
      </c>
      <c r="E5099" s="56" t="s">
        <v>10157</v>
      </c>
      <c r="F5099" s="56" t="s">
        <v>10158</v>
      </c>
      <c r="H5099" s="56" t="s">
        <v>10159</v>
      </c>
      <c r="I5099" s="159">
        <v>41887</v>
      </c>
      <c r="J5099" s="159">
        <v>41948</v>
      </c>
      <c r="K5099" s="121" t="s">
        <v>11085</v>
      </c>
      <c r="L5099" s="156" t="s">
        <v>11086</v>
      </c>
      <c r="M5099" s="56" t="s">
        <v>695</v>
      </c>
      <c r="N5099" s="121" t="s">
        <v>8220</v>
      </c>
      <c r="O5099" s="121"/>
      <c r="P5099" s="121"/>
      <c r="Q5099" s="121"/>
      <c r="R5099" s="121"/>
      <c r="S5099" s="25" t="s">
        <v>605</v>
      </c>
      <c r="T5099" s="2">
        <v>1</v>
      </c>
      <c r="U5099" s="121" t="s">
        <v>606</v>
      </c>
      <c r="V5099" s="121"/>
      <c r="W5099" s="2">
        <v>60</v>
      </c>
      <c r="X5099" s="56">
        <v>102</v>
      </c>
      <c r="Y5099" s="56">
        <v>32.200000000000003</v>
      </c>
      <c r="Z5099" s="25"/>
    </row>
    <row r="5100" spans="1:26" s="56" customFormat="1">
      <c r="A5100" s="56" t="s">
        <v>11004</v>
      </c>
      <c r="B5100" s="156" t="s">
        <v>970</v>
      </c>
      <c r="C5100" s="56" t="s">
        <v>6577</v>
      </c>
      <c r="D5100" s="56" t="s">
        <v>6382</v>
      </c>
      <c r="E5100" s="56" t="s">
        <v>10157</v>
      </c>
      <c r="F5100" s="56" t="s">
        <v>10158</v>
      </c>
      <c r="H5100" s="56" t="s">
        <v>10159</v>
      </c>
      <c r="I5100" s="159">
        <v>41887</v>
      </c>
      <c r="J5100" s="159">
        <v>41948</v>
      </c>
      <c r="K5100" s="121" t="s">
        <v>11087</v>
      </c>
      <c r="L5100" s="156" t="s">
        <v>11088</v>
      </c>
      <c r="M5100" s="56" t="s">
        <v>695</v>
      </c>
      <c r="N5100" s="121" t="s">
        <v>8220</v>
      </c>
      <c r="O5100" s="121"/>
      <c r="P5100" s="121"/>
      <c r="Q5100" s="121"/>
      <c r="R5100" s="121"/>
      <c r="S5100" s="25" t="s">
        <v>605</v>
      </c>
      <c r="T5100" s="650"/>
      <c r="U5100" s="121" t="s">
        <v>606</v>
      </c>
      <c r="V5100" s="121"/>
      <c r="W5100" s="650"/>
      <c r="X5100" s="56">
        <v>118</v>
      </c>
      <c r="Y5100" s="56">
        <v>22</v>
      </c>
      <c r="Z5100" s="25"/>
    </row>
    <row r="5101" spans="1:26" s="56" customFormat="1">
      <c r="A5101" s="56" t="s">
        <v>11004</v>
      </c>
      <c r="B5101" s="156" t="s">
        <v>970</v>
      </c>
      <c r="C5101" s="56" t="s">
        <v>6577</v>
      </c>
      <c r="D5101" s="56" t="s">
        <v>6382</v>
      </c>
      <c r="E5101" s="56" t="s">
        <v>10157</v>
      </c>
      <c r="F5101" s="56" t="s">
        <v>10158</v>
      </c>
      <c r="H5101" s="56" t="s">
        <v>10159</v>
      </c>
      <c r="I5101" s="159">
        <v>41887</v>
      </c>
      <c r="J5101" s="159">
        <v>41948</v>
      </c>
      <c r="K5101" s="121" t="s">
        <v>11089</v>
      </c>
      <c r="L5101" s="156" t="s">
        <v>11090</v>
      </c>
      <c r="M5101" s="56" t="s">
        <v>695</v>
      </c>
      <c r="N5101" s="121" t="s">
        <v>8220</v>
      </c>
      <c r="O5101" s="121"/>
      <c r="P5101" s="121"/>
      <c r="Q5101" s="121"/>
      <c r="R5101" s="121"/>
      <c r="S5101" s="25" t="s">
        <v>605</v>
      </c>
      <c r="T5101" s="650"/>
      <c r="U5101" s="121" t="s">
        <v>606</v>
      </c>
      <c r="V5101" s="121"/>
      <c r="W5101" s="650"/>
      <c r="X5101" s="56">
        <v>146</v>
      </c>
      <c r="Y5101" s="56">
        <v>26.2</v>
      </c>
      <c r="Z5101" s="25"/>
    </row>
    <row r="5102" spans="1:26" s="56" customFormat="1">
      <c r="A5102" s="56" t="s">
        <v>11004</v>
      </c>
      <c r="B5102" s="156" t="s">
        <v>970</v>
      </c>
      <c r="C5102" s="56" t="s">
        <v>6577</v>
      </c>
      <c r="D5102" s="56" t="s">
        <v>6382</v>
      </c>
      <c r="E5102" s="56" t="s">
        <v>10157</v>
      </c>
      <c r="F5102" s="56" t="s">
        <v>10158</v>
      </c>
      <c r="H5102" s="56" t="s">
        <v>10159</v>
      </c>
      <c r="I5102" s="159">
        <v>41887</v>
      </c>
      <c r="J5102" s="159">
        <v>41948</v>
      </c>
      <c r="K5102" s="121" t="s">
        <v>11091</v>
      </c>
      <c r="L5102" s="156" t="s">
        <v>11092</v>
      </c>
      <c r="M5102" s="56" t="s">
        <v>695</v>
      </c>
      <c r="N5102" s="121" t="s">
        <v>8220</v>
      </c>
      <c r="O5102" s="121"/>
      <c r="P5102" s="121"/>
      <c r="Q5102" s="121"/>
      <c r="R5102" s="121"/>
      <c r="S5102" s="25" t="s">
        <v>605</v>
      </c>
      <c r="T5102" s="650"/>
      <c r="U5102" s="121" t="s">
        <v>606</v>
      </c>
      <c r="V5102" s="121"/>
      <c r="W5102" s="650"/>
      <c r="X5102" s="56">
        <v>110</v>
      </c>
      <c r="Y5102" s="56">
        <v>36.200000000000003</v>
      </c>
      <c r="Z5102" s="25"/>
    </row>
    <row r="5103" spans="1:26" s="56" customFormat="1">
      <c r="A5103" s="56" t="s">
        <v>11004</v>
      </c>
      <c r="B5103" s="156" t="s">
        <v>970</v>
      </c>
      <c r="C5103" s="56" t="s">
        <v>6577</v>
      </c>
      <c r="D5103" s="56" t="s">
        <v>6382</v>
      </c>
      <c r="E5103" s="56" t="s">
        <v>10157</v>
      </c>
      <c r="F5103" s="56" t="s">
        <v>10158</v>
      </c>
      <c r="H5103" s="56" t="s">
        <v>10159</v>
      </c>
      <c r="I5103" s="159">
        <v>41887</v>
      </c>
      <c r="J5103" s="159">
        <v>41948</v>
      </c>
      <c r="K5103" s="121" t="s">
        <v>11093</v>
      </c>
      <c r="L5103" s="156" t="s">
        <v>11094</v>
      </c>
      <c r="M5103" s="56" t="s">
        <v>695</v>
      </c>
      <c r="N5103" s="121" t="s">
        <v>8220</v>
      </c>
      <c r="O5103" s="121"/>
      <c r="P5103" s="121"/>
      <c r="Q5103" s="121"/>
      <c r="R5103" s="121"/>
      <c r="S5103" s="25" t="s">
        <v>605</v>
      </c>
      <c r="T5103" s="650"/>
      <c r="U5103" s="121" t="s">
        <v>606</v>
      </c>
      <c r="V5103" s="121"/>
      <c r="W5103" s="650"/>
      <c r="X5103" s="56">
        <v>87</v>
      </c>
      <c r="Y5103" s="56">
        <v>36.6</v>
      </c>
      <c r="Z5103" s="25"/>
    </row>
    <row r="5104" spans="1:26" s="56" customFormat="1">
      <c r="A5104" s="56" t="s">
        <v>11004</v>
      </c>
      <c r="B5104" s="156" t="s">
        <v>970</v>
      </c>
      <c r="C5104" s="56" t="s">
        <v>6577</v>
      </c>
      <c r="D5104" s="56" t="s">
        <v>6382</v>
      </c>
      <c r="E5104" s="56" t="s">
        <v>10157</v>
      </c>
      <c r="F5104" s="56" t="s">
        <v>10158</v>
      </c>
      <c r="H5104" s="56" t="s">
        <v>10159</v>
      </c>
      <c r="I5104" s="159">
        <v>41887</v>
      </c>
      <c r="J5104" s="159">
        <v>41948</v>
      </c>
      <c r="K5104" s="121" t="s">
        <v>11095</v>
      </c>
      <c r="L5104" s="156" t="s">
        <v>11096</v>
      </c>
      <c r="M5104" s="56" t="s">
        <v>695</v>
      </c>
      <c r="N5104" s="121" t="s">
        <v>8220</v>
      </c>
      <c r="O5104" s="121"/>
      <c r="P5104" s="121"/>
      <c r="Q5104" s="121"/>
      <c r="R5104" s="121"/>
      <c r="S5104" s="25" t="s">
        <v>605</v>
      </c>
      <c r="T5104" s="650"/>
      <c r="U5104" s="121" t="s">
        <v>606</v>
      </c>
      <c r="V5104" s="121"/>
      <c r="W5104" s="650"/>
      <c r="X5104" s="56">
        <v>106</v>
      </c>
      <c r="Y5104" s="56">
        <v>26.6</v>
      </c>
      <c r="Z5104" s="25"/>
    </row>
    <row r="5105" spans="1:26" s="56" customFormat="1">
      <c r="A5105" s="56" t="s">
        <v>11004</v>
      </c>
      <c r="B5105" s="156" t="s">
        <v>970</v>
      </c>
      <c r="C5105" s="56" t="s">
        <v>6577</v>
      </c>
      <c r="D5105" s="56" t="s">
        <v>6382</v>
      </c>
      <c r="E5105" s="56" t="s">
        <v>10157</v>
      </c>
      <c r="F5105" s="56" t="s">
        <v>10158</v>
      </c>
      <c r="H5105" s="56" t="s">
        <v>10159</v>
      </c>
      <c r="I5105" s="159">
        <v>41887</v>
      </c>
      <c r="J5105" s="159">
        <v>41948</v>
      </c>
      <c r="K5105" s="121" t="s">
        <v>11097</v>
      </c>
      <c r="L5105" s="156" t="s">
        <v>11098</v>
      </c>
      <c r="M5105" s="56" t="s">
        <v>695</v>
      </c>
      <c r="N5105" s="121" t="s">
        <v>8220</v>
      </c>
      <c r="O5105" s="121"/>
      <c r="P5105" s="121"/>
      <c r="Q5105" s="121"/>
      <c r="R5105" s="121"/>
      <c r="S5105" s="25" t="s">
        <v>605</v>
      </c>
      <c r="T5105" s="650"/>
      <c r="U5105" s="121" t="s">
        <v>606</v>
      </c>
      <c r="V5105" s="121"/>
      <c r="W5105" s="650"/>
      <c r="X5105" s="56">
        <v>105</v>
      </c>
      <c r="Y5105" s="56">
        <v>36.799999999999997</v>
      </c>
      <c r="Z5105" s="25"/>
    </row>
    <row r="5106" spans="1:26" s="56" customFormat="1">
      <c r="A5106" s="56" t="s">
        <v>11004</v>
      </c>
      <c r="B5106" s="156" t="s">
        <v>970</v>
      </c>
      <c r="C5106" s="56" t="s">
        <v>6577</v>
      </c>
      <c r="D5106" s="56" t="s">
        <v>6382</v>
      </c>
      <c r="E5106" s="56" t="s">
        <v>10157</v>
      </c>
      <c r="F5106" s="56" t="s">
        <v>10158</v>
      </c>
      <c r="H5106" s="56" t="s">
        <v>10159</v>
      </c>
      <c r="I5106" s="159">
        <v>41887</v>
      </c>
      <c r="J5106" s="159">
        <v>41948</v>
      </c>
      <c r="K5106" s="121" t="s">
        <v>11099</v>
      </c>
      <c r="L5106" s="156" t="s">
        <v>11100</v>
      </c>
      <c r="M5106" s="56" t="s">
        <v>695</v>
      </c>
      <c r="N5106" s="121" t="s">
        <v>8220</v>
      </c>
      <c r="O5106" s="121"/>
      <c r="P5106" s="121"/>
      <c r="Q5106" s="121"/>
      <c r="R5106" s="121"/>
      <c r="S5106" s="25" t="s">
        <v>605</v>
      </c>
      <c r="T5106" s="651"/>
      <c r="U5106" s="121" t="s">
        <v>606</v>
      </c>
      <c r="V5106" s="121"/>
      <c r="W5106" s="651"/>
      <c r="X5106" s="56">
        <v>56</v>
      </c>
      <c r="Y5106" s="56">
        <v>39.799999999999997</v>
      </c>
      <c r="Z5106" s="25"/>
    </row>
    <row r="5107" spans="1:26" s="56" customFormat="1">
      <c r="A5107" s="56" t="s">
        <v>11004</v>
      </c>
      <c r="B5107" s="156" t="s">
        <v>970</v>
      </c>
      <c r="C5107" s="56" t="s">
        <v>6577</v>
      </c>
      <c r="D5107" s="56" t="s">
        <v>6382</v>
      </c>
      <c r="E5107" s="56" t="s">
        <v>10157</v>
      </c>
      <c r="F5107" s="56" t="s">
        <v>10158</v>
      </c>
      <c r="H5107" s="56" t="s">
        <v>10159</v>
      </c>
      <c r="I5107" s="159">
        <v>41887</v>
      </c>
      <c r="J5107" s="159">
        <v>41948</v>
      </c>
      <c r="K5107" s="121" t="s">
        <v>11101</v>
      </c>
      <c r="L5107" s="156" t="s">
        <v>11102</v>
      </c>
      <c r="M5107" s="56" t="s">
        <v>695</v>
      </c>
      <c r="N5107" s="121" t="s">
        <v>8220</v>
      </c>
      <c r="O5107" s="121"/>
      <c r="P5107" s="121"/>
      <c r="Q5107" s="121"/>
      <c r="R5107" s="121"/>
      <c r="S5107" s="25" t="s">
        <v>605</v>
      </c>
      <c r="T5107" s="2">
        <v>1</v>
      </c>
      <c r="U5107" s="121" t="s">
        <v>606</v>
      </c>
      <c r="V5107" s="121"/>
      <c r="W5107" s="2">
        <v>60</v>
      </c>
      <c r="X5107" s="56">
        <v>98</v>
      </c>
      <c r="Y5107" s="56">
        <v>38.4</v>
      </c>
      <c r="Z5107" s="25"/>
    </row>
    <row r="5108" spans="1:26" s="56" customFormat="1">
      <c r="A5108" s="56" t="s">
        <v>11004</v>
      </c>
      <c r="B5108" s="156" t="s">
        <v>970</v>
      </c>
      <c r="C5108" s="56" t="s">
        <v>6577</v>
      </c>
      <c r="D5108" s="56" t="s">
        <v>6382</v>
      </c>
      <c r="E5108" s="56" t="s">
        <v>10157</v>
      </c>
      <c r="F5108" s="56" t="s">
        <v>10158</v>
      </c>
      <c r="H5108" s="56" t="s">
        <v>10159</v>
      </c>
      <c r="I5108" s="159">
        <v>41887</v>
      </c>
      <c r="J5108" s="159">
        <v>41948</v>
      </c>
      <c r="K5108" s="121" t="s">
        <v>11103</v>
      </c>
      <c r="L5108" s="156" t="s">
        <v>11104</v>
      </c>
      <c r="M5108" s="56" t="s">
        <v>695</v>
      </c>
      <c r="N5108" s="121" t="s">
        <v>8220</v>
      </c>
      <c r="O5108" s="121"/>
      <c r="P5108" s="121"/>
      <c r="Q5108" s="121"/>
      <c r="R5108" s="121"/>
      <c r="S5108" s="25" t="s">
        <v>605</v>
      </c>
      <c r="T5108" s="650"/>
      <c r="U5108" s="121" t="s">
        <v>606</v>
      </c>
      <c r="V5108" s="121"/>
      <c r="W5108" s="650"/>
      <c r="X5108" s="56">
        <v>103</v>
      </c>
      <c r="Y5108" s="56">
        <v>45.8</v>
      </c>
      <c r="Z5108" s="25"/>
    </row>
    <row r="5109" spans="1:26" s="56" customFormat="1">
      <c r="A5109" s="56" t="s">
        <v>11004</v>
      </c>
      <c r="B5109" s="156" t="s">
        <v>970</v>
      </c>
      <c r="C5109" s="56" t="s">
        <v>6577</v>
      </c>
      <c r="D5109" s="56" t="s">
        <v>6382</v>
      </c>
      <c r="E5109" s="56" t="s">
        <v>10157</v>
      </c>
      <c r="F5109" s="56" t="s">
        <v>10158</v>
      </c>
      <c r="H5109" s="56" t="s">
        <v>10159</v>
      </c>
      <c r="I5109" s="159">
        <v>41887</v>
      </c>
      <c r="J5109" s="159">
        <v>41948</v>
      </c>
      <c r="K5109" s="121" t="s">
        <v>11105</v>
      </c>
      <c r="L5109" s="156" t="s">
        <v>11106</v>
      </c>
      <c r="M5109" s="56" t="s">
        <v>695</v>
      </c>
      <c r="N5109" s="121" t="s">
        <v>8220</v>
      </c>
      <c r="O5109" s="121"/>
      <c r="P5109" s="121"/>
      <c r="Q5109" s="121"/>
      <c r="R5109" s="121"/>
      <c r="S5109" s="25" t="s">
        <v>605</v>
      </c>
      <c r="T5109" s="650"/>
      <c r="U5109" s="121" t="s">
        <v>606</v>
      </c>
      <c r="V5109" s="121"/>
      <c r="W5109" s="650"/>
      <c r="X5109" s="56">
        <v>98</v>
      </c>
      <c r="Y5109" s="56">
        <v>29.2</v>
      </c>
      <c r="Z5109" s="25"/>
    </row>
    <row r="5110" spans="1:26" s="56" customFormat="1">
      <c r="A5110" s="56" t="s">
        <v>11004</v>
      </c>
      <c r="B5110" s="156" t="s">
        <v>970</v>
      </c>
      <c r="C5110" s="56" t="s">
        <v>6577</v>
      </c>
      <c r="D5110" s="56" t="s">
        <v>6382</v>
      </c>
      <c r="E5110" s="56" t="s">
        <v>10157</v>
      </c>
      <c r="F5110" s="56" t="s">
        <v>10158</v>
      </c>
      <c r="H5110" s="56" t="s">
        <v>10159</v>
      </c>
      <c r="I5110" s="159">
        <v>41887</v>
      </c>
      <c r="J5110" s="159">
        <v>41948</v>
      </c>
      <c r="K5110" s="121" t="s">
        <v>11107</v>
      </c>
      <c r="L5110" s="156" t="s">
        <v>11108</v>
      </c>
      <c r="M5110" s="56" t="s">
        <v>695</v>
      </c>
      <c r="N5110" s="121" t="s">
        <v>8220</v>
      </c>
      <c r="O5110" s="121"/>
      <c r="P5110" s="121"/>
      <c r="Q5110" s="121"/>
      <c r="R5110" s="121"/>
      <c r="S5110" s="25" t="s">
        <v>605</v>
      </c>
      <c r="T5110" s="650"/>
      <c r="U5110" s="121" t="s">
        <v>606</v>
      </c>
      <c r="V5110" s="121"/>
      <c r="W5110" s="650"/>
      <c r="X5110" s="56">
        <v>100</v>
      </c>
      <c r="Y5110" s="56">
        <v>45</v>
      </c>
      <c r="Z5110" s="25"/>
    </row>
    <row r="5111" spans="1:26" s="56" customFormat="1">
      <c r="A5111" s="56" t="s">
        <v>11004</v>
      </c>
      <c r="B5111" s="156" t="s">
        <v>970</v>
      </c>
      <c r="C5111" s="56" t="s">
        <v>6577</v>
      </c>
      <c r="D5111" s="56" t="s">
        <v>6382</v>
      </c>
      <c r="E5111" s="56" t="s">
        <v>10157</v>
      </c>
      <c r="F5111" s="56" t="s">
        <v>10158</v>
      </c>
      <c r="H5111" s="56" t="s">
        <v>10159</v>
      </c>
      <c r="I5111" s="159">
        <v>41887</v>
      </c>
      <c r="J5111" s="159">
        <v>41948</v>
      </c>
      <c r="K5111" s="121" t="s">
        <v>11109</v>
      </c>
      <c r="L5111" s="156" t="s">
        <v>11110</v>
      </c>
      <c r="M5111" s="56" t="s">
        <v>695</v>
      </c>
      <c r="N5111" s="121" t="s">
        <v>8220</v>
      </c>
      <c r="O5111" s="121"/>
      <c r="P5111" s="121"/>
      <c r="Q5111" s="121"/>
      <c r="R5111" s="121"/>
      <c r="S5111" s="25" t="s">
        <v>605</v>
      </c>
      <c r="T5111" s="650"/>
      <c r="U5111" s="121" t="s">
        <v>606</v>
      </c>
      <c r="V5111" s="121"/>
      <c r="W5111" s="650"/>
      <c r="X5111" s="56">
        <v>117</v>
      </c>
      <c r="Y5111" s="56">
        <v>124</v>
      </c>
      <c r="Z5111" s="25"/>
    </row>
    <row r="5112" spans="1:26" s="56" customFormat="1">
      <c r="A5112" s="56" t="s">
        <v>11004</v>
      </c>
      <c r="B5112" s="156" t="s">
        <v>970</v>
      </c>
      <c r="C5112" s="56" t="s">
        <v>6577</v>
      </c>
      <c r="D5112" s="56" t="s">
        <v>6382</v>
      </c>
      <c r="E5112" s="56" t="s">
        <v>10157</v>
      </c>
      <c r="F5112" s="56" t="s">
        <v>10158</v>
      </c>
      <c r="H5112" s="56" t="s">
        <v>10159</v>
      </c>
      <c r="I5112" s="159">
        <v>41887</v>
      </c>
      <c r="J5112" s="159">
        <v>41948</v>
      </c>
      <c r="K5112" s="121" t="s">
        <v>11111</v>
      </c>
      <c r="L5112" s="156" t="s">
        <v>11112</v>
      </c>
      <c r="M5112" s="56" t="s">
        <v>695</v>
      </c>
      <c r="N5112" s="121" t="s">
        <v>8220</v>
      </c>
      <c r="O5112" s="121"/>
      <c r="P5112" s="121"/>
      <c r="Q5112" s="121"/>
      <c r="R5112" s="121"/>
      <c r="S5112" s="25" t="s">
        <v>605</v>
      </c>
      <c r="T5112" s="650"/>
      <c r="U5112" s="121" t="s">
        <v>606</v>
      </c>
      <c r="V5112" s="121"/>
      <c r="W5112" s="650"/>
      <c r="X5112" s="56">
        <v>113</v>
      </c>
      <c r="Y5112" s="56">
        <v>28.4</v>
      </c>
      <c r="Z5112" s="25"/>
    </row>
    <row r="5113" spans="1:26" s="56" customFormat="1">
      <c r="A5113" s="56" t="s">
        <v>11004</v>
      </c>
      <c r="B5113" s="156" t="s">
        <v>970</v>
      </c>
      <c r="C5113" s="56" t="s">
        <v>6577</v>
      </c>
      <c r="D5113" s="56" t="s">
        <v>6382</v>
      </c>
      <c r="E5113" s="56" t="s">
        <v>10157</v>
      </c>
      <c r="F5113" s="56" t="s">
        <v>10158</v>
      </c>
      <c r="H5113" s="56" t="s">
        <v>10159</v>
      </c>
      <c r="I5113" s="159">
        <v>41887</v>
      </c>
      <c r="J5113" s="159">
        <v>41948</v>
      </c>
      <c r="K5113" s="121" t="s">
        <v>11113</v>
      </c>
      <c r="L5113" s="156" t="s">
        <v>11114</v>
      </c>
      <c r="M5113" s="56" t="s">
        <v>695</v>
      </c>
      <c r="N5113" s="121" t="s">
        <v>8220</v>
      </c>
      <c r="O5113" s="121"/>
      <c r="P5113" s="121"/>
      <c r="Q5113" s="121"/>
      <c r="R5113" s="121"/>
      <c r="S5113" s="25" t="s">
        <v>605</v>
      </c>
      <c r="T5113" s="650"/>
      <c r="U5113" s="121" t="s">
        <v>606</v>
      </c>
      <c r="V5113" s="121"/>
      <c r="W5113" s="650"/>
      <c r="X5113" s="56">
        <v>112</v>
      </c>
      <c r="Y5113" s="56">
        <v>23.6</v>
      </c>
      <c r="Z5113" s="25"/>
    </row>
    <row r="5114" spans="1:26" s="56" customFormat="1">
      <c r="A5114" s="56" t="s">
        <v>11004</v>
      </c>
      <c r="B5114" s="156" t="s">
        <v>970</v>
      </c>
      <c r="C5114" s="56" t="s">
        <v>6577</v>
      </c>
      <c r="D5114" s="56" t="s">
        <v>6382</v>
      </c>
      <c r="E5114" s="56" t="s">
        <v>10157</v>
      </c>
      <c r="F5114" s="56" t="s">
        <v>10158</v>
      </c>
      <c r="H5114" s="56" t="s">
        <v>10159</v>
      </c>
      <c r="I5114" s="159">
        <v>41887</v>
      </c>
      <c r="J5114" s="159">
        <v>41948</v>
      </c>
      <c r="K5114" s="121" t="s">
        <v>11115</v>
      </c>
      <c r="L5114" s="156" t="s">
        <v>11116</v>
      </c>
      <c r="M5114" s="56" t="s">
        <v>695</v>
      </c>
      <c r="N5114" s="121" t="s">
        <v>8220</v>
      </c>
      <c r="O5114" s="121"/>
      <c r="P5114" s="121"/>
      <c r="Q5114" s="121"/>
      <c r="R5114" s="121"/>
      <c r="S5114" s="25" t="s">
        <v>605</v>
      </c>
      <c r="T5114" s="651"/>
      <c r="U5114" s="121" t="s">
        <v>606</v>
      </c>
      <c r="V5114" s="121"/>
      <c r="W5114" s="651"/>
      <c r="X5114" s="56">
        <v>113</v>
      </c>
      <c r="Y5114" s="56">
        <v>33.4</v>
      </c>
      <c r="Z5114" s="25"/>
    </row>
    <row r="5115" spans="1:26" s="56" customFormat="1">
      <c r="A5115" s="56" t="s">
        <v>11004</v>
      </c>
      <c r="B5115" s="156" t="s">
        <v>970</v>
      </c>
      <c r="C5115" s="56" t="s">
        <v>6577</v>
      </c>
      <c r="D5115" s="56" t="s">
        <v>6382</v>
      </c>
      <c r="E5115" s="56" t="s">
        <v>10157</v>
      </c>
      <c r="F5115" s="56" t="s">
        <v>10158</v>
      </c>
      <c r="H5115" s="56" t="s">
        <v>10159</v>
      </c>
      <c r="I5115" s="159">
        <v>41887</v>
      </c>
      <c r="J5115" s="159">
        <v>41948</v>
      </c>
      <c r="K5115" s="121" t="s">
        <v>11117</v>
      </c>
      <c r="L5115" s="156" t="s">
        <v>11118</v>
      </c>
      <c r="M5115" s="56" t="s">
        <v>695</v>
      </c>
      <c r="N5115" s="121" t="s">
        <v>8220</v>
      </c>
      <c r="O5115" s="121"/>
      <c r="P5115" s="121"/>
      <c r="Q5115" s="121"/>
      <c r="R5115" s="121"/>
      <c r="S5115" s="25" t="s">
        <v>605</v>
      </c>
      <c r="T5115" s="2">
        <v>1</v>
      </c>
      <c r="U5115" s="121" t="s">
        <v>606</v>
      </c>
      <c r="V5115" s="121"/>
      <c r="W5115" s="2">
        <v>60</v>
      </c>
      <c r="X5115" s="56">
        <v>112</v>
      </c>
      <c r="Y5115" s="56">
        <v>300</v>
      </c>
      <c r="Z5115" s="25"/>
    </row>
    <row r="5116" spans="1:26" s="56" customFormat="1">
      <c r="A5116" s="56" t="s">
        <v>11004</v>
      </c>
      <c r="B5116" s="156" t="s">
        <v>970</v>
      </c>
      <c r="C5116" s="56" t="s">
        <v>6577</v>
      </c>
      <c r="D5116" s="56" t="s">
        <v>6382</v>
      </c>
      <c r="E5116" s="56" t="s">
        <v>10157</v>
      </c>
      <c r="F5116" s="56" t="s">
        <v>10158</v>
      </c>
      <c r="H5116" s="56" t="s">
        <v>10159</v>
      </c>
      <c r="I5116" s="159">
        <v>41887</v>
      </c>
      <c r="J5116" s="159">
        <v>41948</v>
      </c>
      <c r="K5116" s="121" t="s">
        <v>11119</v>
      </c>
      <c r="L5116" s="156" t="s">
        <v>11120</v>
      </c>
      <c r="M5116" s="56" t="s">
        <v>695</v>
      </c>
      <c r="N5116" s="121" t="s">
        <v>8220</v>
      </c>
      <c r="O5116" s="121"/>
      <c r="P5116" s="121"/>
      <c r="Q5116" s="121"/>
      <c r="R5116" s="121"/>
      <c r="S5116" s="25" t="s">
        <v>605</v>
      </c>
      <c r="T5116" s="650"/>
      <c r="U5116" s="121" t="s">
        <v>606</v>
      </c>
      <c r="V5116" s="121"/>
      <c r="W5116" s="650"/>
      <c r="X5116" s="56">
        <v>124</v>
      </c>
      <c r="Y5116" s="56">
        <v>32.200000000000003</v>
      </c>
      <c r="Z5116" s="25"/>
    </row>
    <row r="5117" spans="1:26" s="56" customFormat="1">
      <c r="A5117" s="56" t="s">
        <v>11004</v>
      </c>
      <c r="B5117" s="156" t="s">
        <v>970</v>
      </c>
      <c r="C5117" s="56" t="s">
        <v>6577</v>
      </c>
      <c r="D5117" s="56" t="s">
        <v>6382</v>
      </c>
      <c r="E5117" s="56" t="s">
        <v>10157</v>
      </c>
      <c r="F5117" s="56" t="s">
        <v>10158</v>
      </c>
      <c r="H5117" s="56" t="s">
        <v>10159</v>
      </c>
      <c r="I5117" s="159">
        <v>41887</v>
      </c>
      <c r="J5117" s="159">
        <v>41948</v>
      </c>
      <c r="K5117" s="121" t="s">
        <v>11121</v>
      </c>
      <c r="L5117" s="156" t="s">
        <v>11122</v>
      </c>
      <c r="M5117" s="56" t="s">
        <v>695</v>
      </c>
      <c r="N5117" s="121" t="s">
        <v>8220</v>
      </c>
      <c r="O5117" s="121"/>
      <c r="P5117" s="121"/>
      <c r="Q5117" s="121"/>
      <c r="R5117" s="121"/>
      <c r="S5117" s="25" t="s">
        <v>605</v>
      </c>
      <c r="T5117" s="650"/>
      <c r="U5117" s="121" t="s">
        <v>606</v>
      </c>
      <c r="V5117" s="121"/>
      <c r="W5117" s="650"/>
      <c r="X5117" s="56">
        <v>140</v>
      </c>
      <c r="Y5117" s="56">
        <v>28.8</v>
      </c>
      <c r="Z5117" s="25"/>
    </row>
    <row r="5118" spans="1:26" s="56" customFormat="1">
      <c r="A5118" s="56" t="s">
        <v>11004</v>
      </c>
      <c r="B5118" s="156" t="s">
        <v>970</v>
      </c>
      <c r="C5118" s="56" t="s">
        <v>6577</v>
      </c>
      <c r="D5118" s="56" t="s">
        <v>6382</v>
      </c>
      <c r="E5118" s="56" t="s">
        <v>10157</v>
      </c>
      <c r="F5118" s="56" t="s">
        <v>10158</v>
      </c>
      <c r="H5118" s="56" t="s">
        <v>10159</v>
      </c>
      <c r="I5118" s="159">
        <v>41887</v>
      </c>
      <c r="J5118" s="159">
        <v>41948</v>
      </c>
      <c r="K5118" s="121" t="s">
        <v>11123</v>
      </c>
      <c r="L5118" s="156" t="s">
        <v>11124</v>
      </c>
      <c r="M5118" s="56" t="s">
        <v>695</v>
      </c>
      <c r="N5118" s="121" t="s">
        <v>8220</v>
      </c>
      <c r="O5118" s="121"/>
      <c r="P5118" s="121"/>
      <c r="Q5118" s="121"/>
      <c r="R5118" s="121"/>
      <c r="S5118" s="25" t="s">
        <v>605</v>
      </c>
      <c r="T5118" s="650"/>
      <c r="U5118" s="121" t="s">
        <v>606</v>
      </c>
      <c r="V5118" s="121"/>
      <c r="W5118" s="650"/>
      <c r="X5118" s="56">
        <v>113</v>
      </c>
      <c r="Y5118" s="56">
        <v>31.2</v>
      </c>
      <c r="Z5118" s="25"/>
    </row>
    <row r="5119" spans="1:26" s="56" customFormat="1">
      <c r="A5119" s="56" t="s">
        <v>11004</v>
      </c>
      <c r="B5119" s="156" t="s">
        <v>970</v>
      </c>
      <c r="C5119" s="56" t="s">
        <v>6577</v>
      </c>
      <c r="D5119" s="56" t="s">
        <v>6382</v>
      </c>
      <c r="E5119" s="56" t="s">
        <v>10157</v>
      </c>
      <c r="F5119" s="56" t="s">
        <v>10158</v>
      </c>
      <c r="H5119" s="56" t="s">
        <v>10159</v>
      </c>
      <c r="I5119" s="159">
        <v>41887</v>
      </c>
      <c r="J5119" s="159">
        <v>41948</v>
      </c>
      <c r="K5119" s="121" t="s">
        <v>11125</v>
      </c>
      <c r="L5119" s="156" t="s">
        <v>11126</v>
      </c>
      <c r="M5119" s="56" t="s">
        <v>695</v>
      </c>
      <c r="N5119" s="121" t="s">
        <v>8220</v>
      </c>
      <c r="O5119" s="121"/>
      <c r="P5119" s="121"/>
      <c r="Q5119" s="121"/>
      <c r="R5119" s="121"/>
      <c r="S5119" s="25" t="s">
        <v>605</v>
      </c>
      <c r="T5119" s="650"/>
      <c r="U5119" s="121" t="s">
        <v>606</v>
      </c>
      <c r="V5119" s="121"/>
      <c r="W5119" s="650"/>
      <c r="X5119" s="56">
        <v>160</v>
      </c>
      <c r="Y5119" s="56">
        <v>101</v>
      </c>
      <c r="Z5119" s="25"/>
    </row>
    <row r="5120" spans="1:26" s="56" customFormat="1">
      <c r="A5120" s="56" t="s">
        <v>11004</v>
      </c>
      <c r="B5120" s="156" t="s">
        <v>970</v>
      </c>
      <c r="C5120" s="56" t="s">
        <v>6577</v>
      </c>
      <c r="D5120" s="56" t="s">
        <v>6382</v>
      </c>
      <c r="E5120" s="56" t="s">
        <v>10157</v>
      </c>
      <c r="F5120" s="56" t="s">
        <v>10158</v>
      </c>
      <c r="H5120" s="56" t="s">
        <v>10159</v>
      </c>
      <c r="I5120" s="159">
        <v>41887</v>
      </c>
      <c r="J5120" s="159">
        <v>41948</v>
      </c>
      <c r="K5120" s="121" t="s">
        <v>11127</v>
      </c>
      <c r="L5120" s="156" t="s">
        <v>11128</v>
      </c>
      <c r="M5120" s="56" t="s">
        <v>695</v>
      </c>
      <c r="N5120" s="121" t="s">
        <v>8220</v>
      </c>
      <c r="O5120" s="121"/>
      <c r="P5120" s="121"/>
      <c r="Q5120" s="121"/>
      <c r="R5120" s="121"/>
      <c r="S5120" s="25" t="s">
        <v>605</v>
      </c>
      <c r="T5120" s="650"/>
      <c r="U5120" s="121" t="s">
        <v>606</v>
      </c>
      <c r="V5120" s="121"/>
      <c r="W5120" s="650"/>
      <c r="X5120" s="56">
        <v>121</v>
      </c>
      <c r="Y5120" s="56">
        <v>40.6</v>
      </c>
      <c r="Z5120" s="25"/>
    </row>
    <row r="5121" spans="1:26" s="56" customFormat="1">
      <c r="A5121" s="56" t="s">
        <v>11004</v>
      </c>
      <c r="B5121" s="156" t="s">
        <v>970</v>
      </c>
      <c r="C5121" s="56" t="s">
        <v>6577</v>
      </c>
      <c r="D5121" s="56" t="s">
        <v>6382</v>
      </c>
      <c r="E5121" s="56" t="s">
        <v>10157</v>
      </c>
      <c r="F5121" s="56" t="s">
        <v>10158</v>
      </c>
      <c r="H5121" s="56" t="s">
        <v>10159</v>
      </c>
      <c r="I5121" s="159">
        <v>41887</v>
      </c>
      <c r="J5121" s="159">
        <v>41948</v>
      </c>
      <c r="K5121" s="121" t="s">
        <v>11129</v>
      </c>
      <c r="L5121" s="156" t="s">
        <v>11130</v>
      </c>
      <c r="M5121" s="56" t="s">
        <v>695</v>
      </c>
      <c r="N5121" s="121" t="s">
        <v>8220</v>
      </c>
      <c r="O5121" s="121"/>
      <c r="P5121" s="121"/>
      <c r="Q5121" s="121"/>
      <c r="R5121" s="121"/>
      <c r="S5121" s="25" t="s">
        <v>605</v>
      </c>
      <c r="T5121" s="650"/>
      <c r="U5121" s="121" t="s">
        <v>606</v>
      </c>
      <c r="V5121" s="121"/>
      <c r="W5121" s="650"/>
      <c r="X5121" s="56">
        <v>121</v>
      </c>
      <c r="Y5121" s="56">
        <v>35.799999999999997</v>
      </c>
      <c r="Z5121" s="25"/>
    </row>
    <row r="5122" spans="1:26" s="56" customFormat="1">
      <c r="A5122" s="56" t="s">
        <v>11004</v>
      </c>
      <c r="B5122" s="156" t="s">
        <v>970</v>
      </c>
      <c r="C5122" s="56" t="s">
        <v>6577</v>
      </c>
      <c r="D5122" s="56" t="s">
        <v>6382</v>
      </c>
      <c r="E5122" s="56" t="s">
        <v>10157</v>
      </c>
      <c r="F5122" s="56" t="s">
        <v>10158</v>
      </c>
      <c r="H5122" s="56" t="s">
        <v>10159</v>
      </c>
      <c r="I5122" s="159">
        <v>41887</v>
      </c>
      <c r="J5122" s="159">
        <v>41948</v>
      </c>
      <c r="K5122" s="121" t="s">
        <v>11131</v>
      </c>
      <c r="L5122" s="156" t="s">
        <v>11132</v>
      </c>
      <c r="M5122" s="56" t="s">
        <v>695</v>
      </c>
      <c r="N5122" s="121" t="s">
        <v>8220</v>
      </c>
      <c r="O5122" s="121"/>
      <c r="P5122" s="121"/>
      <c r="Q5122" s="121"/>
      <c r="R5122" s="121"/>
      <c r="S5122" s="25" t="s">
        <v>605</v>
      </c>
      <c r="T5122" s="651"/>
      <c r="U5122" s="121" t="s">
        <v>606</v>
      </c>
      <c r="V5122" s="121"/>
      <c r="W5122" s="651"/>
      <c r="X5122" s="56">
        <v>60</v>
      </c>
      <c r="Y5122" s="56">
        <v>34.200000000000003</v>
      </c>
      <c r="Z5122" s="25"/>
    </row>
    <row r="5123" spans="1:26" s="56" customFormat="1">
      <c r="A5123" s="56" t="s">
        <v>11004</v>
      </c>
      <c r="B5123" s="156" t="s">
        <v>970</v>
      </c>
      <c r="C5123" s="56" t="s">
        <v>6577</v>
      </c>
      <c r="D5123" s="56" t="s">
        <v>6382</v>
      </c>
      <c r="E5123" s="56" t="s">
        <v>10157</v>
      </c>
      <c r="F5123" s="56" t="s">
        <v>10158</v>
      </c>
      <c r="H5123" s="56" t="s">
        <v>10159</v>
      </c>
      <c r="I5123" s="159">
        <v>41887</v>
      </c>
      <c r="J5123" s="159">
        <v>41948</v>
      </c>
      <c r="K5123" s="121" t="s">
        <v>11133</v>
      </c>
      <c r="L5123" s="156" t="s">
        <v>11134</v>
      </c>
      <c r="M5123" s="56" t="s">
        <v>695</v>
      </c>
      <c r="N5123" s="121" t="s">
        <v>8220</v>
      </c>
      <c r="O5123" s="121"/>
      <c r="P5123" s="121"/>
      <c r="Q5123" s="121"/>
      <c r="R5123" s="121"/>
      <c r="S5123" s="25" t="s">
        <v>605</v>
      </c>
      <c r="T5123" s="2">
        <v>1</v>
      </c>
      <c r="U5123" s="121" t="s">
        <v>606</v>
      </c>
      <c r="V5123" s="121"/>
      <c r="W5123" s="2">
        <v>60</v>
      </c>
      <c r="X5123" s="56">
        <v>160</v>
      </c>
      <c r="Y5123" s="56">
        <v>28.8</v>
      </c>
      <c r="Z5123" s="25"/>
    </row>
    <row r="5124" spans="1:26" s="56" customFormat="1">
      <c r="A5124" s="56" t="s">
        <v>11004</v>
      </c>
      <c r="B5124" s="156" t="s">
        <v>970</v>
      </c>
      <c r="C5124" s="56" t="s">
        <v>6577</v>
      </c>
      <c r="D5124" s="56" t="s">
        <v>6382</v>
      </c>
      <c r="E5124" s="56" t="s">
        <v>10157</v>
      </c>
      <c r="F5124" s="56" t="s">
        <v>10158</v>
      </c>
      <c r="H5124" s="56" t="s">
        <v>10159</v>
      </c>
      <c r="I5124" s="159">
        <v>41887</v>
      </c>
      <c r="J5124" s="159">
        <v>41948</v>
      </c>
      <c r="K5124" s="121" t="s">
        <v>11135</v>
      </c>
      <c r="L5124" s="156" t="s">
        <v>11136</v>
      </c>
      <c r="M5124" s="56" t="s">
        <v>695</v>
      </c>
      <c r="N5124" s="121" t="s">
        <v>8220</v>
      </c>
      <c r="O5124" s="121"/>
      <c r="P5124" s="121"/>
      <c r="Q5124" s="121"/>
      <c r="R5124" s="121"/>
      <c r="S5124" s="25" t="s">
        <v>605</v>
      </c>
      <c r="T5124" s="650"/>
      <c r="U5124" s="121" t="s">
        <v>606</v>
      </c>
      <c r="V5124" s="121"/>
      <c r="W5124" s="650"/>
      <c r="X5124" s="56">
        <v>120</v>
      </c>
      <c r="Y5124" s="56">
        <v>40.6</v>
      </c>
      <c r="Z5124" s="25"/>
    </row>
    <row r="5125" spans="1:26" s="56" customFormat="1">
      <c r="A5125" s="56" t="s">
        <v>11004</v>
      </c>
      <c r="B5125" s="156" t="s">
        <v>970</v>
      </c>
      <c r="C5125" s="56" t="s">
        <v>6577</v>
      </c>
      <c r="D5125" s="56" t="s">
        <v>6382</v>
      </c>
      <c r="E5125" s="56" t="s">
        <v>10157</v>
      </c>
      <c r="F5125" s="56" t="s">
        <v>10158</v>
      </c>
      <c r="H5125" s="56" t="s">
        <v>10159</v>
      </c>
      <c r="I5125" s="159">
        <v>41887</v>
      </c>
      <c r="J5125" s="159">
        <v>41948</v>
      </c>
      <c r="K5125" s="121" t="s">
        <v>11137</v>
      </c>
      <c r="L5125" s="156" t="s">
        <v>11138</v>
      </c>
      <c r="M5125" s="56" t="s">
        <v>695</v>
      </c>
      <c r="N5125" s="121" t="s">
        <v>8220</v>
      </c>
      <c r="O5125" s="121"/>
      <c r="P5125" s="121"/>
      <c r="Q5125" s="121"/>
      <c r="R5125" s="121"/>
      <c r="S5125" s="25" t="s">
        <v>605</v>
      </c>
      <c r="T5125" s="650"/>
      <c r="U5125" s="121" t="s">
        <v>606</v>
      </c>
      <c r="V5125" s="121"/>
      <c r="W5125" s="650"/>
      <c r="X5125" s="56">
        <v>110</v>
      </c>
      <c r="Y5125" s="56">
        <v>113</v>
      </c>
      <c r="Z5125" s="25"/>
    </row>
    <row r="5126" spans="1:26" s="56" customFormat="1">
      <c r="A5126" s="56" t="s">
        <v>11004</v>
      </c>
      <c r="B5126" s="156" t="s">
        <v>970</v>
      </c>
      <c r="C5126" s="56" t="s">
        <v>6577</v>
      </c>
      <c r="D5126" s="56" t="s">
        <v>6382</v>
      </c>
      <c r="E5126" s="56" t="s">
        <v>10157</v>
      </c>
      <c r="F5126" s="56" t="s">
        <v>10158</v>
      </c>
      <c r="H5126" s="56" t="s">
        <v>10159</v>
      </c>
      <c r="I5126" s="159">
        <v>41887</v>
      </c>
      <c r="J5126" s="159">
        <v>41948</v>
      </c>
      <c r="K5126" s="121" t="s">
        <v>11139</v>
      </c>
      <c r="L5126" s="156" t="s">
        <v>11140</v>
      </c>
      <c r="M5126" s="56" t="s">
        <v>695</v>
      </c>
      <c r="N5126" s="121" t="s">
        <v>8220</v>
      </c>
      <c r="O5126" s="121"/>
      <c r="P5126" s="121"/>
      <c r="Q5126" s="121"/>
      <c r="R5126" s="121"/>
      <c r="S5126" s="25" t="s">
        <v>605</v>
      </c>
      <c r="T5126" s="650"/>
      <c r="U5126" s="121" t="s">
        <v>606</v>
      </c>
      <c r="V5126" s="121"/>
      <c r="W5126" s="650"/>
      <c r="X5126" s="56">
        <v>63</v>
      </c>
      <c r="Y5126" s="56">
        <v>50.8</v>
      </c>
      <c r="Z5126" s="25"/>
    </row>
    <row r="5127" spans="1:26" s="56" customFormat="1">
      <c r="A5127" s="56" t="s">
        <v>11004</v>
      </c>
      <c r="B5127" s="156" t="s">
        <v>970</v>
      </c>
      <c r="C5127" s="56" t="s">
        <v>6577</v>
      </c>
      <c r="D5127" s="56" t="s">
        <v>6382</v>
      </c>
      <c r="E5127" s="56" t="s">
        <v>10157</v>
      </c>
      <c r="F5127" s="56" t="s">
        <v>10158</v>
      </c>
      <c r="H5127" s="56" t="s">
        <v>10159</v>
      </c>
      <c r="I5127" s="159">
        <v>41887</v>
      </c>
      <c r="J5127" s="159">
        <v>41948</v>
      </c>
      <c r="K5127" s="121" t="s">
        <v>11141</v>
      </c>
      <c r="L5127" s="156" t="s">
        <v>11142</v>
      </c>
      <c r="M5127" s="56" t="s">
        <v>695</v>
      </c>
      <c r="N5127" s="121" t="s">
        <v>8220</v>
      </c>
      <c r="O5127" s="121"/>
      <c r="P5127" s="121"/>
      <c r="Q5127" s="121"/>
      <c r="R5127" s="121"/>
      <c r="S5127" s="25" t="s">
        <v>605</v>
      </c>
      <c r="T5127" s="650"/>
      <c r="U5127" s="121" t="s">
        <v>606</v>
      </c>
      <c r="V5127" s="121"/>
      <c r="W5127" s="650"/>
      <c r="X5127" s="56">
        <v>50</v>
      </c>
      <c r="Y5127" s="56">
        <v>36</v>
      </c>
      <c r="Z5127" s="25"/>
    </row>
    <row r="5128" spans="1:26" s="56" customFormat="1">
      <c r="A5128" s="56" t="s">
        <v>11004</v>
      </c>
      <c r="B5128" s="156" t="s">
        <v>970</v>
      </c>
      <c r="C5128" s="56" t="s">
        <v>6577</v>
      </c>
      <c r="D5128" s="56" t="s">
        <v>6382</v>
      </c>
      <c r="E5128" s="56" t="s">
        <v>10157</v>
      </c>
      <c r="F5128" s="56" t="s">
        <v>10158</v>
      </c>
      <c r="H5128" s="56" t="s">
        <v>10159</v>
      </c>
      <c r="I5128" s="159">
        <v>41887</v>
      </c>
      <c r="J5128" s="159">
        <v>41948</v>
      </c>
      <c r="K5128" s="121" t="s">
        <v>11143</v>
      </c>
      <c r="L5128" s="156" t="s">
        <v>11144</v>
      </c>
      <c r="M5128" s="56" t="s">
        <v>695</v>
      </c>
      <c r="N5128" s="121" t="s">
        <v>8220</v>
      </c>
      <c r="O5128" s="121"/>
      <c r="P5128" s="121"/>
      <c r="Q5128" s="121"/>
      <c r="R5128" s="121"/>
      <c r="S5128" s="25" t="s">
        <v>605</v>
      </c>
      <c r="T5128" s="650"/>
      <c r="U5128" s="121" t="s">
        <v>606</v>
      </c>
      <c r="V5128" s="121"/>
      <c r="W5128" s="650"/>
      <c r="X5128" s="56">
        <v>110</v>
      </c>
      <c r="Y5128" s="56">
        <v>25.6</v>
      </c>
      <c r="Z5128" s="25"/>
    </row>
    <row r="5129" spans="1:26" s="56" customFormat="1">
      <c r="A5129" s="56" t="s">
        <v>11004</v>
      </c>
      <c r="B5129" s="156" t="s">
        <v>970</v>
      </c>
      <c r="C5129" s="56" t="s">
        <v>6577</v>
      </c>
      <c r="D5129" s="56" t="s">
        <v>6382</v>
      </c>
      <c r="E5129" s="56" t="s">
        <v>10157</v>
      </c>
      <c r="F5129" s="56" t="s">
        <v>10158</v>
      </c>
      <c r="H5129" s="56" t="s">
        <v>10159</v>
      </c>
      <c r="I5129" s="159">
        <v>41887</v>
      </c>
      <c r="J5129" s="159">
        <v>41948</v>
      </c>
      <c r="K5129" s="121" t="s">
        <v>11145</v>
      </c>
      <c r="L5129" s="156" t="s">
        <v>11146</v>
      </c>
      <c r="M5129" s="56" t="s">
        <v>695</v>
      </c>
      <c r="N5129" s="121" t="s">
        <v>8220</v>
      </c>
      <c r="O5129" s="121"/>
      <c r="P5129" s="121"/>
      <c r="Q5129" s="121"/>
      <c r="R5129" s="121"/>
      <c r="S5129" s="25" t="s">
        <v>605</v>
      </c>
      <c r="T5129" s="650"/>
      <c r="U5129" s="121" t="s">
        <v>606</v>
      </c>
      <c r="V5129" s="121"/>
      <c r="W5129" s="650"/>
      <c r="X5129" s="56">
        <v>69</v>
      </c>
      <c r="Y5129" s="56">
        <v>36.4</v>
      </c>
      <c r="Z5129" s="25"/>
    </row>
    <row r="5130" spans="1:26" s="56" customFormat="1">
      <c r="A5130" s="56" t="s">
        <v>11004</v>
      </c>
      <c r="B5130" s="156" t="s">
        <v>970</v>
      </c>
      <c r="C5130" s="56" t="s">
        <v>6577</v>
      </c>
      <c r="D5130" s="56" t="s">
        <v>6382</v>
      </c>
      <c r="E5130" s="56" t="s">
        <v>10157</v>
      </c>
      <c r="F5130" s="56" t="s">
        <v>10158</v>
      </c>
      <c r="H5130" s="56" t="s">
        <v>10159</v>
      </c>
      <c r="I5130" s="159">
        <v>41887</v>
      </c>
      <c r="J5130" s="159">
        <v>41948</v>
      </c>
      <c r="K5130" s="121" t="s">
        <v>11147</v>
      </c>
      <c r="L5130" s="156" t="s">
        <v>11148</v>
      </c>
      <c r="M5130" s="56" t="s">
        <v>695</v>
      </c>
      <c r="N5130" s="121" t="s">
        <v>8220</v>
      </c>
      <c r="O5130" s="121"/>
      <c r="P5130" s="121"/>
      <c r="Q5130" s="121"/>
      <c r="R5130" s="121"/>
      <c r="S5130" s="25" t="s">
        <v>605</v>
      </c>
      <c r="T5130" s="651"/>
      <c r="U5130" s="121" t="s">
        <v>606</v>
      </c>
      <c r="V5130" s="121"/>
      <c r="W5130" s="651"/>
      <c r="X5130" s="56">
        <v>119</v>
      </c>
      <c r="Y5130" s="56">
        <v>30.4</v>
      </c>
      <c r="Z5130" s="25"/>
    </row>
    <row r="5131" spans="1:26" s="56" customFormat="1">
      <c r="A5131" s="56" t="s">
        <v>11004</v>
      </c>
      <c r="B5131" s="156" t="s">
        <v>970</v>
      </c>
      <c r="C5131" s="56" t="s">
        <v>6577</v>
      </c>
      <c r="D5131" s="56" t="s">
        <v>6382</v>
      </c>
      <c r="E5131" s="56" t="s">
        <v>10157</v>
      </c>
      <c r="F5131" s="56" t="s">
        <v>10158</v>
      </c>
      <c r="H5131" s="56" t="s">
        <v>10159</v>
      </c>
      <c r="I5131" s="159">
        <v>41887</v>
      </c>
      <c r="J5131" s="159">
        <v>41948</v>
      </c>
      <c r="K5131" s="121" t="s">
        <v>11149</v>
      </c>
      <c r="L5131" s="156" t="s">
        <v>11150</v>
      </c>
      <c r="M5131" s="56" t="s">
        <v>695</v>
      </c>
      <c r="N5131" s="121" t="s">
        <v>8220</v>
      </c>
      <c r="O5131" s="121"/>
      <c r="P5131" s="121"/>
      <c r="Q5131" s="121"/>
      <c r="R5131" s="121"/>
      <c r="S5131" s="25" t="s">
        <v>605</v>
      </c>
      <c r="T5131" s="2">
        <v>1</v>
      </c>
      <c r="U5131" s="121" t="s">
        <v>606</v>
      </c>
      <c r="V5131" s="121"/>
      <c r="W5131" s="2">
        <v>60</v>
      </c>
      <c r="X5131" s="56">
        <v>120</v>
      </c>
      <c r="Y5131" s="56">
        <v>47.8</v>
      </c>
      <c r="Z5131" s="25"/>
    </row>
    <row r="5132" spans="1:26" s="56" customFormat="1">
      <c r="A5132" s="56" t="s">
        <v>11004</v>
      </c>
      <c r="B5132" s="156" t="s">
        <v>970</v>
      </c>
      <c r="C5132" s="56" t="s">
        <v>6577</v>
      </c>
      <c r="D5132" s="56" t="s">
        <v>6382</v>
      </c>
      <c r="E5132" s="56" t="s">
        <v>10157</v>
      </c>
      <c r="F5132" s="56" t="s">
        <v>10158</v>
      </c>
      <c r="H5132" s="56" t="s">
        <v>10159</v>
      </c>
      <c r="I5132" s="159">
        <v>41887</v>
      </c>
      <c r="J5132" s="159">
        <v>41948</v>
      </c>
      <c r="K5132" s="121" t="s">
        <v>11151</v>
      </c>
      <c r="L5132" s="156" t="s">
        <v>11152</v>
      </c>
      <c r="M5132" s="56" t="s">
        <v>695</v>
      </c>
      <c r="N5132" s="121" t="s">
        <v>8220</v>
      </c>
      <c r="O5132" s="121"/>
      <c r="P5132" s="121"/>
      <c r="Q5132" s="121"/>
      <c r="R5132" s="121"/>
      <c r="S5132" s="25" t="s">
        <v>605</v>
      </c>
      <c r="T5132" s="650"/>
      <c r="U5132" s="121" t="s">
        <v>606</v>
      </c>
      <c r="V5132" s="121"/>
      <c r="W5132" s="650"/>
      <c r="X5132" s="56">
        <v>111</v>
      </c>
      <c r="Y5132" s="56">
        <v>28.4</v>
      </c>
      <c r="Z5132" s="25"/>
    </row>
    <row r="5133" spans="1:26" s="56" customFormat="1">
      <c r="A5133" s="56" t="s">
        <v>11004</v>
      </c>
      <c r="B5133" s="156" t="s">
        <v>970</v>
      </c>
      <c r="C5133" s="56" t="s">
        <v>6577</v>
      </c>
      <c r="D5133" s="56" t="s">
        <v>6382</v>
      </c>
      <c r="E5133" s="56" t="s">
        <v>10157</v>
      </c>
      <c r="F5133" s="56" t="s">
        <v>10158</v>
      </c>
      <c r="H5133" s="56" t="s">
        <v>10159</v>
      </c>
      <c r="I5133" s="159">
        <v>41887</v>
      </c>
      <c r="J5133" s="159">
        <v>41948</v>
      </c>
      <c r="K5133" s="121" t="s">
        <v>11153</v>
      </c>
      <c r="L5133" s="156" t="s">
        <v>11154</v>
      </c>
      <c r="M5133" s="56" t="s">
        <v>695</v>
      </c>
      <c r="N5133" s="121" t="s">
        <v>8220</v>
      </c>
      <c r="O5133" s="121"/>
      <c r="P5133" s="121"/>
      <c r="Q5133" s="121"/>
      <c r="R5133" s="121"/>
      <c r="S5133" s="25" t="s">
        <v>605</v>
      </c>
      <c r="T5133" s="650"/>
      <c r="U5133" s="121" t="s">
        <v>606</v>
      </c>
      <c r="V5133" s="121"/>
      <c r="W5133" s="650"/>
      <c r="X5133" s="56">
        <v>121</v>
      </c>
      <c r="Y5133" s="56">
        <v>31</v>
      </c>
      <c r="Z5133" s="25"/>
    </row>
    <row r="5134" spans="1:26" s="56" customFormat="1">
      <c r="A5134" s="56" t="s">
        <v>11004</v>
      </c>
      <c r="B5134" s="156" t="s">
        <v>970</v>
      </c>
      <c r="C5134" s="56" t="s">
        <v>6577</v>
      </c>
      <c r="D5134" s="56" t="s">
        <v>6382</v>
      </c>
      <c r="E5134" s="56" t="s">
        <v>10157</v>
      </c>
      <c r="F5134" s="56" t="s">
        <v>10158</v>
      </c>
      <c r="H5134" s="56" t="s">
        <v>10159</v>
      </c>
      <c r="I5134" s="159">
        <v>41887</v>
      </c>
      <c r="J5134" s="159">
        <v>41948</v>
      </c>
      <c r="K5134" s="121" t="s">
        <v>11155</v>
      </c>
      <c r="L5134" s="156" t="s">
        <v>11156</v>
      </c>
      <c r="M5134" s="56" t="s">
        <v>695</v>
      </c>
      <c r="N5134" s="121" t="s">
        <v>8220</v>
      </c>
      <c r="O5134" s="121"/>
      <c r="P5134" s="121"/>
      <c r="Q5134" s="121"/>
      <c r="R5134" s="121"/>
      <c r="S5134" s="25" t="s">
        <v>605</v>
      </c>
      <c r="T5134" s="650"/>
      <c r="U5134" s="121" t="s">
        <v>606</v>
      </c>
      <c r="V5134" s="121"/>
      <c r="W5134" s="650"/>
      <c r="X5134" s="56">
        <v>121</v>
      </c>
      <c r="Y5134" s="56">
        <v>38.6</v>
      </c>
      <c r="Z5134" s="25"/>
    </row>
    <row r="5135" spans="1:26" s="56" customFormat="1">
      <c r="A5135" s="56" t="s">
        <v>11004</v>
      </c>
      <c r="B5135" s="156" t="s">
        <v>970</v>
      </c>
      <c r="C5135" s="56" t="s">
        <v>6577</v>
      </c>
      <c r="D5135" s="56" t="s">
        <v>6382</v>
      </c>
      <c r="E5135" s="56" t="s">
        <v>10157</v>
      </c>
      <c r="F5135" s="56" t="s">
        <v>10158</v>
      </c>
      <c r="H5135" s="56" t="s">
        <v>10159</v>
      </c>
      <c r="I5135" s="159">
        <v>41887</v>
      </c>
      <c r="J5135" s="159">
        <v>41948</v>
      </c>
      <c r="K5135" s="121" t="s">
        <v>11157</v>
      </c>
      <c r="L5135" s="156" t="s">
        <v>11158</v>
      </c>
      <c r="M5135" s="56" t="s">
        <v>695</v>
      </c>
      <c r="N5135" s="121" t="s">
        <v>8220</v>
      </c>
      <c r="O5135" s="121"/>
      <c r="P5135" s="121"/>
      <c r="Q5135" s="121"/>
      <c r="R5135" s="121"/>
      <c r="S5135" s="25" t="s">
        <v>605</v>
      </c>
      <c r="T5135" s="650"/>
      <c r="U5135" s="121" t="s">
        <v>606</v>
      </c>
      <c r="V5135" s="121"/>
      <c r="W5135" s="650"/>
      <c r="X5135" s="56">
        <v>61</v>
      </c>
      <c r="Y5135" s="56">
        <v>32.6</v>
      </c>
      <c r="Z5135" s="25"/>
    </row>
    <row r="5136" spans="1:26" s="56" customFormat="1">
      <c r="A5136" s="56" t="s">
        <v>11004</v>
      </c>
      <c r="B5136" s="156" t="s">
        <v>970</v>
      </c>
      <c r="C5136" s="56" t="s">
        <v>6577</v>
      </c>
      <c r="D5136" s="56" t="s">
        <v>6382</v>
      </c>
      <c r="E5136" s="56" t="s">
        <v>10157</v>
      </c>
      <c r="F5136" s="56" t="s">
        <v>10158</v>
      </c>
      <c r="H5136" s="56" t="s">
        <v>10159</v>
      </c>
      <c r="I5136" s="159">
        <v>41887</v>
      </c>
      <c r="J5136" s="159">
        <v>41948</v>
      </c>
      <c r="K5136" s="121" t="s">
        <v>11159</v>
      </c>
      <c r="L5136" s="156" t="s">
        <v>11160</v>
      </c>
      <c r="M5136" s="56" t="s">
        <v>695</v>
      </c>
      <c r="N5136" s="121" t="s">
        <v>8220</v>
      </c>
      <c r="O5136" s="121"/>
      <c r="P5136" s="121"/>
      <c r="Q5136" s="121"/>
      <c r="R5136" s="121"/>
      <c r="S5136" s="25" t="s">
        <v>605</v>
      </c>
      <c r="T5136" s="650"/>
      <c r="U5136" s="121" t="s">
        <v>606</v>
      </c>
      <c r="V5136" s="121"/>
      <c r="W5136" s="650"/>
      <c r="X5136" s="56">
        <v>130</v>
      </c>
      <c r="Y5136" s="56">
        <v>25.6</v>
      </c>
      <c r="Z5136" s="25"/>
    </row>
    <row r="5137" spans="1:26" s="56" customFormat="1">
      <c r="A5137" s="56" t="s">
        <v>11004</v>
      </c>
      <c r="B5137" s="156" t="s">
        <v>970</v>
      </c>
      <c r="C5137" s="56" t="s">
        <v>6577</v>
      </c>
      <c r="D5137" s="56" t="s">
        <v>6382</v>
      </c>
      <c r="E5137" s="56" t="s">
        <v>10157</v>
      </c>
      <c r="F5137" s="56" t="s">
        <v>10158</v>
      </c>
      <c r="H5137" s="56" t="s">
        <v>10159</v>
      </c>
      <c r="I5137" s="159">
        <v>41887</v>
      </c>
      <c r="J5137" s="159">
        <v>41948</v>
      </c>
      <c r="K5137" s="121" t="s">
        <v>11161</v>
      </c>
      <c r="L5137" s="156" t="s">
        <v>11162</v>
      </c>
      <c r="M5137" s="56" t="s">
        <v>695</v>
      </c>
      <c r="N5137" s="121" t="s">
        <v>8220</v>
      </c>
      <c r="O5137" s="121"/>
      <c r="P5137" s="121"/>
      <c r="Q5137" s="121"/>
      <c r="R5137" s="121"/>
      <c r="S5137" s="25" t="s">
        <v>605</v>
      </c>
      <c r="T5137" s="650"/>
      <c r="U5137" s="121" t="s">
        <v>606</v>
      </c>
      <c r="V5137" s="121"/>
      <c r="W5137" s="650"/>
      <c r="X5137" s="56">
        <v>83</v>
      </c>
      <c r="Y5137" s="56">
        <v>32</v>
      </c>
      <c r="Z5137" s="25"/>
    </row>
    <row r="5138" spans="1:26" s="56" customFormat="1">
      <c r="A5138" s="56" t="s">
        <v>11004</v>
      </c>
      <c r="B5138" s="156" t="s">
        <v>970</v>
      </c>
      <c r="C5138" s="56" t="s">
        <v>6577</v>
      </c>
      <c r="D5138" s="56" t="s">
        <v>6382</v>
      </c>
      <c r="E5138" s="56" t="s">
        <v>10157</v>
      </c>
      <c r="F5138" s="56" t="s">
        <v>10158</v>
      </c>
      <c r="H5138" s="56" t="s">
        <v>10159</v>
      </c>
      <c r="I5138" s="159">
        <v>41887</v>
      </c>
      <c r="J5138" s="159">
        <v>41948</v>
      </c>
      <c r="K5138" s="121" t="s">
        <v>11163</v>
      </c>
      <c r="L5138" s="156" t="s">
        <v>11164</v>
      </c>
      <c r="M5138" s="56" t="s">
        <v>695</v>
      </c>
      <c r="N5138" s="121" t="s">
        <v>8220</v>
      </c>
      <c r="O5138" s="121"/>
      <c r="P5138" s="121"/>
      <c r="Q5138" s="121"/>
      <c r="R5138" s="121"/>
      <c r="S5138" s="25" t="s">
        <v>605</v>
      </c>
      <c r="T5138" s="651"/>
      <c r="U5138" s="121" t="s">
        <v>606</v>
      </c>
      <c r="V5138" s="121"/>
      <c r="W5138" s="651"/>
      <c r="X5138" s="56">
        <v>109</v>
      </c>
      <c r="Y5138" s="56">
        <v>28.2</v>
      </c>
      <c r="Z5138" s="25"/>
    </row>
    <row r="5139" spans="1:26" s="56" customFormat="1">
      <c r="A5139" s="56" t="s">
        <v>11004</v>
      </c>
      <c r="B5139" s="156" t="s">
        <v>970</v>
      </c>
      <c r="C5139" s="56" t="s">
        <v>6577</v>
      </c>
      <c r="D5139" s="56" t="s">
        <v>6382</v>
      </c>
      <c r="E5139" s="56" t="s">
        <v>10157</v>
      </c>
      <c r="F5139" s="56" t="s">
        <v>10158</v>
      </c>
      <c r="H5139" s="56" t="s">
        <v>10159</v>
      </c>
      <c r="I5139" s="159">
        <v>41887</v>
      </c>
      <c r="J5139" s="159">
        <v>41948</v>
      </c>
      <c r="K5139" s="121" t="s">
        <v>11165</v>
      </c>
      <c r="L5139" s="156" t="s">
        <v>11166</v>
      </c>
      <c r="M5139" s="56" t="s">
        <v>695</v>
      </c>
      <c r="N5139" s="121" t="s">
        <v>8220</v>
      </c>
      <c r="O5139" s="121"/>
      <c r="P5139" s="121"/>
      <c r="Q5139" s="121"/>
      <c r="R5139" s="121"/>
      <c r="S5139" s="25" t="s">
        <v>605</v>
      </c>
      <c r="T5139" s="2">
        <v>1</v>
      </c>
      <c r="U5139" s="121" t="s">
        <v>606</v>
      </c>
      <c r="V5139" s="121"/>
      <c r="W5139" s="2">
        <v>60</v>
      </c>
      <c r="X5139" s="56">
        <v>118</v>
      </c>
      <c r="Y5139" s="56">
        <v>33.799999999999997</v>
      </c>
      <c r="Z5139" s="25"/>
    </row>
    <row r="5140" spans="1:26" s="56" customFormat="1">
      <c r="A5140" s="56" t="s">
        <v>11004</v>
      </c>
      <c r="B5140" s="156" t="s">
        <v>970</v>
      </c>
      <c r="C5140" s="56" t="s">
        <v>6577</v>
      </c>
      <c r="D5140" s="56" t="s">
        <v>6382</v>
      </c>
      <c r="E5140" s="56" t="s">
        <v>10157</v>
      </c>
      <c r="F5140" s="56" t="s">
        <v>10158</v>
      </c>
      <c r="H5140" s="56" t="s">
        <v>10159</v>
      </c>
      <c r="I5140" s="159">
        <v>41887</v>
      </c>
      <c r="J5140" s="159">
        <v>41948</v>
      </c>
      <c r="K5140" s="121" t="s">
        <v>11167</v>
      </c>
      <c r="L5140" s="156" t="s">
        <v>11168</v>
      </c>
      <c r="M5140" s="56" t="s">
        <v>695</v>
      </c>
      <c r="N5140" s="121" t="s">
        <v>8220</v>
      </c>
      <c r="O5140" s="121"/>
      <c r="P5140" s="121"/>
      <c r="Q5140" s="121"/>
      <c r="R5140" s="121"/>
      <c r="S5140" s="25" t="s">
        <v>605</v>
      </c>
      <c r="T5140" s="650"/>
      <c r="U5140" s="121" t="s">
        <v>606</v>
      </c>
      <c r="V5140" s="121"/>
      <c r="W5140" s="650"/>
      <c r="X5140" s="56">
        <v>108</v>
      </c>
      <c r="Y5140" s="56">
        <v>57.2</v>
      </c>
      <c r="Z5140" s="25"/>
    </row>
    <row r="5141" spans="1:26" s="56" customFormat="1">
      <c r="A5141" s="56" t="s">
        <v>11004</v>
      </c>
      <c r="B5141" s="156" t="s">
        <v>970</v>
      </c>
      <c r="C5141" s="56" t="s">
        <v>6577</v>
      </c>
      <c r="D5141" s="56" t="s">
        <v>6382</v>
      </c>
      <c r="E5141" s="56" t="s">
        <v>10157</v>
      </c>
      <c r="F5141" s="56" t="s">
        <v>10158</v>
      </c>
      <c r="H5141" s="56" t="s">
        <v>10159</v>
      </c>
      <c r="I5141" s="159">
        <v>41887</v>
      </c>
      <c r="J5141" s="159">
        <v>41948</v>
      </c>
      <c r="K5141" s="121" t="s">
        <v>11169</v>
      </c>
      <c r="L5141" s="156" t="s">
        <v>11170</v>
      </c>
      <c r="M5141" s="56" t="s">
        <v>695</v>
      </c>
      <c r="N5141" s="121" t="s">
        <v>8220</v>
      </c>
      <c r="O5141" s="121"/>
      <c r="P5141" s="121"/>
      <c r="Q5141" s="121"/>
      <c r="R5141" s="121"/>
      <c r="S5141" s="25" t="s">
        <v>605</v>
      </c>
      <c r="T5141" s="650"/>
      <c r="U5141" s="121" t="s">
        <v>606</v>
      </c>
      <c r="V5141" s="121"/>
      <c r="W5141" s="650"/>
      <c r="X5141" s="56">
        <v>118</v>
      </c>
      <c r="Y5141" s="56">
        <v>29.4</v>
      </c>
      <c r="Z5141" s="25"/>
    </row>
    <row r="5142" spans="1:26" s="56" customFormat="1">
      <c r="A5142" s="56" t="s">
        <v>11004</v>
      </c>
      <c r="B5142" s="156" t="s">
        <v>970</v>
      </c>
      <c r="C5142" s="56" t="s">
        <v>6577</v>
      </c>
      <c r="D5142" s="56" t="s">
        <v>6382</v>
      </c>
      <c r="E5142" s="56" t="s">
        <v>10157</v>
      </c>
      <c r="F5142" s="56" t="s">
        <v>10158</v>
      </c>
      <c r="H5142" s="56" t="s">
        <v>10159</v>
      </c>
      <c r="I5142" s="159">
        <v>41887</v>
      </c>
      <c r="J5142" s="159">
        <v>41948</v>
      </c>
      <c r="K5142" s="121" t="s">
        <v>11171</v>
      </c>
      <c r="L5142" s="156" t="s">
        <v>11172</v>
      </c>
      <c r="M5142" s="56" t="s">
        <v>695</v>
      </c>
      <c r="N5142" s="121" t="s">
        <v>8220</v>
      </c>
      <c r="O5142" s="121"/>
      <c r="P5142" s="121"/>
      <c r="Q5142" s="121"/>
      <c r="R5142" s="121"/>
      <c r="S5142" s="25" t="s">
        <v>605</v>
      </c>
      <c r="T5142" s="650"/>
      <c r="U5142" s="121" t="s">
        <v>606</v>
      </c>
      <c r="V5142" s="121"/>
      <c r="W5142" s="650"/>
      <c r="X5142" s="56">
        <v>122</v>
      </c>
      <c r="Y5142" s="56">
        <v>27.6</v>
      </c>
      <c r="Z5142" s="25"/>
    </row>
    <row r="5143" spans="1:26" s="56" customFormat="1">
      <c r="A5143" s="56" t="s">
        <v>11004</v>
      </c>
      <c r="B5143" s="156" t="s">
        <v>970</v>
      </c>
      <c r="C5143" s="56" t="s">
        <v>6577</v>
      </c>
      <c r="D5143" s="56" t="s">
        <v>6382</v>
      </c>
      <c r="E5143" s="56" t="s">
        <v>10157</v>
      </c>
      <c r="F5143" s="56" t="s">
        <v>10158</v>
      </c>
      <c r="H5143" s="56" t="s">
        <v>10159</v>
      </c>
      <c r="I5143" s="159">
        <v>41887</v>
      </c>
      <c r="J5143" s="159">
        <v>41948</v>
      </c>
      <c r="K5143" s="121" t="s">
        <v>11173</v>
      </c>
      <c r="L5143" s="156" t="s">
        <v>11174</v>
      </c>
      <c r="M5143" s="56" t="s">
        <v>695</v>
      </c>
      <c r="N5143" s="121" t="s">
        <v>8220</v>
      </c>
      <c r="O5143" s="121"/>
      <c r="P5143" s="121"/>
      <c r="Q5143" s="121"/>
      <c r="R5143" s="121"/>
      <c r="S5143" s="25" t="s">
        <v>605</v>
      </c>
      <c r="T5143" s="650"/>
      <c r="U5143" s="121" t="s">
        <v>606</v>
      </c>
      <c r="V5143" s="121"/>
      <c r="W5143" s="650"/>
      <c r="X5143" s="56">
        <v>66</v>
      </c>
      <c r="Y5143" s="56">
        <v>31.2</v>
      </c>
      <c r="Z5143" s="25"/>
    </row>
    <row r="5144" spans="1:26" s="56" customFormat="1">
      <c r="A5144" s="56" t="s">
        <v>11004</v>
      </c>
      <c r="B5144" s="156" t="s">
        <v>970</v>
      </c>
      <c r="C5144" s="56" t="s">
        <v>6577</v>
      </c>
      <c r="D5144" s="56" t="s">
        <v>6382</v>
      </c>
      <c r="E5144" s="56" t="s">
        <v>10157</v>
      </c>
      <c r="F5144" s="56" t="s">
        <v>10158</v>
      </c>
      <c r="H5144" s="56" t="s">
        <v>10159</v>
      </c>
      <c r="I5144" s="159">
        <v>41887</v>
      </c>
      <c r="J5144" s="159">
        <v>41948</v>
      </c>
      <c r="K5144" s="121" t="s">
        <v>11175</v>
      </c>
      <c r="L5144" s="156" t="s">
        <v>11176</v>
      </c>
      <c r="M5144" s="56" t="s">
        <v>695</v>
      </c>
      <c r="N5144" s="121" t="s">
        <v>8220</v>
      </c>
      <c r="O5144" s="121"/>
      <c r="P5144" s="121"/>
      <c r="Q5144" s="121"/>
      <c r="R5144" s="121"/>
      <c r="S5144" s="25" t="s">
        <v>605</v>
      </c>
      <c r="T5144" s="650"/>
      <c r="U5144" s="121" t="s">
        <v>606</v>
      </c>
      <c r="V5144" s="121"/>
      <c r="W5144" s="650"/>
      <c r="X5144" s="56">
        <v>123</v>
      </c>
      <c r="Y5144" s="56">
        <v>37.799999999999997</v>
      </c>
      <c r="Z5144" s="25"/>
    </row>
    <row r="5145" spans="1:26" s="56" customFormat="1">
      <c r="A5145" s="56" t="s">
        <v>11004</v>
      </c>
      <c r="B5145" s="156" t="s">
        <v>970</v>
      </c>
      <c r="C5145" s="56" t="s">
        <v>6577</v>
      </c>
      <c r="D5145" s="56" t="s">
        <v>6382</v>
      </c>
      <c r="E5145" s="56" t="s">
        <v>10157</v>
      </c>
      <c r="F5145" s="56" t="s">
        <v>10158</v>
      </c>
      <c r="H5145" s="56" t="s">
        <v>10159</v>
      </c>
      <c r="I5145" s="159">
        <v>41887</v>
      </c>
      <c r="J5145" s="159">
        <v>41948</v>
      </c>
      <c r="K5145" s="121" t="s">
        <v>11177</v>
      </c>
      <c r="L5145" s="156" t="s">
        <v>11178</v>
      </c>
      <c r="M5145" s="56" t="s">
        <v>695</v>
      </c>
      <c r="N5145" s="121" t="s">
        <v>8220</v>
      </c>
      <c r="O5145" s="121"/>
      <c r="P5145" s="121"/>
      <c r="Q5145" s="121"/>
      <c r="R5145" s="121"/>
      <c r="S5145" s="25" t="s">
        <v>605</v>
      </c>
      <c r="T5145" s="650"/>
      <c r="U5145" s="121" t="s">
        <v>606</v>
      </c>
      <c r="V5145" s="121"/>
      <c r="W5145" s="650"/>
      <c r="X5145" s="56">
        <v>104</v>
      </c>
      <c r="Y5145" s="56">
        <v>33.799999999999997</v>
      </c>
      <c r="Z5145" s="25"/>
    </row>
    <row r="5146" spans="1:26" s="56" customFormat="1">
      <c r="A5146" s="56" t="s">
        <v>11004</v>
      </c>
      <c r="B5146" s="156" t="s">
        <v>970</v>
      </c>
      <c r="C5146" s="56" t="s">
        <v>6577</v>
      </c>
      <c r="D5146" s="56" t="s">
        <v>6382</v>
      </c>
      <c r="E5146" s="56" t="s">
        <v>10157</v>
      </c>
      <c r="F5146" s="56" t="s">
        <v>10158</v>
      </c>
      <c r="H5146" s="56" t="s">
        <v>10159</v>
      </c>
      <c r="I5146" s="159">
        <v>41887</v>
      </c>
      <c r="J5146" s="159">
        <v>41948</v>
      </c>
      <c r="K5146" s="121" t="s">
        <v>11179</v>
      </c>
      <c r="L5146" s="156" t="s">
        <v>11180</v>
      </c>
      <c r="M5146" s="56" t="s">
        <v>695</v>
      </c>
      <c r="N5146" s="121" t="s">
        <v>8220</v>
      </c>
      <c r="O5146" s="121"/>
      <c r="P5146" s="121"/>
      <c r="Q5146" s="121"/>
      <c r="R5146" s="121"/>
      <c r="S5146" s="25" t="s">
        <v>605</v>
      </c>
      <c r="T5146" s="651"/>
      <c r="U5146" s="121" t="s">
        <v>606</v>
      </c>
      <c r="V5146" s="121"/>
      <c r="W5146" s="651"/>
      <c r="X5146" s="56">
        <v>118</v>
      </c>
      <c r="Y5146" s="56">
        <v>30</v>
      </c>
      <c r="Z5146" s="25"/>
    </row>
    <row r="5147" spans="1:26" s="56" customFormat="1">
      <c r="A5147" s="56" t="s">
        <v>11004</v>
      </c>
      <c r="B5147" s="156" t="s">
        <v>970</v>
      </c>
      <c r="C5147" s="56" t="s">
        <v>6577</v>
      </c>
      <c r="D5147" s="56" t="s">
        <v>6382</v>
      </c>
      <c r="E5147" s="56" t="s">
        <v>10157</v>
      </c>
      <c r="F5147" s="56" t="s">
        <v>10158</v>
      </c>
      <c r="H5147" s="56" t="s">
        <v>10159</v>
      </c>
      <c r="I5147" s="159">
        <v>41887</v>
      </c>
      <c r="J5147" s="159">
        <v>41948</v>
      </c>
      <c r="K5147" s="121" t="s">
        <v>11181</v>
      </c>
      <c r="L5147" s="156" t="s">
        <v>11182</v>
      </c>
      <c r="M5147" s="56" t="s">
        <v>695</v>
      </c>
      <c r="N5147" s="121" t="s">
        <v>8220</v>
      </c>
      <c r="O5147" s="121"/>
      <c r="P5147" s="121"/>
      <c r="Q5147" s="121"/>
      <c r="R5147" s="121"/>
      <c r="S5147" s="25" t="s">
        <v>605</v>
      </c>
      <c r="T5147" s="2">
        <v>1</v>
      </c>
      <c r="U5147" s="121" t="s">
        <v>606</v>
      </c>
      <c r="V5147" s="121"/>
      <c r="W5147" s="2">
        <v>60</v>
      </c>
      <c r="X5147" s="56">
        <v>118</v>
      </c>
      <c r="Y5147" s="56">
        <v>31</v>
      </c>
      <c r="Z5147" s="25"/>
    </row>
    <row r="5148" spans="1:26" s="56" customFormat="1">
      <c r="A5148" s="56" t="s">
        <v>11004</v>
      </c>
      <c r="B5148" s="156" t="s">
        <v>970</v>
      </c>
      <c r="C5148" s="56" t="s">
        <v>6577</v>
      </c>
      <c r="D5148" s="56" t="s">
        <v>6382</v>
      </c>
      <c r="E5148" s="56" t="s">
        <v>10157</v>
      </c>
      <c r="F5148" s="56" t="s">
        <v>10158</v>
      </c>
      <c r="H5148" s="56" t="s">
        <v>10159</v>
      </c>
      <c r="I5148" s="159">
        <v>41887</v>
      </c>
      <c r="J5148" s="159">
        <v>41948</v>
      </c>
      <c r="K5148" s="121" t="s">
        <v>11183</v>
      </c>
      <c r="L5148" s="156" t="s">
        <v>11184</v>
      </c>
      <c r="M5148" s="56" t="s">
        <v>695</v>
      </c>
      <c r="N5148" s="121" t="s">
        <v>8220</v>
      </c>
      <c r="O5148" s="121"/>
      <c r="P5148" s="121"/>
      <c r="Q5148" s="121"/>
      <c r="R5148" s="121"/>
      <c r="S5148" s="25" t="s">
        <v>605</v>
      </c>
      <c r="T5148" s="650"/>
      <c r="U5148" s="121" t="s">
        <v>606</v>
      </c>
      <c r="V5148" s="121"/>
      <c r="W5148" s="650"/>
      <c r="X5148" s="56">
        <v>125</v>
      </c>
      <c r="Y5148" s="56">
        <v>32.6</v>
      </c>
      <c r="Z5148" s="25"/>
    </row>
    <row r="5149" spans="1:26" s="56" customFormat="1">
      <c r="A5149" s="56" t="s">
        <v>11004</v>
      </c>
      <c r="B5149" s="156" t="s">
        <v>970</v>
      </c>
      <c r="C5149" s="56" t="s">
        <v>6577</v>
      </c>
      <c r="D5149" s="56" t="s">
        <v>6382</v>
      </c>
      <c r="E5149" s="56" t="s">
        <v>10157</v>
      </c>
      <c r="F5149" s="56" t="s">
        <v>10158</v>
      </c>
      <c r="H5149" s="56" t="s">
        <v>10159</v>
      </c>
      <c r="I5149" s="159">
        <v>41887</v>
      </c>
      <c r="J5149" s="159">
        <v>41948</v>
      </c>
      <c r="K5149" s="121" t="s">
        <v>11185</v>
      </c>
      <c r="L5149" s="156" t="s">
        <v>11186</v>
      </c>
      <c r="M5149" s="56" t="s">
        <v>695</v>
      </c>
      <c r="N5149" s="121" t="s">
        <v>8220</v>
      </c>
      <c r="O5149" s="121"/>
      <c r="P5149" s="121"/>
      <c r="Q5149" s="121"/>
      <c r="R5149" s="121"/>
      <c r="S5149" s="25" t="s">
        <v>605</v>
      </c>
      <c r="T5149" s="650"/>
      <c r="U5149" s="121" t="s">
        <v>606</v>
      </c>
      <c r="V5149" s="121"/>
      <c r="W5149" s="650"/>
      <c r="X5149" s="56">
        <v>142</v>
      </c>
      <c r="Y5149" s="56">
        <v>51</v>
      </c>
      <c r="Z5149" s="25"/>
    </row>
    <row r="5150" spans="1:26" s="56" customFormat="1">
      <c r="A5150" s="56" t="s">
        <v>11004</v>
      </c>
      <c r="B5150" s="156" t="s">
        <v>970</v>
      </c>
      <c r="C5150" s="56" t="s">
        <v>6577</v>
      </c>
      <c r="D5150" s="56" t="s">
        <v>6382</v>
      </c>
      <c r="E5150" s="56" t="s">
        <v>10157</v>
      </c>
      <c r="F5150" s="56" t="s">
        <v>10158</v>
      </c>
      <c r="H5150" s="56" t="s">
        <v>10159</v>
      </c>
      <c r="I5150" s="159">
        <v>41887</v>
      </c>
      <c r="J5150" s="159">
        <v>41948</v>
      </c>
      <c r="K5150" s="121" t="s">
        <v>11187</v>
      </c>
      <c r="L5150" s="156" t="s">
        <v>11188</v>
      </c>
      <c r="M5150" s="56" t="s">
        <v>695</v>
      </c>
      <c r="N5150" s="121" t="s">
        <v>8220</v>
      </c>
      <c r="O5150" s="121"/>
      <c r="P5150" s="121"/>
      <c r="Q5150" s="121"/>
      <c r="R5150" s="121"/>
      <c r="S5150" s="25" t="s">
        <v>605</v>
      </c>
      <c r="T5150" s="650"/>
      <c r="U5150" s="121" t="s">
        <v>606</v>
      </c>
      <c r="V5150" s="121"/>
      <c r="W5150" s="650"/>
      <c r="X5150" s="56">
        <v>60</v>
      </c>
      <c r="Y5150" s="56">
        <v>27.8</v>
      </c>
      <c r="Z5150" s="25"/>
    </row>
    <row r="5151" spans="1:26" s="56" customFormat="1">
      <c r="A5151" s="56" t="s">
        <v>11004</v>
      </c>
      <c r="B5151" s="156" t="s">
        <v>970</v>
      </c>
      <c r="C5151" s="56" t="s">
        <v>6577</v>
      </c>
      <c r="D5151" s="56" t="s">
        <v>6382</v>
      </c>
      <c r="E5151" s="56" t="s">
        <v>10157</v>
      </c>
      <c r="F5151" s="56" t="s">
        <v>10158</v>
      </c>
      <c r="H5151" s="56" t="s">
        <v>10159</v>
      </c>
      <c r="I5151" s="159">
        <v>41887</v>
      </c>
      <c r="J5151" s="159">
        <v>41948</v>
      </c>
      <c r="K5151" s="121" t="s">
        <v>11189</v>
      </c>
      <c r="L5151" s="156" t="s">
        <v>11190</v>
      </c>
      <c r="M5151" s="56" t="s">
        <v>695</v>
      </c>
      <c r="N5151" s="121" t="s">
        <v>8220</v>
      </c>
      <c r="O5151" s="121"/>
      <c r="P5151" s="121"/>
      <c r="Q5151" s="121"/>
      <c r="R5151" s="121"/>
      <c r="S5151" s="25" t="s">
        <v>605</v>
      </c>
      <c r="T5151" s="650"/>
      <c r="U5151" s="121" t="s">
        <v>606</v>
      </c>
      <c r="V5151" s="121"/>
      <c r="W5151" s="650"/>
      <c r="X5151" s="56">
        <v>115</v>
      </c>
      <c r="Y5151" s="56">
        <v>34</v>
      </c>
      <c r="Z5151" s="25"/>
    </row>
    <row r="5152" spans="1:26" s="56" customFormat="1">
      <c r="A5152" s="56" t="s">
        <v>11004</v>
      </c>
      <c r="B5152" s="156" t="s">
        <v>970</v>
      </c>
      <c r="C5152" s="56" t="s">
        <v>6577</v>
      </c>
      <c r="D5152" s="56" t="s">
        <v>6382</v>
      </c>
      <c r="E5152" s="56" t="s">
        <v>10157</v>
      </c>
      <c r="F5152" s="56" t="s">
        <v>10158</v>
      </c>
      <c r="H5152" s="56" t="s">
        <v>10159</v>
      </c>
      <c r="I5152" s="159">
        <v>41887</v>
      </c>
      <c r="J5152" s="159">
        <v>41948</v>
      </c>
      <c r="K5152" s="121" t="s">
        <v>11191</v>
      </c>
      <c r="L5152" s="156" t="s">
        <v>11192</v>
      </c>
      <c r="M5152" s="56" t="s">
        <v>695</v>
      </c>
      <c r="N5152" s="121" t="s">
        <v>8220</v>
      </c>
      <c r="O5152" s="121"/>
      <c r="P5152" s="121"/>
      <c r="Q5152" s="121"/>
      <c r="R5152" s="121"/>
      <c r="S5152" s="25" t="s">
        <v>605</v>
      </c>
      <c r="T5152" s="650"/>
      <c r="U5152" s="121" t="s">
        <v>606</v>
      </c>
      <c r="V5152" s="121"/>
      <c r="W5152" s="650"/>
      <c r="X5152" s="56">
        <v>60</v>
      </c>
      <c r="Y5152" s="56">
        <v>40.6</v>
      </c>
      <c r="Z5152" s="25"/>
    </row>
    <row r="5153" spans="1:26" s="56" customFormat="1">
      <c r="A5153" s="56" t="s">
        <v>11004</v>
      </c>
      <c r="B5153" s="156" t="s">
        <v>970</v>
      </c>
      <c r="C5153" s="56" t="s">
        <v>6577</v>
      </c>
      <c r="D5153" s="56" t="s">
        <v>6382</v>
      </c>
      <c r="E5153" s="56" t="s">
        <v>10157</v>
      </c>
      <c r="F5153" s="56" t="s">
        <v>10158</v>
      </c>
      <c r="H5153" s="56" t="s">
        <v>10159</v>
      </c>
      <c r="I5153" s="159">
        <v>41887</v>
      </c>
      <c r="J5153" s="159">
        <v>41948</v>
      </c>
      <c r="K5153" s="121" t="s">
        <v>11193</v>
      </c>
      <c r="L5153" s="156" t="s">
        <v>11194</v>
      </c>
      <c r="M5153" s="56" t="s">
        <v>695</v>
      </c>
      <c r="N5153" s="121" t="s">
        <v>8220</v>
      </c>
      <c r="O5153" s="121"/>
      <c r="P5153" s="121"/>
      <c r="Q5153" s="121"/>
      <c r="R5153" s="121"/>
      <c r="S5153" s="25" t="s">
        <v>605</v>
      </c>
      <c r="T5153" s="650"/>
      <c r="U5153" s="121" t="s">
        <v>606</v>
      </c>
      <c r="V5153" s="121"/>
      <c r="W5153" s="650"/>
      <c r="X5153" s="56">
        <v>70</v>
      </c>
      <c r="Y5153" s="56">
        <v>23</v>
      </c>
      <c r="Z5153" s="25"/>
    </row>
    <row r="5154" spans="1:26" s="56" customFormat="1">
      <c r="A5154" s="56" t="s">
        <v>11004</v>
      </c>
      <c r="B5154" s="156" t="s">
        <v>970</v>
      </c>
      <c r="C5154" s="56" t="s">
        <v>6577</v>
      </c>
      <c r="D5154" s="56" t="s">
        <v>6382</v>
      </c>
      <c r="E5154" s="56" t="s">
        <v>10157</v>
      </c>
      <c r="F5154" s="56" t="s">
        <v>10158</v>
      </c>
      <c r="H5154" s="56" t="s">
        <v>10159</v>
      </c>
      <c r="I5154" s="159">
        <v>41887</v>
      </c>
      <c r="J5154" s="159">
        <v>41948</v>
      </c>
      <c r="K5154" s="121" t="s">
        <v>11195</v>
      </c>
      <c r="L5154" s="156" t="s">
        <v>11196</v>
      </c>
      <c r="M5154" s="56" t="s">
        <v>695</v>
      </c>
      <c r="N5154" s="121" t="s">
        <v>8220</v>
      </c>
      <c r="O5154" s="121"/>
      <c r="P5154" s="121"/>
      <c r="Q5154" s="121"/>
      <c r="R5154" s="121"/>
      <c r="S5154" s="25" t="s">
        <v>605</v>
      </c>
      <c r="T5154" s="651"/>
      <c r="U5154" s="121" t="s">
        <v>606</v>
      </c>
      <c r="V5154" s="121"/>
      <c r="W5154" s="651"/>
      <c r="X5154" s="56">
        <v>67</v>
      </c>
      <c r="Y5154" s="56">
        <v>25</v>
      </c>
      <c r="Z5154" s="25"/>
    </row>
    <row r="5155" spans="1:26" s="56" customFormat="1">
      <c r="A5155" s="56" t="s">
        <v>11004</v>
      </c>
      <c r="B5155" s="156" t="s">
        <v>970</v>
      </c>
      <c r="C5155" s="56" t="s">
        <v>6577</v>
      </c>
      <c r="D5155" s="56" t="s">
        <v>6382</v>
      </c>
      <c r="E5155" s="56" t="s">
        <v>10157</v>
      </c>
      <c r="F5155" s="56" t="s">
        <v>10158</v>
      </c>
      <c r="H5155" s="56" t="s">
        <v>10159</v>
      </c>
      <c r="I5155" s="159">
        <v>41887</v>
      </c>
      <c r="J5155" s="159">
        <v>41948</v>
      </c>
      <c r="K5155" s="121" t="s">
        <v>11197</v>
      </c>
      <c r="L5155" s="156" t="s">
        <v>11198</v>
      </c>
      <c r="M5155" s="56" t="s">
        <v>695</v>
      </c>
      <c r="N5155" s="121" t="s">
        <v>8220</v>
      </c>
      <c r="O5155" s="121"/>
      <c r="P5155" s="121"/>
      <c r="Q5155" s="121"/>
      <c r="R5155" s="121"/>
      <c r="S5155" s="25" t="s">
        <v>605</v>
      </c>
      <c r="T5155" s="2">
        <v>1</v>
      </c>
      <c r="U5155" s="121" t="s">
        <v>606</v>
      </c>
      <c r="V5155" s="121"/>
      <c r="W5155" s="2">
        <v>60</v>
      </c>
      <c r="X5155" s="56">
        <v>122</v>
      </c>
      <c r="Y5155" s="56">
        <v>22.4</v>
      </c>
      <c r="Z5155" s="25"/>
    </row>
    <row r="5156" spans="1:26" s="56" customFormat="1">
      <c r="A5156" s="56" t="s">
        <v>11004</v>
      </c>
      <c r="B5156" s="156" t="s">
        <v>970</v>
      </c>
      <c r="C5156" s="56" t="s">
        <v>6577</v>
      </c>
      <c r="D5156" s="56" t="s">
        <v>6382</v>
      </c>
      <c r="E5156" s="56" t="s">
        <v>10157</v>
      </c>
      <c r="F5156" s="56" t="s">
        <v>10158</v>
      </c>
      <c r="H5156" s="56" t="s">
        <v>10159</v>
      </c>
      <c r="I5156" s="159">
        <v>41887</v>
      </c>
      <c r="J5156" s="159">
        <v>41948</v>
      </c>
      <c r="K5156" s="121" t="s">
        <v>11199</v>
      </c>
      <c r="L5156" s="156" t="s">
        <v>11200</v>
      </c>
      <c r="M5156" s="56" t="s">
        <v>695</v>
      </c>
      <c r="N5156" s="121" t="s">
        <v>8220</v>
      </c>
      <c r="O5156" s="121"/>
      <c r="P5156" s="121"/>
      <c r="Q5156" s="121"/>
      <c r="R5156" s="121"/>
      <c r="S5156" s="25" t="s">
        <v>605</v>
      </c>
      <c r="T5156" s="650"/>
      <c r="U5156" s="121" t="s">
        <v>606</v>
      </c>
      <c r="V5156" s="121"/>
      <c r="W5156" s="650"/>
      <c r="X5156" s="56">
        <v>154</v>
      </c>
      <c r="Y5156" s="56">
        <v>24.8</v>
      </c>
      <c r="Z5156" s="25"/>
    </row>
    <row r="5157" spans="1:26" s="56" customFormat="1">
      <c r="A5157" s="56" t="s">
        <v>11004</v>
      </c>
      <c r="B5157" s="156" t="s">
        <v>970</v>
      </c>
      <c r="C5157" s="56" t="s">
        <v>6577</v>
      </c>
      <c r="D5157" s="56" t="s">
        <v>6382</v>
      </c>
      <c r="E5157" s="56" t="s">
        <v>10157</v>
      </c>
      <c r="F5157" s="56" t="s">
        <v>10158</v>
      </c>
      <c r="H5157" s="56" t="s">
        <v>10159</v>
      </c>
      <c r="I5157" s="159">
        <v>41887</v>
      </c>
      <c r="J5157" s="159">
        <v>41948</v>
      </c>
      <c r="K5157" s="121" t="s">
        <v>11201</v>
      </c>
      <c r="L5157" s="156" t="s">
        <v>11202</v>
      </c>
      <c r="M5157" s="56" t="s">
        <v>695</v>
      </c>
      <c r="N5157" s="121" t="s">
        <v>8220</v>
      </c>
      <c r="O5157" s="121"/>
      <c r="P5157" s="121"/>
      <c r="Q5157" s="121"/>
      <c r="R5157" s="121"/>
      <c r="S5157" s="25" t="s">
        <v>605</v>
      </c>
      <c r="T5157" s="650"/>
      <c r="U5157" s="121" t="s">
        <v>606</v>
      </c>
      <c r="V5157" s="121"/>
      <c r="W5157" s="650"/>
      <c r="X5157" s="56">
        <v>124</v>
      </c>
      <c r="Y5157" s="56">
        <v>26</v>
      </c>
      <c r="Z5157" s="25"/>
    </row>
    <row r="5158" spans="1:26" s="56" customFormat="1">
      <c r="A5158" s="56" t="s">
        <v>11004</v>
      </c>
      <c r="B5158" s="156" t="s">
        <v>970</v>
      </c>
      <c r="C5158" s="56" t="s">
        <v>6577</v>
      </c>
      <c r="D5158" s="56" t="s">
        <v>6382</v>
      </c>
      <c r="E5158" s="56" t="s">
        <v>10157</v>
      </c>
      <c r="F5158" s="56" t="s">
        <v>10158</v>
      </c>
      <c r="H5158" s="56" t="s">
        <v>10159</v>
      </c>
      <c r="I5158" s="159">
        <v>41887</v>
      </c>
      <c r="J5158" s="159">
        <v>41948</v>
      </c>
      <c r="K5158" s="121" t="s">
        <v>11203</v>
      </c>
      <c r="L5158" s="156" t="s">
        <v>11204</v>
      </c>
      <c r="M5158" s="56" t="s">
        <v>695</v>
      </c>
      <c r="N5158" s="121" t="s">
        <v>8220</v>
      </c>
      <c r="O5158" s="121"/>
      <c r="P5158" s="121"/>
      <c r="Q5158" s="121"/>
      <c r="R5158" s="121"/>
      <c r="S5158" s="25" t="s">
        <v>605</v>
      </c>
      <c r="T5158" s="650"/>
      <c r="U5158" s="121" t="s">
        <v>606</v>
      </c>
      <c r="V5158" s="121"/>
      <c r="W5158" s="650"/>
      <c r="X5158" s="56">
        <v>63</v>
      </c>
      <c r="Y5158" s="56">
        <v>30</v>
      </c>
      <c r="Z5158" s="25"/>
    </row>
    <row r="5159" spans="1:26" s="56" customFormat="1">
      <c r="A5159" s="56" t="s">
        <v>11004</v>
      </c>
      <c r="B5159" s="156" t="s">
        <v>970</v>
      </c>
      <c r="C5159" s="56" t="s">
        <v>6577</v>
      </c>
      <c r="D5159" s="56" t="s">
        <v>6382</v>
      </c>
      <c r="E5159" s="56" t="s">
        <v>10157</v>
      </c>
      <c r="F5159" s="56" t="s">
        <v>10158</v>
      </c>
      <c r="H5159" s="56" t="s">
        <v>10159</v>
      </c>
      <c r="I5159" s="159">
        <v>41887</v>
      </c>
      <c r="J5159" s="159">
        <v>41948</v>
      </c>
      <c r="K5159" s="121" t="s">
        <v>11205</v>
      </c>
      <c r="L5159" s="156" t="s">
        <v>11206</v>
      </c>
      <c r="M5159" s="56" t="s">
        <v>695</v>
      </c>
      <c r="N5159" s="121" t="s">
        <v>8220</v>
      </c>
      <c r="O5159" s="121"/>
      <c r="P5159" s="121"/>
      <c r="Q5159" s="121"/>
      <c r="R5159" s="121"/>
      <c r="S5159" s="25" t="s">
        <v>605</v>
      </c>
      <c r="T5159" s="650"/>
      <c r="U5159" s="121" t="s">
        <v>606</v>
      </c>
      <c r="V5159" s="121"/>
      <c r="W5159" s="650"/>
      <c r="X5159" s="56">
        <v>72</v>
      </c>
      <c r="Y5159" s="56">
        <v>27</v>
      </c>
      <c r="Z5159" s="25"/>
    </row>
    <row r="5160" spans="1:26" s="56" customFormat="1">
      <c r="A5160" s="56" t="s">
        <v>11004</v>
      </c>
      <c r="B5160" s="156" t="s">
        <v>970</v>
      </c>
      <c r="C5160" s="56" t="s">
        <v>6577</v>
      </c>
      <c r="D5160" s="56" t="s">
        <v>6382</v>
      </c>
      <c r="E5160" s="56" t="s">
        <v>10157</v>
      </c>
      <c r="F5160" s="56" t="s">
        <v>10158</v>
      </c>
      <c r="H5160" s="56" t="s">
        <v>10159</v>
      </c>
      <c r="I5160" s="159">
        <v>41887</v>
      </c>
      <c r="J5160" s="159">
        <v>41948</v>
      </c>
      <c r="K5160" s="121" t="s">
        <v>11207</v>
      </c>
      <c r="L5160" s="156" t="s">
        <v>11208</v>
      </c>
      <c r="M5160" s="56" t="s">
        <v>695</v>
      </c>
      <c r="N5160" s="121" t="s">
        <v>8220</v>
      </c>
      <c r="O5160" s="121"/>
      <c r="P5160" s="121"/>
      <c r="Q5160" s="121"/>
      <c r="R5160" s="121"/>
      <c r="S5160" s="25" t="s">
        <v>605</v>
      </c>
      <c r="T5160" s="650"/>
      <c r="U5160" s="121" t="s">
        <v>606</v>
      </c>
      <c r="V5160" s="121"/>
      <c r="W5160" s="650"/>
      <c r="X5160" s="56">
        <v>120</v>
      </c>
      <c r="Y5160" s="56">
        <v>19</v>
      </c>
      <c r="Z5160" s="25"/>
    </row>
    <row r="5161" spans="1:26" s="56" customFormat="1">
      <c r="A5161" s="56" t="s">
        <v>11004</v>
      </c>
      <c r="B5161" s="156" t="s">
        <v>970</v>
      </c>
      <c r="C5161" s="56" t="s">
        <v>6577</v>
      </c>
      <c r="D5161" s="56" t="s">
        <v>6382</v>
      </c>
      <c r="E5161" s="56" t="s">
        <v>10157</v>
      </c>
      <c r="F5161" s="56" t="s">
        <v>10158</v>
      </c>
      <c r="H5161" s="56" t="s">
        <v>10159</v>
      </c>
      <c r="I5161" s="159">
        <v>41887</v>
      </c>
      <c r="J5161" s="159">
        <v>41948</v>
      </c>
      <c r="K5161" s="121" t="s">
        <v>11209</v>
      </c>
      <c r="L5161" s="156" t="s">
        <v>11210</v>
      </c>
      <c r="M5161" s="56" t="s">
        <v>695</v>
      </c>
      <c r="N5161" s="121" t="s">
        <v>8220</v>
      </c>
      <c r="O5161" s="121"/>
      <c r="P5161" s="121"/>
      <c r="Q5161" s="121"/>
      <c r="R5161" s="121"/>
      <c r="S5161" s="25" t="s">
        <v>605</v>
      </c>
      <c r="T5161" s="650"/>
      <c r="U5161" s="121" t="s">
        <v>606</v>
      </c>
      <c r="V5161" s="121"/>
      <c r="W5161" s="650"/>
      <c r="X5161" s="56">
        <v>120</v>
      </c>
      <c r="Y5161" s="56">
        <v>24.2</v>
      </c>
      <c r="Z5161" s="25"/>
    </row>
    <row r="5162" spans="1:26" s="56" customFormat="1">
      <c r="A5162" s="56" t="s">
        <v>11004</v>
      </c>
      <c r="B5162" s="156" t="s">
        <v>970</v>
      </c>
      <c r="C5162" s="56" t="s">
        <v>6577</v>
      </c>
      <c r="D5162" s="56" t="s">
        <v>6382</v>
      </c>
      <c r="E5162" s="56" t="s">
        <v>10157</v>
      </c>
      <c r="F5162" s="56" t="s">
        <v>10158</v>
      </c>
      <c r="H5162" s="56" t="s">
        <v>10159</v>
      </c>
      <c r="I5162" s="159">
        <v>41887</v>
      </c>
      <c r="J5162" s="159">
        <v>41948</v>
      </c>
      <c r="K5162" s="121" t="s">
        <v>11211</v>
      </c>
      <c r="L5162" s="156" t="s">
        <v>11212</v>
      </c>
      <c r="M5162" s="56" t="s">
        <v>695</v>
      </c>
      <c r="N5162" s="121" t="s">
        <v>8220</v>
      </c>
      <c r="O5162" s="121"/>
      <c r="P5162" s="121"/>
      <c r="Q5162" s="121"/>
      <c r="R5162" s="121"/>
      <c r="S5162" s="25" t="s">
        <v>605</v>
      </c>
      <c r="T5162" s="651"/>
      <c r="U5162" s="121" t="s">
        <v>606</v>
      </c>
      <c r="V5162" s="121"/>
      <c r="W5162" s="651"/>
      <c r="X5162" s="56">
        <v>120</v>
      </c>
      <c r="Y5162" s="56">
        <v>21.4</v>
      </c>
      <c r="Z5162" s="25"/>
    </row>
    <row r="5163" spans="1:26" s="56" customFormat="1">
      <c r="A5163" s="56" t="s">
        <v>11004</v>
      </c>
      <c r="B5163" s="156" t="s">
        <v>970</v>
      </c>
      <c r="C5163" s="56" t="s">
        <v>6577</v>
      </c>
      <c r="D5163" s="56" t="s">
        <v>6382</v>
      </c>
      <c r="E5163" s="56" t="s">
        <v>10157</v>
      </c>
      <c r="F5163" s="56" t="s">
        <v>10158</v>
      </c>
      <c r="H5163" s="56" t="s">
        <v>10159</v>
      </c>
      <c r="I5163" s="159">
        <v>41887</v>
      </c>
      <c r="J5163" s="159">
        <v>41948</v>
      </c>
      <c r="K5163" s="121" t="s">
        <v>11213</v>
      </c>
      <c r="L5163" s="156" t="s">
        <v>11214</v>
      </c>
      <c r="M5163" s="56" t="s">
        <v>695</v>
      </c>
      <c r="N5163" s="121" t="s">
        <v>8220</v>
      </c>
      <c r="O5163" s="121"/>
      <c r="P5163" s="121"/>
      <c r="Q5163" s="121"/>
      <c r="R5163" s="121"/>
      <c r="S5163" s="25" t="s">
        <v>605</v>
      </c>
      <c r="T5163" s="2">
        <v>1</v>
      </c>
      <c r="U5163" s="121" t="s">
        <v>606</v>
      </c>
      <c r="V5163" s="121"/>
      <c r="W5163" s="2">
        <v>60</v>
      </c>
      <c r="X5163" s="56">
        <v>151</v>
      </c>
      <c r="Y5163" s="56">
        <v>24</v>
      </c>
      <c r="Z5163" s="25"/>
    </row>
    <row r="5164" spans="1:26" s="56" customFormat="1">
      <c r="A5164" s="56" t="s">
        <v>11004</v>
      </c>
      <c r="B5164" s="156" t="s">
        <v>970</v>
      </c>
      <c r="C5164" s="56" t="s">
        <v>6577</v>
      </c>
      <c r="D5164" s="56" t="s">
        <v>6382</v>
      </c>
      <c r="E5164" s="56" t="s">
        <v>10157</v>
      </c>
      <c r="F5164" s="56" t="s">
        <v>10158</v>
      </c>
      <c r="H5164" s="56" t="s">
        <v>10159</v>
      </c>
      <c r="I5164" s="159">
        <v>41887</v>
      </c>
      <c r="J5164" s="159">
        <v>41948</v>
      </c>
      <c r="K5164" s="121" t="s">
        <v>11215</v>
      </c>
      <c r="L5164" s="156" t="s">
        <v>11216</v>
      </c>
      <c r="M5164" s="56" t="s">
        <v>695</v>
      </c>
      <c r="N5164" s="121" t="s">
        <v>8220</v>
      </c>
      <c r="O5164" s="121"/>
      <c r="P5164" s="121"/>
      <c r="Q5164" s="121"/>
      <c r="R5164" s="121"/>
      <c r="S5164" s="25" t="s">
        <v>605</v>
      </c>
      <c r="T5164" s="650"/>
      <c r="U5164" s="121" t="s">
        <v>606</v>
      </c>
      <c r="V5164" s="121"/>
      <c r="W5164" s="650"/>
      <c r="X5164" s="56">
        <v>66</v>
      </c>
      <c r="Y5164" s="56">
        <v>27.8</v>
      </c>
      <c r="Z5164" s="25"/>
    </row>
    <row r="5165" spans="1:26" s="56" customFormat="1">
      <c r="A5165" s="56" t="s">
        <v>11004</v>
      </c>
      <c r="B5165" s="156" t="s">
        <v>970</v>
      </c>
      <c r="C5165" s="56" t="s">
        <v>6577</v>
      </c>
      <c r="D5165" s="56" t="s">
        <v>6382</v>
      </c>
      <c r="E5165" s="56" t="s">
        <v>10157</v>
      </c>
      <c r="F5165" s="56" t="s">
        <v>10158</v>
      </c>
      <c r="H5165" s="56" t="s">
        <v>10159</v>
      </c>
      <c r="I5165" s="159">
        <v>41887</v>
      </c>
      <c r="J5165" s="159">
        <v>41948</v>
      </c>
      <c r="K5165" s="121" t="s">
        <v>11217</v>
      </c>
      <c r="L5165" s="156" t="s">
        <v>11218</v>
      </c>
      <c r="M5165" s="56" t="s">
        <v>695</v>
      </c>
      <c r="N5165" s="121" t="s">
        <v>8220</v>
      </c>
      <c r="O5165" s="121"/>
      <c r="P5165" s="121"/>
      <c r="Q5165" s="121"/>
      <c r="R5165" s="121"/>
      <c r="S5165" s="25" t="s">
        <v>605</v>
      </c>
      <c r="T5165" s="650"/>
      <c r="U5165" s="121" t="s">
        <v>606</v>
      </c>
      <c r="V5165" s="121"/>
      <c r="W5165" s="650"/>
      <c r="X5165" s="56">
        <v>170</v>
      </c>
      <c r="Y5165" s="56">
        <v>26</v>
      </c>
      <c r="Z5165" s="25"/>
    </row>
    <row r="5166" spans="1:26" s="56" customFormat="1">
      <c r="A5166" s="56" t="s">
        <v>11004</v>
      </c>
      <c r="B5166" s="156" t="s">
        <v>970</v>
      </c>
      <c r="C5166" s="56" t="s">
        <v>6577</v>
      </c>
      <c r="D5166" s="56" t="s">
        <v>6382</v>
      </c>
      <c r="E5166" s="56" t="s">
        <v>10157</v>
      </c>
      <c r="F5166" s="56" t="s">
        <v>10158</v>
      </c>
      <c r="H5166" s="56" t="s">
        <v>10159</v>
      </c>
      <c r="I5166" s="159">
        <v>41887</v>
      </c>
      <c r="J5166" s="159">
        <v>41948</v>
      </c>
      <c r="K5166" s="121" t="s">
        <v>11219</v>
      </c>
      <c r="L5166" s="156" t="s">
        <v>11220</v>
      </c>
      <c r="M5166" s="56" t="s">
        <v>695</v>
      </c>
      <c r="N5166" s="121" t="s">
        <v>8220</v>
      </c>
      <c r="O5166" s="121"/>
      <c r="P5166" s="121"/>
      <c r="Q5166" s="121"/>
      <c r="R5166" s="121"/>
      <c r="S5166" s="25" t="s">
        <v>605</v>
      </c>
      <c r="T5166" s="650"/>
      <c r="U5166" s="121" t="s">
        <v>606</v>
      </c>
      <c r="V5166" s="121"/>
      <c r="W5166" s="650"/>
      <c r="X5166" s="56">
        <v>124</v>
      </c>
      <c r="Y5166" s="56">
        <v>24</v>
      </c>
      <c r="Z5166" s="25"/>
    </row>
    <row r="5167" spans="1:26" s="56" customFormat="1">
      <c r="A5167" s="56" t="s">
        <v>11004</v>
      </c>
      <c r="B5167" s="156" t="s">
        <v>970</v>
      </c>
      <c r="C5167" s="56" t="s">
        <v>6577</v>
      </c>
      <c r="D5167" s="56" t="s">
        <v>6382</v>
      </c>
      <c r="E5167" s="56" t="s">
        <v>10157</v>
      </c>
      <c r="F5167" s="56" t="s">
        <v>10158</v>
      </c>
      <c r="H5167" s="56" t="s">
        <v>10159</v>
      </c>
      <c r="I5167" s="159">
        <v>41887</v>
      </c>
      <c r="J5167" s="159">
        <v>41948</v>
      </c>
      <c r="K5167" s="121" t="s">
        <v>11221</v>
      </c>
      <c r="L5167" s="156" t="s">
        <v>11222</v>
      </c>
      <c r="M5167" s="56" t="s">
        <v>695</v>
      </c>
      <c r="N5167" s="121" t="s">
        <v>8220</v>
      </c>
      <c r="O5167" s="121"/>
      <c r="P5167" s="121"/>
      <c r="Q5167" s="121"/>
      <c r="R5167" s="121"/>
      <c r="S5167" s="25" t="s">
        <v>605</v>
      </c>
      <c r="T5167" s="650"/>
      <c r="U5167" s="121" t="s">
        <v>606</v>
      </c>
      <c r="V5167" s="121"/>
      <c r="W5167" s="650"/>
      <c r="X5167" s="56">
        <v>72</v>
      </c>
      <c r="Y5167" s="56">
        <v>27.4</v>
      </c>
      <c r="Z5167" s="25"/>
    </row>
    <row r="5168" spans="1:26" s="56" customFormat="1">
      <c r="A5168" s="56" t="s">
        <v>11004</v>
      </c>
      <c r="B5168" s="156" t="s">
        <v>970</v>
      </c>
      <c r="C5168" s="56" t="s">
        <v>6577</v>
      </c>
      <c r="D5168" s="56" t="s">
        <v>6382</v>
      </c>
      <c r="E5168" s="56" t="s">
        <v>10157</v>
      </c>
      <c r="F5168" s="56" t="s">
        <v>10158</v>
      </c>
      <c r="H5168" s="56" t="s">
        <v>10159</v>
      </c>
      <c r="I5168" s="159">
        <v>41887</v>
      </c>
      <c r="J5168" s="159">
        <v>41948</v>
      </c>
      <c r="K5168" s="121" t="s">
        <v>11223</v>
      </c>
      <c r="L5168" s="156" t="s">
        <v>11224</v>
      </c>
      <c r="M5168" s="56" t="s">
        <v>695</v>
      </c>
      <c r="N5168" s="121" t="s">
        <v>8220</v>
      </c>
      <c r="O5168" s="121"/>
      <c r="P5168" s="121"/>
      <c r="Q5168" s="121"/>
      <c r="R5168" s="121"/>
      <c r="S5168" s="25" t="s">
        <v>605</v>
      </c>
      <c r="T5168" s="650"/>
      <c r="U5168" s="121" t="s">
        <v>606</v>
      </c>
      <c r="V5168" s="121"/>
      <c r="W5168" s="650"/>
      <c r="X5168" s="56">
        <v>60</v>
      </c>
      <c r="Y5168" s="56">
        <v>30.2</v>
      </c>
      <c r="Z5168" s="25"/>
    </row>
    <row r="5169" spans="1:26" s="56" customFormat="1">
      <c r="A5169" s="56" t="s">
        <v>11004</v>
      </c>
      <c r="B5169" s="156" t="s">
        <v>970</v>
      </c>
      <c r="C5169" s="56" t="s">
        <v>6577</v>
      </c>
      <c r="D5169" s="56" t="s">
        <v>6382</v>
      </c>
      <c r="E5169" s="56" t="s">
        <v>10157</v>
      </c>
      <c r="F5169" s="56" t="s">
        <v>10158</v>
      </c>
      <c r="H5169" s="56" t="s">
        <v>10159</v>
      </c>
      <c r="I5169" s="159">
        <v>41887</v>
      </c>
      <c r="J5169" s="159">
        <v>41948</v>
      </c>
      <c r="K5169" s="121" t="s">
        <v>11225</v>
      </c>
      <c r="L5169" s="156" t="s">
        <v>11226</v>
      </c>
      <c r="M5169" s="56" t="s">
        <v>695</v>
      </c>
      <c r="N5169" s="121" t="s">
        <v>8220</v>
      </c>
      <c r="O5169" s="121"/>
      <c r="P5169" s="121"/>
      <c r="Q5169" s="121"/>
      <c r="R5169" s="121"/>
      <c r="S5169" s="25" t="s">
        <v>605</v>
      </c>
      <c r="T5169" s="650"/>
      <c r="U5169" s="121" t="s">
        <v>606</v>
      </c>
      <c r="V5169" s="121"/>
      <c r="W5169" s="650"/>
      <c r="X5169" s="56">
        <v>106</v>
      </c>
      <c r="Y5169" s="56">
        <v>28.4</v>
      </c>
      <c r="Z5169" s="25"/>
    </row>
    <row r="5170" spans="1:26" s="56" customFormat="1">
      <c r="A5170" s="56" t="s">
        <v>11004</v>
      </c>
      <c r="B5170" s="156" t="s">
        <v>970</v>
      </c>
      <c r="C5170" s="56" t="s">
        <v>6577</v>
      </c>
      <c r="D5170" s="56" t="s">
        <v>6382</v>
      </c>
      <c r="E5170" s="56" t="s">
        <v>10157</v>
      </c>
      <c r="F5170" s="56" t="s">
        <v>10158</v>
      </c>
      <c r="H5170" s="56" t="s">
        <v>10926</v>
      </c>
      <c r="I5170" s="159">
        <v>41887</v>
      </c>
      <c r="J5170" s="159">
        <v>41948</v>
      </c>
      <c r="K5170" s="121" t="s">
        <v>11227</v>
      </c>
      <c r="L5170" s="156" t="s">
        <v>11228</v>
      </c>
      <c r="M5170" s="56" t="s">
        <v>695</v>
      </c>
      <c r="N5170" s="121" t="s">
        <v>8220</v>
      </c>
      <c r="O5170" s="121"/>
      <c r="P5170" s="121"/>
      <c r="Q5170" s="121"/>
      <c r="R5170" s="121"/>
      <c r="S5170" s="25" t="s">
        <v>605</v>
      </c>
      <c r="T5170" s="651"/>
      <c r="U5170" s="121" t="s">
        <v>606</v>
      </c>
      <c r="V5170" s="121"/>
      <c r="W5170" s="651"/>
      <c r="X5170" s="56">
        <v>126</v>
      </c>
      <c r="Y5170" s="56">
        <v>30.2</v>
      </c>
      <c r="Z5170" s="25"/>
    </row>
    <row r="5172" spans="1:26" s="56" customFormat="1">
      <c r="A5172" s="56" t="s">
        <v>11229</v>
      </c>
      <c r="B5172" s="156" t="s">
        <v>970</v>
      </c>
      <c r="C5172" s="156" t="s">
        <v>6381</v>
      </c>
      <c r="D5172" s="156" t="s">
        <v>6382</v>
      </c>
      <c r="E5172" s="156" t="s">
        <v>10157</v>
      </c>
      <c r="F5172" s="56" t="s">
        <v>10158</v>
      </c>
      <c r="H5172" s="56" t="s">
        <v>8290</v>
      </c>
      <c r="I5172" s="56">
        <v>20140909</v>
      </c>
      <c r="J5172" s="56">
        <v>20141109</v>
      </c>
      <c r="K5172" s="161" t="s">
        <v>8291</v>
      </c>
      <c r="L5172" s="161" t="s">
        <v>8292</v>
      </c>
      <c r="M5172" s="156" t="s">
        <v>695</v>
      </c>
      <c r="N5172" s="121" t="s">
        <v>8220</v>
      </c>
      <c r="S5172" s="128" t="s">
        <v>605</v>
      </c>
      <c r="T5172" s="25">
        <v>1</v>
      </c>
      <c r="U5172" s="156" t="s">
        <v>606</v>
      </c>
      <c r="W5172" s="25">
        <v>15</v>
      </c>
      <c r="X5172" s="25">
        <v>185</v>
      </c>
      <c r="Y5172" s="25">
        <v>35.200000000000003</v>
      </c>
      <c r="Z5172" s="131"/>
    </row>
    <row r="5174" spans="1:26" s="56" customFormat="1">
      <c r="A5174" s="56" t="s">
        <v>11230</v>
      </c>
      <c r="B5174" s="56" t="s">
        <v>970</v>
      </c>
      <c r="C5174" s="56" t="s">
        <v>6381</v>
      </c>
      <c r="D5174" s="56" t="s">
        <v>6382</v>
      </c>
      <c r="E5174" s="56" t="s">
        <v>10157</v>
      </c>
      <c r="F5174" s="56" t="s">
        <v>10158</v>
      </c>
      <c r="H5174" s="56" t="s">
        <v>8290</v>
      </c>
      <c r="I5174" s="56">
        <v>20140911</v>
      </c>
      <c r="J5174" s="56">
        <v>20141111</v>
      </c>
      <c r="K5174" s="56" t="s">
        <v>11231</v>
      </c>
      <c r="L5174" s="56" t="s">
        <v>11232</v>
      </c>
      <c r="M5174" s="56" t="s">
        <v>695</v>
      </c>
      <c r="N5174" s="56" t="s">
        <v>8220</v>
      </c>
      <c r="S5174" s="56" t="s">
        <v>605</v>
      </c>
      <c r="U5174" s="56" t="s">
        <v>606</v>
      </c>
      <c r="W5174" s="56">
        <v>7.5</v>
      </c>
      <c r="X5174" s="56">
        <v>121</v>
      </c>
      <c r="Y5174" s="56">
        <v>23.2</v>
      </c>
      <c r="Z5174" s="56" t="s">
        <v>11233</v>
      </c>
    </row>
    <row r="5175" spans="1:26" s="56" customFormat="1">
      <c r="A5175" s="56" t="s">
        <v>11230</v>
      </c>
      <c r="B5175" s="56" t="s">
        <v>970</v>
      </c>
      <c r="C5175" s="56" t="s">
        <v>6381</v>
      </c>
      <c r="D5175" s="56" t="s">
        <v>6382</v>
      </c>
      <c r="E5175" s="56" t="s">
        <v>10157</v>
      </c>
      <c r="F5175" s="56" t="s">
        <v>10158</v>
      </c>
      <c r="H5175" s="56" t="s">
        <v>8290</v>
      </c>
      <c r="I5175" s="56">
        <v>20140911</v>
      </c>
      <c r="J5175" s="56">
        <v>20141111</v>
      </c>
      <c r="K5175" s="56" t="s">
        <v>11234</v>
      </c>
      <c r="L5175" s="56" t="s">
        <v>11235</v>
      </c>
      <c r="M5175" s="56" t="s">
        <v>695</v>
      </c>
      <c r="N5175" s="56" t="s">
        <v>8220</v>
      </c>
      <c r="S5175" s="56" t="s">
        <v>605</v>
      </c>
      <c r="U5175" s="56" t="s">
        <v>606</v>
      </c>
      <c r="W5175" s="56">
        <v>7.5</v>
      </c>
      <c r="X5175" s="56">
        <v>123</v>
      </c>
      <c r="Y5175" s="56">
        <v>31.8</v>
      </c>
      <c r="Z5175" s="56" t="s">
        <v>11233</v>
      </c>
    </row>
    <row r="5176" spans="1:26" s="56" customFormat="1"/>
    <row r="5177" spans="1:26" s="56" customFormat="1">
      <c r="A5177" s="56" t="s">
        <v>11236</v>
      </c>
      <c r="B5177" s="156" t="s">
        <v>1033</v>
      </c>
      <c r="C5177" s="56" t="s">
        <v>2538</v>
      </c>
      <c r="D5177" s="56" t="s">
        <v>2539</v>
      </c>
      <c r="E5177" s="56" t="s">
        <v>2549</v>
      </c>
      <c r="F5177" s="56" t="s">
        <v>2541</v>
      </c>
      <c r="H5177" s="56" t="s">
        <v>11237</v>
      </c>
      <c r="I5177" s="56">
        <v>20140912</v>
      </c>
      <c r="J5177" s="56">
        <v>20141120</v>
      </c>
      <c r="K5177" s="156" t="s">
        <v>11238</v>
      </c>
      <c r="L5177" s="156" t="s">
        <v>11239</v>
      </c>
      <c r="M5177" s="156" t="s">
        <v>695</v>
      </c>
      <c r="N5177" s="156" t="s">
        <v>2545</v>
      </c>
      <c r="O5177" s="156"/>
      <c r="P5177" s="156" t="s">
        <v>8420</v>
      </c>
      <c r="Q5177" s="156" t="s">
        <v>11240</v>
      </c>
      <c r="R5177" s="156" t="s">
        <v>6603</v>
      </c>
      <c r="S5177" s="156" t="s">
        <v>605</v>
      </c>
      <c r="T5177" s="156">
        <v>1</v>
      </c>
      <c r="U5177" s="156" t="s">
        <v>606</v>
      </c>
      <c r="V5177" s="156"/>
      <c r="W5177" s="156" t="s">
        <v>11241</v>
      </c>
      <c r="X5177" s="156">
        <v>50</v>
      </c>
      <c r="Y5177" s="156">
        <v>99.2</v>
      </c>
      <c r="Z5177" s="156"/>
    </row>
    <row r="5178" spans="1:26" s="56" customFormat="1">
      <c r="A5178" s="56" t="s">
        <v>11236</v>
      </c>
      <c r="B5178" s="156" t="s">
        <v>1033</v>
      </c>
      <c r="C5178" s="56" t="s">
        <v>2538</v>
      </c>
      <c r="D5178" s="56" t="s">
        <v>2539</v>
      </c>
      <c r="E5178" s="56" t="s">
        <v>2549</v>
      </c>
      <c r="F5178" s="56" t="s">
        <v>2541</v>
      </c>
      <c r="H5178" s="56" t="s">
        <v>11237</v>
      </c>
      <c r="I5178" s="56">
        <v>20140912</v>
      </c>
      <c r="J5178" s="56">
        <v>20141120</v>
      </c>
      <c r="K5178" s="156" t="s">
        <v>11242</v>
      </c>
      <c r="L5178" s="156" t="s">
        <v>11243</v>
      </c>
      <c r="M5178" s="156" t="s">
        <v>695</v>
      </c>
      <c r="N5178" s="156" t="s">
        <v>2545</v>
      </c>
      <c r="O5178" s="156"/>
      <c r="P5178" s="156" t="s">
        <v>8420</v>
      </c>
      <c r="Q5178" s="156" t="s">
        <v>11240</v>
      </c>
      <c r="R5178" s="156" t="s">
        <v>6603</v>
      </c>
      <c r="S5178" s="156" t="s">
        <v>605</v>
      </c>
      <c r="T5178" s="156">
        <v>1</v>
      </c>
      <c r="U5178" s="156" t="s">
        <v>606</v>
      </c>
      <c r="V5178" s="156"/>
      <c r="W5178" s="156" t="s">
        <v>11241</v>
      </c>
      <c r="X5178" s="156">
        <v>50</v>
      </c>
      <c r="Y5178" s="156">
        <v>202</v>
      </c>
      <c r="Z5178" s="156"/>
    </row>
    <row r="5179" spans="1:26" s="56" customFormat="1">
      <c r="A5179" s="56" t="s">
        <v>11236</v>
      </c>
      <c r="B5179" s="156" t="s">
        <v>1033</v>
      </c>
      <c r="C5179" s="56" t="s">
        <v>2538</v>
      </c>
      <c r="D5179" s="56" t="s">
        <v>2539</v>
      </c>
      <c r="E5179" s="56" t="s">
        <v>2549</v>
      </c>
      <c r="F5179" s="56" t="s">
        <v>2541</v>
      </c>
      <c r="H5179" s="56" t="s">
        <v>11237</v>
      </c>
      <c r="I5179" s="56">
        <v>20140912</v>
      </c>
      <c r="J5179" s="56">
        <v>20141120</v>
      </c>
      <c r="K5179" s="156" t="s">
        <v>11244</v>
      </c>
      <c r="L5179" s="156" t="s">
        <v>11245</v>
      </c>
      <c r="M5179" s="156" t="s">
        <v>695</v>
      </c>
      <c r="N5179" s="156" t="s">
        <v>2545</v>
      </c>
      <c r="O5179" s="156"/>
      <c r="P5179" s="156" t="s">
        <v>8420</v>
      </c>
      <c r="Q5179" s="156" t="s">
        <v>11240</v>
      </c>
      <c r="R5179" s="156" t="s">
        <v>6603</v>
      </c>
      <c r="S5179" s="156" t="s">
        <v>605</v>
      </c>
      <c r="T5179" s="156">
        <v>1</v>
      </c>
      <c r="U5179" s="156" t="s">
        <v>606</v>
      </c>
      <c r="V5179" s="156"/>
      <c r="W5179" s="156" t="s">
        <v>11241</v>
      </c>
      <c r="X5179" s="156">
        <v>50</v>
      </c>
      <c r="Y5179" s="156">
        <v>82.4</v>
      </c>
      <c r="Z5179" s="156"/>
    </row>
    <row r="5180" spans="1:26" s="56" customFormat="1">
      <c r="A5180" s="56" t="s">
        <v>11236</v>
      </c>
      <c r="B5180" s="156" t="s">
        <v>1033</v>
      </c>
      <c r="C5180" s="56" t="s">
        <v>2538</v>
      </c>
      <c r="D5180" s="56" t="s">
        <v>2539</v>
      </c>
      <c r="E5180" s="56" t="s">
        <v>2549</v>
      </c>
      <c r="F5180" s="56" t="s">
        <v>2541</v>
      </c>
      <c r="H5180" s="56" t="s">
        <v>11237</v>
      </c>
      <c r="I5180" s="56">
        <v>20140912</v>
      </c>
      <c r="J5180" s="56">
        <v>20141120</v>
      </c>
      <c r="K5180" s="156" t="s">
        <v>11246</v>
      </c>
      <c r="L5180" s="156" t="s">
        <v>11247</v>
      </c>
      <c r="M5180" s="156" t="s">
        <v>695</v>
      </c>
      <c r="N5180" s="156" t="s">
        <v>2545</v>
      </c>
      <c r="O5180" s="156"/>
      <c r="P5180" s="156" t="s">
        <v>8420</v>
      </c>
      <c r="Q5180" s="156" t="s">
        <v>11248</v>
      </c>
      <c r="R5180" s="156" t="s">
        <v>6603</v>
      </c>
      <c r="S5180" s="156" t="s">
        <v>605</v>
      </c>
      <c r="T5180" s="156">
        <v>1</v>
      </c>
      <c r="U5180" s="156" t="s">
        <v>606</v>
      </c>
      <c r="V5180" s="156"/>
      <c r="W5180" s="156" t="s">
        <v>11249</v>
      </c>
      <c r="X5180" s="156">
        <v>50</v>
      </c>
      <c r="Y5180" s="156">
        <v>94.4</v>
      </c>
      <c r="Z5180" s="156"/>
    </row>
    <row r="5181" spans="1:26" s="56" customFormat="1">
      <c r="A5181" s="56" t="s">
        <v>11236</v>
      </c>
      <c r="B5181" s="156" t="s">
        <v>1033</v>
      </c>
      <c r="C5181" s="56" t="s">
        <v>2538</v>
      </c>
      <c r="D5181" s="56" t="s">
        <v>2539</v>
      </c>
      <c r="E5181" s="56" t="s">
        <v>2549</v>
      </c>
      <c r="F5181" s="56" t="s">
        <v>2541</v>
      </c>
      <c r="H5181" s="56" t="s">
        <v>11237</v>
      </c>
      <c r="I5181" s="56">
        <v>20140912</v>
      </c>
      <c r="J5181" s="56">
        <v>20141120</v>
      </c>
      <c r="K5181" s="156" t="s">
        <v>11250</v>
      </c>
      <c r="L5181" s="156" t="s">
        <v>11251</v>
      </c>
      <c r="M5181" s="156" t="s">
        <v>695</v>
      </c>
      <c r="N5181" s="156" t="s">
        <v>2545</v>
      </c>
      <c r="O5181" s="156"/>
      <c r="P5181" s="156" t="s">
        <v>8420</v>
      </c>
      <c r="Q5181" s="156" t="s">
        <v>11248</v>
      </c>
      <c r="R5181" s="156" t="s">
        <v>6603</v>
      </c>
      <c r="S5181" s="156" t="s">
        <v>605</v>
      </c>
      <c r="T5181" s="156">
        <v>1</v>
      </c>
      <c r="U5181" s="156" t="s">
        <v>606</v>
      </c>
      <c r="V5181" s="156"/>
      <c r="W5181" s="156" t="s">
        <v>11249</v>
      </c>
      <c r="X5181" s="156">
        <v>50</v>
      </c>
      <c r="Y5181" s="156">
        <v>84.4</v>
      </c>
      <c r="Z5181" s="156"/>
    </row>
    <row r="5182" spans="1:26" s="56" customFormat="1">
      <c r="A5182" s="56" t="s">
        <v>11236</v>
      </c>
      <c r="B5182" s="156" t="s">
        <v>1033</v>
      </c>
      <c r="C5182" s="56" t="s">
        <v>2538</v>
      </c>
      <c r="D5182" s="56" t="s">
        <v>2539</v>
      </c>
      <c r="E5182" s="56" t="s">
        <v>2549</v>
      </c>
      <c r="F5182" s="56" t="s">
        <v>2541</v>
      </c>
      <c r="H5182" s="56" t="s">
        <v>11237</v>
      </c>
      <c r="I5182" s="56">
        <v>20140912</v>
      </c>
      <c r="J5182" s="56">
        <v>20141120</v>
      </c>
      <c r="K5182" s="156" t="s">
        <v>11252</v>
      </c>
      <c r="L5182" s="156" t="s">
        <v>11253</v>
      </c>
      <c r="M5182" s="156" t="s">
        <v>695</v>
      </c>
      <c r="N5182" s="156" t="s">
        <v>2545</v>
      </c>
      <c r="O5182" s="156"/>
      <c r="P5182" s="156" t="s">
        <v>8420</v>
      </c>
      <c r="Q5182" s="156" t="s">
        <v>11248</v>
      </c>
      <c r="R5182" s="156" t="s">
        <v>6603</v>
      </c>
      <c r="S5182" s="156" t="s">
        <v>605</v>
      </c>
      <c r="T5182" s="156">
        <v>1</v>
      </c>
      <c r="U5182" s="156" t="s">
        <v>606</v>
      </c>
      <c r="V5182" s="156"/>
      <c r="W5182" s="156" t="s">
        <v>11249</v>
      </c>
      <c r="X5182" s="156">
        <v>50</v>
      </c>
      <c r="Y5182" s="156">
        <v>33.200000000000003</v>
      </c>
      <c r="Z5182" s="156"/>
    </row>
    <row r="5183" spans="1:26" s="56" customFormat="1">
      <c r="A5183" s="56" t="s">
        <v>11236</v>
      </c>
      <c r="B5183" s="156" t="s">
        <v>1033</v>
      </c>
      <c r="C5183" s="56" t="s">
        <v>2538</v>
      </c>
      <c r="D5183" s="56" t="s">
        <v>2539</v>
      </c>
      <c r="E5183" s="56" t="s">
        <v>2549</v>
      </c>
      <c r="F5183" s="56" t="s">
        <v>2541</v>
      </c>
      <c r="H5183" s="56" t="s">
        <v>11237</v>
      </c>
      <c r="I5183" s="56">
        <v>20140912</v>
      </c>
      <c r="J5183" s="56">
        <v>20141120</v>
      </c>
      <c r="K5183" s="156" t="s">
        <v>11254</v>
      </c>
      <c r="L5183" s="156" t="s">
        <v>11255</v>
      </c>
      <c r="M5183" s="156" t="s">
        <v>695</v>
      </c>
      <c r="N5183" s="156" t="s">
        <v>2545</v>
      </c>
      <c r="O5183" s="156"/>
      <c r="P5183" s="156" t="s">
        <v>8420</v>
      </c>
      <c r="Q5183" s="156" t="s">
        <v>11248</v>
      </c>
      <c r="R5183" s="156" t="s">
        <v>6603</v>
      </c>
      <c r="S5183" s="156" t="s">
        <v>605</v>
      </c>
      <c r="T5183" s="156">
        <v>1</v>
      </c>
      <c r="U5183" s="156" t="s">
        <v>606</v>
      </c>
      <c r="V5183" s="156"/>
      <c r="W5183" s="156" t="s">
        <v>11249</v>
      </c>
      <c r="X5183" s="156">
        <v>50</v>
      </c>
      <c r="Y5183" s="156">
        <v>33.799999999999997</v>
      </c>
      <c r="Z5183" s="156"/>
    </row>
    <row r="5184" spans="1:26" s="56" customFormat="1">
      <c r="A5184" s="56" t="s">
        <v>11236</v>
      </c>
      <c r="B5184" s="156" t="s">
        <v>1033</v>
      </c>
      <c r="C5184" s="56" t="s">
        <v>2538</v>
      </c>
      <c r="D5184" s="56" t="s">
        <v>2539</v>
      </c>
      <c r="E5184" s="56" t="s">
        <v>2549</v>
      </c>
      <c r="F5184" s="56" t="s">
        <v>2541</v>
      </c>
      <c r="H5184" s="56" t="s">
        <v>11237</v>
      </c>
      <c r="I5184" s="56">
        <v>20140912</v>
      </c>
      <c r="J5184" s="56">
        <v>20141120</v>
      </c>
      <c r="K5184" s="156" t="s">
        <v>11256</v>
      </c>
      <c r="L5184" s="156" t="s">
        <v>11257</v>
      </c>
      <c r="M5184" s="156" t="s">
        <v>695</v>
      </c>
      <c r="N5184" s="156" t="s">
        <v>2545</v>
      </c>
      <c r="O5184" s="156"/>
      <c r="P5184" s="156" t="s">
        <v>8420</v>
      </c>
      <c r="Q5184" s="156" t="s">
        <v>11248</v>
      </c>
      <c r="R5184" s="156" t="s">
        <v>6603</v>
      </c>
      <c r="S5184" s="156" t="s">
        <v>605</v>
      </c>
      <c r="T5184" s="156">
        <v>1</v>
      </c>
      <c r="U5184" s="156" t="s">
        <v>606</v>
      </c>
      <c r="V5184" s="156"/>
      <c r="W5184" s="156" t="s">
        <v>11249</v>
      </c>
      <c r="X5184" s="156">
        <v>50</v>
      </c>
      <c r="Y5184" s="156">
        <v>27.2</v>
      </c>
      <c r="Z5184" s="156"/>
    </row>
    <row r="5185" spans="1:26" s="56" customFormat="1">
      <c r="A5185" s="56" t="s">
        <v>11236</v>
      </c>
      <c r="B5185" s="156" t="s">
        <v>1033</v>
      </c>
      <c r="C5185" s="56" t="s">
        <v>2538</v>
      </c>
      <c r="D5185" s="56" t="s">
        <v>2539</v>
      </c>
      <c r="E5185" s="56" t="s">
        <v>2549</v>
      </c>
      <c r="F5185" s="56" t="s">
        <v>2541</v>
      </c>
      <c r="H5185" s="56" t="s">
        <v>11237</v>
      </c>
      <c r="I5185" s="56">
        <v>20140912</v>
      </c>
      <c r="J5185" s="56">
        <v>20141120</v>
      </c>
      <c r="K5185" s="156" t="s">
        <v>11258</v>
      </c>
      <c r="L5185" s="156" t="s">
        <v>11259</v>
      </c>
      <c r="M5185" s="156" t="s">
        <v>695</v>
      </c>
      <c r="N5185" s="156" t="s">
        <v>2545</v>
      </c>
      <c r="O5185" s="156"/>
      <c r="P5185" s="156" t="s">
        <v>8420</v>
      </c>
      <c r="Q5185" s="156" t="s">
        <v>11248</v>
      </c>
      <c r="R5185" s="156" t="s">
        <v>6603</v>
      </c>
      <c r="S5185" s="156" t="s">
        <v>605</v>
      </c>
      <c r="T5185" s="156">
        <v>1</v>
      </c>
      <c r="U5185" s="156" t="s">
        <v>606</v>
      </c>
      <c r="V5185" s="156"/>
      <c r="W5185" s="156" t="s">
        <v>11249</v>
      </c>
      <c r="X5185" s="156">
        <v>50</v>
      </c>
      <c r="Y5185" s="156">
        <v>64</v>
      </c>
      <c r="Z5185" s="156"/>
    </row>
    <row r="5186" spans="1:26" s="56" customFormat="1">
      <c r="A5186" s="56" t="s">
        <v>11236</v>
      </c>
      <c r="B5186" s="156" t="s">
        <v>1033</v>
      </c>
      <c r="C5186" s="56" t="s">
        <v>2538</v>
      </c>
      <c r="D5186" s="56" t="s">
        <v>2539</v>
      </c>
      <c r="E5186" s="56" t="s">
        <v>2549</v>
      </c>
      <c r="F5186" s="56" t="s">
        <v>2541</v>
      </c>
      <c r="H5186" s="56" t="s">
        <v>11237</v>
      </c>
      <c r="I5186" s="56">
        <v>20140912</v>
      </c>
      <c r="J5186" s="56">
        <v>20141120</v>
      </c>
      <c r="K5186" s="156" t="s">
        <v>11260</v>
      </c>
      <c r="L5186" s="156" t="s">
        <v>11261</v>
      </c>
      <c r="M5186" s="156" t="s">
        <v>695</v>
      </c>
      <c r="N5186" s="156" t="s">
        <v>2545</v>
      </c>
      <c r="O5186" s="156"/>
      <c r="P5186" s="156" t="s">
        <v>8420</v>
      </c>
      <c r="Q5186" s="156" t="s">
        <v>11248</v>
      </c>
      <c r="R5186" s="156" t="s">
        <v>6603</v>
      </c>
      <c r="S5186" s="156" t="s">
        <v>605</v>
      </c>
      <c r="T5186" s="156">
        <v>1</v>
      </c>
      <c r="U5186" s="156" t="s">
        <v>606</v>
      </c>
      <c r="V5186" s="156"/>
      <c r="W5186" s="156" t="s">
        <v>11249</v>
      </c>
      <c r="X5186" s="156">
        <v>50</v>
      </c>
      <c r="Y5186" s="156">
        <v>24.6</v>
      </c>
      <c r="Z5186" s="156"/>
    </row>
    <row r="5187" spans="1:26" s="56" customFormat="1">
      <c r="A5187" s="56" t="s">
        <v>11236</v>
      </c>
      <c r="B5187" s="156" t="s">
        <v>1033</v>
      </c>
      <c r="C5187" s="56" t="s">
        <v>2538</v>
      </c>
      <c r="D5187" s="56" t="s">
        <v>2539</v>
      </c>
      <c r="E5187" s="56" t="s">
        <v>2549</v>
      </c>
      <c r="F5187" s="56" t="s">
        <v>2541</v>
      </c>
      <c r="H5187" s="56" t="s">
        <v>11237</v>
      </c>
      <c r="I5187" s="56">
        <v>20140912</v>
      </c>
      <c r="J5187" s="56">
        <v>20141120</v>
      </c>
      <c r="K5187" s="156" t="s">
        <v>11262</v>
      </c>
      <c r="L5187" s="156" t="s">
        <v>11263</v>
      </c>
      <c r="M5187" s="156" t="s">
        <v>695</v>
      </c>
      <c r="N5187" s="156" t="s">
        <v>2545</v>
      </c>
      <c r="O5187" s="156"/>
      <c r="P5187" s="156" t="s">
        <v>8420</v>
      </c>
      <c r="Q5187" s="156" t="s">
        <v>11248</v>
      </c>
      <c r="R5187" s="156" t="s">
        <v>6603</v>
      </c>
      <c r="S5187" s="156" t="s">
        <v>605</v>
      </c>
      <c r="T5187" s="156">
        <v>1</v>
      </c>
      <c r="U5187" s="156" t="s">
        <v>606</v>
      </c>
      <c r="V5187" s="156"/>
      <c r="W5187" s="156" t="s">
        <v>11249</v>
      </c>
      <c r="X5187" s="156">
        <v>50</v>
      </c>
      <c r="Y5187" s="156">
        <v>27.6</v>
      </c>
      <c r="Z5187" s="156"/>
    </row>
    <row r="5188" spans="1:26" s="56" customFormat="1">
      <c r="A5188" s="56" t="s">
        <v>11236</v>
      </c>
      <c r="B5188" s="156" t="s">
        <v>1033</v>
      </c>
      <c r="C5188" s="56" t="s">
        <v>2538</v>
      </c>
      <c r="D5188" s="56" t="s">
        <v>2539</v>
      </c>
      <c r="E5188" s="56" t="s">
        <v>2549</v>
      </c>
      <c r="F5188" s="56" t="s">
        <v>2541</v>
      </c>
      <c r="H5188" s="56" t="s">
        <v>11237</v>
      </c>
      <c r="I5188" s="56">
        <v>20140912</v>
      </c>
      <c r="J5188" s="56">
        <v>20141120</v>
      </c>
      <c r="K5188" s="156" t="s">
        <v>11264</v>
      </c>
      <c r="L5188" s="156" t="s">
        <v>11265</v>
      </c>
      <c r="M5188" s="156" t="s">
        <v>695</v>
      </c>
      <c r="N5188" s="156" t="s">
        <v>2545</v>
      </c>
      <c r="O5188" s="156"/>
      <c r="P5188" s="156" t="s">
        <v>8420</v>
      </c>
      <c r="Q5188" s="156" t="s">
        <v>11248</v>
      </c>
      <c r="R5188" s="156" t="s">
        <v>6603</v>
      </c>
      <c r="S5188" s="156" t="s">
        <v>605</v>
      </c>
      <c r="T5188" s="156">
        <v>1</v>
      </c>
      <c r="U5188" s="156" t="s">
        <v>606</v>
      </c>
      <c r="V5188" s="156"/>
      <c r="W5188" s="156" t="s">
        <v>11249</v>
      </c>
      <c r="X5188" s="156">
        <v>50</v>
      </c>
      <c r="Y5188" s="156">
        <v>21.2</v>
      </c>
      <c r="Z5188" s="156"/>
    </row>
    <row r="5189" spans="1:26" s="56" customFormat="1">
      <c r="A5189" s="56" t="s">
        <v>11236</v>
      </c>
      <c r="B5189" s="156" t="s">
        <v>1033</v>
      </c>
      <c r="C5189" s="56" t="s">
        <v>2538</v>
      </c>
      <c r="D5189" s="56" t="s">
        <v>2539</v>
      </c>
      <c r="E5189" s="56" t="s">
        <v>2549</v>
      </c>
      <c r="F5189" s="56" t="s">
        <v>2541</v>
      </c>
      <c r="H5189" s="56" t="s">
        <v>11237</v>
      </c>
      <c r="I5189" s="56">
        <v>20140912</v>
      </c>
      <c r="J5189" s="56">
        <v>20141120</v>
      </c>
      <c r="K5189" s="156" t="s">
        <v>11266</v>
      </c>
      <c r="L5189" s="156" t="s">
        <v>11267</v>
      </c>
      <c r="M5189" s="156" t="s">
        <v>695</v>
      </c>
      <c r="N5189" s="156" t="s">
        <v>2545</v>
      </c>
      <c r="O5189" s="156"/>
      <c r="P5189" s="156" t="s">
        <v>8420</v>
      </c>
      <c r="Q5189" s="156" t="s">
        <v>11248</v>
      </c>
      <c r="R5189" s="156" t="s">
        <v>6603</v>
      </c>
      <c r="S5189" s="156" t="s">
        <v>605</v>
      </c>
      <c r="T5189" s="156">
        <v>1</v>
      </c>
      <c r="U5189" s="156" t="s">
        <v>606</v>
      </c>
      <c r="V5189" s="156"/>
      <c r="W5189" s="156" t="s">
        <v>11249</v>
      </c>
      <c r="X5189" s="156">
        <v>50</v>
      </c>
      <c r="Y5189" s="156">
        <v>15.1</v>
      </c>
      <c r="Z5189" s="156"/>
    </row>
    <row r="5190" spans="1:26" s="56" customFormat="1">
      <c r="A5190" s="56" t="s">
        <v>11236</v>
      </c>
      <c r="B5190" s="156" t="s">
        <v>1033</v>
      </c>
      <c r="C5190" s="56" t="s">
        <v>2538</v>
      </c>
      <c r="D5190" s="56" t="s">
        <v>2539</v>
      </c>
      <c r="E5190" s="56" t="s">
        <v>2549</v>
      </c>
      <c r="F5190" s="56" t="s">
        <v>2541</v>
      </c>
      <c r="H5190" s="56" t="s">
        <v>11237</v>
      </c>
      <c r="I5190" s="56">
        <v>20140912</v>
      </c>
      <c r="J5190" s="56">
        <v>20141120</v>
      </c>
      <c r="K5190" s="156" t="s">
        <v>11268</v>
      </c>
      <c r="L5190" s="156" t="s">
        <v>11269</v>
      </c>
      <c r="M5190" s="156" t="s">
        <v>695</v>
      </c>
      <c r="N5190" s="156" t="s">
        <v>2545</v>
      </c>
      <c r="O5190" s="156"/>
      <c r="P5190" s="156" t="s">
        <v>8420</v>
      </c>
      <c r="Q5190" s="156" t="s">
        <v>11248</v>
      </c>
      <c r="R5190" s="156" t="s">
        <v>6603</v>
      </c>
      <c r="S5190" s="156" t="s">
        <v>605</v>
      </c>
      <c r="T5190" s="156">
        <v>1</v>
      </c>
      <c r="U5190" s="156" t="s">
        <v>606</v>
      </c>
      <c r="V5190" s="156"/>
      <c r="W5190" s="156" t="s">
        <v>11249</v>
      </c>
      <c r="X5190" s="156">
        <v>50</v>
      </c>
      <c r="Y5190" s="156">
        <v>16.100000000000001</v>
      </c>
      <c r="Z5190" s="156"/>
    </row>
    <row r="5191" spans="1:26" s="56" customFormat="1">
      <c r="A5191" s="56" t="s">
        <v>11236</v>
      </c>
      <c r="B5191" s="156" t="s">
        <v>1033</v>
      </c>
      <c r="C5191" s="56" t="s">
        <v>2538</v>
      </c>
      <c r="D5191" s="56" t="s">
        <v>2539</v>
      </c>
      <c r="E5191" s="56" t="s">
        <v>2549</v>
      </c>
      <c r="F5191" s="56" t="s">
        <v>2541</v>
      </c>
      <c r="H5191" s="56" t="s">
        <v>11237</v>
      </c>
      <c r="I5191" s="56">
        <v>20140912</v>
      </c>
      <c r="J5191" s="56">
        <v>20141120</v>
      </c>
      <c r="K5191" s="156" t="s">
        <v>11270</v>
      </c>
      <c r="L5191" s="156" t="s">
        <v>11271</v>
      </c>
      <c r="M5191" s="156" t="s">
        <v>695</v>
      </c>
      <c r="N5191" s="156" t="s">
        <v>2545</v>
      </c>
      <c r="O5191" s="156"/>
      <c r="P5191" s="156" t="s">
        <v>8420</v>
      </c>
      <c r="Q5191" s="156" t="s">
        <v>11248</v>
      </c>
      <c r="R5191" s="156" t="s">
        <v>6603</v>
      </c>
      <c r="S5191" s="156" t="s">
        <v>605</v>
      </c>
      <c r="T5191" s="156">
        <v>1</v>
      </c>
      <c r="U5191" s="156" t="s">
        <v>606</v>
      </c>
      <c r="V5191" s="156"/>
      <c r="W5191" s="156" t="s">
        <v>11249</v>
      </c>
      <c r="X5191" s="156">
        <v>50</v>
      </c>
      <c r="Y5191" s="156">
        <v>28</v>
      </c>
      <c r="Z5191" s="156"/>
    </row>
    <row r="5192" spans="1:26" s="56" customFormat="1">
      <c r="A5192" s="56" t="s">
        <v>11236</v>
      </c>
      <c r="B5192" s="156" t="s">
        <v>1033</v>
      </c>
      <c r="C5192" s="56" t="s">
        <v>2538</v>
      </c>
      <c r="D5192" s="56" t="s">
        <v>2539</v>
      </c>
      <c r="E5192" s="56" t="s">
        <v>2549</v>
      </c>
      <c r="F5192" s="56" t="s">
        <v>2541</v>
      </c>
      <c r="H5192" s="56" t="s">
        <v>11237</v>
      </c>
      <c r="I5192" s="56">
        <v>20140912</v>
      </c>
      <c r="J5192" s="56">
        <v>20141120</v>
      </c>
      <c r="K5192" s="156" t="s">
        <v>11272</v>
      </c>
      <c r="L5192" s="156" t="s">
        <v>11273</v>
      </c>
      <c r="M5192" s="156" t="s">
        <v>695</v>
      </c>
      <c r="N5192" s="156" t="s">
        <v>2545</v>
      </c>
      <c r="O5192" s="156"/>
      <c r="P5192" s="156" t="s">
        <v>8420</v>
      </c>
      <c r="Q5192" s="156" t="s">
        <v>11248</v>
      </c>
      <c r="R5192" s="156" t="s">
        <v>6603</v>
      </c>
      <c r="S5192" s="156" t="s">
        <v>605</v>
      </c>
      <c r="T5192" s="156">
        <v>1</v>
      </c>
      <c r="U5192" s="156" t="s">
        <v>606</v>
      </c>
      <c r="V5192" s="156"/>
      <c r="W5192" s="156" t="s">
        <v>11249</v>
      </c>
      <c r="X5192" s="156">
        <v>50</v>
      </c>
      <c r="Y5192" s="156">
        <v>22.6</v>
      </c>
      <c r="Z5192" s="156"/>
    </row>
    <row r="5193" spans="1:26" s="56" customFormat="1">
      <c r="A5193" s="56" t="s">
        <v>11236</v>
      </c>
      <c r="B5193" s="156" t="s">
        <v>1033</v>
      </c>
      <c r="C5193" s="56" t="s">
        <v>2538</v>
      </c>
      <c r="D5193" s="56" t="s">
        <v>2539</v>
      </c>
      <c r="E5193" s="56" t="s">
        <v>2549</v>
      </c>
      <c r="F5193" s="56" t="s">
        <v>2541</v>
      </c>
      <c r="H5193" s="56" t="s">
        <v>11237</v>
      </c>
      <c r="I5193" s="56">
        <v>20140912</v>
      </c>
      <c r="J5193" s="56">
        <v>20141120</v>
      </c>
      <c r="K5193" s="156" t="s">
        <v>11274</v>
      </c>
      <c r="L5193" s="156" t="s">
        <v>11275</v>
      </c>
      <c r="M5193" s="156" t="s">
        <v>695</v>
      </c>
      <c r="N5193" s="156" t="s">
        <v>2545</v>
      </c>
      <c r="O5193" s="156"/>
      <c r="P5193" s="156" t="s">
        <v>8420</v>
      </c>
      <c r="Q5193" s="156" t="s">
        <v>11248</v>
      </c>
      <c r="R5193" s="156" t="s">
        <v>6603</v>
      </c>
      <c r="S5193" s="156" t="s">
        <v>605</v>
      </c>
      <c r="T5193" s="156">
        <v>1</v>
      </c>
      <c r="U5193" s="156" t="s">
        <v>606</v>
      </c>
      <c r="V5193" s="156"/>
      <c r="W5193" s="156" t="s">
        <v>11249</v>
      </c>
      <c r="X5193" s="156">
        <v>50</v>
      </c>
      <c r="Y5193" s="156">
        <v>45.6</v>
      </c>
      <c r="Z5193" s="156"/>
    </row>
    <row r="5194" spans="1:26" s="56" customFormat="1">
      <c r="A5194" s="56" t="s">
        <v>11236</v>
      </c>
      <c r="B5194" s="156" t="s">
        <v>1033</v>
      </c>
      <c r="C5194" s="56" t="s">
        <v>2538</v>
      </c>
      <c r="D5194" s="56" t="s">
        <v>2539</v>
      </c>
      <c r="E5194" s="56" t="s">
        <v>2549</v>
      </c>
      <c r="F5194" s="56" t="s">
        <v>2541</v>
      </c>
      <c r="H5194" s="56" t="s">
        <v>11237</v>
      </c>
      <c r="I5194" s="56">
        <v>20140912</v>
      </c>
      <c r="J5194" s="56">
        <v>20141120</v>
      </c>
      <c r="K5194" s="156" t="s">
        <v>11276</v>
      </c>
      <c r="L5194" s="156" t="s">
        <v>11277</v>
      </c>
      <c r="M5194" s="156" t="s">
        <v>695</v>
      </c>
      <c r="N5194" s="156" t="s">
        <v>2545</v>
      </c>
      <c r="O5194" s="156"/>
      <c r="P5194" s="156" t="s">
        <v>8420</v>
      </c>
      <c r="Q5194" s="156" t="s">
        <v>11248</v>
      </c>
      <c r="R5194" s="156" t="s">
        <v>6603</v>
      </c>
      <c r="S5194" s="156" t="s">
        <v>605</v>
      </c>
      <c r="T5194" s="156">
        <v>1</v>
      </c>
      <c r="U5194" s="156" t="s">
        <v>606</v>
      </c>
      <c r="V5194" s="156"/>
      <c r="W5194" s="156" t="s">
        <v>11249</v>
      </c>
      <c r="X5194" s="156">
        <v>50</v>
      </c>
      <c r="Y5194" s="156">
        <v>42.4</v>
      </c>
      <c r="Z5194" s="156"/>
    </row>
    <row r="5195" spans="1:26" s="56" customFormat="1">
      <c r="A5195" s="56" t="s">
        <v>11236</v>
      </c>
      <c r="B5195" s="156" t="s">
        <v>1033</v>
      </c>
      <c r="C5195" s="56" t="s">
        <v>2538</v>
      </c>
      <c r="D5195" s="56" t="s">
        <v>2539</v>
      </c>
      <c r="E5195" s="56" t="s">
        <v>2549</v>
      </c>
      <c r="F5195" s="56" t="s">
        <v>2541</v>
      </c>
      <c r="H5195" s="56" t="s">
        <v>11237</v>
      </c>
      <c r="I5195" s="56">
        <v>20140912</v>
      </c>
      <c r="J5195" s="56">
        <v>20141120</v>
      </c>
      <c r="K5195" s="156" t="s">
        <v>11278</v>
      </c>
      <c r="L5195" s="156" t="s">
        <v>11279</v>
      </c>
      <c r="M5195" s="156" t="s">
        <v>695</v>
      </c>
      <c r="N5195" s="156" t="s">
        <v>2545</v>
      </c>
      <c r="O5195" s="156"/>
      <c r="P5195" s="156" t="s">
        <v>8420</v>
      </c>
      <c r="Q5195" s="156" t="s">
        <v>11248</v>
      </c>
      <c r="R5195" s="156" t="s">
        <v>6603</v>
      </c>
      <c r="S5195" s="156" t="s">
        <v>605</v>
      </c>
      <c r="T5195" s="156">
        <v>1</v>
      </c>
      <c r="U5195" s="156" t="s">
        <v>606</v>
      </c>
      <c r="V5195" s="156"/>
      <c r="W5195" s="156" t="s">
        <v>11249</v>
      </c>
      <c r="X5195" s="156">
        <v>50</v>
      </c>
      <c r="Y5195" s="156">
        <v>51.8</v>
      </c>
      <c r="Z5195" s="156"/>
    </row>
    <row r="5196" spans="1:26" s="56" customFormat="1">
      <c r="A5196" s="56" t="s">
        <v>11236</v>
      </c>
      <c r="B5196" s="156" t="s">
        <v>1033</v>
      </c>
      <c r="C5196" s="56" t="s">
        <v>2538</v>
      </c>
      <c r="D5196" s="56" t="s">
        <v>2539</v>
      </c>
      <c r="E5196" s="56" t="s">
        <v>2549</v>
      </c>
      <c r="F5196" s="56" t="s">
        <v>2541</v>
      </c>
      <c r="H5196" s="56" t="s">
        <v>11237</v>
      </c>
      <c r="I5196" s="56">
        <v>20140912</v>
      </c>
      <c r="J5196" s="56">
        <v>20141120</v>
      </c>
      <c r="K5196" s="156" t="s">
        <v>11280</v>
      </c>
      <c r="L5196" s="156" t="s">
        <v>11281</v>
      </c>
      <c r="M5196" s="156" t="s">
        <v>695</v>
      </c>
      <c r="N5196" s="156" t="s">
        <v>2545</v>
      </c>
      <c r="O5196" s="156"/>
      <c r="P5196" s="156" t="s">
        <v>8420</v>
      </c>
      <c r="Q5196" s="156" t="s">
        <v>11248</v>
      </c>
      <c r="R5196" s="156" t="s">
        <v>6603</v>
      </c>
      <c r="S5196" s="156" t="s">
        <v>605</v>
      </c>
      <c r="T5196" s="156">
        <v>1</v>
      </c>
      <c r="U5196" s="156" t="s">
        <v>606</v>
      </c>
      <c r="V5196" s="156"/>
      <c r="W5196" s="156" t="s">
        <v>11249</v>
      </c>
      <c r="X5196" s="156">
        <v>50</v>
      </c>
      <c r="Y5196" s="156">
        <v>47.2</v>
      </c>
      <c r="Z5196" s="156"/>
    </row>
    <row r="5197" spans="1:26" s="56" customFormat="1">
      <c r="A5197" s="56" t="s">
        <v>11236</v>
      </c>
      <c r="B5197" s="156" t="s">
        <v>1033</v>
      </c>
      <c r="C5197" s="56" t="s">
        <v>2538</v>
      </c>
      <c r="D5197" s="56" t="s">
        <v>2539</v>
      </c>
      <c r="E5197" s="56" t="s">
        <v>2549</v>
      </c>
      <c r="F5197" s="56" t="s">
        <v>2541</v>
      </c>
      <c r="H5197" s="56" t="s">
        <v>11237</v>
      </c>
      <c r="I5197" s="56">
        <v>20140912</v>
      </c>
      <c r="J5197" s="56">
        <v>20141120</v>
      </c>
      <c r="K5197" s="156" t="s">
        <v>11282</v>
      </c>
      <c r="L5197" s="156" t="s">
        <v>11283</v>
      </c>
      <c r="M5197" s="156" t="s">
        <v>695</v>
      </c>
      <c r="N5197" s="156" t="s">
        <v>2545</v>
      </c>
      <c r="O5197" s="156"/>
      <c r="P5197" s="156" t="s">
        <v>8420</v>
      </c>
      <c r="Q5197" s="156" t="s">
        <v>11248</v>
      </c>
      <c r="R5197" s="156" t="s">
        <v>6603</v>
      </c>
      <c r="S5197" s="156" t="s">
        <v>605</v>
      </c>
      <c r="T5197" s="156">
        <v>1</v>
      </c>
      <c r="U5197" s="156" t="s">
        <v>606</v>
      </c>
      <c r="V5197" s="156"/>
      <c r="W5197" s="156" t="s">
        <v>11249</v>
      </c>
      <c r="X5197" s="156">
        <v>50</v>
      </c>
      <c r="Y5197" s="156">
        <v>31</v>
      </c>
      <c r="Z5197" s="156"/>
    </row>
    <row r="5198" spans="1:26" s="56" customFormat="1">
      <c r="A5198" s="56" t="s">
        <v>11236</v>
      </c>
      <c r="B5198" s="156" t="s">
        <v>1033</v>
      </c>
      <c r="C5198" s="56" t="s">
        <v>2538</v>
      </c>
      <c r="D5198" s="56" t="s">
        <v>2539</v>
      </c>
      <c r="E5198" s="56" t="s">
        <v>2549</v>
      </c>
      <c r="F5198" s="56" t="s">
        <v>2541</v>
      </c>
      <c r="H5198" s="56" t="s">
        <v>11237</v>
      </c>
      <c r="I5198" s="56">
        <v>20140912</v>
      </c>
      <c r="J5198" s="56">
        <v>20141120</v>
      </c>
      <c r="K5198" s="156" t="s">
        <v>11284</v>
      </c>
      <c r="L5198" s="156" t="s">
        <v>11285</v>
      </c>
      <c r="M5198" s="156" t="s">
        <v>695</v>
      </c>
      <c r="N5198" s="156" t="s">
        <v>2545</v>
      </c>
      <c r="O5198" s="156"/>
      <c r="P5198" s="156" t="s">
        <v>8420</v>
      </c>
      <c r="Q5198" s="156" t="s">
        <v>11248</v>
      </c>
      <c r="R5198" s="156" t="s">
        <v>6603</v>
      </c>
      <c r="S5198" s="156" t="s">
        <v>605</v>
      </c>
      <c r="T5198" s="156">
        <v>1</v>
      </c>
      <c r="U5198" s="156" t="s">
        <v>606</v>
      </c>
      <c r="V5198" s="156"/>
      <c r="W5198" s="156" t="s">
        <v>11249</v>
      </c>
      <c r="X5198" s="156">
        <v>50</v>
      </c>
      <c r="Y5198" s="156">
        <v>28</v>
      </c>
      <c r="Z5198" s="156"/>
    </row>
    <row r="5199" spans="1:26" s="56" customFormat="1">
      <c r="A5199" s="56" t="s">
        <v>11236</v>
      </c>
      <c r="B5199" s="156" t="s">
        <v>1033</v>
      </c>
      <c r="C5199" s="56" t="s">
        <v>2538</v>
      </c>
      <c r="D5199" s="56" t="s">
        <v>2539</v>
      </c>
      <c r="E5199" s="56" t="s">
        <v>2549</v>
      </c>
      <c r="F5199" s="56" t="s">
        <v>2541</v>
      </c>
      <c r="H5199" s="56" t="s">
        <v>11237</v>
      </c>
      <c r="I5199" s="56">
        <v>20140912</v>
      </c>
      <c r="J5199" s="56">
        <v>20141120</v>
      </c>
      <c r="K5199" s="156" t="s">
        <v>11286</v>
      </c>
      <c r="L5199" s="156" t="s">
        <v>11287</v>
      </c>
      <c r="M5199" s="156" t="s">
        <v>695</v>
      </c>
      <c r="N5199" s="156" t="s">
        <v>2545</v>
      </c>
      <c r="O5199" s="156"/>
      <c r="P5199" s="156" t="s">
        <v>8420</v>
      </c>
      <c r="Q5199" s="156" t="s">
        <v>11248</v>
      </c>
      <c r="R5199" s="156" t="s">
        <v>6603</v>
      </c>
      <c r="S5199" s="156" t="s">
        <v>605</v>
      </c>
      <c r="T5199" s="156">
        <v>1</v>
      </c>
      <c r="U5199" s="156" t="s">
        <v>606</v>
      </c>
      <c r="V5199" s="156"/>
      <c r="W5199" s="156" t="s">
        <v>11249</v>
      </c>
      <c r="X5199" s="156">
        <v>50</v>
      </c>
      <c r="Y5199" s="156">
        <v>44</v>
      </c>
      <c r="Z5199" s="156"/>
    </row>
    <row r="5200" spans="1:26" s="56" customFormat="1">
      <c r="A5200" s="56" t="s">
        <v>11236</v>
      </c>
      <c r="B5200" s="156" t="s">
        <v>1033</v>
      </c>
      <c r="C5200" s="56" t="s">
        <v>2538</v>
      </c>
      <c r="D5200" s="56" t="s">
        <v>2539</v>
      </c>
      <c r="E5200" s="56" t="s">
        <v>2549</v>
      </c>
      <c r="F5200" s="56" t="s">
        <v>2541</v>
      </c>
      <c r="H5200" s="56" t="s">
        <v>11237</v>
      </c>
      <c r="I5200" s="56">
        <v>20140912</v>
      </c>
      <c r="J5200" s="56">
        <v>20141120</v>
      </c>
      <c r="K5200" s="156" t="s">
        <v>11288</v>
      </c>
      <c r="L5200" s="156" t="s">
        <v>11289</v>
      </c>
      <c r="M5200" s="156" t="s">
        <v>695</v>
      </c>
      <c r="N5200" s="156" t="s">
        <v>2545</v>
      </c>
      <c r="O5200" s="156"/>
      <c r="P5200" s="156" t="s">
        <v>8420</v>
      </c>
      <c r="Q5200" s="156" t="s">
        <v>11248</v>
      </c>
      <c r="R5200" s="156" t="s">
        <v>6603</v>
      </c>
      <c r="S5200" s="156" t="s">
        <v>605</v>
      </c>
      <c r="T5200" s="156">
        <v>1</v>
      </c>
      <c r="U5200" s="156" t="s">
        <v>606</v>
      </c>
      <c r="V5200" s="156"/>
      <c r="W5200" s="156" t="s">
        <v>11249</v>
      </c>
      <c r="X5200" s="156">
        <v>50</v>
      </c>
      <c r="Y5200" s="156">
        <v>37.799999999999997</v>
      </c>
      <c r="Z5200" s="156"/>
    </row>
    <row r="5201" spans="1:26" s="56" customFormat="1">
      <c r="A5201" s="56" t="s">
        <v>11236</v>
      </c>
      <c r="B5201" s="156" t="s">
        <v>1033</v>
      </c>
      <c r="C5201" s="56" t="s">
        <v>2538</v>
      </c>
      <c r="D5201" s="56" t="s">
        <v>2539</v>
      </c>
      <c r="E5201" s="56" t="s">
        <v>2549</v>
      </c>
      <c r="F5201" s="56" t="s">
        <v>2541</v>
      </c>
      <c r="H5201" s="56" t="s">
        <v>11237</v>
      </c>
      <c r="I5201" s="56">
        <v>20140912</v>
      </c>
      <c r="J5201" s="56">
        <v>20141120</v>
      </c>
      <c r="K5201" s="156" t="s">
        <v>11290</v>
      </c>
      <c r="L5201" s="156" t="s">
        <v>11291</v>
      </c>
      <c r="M5201" s="156" t="s">
        <v>695</v>
      </c>
      <c r="N5201" s="156" t="s">
        <v>2545</v>
      </c>
      <c r="O5201" s="156"/>
      <c r="P5201" s="156" t="s">
        <v>8420</v>
      </c>
      <c r="Q5201" s="156" t="s">
        <v>11248</v>
      </c>
      <c r="R5201" s="156" t="s">
        <v>6603</v>
      </c>
      <c r="S5201" s="156" t="s">
        <v>605</v>
      </c>
      <c r="T5201" s="156">
        <v>1</v>
      </c>
      <c r="U5201" s="156" t="s">
        <v>606</v>
      </c>
      <c r="V5201" s="156"/>
      <c r="W5201" s="156" t="s">
        <v>11249</v>
      </c>
      <c r="X5201" s="156">
        <v>50</v>
      </c>
      <c r="Y5201" s="156">
        <v>49</v>
      </c>
      <c r="Z5201" s="156"/>
    </row>
    <row r="5202" spans="1:26" s="56" customFormat="1">
      <c r="A5202" s="56" t="s">
        <v>11236</v>
      </c>
      <c r="B5202" s="156" t="s">
        <v>1033</v>
      </c>
      <c r="C5202" s="56" t="s">
        <v>2538</v>
      </c>
      <c r="D5202" s="56" t="s">
        <v>2539</v>
      </c>
      <c r="E5202" s="56" t="s">
        <v>2549</v>
      </c>
      <c r="F5202" s="56" t="s">
        <v>2541</v>
      </c>
      <c r="H5202" s="56" t="s">
        <v>11237</v>
      </c>
      <c r="I5202" s="56">
        <v>20140912</v>
      </c>
      <c r="J5202" s="56">
        <v>20141120</v>
      </c>
      <c r="K5202" s="156" t="s">
        <v>11292</v>
      </c>
      <c r="L5202" s="156" t="s">
        <v>11293</v>
      </c>
      <c r="M5202" s="156" t="s">
        <v>695</v>
      </c>
      <c r="N5202" s="156" t="s">
        <v>2545</v>
      </c>
      <c r="O5202" s="156"/>
      <c r="P5202" s="156" t="s">
        <v>8420</v>
      </c>
      <c r="Q5202" s="156" t="s">
        <v>11248</v>
      </c>
      <c r="R5202" s="156" t="s">
        <v>6603</v>
      </c>
      <c r="S5202" s="156" t="s">
        <v>605</v>
      </c>
      <c r="T5202" s="156">
        <v>1</v>
      </c>
      <c r="U5202" s="156" t="s">
        <v>606</v>
      </c>
      <c r="V5202" s="156"/>
      <c r="W5202" s="156" t="s">
        <v>11249</v>
      </c>
      <c r="X5202" s="156">
        <v>50</v>
      </c>
      <c r="Y5202" s="156">
        <v>22.2</v>
      </c>
      <c r="Z5202" s="156"/>
    </row>
    <row r="5203" spans="1:26" s="56" customFormat="1">
      <c r="A5203" s="56" t="s">
        <v>11236</v>
      </c>
      <c r="B5203" s="156" t="s">
        <v>1033</v>
      </c>
      <c r="C5203" s="56" t="s">
        <v>2538</v>
      </c>
      <c r="D5203" s="56" t="s">
        <v>2539</v>
      </c>
      <c r="E5203" s="56" t="s">
        <v>2549</v>
      </c>
      <c r="F5203" s="56" t="s">
        <v>2541</v>
      </c>
      <c r="H5203" s="56" t="s">
        <v>11237</v>
      </c>
      <c r="I5203" s="56">
        <v>20140912</v>
      </c>
      <c r="J5203" s="56">
        <v>20141120</v>
      </c>
      <c r="K5203" s="156" t="s">
        <v>11294</v>
      </c>
      <c r="L5203" s="156" t="s">
        <v>11295</v>
      </c>
      <c r="M5203" s="156" t="s">
        <v>695</v>
      </c>
      <c r="N5203" s="156" t="s">
        <v>2545</v>
      </c>
      <c r="O5203" s="156"/>
      <c r="P5203" s="156" t="s">
        <v>8420</v>
      </c>
      <c r="Q5203" s="156" t="s">
        <v>11248</v>
      </c>
      <c r="R5203" s="156" t="s">
        <v>6603</v>
      </c>
      <c r="S5203" s="156" t="s">
        <v>605</v>
      </c>
      <c r="T5203" s="156">
        <v>1</v>
      </c>
      <c r="U5203" s="156" t="s">
        <v>606</v>
      </c>
      <c r="V5203" s="156"/>
      <c r="W5203" s="156" t="s">
        <v>11249</v>
      </c>
      <c r="X5203" s="156">
        <v>50</v>
      </c>
      <c r="Y5203" s="156">
        <v>43</v>
      </c>
      <c r="Z5203" s="156"/>
    </row>
    <row r="5204" spans="1:26" s="56" customFormat="1">
      <c r="A5204" s="56" t="s">
        <v>11236</v>
      </c>
      <c r="B5204" s="156" t="s">
        <v>1033</v>
      </c>
      <c r="C5204" s="56" t="s">
        <v>2538</v>
      </c>
      <c r="D5204" s="56" t="s">
        <v>2539</v>
      </c>
      <c r="E5204" s="56" t="s">
        <v>2549</v>
      </c>
      <c r="F5204" s="56" t="s">
        <v>2541</v>
      </c>
      <c r="H5204" s="56" t="s">
        <v>11237</v>
      </c>
      <c r="I5204" s="56">
        <v>20140912</v>
      </c>
      <c r="J5204" s="56">
        <v>20141120</v>
      </c>
      <c r="K5204" s="156" t="s">
        <v>11296</v>
      </c>
      <c r="L5204" s="156" t="s">
        <v>11297</v>
      </c>
      <c r="M5204" s="156" t="s">
        <v>695</v>
      </c>
      <c r="N5204" s="156" t="s">
        <v>2545</v>
      </c>
      <c r="O5204" s="156"/>
      <c r="P5204" s="156" t="s">
        <v>8420</v>
      </c>
      <c r="Q5204" s="156" t="s">
        <v>11248</v>
      </c>
      <c r="R5204" s="156" t="s">
        <v>6603</v>
      </c>
      <c r="S5204" s="156" t="s">
        <v>605</v>
      </c>
      <c r="T5204" s="156">
        <v>1</v>
      </c>
      <c r="U5204" s="156" t="s">
        <v>606</v>
      </c>
      <c r="V5204" s="156"/>
      <c r="W5204" s="156" t="s">
        <v>11249</v>
      </c>
      <c r="X5204" s="156">
        <v>50</v>
      </c>
      <c r="Y5204" s="156">
        <v>72.2</v>
      </c>
      <c r="Z5204" s="156"/>
    </row>
    <row r="5205" spans="1:26" s="56" customFormat="1">
      <c r="A5205" s="56" t="s">
        <v>11236</v>
      </c>
      <c r="B5205" s="156" t="s">
        <v>1033</v>
      </c>
      <c r="C5205" s="56" t="s">
        <v>2538</v>
      </c>
      <c r="D5205" s="56" t="s">
        <v>2539</v>
      </c>
      <c r="E5205" s="56" t="s">
        <v>2549</v>
      </c>
      <c r="F5205" s="56" t="s">
        <v>2541</v>
      </c>
      <c r="H5205" s="56" t="s">
        <v>11237</v>
      </c>
      <c r="I5205" s="56">
        <v>20140912</v>
      </c>
      <c r="J5205" s="56">
        <v>20141120</v>
      </c>
      <c r="K5205" s="156" t="s">
        <v>11298</v>
      </c>
      <c r="L5205" s="156" t="s">
        <v>11299</v>
      </c>
      <c r="M5205" s="156" t="s">
        <v>695</v>
      </c>
      <c r="N5205" s="156" t="s">
        <v>2545</v>
      </c>
      <c r="O5205" s="156"/>
      <c r="P5205" s="156" t="s">
        <v>8420</v>
      </c>
      <c r="Q5205" s="156" t="s">
        <v>11248</v>
      </c>
      <c r="R5205" s="156" t="s">
        <v>6603</v>
      </c>
      <c r="S5205" s="156" t="s">
        <v>605</v>
      </c>
      <c r="T5205" s="156">
        <v>1</v>
      </c>
      <c r="U5205" s="156" t="s">
        <v>606</v>
      </c>
      <c r="V5205" s="156"/>
      <c r="W5205" s="156" t="s">
        <v>11249</v>
      </c>
      <c r="X5205" s="156">
        <v>50</v>
      </c>
      <c r="Y5205" s="156">
        <v>45</v>
      </c>
      <c r="Z5205" s="156"/>
    </row>
    <row r="5206" spans="1:26" s="56" customFormat="1">
      <c r="A5206" s="56" t="s">
        <v>11236</v>
      </c>
      <c r="B5206" s="156" t="s">
        <v>1033</v>
      </c>
      <c r="C5206" s="56" t="s">
        <v>2538</v>
      </c>
      <c r="D5206" s="56" t="s">
        <v>2539</v>
      </c>
      <c r="E5206" s="56" t="s">
        <v>2549</v>
      </c>
      <c r="F5206" s="56" t="s">
        <v>2541</v>
      </c>
      <c r="H5206" s="56" t="s">
        <v>11237</v>
      </c>
      <c r="I5206" s="56">
        <v>20140912</v>
      </c>
      <c r="J5206" s="56">
        <v>20141120</v>
      </c>
      <c r="K5206" s="156" t="s">
        <v>11300</v>
      </c>
      <c r="L5206" s="156" t="s">
        <v>11301</v>
      </c>
      <c r="M5206" s="156" t="s">
        <v>695</v>
      </c>
      <c r="N5206" s="156" t="s">
        <v>2545</v>
      </c>
      <c r="O5206" s="156"/>
      <c r="P5206" s="156" t="s">
        <v>8420</v>
      </c>
      <c r="Q5206" s="156" t="s">
        <v>11248</v>
      </c>
      <c r="R5206" s="156" t="s">
        <v>6603</v>
      </c>
      <c r="S5206" s="156" t="s">
        <v>605</v>
      </c>
      <c r="T5206" s="156">
        <v>1</v>
      </c>
      <c r="U5206" s="156" t="s">
        <v>606</v>
      </c>
      <c r="V5206" s="156"/>
      <c r="W5206" s="156" t="s">
        <v>11249</v>
      </c>
      <c r="X5206" s="156">
        <v>50</v>
      </c>
      <c r="Y5206" s="156">
        <v>21.2</v>
      </c>
      <c r="Z5206" s="156"/>
    </row>
    <row r="5207" spans="1:26" s="56" customFormat="1">
      <c r="A5207" s="56" t="s">
        <v>11236</v>
      </c>
      <c r="B5207" s="156" t="s">
        <v>1033</v>
      </c>
      <c r="C5207" s="56" t="s">
        <v>2538</v>
      </c>
      <c r="D5207" s="56" t="s">
        <v>2539</v>
      </c>
      <c r="E5207" s="56" t="s">
        <v>2549</v>
      </c>
      <c r="F5207" s="56" t="s">
        <v>2541</v>
      </c>
      <c r="H5207" s="56" t="s">
        <v>11237</v>
      </c>
      <c r="I5207" s="56">
        <v>20140912</v>
      </c>
      <c r="J5207" s="56">
        <v>20141120</v>
      </c>
      <c r="K5207" s="156" t="s">
        <v>11302</v>
      </c>
      <c r="L5207" s="156" t="s">
        <v>11303</v>
      </c>
      <c r="M5207" s="156" t="s">
        <v>695</v>
      </c>
      <c r="N5207" s="156" t="s">
        <v>2545</v>
      </c>
      <c r="O5207" s="156"/>
      <c r="P5207" s="156" t="s">
        <v>8420</v>
      </c>
      <c r="Q5207" s="156" t="s">
        <v>11248</v>
      </c>
      <c r="R5207" s="156" t="s">
        <v>6603</v>
      </c>
      <c r="S5207" s="156" t="s">
        <v>605</v>
      </c>
      <c r="T5207" s="156">
        <v>1</v>
      </c>
      <c r="U5207" s="156" t="s">
        <v>606</v>
      </c>
      <c r="V5207" s="156"/>
      <c r="W5207" s="156" t="s">
        <v>11249</v>
      </c>
      <c r="X5207" s="156">
        <v>50</v>
      </c>
      <c r="Y5207" s="156">
        <v>45</v>
      </c>
      <c r="Z5207" s="156"/>
    </row>
    <row r="5208" spans="1:26" s="56" customFormat="1">
      <c r="A5208" s="56" t="s">
        <v>11236</v>
      </c>
      <c r="B5208" s="156" t="s">
        <v>1033</v>
      </c>
      <c r="C5208" s="56" t="s">
        <v>2538</v>
      </c>
      <c r="D5208" s="56" t="s">
        <v>2539</v>
      </c>
      <c r="E5208" s="56" t="s">
        <v>2549</v>
      </c>
      <c r="F5208" s="56" t="s">
        <v>2541</v>
      </c>
      <c r="H5208" s="56" t="s">
        <v>11237</v>
      </c>
      <c r="I5208" s="56">
        <v>20140912</v>
      </c>
      <c r="J5208" s="56">
        <v>20141120</v>
      </c>
      <c r="K5208" s="156" t="s">
        <v>11304</v>
      </c>
      <c r="L5208" s="156" t="s">
        <v>11305</v>
      </c>
      <c r="M5208" s="156" t="s">
        <v>695</v>
      </c>
      <c r="N5208" s="156" t="s">
        <v>2545</v>
      </c>
      <c r="O5208" s="156"/>
      <c r="P5208" s="156" t="s">
        <v>8420</v>
      </c>
      <c r="Q5208" s="156" t="s">
        <v>11248</v>
      </c>
      <c r="R5208" s="156" t="s">
        <v>6603</v>
      </c>
      <c r="S5208" s="156" t="s">
        <v>605</v>
      </c>
      <c r="T5208" s="156">
        <v>1</v>
      </c>
      <c r="U5208" s="156" t="s">
        <v>606</v>
      </c>
      <c r="V5208" s="156"/>
      <c r="W5208" s="156" t="s">
        <v>11249</v>
      </c>
      <c r="X5208" s="156">
        <v>50</v>
      </c>
      <c r="Y5208" s="156">
        <v>35.6</v>
      </c>
      <c r="Z5208" s="156"/>
    </row>
    <row r="5209" spans="1:26" s="56" customFormat="1">
      <c r="A5209" s="56" t="s">
        <v>11236</v>
      </c>
      <c r="B5209" s="156" t="s">
        <v>1033</v>
      </c>
      <c r="C5209" s="56" t="s">
        <v>2538</v>
      </c>
      <c r="D5209" s="56" t="s">
        <v>2539</v>
      </c>
      <c r="E5209" s="56" t="s">
        <v>2549</v>
      </c>
      <c r="F5209" s="56" t="s">
        <v>2541</v>
      </c>
      <c r="H5209" s="56" t="s">
        <v>11237</v>
      </c>
      <c r="I5209" s="56">
        <v>20140912</v>
      </c>
      <c r="J5209" s="56">
        <v>20141120</v>
      </c>
      <c r="K5209" s="156" t="s">
        <v>11306</v>
      </c>
      <c r="L5209" s="156" t="s">
        <v>11307</v>
      </c>
      <c r="M5209" s="156" t="s">
        <v>695</v>
      </c>
      <c r="N5209" s="156" t="s">
        <v>2545</v>
      </c>
      <c r="O5209" s="156"/>
      <c r="P5209" s="156" t="s">
        <v>8420</v>
      </c>
      <c r="Q5209" s="156" t="s">
        <v>11248</v>
      </c>
      <c r="R5209" s="156" t="s">
        <v>6603</v>
      </c>
      <c r="S5209" s="156" t="s">
        <v>605</v>
      </c>
      <c r="T5209" s="156">
        <v>1</v>
      </c>
      <c r="U5209" s="156" t="s">
        <v>606</v>
      </c>
      <c r="V5209" s="156"/>
      <c r="W5209" s="156" t="s">
        <v>11249</v>
      </c>
      <c r="X5209" s="156">
        <v>50</v>
      </c>
      <c r="Y5209" s="156">
        <v>48.8</v>
      </c>
      <c r="Z5209" s="156"/>
    </row>
    <row r="5210" spans="1:26" s="56" customFormat="1">
      <c r="A5210" s="56" t="s">
        <v>11236</v>
      </c>
      <c r="B5210" s="156" t="s">
        <v>1033</v>
      </c>
      <c r="C5210" s="56" t="s">
        <v>2538</v>
      </c>
      <c r="D5210" s="56" t="s">
        <v>2539</v>
      </c>
      <c r="E5210" s="56" t="s">
        <v>2549</v>
      </c>
      <c r="F5210" s="56" t="s">
        <v>2541</v>
      </c>
      <c r="H5210" s="56" t="s">
        <v>11237</v>
      </c>
      <c r="I5210" s="56">
        <v>20140912</v>
      </c>
      <c r="J5210" s="56">
        <v>20141120</v>
      </c>
      <c r="K5210" s="156" t="s">
        <v>11308</v>
      </c>
      <c r="L5210" s="156" t="s">
        <v>11309</v>
      </c>
      <c r="M5210" s="156" t="s">
        <v>695</v>
      </c>
      <c r="N5210" s="156" t="s">
        <v>2545</v>
      </c>
      <c r="O5210" s="156"/>
      <c r="P5210" s="156" t="s">
        <v>8420</v>
      </c>
      <c r="Q5210" s="156" t="s">
        <v>11248</v>
      </c>
      <c r="R5210" s="156" t="s">
        <v>6603</v>
      </c>
      <c r="S5210" s="156" t="s">
        <v>605</v>
      </c>
      <c r="T5210" s="156">
        <v>1</v>
      </c>
      <c r="U5210" s="156" t="s">
        <v>606</v>
      </c>
      <c r="V5210" s="156"/>
      <c r="W5210" s="156" t="s">
        <v>11249</v>
      </c>
      <c r="X5210" s="156">
        <v>50</v>
      </c>
      <c r="Y5210" s="156">
        <v>44</v>
      </c>
      <c r="Z5210" s="156"/>
    </row>
    <row r="5211" spans="1:26" s="56" customFormat="1">
      <c r="A5211" s="56" t="s">
        <v>11236</v>
      </c>
      <c r="B5211" s="156" t="s">
        <v>1033</v>
      </c>
      <c r="C5211" s="56" t="s">
        <v>2538</v>
      </c>
      <c r="D5211" s="56" t="s">
        <v>2539</v>
      </c>
      <c r="E5211" s="56" t="s">
        <v>2549</v>
      </c>
      <c r="F5211" s="56" t="s">
        <v>2541</v>
      </c>
      <c r="H5211" s="56" t="s">
        <v>11237</v>
      </c>
      <c r="I5211" s="56">
        <v>20140912</v>
      </c>
      <c r="J5211" s="56">
        <v>20141120</v>
      </c>
      <c r="K5211" s="156" t="s">
        <v>11310</v>
      </c>
      <c r="L5211" s="156" t="s">
        <v>11311</v>
      </c>
      <c r="M5211" s="156" t="s">
        <v>695</v>
      </c>
      <c r="N5211" s="156" t="s">
        <v>2545</v>
      </c>
      <c r="O5211" s="156"/>
      <c r="P5211" s="156" t="s">
        <v>8420</v>
      </c>
      <c r="Q5211" s="156" t="s">
        <v>11248</v>
      </c>
      <c r="R5211" s="156" t="s">
        <v>6603</v>
      </c>
      <c r="S5211" s="156" t="s">
        <v>605</v>
      </c>
      <c r="T5211" s="156">
        <v>1</v>
      </c>
      <c r="U5211" s="156" t="s">
        <v>606</v>
      </c>
      <c r="V5211" s="156"/>
      <c r="W5211" s="156" t="s">
        <v>11249</v>
      </c>
      <c r="X5211" s="156">
        <v>50</v>
      </c>
      <c r="Y5211" s="156">
        <v>78.2</v>
      </c>
      <c r="Z5211" s="156"/>
    </row>
    <row r="5212" spans="1:26" s="56" customFormat="1">
      <c r="A5212" s="56" t="s">
        <v>11236</v>
      </c>
      <c r="B5212" s="156" t="s">
        <v>1033</v>
      </c>
      <c r="C5212" s="56" t="s">
        <v>2538</v>
      </c>
      <c r="D5212" s="56" t="s">
        <v>2539</v>
      </c>
      <c r="E5212" s="56" t="s">
        <v>2549</v>
      </c>
      <c r="F5212" s="56" t="s">
        <v>2541</v>
      </c>
      <c r="H5212" s="56" t="s">
        <v>11237</v>
      </c>
      <c r="I5212" s="56">
        <v>20140912</v>
      </c>
      <c r="J5212" s="56">
        <v>20141120</v>
      </c>
      <c r="K5212" s="156" t="s">
        <v>11312</v>
      </c>
      <c r="L5212" s="156" t="s">
        <v>11313</v>
      </c>
      <c r="M5212" s="156" t="s">
        <v>695</v>
      </c>
      <c r="N5212" s="156" t="s">
        <v>2545</v>
      </c>
      <c r="O5212" s="156"/>
      <c r="P5212" s="156" t="s">
        <v>8420</v>
      </c>
      <c r="Q5212" s="156" t="s">
        <v>11248</v>
      </c>
      <c r="R5212" s="156" t="s">
        <v>6603</v>
      </c>
      <c r="S5212" s="156" t="s">
        <v>605</v>
      </c>
      <c r="T5212" s="156">
        <v>1</v>
      </c>
      <c r="U5212" s="156" t="s">
        <v>606</v>
      </c>
      <c r="V5212" s="156"/>
      <c r="W5212" s="156" t="s">
        <v>11249</v>
      </c>
      <c r="X5212" s="156">
        <v>50</v>
      </c>
      <c r="Y5212" s="156">
        <v>69.2</v>
      </c>
      <c r="Z5212" s="156"/>
    </row>
    <row r="5213" spans="1:26" s="56" customFormat="1">
      <c r="A5213" s="56" t="s">
        <v>11236</v>
      </c>
      <c r="B5213" s="156" t="s">
        <v>1033</v>
      </c>
      <c r="C5213" s="56" t="s">
        <v>2538</v>
      </c>
      <c r="D5213" s="56" t="s">
        <v>2539</v>
      </c>
      <c r="E5213" s="56" t="s">
        <v>2549</v>
      </c>
      <c r="F5213" s="56" t="s">
        <v>2541</v>
      </c>
      <c r="H5213" s="56" t="s">
        <v>11237</v>
      </c>
      <c r="I5213" s="56">
        <v>20140912</v>
      </c>
      <c r="J5213" s="56">
        <v>20141120</v>
      </c>
      <c r="K5213" s="156" t="s">
        <v>11314</v>
      </c>
      <c r="L5213" s="156" t="s">
        <v>11315</v>
      </c>
      <c r="M5213" s="156" t="s">
        <v>695</v>
      </c>
      <c r="N5213" s="156" t="s">
        <v>2545</v>
      </c>
      <c r="O5213" s="156"/>
      <c r="P5213" s="156" t="s">
        <v>8420</v>
      </c>
      <c r="Q5213" s="156" t="s">
        <v>11248</v>
      </c>
      <c r="R5213" s="156" t="s">
        <v>6603</v>
      </c>
      <c r="S5213" s="156" t="s">
        <v>605</v>
      </c>
      <c r="T5213" s="156">
        <v>1</v>
      </c>
      <c r="U5213" s="156" t="s">
        <v>606</v>
      </c>
      <c r="V5213" s="156"/>
      <c r="W5213" s="156" t="s">
        <v>11249</v>
      </c>
      <c r="X5213" s="156">
        <v>50</v>
      </c>
      <c r="Y5213" s="156">
        <v>46.2</v>
      </c>
      <c r="Z5213" s="156"/>
    </row>
    <row r="5214" spans="1:26" s="56" customFormat="1">
      <c r="A5214" s="56" t="s">
        <v>11236</v>
      </c>
      <c r="B5214" s="156" t="s">
        <v>1033</v>
      </c>
      <c r="C5214" s="56" t="s">
        <v>2538</v>
      </c>
      <c r="D5214" s="56" t="s">
        <v>2539</v>
      </c>
      <c r="E5214" s="56" t="s">
        <v>2549</v>
      </c>
      <c r="F5214" s="56" t="s">
        <v>2541</v>
      </c>
      <c r="H5214" s="56" t="s">
        <v>11237</v>
      </c>
      <c r="I5214" s="56">
        <v>20140912</v>
      </c>
      <c r="J5214" s="56">
        <v>20141120</v>
      </c>
      <c r="K5214" s="156" t="s">
        <v>11316</v>
      </c>
      <c r="L5214" s="156" t="s">
        <v>11317</v>
      </c>
      <c r="M5214" s="156" t="s">
        <v>695</v>
      </c>
      <c r="N5214" s="156" t="s">
        <v>2545</v>
      </c>
      <c r="O5214" s="156"/>
      <c r="P5214" s="156" t="s">
        <v>8420</v>
      </c>
      <c r="Q5214" s="156" t="s">
        <v>11248</v>
      </c>
      <c r="R5214" s="156" t="s">
        <v>6603</v>
      </c>
      <c r="S5214" s="156" t="s">
        <v>605</v>
      </c>
      <c r="T5214" s="156">
        <v>1</v>
      </c>
      <c r="U5214" s="156" t="s">
        <v>606</v>
      </c>
      <c r="V5214" s="156"/>
      <c r="W5214" s="156" t="s">
        <v>11249</v>
      </c>
      <c r="X5214" s="156">
        <v>50</v>
      </c>
      <c r="Y5214" s="156">
        <v>39.200000000000003</v>
      </c>
      <c r="Z5214" s="156"/>
    </row>
    <row r="5215" spans="1:26" s="56" customFormat="1">
      <c r="A5215" s="56" t="s">
        <v>11236</v>
      </c>
      <c r="B5215" s="156" t="s">
        <v>1033</v>
      </c>
      <c r="C5215" s="56" t="s">
        <v>2538</v>
      </c>
      <c r="D5215" s="56" t="s">
        <v>2539</v>
      </c>
      <c r="E5215" s="56" t="s">
        <v>2549</v>
      </c>
      <c r="F5215" s="56" t="s">
        <v>2541</v>
      </c>
      <c r="H5215" s="56" t="s">
        <v>11237</v>
      </c>
      <c r="I5215" s="56">
        <v>20140912</v>
      </c>
      <c r="J5215" s="56">
        <v>20141120</v>
      </c>
      <c r="K5215" s="156" t="s">
        <v>11318</v>
      </c>
      <c r="L5215" s="156" t="s">
        <v>11319</v>
      </c>
      <c r="M5215" s="156" t="s">
        <v>695</v>
      </c>
      <c r="N5215" s="156" t="s">
        <v>2545</v>
      </c>
      <c r="O5215" s="156"/>
      <c r="P5215" s="156" t="s">
        <v>8420</v>
      </c>
      <c r="Q5215" s="156" t="s">
        <v>11248</v>
      </c>
      <c r="R5215" s="156" t="s">
        <v>6603</v>
      </c>
      <c r="S5215" s="156" t="s">
        <v>605</v>
      </c>
      <c r="T5215" s="156">
        <v>1</v>
      </c>
      <c r="U5215" s="156" t="s">
        <v>606</v>
      </c>
      <c r="V5215" s="156"/>
      <c r="W5215" s="156" t="s">
        <v>11249</v>
      </c>
      <c r="X5215" s="156">
        <v>50</v>
      </c>
      <c r="Y5215" s="156">
        <v>37.200000000000003</v>
      </c>
      <c r="Z5215" s="156"/>
    </row>
    <row r="5216" spans="1:26" s="56" customFormat="1">
      <c r="A5216" s="56" t="s">
        <v>11236</v>
      </c>
      <c r="B5216" s="156" t="s">
        <v>1033</v>
      </c>
      <c r="C5216" s="56" t="s">
        <v>2538</v>
      </c>
      <c r="D5216" s="56" t="s">
        <v>2539</v>
      </c>
      <c r="E5216" s="56" t="s">
        <v>2549</v>
      </c>
      <c r="F5216" s="56" t="s">
        <v>2541</v>
      </c>
      <c r="H5216" s="56" t="s">
        <v>11237</v>
      </c>
      <c r="I5216" s="56">
        <v>20140912</v>
      </c>
      <c r="J5216" s="56">
        <v>20141120</v>
      </c>
      <c r="K5216" s="156" t="s">
        <v>11320</v>
      </c>
      <c r="L5216" s="156" t="s">
        <v>11321</v>
      </c>
      <c r="M5216" s="156" t="s">
        <v>695</v>
      </c>
      <c r="N5216" s="156" t="s">
        <v>2545</v>
      </c>
      <c r="O5216" s="156"/>
      <c r="P5216" s="156" t="s">
        <v>8420</v>
      </c>
      <c r="Q5216" s="156" t="s">
        <v>11248</v>
      </c>
      <c r="R5216" s="156" t="s">
        <v>6603</v>
      </c>
      <c r="S5216" s="156" t="s">
        <v>605</v>
      </c>
      <c r="T5216" s="156">
        <v>1</v>
      </c>
      <c r="U5216" s="156" t="s">
        <v>606</v>
      </c>
      <c r="V5216" s="156"/>
      <c r="W5216" s="156" t="s">
        <v>11249</v>
      </c>
      <c r="X5216" s="156">
        <v>50</v>
      </c>
      <c r="Y5216" s="156">
        <v>33.6</v>
      </c>
      <c r="Z5216" s="156"/>
    </row>
    <row r="5217" spans="1:26" s="56" customFormat="1">
      <c r="A5217" s="56" t="s">
        <v>11236</v>
      </c>
      <c r="B5217" s="156" t="s">
        <v>1033</v>
      </c>
      <c r="C5217" s="56" t="s">
        <v>2538</v>
      </c>
      <c r="D5217" s="56" t="s">
        <v>2539</v>
      </c>
      <c r="E5217" s="56" t="s">
        <v>2549</v>
      </c>
      <c r="F5217" s="56" t="s">
        <v>2541</v>
      </c>
      <c r="H5217" s="56" t="s">
        <v>11237</v>
      </c>
      <c r="I5217" s="56">
        <v>20140912</v>
      </c>
      <c r="J5217" s="56">
        <v>20141120</v>
      </c>
      <c r="K5217" s="156" t="s">
        <v>11322</v>
      </c>
      <c r="L5217" s="156" t="s">
        <v>11323</v>
      </c>
      <c r="M5217" s="156" t="s">
        <v>695</v>
      </c>
      <c r="N5217" s="156" t="s">
        <v>2545</v>
      </c>
      <c r="O5217" s="156"/>
      <c r="P5217" s="156" t="s">
        <v>8420</v>
      </c>
      <c r="Q5217" s="156" t="s">
        <v>11248</v>
      </c>
      <c r="R5217" s="156" t="s">
        <v>6603</v>
      </c>
      <c r="S5217" s="156" t="s">
        <v>605</v>
      </c>
      <c r="T5217" s="156">
        <v>1</v>
      </c>
      <c r="U5217" s="156" t="s">
        <v>606</v>
      </c>
      <c r="V5217" s="156"/>
      <c r="W5217" s="156" t="s">
        <v>11249</v>
      </c>
      <c r="X5217" s="156">
        <v>50</v>
      </c>
      <c r="Y5217" s="156">
        <v>34</v>
      </c>
      <c r="Z5217" s="156"/>
    </row>
    <row r="5218" spans="1:26" s="56" customFormat="1">
      <c r="A5218" s="56" t="s">
        <v>11236</v>
      </c>
      <c r="B5218" s="156" t="s">
        <v>1033</v>
      </c>
      <c r="C5218" s="56" t="s">
        <v>2538</v>
      </c>
      <c r="D5218" s="56" t="s">
        <v>2539</v>
      </c>
      <c r="E5218" s="56" t="s">
        <v>2549</v>
      </c>
      <c r="F5218" s="56" t="s">
        <v>2541</v>
      </c>
      <c r="H5218" s="56" t="s">
        <v>11237</v>
      </c>
      <c r="I5218" s="56">
        <v>20140912</v>
      </c>
      <c r="J5218" s="56">
        <v>20141120</v>
      </c>
      <c r="K5218" s="156" t="s">
        <v>11324</v>
      </c>
      <c r="L5218" s="156" t="s">
        <v>11325</v>
      </c>
      <c r="M5218" s="156" t="s">
        <v>695</v>
      </c>
      <c r="N5218" s="156" t="s">
        <v>2545</v>
      </c>
      <c r="O5218" s="156"/>
      <c r="P5218" s="156" t="s">
        <v>8420</v>
      </c>
      <c r="Q5218" s="156" t="s">
        <v>11248</v>
      </c>
      <c r="R5218" s="156" t="s">
        <v>6603</v>
      </c>
      <c r="S5218" s="156" t="s">
        <v>605</v>
      </c>
      <c r="T5218" s="156">
        <v>1</v>
      </c>
      <c r="U5218" s="156" t="s">
        <v>606</v>
      </c>
      <c r="V5218" s="156"/>
      <c r="W5218" s="156" t="s">
        <v>11249</v>
      </c>
      <c r="X5218" s="156">
        <v>50</v>
      </c>
      <c r="Y5218" s="156">
        <v>39.6</v>
      </c>
      <c r="Z5218" s="156"/>
    </row>
    <row r="5219" spans="1:26" s="56" customFormat="1">
      <c r="A5219" s="56" t="s">
        <v>11236</v>
      </c>
      <c r="B5219" s="156" t="s">
        <v>1033</v>
      </c>
      <c r="C5219" s="56" t="s">
        <v>2538</v>
      </c>
      <c r="D5219" s="56" t="s">
        <v>2539</v>
      </c>
      <c r="E5219" s="56" t="s">
        <v>2549</v>
      </c>
      <c r="F5219" s="56" t="s">
        <v>2541</v>
      </c>
      <c r="H5219" s="56" t="s">
        <v>11237</v>
      </c>
      <c r="I5219" s="56">
        <v>20140912</v>
      </c>
      <c r="J5219" s="56">
        <v>20141120</v>
      </c>
      <c r="K5219" s="156" t="s">
        <v>11326</v>
      </c>
      <c r="L5219" s="156" t="s">
        <v>11327</v>
      </c>
      <c r="M5219" s="156" t="s">
        <v>695</v>
      </c>
      <c r="N5219" s="156" t="s">
        <v>2545</v>
      </c>
      <c r="O5219" s="156"/>
      <c r="P5219" s="156" t="s">
        <v>8420</v>
      </c>
      <c r="Q5219" s="156" t="s">
        <v>11248</v>
      </c>
      <c r="R5219" s="156" t="s">
        <v>6603</v>
      </c>
      <c r="S5219" s="156" t="s">
        <v>605</v>
      </c>
      <c r="T5219" s="156">
        <v>1</v>
      </c>
      <c r="U5219" s="156" t="s">
        <v>606</v>
      </c>
      <c r="V5219" s="156"/>
      <c r="W5219" s="156" t="s">
        <v>11249</v>
      </c>
      <c r="X5219" s="156">
        <v>50</v>
      </c>
      <c r="Y5219" s="156">
        <v>75.2</v>
      </c>
      <c r="Z5219" s="156"/>
    </row>
    <row r="5220" spans="1:26" s="56" customFormat="1">
      <c r="A5220" s="56" t="s">
        <v>11236</v>
      </c>
      <c r="B5220" s="156" t="s">
        <v>1033</v>
      </c>
      <c r="C5220" s="56" t="s">
        <v>2538</v>
      </c>
      <c r="D5220" s="56" t="s">
        <v>2539</v>
      </c>
      <c r="E5220" s="56" t="s">
        <v>2549</v>
      </c>
      <c r="F5220" s="56" t="s">
        <v>2541</v>
      </c>
      <c r="H5220" s="56" t="s">
        <v>11237</v>
      </c>
      <c r="I5220" s="56">
        <v>20140912</v>
      </c>
      <c r="J5220" s="56">
        <v>20141120</v>
      </c>
      <c r="K5220" s="156" t="s">
        <v>11328</v>
      </c>
      <c r="L5220" s="156" t="s">
        <v>11329</v>
      </c>
      <c r="M5220" s="156" t="s">
        <v>695</v>
      </c>
      <c r="N5220" s="156" t="s">
        <v>2545</v>
      </c>
      <c r="O5220" s="156"/>
      <c r="P5220" s="156" t="s">
        <v>8420</v>
      </c>
      <c r="Q5220" s="156" t="s">
        <v>11248</v>
      </c>
      <c r="R5220" s="156" t="s">
        <v>6603</v>
      </c>
      <c r="S5220" s="156" t="s">
        <v>605</v>
      </c>
      <c r="T5220" s="156">
        <v>1</v>
      </c>
      <c r="U5220" s="156" t="s">
        <v>606</v>
      </c>
      <c r="V5220" s="156"/>
      <c r="W5220" s="156" t="s">
        <v>11249</v>
      </c>
      <c r="X5220" s="156">
        <v>50</v>
      </c>
      <c r="Y5220" s="156">
        <v>68.599999999999994</v>
      </c>
      <c r="Z5220" s="156"/>
    </row>
    <row r="5221" spans="1:26" s="56" customFormat="1">
      <c r="A5221" s="56" t="s">
        <v>11236</v>
      </c>
      <c r="B5221" s="156" t="s">
        <v>1033</v>
      </c>
      <c r="C5221" s="56" t="s">
        <v>2538</v>
      </c>
      <c r="D5221" s="56" t="s">
        <v>2539</v>
      </c>
      <c r="E5221" s="56" t="s">
        <v>2549</v>
      </c>
      <c r="F5221" s="56" t="s">
        <v>2541</v>
      </c>
      <c r="H5221" s="56" t="s">
        <v>11237</v>
      </c>
      <c r="I5221" s="56">
        <v>20140912</v>
      </c>
      <c r="J5221" s="56">
        <v>20141120</v>
      </c>
      <c r="K5221" s="156" t="s">
        <v>11330</v>
      </c>
      <c r="L5221" s="156" t="s">
        <v>11331</v>
      </c>
      <c r="M5221" s="156" t="s">
        <v>695</v>
      </c>
      <c r="N5221" s="156" t="s">
        <v>2545</v>
      </c>
      <c r="O5221" s="156"/>
      <c r="P5221" s="156" t="s">
        <v>8420</v>
      </c>
      <c r="Q5221" s="156" t="s">
        <v>11248</v>
      </c>
      <c r="R5221" s="156" t="s">
        <v>6603</v>
      </c>
      <c r="S5221" s="156" t="s">
        <v>605</v>
      </c>
      <c r="T5221" s="156">
        <v>1</v>
      </c>
      <c r="U5221" s="156" t="s">
        <v>606</v>
      </c>
      <c r="V5221" s="156"/>
      <c r="W5221" s="156" t="s">
        <v>11249</v>
      </c>
      <c r="X5221" s="156">
        <v>50</v>
      </c>
      <c r="Y5221" s="156">
        <v>33</v>
      </c>
      <c r="Z5221" s="156"/>
    </row>
    <row r="5222" spans="1:26" s="56" customFormat="1">
      <c r="A5222" s="56" t="s">
        <v>11236</v>
      </c>
      <c r="B5222" s="156" t="s">
        <v>1033</v>
      </c>
      <c r="C5222" s="56" t="s">
        <v>2538</v>
      </c>
      <c r="D5222" s="56" t="s">
        <v>2539</v>
      </c>
      <c r="E5222" s="56" t="s">
        <v>2549</v>
      </c>
      <c r="F5222" s="56" t="s">
        <v>2541</v>
      </c>
      <c r="H5222" s="56" t="s">
        <v>11237</v>
      </c>
      <c r="I5222" s="56">
        <v>20140912</v>
      </c>
      <c r="J5222" s="56">
        <v>20141120</v>
      </c>
      <c r="K5222" s="156" t="s">
        <v>11332</v>
      </c>
      <c r="L5222" s="156" t="s">
        <v>11333</v>
      </c>
      <c r="M5222" s="156" t="s">
        <v>695</v>
      </c>
      <c r="N5222" s="156" t="s">
        <v>2545</v>
      </c>
      <c r="O5222" s="156"/>
      <c r="P5222" s="156" t="s">
        <v>8420</v>
      </c>
      <c r="Q5222" s="156" t="s">
        <v>11248</v>
      </c>
      <c r="R5222" s="156" t="s">
        <v>6603</v>
      </c>
      <c r="S5222" s="156" t="s">
        <v>605</v>
      </c>
      <c r="T5222" s="156">
        <v>1</v>
      </c>
      <c r="U5222" s="156" t="s">
        <v>606</v>
      </c>
      <c r="V5222" s="156"/>
      <c r="W5222" s="156" t="s">
        <v>11249</v>
      </c>
      <c r="X5222" s="156">
        <v>50</v>
      </c>
      <c r="Y5222" s="156">
        <v>111</v>
      </c>
      <c r="Z5222" s="156"/>
    </row>
    <row r="5223" spans="1:26" s="56" customFormat="1">
      <c r="A5223" s="56" t="s">
        <v>11236</v>
      </c>
      <c r="B5223" s="156" t="s">
        <v>1033</v>
      </c>
      <c r="C5223" s="56" t="s">
        <v>2538</v>
      </c>
      <c r="D5223" s="56" t="s">
        <v>2539</v>
      </c>
      <c r="E5223" s="56" t="s">
        <v>2549</v>
      </c>
      <c r="F5223" s="56" t="s">
        <v>2541</v>
      </c>
      <c r="H5223" s="56" t="s">
        <v>11237</v>
      </c>
      <c r="I5223" s="56">
        <v>20140912</v>
      </c>
      <c r="J5223" s="56">
        <v>20141120</v>
      </c>
      <c r="K5223" s="156" t="s">
        <v>11334</v>
      </c>
      <c r="L5223" s="156" t="s">
        <v>11335</v>
      </c>
      <c r="M5223" s="156" t="s">
        <v>695</v>
      </c>
      <c r="N5223" s="156" t="s">
        <v>2545</v>
      </c>
      <c r="O5223" s="156"/>
      <c r="P5223" s="156" t="s">
        <v>8420</v>
      </c>
      <c r="Q5223" s="156" t="s">
        <v>11248</v>
      </c>
      <c r="R5223" s="156" t="s">
        <v>6603</v>
      </c>
      <c r="S5223" s="156" t="s">
        <v>605</v>
      </c>
      <c r="T5223" s="156">
        <v>1</v>
      </c>
      <c r="U5223" s="156" t="s">
        <v>606</v>
      </c>
      <c r="V5223" s="156"/>
      <c r="W5223" s="156" t="s">
        <v>11249</v>
      </c>
      <c r="X5223" s="156">
        <v>50</v>
      </c>
      <c r="Y5223" s="156">
        <v>49.4</v>
      </c>
      <c r="Z5223" s="156"/>
    </row>
    <row r="5224" spans="1:26" s="56" customFormat="1">
      <c r="A5224" s="56" t="s">
        <v>11236</v>
      </c>
      <c r="B5224" s="156" t="s">
        <v>1033</v>
      </c>
      <c r="C5224" s="56" t="s">
        <v>2538</v>
      </c>
      <c r="D5224" s="56" t="s">
        <v>2539</v>
      </c>
      <c r="E5224" s="56" t="s">
        <v>2549</v>
      </c>
      <c r="F5224" s="56" t="s">
        <v>2541</v>
      </c>
      <c r="H5224" s="56" t="s">
        <v>11237</v>
      </c>
      <c r="I5224" s="56">
        <v>20140912</v>
      </c>
      <c r="J5224" s="56">
        <v>20141120</v>
      </c>
      <c r="K5224" s="156" t="s">
        <v>11336</v>
      </c>
      <c r="L5224" s="156" t="s">
        <v>11337</v>
      </c>
      <c r="M5224" s="156" t="s">
        <v>695</v>
      </c>
      <c r="N5224" s="156" t="s">
        <v>2545</v>
      </c>
      <c r="O5224" s="156"/>
      <c r="P5224" s="156" t="s">
        <v>8420</v>
      </c>
      <c r="Q5224" s="156" t="s">
        <v>11248</v>
      </c>
      <c r="R5224" s="156" t="s">
        <v>6603</v>
      </c>
      <c r="S5224" s="156" t="s">
        <v>605</v>
      </c>
      <c r="T5224" s="156">
        <v>1</v>
      </c>
      <c r="U5224" s="156" t="s">
        <v>606</v>
      </c>
      <c r="V5224" s="156"/>
      <c r="W5224" s="156" t="s">
        <v>11249</v>
      </c>
      <c r="X5224" s="156">
        <v>50</v>
      </c>
      <c r="Y5224" s="156">
        <v>47.8</v>
      </c>
      <c r="Z5224" s="156"/>
    </row>
    <row r="5225" spans="1:26" s="56" customFormat="1">
      <c r="A5225" s="56" t="s">
        <v>11236</v>
      </c>
      <c r="B5225" s="156" t="s">
        <v>1033</v>
      </c>
      <c r="C5225" s="56" t="s">
        <v>2538</v>
      </c>
      <c r="D5225" s="56" t="s">
        <v>2539</v>
      </c>
      <c r="E5225" s="56" t="s">
        <v>2549</v>
      </c>
      <c r="F5225" s="56" t="s">
        <v>2541</v>
      </c>
      <c r="H5225" s="56" t="s">
        <v>11237</v>
      </c>
      <c r="I5225" s="56">
        <v>20140912</v>
      </c>
      <c r="J5225" s="56">
        <v>20141120</v>
      </c>
      <c r="K5225" s="156" t="s">
        <v>11338</v>
      </c>
      <c r="L5225" s="156" t="s">
        <v>11339</v>
      </c>
      <c r="M5225" s="156" t="s">
        <v>695</v>
      </c>
      <c r="N5225" s="156" t="s">
        <v>2545</v>
      </c>
      <c r="O5225" s="156"/>
      <c r="P5225" s="156" t="s">
        <v>8420</v>
      </c>
      <c r="Q5225" s="156" t="s">
        <v>11248</v>
      </c>
      <c r="R5225" s="156" t="s">
        <v>6603</v>
      </c>
      <c r="S5225" s="156" t="s">
        <v>605</v>
      </c>
      <c r="T5225" s="156">
        <v>1</v>
      </c>
      <c r="U5225" s="156" t="s">
        <v>606</v>
      </c>
      <c r="V5225" s="156"/>
      <c r="W5225" s="156" t="s">
        <v>11249</v>
      </c>
      <c r="X5225" s="156">
        <v>50</v>
      </c>
      <c r="Y5225" s="156">
        <v>32.6</v>
      </c>
      <c r="Z5225" s="156"/>
    </row>
    <row r="5226" spans="1:26" s="56" customFormat="1">
      <c r="A5226" s="56" t="s">
        <v>11236</v>
      </c>
      <c r="B5226" s="156" t="s">
        <v>1033</v>
      </c>
      <c r="C5226" s="56" t="s">
        <v>2538</v>
      </c>
      <c r="D5226" s="56" t="s">
        <v>2539</v>
      </c>
      <c r="E5226" s="56" t="s">
        <v>2549</v>
      </c>
      <c r="F5226" s="56" t="s">
        <v>2541</v>
      </c>
      <c r="H5226" s="56" t="s">
        <v>11237</v>
      </c>
      <c r="I5226" s="56">
        <v>20140912</v>
      </c>
      <c r="J5226" s="56">
        <v>20141120</v>
      </c>
      <c r="K5226" s="156" t="s">
        <v>11340</v>
      </c>
      <c r="L5226" s="156" t="s">
        <v>11341</v>
      </c>
      <c r="M5226" s="156" t="s">
        <v>695</v>
      </c>
      <c r="N5226" s="156" t="s">
        <v>2545</v>
      </c>
      <c r="O5226" s="156"/>
      <c r="P5226" s="156" t="s">
        <v>8420</v>
      </c>
      <c r="Q5226" s="156" t="s">
        <v>11248</v>
      </c>
      <c r="R5226" s="156" t="s">
        <v>6603</v>
      </c>
      <c r="S5226" s="156" t="s">
        <v>605</v>
      </c>
      <c r="T5226" s="156">
        <v>1</v>
      </c>
      <c r="U5226" s="156" t="s">
        <v>606</v>
      </c>
      <c r="V5226" s="156"/>
      <c r="W5226" s="156" t="s">
        <v>11249</v>
      </c>
      <c r="X5226" s="156">
        <v>50</v>
      </c>
      <c r="Y5226" s="156">
        <v>42</v>
      </c>
      <c r="Z5226" s="156"/>
    </row>
    <row r="5227" spans="1:26" s="56" customFormat="1">
      <c r="A5227" s="56" t="s">
        <v>11236</v>
      </c>
      <c r="B5227" s="156" t="s">
        <v>1033</v>
      </c>
      <c r="C5227" s="56" t="s">
        <v>2538</v>
      </c>
      <c r="D5227" s="56" t="s">
        <v>2539</v>
      </c>
      <c r="E5227" s="56" t="s">
        <v>2549</v>
      </c>
      <c r="F5227" s="56" t="s">
        <v>2541</v>
      </c>
      <c r="H5227" s="56" t="s">
        <v>11237</v>
      </c>
      <c r="I5227" s="56">
        <v>20140912</v>
      </c>
      <c r="J5227" s="56">
        <v>20141120</v>
      </c>
      <c r="K5227" s="156" t="s">
        <v>11342</v>
      </c>
      <c r="L5227" s="156" t="s">
        <v>11343</v>
      </c>
      <c r="M5227" s="156" t="s">
        <v>695</v>
      </c>
      <c r="N5227" s="156" t="s">
        <v>2545</v>
      </c>
      <c r="O5227" s="156"/>
      <c r="P5227" s="156" t="s">
        <v>8420</v>
      </c>
      <c r="Q5227" s="156" t="s">
        <v>11248</v>
      </c>
      <c r="R5227" s="156" t="s">
        <v>6603</v>
      </c>
      <c r="S5227" s="156" t="s">
        <v>605</v>
      </c>
      <c r="T5227" s="156">
        <v>1</v>
      </c>
      <c r="U5227" s="156" t="s">
        <v>606</v>
      </c>
      <c r="V5227" s="156"/>
      <c r="W5227" s="156" t="s">
        <v>11249</v>
      </c>
      <c r="X5227" s="156">
        <v>50</v>
      </c>
      <c r="Y5227" s="156">
        <v>62.8</v>
      </c>
      <c r="Z5227" s="156"/>
    </row>
    <row r="5228" spans="1:26" s="56" customFormat="1">
      <c r="A5228" s="56" t="s">
        <v>11236</v>
      </c>
      <c r="B5228" s="156" t="s">
        <v>1033</v>
      </c>
      <c r="C5228" s="56" t="s">
        <v>2538</v>
      </c>
      <c r="D5228" s="56" t="s">
        <v>2539</v>
      </c>
      <c r="E5228" s="56" t="s">
        <v>2549</v>
      </c>
      <c r="F5228" s="56" t="s">
        <v>2541</v>
      </c>
      <c r="H5228" s="56" t="s">
        <v>11237</v>
      </c>
      <c r="I5228" s="56">
        <v>20140912</v>
      </c>
      <c r="J5228" s="56">
        <v>20141120</v>
      </c>
      <c r="K5228" s="156" t="s">
        <v>11344</v>
      </c>
      <c r="L5228" s="156" t="s">
        <v>11345</v>
      </c>
      <c r="M5228" s="156" t="s">
        <v>695</v>
      </c>
      <c r="N5228" s="156" t="s">
        <v>2545</v>
      </c>
      <c r="O5228" s="156"/>
      <c r="P5228" s="156" t="s">
        <v>8420</v>
      </c>
      <c r="Q5228" s="156" t="s">
        <v>11248</v>
      </c>
      <c r="R5228" s="156" t="s">
        <v>6603</v>
      </c>
      <c r="S5228" s="156" t="s">
        <v>605</v>
      </c>
      <c r="T5228" s="156">
        <v>1</v>
      </c>
      <c r="U5228" s="156" t="s">
        <v>606</v>
      </c>
      <c r="V5228" s="156"/>
      <c r="W5228" s="156" t="s">
        <v>11249</v>
      </c>
      <c r="X5228" s="156">
        <v>50</v>
      </c>
      <c r="Y5228" s="156">
        <v>53.8</v>
      </c>
      <c r="Z5228" s="156"/>
    </row>
    <row r="5229" spans="1:26" s="56" customFormat="1">
      <c r="A5229" s="56" t="s">
        <v>11236</v>
      </c>
      <c r="B5229" s="156" t="s">
        <v>1033</v>
      </c>
      <c r="C5229" s="56" t="s">
        <v>2538</v>
      </c>
      <c r="D5229" s="56" t="s">
        <v>2539</v>
      </c>
      <c r="E5229" s="56" t="s">
        <v>2549</v>
      </c>
      <c r="F5229" s="56" t="s">
        <v>2541</v>
      </c>
      <c r="H5229" s="56" t="s">
        <v>11237</v>
      </c>
      <c r="I5229" s="56">
        <v>20140912</v>
      </c>
      <c r="J5229" s="56">
        <v>20141120</v>
      </c>
      <c r="K5229" s="156" t="s">
        <v>11346</v>
      </c>
      <c r="L5229" s="156" t="s">
        <v>11347</v>
      </c>
      <c r="M5229" s="156" t="s">
        <v>695</v>
      </c>
      <c r="N5229" s="156" t="s">
        <v>2545</v>
      </c>
      <c r="O5229" s="156"/>
      <c r="P5229" s="156" t="s">
        <v>8420</v>
      </c>
      <c r="Q5229" s="156" t="s">
        <v>11248</v>
      </c>
      <c r="R5229" s="156" t="s">
        <v>6603</v>
      </c>
      <c r="S5229" s="156" t="s">
        <v>605</v>
      </c>
      <c r="T5229" s="156">
        <v>1</v>
      </c>
      <c r="U5229" s="156" t="s">
        <v>606</v>
      </c>
      <c r="V5229" s="156"/>
      <c r="W5229" s="156" t="s">
        <v>11249</v>
      </c>
      <c r="X5229" s="156">
        <v>50</v>
      </c>
      <c r="Y5229" s="156">
        <v>93.2</v>
      </c>
      <c r="Z5229" s="156"/>
    </row>
    <row r="5230" spans="1:26" s="56" customFormat="1">
      <c r="A5230" s="56" t="s">
        <v>11236</v>
      </c>
      <c r="B5230" s="156" t="s">
        <v>1033</v>
      </c>
      <c r="C5230" s="56" t="s">
        <v>2538</v>
      </c>
      <c r="D5230" s="56" t="s">
        <v>2539</v>
      </c>
      <c r="E5230" s="56" t="s">
        <v>2549</v>
      </c>
      <c r="F5230" s="56" t="s">
        <v>2541</v>
      </c>
      <c r="H5230" s="56" t="s">
        <v>11237</v>
      </c>
      <c r="I5230" s="56">
        <v>20140912</v>
      </c>
      <c r="J5230" s="56">
        <v>20141120</v>
      </c>
      <c r="K5230" s="156" t="s">
        <v>11348</v>
      </c>
      <c r="L5230" s="156" t="s">
        <v>11349</v>
      </c>
      <c r="M5230" s="156" t="s">
        <v>695</v>
      </c>
      <c r="N5230" s="156" t="s">
        <v>2545</v>
      </c>
      <c r="O5230" s="156"/>
      <c r="P5230" s="156" t="s">
        <v>8420</v>
      </c>
      <c r="Q5230" s="156" t="s">
        <v>11248</v>
      </c>
      <c r="R5230" s="156" t="s">
        <v>6603</v>
      </c>
      <c r="S5230" s="156" t="s">
        <v>605</v>
      </c>
      <c r="T5230" s="156">
        <v>1</v>
      </c>
      <c r="U5230" s="156" t="s">
        <v>606</v>
      </c>
      <c r="V5230" s="156"/>
      <c r="W5230" s="156" t="s">
        <v>11249</v>
      </c>
      <c r="X5230" s="156">
        <v>50</v>
      </c>
      <c r="Y5230" s="156">
        <v>62</v>
      </c>
      <c r="Z5230" s="156"/>
    </row>
    <row r="5231" spans="1:26" s="56" customFormat="1">
      <c r="A5231" s="56" t="s">
        <v>11236</v>
      </c>
      <c r="B5231" s="156" t="s">
        <v>1033</v>
      </c>
      <c r="C5231" s="56" t="s">
        <v>2538</v>
      </c>
      <c r="D5231" s="56" t="s">
        <v>2539</v>
      </c>
      <c r="E5231" s="56" t="s">
        <v>2549</v>
      </c>
      <c r="F5231" s="56" t="s">
        <v>2541</v>
      </c>
      <c r="H5231" s="56" t="s">
        <v>11237</v>
      </c>
      <c r="I5231" s="56">
        <v>20140912</v>
      </c>
      <c r="J5231" s="56">
        <v>20141120</v>
      </c>
      <c r="K5231" s="156" t="s">
        <v>11350</v>
      </c>
      <c r="L5231" s="156" t="s">
        <v>11351</v>
      </c>
      <c r="M5231" s="156" t="s">
        <v>695</v>
      </c>
      <c r="N5231" s="156" t="s">
        <v>2545</v>
      </c>
      <c r="O5231" s="156"/>
      <c r="P5231" s="156" t="s">
        <v>8420</v>
      </c>
      <c r="Q5231" s="156" t="s">
        <v>11248</v>
      </c>
      <c r="R5231" s="156" t="s">
        <v>6603</v>
      </c>
      <c r="S5231" s="156" t="s">
        <v>605</v>
      </c>
      <c r="T5231" s="156">
        <v>1</v>
      </c>
      <c r="U5231" s="156" t="s">
        <v>606</v>
      </c>
      <c r="V5231" s="156"/>
      <c r="W5231" s="156" t="s">
        <v>11249</v>
      </c>
      <c r="X5231" s="156">
        <v>50</v>
      </c>
      <c r="Y5231" s="156">
        <v>78.400000000000006</v>
      </c>
      <c r="Z5231" s="156"/>
    </row>
    <row r="5232" spans="1:26" s="56" customFormat="1">
      <c r="A5232" s="56" t="s">
        <v>11236</v>
      </c>
      <c r="B5232" s="156" t="s">
        <v>1033</v>
      </c>
      <c r="C5232" s="56" t="s">
        <v>2538</v>
      </c>
      <c r="D5232" s="56" t="s">
        <v>2539</v>
      </c>
      <c r="E5232" s="56" t="s">
        <v>2549</v>
      </c>
      <c r="F5232" s="56" t="s">
        <v>2541</v>
      </c>
      <c r="H5232" s="56" t="s">
        <v>11237</v>
      </c>
      <c r="I5232" s="56">
        <v>20140912</v>
      </c>
      <c r="J5232" s="56">
        <v>20141120</v>
      </c>
      <c r="K5232" s="156" t="s">
        <v>11352</v>
      </c>
      <c r="L5232" s="156" t="s">
        <v>11353</v>
      </c>
      <c r="M5232" s="156" t="s">
        <v>695</v>
      </c>
      <c r="N5232" s="156" t="s">
        <v>2545</v>
      </c>
      <c r="O5232" s="156"/>
      <c r="P5232" s="156" t="s">
        <v>8420</v>
      </c>
      <c r="Q5232" s="156" t="s">
        <v>11248</v>
      </c>
      <c r="R5232" s="156" t="s">
        <v>6603</v>
      </c>
      <c r="S5232" s="156" t="s">
        <v>605</v>
      </c>
      <c r="T5232" s="156">
        <v>1</v>
      </c>
      <c r="U5232" s="156" t="s">
        <v>606</v>
      </c>
      <c r="V5232" s="156"/>
      <c r="W5232" s="156" t="s">
        <v>11249</v>
      </c>
      <c r="X5232" s="156">
        <v>50</v>
      </c>
      <c r="Y5232" s="156">
        <v>76.400000000000006</v>
      </c>
      <c r="Z5232" s="156"/>
    </row>
    <row r="5233" spans="1:26" s="56" customFormat="1">
      <c r="A5233" s="56" t="s">
        <v>11236</v>
      </c>
      <c r="B5233" s="156" t="s">
        <v>1033</v>
      </c>
      <c r="C5233" s="56" t="s">
        <v>2538</v>
      </c>
      <c r="D5233" s="56" t="s">
        <v>2539</v>
      </c>
      <c r="E5233" s="56" t="s">
        <v>2549</v>
      </c>
      <c r="F5233" s="56" t="s">
        <v>2541</v>
      </c>
      <c r="H5233" s="56" t="s">
        <v>11237</v>
      </c>
      <c r="I5233" s="56">
        <v>20140912</v>
      </c>
      <c r="J5233" s="56">
        <v>20141120</v>
      </c>
      <c r="K5233" s="156" t="s">
        <v>11354</v>
      </c>
      <c r="L5233" s="156" t="s">
        <v>11355</v>
      </c>
      <c r="M5233" s="156" t="s">
        <v>695</v>
      </c>
      <c r="N5233" s="156" t="s">
        <v>2545</v>
      </c>
      <c r="O5233" s="156"/>
      <c r="P5233" s="156" t="s">
        <v>8420</v>
      </c>
      <c r="Q5233" s="156" t="s">
        <v>11248</v>
      </c>
      <c r="R5233" s="156" t="s">
        <v>6603</v>
      </c>
      <c r="S5233" s="156" t="s">
        <v>605</v>
      </c>
      <c r="T5233" s="156">
        <v>1</v>
      </c>
      <c r="U5233" s="156" t="s">
        <v>606</v>
      </c>
      <c r="V5233" s="156"/>
      <c r="W5233" s="156" t="s">
        <v>11249</v>
      </c>
      <c r="X5233" s="156">
        <v>50</v>
      </c>
      <c r="Y5233" s="156">
        <v>71.599999999999994</v>
      </c>
      <c r="Z5233" s="156"/>
    </row>
    <row r="5234" spans="1:26" s="56" customFormat="1">
      <c r="A5234" s="56" t="s">
        <v>11236</v>
      </c>
      <c r="B5234" s="156" t="s">
        <v>1033</v>
      </c>
      <c r="C5234" s="56" t="s">
        <v>2538</v>
      </c>
      <c r="D5234" s="56" t="s">
        <v>2539</v>
      </c>
      <c r="E5234" s="56" t="s">
        <v>2549</v>
      </c>
      <c r="F5234" s="56" t="s">
        <v>2541</v>
      </c>
      <c r="H5234" s="56" t="s">
        <v>11237</v>
      </c>
      <c r="I5234" s="56">
        <v>20140912</v>
      </c>
      <c r="J5234" s="56">
        <v>20141120</v>
      </c>
      <c r="K5234" s="156" t="s">
        <v>11356</v>
      </c>
      <c r="L5234" s="156" t="s">
        <v>11357</v>
      </c>
      <c r="M5234" s="156" t="s">
        <v>695</v>
      </c>
      <c r="N5234" s="156" t="s">
        <v>2545</v>
      </c>
      <c r="O5234" s="156"/>
      <c r="P5234" s="156" t="s">
        <v>8420</v>
      </c>
      <c r="Q5234" s="156" t="s">
        <v>11248</v>
      </c>
      <c r="R5234" s="156" t="s">
        <v>6603</v>
      </c>
      <c r="S5234" s="156" t="s">
        <v>605</v>
      </c>
      <c r="T5234" s="156">
        <v>1</v>
      </c>
      <c r="U5234" s="156" t="s">
        <v>606</v>
      </c>
      <c r="V5234" s="156"/>
      <c r="W5234" s="156" t="s">
        <v>11249</v>
      </c>
      <c r="X5234" s="156">
        <v>50</v>
      </c>
      <c r="Y5234" s="156">
        <v>70.599999999999994</v>
      </c>
      <c r="Z5234" s="156"/>
    </row>
    <row r="5235" spans="1:26" s="56" customFormat="1">
      <c r="A5235" s="56" t="s">
        <v>11236</v>
      </c>
      <c r="B5235" s="156" t="s">
        <v>1033</v>
      </c>
      <c r="C5235" s="56" t="s">
        <v>2538</v>
      </c>
      <c r="D5235" s="56" t="s">
        <v>2539</v>
      </c>
      <c r="E5235" s="56" t="s">
        <v>2549</v>
      </c>
      <c r="F5235" s="56" t="s">
        <v>2541</v>
      </c>
      <c r="H5235" s="56" t="s">
        <v>11237</v>
      </c>
      <c r="I5235" s="56">
        <v>20140912</v>
      </c>
      <c r="J5235" s="56">
        <v>20141120</v>
      </c>
      <c r="K5235" s="156" t="s">
        <v>11358</v>
      </c>
      <c r="L5235" s="156" t="s">
        <v>11359</v>
      </c>
      <c r="M5235" s="156" t="s">
        <v>695</v>
      </c>
      <c r="N5235" s="156" t="s">
        <v>2545</v>
      </c>
      <c r="O5235" s="156"/>
      <c r="P5235" s="156" t="s">
        <v>8420</v>
      </c>
      <c r="Q5235" s="156" t="s">
        <v>11248</v>
      </c>
      <c r="R5235" s="156" t="s">
        <v>6603</v>
      </c>
      <c r="S5235" s="156" t="s">
        <v>605</v>
      </c>
      <c r="T5235" s="156">
        <v>1</v>
      </c>
      <c r="U5235" s="156" t="s">
        <v>606</v>
      </c>
      <c r="V5235" s="156"/>
      <c r="W5235" s="156" t="s">
        <v>11249</v>
      </c>
      <c r="X5235" s="156">
        <v>50</v>
      </c>
      <c r="Y5235" s="156">
        <v>105</v>
      </c>
      <c r="Z5235" s="156"/>
    </row>
    <row r="5236" spans="1:26" s="56" customFormat="1">
      <c r="A5236" s="56" t="s">
        <v>11236</v>
      </c>
      <c r="B5236" s="156" t="s">
        <v>1033</v>
      </c>
      <c r="C5236" s="56" t="s">
        <v>2538</v>
      </c>
      <c r="D5236" s="56" t="s">
        <v>2539</v>
      </c>
      <c r="E5236" s="56" t="s">
        <v>2549</v>
      </c>
      <c r="F5236" s="56" t="s">
        <v>2541</v>
      </c>
      <c r="H5236" s="56" t="s">
        <v>11237</v>
      </c>
      <c r="I5236" s="56">
        <v>20140912</v>
      </c>
      <c r="J5236" s="56">
        <v>20141120</v>
      </c>
      <c r="K5236" s="156" t="s">
        <v>11360</v>
      </c>
      <c r="L5236" s="156" t="s">
        <v>11361</v>
      </c>
      <c r="M5236" s="156" t="s">
        <v>695</v>
      </c>
      <c r="N5236" s="156" t="s">
        <v>2545</v>
      </c>
      <c r="O5236" s="156"/>
      <c r="P5236" s="156" t="s">
        <v>8420</v>
      </c>
      <c r="Q5236" s="156" t="s">
        <v>11248</v>
      </c>
      <c r="R5236" s="156" t="s">
        <v>6603</v>
      </c>
      <c r="S5236" s="156" t="s">
        <v>605</v>
      </c>
      <c r="T5236" s="156">
        <v>1</v>
      </c>
      <c r="U5236" s="156" t="s">
        <v>606</v>
      </c>
      <c r="V5236" s="156"/>
      <c r="W5236" s="156" t="s">
        <v>11249</v>
      </c>
      <c r="X5236" s="156">
        <v>50</v>
      </c>
      <c r="Y5236" s="156">
        <v>29.6</v>
      </c>
      <c r="Z5236" s="156"/>
    </row>
    <row r="5237" spans="1:26" s="56" customFormat="1">
      <c r="A5237" s="56" t="s">
        <v>11236</v>
      </c>
      <c r="B5237" s="156" t="s">
        <v>1033</v>
      </c>
      <c r="C5237" s="56" t="s">
        <v>2538</v>
      </c>
      <c r="D5237" s="56" t="s">
        <v>2539</v>
      </c>
      <c r="E5237" s="56" t="s">
        <v>2549</v>
      </c>
      <c r="F5237" s="56" t="s">
        <v>2541</v>
      </c>
      <c r="H5237" s="56" t="s">
        <v>11237</v>
      </c>
      <c r="I5237" s="56">
        <v>20140912</v>
      </c>
      <c r="J5237" s="56">
        <v>20141120</v>
      </c>
      <c r="K5237" s="156" t="s">
        <v>11362</v>
      </c>
      <c r="L5237" s="156" t="s">
        <v>11363</v>
      </c>
      <c r="M5237" s="156" t="s">
        <v>695</v>
      </c>
      <c r="N5237" s="156" t="s">
        <v>2545</v>
      </c>
      <c r="O5237" s="156"/>
      <c r="P5237" s="156" t="s">
        <v>8420</v>
      </c>
      <c r="Q5237" s="156" t="s">
        <v>11248</v>
      </c>
      <c r="R5237" s="156" t="s">
        <v>6603</v>
      </c>
      <c r="S5237" s="156" t="s">
        <v>605</v>
      </c>
      <c r="T5237" s="156">
        <v>1</v>
      </c>
      <c r="U5237" s="156" t="s">
        <v>606</v>
      </c>
      <c r="V5237" s="156"/>
      <c r="W5237" s="156" t="s">
        <v>11249</v>
      </c>
      <c r="X5237" s="156">
        <v>50</v>
      </c>
      <c r="Y5237" s="156">
        <v>57.8</v>
      </c>
      <c r="Z5237" s="156"/>
    </row>
    <row r="5238" spans="1:26" s="56" customFormat="1">
      <c r="A5238" s="56" t="s">
        <v>11236</v>
      </c>
      <c r="B5238" s="156" t="s">
        <v>1033</v>
      </c>
      <c r="C5238" s="56" t="s">
        <v>2538</v>
      </c>
      <c r="D5238" s="56" t="s">
        <v>2539</v>
      </c>
      <c r="E5238" s="56" t="s">
        <v>2549</v>
      </c>
      <c r="F5238" s="56" t="s">
        <v>2541</v>
      </c>
      <c r="H5238" s="56" t="s">
        <v>11237</v>
      </c>
      <c r="I5238" s="56">
        <v>20140912</v>
      </c>
      <c r="J5238" s="56">
        <v>20141120</v>
      </c>
      <c r="K5238" s="156" t="s">
        <v>11364</v>
      </c>
      <c r="L5238" s="156" t="s">
        <v>11365</v>
      </c>
      <c r="M5238" s="156" t="s">
        <v>695</v>
      </c>
      <c r="N5238" s="156" t="s">
        <v>2545</v>
      </c>
      <c r="O5238" s="156"/>
      <c r="P5238" s="156" t="s">
        <v>8420</v>
      </c>
      <c r="Q5238" s="156" t="s">
        <v>11248</v>
      </c>
      <c r="R5238" s="156" t="s">
        <v>6603</v>
      </c>
      <c r="S5238" s="156" t="s">
        <v>605</v>
      </c>
      <c r="T5238" s="156">
        <v>1</v>
      </c>
      <c r="U5238" s="156" t="s">
        <v>606</v>
      </c>
      <c r="V5238" s="156"/>
      <c r="W5238" s="156" t="s">
        <v>11249</v>
      </c>
      <c r="X5238" s="156">
        <v>50</v>
      </c>
      <c r="Y5238" s="156">
        <v>24.4</v>
      </c>
      <c r="Z5238" s="156"/>
    </row>
    <row r="5239" spans="1:26" s="56" customFormat="1">
      <c r="A5239" s="56" t="s">
        <v>11236</v>
      </c>
      <c r="B5239" s="156" t="s">
        <v>1033</v>
      </c>
      <c r="C5239" s="56" t="s">
        <v>2538</v>
      </c>
      <c r="D5239" s="56" t="s">
        <v>2539</v>
      </c>
      <c r="E5239" s="56" t="s">
        <v>2549</v>
      </c>
      <c r="F5239" s="56" t="s">
        <v>2541</v>
      </c>
      <c r="H5239" s="56" t="s">
        <v>11237</v>
      </c>
      <c r="I5239" s="56">
        <v>20140912</v>
      </c>
      <c r="J5239" s="56">
        <v>20141120</v>
      </c>
      <c r="K5239" s="156" t="s">
        <v>11366</v>
      </c>
      <c r="L5239" s="156" t="s">
        <v>11367</v>
      </c>
      <c r="M5239" s="156" t="s">
        <v>695</v>
      </c>
      <c r="N5239" s="156" t="s">
        <v>2545</v>
      </c>
      <c r="O5239" s="156"/>
      <c r="P5239" s="156" t="s">
        <v>8420</v>
      </c>
      <c r="Q5239" s="156" t="s">
        <v>11248</v>
      </c>
      <c r="R5239" s="156" t="s">
        <v>6603</v>
      </c>
      <c r="S5239" s="156" t="s">
        <v>605</v>
      </c>
      <c r="T5239" s="156">
        <v>1</v>
      </c>
      <c r="U5239" s="156" t="s">
        <v>606</v>
      </c>
      <c r="V5239" s="156"/>
      <c r="W5239" s="156" t="s">
        <v>11249</v>
      </c>
      <c r="X5239" s="156">
        <v>50</v>
      </c>
      <c r="Y5239" s="156">
        <v>37.200000000000003</v>
      </c>
      <c r="Z5239" s="156"/>
    </row>
    <row r="5240" spans="1:26" s="56" customFormat="1">
      <c r="A5240" s="56" t="s">
        <v>11236</v>
      </c>
      <c r="B5240" s="156" t="s">
        <v>1033</v>
      </c>
      <c r="C5240" s="56" t="s">
        <v>2538</v>
      </c>
      <c r="D5240" s="56" t="s">
        <v>2539</v>
      </c>
      <c r="E5240" s="56" t="s">
        <v>2549</v>
      </c>
      <c r="F5240" s="56" t="s">
        <v>2541</v>
      </c>
      <c r="H5240" s="56" t="s">
        <v>11237</v>
      </c>
      <c r="I5240" s="56">
        <v>20140912</v>
      </c>
      <c r="J5240" s="56">
        <v>20141120</v>
      </c>
      <c r="K5240" s="156" t="s">
        <v>11368</v>
      </c>
      <c r="L5240" s="156" t="s">
        <v>11369</v>
      </c>
      <c r="M5240" s="156" t="s">
        <v>695</v>
      </c>
      <c r="N5240" s="156" t="s">
        <v>2545</v>
      </c>
      <c r="O5240" s="156"/>
      <c r="P5240" s="156" t="s">
        <v>8420</v>
      </c>
      <c r="Q5240" s="156" t="s">
        <v>11248</v>
      </c>
      <c r="R5240" s="156" t="s">
        <v>6603</v>
      </c>
      <c r="S5240" s="156" t="s">
        <v>605</v>
      </c>
      <c r="T5240" s="156">
        <v>1</v>
      </c>
      <c r="U5240" s="156" t="s">
        <v>606</v>
      </c>
      <c r="V5240" s="156"/>
      <c r="W5240" s="156" t="s">
        <v>11249</v>
      </c>
      <c r="X5240" s="156">
        <v>50</v>
      </c>
      <c r="Y5240" s="156">
        <v>57.8</v>
      </c>
      <c r="Z5240" s="156"/>
    </row>
    <row r="5241" spans="1:26" s="56" customFormat="1">
      <c r="A5241" s="56" t="s">
        <v>11236</v>
      </c>
      <c r="B5241" s="156" t="s">
        <v>1033</v>
      </c>
      <c r="C5241" s="56" t="s">
        <v>2538</v>
      </c>
      <c r="D5241" s="56" t="s">
        <v>2539</v>
      </c>
      <c r="E5241" s="56" t="s">
        <v>2549</v>
      </c>
      <c r="F5241" s="56" t="s">
        <v>2541</v>
      </c>
      <c r="H5241" s="56" t="s">
        <v>11237</v>
      </c>
      <c r="I5241" s="56">
        <v>20140912</v>
      </c>
      <c r="J5241" s="56">
        <v>20141120</v>
      </c>
      <c r="K5241" s="156" t="s">
        <v>11370</v>
      </c>
      <c r="L5241" s="156" t="s">
        <v>11371</v>
      </c>
      <c r="M5241" s="156" t="s">
        <v>695</v>
      </c>
      <c r="N5241" s="156" t="s">
        <v>2545</v>
      </c>
      <c r="O5241" s="156"/>
      <c r="P5241" s="156" t="s">
        <v>8420</v>
      </c>
      <c r="Q5241" s="156" t="s">
        <v>11248</v>
      </c>
      <c r="R5241" s="156" t="s">
        <v>6603</v>
      </c>
      <c r="S5241" s="156" t="s">
        <v>605</v>
      </c>
      <c r="T5241" s="156">
        <v>1</v>
      </c>
      <c r="U5241" s="156" t="s">
        <v>606</v>
      </c>
      <c r="V5241" s="156"/>
      <c r="W5241" s="156" t="s">
        <v>11249</v>
      </c>
      <c r="X5241" s="156">
        <v>50</v>
      </c>
      <c r="Y5241" s="156">
        <v>47</v>
      </c>
      <c r="Z5241" s="156"/>
    </row>
    <row r="5242" spans="1:26" s="56" customFormat="1">
      <c r="A5242" s="56" t="s">
        <v>11236</v>
      </c>
      <c r="B5242" s="156" t="s">
        <v>1033</v>
      </c>
      <c r="C5242" s="56" t="s">
        <v>2538</v>
      </c>
      <c r="D5242" s="56" t="s">
        <v>2539</v>
      </c>
      <c r="E5242" s="56" t="s">
        <v>2549</v>
      </c>
      <c r="F5242" s="56" t="s">
        <v>2541</v>
      </c>
      <c r="H5242" s="56" t="s">
        <v>11237</v>
      </c>
      <c r="I5242" s="56">
        <v>20140912</v>
      </c>
      <c r="J5242" s="56">
        <v>20141120</v>
      </c>
      <c r="K5242" s="156" t="s">
        <v>11372</v>
      </c>
      <c r="L5242" s="156" t="s">
        <v>11373</v>
      </c>
      <c r="M5242" s="156" t="s">
        <v>695</v>
      </c>
      <c r="N5242" s="156" t="s">
        <v>2545</v>
      </c>
      <c r="O5242" s="156"/>
      <c r="P5242" s="156" t="s">
        <v>8420</v>
      </c>
      <c r="Q5242" s="156" t="s">
        <v>11248</v>
      </c>
      <c r="R5242" s="156" t="s">
        <v>6603</v>
      </c>
      <c r="S5242" s="156" t="s">
        <v>605</v>
      </c>
      <c r="T5242" s="156">
        <v>1</v>
      </c>
      <c r="U5242" s="156" t="s">
        <v>606</v>
      </c>
      <c r="V5242" s="156"/>
      <c r="W5242" s="156" t="s">
        <v>11249</v>
      </c>
      <c r="X5242" s="156">
        <v>50</v>
      </c>
      <c r="Y5242" s="156">
        <v>17.600000000000001</v>
      </c>
      <c r="Z5242" s="156"/>
    </row>
    <row r="5243" spans="1:26" s="56" customFormat="1">
      <c r="A5243" s="56" t="s">
        <v>11236</v>
      </c>
      <c r="B5243" s="156" t="s">
        <v>1033</v>
      </c>
      <c r="C5243" s="56" t="s">
        <v>2538</v>
      </c>
      <c r="D5243" s="56" t="s">
        <v>2539</v>
      </c>
      <c r="E5243" s="56" t="s">
        <v>2549</v>
      </c>
      <c r="F5243" s="56" t="s">
        <v>2541</v>
      </c>
      <c r="H5243" s="56" t="s">
        <v>11237</v>
      </c>
      <c r="I5243" s="56">
        <v>20140912</v>
      </c>
      <c r="J5243" s="56">
        <v>20141120</v>
      </c>
      <c r="K5243" s="156" t="s">
        <v>11374</v>
      </c>
      <c r="L5243" s="156" t="s">
        <v>11375</v>
      </c>
      <c r="M5243" s="156" t="s">
        <v>695</v>
      </c>
      <c r="N5243" s="156" t="s">
        <v>2545</v>
      </c>
      <c r="O5243" s="156"/>
      <c r="P5243" s="156" t="s">
        <v>8420</v>
      </c>
      <c r="Q5243" s="156" t="s">
        <v>11248</v>
      </c>
      <c r="R5243" s="156" t="s">
        <v>6603</v>
      </c>
      <c r="S5243" s="156" t="s">
        <v>605</v>
      </c>
      <c r="T5243" s="156">
        <v>1</v>
      </c>
      <c r="U5243" s="156" t="s">
        <v>606</v>
      </c>
      <c r="V5243" s="156"/>
      <c r="W5243" s="156" t="s">
        <v>11249</v>
      </c>
      <c r="X5243" s="156">
        <v>50</v>
      </c>
      <c r="Y5243" s="156">
        <v>59.4</v>
      </c>
      <c r="Z5243" s="156"/>
    </row>
    <row r="5244" spans="1:26" s="56" customFormat="1">
      <c r="A5244" s="56" t="s">
        <v>11236</v>
      </c>
      <c r="B5244" s="156" t="s">
        <v>1033</v>
      </c>
      <c r="C5244" s="56" t="s">
        <v>2538</v>
      </c>
      <c r="D5244" s="56" t="s">
        <v>2539</v>
      </c>
      <c r="E5244" s="56" t="s">
        <v>2549</v>
      </c>
      <c r="F5244" s="56" t="s">
        <v>2541</v>
      </c>
      <c r="H5244" s="56" t="s">
        <v>11237</v>
      </c>
      <c r="I5244" s="56">
        <v>20140912</v>
      </c>
      <c r="J5244" s="56">
        <v>20141120</v>
      </c>
      <c r="K5244" s="156" t="s">
        <v>11376</v>
      </c>
      <c r="L5244" s="156" t="s">
        <v>11377</v>
      </c>
      <c r="M5244" s="156" t="s">
        <v>695</v>
      </c>
      <c r="N5244" s="156" t="s">
        <v>2545</v>
      </c>
      <c r="O5244" s="156"/>
      <c r="P5244" s="156" t="s">
        <v>8420</v>
      </c>
      <c r="Q5244" s="156" t="s">
        <v>11248</v>
      </c>
      <c r="R5244" s="156" t="s">
        <v>6603</v>
      </c>
      <c r="S5244" s="156" t="s">
        <v>605</v>
      </c>
      <c r="T5244" s="156">
        <v>1</v>
      </c>
      <c r="U5244" s="156" t="s">
        <v>606</v>
      </c>
      <c r="V5244" s="156"/>
      <c r="W5244" s="156" t="s">
        <v>11249</v>
      </c>
      <c r="X5244" s="156">
        <v>50</v>
      </c>
      <c r="Y5244" s="156">
        <v>39.4</v>
      </c>
      <c r="Z5244" s="156"/>
    </row>
    <row r="5245" spans="1:26" s="56" customFormat="1">
      <c r="A5245" s="56" t="s">
        <v>11236</v>
      </c>
      <c r="B5245" s="156" t="s">
        <v>1033</v>
      </c>
      <c r="C5245" s="56" t="s">
        <v>2538</v>
      </c>
      <c r="D5245" s="56" t="s">
        <v>2539</v>
      </c>
      <c r="E5245" s="56" t="s">
        <v>2549</v>
      </c>
      <c r="F5245" s="56" t="s">
        <v>2541</v>
      </c>
      <c r="H5245" s="56" t="s">
        <v>11237</v>
      </c>
      <c r="I5245" s="56">
        <v>20140912</v>
      </c>
      <c r="J5245" s="56">
        <v>20141120</v>
      </c>
      <c r="K5245" s="156" t="s">
        <v>11378</v>
      </c>
      <c r="L5245" s="156" t="s">
        <v>11379</v>
      </c>
      <c r="M5245" s="156" t="s">
        <v>695</v>
      </c>
      <c r="N5245" s="156" t="s">
        <v>2545</v>
      </c>
      <c r="O5245" s="156"/>
      <c r="P5245" s="156" t="s">
        <v>8420</v>
      </c>
      <c r="Q5245" s="156" t="s">
        <v>11248</v>
      </c>
      <c r="R5245" s="156" t="s">
        <v>6603</v>
      </c>
      <c r="S5245" s="156" t="s">
        <v>605</v>
      </c>
      <c r="T5245" s="156">
        <v>1</v>
      </c>
      <c r="U5245" s="156" t="s">
        <v>606</v>
      </c>
      <c r="V5245" s="156"/>
      <c r="W5245" s="156" t="s">
        <v>11249</v>
      </c>
      <c r="X5245" s="156">
        <v>50</v>
      </c>
      <c r="Y5245" s="156">
        <v>42.2</v>
      </c>
      <c r="Z5245" s="156"/>
    </row>
    <row r="5246" spans="1:26" s="56" customFormat="1">
      <c r="A5246" s="56" t="s">
        <v>11236</v>
      </c>
      <c r="B5246" s="156" t="s">
        <v>1033</v>
      </c>
      <c r="C5246" s="56" t="s">
        <v>2538</v>
      </c>
      <c r="D5246" s="56" t="s">
        <v>2539</v>
      </c>
      <c r="E5246" s="56" t="s">
        <v>2549</v>
      </c>
      <c r="F5246" s="56" t="s">
        <v>2541</v>
      </c>
      <c r="H5246" s="56" t="s">
        <v>11237</v>
      </c>
      <c r="I5246" s="56">
        <v>20140912</v>
      </c>
      <c r="J5246" s="56">
        <v>20141120</v>
      </c>
      <c r="K5246" s="156" t="s">
        <v>11380</v>
      </c>
      <c r="L5246" s="156" t="s">
        <v>11381</v>
      </c>
      <c r="M5246" s="156" t="s">
        <v>695</v>
      </c>
      <c r="N5246" s="156" t="s">
        <v>2545</v>
      </c>
      <c r="O5246" s="156"/>
      <c r="P5246" s="156" t="s">
        <v>8420</v>
      </c>
      <c r="Q5246" s="156" t="s">
        <v>11248</v>
      </c>
      <c r="R5246" s="156" t="s">
        <v>6603</v>
      </c>
      <c r="S5246" s="156" t="s">
        <v>605</v>
      </c>
      <c r="T5246" s="156">
        <v>1</v>
      </c>
      <c r="U5246" s="156" t="s">
        <v>606</v>
      </c>
      <c r="V5246" s="156"/>
      <c r="W5246" s="156" t="s">
        <v>11249</v>
      </c>
      <c r="X5246" s="156">
        <v>50</v>
      </c>
      <c r="Y5246" s="156">
        <v>60</v>
      </c>
      <c r="Z5246" s="156"/>
    </row>
    <row r="5247" spans="1:26" s="56" customFormat="1">
      <c r="A5247" s="56" t="s">
        <v>11236</v>
      </c>
      <c r="B5247" s="156" t="s">
        <v>1033</v>
      </c>
      <c r="C5247" s="56" t="s">
        <v>2538</v>
      </c>
      <c r="D5247" s="56" t="s">
        <v>2539</v>
      </c>
      <c r="E5247" s="56" t="s">
        <v>2549</v>
      </c>
      <c r="F5247" s="56" t="s">
        <v>2541</v>
      </c>
      <c r="H5247" s="56" t="s">
        <v>11237</v>
      </c>
      <c r="I5247" s="56">
        <v>20140912</v>
      </c>
      <c r="J5247" s="56">
        <v>20141120</v>
      </c>
      <c r="K5247" s="156" t="s">
        <v>11382</v>
      </c>
      <c r="L5247" s="156" t="s">
        <v>11383</v>
      </c>
      <c r="M5247" s="156" t="s">
        <v>695</v>
      </c>
      <c r="N5247" s="156" t="s">
        <v>2545</v>
      </c>
      <c r="O5247" s="156"/>
      <c r="P5247" s="156" t="s">
        <v>8420</v>
      </c>
      <c r="Q5247" s="156" t="s">
        <v>11248</v>
      </c>
      <c r="R5247" s="156" t="s">
        <v>6603</v>
      </c>
      <c r="S5247" s="156" t="s">
        <v>605</v>
      </c>
      <c r="T5247" s="156">
        <v>1</v>
      </c>
      <c r="U5247" s="156" t="s">
        <v>606</v>
      </c>
      <c r="V5247" s="156"/>
      <c r="W5247" s="156" t="s">
        <v>11249</v>
      </c>
      <c r="X5247" s="156">
        <v>100</v>
      </c>
      <c r="Y5247" s="156">
        <v>37.6</v>
      </c>
      <c r="Z5247" s="156"/>
    </row>
    <row r="5248" spans="1:26" s="56" customFormat="1">
      <c r="A5248" s="56" t="s">
        <v>11236</v>
      </c>
      <c r="B5248" s="156" t="s">
        <v>1033</v>
      </c>
      <c r="C5248" s="56" t="s">
        <v>2538</v>
      </c>
      <c r="D5248" s="56" t="s">
        <v>2539</v>
      </c>
      <c r="E5248" s="56" t="s">
        <v>2549</v>
      </c>
      <c r="F5248" s="56" t="s">
        <v>2541</v>
      </c>
      <c r="H5248" s="56" t="s">
        <v>11237</v>
      </c>
      <c r="I5248" s="56">
        <v>20140912</v>
      </c>
      <c r="J5248" s="56">
        <v>20141120</v>
      </c>
      <c r="K5248" s="156" t="s">
        <v>11384</v>
      </c>
      <c r="L5248" s="156" t="s">
        <v>11385</v>
      </c>
      <c r="M5248" s="156" t="s">
        <v>695</v>
      </c>
      <c r="N5248" s="156" t="s">
        <v>2545</v>
      </c>
      <c r="O5248" s="156"/>
      <c r="P5248" s="156" t="s">
        <v>8420</v>
      </c>
      <c r="Q5248" s="156" t="s">
        <v>11248</v>
      </c>
      <c r="R5248" s="156" t="s">
        <v>6603</v>
      </c>
      <c r="S5248" s="156" t="s">
        <v>605</v>
      </c>
      <c r="T5248" s="156">
        <v>1</v>
      </c>
      <c r="U5248" s="156" t="s">
        <v>606</v>
      </c>
      <c r="V5248" s="156"/>
      <c r="W5248" s="156" t="s">
        <v>11249</v>
      </c>
      <c r="X5248" s="156">
        <v>50</v>
      </c>
      <c r="Y5248" s="156">
        <v>35</v>
      </c>
      <c r="Z5248" s="156"/>
    </row>
    <row r="5249" spans="1:26" s="56" customFormat="1">
      <c r="A5249" s="56" t="s">
        <v>11236</v>
      </c>
      <c r="B5249" s="156" t="s">
        <v>1033</v>
      </c>
      <c r="C5249" s="56" t="s">
        <v>2538</v>
      </c>
      <c r="D5249" s="56" t="s">
        <v>2539</v>
      </c>
      <c r="E5249" s="56" t="s">
        <v>2549</v>
      </c>
      <c r="F5249" s="56" t="s">
        <v>2541</v>
      </c>
      <c r="H5249" s="56" t="s">
        <v>11237</v>
      </c>
      <c r="I5249" s="56">
        <v>20140912</v>
      </c>
      <c r="J5249" s="56">
        <v>20141120</v>
      </c>
      <c r="K5249" s="156" t="s">
        <v>11386</v>
      </c>
      <c r="L5249" s="156" t="s">
        <v>11387</v>
      </c>
      <c r="M5249" s="156" t="s">
        <v>695</v>
      </c>
      <c r="N5249" s="156" t="s">
        <v>2545</v>
      </c>
      <c r="O5249" s="156"/>
      <c r="P5249" s="156" t="s">
        <v>8420</v>
      </c>
      <c r="Q5249" s="156" t="s">
        <v>11248</v>
      </c>
      <c r="R5249" s="156" t="s">
        <v>6603</v>
      </c>
      <c r="S5249" s="156" t="s">
        <v>605</v>
      </c>
      <c r="T5249" s="156">
        <v>1</v>
      </c>
      <c r="U5249" s="156" t="s">
        <v>606</v>
      </c>
      <c r="V5249" s="156"/>
      <c r="W5249" s="156" t="s">
        <v>11249</v>
      </c>
      <c r="X5249" s="156">
        <v>50</v>
      </c>
      <c r="Y5249" s="156">
        <v>54.4</v>
      </c>
      <c r="Z5249" s="156"/>
    </row>
    <row r="5250" spans="1:26" s="56" customFormat="1">
      <c r="A5250" s="56" t="s">
        <v>11236</v>
      </c>
      <c r="B5250" s="156" t="s">
        <v>1033</v>
      </c>
      <c r="C5250" s="56" t="s">
        <v>2538</v>
      </c>
      <c r="D5250" s="56" t="s">
        <v>2539</v>
      </c>
      <c r="E5250" s="56" t="s">
        <v>2549</v>
      </c>
      <c r="F5250" s="56" t="s">
        <v>2541</v>
      </c>
      <c r="H5250" s="56" t="s">
        <v>11237</v>
      </c>
      <c r="I5250" s="56">
        <v>20140912</v>
      </c>
      <c r="J5250" s="56">
        <v>20141120</v>
      </c>
      <c r="K5250" s="156" t="s">
        <v>11388</v>
      </c>
      <c r="L5250" s="156" t="s">
        <v>11389</v>
      </c>
      <c r="M5250" s="156" t="s">
        <v>695</v>
      </c>
      <c r="N5250" s="156" t="s">
        <v>2545</v>
      </c>
      <c r="O5250" s="156"/>
      <c r="P5250" s="156" t="s">
        <v>8420</v>
      </c>
      <c r="Q5250" s="156" t="s">
        <v>11248</v>
      </c>
      <c r="R5250" s="156" t="s">
        <v>6603</v>
      </c>
      <c r="S5250" s="156" t="s">
        <v>605</v>
      </c>
      <c r="T5250" s="156">
        <v>1</v>
      </c>
      <c r="U5250" s="156" t="s">
        <v>606</v>
      </c>
      <c r="V5250" s="156"/>
      <c r="W5250" s="156" t="s">
        <v>11249</v>
      </c>
      <c r="X5250" s="156">
        <v>50</v>
      </c>
      <c r="Y5250" s="156">
        <v>39.799999999999997</v>
      </c>
      <c r="Z5250" s="156"/>
    </row>
    <row r="5251" spans="1:26" s="56" customFormat="1">
      <c r="A5251" s="56" t="s">
        <v>11236</v>
      </c>
      <c r="B5251" s="156" t="s">
        <v>1033</v>
      </c>
      <c r="C5251" s="56" t="s">
        <v>2538</v>
      </c>
      <c r="D5251" s="56" t="s">
        <v>2539</v>
      </c>
      <c r="E5251" s="56" t="s">
        <v>2549</v>
      </c>
      <c r="F5251" s="56" t="s">
        <v>2541</v>
      </c>
      <c r="H5251" s="56" t="s">
        <v>11237</v>
      </c>
      <c r="I5251" s="56">
        <v>20140912</v>
      </c>
      <c r="J5251" s="56">
        <v>20141120</v>
      </c>
      <c r="K5251" s="156" t="s">
        <v>11390</v>
      </c>
      <c r="L5251" s="156" t="s">
        <v>11391</v>
      </c>
      <c r="M5251" s="156" t="s">
        <v>695</v>
      </c>
      <c r="N5251" s="156" t="s">
        <v>2545</v>
      </c>
      <c r="O5251" s="156"/>
      <c r="P5251" s="156" t="s">
        <v>8420</v>
      </c>
      <c r="Q5251" s="156" t="s">
        <v>11248</v>
      </c>
      <c r="R5251" s="156" t="s">
        <v>6603</v>
      </c>
      <c r="S5251" s="156" t="s">
        <v>605</v>
      </c>
      <c r="T5251" s="156">
        <v>1</v>
      </c>
      <c r="U5251" s="156" t="s">
        <v>606</v>
      </c>
      <c r="V5251" s="156"/>
      <c r="W5251" s="156" t="s">
        <v>11249</v>
      </c>
      <c r="X5251" s="156">
        <v>50</v>
      </c>
      <c r="Y5251" s="156">
        <v>40.4</v>
      </c>
      <c r="Z5251" s="156"/>
    </row>
    <row r="5252" spans="1:26" s="56" customFormat="1">
      <c r="A5252" s="56" t="s">
        <v>11236</v>
      </c>
      <c r="B5252" s="156" t="s">
        <v>1033</v>
      </c>
      <c r="C5252" s="56" t="s">
        <v>2538</v>
      </c>
      <c r="D5252" s="56" t="s">
        <v>2539</v>
      </c>
      <c r="E5252" s="56" t="s">
        <v>2549</v>
      </c>
      <c r="F5252" s="56" t="s">
        <v>2541</v>
      </c>
      <c r="H5252" s="56" t="s">
        <v>11237</v>
      </c>
      <c r="I5252" s="56">
        <v>20140912</v>
      </c>
      <c r="J5252" s="56">
        <v>20141120</v>
      </c>
      <c r="K5252" s="156" t="s">
        <v>11392</v>
      </c>
      <c r="L5252" s="156" t="s">
        <v>11393</v>
      </c>
      <c r="M5252" s="156" t="s">
        <v>695</v>
      </c>
      <c r="N5252" s="156" t="s">
        <v>2545</v>
      </c>
      <c r="O5252" s="156"/>
      <c r="P5252" s="156" t="s">
        <v>8420</v>
      </c>
      <c r="Q5252" s="156" t="s">
        <v>11248</v>
      </c>
      <c r="R5252" s="156" t="s">
        <v>6603</v>
      </c>
      <c r="S5252" s="156" t="s">
        <v>605</v>
      </c>
      <c r="T5252" s="156">
        <v>1</v>
      </c>
      <c r="U5252" s="156" t="s">
        <v>606</v>
      </c>
      <c r="V5252" s="156"/>
      <c r="W5252" s="156" t="s">
        <v>11249</v>
      </c>
      <c r="X5252" s="156">
        <v>50</v>
      </c>
      <c r="Y5252" s="156">
        <v>63.8</v>
      </c>
      <c r="Z5252" s="156"/>
    </row>
    <row r="5253" spans="1:26" s="56" customFormat="1">
      <c r="A5253" s="56" t="s">
        <v>11236</v>
      </c>
      <c r="B5253" s="156" t="s">
        <v>1033</v>
      </c>
      <c r="C5253" s="56" t="s">
        <v>2538</v>
      </c>
      <c r="D5253" s="56" t="s">
        <v>2539</v>
      </c>
      <c r="E5253" s="56" t="s">
        <v>2549</v>
      </c>
      <c r="F5253" s="56" t="s">
        <v>2541</v>
      </c>
      <c r="H5253" s="56" t="s">
        <v>11237</v>
      </c>
      <c r="I5253" s="56">
        <v>20140912</v>
      </c>
      <c r="J5253" s="56">
        <v>20141120</v>
      </c>
      <c r="K5253" s="156" t="s">
        <v>11394</v>
      </c>
      <c r="L5253" s="156" t="s">
        <v>11395</v>
      </c>
      <c r="M5253" s="156" t="s">
        <v>695</v>
      </c>
      <c r="N5253" s="156" t="s">
        <v>2545</v>
      </c>
      <c r="O5253" s="156"/>
      <c r="P5253" s="156" t="s">
        <v>8420</v>
      </c>
      <c r="Q5253" s="156" t="s">
        <v>11248</v>
      </c>
      <c r="R5253" s="156" t="s">
        <v>6603</v>
      </c>
      <c r="S5253" s="156" t="s">
        <v>605</v>
      </c>
      <c r="T5253" s="156">
        <v>1</v>
      </c>
      <c r="U5253" s="156" t="s">
        <v>606</v>
      </c>
      <c r="V5253" s="156"/>
      <c r="W5253" s="156" t="s">
        <v>11249</v>
      </c>
      <c r="X5253" s="156">
        <v>50</v>
      </c>
      <c r="Y5253" s="156">
        <v>64.8</v>
      </c>
      <c r="Z5253" s="156"/>
    </row>
    <row r="5254" spans="1:26" s="56" customFormat="1">
      <c r="A5254" s="56" t="s">
        <v>11236</v>
      </c>
      <c r="B5254" s="156" t="s">
        <v>1033</v>
      </c>
      <c r="C5254" s="56" t="s">
        <v>2538</v>
      </c>
      <c r="D5254" s="56" t="s">
        <v>2539</v>
      </c>
      <c r="E5254" s="56" t="s">
        <v>2549</v>
      </c>
      <c r="F5254" s="56" t="s">
        <v>2541</v>
      </c>
      <c r="H5254" s="56" t="s">
        <v>11237</v>
      </c>
      <c r="I5254" s="56">
        <v>20140912</v>
      </c>
      <c r="J5254" s="56">
        <v>20141120</v>
      </c>
      <c r="K5254" s="156" t="s">
        <v>11396</v>
      </c>
      <c r="L5254" s="156" t="s">
        <v>11397</v>
      </c>
      <c r="M5254" s="156" t="s">
        <v>695</v>
      </c>
      <c r="N5254" s="156" t="s">
        <v>2545</v>
      </c>
      <c r="O5254" s="156"/>
      <c r="P5254" s="156" t="s">
        <v>8420</v>
      </c>
      <c r="Q5254" s="156" t="s">
        <v>11248</v>
      </c>
      <c r="R5254" s="156" t="s">
        <v>6603</v>
      </c>
      <c r="S5254" s="156" t="s">
        <v>605</v>
      </c>
      <c r="T5254" s="156">
        <v>1</v>
      </c>
      <c r="U5254" s="156" t="s">
        <v>606</v>
      </c>
      <c r="V5254" s="156"/>
      <c r="W5254" s="156" t="s">
        <v>11249</v>
      </c>
      <c r="X5254" s="156">
        <v>50</v>
      </c>
      <c r="Y5254" s="156">
        <v>31.8</v>
      </c>
      <c r="Z5254" s="156"/>
    </row>
    <row r="5255" spans="1:26" s="56" customFormat="1">
      <c r="A5255" s="56" t="s">
        <v>11236</v>
      </c>
      <c r="B5255" s="156" t="s">
        <v>1033</v>
      </c>
      <c r="C5255" s="56" t="s">
        <v>2538</v>
      </c>
      <c r="D5255" s="56" t="s">
        <v>2539</v>
      </c>
      <c r="E5255" s="56" t="s">
        <v>2549</v>
      </c>
      <c r="F5255" s="56" t="s">
        <v>2541</v>
      </c>
      <c r="H5255" s="56" t="s">
        <v>11237</v>
      </c>
      <c r="I5255" s="56">
        <v>20140912</v>
      </c>
      <c r="J5255" s="56">
        <v>20141120</v>
      </c>
      <c r="K5255" s="156" t="s">
        <v>11398</v>
      </c>
      <c r="L5255" s="156" t="s">
        <v>11399</v>
      </c>
      <c r="M5255" s="156" t="s">
        <v>695</v>
      </c>
      <c r="N5255" s="156" t="s">
        <v>2545</v>
      </c>
      <c r="O5255" s="156"/>
      <c r="P5255" s="156" t="s">
        <v>8420</v>
      </c>
      <c r="Q5255" s="156" t="s">
        <v>11248</v>
      </c>
      <c r="R5255" s="156" t="s">
        <v>6603</v>
      </c>
      <c r="S5255" s="156" t="s">
        <v>605</v>
      </c>
      <c r="T5255" s="156">
        <v>1</v>
      </c>
      <c r="U5255" s="156" t="s">
        <v>606</v>
      </c>
      <c r="V5255" s="156"/>
      <c r="W5255" s="156" t="s">
        <v>11249</v>
      </c>
      <c r="X5255" s="156">
        <v>50</v>
      </c>
      <c r="Y5255" s="156">
        <v>13.6</v>
      </c>
      <c r="Z5255" s="156"/>
    </row>
    <row r="5256" spans="1:26" s="56" customFormat="1">
      <c r="A5256" s="56" t="s">
        <v>11236</v>
      </c>
      <c r="B5256" s="156" t="s">
        <v>1033</v>
      </c>
      <c r="C5256" s="56" t="s">
        <v>2538</v>
      </c>
      <c r="D5256" s="56" t="s">
        <v>2539</v>
      </c>
      <c r="E5256" s="56" t="s">
        <v>2549</v>
      </c>
      <c r="F5256" s="56" t="s">
        <v>2541</v>
      </c>
      <c r="H5256" s="56" t="s">
        <v>11237</v>
      </c>
      <c r="I5256" s="56">
        <v>20140912</v>
      </c>
      <c r="J5256" s="56">
        <v>20141120</v>
      </c>
      <c r="K5256" s="156" t="s">
        <v>11400</v>
      </c>
      <c r="L5256" s="156" t="s">
        <v>11401</v>
      </c>
      <c r="M5256" s="156" t="s">
        <v>695</v>
      </c>
      <c r="N5256" s="156" t="s">
        <v>2545</v>
      </c>
      <c r="O5256" s="156"/>
      <c r="P5256" s="156" t="s">
        <v>8420</v>
      </c>
      <c r="Q5256" s="156" t="s">
        <v>11248</v>
      </c>
      <c r="R5256" s="156" t="s">
        <v>6603</v>
      </c>
      <c r="S5256" s="156" t="s">
        <v>605</v>
      </c>
      <c r="T5256" s="156">
        <v>1</v>
      </c>
      <c r="U5256" s="156" t="s">
        <v>606</v>
      </c>
      <c r="V5256" s="156"/>
      <c r="W5256" s="156" t="s">
        <v>11249</v>
      </c>
      <c r="X5256" s="156">
        <v>50</v>
      </c>
      <c r="Y5256" s="156">
        <v>24.4</v>
      </c>
      <c r="Z5256" s="156"/>
    </row>
    <row r="5257" spans="1:26" s="56" customFormat="1">
      <c r="A5257" s="56" t="s">
        <v>11236</v>
      </c>
      <c r="B5257" s="156" t="s">
        <v>1033</v>
      </c>
      <c r="C5257" s="56" t="s">
        <v>2538</v>
      </c>
      <c r="D5257" s="56" t="s">
        <v>2539</v>
      </c>
      <c r="E5257" s="56" t="s">
        <v>2549</v>
      </c>
      <c r="F5257" s="56" t="s">
        <v>2541</v>
      </c>
      <c r="H5257" s="56" t="s">
        <v>11237</v>
      </c>
      <c r="I5257" s="56">
        <v>20140912</v>
      </c>
      <c r="J5257" s="56">
        <v>20141120</v>
      </c>
      <c r="K5257" s="156" t="s">
        <v>11402</v>
      </c>
      <c r="L5257" s="156" t="s">
        <v>11403</v>
      </c>
      <c r="M5257" s="156" t="s">
        <v>695</v>
      </c>
      <c r="N5257" s="156" t="s">
        <v>2545</v>
      </c>
      <c r="O5257" s="156"/>
      <c r="P5257" s="156" t="s">
        <v>8420</v>
      </c>
      <c r="Q5257" s="156" t="s">
        <v>11248</v>
      </c>
      <c r="R5257" s="156" t="s">
        <v>6603</v>
      </c>
      <c r="S5257" s="156" t="s">
        <v>605</v>
      </c>
      <c r="T5257" s="156">
        <v>1</v>
      </c>
      <c r="U5257" s="156" t="s">
        <v>606</v>
      </c>
      <c r="V5257" s="156"/>
      <c r="W5257" s="156" t="s">
        <v>11249</v>
      </c>
      <c r="X5257" s="156">
        <v>50</v>
      </c>
      <c r="Y5257" s="156">
        <v>25.6</v>
      </c>
      <c r="Z5257" s="156"/>
    </row>
    <row r="5258" spans="1:26" s="56" customFormat="1">
      <c r="A5258" s="56" t="s">
        <v>11236</v>
      </c>
      <c r="B5258" s="156" t="s">
        <v>1033</v>
      </c>
      <c r="C5258" s="56" t="s">
        <v>2538</v>
      </c>
      <c r="D5258" s="56" t="s">
        <v>2539</v>
      </c>
      <c r="E5258" s="56" t="s">
        <v>2549</v>
      </c>
      <c r="F5258" s="56" t="s">
        <v>2541</v>
      </c>
      <c r="H5258" s="56" t="s">
        <v>11237</v>
      </c>
      <c r="I5258" s="56">
        <v>20140912</v>
      </c>
      <c r="J5258" s="56">
        <v>20141120</v>
      </c>
      <c r="K5258" s="156" t="s">
        <v>11404</v>
      </c>
      <c r="L5258" s="156" t="s">
        <v>11405</v>
      </c>
      <c r="M5258" s="156" t="s">
        <v>695</v>
      </c>
      <c r="N5258" s="156" t="s">
        <v>2545</v>
      </c>
      <c r="O5258" s="156"/>
      <c r="P5258" s="156" t="s">
        <v>8420</v>
      </c>
      <c r="Q5258" s="156" t="s">
        <v>11248</v>
      </c>
      <c r="R5258" s="156" t="s">
        <v>6603</v>
      </c>
      <c r="S5258" s="156" t="s">
        <v>605</v>
      </c>
      <c r="T5258" s="156">
        <v>1</v>
      </c>
      <c r="U5258" s="156" t="s">
        <v>606</v>
      </c>
      <c r="V5258" s="156"/>
      <c r="W5258" s="156" t="s">
        <v>11249</v>
      </c>
      <c r="X5258" s="156">
        <v>50</v>
      </c>
      <c r="Y5258" s="156">
        <v>36.200000000000003</v>
      </c>
      <c r="Z5258" s="156"/>
    </row>
    <row r="5259" spans="1:26" s="56" customFormat="1">
      <c r="A5259" s="56" t="s">
        <v>11236</v>
      </c>
      <c r="B5259" s="156" t="s">
        <v>1033</v>
      </c>
      <c r="C5259" s="56" t="s">
        <v>2538</v>
      </c>
      <c r="D5259" s="56" t="s">
        <v>2539</v>
      </c>
      <c r="E5259" s="56" t="s">
        <v>2549</v>
      </c>
      <c r="F5259" s="56" t="s">
        <v>2541</v>
      </c>
      <c r="H5259" s="56" t="s">
        <v>11237</v>
      </c>
      <c r="I5259" s="56">
        <v>20140912</v>
      </c>
      <c r="J5259" s="56">
        <v>20141120</v>
      </c>
      <c r="K5259" s="156" t="s">
        <v>11406</v>
      </c>
      <c r="L5259" s="156" t="s">
        <v>11407</v>
      </c>
      <c r="M5259" s="156" t="s">
        <v>695</v>
      </c>
      <c r="N5259" s="156" t="s">
        <v>2545</v>
      </c>
      <c r="O5259" s="156"/>
      <c r="P5259" s="156" t="s">
        <v>8420</v>
      </c>
      <c r="Q5259" s="156" t="s">
        <v>11248</v>
      </c>
      <c r="R5259" s="156" t="s">
        <v>6603</v>
      </c>
      <c r="S5259" s="156" t="s">
        <v>605</v>
      </c>
      <c r="T5259" s="156">
        <v>1</v>
      </c>
      <c r="U5259" s="156" t="s">
        <v>606</v>
      </c>
      <c r="V5259" s="156"/>
      <c r="W5259" s="156" t="s">
        <v>11249</v>
      </c>
      <c r="X5259" s="156">
        <v>50</v>
      </c>
      <c r="Y5259" s="156">
        <v>15.2</v>
      </c>
      <c r="Z5259" s="156"/>
    </row>
    <row r="5260" spans="1:26" s="56" customFormat="1">
      <c r="A5260" s="56" t="s">
        <v>11236</v>
      </c>
      <c r="B5260" s="156" t="s">
        <v>1033</v>
      </c>
      <c r="C5260" s="56" t="s">
        <v>2538</v>
      </c>
      <c r="D5260" s="56" t="s">
        <v>2539</v>
      </c>
      <c r="E5260" s="56" t="s">
        <v>2549</v>
      </c>
      <c r="F5260" s="56" t="s">
        <v>2541</v>
      </c>
      <c r="H5260" s="56" t="s">
        <v>11237</v>
      </c>
      <c r="I5260" s="56">
        <v>20140912</v>
      </c>
      <c r="J5260" s="56">
        <v>20141120</v>
      </c>
      <c r="K5260" s="156" t="s">
        <v>11408</v>
      </c>
      <c r="L5260" s="156" t="s">
        <v>11409</v>
      </c>
      <c r="M5260" s="156" t="s">
        <v>695</v>
      </c>
      <c r="N5260" s="156" t="s">
        <v>2545</v>
      </c>
      <c r="O5260" s="156"/>
      <c r="P5260" s="156" t="s">
        <v>8420</v>
      </c>
      <c r="Q5260" s="156" t="s">
        <v>11248</v>
      </c>
      <c r="R5260" s="156" t="s">
        <v>6603</v>
      </c>
      <c r="S5260" s="156" t="s">
        <v>605</v>
      </c>
      <c r="T5260" s="156">
        <v>1</v>
      </c>
      <c r="U5260" s="156" t="s">
        <v>606</v>
      </c>
      <c r="V5260" s="156"/>
      <c r="W5260" s="156" t="s">
        <v>11249</v>
      </c>
      <c r="X5260" s="156">
        <v>50</v>
      </c>
      <c r="Y5260" s="156">
        <v>16.3</v>
      </c>
      <c r="Z5260" s="156"/>
    </row>
    <row r="5261" spans="1:26" s="56" customFormat="1">
      <c r="A5261" s="56" t="s">
        <v>11236</v>
      </c>
      <c r="B5261" s="156" t="s">
        <v>1033</v>
      </c>
      <c r="C5261" s="56" t="s">
        <v>2538</v>
      </c>
      <c r="D5261" s="56" t="s">
        <v>2539</v>
      </c>
      <c r="E5261" s="56" t="s">
        <v>2549</v>
      </c>
      <c r="F5261" s="56" t="s">
        <v>2541</v>
      </c>
      <c r="H5261" s="56" t="s">
        <v>11237</v>
      </c>
      <c r="I5261" s="56">
        <v>20140912</v>
      </c>
      <c r="J5261" s="56">
        <v>20141120</v>
      </c>
      <c r="K5261" s="156" t="s">
        <v>11410</v>
      </c>
      <c r="L5261" s="156" t="s">
        <v>11411</v>
      </c>
      <c r="M5261" s="156" t="s">
        <v>695</v>
      </c>
      <c r="N5261" s="156" t="s">
        <v>2545</v>
      </c>
      <c r="O5261" s="156"/>
      <c r="P5261" s="156" t="s">
        <v>8420</v>
      </c>
      <c r="Q5261" s="156" t="s">
        <v>11248</v>
      </c>
      <c r="R5261" s="156" t="s">
        <v>6603</v>
      </c>
      <c r="S5261" s="156" t="s">
        <v>605</v>
      </c>
      <c r="T5261" s="156">
        <v>1</v>
      </c>
      <c r="U5261" s="156" t="s">
        <v>606</v>
      </c>
      <c r="V5261" s="156"/>
      <c r="W5261" s="156" t="s">
        <v>11249</v>
      </c>
      <c r="X5261" s="156">
        <v>50</v>
      </c>
      <c r="Y5261" s="156">
        <v>44</v>
      </c>
      <c r="Z5261" s="156"/>
    </row>
    <row r="5262" spans="1:26" s="56" customFormat="1">
      <c r="A5262" s="56" t="s">
        <v>11236</v>
      </c>
      <c r="B5262" s="156" t="s">
        <v>1033</v>
      </c>
      <c r="C5262" s="56" t="s">
        <v>2538</v>
      </c>
      <c r="D5262" s="56" t="s">
        <v>2539</v>
      </c>
      <c r="E5262" s="56" t="s">
        <v>2549</v>
      </c>
      <c r="F5262" s="56" t="s">
        <v>2541</v>
      </c>
      <c r="H5262" s="56" t="s">
        <v>11237</v>
      </c>
      <c r="I5262" s="56">
        <v>20140912</v>
      </c>
      <c r="J5262" s="56">
        <v>20141120</v>
      </c>
      <c r="K5262" s="156" t="s">
        <v>11412</v>
      </c>
      <c r="L5262" s="156" t="s">
        <v>11413</v>
      </c>
      <c r="M5262" s="156" t="s">
        <v>695</v>
      </c>
      <c r="N5262" s="156" t="s">
        <v>2545</v>
      </c>
      <c r="O5262" s="156"/>
      <c r="P5262" s="156" t="s">
        <v>8420</v>
      </c>
      <c r="Q5262" s="156" t="s">
        <v>11248</v>
      </c>
      <c r="R5262" s="156" t="s">
        <v>6603</v>
      </c>
      <c r="S5262" s="156" t="s">
        <v>605</v>
      </c>
      <c r="T5262" s="156">
        <v>1</v>
      </c>
      <c r="U5262" s="156" t="s">
        <v>606</v>
      </c>
      <c r="V5262" s="156"/>
      <c r="W5262" s="156" t="s">
        <v>11249</v>
      </c>
      <c r="X5262" s="156">
        <v>50</v>
      </c>
      <c r="Y5262" s="156">
        <v>41</v>
      </c>
      <c r="Z5262" s="156"/>
    </row>
    <row r="5263" spans="1:26" s="56" customFormat="1">
      <c r="A5263" s="56" t="s">
        <v>11236</v>
      </c>
      <c r="B5263" s="156" t="s">
        <v>1033</v>
      </c>
      <c r="C5263" s="56" t="s">
        <v>2538</v>
      </c>
      <c r="D5263" s="56" t="s">
        <v>2539</v>
      </c>
      <c r="E5263" s="56" t="s">
        <v>2549</v>
      </c>
      <c r="F5263" s="56" t="s">
        <v>2541</v>
      </c>
      <c r="H5263" s="56" t="s">
        <v>11237</v>
      </c>
      <c r="I5263" s="56">
        <v>20140912</v>
      </c>
      <c r="J5263" s="56">
        <v>20141120</v>
      </c>
      <c r="K5263" s="156" t="s">
        <v>11414</v>
      </c>
      <c r="L5263" s="156" t="s">
        <v>11415</v>
      </c>
      <c r="M5263" s="156" t="s">
        <v>695</v>
      </c>
      <c r="N5263" s="156" t="s">
        <v>2545</v>
      </c>
      <c r="O5263" s="156"/>
      <c r="P5263" s="156" t="s">
        <v>8420</v>
      </c>
      <c r="Q5263" s="156" t="s">
        <v>11248</v>
      </c>
      <c r="R5263" s="156" t="s">
        <v>6603</v>
      </c>
      <c r="S5263" s="156" t="s">
        <v>605</v>
      </c>
      <c r="T5263" s="156">
        <v>1</v>
      </c>
      <c r="U5263" s="156" t="s">
        <v>606</v>
      </c>
      <c r="V5263" s="156"/>
      <c r="W5263" s="156" t="s">
        <v>11249</v>
      </c>
      <c r="X5263" s="156">
        <v>50</v>
      </c>
      <c r="Y5263" s="156">
        <v>21.8</v>
      </c>
      <c r="Z5263" s="156"/>
    </row>
    <row r="5264" spans="1:26" s="56" customFormat="1">
      <c r="A5264" s="56" t="s">
        <v>11236</v>
      </c>
      <c r="B5264" s="156" t="s">
        <v>1033</v>
      </c>
      <c r="C5264" s="56" t="s">
        <v>2538</v>
      </c>
      <c r="D5264" s="56" t="s">
        <v>2539</v>
      </c>
      <c r="E5264" s="56" t="s">
        <v>2549</v>
      </c>
      <c r="F5264" s="56" t="s">
        <v>2541</v>
      </c>
      <c r="H5264" s="56" t="s">
        <v>11237</v>
      </c>
      <c r="I5264" s="56">
        <v>20140912</v>
      </c>
      <c r="J5264" s="56">
        <v>20141120</v>
      </c>
      <c r="K5264" s="156" t="s">
        <v>11416</v>
      </c>
      <c r="L5264" s="156" t="s">
        <v>11417</v>
      </c>
      <c r="M5264" s="156" t="s">
        <v>695</v>
      </c>
      <c r="N5264" s="156" t="s">
        <v>2545</v>
      </c>
      <c r="O5264" s="156"/>
      <c r="P5264" s="156" t="s">
        <v>8420</v>
      </c>
      <c r="Q5264" s="156" t="s">
        <v>11248</v>
      </c>
      <c r="R5264" s="156" t="s">
        <v>6603</v>
      </c>
      <c r="S5264" s="156" t="s">
        <v>605</v>
      </c>
      <c r="T5264" s="156">
        <v>1</v>
      </c>
      <c r="U5264" s="156" t="s">
        <v>606</v>
      </c>
      <c r="V5264" s="156"/>
      <c r="W5264" s="156" t="s">
        <v>11249</v>
      </c>
      <c r="X5264" s="156">
        <v>50</v>
      </c>
      <c r="Y5264" s="156">
        <v>31</v>
      </c>
      <c r="Z5264" s="156"/>
    </row>
    <row r="5265" spans="1:26" s="56" customFormat="1">
      <c r="A5265" s="56" t="s">
        <v>11236</v>
      </c>
      <c r="B5265" s="156" t="s">
        <v>1033</v>
      </c>
      <c r="C5265" s="56" t="s">
        <v>2538</v>
      </c>
      <c r="D5265" s="56" t="s">
        <v>2539</v>
      </c>
      <c r="E5265" s="56" t="s">
        <v>2549</v>
      </c>
      <c r="F5265" s="56" t="s">
        <v>2541</v>
      </c>
      <c r="H5265" s="56" t="s">
        <v>11237</v>
      </c>
      <c r="I5265" s="56">
        <v>20140912</v>
      </c>
      <c r="J5265" s="56">
        <v>20141120</v>
      </c>
      <c r="K5265" s="156" t="s">
        <v>11418</v>
      </c>
      <c r="L5265" s="156" t="s">
        <v>11419</v>
      </c>
      <c r="M5265" s="156" t="s">
        <v>695</v>
      </c>
      <c r="N5265" s="156" t="s">
        <v>2545</v>
      </c>
      <c r="O5265" s="156"/>
      <c r="P5265" s="156" t="s">
        <v>8420</v>
      </c>
      <c r="Q5265" s="156" t="s">
        <v>11248</v>
      </c>
      <c r="R5265" s="156" t="s">
        <v>6603</v>
      </c>
      <c r="S5265" s="156" t="s">
        <v>605</v>
      </c>
      <c r="T5265" s="156">
        <v>1</v>
      </c>
      <c r="U5265" s="156" t="s">
        <v>606</v>
      </c>
      <c r="V5265" s="156"/>
      <c r="W5265" s="156" t="s">
        <v>11249</v>
      </c>
      <c r="X5265" s="156">
        <v>50</v>
      </c>
      <c r="Y5265" s="156">
        <v>57.8</v>
      </c>
      <c r="Z5265" s="156"/>
    </row>
    <row r="5266" spans="1:26" s="56" customFormat="1">
      <c r="A5266" s="56" t="s">
        <v>11236</v>
      </c>
      <c r="B5266" s="156" t="s">
        <v>1033</v>
      </c>
      <c r="C5266" s="56" t="s">
        <v>2538</v>
      </c>
      <c r="D5266" s="56" t="s">
        <v>2539</v>
      </c>
      <c r="E5266" s="56" t="s">
        <v>2549</v>
      </c>
      <c r="F5266" s="56" t="s">
        <v>2541</v>
      </c>
      <c r="H5266" s="56" t="s">
        <v>11237</v>
      </c>
      <c r="I5266" s="56">
        <v>20140912</v>
      </c>
      <c r="J5266" s="56">
        <v>20141120</v>
      </c>
      <c r="K5266" s="156" t="s">
        <v>11420</v>
      </c>
      <c r="L5266" s="156" t="s">
        <v>11421</v>
      </c>
      <c r="M5266" s="156" t="s">
        <v>695</v>
      </c>
      <c r="N5266" s="156" t="s">
        <v>2545</v>
      </c>
      <c r="O5266" s="156"/>
      <c r="P5266" s="156" t="s">
        <v>8420</v>
      </c>
      <c r="Q5266" s="156" t="s">
        <v>11248</v>
      </c>
      <c r="R5266" s="156" t="s">
        <v>6603</v>
      </c>
      <c r="S5266" s="156" t="s">
        <v>605</v>
      </c>
      <c r="T5266" s="156">
        <v>1</v>
      </c>
      <c r="U5266" s="156" t="s">
        <v>606</v>
      </c>
      <c r="V5266" s="156"/>
      <c r="W5266" s="156" t="s">
        <v>11249</v>
      </c>
      <c r="X5266" s="156">
        <v>50</v>
      </c>
      <c r="Y5266" s="156">
        <v>79.599999999999994</v>
      </c>
      <c r="Z5266" s="156"/>
    </row>
    <row r="5267" spans="1:26" s="56" customFormat="1">
      <c r="A5267" s="56" t="s">
        <v>11236</v>
      </c>
      <c r="B5267" s="156" t="s">
        <v>1033</v>
      </c>
      <c r="C5267" s="56" t="s">
        <v>2538</v>
      </c>
      <c r="D5267" s="56" t="s">
        <v>2539</v>
      </c>
      <c r="E5267" s="56" t="s">
        <v>2549</v>
      </c>
      <c r="F5267" s="56" t="s">
        <v>2541</v>
      </c>
      <c r="H5267" s="56" t="s">
        <v>11237</v>
      </c>
      <c r="I5267" s="56">
        <v>20140912</v>
      </c>
      <c r="J5267" s="56">
        <v>20141120</v>
      </c>
      <c r="K5267" s="156" t="s">
        <v>11422</v>
      </c>
      <c r="L5267" s="156" t="s">
        <v>11423</v>
      </c>
      <c r="M5267" s="156" t="s">
        <v>695</v>
      </c>
      <c r="N5267" s="156" t="s">
        <v>2545</v>
      </c>
      <c r="O5267" s="156"/>
      <c r="P5267" s="156" t="s">
        <v>8420</v>
      </c>
      <c r="Q5267" s="156" t="s">
        <v>11248</v>
      </c>
      <c r="R5267" s="156" t="s">
        <v>6603</v>
      </c>
      <c r="S5267" s="156" t="s">
        <v>605</v>
      </c>
      <c r="T5267" s="156">
        <v>1</v>
      </c>
      <c r="U5267" s="156" t="s">
        <v>606</v>
      </c>
      <c r="V5267" s="156"/>
      <c r="W5267" s="156" t="s">
        <v>11249</v>
      </c>
      <c r="X5267" s="156">
        <v>50</v>
      </c>
      <c r="Y5267" s="156">
        <v>46.4</v>
      </c>
      <c r="Z5267" s="156"/>
    </row>
    <row r="5268" spans="1:26" s="56" customFormat="1">
      <c r="A5268" s="56" t="s">
        <v>11236</v>
      </c>
      <c r="B5268" s="156" t="s">
        <v>1033</v>
      </c>
      <c r="C5268" s="56" t="s">
        <v>2538</v>
      </c>
      <c r="D5268" s="56" t="s">
        <v>2539</v>
      </c>
      <c r="E5268" s="56" t="s">
        <v>2549</v>
      </c>
      <c r="F5268" s="56" t="s">
        <v>2541</v>
      </c>
      <c r="H5268" s="56" t="s">
        <v>11237</v>
      </c>
      <c r="I5268" s="56">
        <v>20140912</v>
      </c>
      <c r="J5268" s="56">
        <v>20141120</v>
      </c>
      <c r="K5268" s="156" t="s">
        <v>11424</v>
      </c>
      <c r="L5268" s="156" t="s">
        <v>11425</v>
      </c>
      <c r="M5268" s="156" t="s">
        <v>695</v>
      </c>
      <c r="N5268" s="156" t="s">
        <v>2545</v>
      </c>
      <c r="O5268" s="156"/>
      <c r="P5268" s="156" t="s">
        <v>8420</v>
      </c>
      <c r="Q5268" s="156" t="s">
        <v>11248</v>
      </c>
      <c r="R5268" s="156" t="s">
        <v>6603</v>
      </c>
      <c r="S5268" s="156" t="s">
        <v>605</v>
      </c>
      <c r="T5268" s="156">
        <v>1</v>
      </c>
      <c r="U5268" s="156" t="s">
        <v>606</v>
      </c>
      <c r="V5268" s="156"/>
      <c r="W5268" s="156" t="s">
        <v>11249</v>
      </c>
      <c r="X5268" s="156">
        <v>50</v>
      </c>
      <c r="Y5268" s="156">
        <v>43.2</v>
      </c>
      <c r="Z5268" s="156"/>
    </row>
    <row r="5269" spans="1:26" s="56" customFormat="1">
      <c r="A5269" s="56" t="s">
        <v>11236</v>
      </c>
      <c r="B5269" s="156" t="s">
        <v>1033</v>
      </c>
      <c r="C5269" s="56" t="s">
        <v>2538</v>
      </c>
      <c r="D5269" s="56" t="s">
        <v>2539</v>
      </c>
      <c r="E5269" s="56" t="s">
        <v>2549</v>
      </c>
      <c r="F5269" s="56" t="s">
        <v>2541</v>
      </c>
      <c r="H5269" s="56" t="s">
        <v>11237</v>
      </c>
      <c r="I5269" s="56">
        <v>20140912</v>
      </c>
      <c r="J5269" s="56">
        <v>20141120</v>
      </c>
      <c r="K5269" s="156" t="s">
        <v>11426</v>
      </c>
      <c r="L5269" s="156" t="s">
        <v>11427</v>
      </c>
      <c r="M5269" s="156" t="s">
        <v>695</v>
      </c>
      <c r="N5269" s="156" t="s">
        <v>2545</v>
      </c>
      <c r="O5269" s="156"/>
      <c r="P5269" s="156" t="s">
        <v>8420</v>
      </c>
      <c r="Q5269" s="156" t="s">
        <v>11248</v>
      </c>
      <c r="R5269" s="156" t="s">
        <v>6603</v>
      </c>
      <c r="S5269" s="156" t="s">
        <v>605</v>
      </c>
      <c r="T5269" s="156">
        <v>1</v>
      </c>
      <c r="U5269" s="156" t="s">
        <v>606</v>
      </c>
      <c r="V5269" s="156"/>
      <c r="W5269" s="156" t="s">
        <v>11249</v>
      </c>
      <c r="X5269" s="156">
        <v>50</v>
      </c>
      <c r="Y5269" s="156">
        <v>35.200000000000003</v>
      </c>
      <c r="Z5269" s="156"/>
    </row>
    <row r="5270" spans="1:26" s="56" customFormat="1">
      <c r="A5270" s="56" t="s">
        <v>11236</v>
      </c>
      <c r="B5270" s="156" t="s">
        <v>1033</v>
      </c>
      <c r="C5270" s="56" t="s">
        <v>2538</v>
      </c>
      <c r="D5270" s="56" t="s">
        <v>2539</v>
      </c>
      <c r="E5270" s="56" t="s">
        <v>2549</v>
      </c>
      <c r="F5270" s="56" t="s">
        <v>2541</v>
      </c>
      <c r="H5270" s="56" t="s">
        <v>11237</v>
      </c>
      <c r="I5270" s="56">
        <v>20140912</v>
      </c>
      <c r="J5270" s="56">
        <v>20141120</v>
      </c>
      <c r="K5270" s="156" t="s">
        <v>11428</v>
      </c>
      <c r="L5270" s="156" t="s">
        <v>11429</v>
      </c>
      <c r="M5270" s="156" t="s">
        <v>695</v>
      </c>
      <c r="N5270" s="156" t="s">
        <v>2545</v>
      </c>
      <c r="O5270" s="156"/>
      <c r="P5270" s="156" t="s">
        <v>8420</v>
      </c>
      <c r="Q5270" s="156" t="s">
        <v>11248</v>
      </c>
      <c r="R5270" s="156" t="s">
        <v>6603</v>
      </c>
      <c r="S5270" s="156" t="s">
        <v>605</v>
      </c>
      <c r="T5270" s="156">
        <v>1</v>
      </c>
      <c r="U5270" s="156" t="s">
        <v>606</v>
      </c>
      <c r="V5270" s="156"/>
      <c r="W5270" s="156" t="s">
        <v>11249</v>
      </c>
      <c r="X5270" s="156">
        <v>50</v>
      </c>
      <c r="Y5270" s="156">
        <v>25.6</v>
      </c>
      <c r="Z5270" s="156"/>
    </row>
    <row r="5271" spans="1:26" s="56" customFormat="1">
      <c r="A5271" s="56" t="s">
        <v>11236</v>
      </c>
      <c r="B5271" s="156" t="s">
        <v>1033</v>
      </c>
      <c r="C5271" s="56" t="s">
        <v>2538</v>
      </c>
      <c r="D5271" s="56" t="s">
        <v>2539</v>
      </c>
      <c r="E5271" s="56" t="s">
        <v>2549</v>
      </c>
      <c r="F5271" s="56" t="s">
        <v>2541</v>
      </c>
      <c r="H5271" s="56" t="s">
        <v>11237</v>
      </c>
      <c r="I5271" s="56">
        <v>20140912</v>
      </c>
      <c r="J5271" s="56">
        <v>20141120</v>
      </c>
      <c r="K5271" s="156" t="s">
        <v>11430</v>
      </c>
      <c r="L5271" s="156" t="s">
        <v>11431</v>
      </c>
      <c r="M5271" s="156" t="s">
        <v>695</v>
      </c>
      <c r="N5271" s="156" t="s">
        <v>2545</v>
      </c>
      <c r="O5271" s="156"/>
      <c r="P5271" s="156" t="s">
        <v>8420</v>
      </c>
      <c r="Q5271" s="156" t="s">
        <v>11248</v>
      </c>
      <c r="R5271" s="156" t="s">
        <v>6603</v>
      </c>
      <c r="S5271" s="156" t="s">
        <v>605</v>
      </c>
      <c r="T5271" s="156">
        <v>1</v>
      </c>
      <c r="U5271" s="156" t="s">
        <v>606</v>
      </c>
      <c r="V5271" s="156"/>
      <c r="W5271" s="156" t="s">
        <v>11249</v>
      </c>
      <c r="X5271" s="156">
        <v>50</v>
      </c>
      <c r="Y5271" s="156">
        <v>39.799999999999997</v>
      </c>
      <c r="Z5271" s="156"/>
    </row>
    <row r="5272" spans="1:26" s="56" customFormat="1">
      <c r="A5272" s="56" t="s">
        <v>11236</v>
      </c>
      <c r="B5272" s="156" t="s">
        <v>1033</v>
      </c>
      <c r="C5272" s="56" t="s">
        <v>2538</v>
      </c>
      <c r="D5272" s="56" t="s">
        <v>2539</v>
      </c>
      <c r="E5272" s="56" t="s">
        <v>2549</v>
      </c>
      <c r="F5272" s="56" t="s">
        <v>2541</v>
      </c>
      <c r="H5272" s="56" t="s">
        <v>11237</v>
      </c>
      <c r="I5272" s="56">
        <v>20140912</v>
      </c>
      <c r="J5272" s="56">
        <v>20141120</v>
      </c>
      <c r="K5272" s="156" t="s">
        <v>11432</v>
      </c>
      <c r="L5272" s="156" t="s">
        <v>11433</v>
      </c>
      <c r="M5272" s="156" t="s">
        <v>695</v>
      </c>
      <c r="N5272" s="156" t="s">
        <v>2545</v>
      </c>
      <c r="O5272" s="156"/>
      <c r="P5272" s="156" t="s">
        <v>8420</v>
      </c>
      <c r="Q5272" s="156" t="s">
        <v>11248</v>
      </c>
      <c r="R5272" s="156" t="s">
        <v>6603</v>
      </c>
      <c r="S5272" s="156" t="s">
        <v>605</v>
      </c>
      <c r="T5272" s="156">
        <v>1</v>
      </c>
      <c r="U5272" s="156" t="s">
        <v>606</v>
      </c>
      <c r="V5272" s="156"/>
      <c r="W5272" s="156" t="s">
        <v>11249</v>
      </c>
      <c r="X5272" s="156">
        <v>50</v>
      </c>
      <c r="Y5272" s="156">
        <v>27.6</v>
      </c>
      <c r="Z5272" s="156"/>
    </row>
    <row r="5273" spans="1:26" s="56" customFormat="1">
      <c r="A5273" s="56" t="s">
        <v>11236</v>
      </c>
      <c r="B5273" s="156" t="s">
        <v>1033</v>
      </c>
      <c r="C5273" s="56" t="s">
        <v>2538</v>
      </c>
      <c r="D5273" s="56" t="s">
        <v>2539</v>
      </c>
      <c r="E5273" s="56" t="s">
        <v>2549</v>
      </c>
      <c r="F5273" s="56" t="s">
        <v>2541</v>
      </c>
      <c r="H5273" s="56" t="s">
        <v>11237</v>
      </c>
      <c r="I5273" s="56">
        <v>20140912</v>
      </c>
      <c r="J5273" s="56">
        <v>20141120</v>
      </c>
      <c r="K5273" s="156" t="s">
        <v>11434</v>
      </c>
      <c r="L5273" s="156" t="s">
        <v>11435</v>
      </c>
      <c r="M5273" s="156" t="s">
        <v>695</v>
      </c>
      <c r="N5273" s="156" t="s">
        <v>2545</v>
      </c>
      <c r="O5273" s="156"/>
      <c r="P5273" s="156" t="s">
        <v>8420</v>
      </c>
      <c r="Q5273" s="156" t="s">
        <v>11248</v>
      </c>
      <c r="R5273" s="156" t="s">
        <v>6603</v>
      </c>
      <c r="S5273" s="156" t="s">
        <v>605</v>
      </c>
      <c r="T5273" s="156">
        <v>1</v>
      </c>
      <c r="U5273" s="156" t="s">
        <v>606</v>
      </c>
      <c r="V5273" s="156"/>
      <c r="W5273" s="156" t="s">
        <v>11249</v>
      </c>
      <c r="X5273" s="156">
        <v>50</v>
      </c>
      <c r="Y5273" s="156">
        <v>156</v>
      </c>
      <c r="Z5273" s="156"/>
    </row>
    <row r="5274" spans="1:26" s="56" customFormat="1">
      <c r="A5274" s="56" t="s">
        <v>11236</v>
      </c>
      <c r="B5274" s="156" t="s">
        <v>1033</v>
      </c>
      <c r="C5274" s="56" t="s">
        <v>2538</v>
      </c>
      <c r="D5274" s="56" t="s">
        <v>2539</v>
      </c>
      <c r="E5274" s="56" t="s">
        <v>2549</v>
      </c>
      <c r="F5274" s="56" t="s">
        <v>2541</v>
      </c>
      <c r="H5274" s="56" t="s">
        <v>11237</v>
      </c>
      <c r="I5274" s="56">
        <v>20140912</v>
      </c>
      <c r="J5274" s="56">
        <v>20141120</v>
      </c>
      <c r="K5274" s="156" t="s">
        <v>11436</v>
      </c>
      <c r="L5274" s="156" t="s">
        <v>11437</v>
      </c>
      <c r="M5274" s="156" t="s">
        <v>695</v>
      </c>
      <c r="N5274" s="156" t="s">
        <v>2545</v>
      </c>
      <c r="O5274" s="156"/>
      <c r="P5274" s="156" t="s">
        <v>8420</v>
      </c>
      <c r="Q5274" s="156" t="s">
        <v>11248</v>
      </c>
      <c r="R5274" s="156" t="s">
        <v>6603</v>
      </c>
      <c r="S5274" s="156" t="s">
        <v>605</v>
      </c>
      <c r="T5274" s="156">
        <v>1</v>
      </c>
      <c r="U5274" s="156" t="s">
        <v>606</v>
      </c>
      <c r="V5274" s="156"/>
      <c r="W5274" s="156" t="s">
        <v>11249</v>
      </c>
      <c r="X5274" s="156">
        <v>50</v>
      </c>
      <c r="Y5274" s="156">
        <v>121</v>
      </c>
      <c r="Z5274" s="156"/>
    </row>
    <row r="5275" spans="1:26" s="56" customFormat="1">
      <c r="A5275" s="56" t="s">
        <v>11236</v>
      </c>
      <c r="B5275" s="156" t="s">
        <v>1033</v>
      </c>
      <c r="C5275" s="56" t="s">
        <v>2538</v>
      </c>
      <c r="D5275" s="56" t="s">
        <v>2539</v>
      </c>
      <c r="E5275" s="56" t="s">
        <v>2549</v>
      </c>
      <c r="F5275" s="56" t="s">
        <v>2541</v>
      </c>
      <c r="H5275" s="56" t="s">
        <v>11237</v>
      </c>
      <c r="I5275" s="56">
        <v>20140912</v>
      </c>
      <c r="J5275" s="56">
        <v>20141120</v>
      </c>
      <c r="K5275" s="156" t="s">
        <v>11438</v>
      </c>
      <c r="L5275" s="156" t="s">
        <v>11439</v>
      </c>
      <c r="M5275" s="156" t="s">
        <v>695</v>
      </c>
      <c r="N5275" s="156" t="s">
        <v>2545</v>
      </c>
      <c r="O5275" s="156"/>
      <c r="P5275" s="156" t="s">
        <v>8420</v>
      </c>
      <c r="Q5275" s="156" t="s">
        <v>11248</v>
      </c>
      <c r="R5275" s="156" t="s">
        <v>6603</v>
      </c>
      <c r="S5275" s="156" t="s">
        <v>605</v>
      </c>
      <c r="T5275" s="156">
        <v>1</v>
      </c>
      <c r="U5275" s="156" t="s">
        <v>606</v>
      </c>
      <c r="V5275" s="156"/>
      <c r="W5275" s="156" t="s">
        <v>11249</v>
      </c>
      <c r="X5275" s="156">
        <v>50</v>
      </c>
      <c r="Y5275" s="156">
        <v>56.2</v>
      </c>
      <c r="Z5275" s="156"/>
    </row>
    <row r="5276" spans="1:26" s="56" customFormat="1">
      <c r="A5276" s="56" t="s">
        <v>11236</v>
      </c>
      <c r="B5276" s="156" t="s">
        <v>1033</v>
      </c>
      <c r="C5276" s="56" t="s">
        <v>2538</v>
      </c>
      <c r="D5276" s="56" t="s">
        <v>2539</v>
      </c>
      <c r="E5276" s="56" t="s">
        <v>2549</v>
      </c>
      <c r="F5276" s="56" t="s">
        <v>2541</v>
      </c>
      <c r="H5276" s="56" t="s">
        <v>11237</v>
      </c>
      <c r="I5276" s="56">
        <v>20140912</v>
      </c>
      <c r="J5276" s="56">
        <v>20141120</v>
      </c>
      <c r="K5276" s="156" t="s">
        <v>11440</v>
      </c>
      <c r="L5276" s="156" t="s">
        <v>11441</v>
      </c>
      <c r="M5276" s="156" t="s">
        <v>695</v>
      </c>
      <c r="N5276" s="156" t="s">
        <v>2545</v>
      </c>
      <c r="O5276" s="156"/>
      <c r="P5276" s="156" t="s">
        <v>8420</v>
      </c>
      <c r="Q5276" s="156" t="s">
        <v>11248</v>
      </c>
      <c r="R5276" s="156" t="s">
        <v>6603</v>
      </c>
      <c r="S5276" s="156" t="s">
        <v>605</v>
      </c>
      <c r="T5276" s="156">
        <v>1</v>
      </c>
      <c r="U5276" s="156" t="s">
        <v>606</v>
      </c>
      <c r="V5276" s="156"/>
      <c r="W5276" s="156" t="s">
        <v>11249</v>
      </c>
      <c r="X5276" s="156">
        <v>50</v>
      </c>
      <c r="Y5276" s="156">
        <v>94.6</v>
      </c>
      <c r="Z5276" s="156"/>
    </row>
    <row r="5277" spans="1:26" s="56" customFormat="1">
      <c r="A5277" s="56" t="s">
        <v>11236</v>
      </c>
      <c r="B5277" s="156" t="s">
        <v>1033</v>
      </c>
      <c r="C5277" s="56" t="s">
        <v>2538</v>
      </c>
      <c r="D5277" s="56" t="s">
        <v>2539</v>
      </c>
      <c r="E5277" s="56" t="s">
        <v>2549</v>
      </c>
      <c r="F5277" s="56" t="s">
        <v>2541</v>
      </c>
      <c r="H5277" s="56" t="s">
        <v>11237</v>
      </c>
      <c r="I5277" s="56">
        <v>20140912</v>
      </c>
      <c r="J5277" s="56">
        <v>20141120</v>
      </c>
      <c r="K5277" s="156" t="s">
        <v>11442</v>
      </c>
      <c r="L5277" s="156" t="s">
        <v>11443</v>
      </c>
      <c r="M5277" s="156" t="s">
        <v>695</v>
      </c>
      <c r="N5277" s="156" t="s">
        <v>2545</v>
      </c>
      <c r="O5277" s="156"/>
      <c r="P5277" s="156" t="s">
        <v>8420</v>
      </c>
      <c r="Q5277" s="156" t="s">
        <v>11248</v>
      </c>
      <c r="R5277" s="156" t="s">
        <v>6603</v>
      </c>
      <c r="S5277" s="156" t="s">
        <v>605</v>
      </c>
      <c r="T5277" s="156">
        <v>1</v>
      </c>
      <c r="U5277" s="156" t="s">
        <v>606</v>
      </c>
      <c r="V5277" s="156"/>
      <c r="W5277" s="156" t="s">
        <v>11249</v>
      </c>
      <c r="X5277" s="156">
        <v>50</v>
      </c>
      <c r="Y5277" s="156">
        <v>114</v>
      </c>
      <c r="Z5277" s="156"/>
    </row>
    <row r="5278" spans="1:26" s="56" customFormat="1">
      <c r="A5278" s="56" t="s">
        <v>11236</v>
      </c>
      <c r="B5278" s="156" t="s">
        <v>1033</v>
      </c>
      <c r="C5278" s="56" t="s">
        <v>2538</v>
      </c>
      <c r="D5278" s="56" t="s">
        <v>2539</v>
      </c>
      <c r="E5278" s="56" t="s">
        <v>2549</v>
      </c>
      <c r="F5278" s="56" t="s">
        <v>2541</v>
      </c>
      <c r="H5278" s="56" t="s">
        <v>11237</v>
      </c>
      <c r="I5278" s="56">
        <v>20140912</v>
      </c>
      <c r="J5278" s="56">
        <v>20141120</v>
      </c>
      <c r="K5278" s="156" t="s">
        <v>11444</v>
      </c>
      <c r="L5278" s="156" t="s">
        <v>11445</v>
      </c>
      <c r="M5278" s="156" t="s">
        <v>695</v>
      </c>
      <c r="N5278" s="156" t="s">
        <v>2545</v>
      </c>
      <c r="O5278" s="156"/>
      <c r="P5278" s="156" t="s">
        <v>8420</v>
      </c>
      <c r="Q5278" s="156" t="s">
        <v>11248</v>
      </c>
      <c r="R5278" s="156" t="s">
        <v>6603</v>
      </c>
      <c r="S5278" s="156" t="s">
        <v>605</v>
      </c>
      <c r="T5278" s="156">
        <v>1</v>
      </c>
      <c r="U5278" s="156" t="s">
        <v>606</v>
      </c>
      <c r="V5278" s="156"/>
      <c r="W5278" s="156" t="s">
        <v>11249</v>
      </c>
      <c r="X5278" s="156">
        <v>50</v>
      </c>
      <c r="Y5278" s="156">
        <v>147</v>
      </c>
      <c r="Z5278" s="156"/>
    </row>
    <row r="5279" spans="1:26" s="56" customFormat="1">
      <c r="A5279" s="56" t="s">
        <v>11236</v>
      </c>
      <c r="B5279" s="156" t="s">
        <v>1033</v>
      </c>
      <c r="C5279" s="56" t="s">
        <v>2538</v>
      </c>
      <c r="D5279" s="56" t="s">
        <v>2539</v>
      </c>
      <c r="E5279" s="56" t="s">
        <v>2549</v>
      </c>
      <c r="F5279" s="56" t="s">
        <v>2541</v>
      </c>
      <c r="H5279" s="56" t="s">
        <v>11237</v>
      </c>
      <c r="I5279" s="56">
        <v>20140912</v>
      </c>
      <c r="J5279" s="56">
        <v>20141120</v>
      </c>
      <c r="K5279" s="156" t="s">
        <v>11446</v>
      </c>
      <c r="L5279" s="156" t="s">
        <v>11447</v>
      </c>
      <c r="M5279" s="156" t="s">
        <v>695</v>
      </c>
      <c r="N5279" s="156" t="s">
        <v>2545</v>
      </c>
      <c r="O5279" s="156"/>
      <c r="P5279" s="156" t="s">
        <v>8420</v>
      </c>
      <c r="Q5279" s="156" t="s">
        <v>11248</v>
      </c>
      <c r="R5279" s="156" t="s">
        <v>6603</v>
      </c>
      <c r="S5279" s="156" t="s">
        <v>605</v>
      </c>
      <c r="T5279" s="156">
        <v>1</v>
      </c>
      <c r="U5279" s="156" t="s">
        <v>606</v>
      </c>
      <c r="V5279" s="156"/>
      <c r="W5279" s="156" t="s">
        <v>11249</v>
      </c>
      <c r="X5279" s="104">
        <v>25</v>
      </c>
      <c r="Y5279" s="104">
        <v>43.6</v>
      </c>
      <c r="Z5279" s="156"/>
    </row>
    <row r="5280" spans="1:26" s="56" customFormat="1">
      <c r="A5280" s="56" t="s">
        <v>11236</v>
      </c>
      <c r="B5280" s="156" t="s">
        <v>1033</v>
      </c>
      <c r="C5280" s="56" t="s">
        <v>2538</v>
      </c>
      <c r="D5280" s="56" t="s">
        <v>2539</v>
      </c>
      <c r="E5280" s="56" t="s">
        <v>2549</v>
      </c>
      <c r="F5280" s="56" t="s">
        <v>2541</v>
      </c>
      <c r="H5280" s="56" t="s">
        <v>11237</v>
      </c>
      <c r="I5280" s="56">
        <v>20140912</v>
      </c>
      <c r="J5280" s="56">
        <v>20141120</v>
      </c>
      <c r="K5280" s="156" t="s">
        <v>11448</v>
      </c>
      <c r="L5280" s="156" t="s">
        <v>11449</v>
      </c>
      <c r="M5280" s="156" t="s">
        <v>695</v>
      </c>
      <c r="N5280" s="156" t="s">
        <v>2545</v>
      </c>
      <c r="O5280" s="156"/>
      <c r="P5280" s="156" t="s">
        <v>8420</v>
      </c>
      <c r="Q5280" s="156" t="s">
        <v>11248</v>
      </c>
      <c r="R5280" s="156" t="s">
        <v>6603</v>
      </c>
      <c r="S5280" s="156" t="s">
        <v>605</v>
      </c>
      <c r="T5280" s="156">
        <v>1</v>
      </c>
      <c r="U5280" s="156" t="s">
        <v>606</v>
      </c>
      <c r="V5280" s="156"/>
      <c r="W5280" s="156" t="s">
        <v>11249</v>
      </c>
      <c r="X5280" s="104">
        <v>16</v>
      </c>
      <c r="Y5280" s="104">
        <v>57.8</v>
      </c>
      <c r="Z5280" s="156"/>
    </row>
    <row r="5281" spans="1:34" s="56" customFormat="1">
      <c r="A5281" s="56" t="s">
        <v>11236</v>
      </c>
      <c r="B5281" s="156" t="s">
        <v>1033</v>
      </c>
      <c r="C5281" s="56" t="s">
        <v>2538</v>
      </c>
      <c r="D5281" s="56" t="s">
        <v>2539</v>
      </c>
      <c r="E5281" s="56" t="s">
        <v>2549</v>
      </c>
      <c r="F5281" s="56" t="s">
        <v>2541</v>
      </c>
      <c r="H5281" s="56" t="s">
        <v>11237</v>
      </c>
      <c r="I5281" s="56">
        <v>20140912</v>
      </c>
      <c r="J5281" s="56">
        <v>20141120</v>
      </c>
      <c r="K5281" s="156" t="s">
        <v>11450</v>
      </c>
      <c r="L5281" s="156" t="s">
        <v>11451</v>
      </c>
      <c r="M5281" s="156" t="s">
        <v>695</v>
      </c>
      <c r="N5281" s="156" t="s">
        <v>2545</v>
      </c>
      <c r="O5281" s="156"/>
      <c r="P5281" s="156" t="s">
        <v>8420</v>
      </c>
      <c r="Q5281" s="156" t="s">
        <v>11248</v>
      </c>
      <c r="R5281" s="156" t="s">
        <v>6603</v>
      </c>
      <c r="S5281" s="156" t="s">
        <v>605</v>
      </c>
      <c r="T5281" s="156">
        <v>1</v>
      </c>
      <c r="U5281" s="156" t="s">
        <v>606</v>
      </c>
      <c r="V5281" s="156"/>
      <c r="W5281" s="156" t="s">
        <v>11249</v>
      </c>
      <c r="X5281" s="104">
        <v>32</v>
      </c>
      <c r="Y5281" s="104">
        <v>33.799999999999997</v>
      </c>
      <c r="Z5281" s="156"/>
      <c r="AE5281" s="159"/>
      <c r="AF5281" s="159"/>
      <c r="AG5281" s="159"/>
      <c r="AH5281" s="159"/>
    </row>
    <row r="5282" spans="1:34" s="56" customFormat="1">
      <c r="A5282" s="56" t="s">
        <v>11236</v>
      </c>
      <c r="B5282" s="156" t="s">
        <v>1033</v>
      </c>
      <c r="C5282" s="56" t="s">
        <v>2538</v>
      </c>
      <c r="D5282" s="56" t="s">
        <v>2539</v>
      </c>
      <c r="E5282" s="56" t="s">
        <v>2549</v>
      </c>
      <c r="F5282" s="56" t="s">
        <v>2541</v>
      </c>
      <c r="H5282" s="56" t="s">
        <v>11237</v>
      </c>
      <c r="I5282" s="56">
        <v>20140912</v>
      </c>
      <c r="J5282" s="56">
        <v>20141120</v>
      </c>
      <c r="K5282" s="156" t="s">
        <v>11452</v>
      </c>
      <c r="L5282" s="156" t="s">
        <v>11453</v>
      </c>
      <c r="M5282" s="156" t="s">
        <v>695</v>
      </c>
      <c r="N5282" s="156" t="s">
        <v>2545</v>
      </c>
      <c r="O5282" s="156"/>
      <c r="P5282" s="156" t="s">
        <v>8420</v>
      </c>
      <c r="Q5282" s="156" t="s">
        <v>11248</v>
      </c>
      <c r="R5282" s="156" t="s">
        <v>6603</v>
      </c>
      <c r="S5282" s="156" t="s">
        <v>605</v>
      </c>
      <c r="T5282" s="156">
        <v>1</v>
      </c>
      <c r="U5282" s="156" t="s">
        <v>606</v>
      </c>
      <c r="V5282" s="156"/>
      <c r="W5282" s="156" t="s">
        <v>11249</v>
      </c>
      <c r="X5282" s="104">
        <v>16</v>
      </c>
      <c r="Y5282" s="104">
        <v>61.2</v>
      </c>
      <c r="Z5282" s="156"/>
      <c r="AE5282" s="159"/>
      <c r="AF5282" s="159"/>
      <c r="AG5282" s="159"/>
      <c r="AH5282" s="159"/>
    </row>
    <row r="5283" spans="1:34" s="56" customFormat="1">
      <c r="A5283" s="56" t="s">
        <v>11236</v>
      </c>
      <c r="B5283" s="156" t="s">
        <v>1033</v>
      </c>
      <c r="C5283" s="56" t="s">
        <v>2538</v>
      </c>
      <c r="D5283" s="56" t="s">
        <v>2539</v>
      </c>
      <c r="E5283" s="56" t="s">
        <v>2549</v>
      </c>
      <c r="F5283" s="56" t="s">
        <v>2541</v>
      </c>
      <c r="H5283" s="56" t="s">
        <v>11237</v>
      </c>
      <c r="I5283" s="56">
        <v>20140912</v>
      </c>
      <c r="J5283" s="56">
        <v>20141120</v>
      </c>
      <c r="K5283" s="156" t="s">
        <v>11454</v>
      </c>
      <c r="L5283" s="156" t="s">
        <v>11455</v>
      </c>
      <c r="M5283" s="156" t="s">
        <v>695</v>
      </c>
      <c r="N5283" s="156" t="s">
        <v>2545</v>
      </c>
      <c r="O5283" s="156"/>
      <c r="P5283" s="156" t="s">
        <v>8420</v>
      </c>
      <c r="Q5283" s="156" t="s">
        <v>11248</v>
      </c>
      <c r="R5283" s="156" t="s">
        <v>6603</v>
      </c>
      <c r="S5283" s="156" t="s">
        <v>605</v>
      </c>
      <c r="T5283" s="156">
        <v>1</v>
      </c>
      <c r="U5283" s="156" t="s">
        <v>606</v>
      </c>
      <c r="V5283" s="156"/>
      <c r="W5283" s="156" t="s">
        <v>11249</v>
      </c>
      <c r="X5283" s="104">
        <v>37</v>
      </c>
      <c r="Y5283" s="104">
        <v>29.6</v>
      </c>
      <c r="Z5283" s="156"/>
      <c r="AE5283" s="159"/>
      <c r="AF5283" s="159"/>
      <c r="AG5283" s="159"/>
      <c r="AH5283" s="159"/>
    </row>
    <row r="5284" spans="1:34" s="56" customFormat="1">
      <c r="A5284" s="56" t="s">
        <v>11236</v>
      </c>
      <c r="B5284" s="156" t="s">
        <v>1033</v>
      </c>
      <c r="C5284" s="56" t="s">
        <v>2538</v>
      </c>
      <c r="D5284" s="56" t="s">
        <v>2539</v>
      </c>
      <c r="E5284" s="56" t="s">
        <v>2549</v>
      </c>
      <c r="F5284" s="56" t="s">
        <v>2541</v>
      </c>
      <c r="H5284" s="56" t="s">
        <v>11237</v>
      </c>
      <c r="I5284" s="56">
        <v>20140912</v>
      </c>
      <c r="J5284" s="56">
        <v>20141120</v>
      </c>
      <c r="K5284" s="156" t="s">
        <v>11456</v>
      </c>
      <c r="L5284" s="156" t="s">
        <v>11457</v>
      </c>
      <c r="M5284" s="156" t="s">
        <v>695</v>
      </c>
      <c r="N5284" s="156" t="s">
        <v>2545</v>
      </c>
      <c r="O5284" s="156"/>
      <c r="P5284" s="156" t="s">
        <v>8420</v>
      </c>
      <c r="Q5284" s="156" t="s">
        <v>11248</v>
      </c>
      <c r="R5284" s="156" t="s">
        <v>6603</v>
      </c>
      <c r="S5284" s="156" t="s">
        <v>605</v>
      </c>
      <c r="T5284" s="156">
        <v>1</v>
      </c>
      <c r="U5284" s="156" t="s">
        <v>606</v>
      </c>
      <c r="V5284" s="156"/>
      <c r="W5284" s="156" t="s">
        <v>11249</v>
      </c>
      <c r="X5284" s="104">
        <v>25</v>
      </c>
      <c r="Y5284" s="104">
        <v>44</v>
      </c>
      <c r="Z5284" s="156"/>
      <c r="AE5284" s="159"/>
      <c r="AF5284" s="159"/>
      <c r="AG5284" s="159"/>
      <c r="AH5284" s="159"/>
    </row>
    <row r="5285" spans="1:34" s="56" customFormat="1">
      <c r="A5285" s="56" t="s">
        <v>11236</v>
      </c>
      <c r="B5285" s="156" t="s">
        <v>1033</v>
      </c>
      <c r="C5285" s="56" t="s">
        <v>2538</v>
      </c>
      <c r="D5285" s="56" t="s">
        <v>2539</v>
      </c>
      <c r="E5285" s="56" t="s">
        <v>2549</v>
      </c>
      <c r="F5285" s="56" t="s">
        <v>2541</v>
      </c>
      <c r="H5285" s="56" t="s">
        <v>11237</v>
      </c>
      <c r="I5285" s="56">
        <v>20140912</v>
      </c>
      <c r="J5285" s="56">
        <v>20141120</v>
      </c>
      <c r="K5285" s="156" t="s">
        <v>11458</v>
      </c>
      <c r="L5285" s="156" t="s">
        <v>11459</v>
      </c>
      <c r="M5285" s="156" t="s">
        <v>695</v>
      </c>
      <c r="N5285" s="156" t="s">
        <v>2545</v>
      </c>
      <c r="O5285" s="156"/>
      <c r="P5285" s="156" t="s">
        <v>8420</v>
      </c>
      <c r="Q5285" s="156" t="s">
        <v>11248</v>
      </c>
      <c r="R5285" s="156" t="s">
        <v>6603</v>
      </c>
      <c r="S5285" s="156" t="s">
        <v>605</v>
      </c>
      <c r="T5285" s="156">
        <v>1</v>
      </c>
      <c r="U5285" s="156" t="s">
        <v>606</v>
      </c>
      <c r="V5285" s="156"/>
      <c r="W5285" s="156" t="s">
        <v>11249</v>
      </c>
      <c r="X5285" s="104">
        <v>23</v>
      </c>
      <c r="Y5285" s="104">
        <v>46</v>
      </c>
      <c r="Z5285" s="156"/>
      <c r="AE5285" s="159"/>
      <c r="AF5285" s="159"/>
      <c r="AG5285" s="159"/>
      <c r="AH5285" s="159"/>
    </row>
    <row r="5286" spans="1:34" s="56" customFormat="1">
      <c r="A5286" s="56" t="s">
        <v>11236</v>
      </c>
      <c r="B5286" s="156" t="s">
        <v>1033</v>
      </c>
      <c r="C5286" s="56" t="s">
        <v>2538</v>
      </c>
      <c r="D5286" s="56" t="s">
        <v>2539</v>
      </c>
      <c r="E5286" s="56" t="s">
        <v>2549</v>
      </c>
      <c r="F5286" s="56" t="s">
        <v>2541</v>
      </c>
      <c r="H5286" s="56" t="s">
        <v>11237</v>
      </c>
      <c r="I5286" s="56">
        <v>20140912</v>
      </c>
      <c r="J5286" s="56">
        <v>20141120</v>
      </c>
      <c r="K5286" s="156" t="s">
        <v>11460</v>
      </c>
      <c r="L5286" s="156" t="s">
        <v>11461</v>
      </c>
      <c r="M5286" s="156" t="s">
        <v>695</v>
      </c>
      <c r="N5286" s="156" t="s">
        <v>2545</v>
      </c>
      <c r="O5286" s="156"/>
      <c r="P5286" s="156" t="s">
        <v>8420</v>
      </c>
      <c r="Q5286" s="156" t="s">
        <v>11248</v>
      </c>
      <c r="R5286" s="156" t="s">
        <v>6603</v>
      </c>
      <c r="S5286" s="156" t="s">
        <v>605</v>
      </c>
      <c r="T5286" s="156">
        <v>1</v>
      </c>
      <c r="U5286" s="156" t="s">
        <v>606</v>
      </c>
      <c r="V5286" s="156"/>
      <c r="W5286" s="156" t="s">
        <v>11249</v>
      </c>
      <c r="X5286" s="104">
        <v>16</v>
      </c>
      <c r="Y5286" s="104">
        <v>66</v>
      </c>
      <c r="Z5286" s="156"/>
      <c r="AE5286" s="159"/>
      <c r="AF5286" s="159"/>
      <c r="AG5286" s="159"/>
      <c r="AH5286" s="159"/>
    </row>
    <row r="5287" spans="1:34" s="56" customFormat="1">
      <c r="A5287" s="56" t="s">
        <v>11236</v>
      </c>
      <c r="B5287" s="156" t="s">
        <v>1033</v>
      </c>
      <c r="C5287" s="56" t="s">
        <v>2538</v>
      </c>
      <c r="D5287" s="56" t="s">
        <v>2539</v>
      </c>
      <c r="E5287" s="56" t="s">
        <v>2549</v>
      </c>
      <c r="F5287" s="56" t="s">
        <v>2541</v>
      </c>
      <c r="H5287" s="56" t="s">
        <v>11237</v>
      </c>
      <c r="I5287" s="56">
        <v>20140912</v>
      </c>
      <c r="J5287" s="56">
        <v>20141120</v>
      </c>
      <c r="K5287" s="156" t="s">
        <v>11462</v>
      </c>
      <c r="L5287" s="156" t="s">
        <v>11463</v>
      </c>
      <c r="M5287" s="156" t="s">
        <v>695</v>
      </c>
      <c r="N5287" s="156" t="s">
        <v>2545</v>
      </c>
      <c r="O5287" s="156"/>
      <c r="P5287" s="156" t="s">
        <v>8420</v>
      </c>
      <c r="Q5287" s="156" t="s">
        <v>11248</v>
      </c>
      <c r="R5287" s="156" t="s">
        <v>6603</v>
      </c>
      <c r="S5287" s="156" t="s">
        <v>605</v>
      </c>
      <c r="T5287" s="156">
        <v>1</v>
      </c>
      <c r="U5287" s="156" t="s">
        <v>606</v>
      </c>
      <c r="V5287" s="156"/>
      <c r="W5287" s="156" t="s">
        <v>11249</v>
      </c>
      <c r="X5287" s="104">
        <v>15</v>
      </c>
      <c r="Y5287" s="104">
        <v>63.6</v>
      </c>
      <c r="Z5287" s="156"/>
      <c r="AE5287" s="159"/>
      <c r="AF5287" s="159"/>
      <c r="AG5287" s="159"/>
      <c r="AH5287" s="159"/>
    </row>
    <row r="5288" spans="1:34" s="56" customFormat="1">
      <c r="A5288" s="56" t="s">
        <v>11236</v>
      </c>
      <c r="B5288" s="156" t="s">
        <v>1033</v>
      </c>
      <c r="C5288" s="56" t="s">
        <v>2538</v>
      </c>
      <c r="D5288" s="56" t="s">
        <v>2539</v>
      </c>
      <c r="E5288" s="56" t="s">
        <v>2549</v>
      </c>
      <c r="F5288" s="56" t="s">
        <v>2541</v>
      </c>
      <c r="H5288" s="52" t="s">
        <v>11237</v>
      </c>
      <c r="I5288" s="56">
        <v>20140912</v>
      </c>
      <c r="J5288" s="56">
        <v>20141120</v>
      </c>
      <c r="K5288" s="156" t="s">
        <v>11464</v>
      </c>
      <c r="L5288" s="156" t="s">
        <v>11465</v>
      </c>
      <c r="M5288" s="156" t="s">
        <v>695</v>
      </c>
      <c r="N5288" s="156" t="s">
        <v>2545</v>
      </c>
      <c r="O5288" s="156"/>
      <c r="P5288" s="156" t="s">
        <v>8420</v>
      </c>
      <c r="Q5288" s="156" t="s">
        <v>11248</v>
      </c>
      <c r="R5288" s="156" t="s">
        <v>6603</v>
      </c>
      <c r="S5288" s="156" t="s">
        <v>605</v>
      </c>
      <c r="T5288" s="156">
        <v>1</v>
      </c>
      <c r="U5288" s="156" t="s">
        <v>606</v>
      </c>
      <c r="V5288" s="156"/>
      <c r="W5288" s="156" t="s">
        <v>11249</v>
      </c>
      <c r="X5288" s="104">
        <v>25</v>
      </c>
      <c r="Y5288" s="104">
        <v>45.8</v>
      </c>
      <c r="Z5288" s="156"/>
      <c r="AE5288" s="159"/>
      <c r="AF5288" s="159"/>
      <c r="AG5288" s="159"/>
      <c r="AH5288" s="159"/>
    </row>
    <row r="5290" spans="1:34" s="56" customFormat="1">
      <c r="A5290" s="25" t="s">
        <v>11466</v>
      </c>
      <c r="B5290" s="115" t="s">
        <v>11467</v>
      </c>
      <c r="C5290" s="56" t="s">
        <v>3563</v>
      </c>
      <c r="D5290" s="56" t="s">
        <v>3564</v>
      </c>
      <c r="E5290" s="56" t="s">
        <v>11468</v>
      </c>
      <c r="F5290" s="56" t="s">
        <v>11469</v>
      </c>
      <c r="H5290" s="136" t="s">
        <v>11470</v>
      </c>
      <c r="I5290" s="56">
        <v>20140901</v>
      </c>
      <c r="J5290" s="56">
        <v>20141101</v>
      </c>
      <c r="K5290" s="56" t="s">
        <v>11471</v>
      </c>
      <c r="L5290" s="56" t="s">
        <v>11472</v>
      </c>
      <c r="M5290" s="156" t="s">
        <v>695</v>
      </c>
      <c r="N5290" s="121" t="s">
        <v>8220</v>
      </c>
      <c r="S5290" s="128" t="s">
        <v>605</v>
      </c>
      <c r="T5290" s="25">
        <v>1</v>
      </c>
      <c r="U5290" s="156" t="s">
        <v>606</v>
      </c>
      <c r="V5290" s="144" t="s">
        <v>11473</v>
      </c>
      <c r="W5290" s="25">
        <v>15</v>
      </c>
      <c r="X5290" s="25">
        <v>2</v>
      </c>
      <c r="Y5290" s="25">
        <v>1500</v>
      </c>
      <c r="Z5290" s="131"/>
      <c r="AB5290" s="159"/>
      <c r="AC5290" s="159"/>
      <c r="AD5290" s="159"/>
      <c r="AE5290" s="159"/>
      <c r="AF5290" s="159">
        <v>41894</v>
      </c>
    </row>
    <row r="5291" spans="1:34" s="56" customFormat="1">
      <c r="A5291" s="25" t="s">
        <v>11466</v>
      </c>
      <c r="B5291" s="115" t="s">
        <v>11467</v>
      </c>
      <c r="C5291" s="56" t="s">
        <v>3563</v>
      </c>
      <c r="D5291" s="56" t="s">
        <v>3564</v>
      </c>
      <c r="E5291" s="56" t="s">
        <v>11468</v>
      </c>
      <c r="F5291" s="56" t="s">
        <v>11469</v>
      </c>
      <c r="H5291" s="136" t="s">
        <v>11470</v>
      </c>
      <c r="I5291" s="56">
        <v>20140901</v>
      </c>
      <c r="J5291" s="56">
        <v>20141101</v>
      </c>
      <c r="K5291" s="56" t="s">
        <v>11474</v>
      </c>
      <c r="L5291" s="56" t="s">
        <v>11472</v>
      </c>
      <c r="M5291" s="156" t="s">
        <v>695</v>
      </c>
      <c r="N5291" s="121" t="s">
        <v>8220</v>
      </c>
      <c r="S5291" s="128" t="s">
        <v>605</v>
      </c>
      <c r="T5291" s="25">
        <v>1</v>
      </c>
      <c r="U5291" s="156" t="s">
        <v>606</v>
      </c>
      <c r="V5291" s="144" t="s">
        <v>11473</v>
      </c>
      <c r="W5291" s="25">
        <v>15</v>
      </c>
      <c r="X5291" s="25">
        <v>2</v>
      </c>
      <c r="Y5291" s="25">
        <v>1500</v>
      </c>
      <c r="Z5291" s="131"/>
      <c r="AB5291" s="159"/>
      <c r="AC5291" s="159"/>
      <c r="AD5291" s="159"/>
      <c r="AE5291" s="159"/>
      <c r="AF5291" s="159">
        <v>41894</v>
      </c>
    </row>
    <row r="5292" spans="1:34" s="56" customFormat="1">
      <c r="A5292" s="25" t="s">
        <v>11466</v>
      </c>
      <c r="B5292" s="115" t="s">
        <v>11467</v>
      </c>
      <c r="C5292" s="56" t="s">
        <v>3563</v>
      </c>
      <c r="D5292" s="56" t="s">
        <v>3564</v>
      </c>
      <c r="E5292" s="56" t="s">
        <v>11468</v>
      </c>
      <c r="F5292" s="56" t="s">
        <v>11469</v>
      </c>
      <c r="H5292" s="136" t="s">
        <v>11470</v>
      </c>
      <c r="I5292" s="56">
        <v>20140901</v>
      </c>
      <c r="J5292" s="56">
        <v>20141101</v>
      </c>
      <c r="K5292" s="56" t="s">
        <v>11475</v>
      </c>
      <c r="L5292" s="56" t="s">
        <v>11472</v>
      </c>
      <c r="M5292" s="156" t="s">
        <v>695</v>
      </c>
      <c r="N5292" s="121" t="s">
        <v>8220</v>
      </c>
      <c r="S5292" s="128" t="s">
        <v>605</v>
      </c>
      <c r="T5292" s="25">
        <v>1</v>
      </c>
      <c r="U5292" s="156" t="s">
        <v>606</v>
      </c>
      <c r="V5292" s="144" t="s">
        <v>11473</v>
      </c>
      <c r="W5292" s="25">
        <v>15</v>
      </c>
      <c r="X5292" s="25">
        <v>2</v>
      </c>
      <c r="Y5292" s="25">
        <v>1500</v>
      </c>
      <c r="Z5292" s="131"/>
      <c r="AB5292" s="159"/>
      <c r="AC5292" s="159"/>
      <c r="AD5292" s="159"/>
      <c r="AE5292" s="159"/>
      <c r="AF5292" s="159">
        <v>41894</v>
      </c>
    </row>
    <row r="5293" spans="1:34" s="56" customFormat="1">
      <c r="A5293" s="25" t="s">
        <v>11466</v>
      </c>
      <c r="B5293" s="115" t="s">
        <v>11467</v>
      </c>
      <c r="C5293" s="56" t="s">
        <v>3563</v>
      </c>
      <c r="D5293" s="56" t="s">
        <v>3564</v>
      </c>
      <c r="E5293" s="56" t="s">
        <v>11468</v>
      </c>
      <c r="F5293" s="56" t="s">
        <v>11469</v>
      </c>
      <c r="H5293" s="136" t="s">
        <v>11470</v>
      </c>
      <c r="I5293" s="56">
        <v>20140901</v>
      </c>
      <c r="J5293" s="56">
        <v>20141101</v>
      </c>
      <c r="K5293" s="56" t="s">
        <v>11476</v>
      </c>
      <c r="L5293" s="56" t="s">
        <v>11472</v>
      </c>
      <c r="M5293" s="156" t="s">
        <v>695</v>
      </c>
      <c r="N5293" s="121" t="s">
        <v>8220</v>
      </c>
      <c r="S5293" s="128" t="s">
        <v>605</v>
      </c>
      <c r="T5293" s="25">
        <v>1</v>
      </c>
      <c r="U5293" s="156" t="s">
        <v>606</v>
      </c>
      <c r="V5293" s="144" t="s">
        <v>11473</v>
      </c>
      <c r="W5293" s="25">
        <v>15</v>
      </c>
      <c r="X5293" s="25">
        <v>2</v>
      </c>
      <c r="Y5293" s="25">
        <v>1500</v>
      </c>
      <c r="Z5293" s="131"/>
      <c r="AB5293" s="159"/>
      <c r="AC5293" s="159"/>
      <c r="AD5293" s="159"/>
      <c r="AE5293" s="159"/>
      <c r="AF5293" s="159">
        <v>41894</v>
      </c>
    </row>
    <row r="5294" spans="1:34" s="56" customFormat="1">
      <c r="A5294" s="25" t="s">
        <v>11466</v>
      </c>
      <c r="B5294" s="115" t="s">
        <v>11467</v>
      </c>
      <c r="C5294" s="56" t="s">
        <v>3563</v>
      </c>
      <c r="D5294" s="56" t="s">
        <v>3564</v>
      </c>
      <c r="E5294" s="56" t="s">
        <v>11468</v>
      </c>
      <c r="F5294" s="56" t="s">
        <v>11469</v>
      </c>
      <c r="H5294" s="136" t="s">
        <v>11470</v>
      </c>
      <c r="I5294" s="56">
        <v>20140901</v>
      </c>
      <c r="J5294" s="56">
        <v>20141101</v>
      </c>
      <c r="K5294" s="56" t="s">
        <v>11477</v>
      </c>
      <c r="L5294" s="56" t="s">
        <v>11472</v>
      </c>
      <c r="M5294" s="156" t="s">
        <v>695</v>
      </c>
      <c r="N5294" s="121" t="s">
        <v>8220</v>
      </c>
      <c r="S5294" s="128" t="s">
        <v>605</v>
      </c>
      <c r="T5294" s="25">
        <v>1</v>
      </c>
      <c r="U5294" s="156" t="s">
        <v>606</v>
      </c>
      <c r="V5294" s="144" t="s">
        <v>11473</v>
      </c>
      <c r="W5294" s="25">
        <v>15</v>
      </c>
      <c r="X5294" s="25">
        <v>2</v>
      </c>
      <c r="Y5294" s="25">
        <v>1500</v>
      </c>
      <c r="Z5294" s="131"/>
      <c r="AB5294" s="159"/>
      <c r="AC5294" s="159"/>
      <c r="AD5294" s="159"/>
      <c r="AE5294" s="159"/>
      <c r="AF5294" s="159">
        <v>41894</v>
      </c>
    </row>
    <row r="5295" spans="1:34" s="56" customFormat="1">
      <c r="A5295" s="25" t="s">
        <v>11466</v>
      </c>
      <c r="B5295" s="115" t="s">
        <v>11467</v>
      </c>
      <c r="C5295" s="56" t="s">
        <v>3563</v>
      </c>
      <c r="D5295" s="56" t="s">
        <v>3564</v>
      </c>
      <c r="E5295" s="56" t="s">
        <v>11468</v>
      </c>
      <c r="F5295" s="56" t="s">
        <v>11469</v>
      </c>
      <c r="H5295" s="136" t="s">
        <v>11470</v>
      </c>
      <c r="I5295" s="56">
        <v>20140901</v>
      </c>
      <c r="J5295" s="56">
        <v>20141101</v>
      </c>
      <c r="K5295" s="56" t="s">
        <v>11478</v>
      </c>
      <c r="L5295" s="56" t="s">
        <v>11472</v>
      </c>
      <c r="M5295" s="156" t="s">
        <v>695</v>
      </c>
      <c r="N5295" s="121" t="s">
        <v>8220</v>
      </c>
      <c r="S5295" s="128" t="s">
        <v>605</v>
      </c>
      <c r="T5295" s="25">
        <v>1</v>
      </c>
      <c r="U5295" s="156" t="s">
        <v>606</v>
      </c>
      <c r="V5295" s="144" t="s">
        <v>11473</v>
      </c>
      <c r="W5295" s="25">
        <v>15</v>
      </c>
      <c r="X5295" s="25">
        <v>2</v>
      </c>
      <c r="Y5295" s="25">
        <v>1500</v>
      </c>
      <c r="Z5295" s="131"/>
      <c r="AB5295" s="159"/>
      <c r="AC5295" s="159"/>
      <c r="AD5295" s="159"/>
      <c r="AE5295" s="159"/>
      <c r="AF5295" s="159">
        <v>41894</v>
      </c>
    </row>
    <row r="5296" spans="1:34" s="56" customFormat="1">
      <c r="A5296" s="25" t="s">
        <v>11466</v>
      </c>
      <c r="B5296" s="115" t="s">
        <v>11467</v>
      </c>
      <c r="C5296" s="56" t="s">
        <v>3563</v>
      </c>
      <c r="D5296" s="56" t="s">
        <v>3564</v>
      </c>
      <c r="E5296" s="56" t="s">
        <v>11468</v>
      </c>
      <c r="F5296" s="56" t="s">
        <v>11469</v>
      </c>
      <c r="H5296" s="136" t="s">
        <v>11470</v>
      </c>
      <c r="I5296" s="56">
        <v>20140901</v>
      </c>
      <c r="J5296" s="56">
        <v>20141101</v>
      </c>
      <c r="K5296" s="56" t="s">
        <v>11479</v>
      </c>
      <c r="L5296" s="56" t="s">
        <v>11472</v>
      </c>
      <c r="M5296" s="156" t="s">
        <v>695</v>
      </c>
      <c r="N5296" s="121" t="s">
        <v>8220</v>
      </c>
      <c r="S5296" s="128" t="s">
        <v>605</v>
      </c>
      <c r="T5296" s="25">
        <v>1</v>
      </c>
      <c r="U5296" s="156" t="s">
        <v>606</v>
      </c>
      <c r="V5296" s="144" t="s">
        <v>11473</v>
      </c>
      <c r="W5296" s="25">
        <v>15</v>
      </c>
      <c r="X5296" s="25">
        <v>2</v>
      </c>
      <c r="Y5296" s="25">
        <v>1500</v>
      </c>
      <c r="Z5296" s="131"/>
      <c r="AA5296" s="56" t="s">
        <v>11480</v>
      </c>
      <c r="AB5296" s="159"/>
      <c r="AC5296" s="159"/>
      <c r="AD5296" s="159"/>
      <c r="AE5296" s="159"/>
      <c r="AF5296" s="159">
        <v>41894</v>
      </c>
    </row>
    <row r="5298" spans="2:32" s="56" customFormat="1" ht="15" customHeight="1">
      <c r="B5298" s="56" t="s">
        <v>8166</v>
      </c>
      <c r="C5298" s="56" t="s">
        <v>11481</v>
      </c>
      <c r="D5298" s="56" t="s">
        <v>11482</v>
      </c>
      <c r="H5298" s="56" t="s">
        <v>11483</v>
      </c>
      <c r="I5298" s="159">
        <v>41878</v>
      </c>
      <c r="J5298" s="159">
        <v>41939</v>
      </c>
      <c r="K5298" s="56" t="s">
        <v>11484</v>
      </c>
      <c r="L5298" s="56" t="s">
        <v>11485</v>
      </c>
      <c r="M5298" s="56" t="s">
        <v>695</v>
      </c>
      <c r="N5298" s="56" t="s">
        <v>8176</v>
      </c>
      <c r="O5298" s="56" t="s">
        <v>10951</v>
      </c>
      <c r="P5298" s="56" t="s">
        <v>10952</v>
      </c>
      <c r="Q5298" s="56">
        <v>1</v>
      </c>
      <c r="S5298" s="56" t="s">
        <v>11486</v>
      </c>
      <c r="T5298" s="56">
        <v>1</v>
      </c>
      <c r="U5298" s="56" t="s">
        <v>606</v>
      </c>
      <c r="W5298" s="56">
        <v>15</v>
      </c>
      <c r="X5298" s="56">
        <v>89</v>
      </c>
      <c r="Y5298" s="56">
        <v>69</v>
      </c>
      <c r="Z5298" s="56" t="s">
        <v>11487</v>
      </c>
      <c r="AE5298" s="159"/>
      <c r="AF5298" s="159">
        <v>41899</v>
      </c>
    </row>
    <row r="5299" spans="2:32" s="56" customFormat="1">
      <c r="B5299" s="56" t="s">
        <v>8166</v>
      </c>
      <c r="C5299" s="56" t="s">
        <v>11488</v>
      </c>
      <c r="D5299" s="56" t="s">
        <v>11489</v>
      </c>
      <c r="H5299" s="56" t="s">
        <v>11490</v>
      </c>
      <c r="I5299" s="159">
        <v>41872</v>
      </c>
      <c r="J5299" s="159">
        <v>41933</v>
      </c>
      <c r="K5299" s="56" t="s">
        <v>11491</v>
      </c>
      <c r="L5299" s="56">
        <v>85214081023</v>
      </c>
      <c r="M5299" s="56" t="s">
        <v>695</v>
      </c>
      <c r="N5299" s="56" t="s">
        <v>11492</v>
      </c>
      <c r="P5299" s="56" t="s">
        <v>11493</v>
      </c>
      <c r="S5299" s="56" t="s">
        <v>605</v>
      </c>
      <c r="T5299" s="56">
        <v>1</v>
      </c>
      <c r="U5299" s="56" t="s">
        <v>606</v>
      </c>
      <c r="W5299" s="56">
        <v>15</v>
      </c>
      <c r="X5299" s="56">
        <v>29</v>
      </c>
      <c r="Y5299" s="56">
        <v>367</v>
      </c>
      <c r="AE5299" s="159"/>
      <c r="AF5299" s="159">
        <v>41899</v>
      </c>
    </row>
    <row r="5300" spans="2:32" s="56" customFormat="1">
      <c r="B5300" s="56" t="s">
        <v>8166</v>
      </c>
      <c r="C5300" s="56" t="s">
        <v>11494</v>
      </c>
      <c r="D5300" s="56" t="s">
        <v>11495</v>
      </c>
      <c r="E5300" s="56" t="s">
        <v>11496</v>
      </c>
      <c r="F5300" s="56" t="s">
        <v>11497</v>
      </c>
      <c r="H5300" s="56" t="s">
        <v>11498</v>
      </c>
      <c r="I5300" s="159">
        <v>41886</v>
      </c>
      <c r="J5300" s="159"/>
      <c r="K5300" s="56" t="s">
        <v>11499</v>
      </c>
      <c r="L5300" s="56">
        <v>85214080342</v>
      </c>
      <c r="M5300" s="56" t="s">
        <v>695</v>
      </c>
      <c r="N5300" s="56" t="s">
        <v>9539</v>
      </c>
      <c r="P5300" s="56" t="s">
        <v>11500</v>
      </c>
      <c r="Q5300" s="56">
        <v>1</v>
      </c>
      <c r="S5300" s="56" t="s">
        <v>11486</v>
      </c>
      <c r="T5300" s="56">
        <v>1</v>
      </c>
      <c r="U5300" s="56" t="s">
        <v>606</v>
      </c>
      <c r="W5300" s="56">
        <v>15</v>
      </c>
      <c r="X5300" s="56">
        <v>32</v>
      </c>
      <c r="Y5300" s="56">
        <v>78.900000000000006</v>
      </c>
      <c r="AE5300" s="159"/>
      <c r="AF5300" s="159">
        <v>41899</v>
      </c>
    </row>
    <row r="5301" spans="2:32" s="56" customFormat="1">
      <c r="B5301" s="56" t="s">
        <v>8166</v>
      </c>
      <c r="C5301" s="56" t="s">
        <v>11494</v>
      </c>
      <c r="D5301" s="56" t="s">
        <v>11495</v>
      </c>
      <c r="E5301" s="56" t="s">
        <v>11496</v>
      </c>
      <c r="F5301" s="56" t="s">
        <v>11497</v>
      </c>
      <c r="H5301" s="56" t="s">
        <v>11498</v>
      </c>
      <c r="I5301" s="159">
        <v>41886</v>
      </c>
      <c r="J5301" s="159"/>
      <c r="K5301" s="56" t="s">
        <v>11501</v>
      </c>
      <c r="L5301" s="56">
        <v>85214080343</v>
      </c>
      <c r="M5301" s="56" t="s">
        <v>695</v>
      </c>
      <c r="N5301" s="56" t="s">
        <v>9539</v>
      </c>
      <c r="P5301" s="56" t="s">
        <v>11500</v>
      </c>
      <c r="Q5301" s="56">
        <v>1</v>
      </c>
      <c r="S5301" s="56" t="s">
        <v>11486</v>
      </c>
      <c r="T5301" s="56">
        <v>1</v>
      </c>
      <c r="U5301" s="56" t="s">
        <v>606</v>
      </c>
      <c r="W5301" s="56">
        <v>15</v>
      </c>
      <c r="X5301" s="56">
        <v>21</v>
      </c>
      <c r="Y5301" s="56">
        <v>268</v>
      </c>
      <c r="AE5301" s="159"/>
      <c r="AF5301" s="159">
        <v>41899</v>
      </c>
    </row>
    <row r="5302" spans="2:32" s="56" customFormat="1">
      <c r="B5302" s="56" t="s">
        <v>8166</v>
      </c>
      <c r="C5302" s="56" t="s">
        <v>11502</v>
      </c>
      <c r="D5302" s="56" t="s">
        <v>11503</v>
      </c>
      <c r="H5302" s="56" t="s">
        <v>11504</v>
      </c>
      <c r="I5302" s="159">
        <v>41871</v>
      </c>
      <c r="J5302" s="159">
        <v>188039</v>
      </c>
      <c r="K5302" s="56" t="s">
        <v>11505</v>
      </c>
      <c r="L5302" s="56">
        <v>140802157</v>
      </c>
      <c r="M5302" s="56" t="s">
        <v>11506</v>
      </c>
      <c r="N5302" s="56" t="s">
        <v>11507</v>
      </c>
      <c r="P5302" s="56" t="s">
        <v>11508</v>
      </c>
      <c r="S5302" s="56" t="s">
        <v>605</v>
      </c>
      <c r="T5302" s="56">
        <v>1</v>
      </c>
      <c r="U5302" s="56" t="s">
        <v>606</v>
      </c>
      <c r="W5302" s="56">
        <v>15</v>
      </c>
      <c r="X5302" s="56">
        <v>92</v>
      </c>
      <c r="Y5302" s="56">
        <v>79.599999999999994</v>
      </c>
      <c r="AE5302" s="159"/>
      <c r="AF5302" s="159">
        <v>41899</v>
      </c>
    </row>
    <row r="5303" spans="2:32" s="56" customFormat="1">
      <c r="B5303" s="56" t="s">
        <v>8166</v>
      </c>
      <c r="C5303" s="56" t="s">
        <v>11502</v>
      </c>
      <c r="D5303" s="56" t="s">
        <v>11503</v>
      </c>
      <c r="H5303" s="56" t="s">
        <v>11504</v>
      </c>
      <c r="I5303" s="159">
        <v>41871</v>
      </c>
      <c r="J5303" s="159">
        <v>188039</v>
      </c>
      <c r="K5303" s="56" t="s">
        <v>11509</v>
      </c>
      <c r="L5303" s="56">
        <v>140802158</v>
      </c>
      <c r="M5303" s="56" t="s">
        <v>11506</v>
      </c>
      <c r="N5303" s="56" t="s">
        <v>11507</v>
      </c>
      <c r="P5303" s="56" t="s">
        <v>11508</v>
      </c>
      <c r="S5303" s="56" t="s">
        <v>605</v>
      </c>
      <c r="T5303" s="56">
        <v>1</v>
      </c>
      <c r="U5303" s="56" t="s">
        <v>606</v>
      </c>
      <c r="W5303" s="56">
        <v>15</v>
      </c>
      <c r="X5303" s="56">
        <v>93</v>
      </c>
      <c r="Y5303" s="56">
        <v>115</v>
      </c>
      <c r="AE5303" s="159"/>
      <c r="AF5303" s="159">
        <v>41899</v>
      </c>
    </row>
    <row r="5304" spans="2:32" s="56" customFormat="1">
      <c r="B5304" s="156" t="s">
        <v>8166</v>
      </c>
      <c r="C5304" s="56" t="s">
        <v>11510</v>
      </c>
      <c r="H5304" s="56" t="s">
        <v>11511</v>
      </c>
      <c r="I5304" s="159">
        <v>41899</v>
      </c>
      <c r="J5304" s="159"/>
      <c r="K5304" s="56" t="s">
        <v>11512</v>
      </c>
      <c r="L5304" s="56" t="s">
        <v>11513</v>
      </c>
      <c r="M5304" s="56" t="s">
        <v>695</v>
      </c>
      <c r="N5304" s="56" t="s">
        <v>6411</v>
      </c>
      <c r="S5304" s="56" t="s">
        <v>605</v>
      </c>
      <c r="T5304" s="56">
        <v>1</v>
      </c>
      <c r="U5304" s="56" t="s">
        <v>606</v>
      </c>
      <c r="W5304" s="56">
        <v>7.5</v>
      </c>
      <c r="Z5304" s="56" t="s">
        <v>11514</v>
      </c>
      <c r="AE5304" s="159"/>
      <c r="AF5304" s="159">
        <v>41899</v>
      </c>
    </row>
    <row r="5305" spans="2:32" s="56" customFormat="1">
      <c r="B5305" s="156" t="s">
        <v>8166</v>
      </c>
      <c r="C5305" s="56" t="s">
        <v>11510</v>
      </c>
      <c r="H5305" s="56" t="s">
        <v>11511</v>
      </c>
      <c r="I5305" s="159">
        <v>41899</v>
      </c>
      <c r="J5305" s="159"/>
      <c r="K5305" s="56" t="s">
        <v>11515</v>
      </c>
      <c r="L5305" s="56" t="s">
        <v>11516</v>
      </c>
      <c r="M5305" s="56" t="s">
        <v>695</v>
      </c>
      <c r="N5305" s="56" t="s">
        <v>6411</v>
      </c>
      <c r="S5305" s="56" t="s">
        <v>605</v>
      </c>
      <c r="T5305" s="56">
        <v>1</v>
      </c>
      <c r="U5305" s="56" t="s">
        <v>606</v>
      </c>
      <c r="W5305" s="56">
        <v>7.5</v>
      </c>
      <c r="AE5305" s="159"/>
      <c r="AF5305" s="159">
        <v>41899</v>
      </c>
    </row>
    <row r="5306" spans="2:32" s="56" customFormat="1">
      <c r="B5306" s="156" t="s">
        <v>8166</v>
      </c>
      <c r="C5306" s="56" t="s">
        <v>11510</v>
      </c>
      <c r="H5306" s="56" t="s">
        <v>11511</v>
      </c>
      <c r="I5306" s="159">
        <v>41899</v>
      </c>
      <c r="J5306" s="159"/>
      <c r="K5306" s="56" t="s">
        <v>11517</v>
      </c>
      <c r="L5306" s="56" t="s">
        <v>11518</v>
      </c>
      <c r="M5306" s="56" t="s">
        <v>695</v>
      </c>
      <c r="N5306" s="56" t="s">
        <v>6411</v>
      </c>
      <c r="S5306" s="56" t="s">
        <v>605</v>
      </c>
      <c r="T5306" s="56">
        <v>1</v>
      </c>
      <c r="U5306" s="56" t="s">
        <v>606</v>
      </c>
      <c r="W5306" s="56">
        <v>7.5</v>
      </c>
      <c r="AE5306" s="159"/>
      <c r="AF5306" s="159">
        <v>41899</v>
      </c>
    </row>
    <row r="5307" spans="2:32" s="56" customFormat="1">
      <c r="B5307" s="156" t="s">
        <v>8166</v>
      </c>
      <c r="C5307" s="56" t="s">
        <v>11510</v>
      </c>
      <c r="H5307" s="56" t="s">
        <v>11511</v>
      </c>
      <c r="I5307" s="159">
        <v>41899</v>
      </c>
      <c r="J5307" s="159"/>
      <c r="K5307" s="56" t="s">
        <v>11519</v>
      </c>
      <c r="L5307" s="56" t="s">
        <v>11520</v>
      </c>
      <c r="M5307" s="56" t="s">
        <v>695</v>
      </c>
      <c r="N5307" s="56" t="s">
        <v>6411</v>
      </c>
      <c r="S5307" s="56" t="s">
        <v>605</v>
      </c>
      <c r="T5307" s="56">
        <v>1</v>
      </c>
      <c r="U5307" s="56" t="s">
        <v>606</v>
      </c>
      <c r="W5307" s="56">
        <v>7.5</v>
      </c>
      <c r="AE5307" s="159"/>
      <c r="AF5307" s="159">
        <v>41899</v>
      </c>
    </row>
    <row r="5308" spans="2:32" s="56" customFormat="1">
      <c r="B5308" s="156" t="s">
        <v>8166</v>
      </c>
      <c r="C5308" s="56" t="s">
        <v>11510</v>
      </c>
      <c r="H5308" s="56" t="s">
        <v>11511</v>
      </c>
      <c r="I5308" s="159">
        <v>41899</v>
      </c>
      <c r="J5308" s="159"/>
      <c r="K5308" s="56" t="s">
        <v>11521</v>
      </c>
      <c r="L5308" s="56" t="s">
        <v>11522</v>
      </c>
      <c r="M5308" s="56" t="s">
        <v>695</v>
      </c>
      <c r="N5308" s="56" t="s">
        <v>6411</v>
      </c>
      <c r="S5308" s="56" t="s">
        <v>605</v>
      </c>
      <c r="T5308" s="56">
        <v>1</v>
      </c>
      <c r="U5308" s="56" t="s">
        <v>606</v>
      </c>
      <c r="W5308" s="56">
        <v>7.5</v>
      </c>
      <c r="AE5308" s="159"/>
      <c r="AF5308" s="159">
        <v>41899</v>
      </c>
    </row>
    <row r="5309" spans="2:32" s="56" customFormat="1">
      <c r="B5309" s="156" t="s">
        <v>8166</v>
      </c>
      <c r="C5309" s="56" t="s">
        <v>11510</v>
      </c>
      <c r="H5309" s="56" t="s">
        <v>11511</v>
      </c>
      <c r="I5309" s="159">
        <v>41899</v>
      </c>
      <c r="J5309" s="159"/>
      <c r="K5309" s="56" t="s">
        <v>11523</v>
      </c>
      <c r="L5309" s="56" t="s">
        <v>11524</v>
      </c>
      <c r="M5309" s="56" t="s">
        <v>695</v>
      </c>
      <c r="N5309" s="56" t="s">
        <v>6411</v>
      </c>
      <c r="S5309" s="56" t="s">
        <v>605</v>
      </c>
      <c r="T5309" s="56">
        <v>1</v>
      </c>
      <c r="U5309" s="56" t="s">
        <v>606</v>
      </c>
      <c r="W5309" s="56">
        <v>7.5</v>
      </c>
      <c r="AE5309" s="159"/>
      <c r="AF5309" s="159">
        <v>41899</v>
      </c>
    </row>
    <row r="5310" spans="2:32" s="56" customFormat="1">
      <c r="B5310" s="156" t="s">
        <v>8166</v>
      </c>
      <c r="C5310" s="56" t="s">
        <v>11510</v>
      </c>
      <c r="H5310" s="56" t="s">
        <v>11511</v>
      </c>
      <c r="I5310" s="159">
        <v>41899</v>
      </c>
      <c r="J5310" s="159"/>
      <c r="K5310" s="56" t="s">
        <v>11525</v>
      </c>
      <c r="L5310" s="56" t="s">
        <v>11526</v>
      </c>
      <c r="M5310" s="56" t="s">
        <v>695</v>
      </c>
      <c r="N5310" s="56" t="s">
        <v>6411</v>
      </c>
      <c r="S5310" s="56" t="s">
        <v>605</v>
      </c>
      <c r="T5310" s="56">
        <v>1</v>
      </c>
      <c r="U5310" s="56" t="s">
        <v>606</v>
      </c>
      <c r="W5310" s="56">
        <v>7.5</v>
      </c>
      <c r="AE5310" s="159"/>
      <c r="AF5310" s="159">
        <v>41899</v>
      </c>
    </row>
    <row r="5311" spans="2:32" s="56" customFormat="1">
      <c r="B5311" s="156" t="s">
        <v>8166</v>
      </c>
      <c r="C5311" s="56" t="s">
        <v>11510</v>
      </c>
      <c r="H5311" s="56" t="s">
        <v>11511</v>
      </c>
      <c r="I5311" s="159">
        <v>41899</v>
      </c>
      <c r="J5311" s="159"/>
      <c r="K5311" s="56" t="s">
        <v>11527</v>
      </c>
      <c r="L5311" s="56" t="s">
        <v>11528</v>
      </c>
      <c r="M5311" s="56" t="s">
        <v>695</v>
      </c>
      <c r="N5311" s="56" t="s">
        <v>6411</v>
      </c>
      <c r="S5311" s="56" t="s">
        <v>605</v>
      </c>
      <c r="T5311" s="56">
        <v>1</v>
      </c>
      <c r="U5311" s="56" t="s">
        <v>606</v>
      </c>
      <c r="W5311" s="56">
        <v>7.5</v>
      </c>
      <c r="AE5311" s="159"/>
      <c r="AF5311" s="159">
        <v>41899</v>
      </c>
    </row>
    <row r="5312" spans="2:32" s="56" customFormat="1">
      <c r="B5312" s="156" t="s">
        <v>8166</v>
      </c>
      <c r="C5312" s="56" t="s">
        <v>11510</v>
      </c>
      <c r="H5312" s="56" t="s">
        <v>11511</v>
      </c>
      <c r="I5312" s="159">
        <v>41899</v>
      </c>
      <c r="J5312" s="159"/>
      <c r="K5312" s="56" t="s">
        <v>11529</v>
      </c>
      <c r="L5312" s="56" t="s">
        <v>11530</v>
      </c>
      <c r="M5312" s="56" t="s">
        <v>695</v>
      </c>
      <c r="N5312" s="56" t="s">
        <v>6411</v>
      </c>
      <c r="S5312" s="56" t="s">
        <v>605</v>
      </c>
      <c r="T5312" s="56">
        <v>1</v>
      </c>
      <c r="U5312" s="56" t="s">
        <v>606</v>
      </c>
      <c r="W5312" s="56">
        <v>7.5</v>
      </c>
      <c r="Z5312" s="56" t="s">
        <v>11514</v>
      </c>
      <c r="AE5312" s="159"/>
      <c r="AF5312" s="159">
        <v>41899</v>
      </c>
    </row>
    <row r="5313" spans="2:32" s="56" customFormat="1">
      <c r="B5313" s="156" t="s">
        <v>8166</v>
      </c>
      <c r="C5313" s="56" t="s">
        <v>11510</v>
      </c>
      <c r="H5313" s="56" t="s">
        <v>11511</v>
      </c>
      <c r="I5313" s="159">
        <v>41899</v>
      </c>
      <c r="J5313" s="159"/>
      <c r="K5313" s="56" t="s">
        <v>11531</v>
      </c>
      <c r="L5313" s="56" t="s">
        <v>11532</v>
      </c>
      <c r="M5313" s="56" t="s">
        <v>695</v>
      </c>
      <c r="N5313" s="56" t="s">
        <v>6411</v>
      </c>
      <c r="S5313" s="56" t="s">
        <v>605</v>
      </c>
      <c r="T5313" s="56">
        <v>1</v>
      </c>
      <c r="U5313" s="56" t="s">
        <v>606</v>
      </c>
      <c r="W5313" s="56">
        <v>7.5</v>
      </c>
      <c r="AE5313" s="159"/>
      <c r="AF5313" s="159">
        <v>41899</v>
      </c>
    </row>
    <row r="5314" spans="2:32" s="56" customFormat="1">
      <c r="B5314" s="156" t="s">
        <v>8166</v>
      </c>
      <c r="C5314" s="56" t="s">
        <v>11510</v>
      </c>
      <c r="H5314" s="56" t="s">
        <v>11511</v>
      </c>
      <c r="I5314" s="159">
        <v>41899</v>
      </c>
      <c r="J5314" s="159"/>
      <c r="K5314" s="56" t="s">
        <v>11533</v>
      </c>
      <c r="L5314" s="56" t="s">
        <v>11534</v>
      </c>
      <c r="M5314" s="56" t="s">
        <v>695</v>
      </c>
      <c r="N5314" s="56" t="s">
        <v>6411</v>
      </c>
      <c r="S5314" s="56" t="s">
        <v>605</v>
      </c>
      <c r="T5314" s="56">
        <v>1</v>
      </c>
      <c r="U5314" s="56" t="s">
        <v>606</v>
      </c>
      <c r="W5314" s="56">
        <v>7.5</v>
      </c>
      <c r="AE5314" s="159"/>
      <c r="AF5314" s="159">
        <v>41899</v>
      </c>
    </row>
    <row r="5315" spans="2:32" s="56" customFormat="1">
      <c r="B5315" s="156" t="s">
        <v>8166</v>
      </c>
      <c r="C5315" s="56" t="s">
        <v>11510</v>
      </c>
      <c r="H5315" s="56" t="s">
        <v>11511</v>
      </c>
      <c r="I5315" s="159">
        <v>41899</v>
      </c>
      <c r="J5315" s="159"/>
      <c r="K5315" s="56" t="s">
        <v>11535</v>
      </c>
      <c r="L5315" s="56" t="s">
        <v>11536</v>
      </c>
      <c r="M5315" s="56" t="s">
        <v>695</v>
      </c>
      <c r="N5315" s="56" t="s">
        <v>6411</v>
      </c>
      <c r="S5315" s="56" t="s">
        <v>605</v>
      </c>
      <c r="T5315" s="56">
        <v>1</v>
      </c>
      <c r="U5315" s="56" t="s">
        <v>606</v>
      </c>
      <c r="W5315" s="56">
        <v>7.5</v>
      </c>
      <c r="AE5315" s="159"/>
      <c r="AF5315" s="159">
        <v>41899</v>
      </c>
    </row>
    <row r="5316" spans="2:32" s="56" customFormat="1">
      <c r="B5316" s="156" t="s">
        <v>8166</v>
      </c>
      <c r="C5316" s="56" t="s">
        <v>11510</v>
      </c>
      <c r="H5316" s="56" t="s">
        <v>11511</v>
      </c>
      <c r="I5316" s="159">
        <v>41899</v>
      </c>
      <c r="J5316" s="159"/>
      <c r="K5316" s="56" t="s">
        <v>11537</v>
      </c>
      <c r="L5316" s="56" t="s">
        <v>11538</v>
      </c>
      <c r="M5316" s="56" t="s">
        <v>695</v>
      </c>
      <c r="N5316" s="56" t="s">
        <v>6411</v>
      </c>
      <c r="S5316" s="56" t="s">
        <v>605</v>
      </c>
      <c r="T5316" s="56">
        <v>1</v>
      </c>
      <c r="U5316" s="56" t="s">
        <v>606</v>
      </c>
      <c r="W5316" s="56">
        <v>7.5</v>
      </c>
      <c r="AE5316" s="159"/>
      <c r="AF5316" s="159">
        <v>41899</v>
      </c>
    </row>
    <row r="5317" spans="2:32" s="56" customFormat="1">
      <c r="B5317" s="156" t="s">
        <v>8166</v>
      </c>
      <c r="C5317" s="56" t="s">
        <v>11510</v>
      </c>
      <c r="H5317" s="56" t="s">
        <v>11511</v>
      </c>
      <c r="I5317" s="159">
        <v>41899</v>
      </c>
      <c r="J5317" s="159"/>
      <c r="K5317" s="56" t="s">
        <v>11539</v>
      </c>
      <c r="L5317" s="56" t="s">
        <v>11540</v>
      </c>
      <c r="M5317" s="56" t="s">
        <v>695</v>
      </c>
      <c r="N5317" s="56" t="s">
        <v>6411</v>
      </c>
      <c r="S5317" s="56" t="s">
        <v>605</v>
      </c>
      <c r="T5317" s="56">
        <v>1</v>
      </c>
      <c r="U5317" s="56" t="s">
        <v>606</v>
      </c>
      <c r="W5317" s="56">
        <v>7.5</v>
      </c>
      <c r="AE5317" s="159"/>
      <c r="AF5317" s="159">
        <v>41899</v>
      </c>
    </row>
    <row r="5318" spans="2:32" s="56" customFormat="1">
      <c r="B5318" s="156" t="s">
        <v>8166</v>
      </c>
      <c r="C5318" s="56" t="s">
        <v>11510</v>
      </c>
      <c r="H5318" s="56" t="s">
        <v>11511</v>
      </c>
      <c r="I5318" s="159">
        <v>41899</v>
      </c>
      <c r="J5318" s="159"/>
      <c r="K5318" s="56" t="s">
        <v>11541</v>
      </c>
      <c r="L5318" s="56" t="s">
        <v>11542</v>
      </c>
      <c r="M5318" s="56" t="s">
        <v>695</v>
      </c>
      <c r="N5318" s="56" t="s">
        <v>6411</v>
      </c>
      <c r="S5318" s="56" t="s">
        <v>605</v>
      </c>
      <c r="T5318" s="56">
        <v>1</v>
      </c>
      <c r="U5318" s="56" t="s">
        <v>606</v>
      </c>
      <c r="W5318" s="56">
        <v>7.5</v>
      </c>
      <c r="AE5318" s="159"/>
      <c r="AF5318" s="159">
        <v>41899</v>
      </c>
    </row>
    <row r="5319" spans="2:32" s="56" customFormat="1">
      <c r="B5319" s="156" t="s">
        <v>8166</v>
      </c>
      <c r="C5319" s="56" t="s">
        <v>11510</v>
      </c>
      <c r="H5319" s="56" t="s">
        <v>11511</v>
      </c>
      <c r="I5319" s="159">
        <v>41899</v>
      </c>
      <c r="J5319" s="159"/>
      <c r="K5319" s="56" t="s">
        <v>11543</v>
      </c>
      <c r="L5319" s="56" t="s">
        <v>11544</v>
      </c>
      <c r="M5319" s="56" t="s">
        <v>695</v>
      </c>
      <c r="N5319" s="56" t="s">
        <v>6411</v>
      </c>
      <c r="S5319" s="56" t="s">
        <v>605</v>
      </c>
      <c r="T5319" s="56">
        <v>1</v>
      </c>
      <c r="U5319" s="56" t="s">
        <v>606</v>
      </c>
      <c r="W5319" s="56">
        <v>7.5</v>
      </c>
      <c r="AE5319" s="159"/>
      <c r="AF5319" s="159">
        <v>41899</v>
      </c>
    </row>
    <row r="5320" spans="2:32" s="56" customFormat="1">
      <c r="B5320" s="156" t="s">
        <v>8166</v>
      </c>
      <c r="C5320" s="56" t="s">
        <v>11510</v>
      </c>
      <c r="H5320" s="56" t="s">
        <v>11511</v>
      </c>
      <c r="I5320" s="159">
        <v>41899</v>
      </c>
      <c r="J5320" s="159"/>
      <c r="K5320" s="56" t="s">
        <v>11545</v>
      </c>
      <c r="L5320" s="56" t="s">
        <v>11546</v>
      </c>
      <c r="M5320" s="56" t="s">
        <v>695</v>
      </c>
      <c r="N5320" s="56" t="s">
        <v>6411</v>
      </c>
      <c r="S5320" s="56" t="s">
        <v>605</v>
      </c>
      <c r="T5320" s="56">
        <v>1</v>
      </c>
      <c r="U5320" s="56" t="s">
        <v>606</v>
      </c>
      <c r="W5320" s="56">
        <v>7.5</v>
      </c>
      <c r="Z5320" s="56" t="s">
        <v>11514</v>
      </c>
      <c r="AE5320" s="159"/>
      <c r="AF5320" s="159">
        <v>41899</v>
      </c>
    </row>
    <row r="5321" spans="2:32" s="56" customFormat="1">
      <c r="B5321" s="156" t="s">
        <v>8166</v>
      </c>
      <c r="C5321" s="56" t="s">
        <v>11510</v>
      </c>
      <c r="H5321" s="56" t="s">
        <v>11511</v>
      </c>
      <c r="I5321" s="159">
        <v>41899</v>
      </c>
      <c r="J5321" s="159"/>
      <c r="K5321" s="56" t="s">
        <v>11547</v>
      </c>
      <c r="L5321" s="56" t="s">
        <v>11548</v>
      </c>
      <c r="M5321" s="56" t="s">
        <v>695</v>
      </c>
      <c r="N5321" s="56" t="s">
        <v>6411</v>
      </c>
      <c r="S5321" s="56" t="s">
        <v>605</v>
      </c>
      <c r="T5321" s="56">
        <v>1</v>
      </c>
      <c r="U5321" s="56" t="s">
        <v>606</v>
      </c>
      <c r="W5321" s="56">
        <v>7.5</v>
      </c>
      <c r="AE5321" s="159"/>
      <c r="AF5321" s="159">
        <v>41899</v>
      </c>
    </row>
    <row r="5322" spans="2:32" s="56" customFormat="1">
      <c r="B5322" s="156" t="s">
        <v>8166</v>
      </c>
      <c r="C5322" s="56" t="s">
        <v>11510</v>
      </c>
      <c r="H5322" s="56" t="s">
        <v>11511</v>
      </c>
      <c r="I5322" s="159">
        <v>41899</v>
      </c>
      <c r="J5322" s="159"/>
      <c r="K5322" s="56" t="s">
        <v>11549</v>
      </c>
      <c r="L5322" s="56" t="s">
        <v>11550</v>
      </c>
      <c r="M5322" s="56" t="s">
        <v>695</v>
      </c>
      <c r="N5322" s="56" t="s">
        <v>6411</v>
      </c>
      <c r="S5322" s="56" t="s">
        <v>605</v>
      </c>
      <c r="T5322" s="56">
        <v>1</v>
      </c>
      <c r="U5322" s="56" t="s">
        <v>606</v>
      </c>
      <c r="W5322" s="56">
        <v>7.5</v>
      </c>
      <c r="AE5322" s="159"/>
      <c r="AF5322" s="159">
        <v>41899</v>
      </c>
    </row>
    <row r="5323" spans="2:32" s="56" customFormat="1">
      <c r="B5323" s="156" t="s">
        <v>8166</v>
      </c>
      <c r="C5323" s="56" t="s">
        <v>11510</v>
      </c>
      <c r="H5323" s="56" t="s">
        <v>11511</v>
      </c>
      <c r="I5323" s="159">
        <v>41899</v>
      </c>
      <c r="J5323" s="159"/>
      <c r="K5323" s="56" t="s">
        <v>11551</v>
      </c>
      <c r="L5323" s="56" t="s">
        <v>11552</v>
      </c>
      <c r="M5323" s="56" t="s">
        <v>695</v>
      </c>
      <c r="N5323" s="56" t="s">
        <v>6411</v>
      </c>
      <c r="S5323" s="56" t="s">
        <v>605</v>
      </c>
      <c r="T5323" s="56">
        <v>1</v>
      </c>
      <c r="U5323" s="56" t="s">
        <v>606</v>
      </c>
      <c r="W5323" s="56">
        <v>7.5</v>
      </c>
      <c r="AE5323" s="159"/>
      <c r="AF5323" s="159">
        <v>41899</v>
      </c>
    </row>
    <row r="5324" spans="2:32" s="56" customFormat="1">
      <c r="B5324" s="156" t="s">
        <v>8166</v>
      </c>
      <c r="C5324" s="56" t="s">
        <v>11510</v>
      </c>
      <c r="H5324" s="56" t="s">
        <v>11511</v>
      </c>
      <c r="I5324" s="159">
        <v>41899</v>
      </c>
      <c r="J5324" s="159"/>
      <c r="K5324" s="56" t="s">
        <v>11553</v>
      </c>
      <c r="L5324" s="56" t="s">
        <v>11554</v>
      </c>
      <c r="M5324" s="56" t="s">
        <v>695</v>
      </c>
      <c r="N5324" s="56" t="s">
        <v>6411</v>
      </c>
      <c r="S5324" s="56" t="s">
        <v>605</v>
      </c>
      <c r="T5324" s="56">
        <v>1</v>
      </c>
      <c r="U5324" s="56" t="s">
        <v>606</v>
      </c>
      <c r="W5324" s="56">
        <v>7.5</v>
      </c>
      <c r="AE5324" s="159"/>
      <c r="AF5324" s="159">
        <v>41899</v>
      </c>
    </row>
    <row r="5325" spans="2:32" s="56" customFormat="1">
      <c r="B5325" s="156" t="s">
        <v>8166</v>
      </c>
      <c r="C5325" s="56" t="s">
        <v>11510</v>
      </c>
      <c r="H5325" s="56" t="s">
        <v>11511</v>
      </c>
      <c r="I5325" s="159">
        <v>41899</v>
      </c>
      <c r="J5325" s="159"/>
      <c r="K5325" s="56" t="s">
        <v>11555</v>
      </c>
      <c r="L5325" s="56" t="s">
        <v>11556</v>
      </c>
      <c r="M5325" s="56" t="s">
        <v>695</v>
      </c>
      <c r="N5325" s="56" t="s">
        <v>6411</v>
      </c>
      <c r="S5325" s="56" t="s">
        <v>605</v>
      </c>
      <c r="T5325" s="56">
        <v>1</v>
      </c>
      <c r="U5325" s="56" t="s">
        <v>606</v>
      </c>
      <c r="W5325" s="56">
        <v>7.5</v>
      </c>
      <c r="AE5325" s="159"/>
      <c r="AF5325" s="159">
        <v>41899</v>
      </c>
    </row>
    <row r="5326" spans="2:32" s="56" customFormat="1">
      <c r="B5326" s="156" t="s">
        <v>8166</v>
      </c>
      <c r="C5326" s="56" t="s">
        <v>11510</v>
      </c>
      <c r="H5326" s="56" t="s">
        <v>11511</v>
      </c>
      <c r="I5326" s="159">
        <v>41899</v>
      </c>
      <c r="J5326" s="159"/>
      <c r="K5326" s="56" t="s">
        <v>11557</v>
      </c>
      <c r="L5326" s="56" t="s">
        <v>11558</v>
      </c>
      <c r="M5326" s="56" t="s">
        <v>695</v>
      </c>
      <c r="N5326" s="56" t="s">
        <v>6411</v>
      </c>
      <c r="S5326" s="56" t="s">
        <v>605</v>
      </c>
      <c r="T5326" s="56">
        <v>1</v>
      </c>
      <c r="U5326" s="56" t="s">
        <v>606</v>
      </c>
      <c r="W5326" s="56">
        <v>7.5</v>
      </c>
      <c r="AE5326" s="159"/>
      <c r="AF5326" s="159">
        <v>41899</v>
      </c>
    </row>
    <row r="5327" spans="2:32" s="56" customFormat="1">
      <c r="B5327" s="156" t="s">
        <v>8166</v>
      </c>
      <c r="C5327" s="56" t="s">
        <v>11510</v>
      </c>
      <c r="H5327" s="56" t="s">
        <v>11511</v>
      </c>
      <c r="I5327" s="159">
        <v>41899</v>
      </c>
      <c r="J5327" s="159"/>
      <c r="K5327" s="56" t="s">
        <v>11559</v>
      </c>
      <c r="L5327" s="56" t="s">
        <v>11560</v>
      </c>
      <c r="M5327" s="56" t="s">
        <v>695</v>
      </c>
      <c r="N5327" s="56" t="s">
        <v>6411</v>
      </c>
      <c r="S5327" s="56" t="s">
        <v>605</v>
      </c>
      <c r="T5327" s="56">
        <v>1</v>
      </c>
      <c r="U5327" s="56" t="s">
        <v>606</v>
      </c>
      <c r="W5327" s="56">
        <v>7.5</v>
      </c>
      <c r="AE5327" s="159"/>
      <c r="AF5327" s="159">
        <v>41899</v>
      </c>
    </row>
    <row r="5328" spans="2:32" s="56" customFormat="1">
      <c r="B5328" s="156" t="s">
        <v>8166</v>
      </c>
      <c r="C5328" s="56" t="s">
        <v>11510</v>
      </c>
      <c r="H5328" s="56" t="s">
        <v>11511</v>
      </c>
      <c r="I5328" s="159">
        <v>41899</v>
      </c>
      <c r="J5328" s="159"/>
      <c r="K5328" s="56" t="s">
        <v>11561</v>
      </c>
      <c r="L5328" s="56" t="s">
        <v>11562</v>
      </c>
      <c r="M5328" s="56" t="s">
        <v>695</v>
      </c>
      <c r="N5328" s="56" t="s">
        <v>6411</v>
      </c>
      <c r="S5328" s="56" t="s">
        <v>605</v>
      </c>
      <c r="T5328" s="56">
        <v>1</v>
      </c>
      <c r="U5328" s="56" t="s">
        <v>606</v>
      </c>
      <c r="W5328" s="56">
        <v>7.5</v>
      </c>
      <c r="Z5328" s="56" t="s">
        <v>11514</v>
      </c>
      <c r="AE5328" s="159"/>
      <c r="AF5328" s="159">
        <v>41899</v>
      </c>
    </row>
    <row r="5329" spans="2:32" s="56" customFormat="1">
      <c r="B5329" s="156" t="s">
        <v>8166</v>
      </c>
      <c r="C5329" s="56" t="s">
        <v>11510</v>
      </c>
      <c r="H5329" s="56" t="s">
        <v>11511</v>
      </c>
      <c r="I5329" s="159">
        <v>41899</v>
      </c>
      <c r="J5329" s="159"/>
      <c r="K5329" s="56" t="s">
        <v>11563</v>
      </c>
      <c r="L5329" s="56" t="s">
        <v>11564</v>
      </c>
      <c r="M5329" s="56" t="s">
        <v>695</v>
      </c>
      <c r="N5329" s="56" t="s">
        <v>6411</v>
      </c>
      <c r="S5329" s="56" t="s">
        <v>605</v>
      </c>
      <c r="T5329" s="56">
        <v>1</v>
      </c>
      <c r="U5329" s="56" t="s">
        <v>606</v>
      </c>
      <c r="W5329" s="56">
        <v>7.5</v>
      </c>
      <c r="AE5329" s="159"/>
      <c r="AF5329" s="159">
        <v>41899</v>
      </c>
    </row>
    <row r="5330" spans="2:32" s="56" customFormat="1">
      <c r="B5330" s="156" t="s">
        <v>8166</v>
      </c>
      <c r="C5330" s="56" t="s">
        <v>11510</v>
      </c>
      <c r="H5330" s="56" t="s">
        <v>11511</v>
      </c>
      <c r="I5330" s="159">
        <v>41899</v>
      </c>
      <c r="J5330" s="159"/>
      <c r="K5330" s="56" t="s">
        <v>11565</v>
      </c>
      <c r="L5330" s="56" t="s">
        <v>11566</v>
      </c>
      <c r="M5330" s="56" t="s">
        <v>695</v>
      </c>
      <c r="N5330" s="56" t="s">
        <v>6411</v>
      </c>
      <c r="S5330" s="56" t="s">
        <v>605</v>
      </c>
      <c r="T5330" s="56">
        <v>1</v>
      </c>
      <c r="U5330" s="56" t="s">
        <v>606</v>
      </c>
      <c r="W5330" s="56">
        <v>7.5</v>
      </c>
      <c r="AE5330" s="159"/>
      <c r="AF5330" s="159">
        <v>41899</v>
      </c>
    </row>
    <row r="5331" spans="2:32" s="56" customFormat="1">
      <c r="B5331" s="156" t="s">
        <v>8166</v>
      </c>
      <c r="C5331" s="56" t="s">
        <v>11510</v>
      </c>
      <c r="H5331" s="56" t="s">
        <v>11511</v>
      </c>
      <c r="I5331" s="159">
        <v>41899</v>
      </c>
      <c r="J5331" s="159"/>
      <c r="K5331" s="56" t="s">
        <v>11567</v>
      </c>
      <c r="L5331" s="56" t="s">
        <v>11568</v>
      </c>
      <c r="M5331" s="56" t="s">
        <v>695</v>
      </c>
      <c r="N5331" s="56" t="s">
        <v>6411</v>
      </c>
      <c r="S5331" s="56" t="s">
        <v>605</v>
      </c>
      <c r="T5331" s="56">
        <v>1</v>
      </c>
      <c r="U5331" s="56" t="s">
        <v>606</v>
      </c>
      <c r="W5331" s="56">
        <v>7.5</v>
      </c>
      <c r="AE5331" s="159"/>
      <c r="AF5331" s="159">
        <v>41899</v>
      </c>
    </row>
    <row r="5332" spans="2:32" s="56" customFormat="1">
      <c r="B5332" s="156" t="s">
        <v>8166</v>
      </c>
      <c r="C5332" s="56" t="s">
        <v>11510</v>
      </c>
      <c r="H5332" s="56" t="s">
        <v>11511</v>
      </c>
      <c r="I5332" s="159">
        <v>41899</v>
      </c>
      <c r="J5332" s="159"/>
      <c r="K5332" s="56" t="s">
        <v>11569</v>
      </c>
      <c r="L5332" s="56" t="s">
        <v>11570</v>
      </c>
      <c r="M5332" s="56" t="s">
        <v>695</v>
      </c>
      <c r="N5332" s="56" t="s">
        <v>6411</v>
      </c>
      <c r="S5332" s="56" t="s">
        <v>605</v>
      </c>
      <c r="T5332" s="56">
        <v>1</v>
      </c>
      <c r="U5332" s="56" t="s">
        <v>606</v>
      </c>
      <c r="W5332" s="56">
        <v>7.5</v>
      </c>
      <c r="AE5332" s="159"/>
      <c r="AF5332" s="159">
        <v>41899</v>
      </c>
    </row>
    <row r="5333" spans="2:32" s="56" customFormat="1">
      <c r="B5333" s="156" t="s">
        <v>8166</v>
      </c>
      <c r="C5333" s="56" t="s">
        <v>11510</v>
      </c>
      <c r="H5333" s="56" t="s">
        <v>11511</v>
      </c>
      <c r="I5333" s="159">
        <v>41899</v>
      </c>
      <c r="J5333" s="159"/>
      <c r="K5333" s="56" t="s">
        <v>11571</v>
      </c>
      <c r="L5333" s="56" t="s">
        <v>11572</v>
      </c>
      <c r="M5333" s="56" t="s">
        <v>695</v>
      </c>
      <c r="N5333" s="56" t="s">
        <v>6411</v>
      </c>
      <c r="S5333" s="56" t="s">
        <v>605</v>
      </c>
      <c r="T5333" s="56">
        <v>1</v>
      </c>
      <c r="U5333" s="56" t="s">
        <v>606</v>
      </c>
      <c r="W5333" s="56">
        <v>7.5</v>
      </c>
      <c r="AE5333" s="159"/>
      <c r="AF5333" s="159">
        <v>41899</v>
      </c>
    </row>
    <row r="5334" spans="2:32" s="56" customFormat="1">
      <c r="B5334" s="156" t="s">
        <v>8166</v>
      </c>
      <c r="C5334" s="56" t="s">
        <v>11510</v>
      </c>
      <c r="H5334" s="56" t="s">
        <v>11511</v>
      </c>
      <c r="I5334" s="159">
        <v>41899</v>
      </c>
      <c r="J5334" s="159"/>
      <c r="K5334" s="56" t="s">
        <v>11573</v>
      </c>
      <c r="L5334" s="56" t="s">
        <v>11574</v>
      </c>
      <c r="M5334" s="56" t="s">
        <v>695</v>
      </c>
      <c r="N5334" s="56" t="s">
        <v>6411</v>
      </c>
      <c r="S5334" s="56" t="s">
        <v>605</v>
      </c>
      <c r="T5334" s="56">
        <v>1</v>
      </c>
      <c r="U5334" s="56" t="s">
        <v>606</v>
      </c>
      <c r="W5334" s="56">
        <v>7.5</v>
      </c>
      <c r="AE5334" s="159"/>
      <c r="AF5334" s="159">
        <v>41899</v>
      </c>
    </row>
    <row r="5335" spans="2:32" s="56" customFormat="1">
      <c r="B5335" s="156" t="s">
        <v>8166</v>
      </c>
      <c r="C5335" s="56" t="s">
        <v>11510</v>
      </c>
      <c r="H5335" s="56" t="s">
        <v>11511</v>
      </c>
      <c r="I5335" s="159">
        <v>41899</v>
      </c>
      <c r="J5335" s="159"/>
      <c r="K5335" s="56" t="s">
        <v>11575</v>
      </c>
      <c r="L5335" s="56" t="s">
        <v>11576</v>
      </c>
      <c r="M5335" s="56" t="s">
        <v>695</v>
      </c>
      <c r="N5335" s="56" t="s">
        <v>6411</v>
      </c>
      <c r="S5335" s="56" t="s">
        <v>605</v>
      </c>
      <c r="T5335" s="56">
        <v>1</v>
      </c>
      <c r="U5335" s="56" t="s">
        <v>606</v>
      </c>
      <c r="W5335" s="56">
        <v>7.5</v>
      </c>
      <c r="AE5335" s="159"/>
      <c r="AF5335" s="159">
        <v>41899</v>
      </c>
    </row>
    <row r="5336" spans="2:32" s="56" customFormat="1">
      <c r="B5336" s="156" t="s">
        <v>8166</v>
      </c>
      <c r="C5336" s="56" t="s">
        <v>11510</v>
      </c>
      <c r="H5336" s="56" t="s">
        <v>11511</v>
      </c>
      <c r="I5336" s="159">
        <v>41899</v>
      </c>
      <c r="J5336" s="159"/>
      <c r="K5336" s="56" t="s">
        <v>11577</v>
      </c>
      <c r="L5336" s="56" t="s">
        <v>11578</v>
      </c>
      <c r="M5336" s="56" t="s">
        <v>695</v>
      </c>
      <c r="N5336" s="56" t="s">
        <v>6411</v>
      </c>
      <c r="S5336" s="56" t="s">
        <v>605</v>
      </c>
      <c r="T5336" s="56">
        <v>1</v>
      </c>
      <c r="U5336" s="56" t="s">
        <v>606</v>
      </c>
      <c r="W5336" s="56">
        <v>7.5</v>
      </c>
      <c r="Z5336" s="56" t="s">
        <v>11514</v>
      </c>
      <c r="AE5336" s="159"/>
      <c r="AF5336" s="159">
        <v>41899</v>
      </c>
    </row>
    <row r="5337" spans="2:32" s="56" customFormat="1">
      <c r="B5337" s="156" t="s">
        <v>8166</v>
      </c>
      <c r="C5337" s="56" t="s">
        <v>11510</v>
      </c>
      <c r="H5337" s="56" t="s">
        <v>11511</v>
      </c>
      <c r="I5337" s="159">
        <v>41899</v>
      </c>
      <c r="J5337" s="159"/>
      <c r="K5337" s="56" t="s">
        <v>11579</v>
      </c>
      <c r="L5337" s="56" t="s">
        <v>11580</v>
      </c>
      <c r="M5337" s="56" t="s">
        <v>695</v>
      </c>
      <c r="N5337" s="56" t="s">
        <v>6411</v>
      </c>
      <c r="S5337" s="56" t="s">
        <v>605</v>
      </c>
      <c r="T5337" s="56">
        <v>1</v>
      </c>
      <c r="U5337" s="56" t="s">
        <v>606</v>
      </c>
      <c r="W5337" s="56">
        <v>7.5</v>
      </c>
      <c r="AE5337" s="159"/>
      <c r="AF5337" s="159">
        <v>41899</v>
      </c>
    </row>
    <row r="5338" spans="2:32" s="56" customFormat="1">
      <c r="B5338" s="156" t="s">
        <v>8166</v>
      </c>
      <c r="C5338" s="56" t="s">
        <v>11510</v>
      </c>
      <c r="H5338" s="56" t="s">
        <v>11511</v>
      </c>
      <c r="I5338" s="159">
        <v>41899</v>
      </c>
      <c r="J5338" s="159"/>
      <c r="K5338" s="56" t="s">
        <v>11581</v>
      </c>
      <c r="L5338" s="56" t="s">
        <v>11582</v>
      </c>
      <c r="M5338" s="56" t="s">
        <v>695</v>
      </c>
      <c r="N5338" s="56" t="s">
        <v>6411</v>
      </c>
      <c r="S5338" s="56" t="s">
        <v>605</v>
      </c>
      <c r="T5338" s="56">
        <v>1</v>
      </c>
      <c r="U5338" s="56" t="s">
        <v>606</v>
      </c>
      <c r="W5338" s="56">
        <v>7.5</v>
      </c>
      <c r="AE5338" s="159"/>
      <c r="AF5338" s="159">
        <v>41899</v>
      </c>
    </row>
    <row r="5339" spans="2:32" s="56" customFormat="1">
      <c r="B5339" s="156" t="s">
        <v>8166</v>
      </c>
      <c r="C5339" s="56" t="s">
        <v>11510</v>
      </c>
      <c r="H5339" s="56" t="s">
        <v>11511</v>
      </c>
      <c r="I5339" s="159">
        <v>41899</v>
      </c>
      <c r="J5339" s="159"/>
      <c r="K5339" s="56" t="s">
        <v>11583</v>
      </c>
      <c r="L5339" s="56" t="s">
        <v>11584</v>
      </c>
      <c r="M5339" s="56" t="s">
        <v>695</v>
      </c>
      <c r="N5339" s="56" t="s">
        <v>6411</v>
      </c>
      <c r="S5339" s="56" t="s">
        <v>605</v>
      </c>
      <c r="T5339" s="56">
        <v>1</v>
      </c>
      <c r="U5339" s="56" t="s">
        <v>606</v>
      </c>
      <c r="W5339" s="56">
        <v>7.5</v>
      </c>
      <c r="AE5339" s="159"/>
      <c r="AF5339" s="159">
        <v>41899</v>
      </c>
    </row>
    <row r="5340" spans="2:32" s="56" customFormat="1">
      <c r="B5340" s="156" t="s">
        <v>8166</v>
      </c>
      <c r="C5340" s="56" t="s">
        <v>11510</v>
      </c>
      <c r="H5340" s="56" t="s">
        <v>11511</v>
      </c>
      <c r="I5340" s="159">
        <v>41899</v>
      </c>
      <c r="J5340" s="159"/>
      <c r="K5340" s="56" t="s">
        <v>11585</v>
      </c>
      <c r="L5340" s="56" t="s">
        <v>11586</v>
      </c>
      <c r="M5340" s="56" t="s">
        <v>695</v>
      </c>
      <c r="N5340" s="56" t="s">
        <v>6411</v>
      </c>
      <c r="S5340" s="56" t="s">
        <v>605</v>
      </c>
      <c r="T5340" s="56">
        <v>1</v>
      </c>
      <c r="U5340" s="56" t="s">
        <v>606</v>
      </c>
      <c r="W5340" s="56">
        <v>7.5</v>
      </c>
      <c r="AE5340" s="159"/>
      <c r="AF5340" s="159">
        <v>41899</v>
      </c>
    </row>
    <row r="5341" spans="2:32" s="56" customFormat="1">
      <c r="B5341" s="156" t="s">
        <v>8166</v>
      </c>
      <c r="C5341" s="56" t="s">
        <v>11510</v>
      </c>
      <c r="H5341" s="56" t="s">
        <v>11511</v>
      </c>
      <c r="I5341" s="159">
        <v>41899</v>
      </c>
      <c r="J5341" s="159"/>
      <c r="K5341" s="56" t="s">
        <v>11587</v>
      </c>
      <c r="L5341" s="56" t="s">
        <v>11588</v>
      </c>
      <c r="M5341" s="56" t="s">
        <v>695</v>
      </c>
      <c r="N5341" s="56" t="s">
        <v>6411</v>
      </c>
      <c r="S5341" s="56" t="s">
        <v>605</v>
      </c>
      <c r="T5341" s="56">
        <v>1</v>
      </c>
      <c r="U5341" s="56" t="s">
        <v>606</v>
      </c>
      <c r="W5341" s="56">
        <v>7.5</v>
      </c>
      <c r="AE5341" s="159"/>
      <c r="AF5341" s="159">
        <v>41899</v>
      </c>
    </row>
    <row r="5342" spans="2:32" s="56" customFormat="1">
      <c r="B5342" s="156" t="s">
        <v>8166</v>
      </c>
      <c r="C5342" s="56" t="s">
        <v>11510</v>
      </c>
      <c r="H5342" s="56" t="s">
        <v>11511</v>
      </c>
      <c r="I5342" s="159">
        <v>41899</v>
      </c>
      <c r="J5342" s="159"/>
      <c r="K5342" s="56" t="s">
        <v>11589</v>
      </c>
      <c r="L5342" s="56" t="s">
        <v>11590</v>
      </c>
      <c r="M5342" s="56" t="s">
        <v>695</v>
      </c>
      <c r="N5342" s="56" t="s">
        <v>6411</v>
      </c>
      <c r="S5342" s="56" t="s">
        <v>605</v>
      </c>
      <c r="T5342" s="56">
        <v>1</v>
      </c>
      <c r="U5342" s="56" t="s">
        <v>606</v>
      </c>
      <c r="W5342" s="56">
        <v>7.5</v>
      </c>
      <c r="AE5342" s="159"/>
      <c r="AF5342" s="159">
        <v>41899</v>
      </c>
    </row>
    <row r="5343" spans="2:32" s="56" customFormat="1">
      <c r="B5343" s="156" t="s">
        <v>8166</v>
      </c>
      <c r="C5343" s="56" t="s">
        <v>11510</v>
      </c>
      <c r="H5343" s="56" t="s">
        <v>11511</v>
      </c>
      <c r="I5343" s="159">
        <v>41899</v>
      </c>
      <c r="J5343" s="159"/>
      <c r="K5343" s="56" t="s">
        <v>11591</v>
      </c>
      <c r="L5343" s="56" t="s">
        <v>11592</v>
      </c>
      <c r="M5343" s="56" t="s">
        <v>695</v>
      </c>
      <c r="N5343" s="56" t="s">
        <v>6411</v>
      </c>
      <c r="S5343" s="56" t="s">
        <v>605</v>
      </c>
      <c r="T5343" s="56">
        <v>1</v>
      </c>
      <c r="U5343" s="56" t="s">
        <v>606</v>
      </c>
      <c r="W5343" s="56">
        <v>7.5</v>
      </c>
      <c r="AE5343" s="159"/>
      <c r="AF5343" s="159">
        <v>41899</v>
      </c>
    </row>
    <row r="5344" spans="2:32" s="56" customFormat="1">
      <c r="B5344" s="156" t="s">
        <v>8166</v>
      </c>
      <c r="C5344" s="56" t="s">
        <v>11510</v>
      </c>
      <c r="H5344" s="56" t="s">
        <v>11511</v>
      </c>
      <c r="I5344" s="159">
        <v>41899</v>
      </c>
      <c r="J5344" s="159"/>
      <c r="K5344" s="56" t="s">
        <v>11593</v>
      </c>
      <c r="L5344" s="56" t="s">
        <v>11594</v>
      </c>
      <c r="M5344" s="56" t="s">
        <v>695</v>
      </c>
      <c r="N5344" s="56" t="s">
        <v>6411</v>
      </c>
      <c r="S5344" s="56" t="s">
        <v>605</v>
      </c>
      <c r="T5344" s="56">
        <v>1</v>
      </c>
      <c r="U5344" s="56" t="s">
        <v>606</v>
      </c>
      <c r="W5344" s="56">
        <v>7.5</v>
      </c>
      <c r="Z5344" s="56" t="s">
        <v>11514</v>
      </c>
      <c r="AE5344" s="159"/>
      <c r="AF5344" s="159">
        <v>41899</v>
      </c>
    </row>
    <row r="5345" spans="2:32" s="56" customFormat="1">
      <c r="B5345" s="156" t="s">
        <v>8166</v>
      </c>
      <c r="C5345" s="56" t="s">
        <v>11510</v>
      </c>
      <c r="H5345" s="56" t="s">
        <v>11511</v>
      </c>
      <c r="I5345" s="159">
        <v>41899</v>
      </c>
      <c r="J5345" s="159"/>
      <c r="K5345" s="56" t="s">
        <v>11595</v>
      </c>
      <c r="L5345" s="56" t="s">
        <v>11596</v>
      </c>
      <c r="M5345" s="56" t="s">
        <v>695</v>
      </c>
      <c r="N5345" s="56" t="s">
        <v>6411</v>
      </c>
      <c r="S5345" s="56" t="s">
        <v>605</v>
      </c>
      <c r="T5345" s="56">
        <v>1</v>
      </c>
      <c r="U5345" s="56" t="s">
        <v>606</v>
      </c>
      <c r="W5345" s="56">
        <v>7.5</v>
      </c>
      <c r="AE5345" s="159"/>
      <c r="AF5345" s="159">
        <v>41899</v>
      </c>
    </row>
    <row r="5346" spans="2:32" s="56" customFormat="1">
      <c r="B5346" s="156" t="s">
        <v>8166</v>
      </c>
      <c r="C5346" s="56" t="s">
        <v>11510</v>
      </c>
      <c r="H5346" s="56" t="s">
        <v>11511</v>
      </c>
      <c r="I5346" s="159">
        <v>41899</v>
      </c>
      <c r="J5346" s="159"/>
      <c r="K5346" s="56" t="s">
        <v>11597</v>
      </c>
      <c r="L5346" s="56" t="s">
        <v>11598</v>
      </c>
      <c r="M5346" s="56" t="s">
        <v>695</v>
      </c>
      <c r="N5346" s="56" t="s">
        <v>6411</v>
      </c>
      <c r="S5346" s="56" t="s">
        <v>605</v>
      </c>
      <c r="T5346" s="56">
        <v>1</v>
      </c>
      <c r="U5346" s="56" t="s">
        <v>606</v>
      </c>
      <c r="W5346" s="56">
        <v>7.5</v>
      </c>
      <c r="AE5346" s="159"/>
      <c r="AF5346" s="159">
        <v>41899</v>
      </c>
    </row>
    <row r="5347" spans="2:32" s="56" customFormat="1">
      <c r="B5347" s="156" t="s">
        <v>8166</v>
      </c>
      <c r="C5347" s="56" t="s">
        <v>11510</v>
      </c>
      <c r="H5347" s="56" t="s">
        <v>11511</v>
      </c>
      <c r="I5347" s="159">
        <v>41899</v>
      </c>
      <c r="J5347" s="159"/>
      <c r="K5347" s="56" t="s">
        <v>11599</v>
      </c>
      <c r="L5347" s="56" t="s">
        <v>11600</v>
      </c>
      <c r="M5347" s="56" t="s">
        <v>695</v>
      </c>
      <c r="N5347" s="56" t="s">
        <v>6411</v>
      </c>
      <c r="S5347" s="56" t="s">
        <v>605</v>
      </c>
      <c r="T5347" s="56">
        <v>1</v>
      </c>
      <c r="U5347" s="56" t="s">
        <v>606</v>
      </c>
      <c r="W5347" s="56">
        <v>7.5</v>
      </c>
      <c r="AE5347" s="159"/>
      <c r="AF5347" s="159">
        <v>41899</v>
      </c>
    </row>
    <row r="5348" spans="2:32" s="56" customFormat="1">
      <c r="B5348" s="156" t="s">
        <v>8166</v>
      </c>
      <c r="C5348" s="56" t="s">
        <v>11510</v>
      </c>
      <c r="H5348" s="56" t="s">
        <v>11511</v>
      </c>
      <c r="I5348" s="159">
        <v>41899</v>
      </c>
      <c r="J5348" s="159"/>
      <c r="K5348" s="56" t="s">
        <v>11601</v>
      </c>
      <c r="L5348" s="56" t="s">
        <v>11602</v>
      </c>
      <c r="M5348" s="56" t="s">
        <v>695</v>
      </c>
      <c r="N5348" s="56" t="s">
        <v>6411</v>
      </c>
      <c r="S5348" s="56" t="s">
        <v>605</v>
      </c>
      <c r="T5348" s="56">
        <v>1</v>
      </c>
      <c r="U5348" s="56" t="s">
        <v>606</v>
      </c>
      <c r="W5348" s="56">
        <v>7.5</v>
      </c>
      <c r="AE5348" s="159"/>
      <c r="AF5348" s="159">
        <v>41899</v>
      </c>
    </row>
    <row r="5349" spans="2:32" s="56" customFormat="1">
      <c r="B5349" s="156" t="s">
        <v>8166</v>
      </c>
      <c r="C5349" s="56" t="s">
        <v>11510</v>
      </c>
      <c r="H5349" s="56" t="s">
        <v>11511</v>
      </c>
      <c r="I5349" s="159">
        <v>41899</v>
      </c>
      <c r="J5349" s="159"/>
      <c r="K5349" s="56" t="s">
        <v>11603</v>
      </c>
      <c r="L5349" s="56" t="s">
        <v>11604</v>
      </c>
      <c r="M5349" s="56" t="s">
        <v>695</v>
      </c>
      <c r="N5349" s="56" t="s">
        <v>6411</v>
      </c>
      <c r="S5349" s="56" t="s">
        <v>605</v>
      </c>
      <c r="T5349" s="56">
        <v>1</v>
      </c>
      <c r="U5349" s="56" t="s">
        <v>606</v>
      </c>
      <c r="W5349" s="56">
        <v>7.5</v>
      </c>
      <c r="AE5349" s="159"/>
      <c r="AF5349" s="159">
        <v>41899</v>
      </c>
    </row>
    <row r="5350" spans="2:32" s="56" customFormat="1">
      <c r="B5350" s="156" t="s">
        <v>8166</v>
      </c>
      <c r="C5350" s="56" t="s">
        <v>11510</v>
      </c>
      <c r="H5350" s="56" t="s">
        <v>11511</v>
      </c>
      <c r="I5350" s="159">
        <v>41899</v>
      </c>
      <c r="J5350" s="159"/>
      <c r="K5350" s="56" t="s">
        <v>11605</v>
      </c>
      <c r="L5350" s="56" t="s">
        <v>11606</v>
      </c>
      <c r="M5350" s="56" t="s">
        <v>695</v>
      </c>
      <c r="N5350" s="56" t="s">
        <v>6411</v>
      </c>
      <c r="S5350" s="56" t="s">
        <v>605</v>
      </c>
      <c r="T5350" s="56">
        <v>1</v>
      </c>
      <c r="U5350" s="56" t="s">
        <v>606</v>
      </c>
      <c r="W5350" s="56">
        <v>7.5</v>
      </c>
      <c r="AE5350" s="159"/>
      <c r="AF5350" s="159">
        <v>41899</v>
      </c>
    </row>
    <row r="5351" spans="2:32" s="56" customFormat="1">
      <c r="B5351" s="156" t="s">
        <v>8166</v>
      </c>
      <c r="C5351" s="56" t="s">
        <v>11510</v>
      </c>
      <c r="H5351" s="56" t="s">
        <v>11511</v>
      </c>
      <c r="I5351" s="159">
        <v>41899</v>
      </c>
      <c r="J5351" s="159"/>
      <c r="K5351" s="56" t="s">
        <v>11607</v>
      </c>
      <c r="L5351" s="56" t="s">
        <v>11608</v>
      </c>
      <c r="M5351" s="56" t="s">
        <v>695</v>
      </c>
      <c r="N5351" s="56" t="s">
        <v>6411</v>
      </c>
      <c r="S5351" s="56" t="s">
        <v>605</v>
      </c>
      <c r="T5351" s="56">
        <v>1</v>
      </c>
      <c r="U5351" s="56" t="s">
        <v>606</v>
      </c>
      <c r="W5351" s="56">
        <v>7.5</v>
      </c>
      <c r="AE5351" s="159"/>
      <c r="AF5351" s="159">
        <v>41899</v>
      </c>
    </row>
    <row r="5352" spans="2:32" s="56" customFormat="1">
      <c r="B5352" s="156" t="s">
        <v>8166</v>
      </c>
      <c r="C5352" s="56" t="s">
        <v>11510</v>
      </c>
      <c r="H5352" s="56" t="s">
        <v>11511</v>
      </c>
      <c r="I5352" s="159">
        <v>41899</v>
      </c>
      <c r="J5352" s="159"/>
      <c r="K5352" s="56" t="s">
        <v>11609</v>
      </c>
      <c r="L5352" s="56" t="s">
        <v>11610</v>
      </c>
      <c r="M5352" s="56" t="s">
        <v>695</v>
      </c>
      <c r="N5352" s="56" t="s">
        <v>6411</v>
      </c>
      <c r="S5352" s="56" t="s">
        <v>605</v>
      </c>
      <c r="T5352" s="56">
        <v>1</v>
      </c>
      <c r="U5352" s="56" t="s">
        <v>606</v>
      </c>
      <c r="W5352" s="56">
        <v>7.5</v>
      </c>
      <c r="Z5352" s="56" t="s">
        <v>11514</v>
      </c>
      <c r="AE5352" s="159"/>
      <c r="AF5352" s="159">
        <v>41899</v>
      </c>
    </row>
    <row r="5353" spans="2:32" s="56" customFormat="1">
      <c r="B5353" s="156" t="s">
        <v>8166</v>
      </c>
      <c r="C5353" s="56" t="s">
        <v>11510</v>
      </c>
      <c r="H5353" s="56" t="s">
        <v>11511</v>
      </c>
      <c r="I5353" s="159">
        <v>41899</v>
      </c>
      <c r="J5353" s="159"/>
      <c r="K5353" s="56" t="s">
        <v>11611</v>
      </c>
      <c r="L5353" s="56" t="s">
        <v>11612</v>
      </c>
      <c r="M5353" s="56" t="s">
        <v>695</v>
      </c>
      <c r="N5353" s="56" t="s">
        <v>6411</v>
      </c>
      <c r="S5353" s="56" t="s">
        <v>605</v>
      </c>
      <c r="T5353" s="56">
        <v>1</v>
      </c>
      <c r="U5353" s="56" t="s">
        <v>606</v>
      </c>
      <c r="W5353" s="56">
        <v>7.5</v>
      </c>
      <c r="AE5353" s="159"/>
      <c r="AF5353" s="159">
        <v>41899</v>
      </c>
    </row>
    <row r="5354" spans="2:32" s="56" customFormat="1">
      <c r="B5354" s="156" t="s">
        <v>8166</v>
      </c>
      <c r="C5354" s="56" t="s">
        <v>11510</v>
      </c>
      <c r="H5354" s="56" t="s">
        <v>11511</v>
      </c>
      <c r="I5354" s="159">
        <v>41899</v>
      </c>
      <c r="J5354" s="159"/>
      <c r="K5354" s="56" t="s">
        <v>11613</v>
      </c>
      <c r="L5354" s="56" t="s">
        <v>11614</v>
      </c>
      <c r="M5354" s="56" t="s">
        <v>695</v>
      </c>
      <c r="N5354" s="56" t="s">
        <v>6411</v>
      </c>
      <c r="S5354" s="56" t="s">
        <v>605</v>
      </c>
      <c r="T5354" s="56">
        <v>1</v>
      </c>
      <c r="U5354" s="56" t="s">
        <v>606</v>
      </c>
      <c r="W5354" s="56">
        <v>7.5</v>
      </c>
      <c r="AE5354" s="159"/>
      <c r="AF5354" s="159">
        <v>41899</v>
      </c>
    </row>
    <row r="5355" spans="2:32" s="56" customFormat="1">
      <c r="B5355" s="156" t="s">
        <v>8166</v>
      </c>
      <c r="C5355" s="56" t="s">
        <v>11510</v>
      </c>
      <c r="H5355" s="56" t="s">
        <v>11511</v>
      </c>
      <c r="I5355" s="159">
        <v>41899</v>
      </c>
      <c r="J5355" s="159"/>
      <c r="K5355" s="56" t="s">
        <v>11615</v>
      </c>
      <c r="L5355" s="56" t="s">
        <v>11616</v>
      </c>
      <c r="M5355" s="56" t="s">
        <v>695</v>
      </c>
      <c r="N5355" s="56" t="s">
        <v>6411</v>
      </c>
      <c r="S5355" s="56" t="s">
        <v>605</v>
      </c>
      <c r="T5355" s="56">
        <v>1</v>
      </c>
      <c r="U5355" s="56" t="s">
        <v>606</v>
      </c>
      <c r="W5355" s="56">
        <v>7.5</v>
      </c>
      <c r="AE5355" s="159"/>
      <c r="AF5355" s="159">
        <v>41899</v>
      </c>
    </row>
    <row r="5356" spans="2:32" s="56" customFormat="1">
      <c r="B5356" s="156" t="s">
        <v>8166</v>
      </c>
      <c r="C5356" s="56" t="s">
        <v>11510</v>
      </c>
      <c r="H5356" s="56" t="s">
        <v>11511</v>
      </c>
      <c r="I5356" s="159">
        <v>41899</v>
      </c>
      <c r="J5356" s="159"/>
      <c r="K5356" s="56" t="s">
        <v>11617</v>
      </c>
      <c r="L5356" s="56" t="s">
        <v>11618</v>
      </c>
      <c r="M5356" s="56" t="s">
        <v>695</v>
      </c>
      <c r="N5356" s="56" t="s">
        <v>6411</v>
      </c>
      <c r="S5356" s="56" t="s">
        <v>605</v>
      </c>
      <c r="T5356" s="56">
        <v>1</v>
      </c>
      <c r="U5356" s="56" t="s">
        <v>606</v>
      </c>
      <c r="W5356" s="56">
        <v>7.5</v>
      </c>
      <c r="AE5356" s="159"/>
      <c r="AF5356" s="159">
        <v>41899</v>
      </c>
    </row>
    <row r="5357" spans="2:32" s="56" customFormat="1">
      <c r="B5357" s="156" t="s">
        <v>8166</v>
      </c>
      <c r="C5357" s="56" t="s">
        <v>11510</v>
      </c>
      <c r="H5357" s="56" t="s">
        <v>11511</v>
      </c>
      <c r="I5357" s="159">
        <v>41899</v>
      </c>
      <c r="J5357" s="159"/>
      <c r="K5357" s="56" t="s">
        <v>11619</v>
      </c>
      <c r="L5357" s="56" t="s">
        <v>11620</v>
      </c>
      <c r="M5357" s="56" t="s">
        <v>695</v>
      </c>
      <c r="N5357" s="56" t="s">
        <v>6411</v>
      </c>
      <c r="S5357" s="56" t="s">
        <v>605</v>
      </c>
      <c r="T5357" s="56">
        <v>1</v>
      </c>
      <c r="U5357" s="56" t="s">
        <v>606</v>
      </c>
      <c r="W5357" s="56">
        <v>7.5</v>
      </c>
      <c r="AE5357" s="159"/>
      <c r="AF5357" s="159">
        <v>41899</v>
      </c>
    </row>
    <row r="5358" spans="2:32" s="56" customFormat="1">
      <c r="B5358" s="156" t="s">
        <v>8166</v>
      </c>
      <c r="C5358" s="56" t="s">
        <v>11510</v>
      </c>
      <c r="H5358" s="56" t="s">
        <v>11511</v>
      </c>
      <c r="I5358" s="159">
        <v>41899</v>
      </c>
      <c r="J5358" s="159"/>
      <c r="K5358" s="56" t="s">
        <v>11621</v>
      </c>
      <c r="L5358" s="56" t="s">
        <v>11622</v>
      </c>
      <c r="M5358" s="56" t="s">
        <v>695</v>
      </c>
      <c r="N5358" s="56" t="s">
        <v>6411</v>
      </c>
      <c r="S5358" s="56" t="s">
        <v>605</v>
      </c>
      <c r="T5358" s="56">
        <v>1</v>
      </c>
      <c r="U5358" s="56" t="s">
        <v>606</v>
      </c>
      <c r="W5358" s="56">
        <v>7.5</v>
      </c>
      <c r="AE5358" s="159"/>
      <c r="AF5358" s="159">
        <v>41899</v>
      </c>
    </row>
    <row r="5359" spans="2:32" s="56" customFormat="1">
      <c r="B5359" s="156" t="s">
        <v>8166</v>
      </c>
      <c r="C5359" s="56" t="s">
        <v>11510</v>
      </c>
      <c r="H5359" s="56" t="s">
        <v>11511</v>
      </c>
      <c r="I5359" s="159">
        <v>41899</v>
      </c>
      <c r="J5359" s="159"/>
      <c r="K5359" s="56" t="s">
        <v>11623</v>
      </c>
      <c r="L5359" s="56" t="s">
        <v>11624</v>
      </c>
      <c r="M5359" s="56" t="s">
        <v>695</v>
      </c>
      <c r="N5359" s="56" t="s">
        <v>6411</v>
      </c>
      <c r="S5359" s="56" t="s">
        <v>605</v>
      </c>
      <c r="T5359" s="56">
        <v>1</v>
      </c>
      <c r="U5359" s="56" t="s">
        <v>606</v>
      </c>
      <c r="W5359" s="56">
        <v>7.5</v>
      </c>
      <c r="AE5359" s="159"/>
      <c r="AF5359" s="159">
        <v>41899</v>
      </c>
    </row>
    <row r="5360" spans="2:32" s="56" customFormat="1">
      <c r="B5360" s="156" t="s">
        <v>8166</v>
      </c>
      <c r="C5360" s="56" t="s">
        <v>11510</v>
      </c>
      <c r="H5360" s="56" t="s">
        <v>11511</v>
      </c>
      <c r="I5360" s="159">
        <v>41899</v>
      </c>
      <c r="J5360" s="159"/>
      <c r="K5360" s="56" t="s">
        <v>11625</v>
      </c>
      <c r="L5360" s="56" t="s">
        <v>11626</v>
      </c>
      <c r="M5360" s="56" t="s">
        <v>695</v>
      </c>
      <c r="N5360" s="56" t="s">
        <v>6411</v>
      </c>
      <c r="S5360" s="56" t="s">
        <v>605</v>
      </c>
      <c r="T5360" s="56">
        <v>1</v>
      </c>
      <c r="U5360" s="56" t="s">
        <v>606</v>
      </c>
      <c r="W5360" s="56">
        <v>7.5</v>
      </c>
      <c r="Z5360" s="56" t="s">
        <v>11514</v>
      </c>
      <c r="AE5360" s="159"/>
      <c r="AF5360" s="159">
        <v>41899</v>
      </c>
    </row>
    <row r="5361" spans="2:32" s="56" customFormat="1">
      <c r="B5361" s="156" t="s">
        <v>8166</v>
      </c>
      <c r="C5361" s="56" t="s">
        <v>11510</v>
      </c>
      <c r="H5361" s="56" t="s">
        <v>11511</v>
      </c>
      <c r="I5361" s="159">
        <v>41899</v>
      </c>
      <c r="J5361" s="159"/>
      <c r="K5361" s="56" t="s">
        <v>11627</v>
      </c>
      <c r="L5361" s="56" t="s">
        <v>11628</v>
      </c>
      <c r="M5361" s="56" t="s">
        <v>695</v>
      </c>
      <c r="N5361" s="56" t="s">
        <v>6411</v>
      </c>
      <c r="S5361" s="56" t="s">
        <v>605</v>
      </c>
      <c r="T5361" s="56">
        <v>1</v>
      </c>
      <c r="U5361" s="56" t="s">
        <v>606</v>
      </c>
      <c r="W5361" s="56">
        <v>7.5</v>
      </c>
      <c r="AE5361" s="159"/>
      <c r="AF5361" s="159">
        <v>41899</v>
      </c>
    </row>
    <row r="5362" spans="2:32" s="56" customFormat="1">
      <c r="B5362" s="156" t="s">
        <v>8166</v>
      </c>
      <c r="C5362" s="56" t="s">
        <v>11510</v>
      </c>
      <c r="H5362" s="56" t="s">
        <v>11511</v>
      </c>
      <c r="I5362" s="159">
        <v>41899</v>
      </c>
      <c r="J5362" s="159"/>
      <c r="K5362" s="56" t="s">
        <v>11629</v>
      </c>
      <c r="L5362" s="56" t="s">
        <v>11630</v>
      </c>
      <c r="M5362" s="56" t="s">
        <v>695</v>
      </c>
      <c r="N5362" s="56" t="s">
        <v>6411</v>
      </c>
      <c r="S5362" s="56" t="s">
        <v>605</v>
      </c>
      <c r="T5362" s="56">
        <v>1</v>
      </c>
      <c r="U5362" s="56" t="s">
        <v>606</v>
      </c>
      <c r="W5362" s="56">
        <v>7.5</v>
      </c>
      <c r="AE5362" s="159"/>
      <c r="AF5362" s="159">
        <v>41899</v>
      </c>
    </row>
    <row r="5363" spans="2:32" s="56" customFormat="1">
      <c r="B5363" s="156" t="s">
        <v>8166</v>
      </c>
      <c r="C5363" s="56" t="s">
        <v>11510</v>
      </c>
      <c r="H5363" s="56" t="s">
        <v>11511</v>
      </c>
      <c r="I5363" s="159">
        <v>41899</v>
      </c>
      <c r="J5363" s="159"/>
      <c r="K5363" s="56" t="s">
        <v>11631</v>
      </c>
      <c r="L5363" s="56" t="s">
        <v>11632</v>
      </c>
      <c r="M5363" s="56" t="s">
        <v>695</v>
      </c>
      <c r="N5363" s="56" t="s">
        <v>6411</v>
      </c>
      <c r="S5363" s="56" t="s">
        <v>605</v>
      </c>
      <c r="T5363" s="56">
        <v>1</v>
      </c>
      <c r="U5363" s="56" t="s">
        <v>606</v>
      </c>
      <c r="W5363" s="56">
        <v>7.5</v>
      </c>
      <c r="AE5363" s="159"/>
      <c r="AF5363" s="159">
        <v>41899</v>
      </c>
    </row>
    <row r="5364" spans="2:32" s="56" customFormat="1">
      <c r="B5364" s="156" t="s">
        <v>8166</v>
      </c>
      <c r="C5364" s="56" t="s">
        <v>11510</v>
      </c>
      <c r="H5364" s="56" t="s">
        <v>11511</v>
      </c>
      <c r="I5364" s="159">
        <v>41899</v>
      </c>
      <c r="J5364" s="159"/>
      <c r="K5364" s="56" t="s">
        <v>11633</v>
      </c>
      <c r="L5364" s="56" t="s">
        <v>11634</v>
      </c>
      <c r="M5364" s="56" t="s">
        <v>695</v>
      </c>
      <c r="N5364" s="56" t="s">
        <v>6411</v>
      </c>
      <c r="S5364" s="56" t="s">
        <v>605</v>
      </c>
      <c r="T5364" s="56">
        <v>1</v>
      </c>
      <c r="U5364" s="56" t="s">
        <v>606</v>
      </c>
      <c r="W5364" s="56">
        <v>7.5</v>
      </c>
      <c r="AE5364" s="159"/>
      <c r="AF5364" s="159">
        <v>41899</v>
      </c>
    </row>
    <row r="5365" spans="2:32" s="56" customFormat="1">
      <c r="B5365" s="156" t="s">
        <v>8166</v>
      </c>
      <c r="C5365" s="56" t="s">
        <v>11510</v>
      </c>
      <c r="H5365" s="56" t="s">
        <v>11511</v>
      </c>
      <c r="I5365" s="159">
        <v>41899</v>
      </c>
      <c r="J5365" s="159"/>
      <c r="K5365" s="56" t="s">
        <v>11635</v>
      </c>
      <c r="L5365" s="56" t="s">
        <v>11636</v>
      </c>
      <c r="M5365" s="56" t="s">
        <v>695</v>
      </c>
      <c r="N5365" s="56" t="s">
        <v>6411</v>
      </c>
      <c r="S5365" s="56" t="s">
        <v>605</v>
      </c>
      <c r="T5365" s="56">
        <v>1</v>
      </c>
      <c r="U5365" s="56" t="s">
        <v>606</v>
      </c>
      <c r="W5365" s="56">
        <v>7.5</v>
      </c>
      <c r="AE5365" s="159"/>
      <c r="AF5365" s="159">
        <v>41899</v>
      </c>
    </row>
    <row r="5366" spans="2:32" s="56" customFormat="1">
      <c r="B5366" s="156" t="s">
        <v>8166</v>
      </c>
      <c r="C5366" s="56" t="s">
        <v>11510</v>
      </c>
      <c r="H5366" s="56" t="s">
        <v>11511</v>
      </c>
      <c r="I5366" s="159">
        <v>41899</v>
      </c>
      <c r="J5366" s="159"/>
      <c r="K5366" s="56" t="s">
        <v>11637</v>
      </c>
      <c r="L5366" s="56" t="s">
        <v>11638</v>
      </c>
      <c r="M5366" s="56" t="s">
        <v>695</v>
      </c>
      <c r="N5366" s="56" t="s">
        <v>6411</v>
      </c>
      <c r="S5366" s="56" t="s">
        <v>605</v>
      </c>
      <c r="T5366" s="56">
        <v>1</v>
      </c>
      <c r="U5366" s="56" t="s">
        <v>606</v>
      </c>
      <c r="W5366" s="56">
        <v>7.5</v>
      </c>
      <c r="AE5366" s="159"/>
      <c r="AF5366" s="159">
        <v>41899</v>
      </c>
    </row>
    <row r="5367" spans="2:32" s="56" customFormat="1">
      <c r="B5367" s="156" t="s">
        <v>8166</v>
      </c>
      <c r="C5367" s="56" t="s">
        <v>11510</v>
      </c>
      <c r="H5367" s="56" t="s">
        <v>11511</v>
      </c>
      <c r="I5367" s="159">
        <v>41899</v>
      </c>
      <c r="J5367" s="159"/>
      <c r="K5367" s="56" t="s">
        <v>11639</v>
      </c>
      <c r="L5367" s="56" t="s">
        <v>11640</v>
      </c>
      <c r="M5367" s="56" t="s">
        <v>695</v>
      </c>
      <c r="N5367" s="56" t="s">
        <v>6411</v>
      </c>
      <c r="S5367" s="56" t="s">
        <v>605</v>
      </c>
      <c r="T5367" s="56">
        <v>1</v>
      </c>
      <c r="U5367" s="56" t="s">
        <v>606</v>
      </c>
      <c r="W5367" s="56">
        <v>7.5</v>
      </c>
      <c r="AE5367" s="159"/>
      <c r="AF5367" s="159">
        <v>41899</v>
      </c>
    </row>
    <row r="5368" spans="2:32" s="56" customFormat="1">
      <c r="B5368" s="156" t="s">
        <v>8166</v>
      </c>
      <c r="C5368" s="56" t="s">
        <v>11510</v>
      </c>
      <c r="H5368" s="56" t="s">
        <v>11511</v>
      </c>
      <c r="I5368" s="159">
        <v>41899</v>
      </c>
      <c r="J5368" s="159"/>
      <c r="K5368" s="56" t="s">
        <v>11641</v>
      </c>
      <c r="L5368" s="56" t="s">
        <v>11642</v>
      </c>
      <c r="M5368" s="56" t="s">
        <v>695</v>
      </c>
      <c r="N5368" s="56" t="s">
        <v>6411</v>
      </c>
      <c r="S5368" s="56" t="s">
        <v>605</v>
      </c>
      <c r="T5368" s="56">
        <v>1</v>
      </c>
      <c r="U5368" s="56" t="s">
        <v>606</v>
      </c>
      <c r="W5368" s="56">
        <v>7.5</v>
      </c>
      <c r="Z5368" s="56" t="s">
        <v>11514</v>
      </c>
      <c r="AE5368" s="159"/>
      <c r="AF5368" s="159">
        <v>41899</v>
      </c>
    </row>
    <row r="5369" spans="2:32" s="56" customFormat="1">
      <c r="B5369" s="156" t="s">
        <v>8166</v>
      </c>
      <c r="C5369" s="56" t="s">
        <v>11510</v>
      </c>
      <c r="H5369" s="56" t="s">
        <v>11511</v>
      </c>
      <c r="I5369" s="159">
        <v>41899</v>
      </c>
      <c r="J5369" s="159"/>
      <c r="K5369" s="56" t="s">
        <v>11643</v>
      </c>
      <c r="L5369" s="56" t="s">
        <v>11644</v>
      </c>
      <c r="M5369" s="56" t="s">
        <v>695</v>
      </c>
      <c r="N5369" s="56" t="s">
        <v>6411</v>
      </c>
      <c r="S5369" s="56" t="s">
        <v>605</v>
      </c>
      <c r="T5369" s="56">
        <v>1</v>
      </c>
      <c r="U5369" s="56" t="s">
        <v>606</v>
      </c>
      <c r="W5369" s="56">
        <v>7.5</v>
      </c>
      <c r="AE5369" s="159"/>
      <c r="AF5369" s="159">
        <v>41899</v>
      </c>
    </row>
    <row r="5370" spans="2:32" s="56" customFormat="1">
      <c r="B5370" s="156" t="s">
        <v>8166</v>
      </c>
      <c r="C5370" s="56" t="s">
        <v>11510</v>
      </c>
      <c r="H5370" s="56" t="s">
        <v>11511</v>
      </c>
      <c r="I5370" s="159">
        <v>41899</v>
      </c>
      <c r="J5370" s="159"/>
      <c r="K5370" s="56" t="s">
        <v>11645</v>
      </c>
      <c r="L5370" s="56" t="s">
        <v>11646</v>
      </c>
      <c r="M5370" s="56" t="s">
        <v>695</v>
      </c>
      <c r="N5370" s="56" t="s">
        <v>6411</v>
      </c>
      <c r="S5370" s="56" t="s">
        <v>605</v>
      </c>
      <c r="T5370" s="56">
        <v>1</v>
      </c>
      <c r="U5370" s="56" t="s">
        <v>606</v>
      </c>
      <c r="W5370" s="56">
        <v>7.5</v>
      </c>
      <c r="AE5370" s="159"/>
      <c r="AF5370" s="159">
        <v>41899</v>
      </c>
    </row>
    <row r="5371" spans="2:32" s="56" customFormat="1">
      <c r="B5371" s="156" t="s">
        <v>8166</v>
      </c>
      <c r="C5371" s="56" t="s">
        <v>11510</v>
      </c>
      <c r="H5371" s="56" t="s">
        <v>11511</v>
      </c>
      <c r="I5371" s="159">
        <v>41899</v>
      </c>
      <c r="J5371" s="159"/>
      <c r="K5371" s="56" t="s">
        <v>11647</v>
      </c>
      <c r="L5371" s="56" t="s">
        <v>11648</v>
      </c>
      <c r="M5371" s="56" t="s">
        <v>695</v>
      </c>
      <c r="N5371" s="56" t="s">
        <v>6411</v>
      </c>
      <c r="S5371" s="56" t="s">
        <v>605</v>
      </c>
      <c r="T5371" s="56">
        <v>1</v>
      </c>
      <c r="U5371" s="56" t="s">
        <v>606</v>
      </c>
      <c r="W5371" s="56">
        <v>7.5</v>
      </c>
      <c r="AE5371" s="159"/>
      <c r="AF5371" s="159">
        <v>41899</v>
      </c>
    </row>
    <row r="5372" spans="2:32" s="56" customFormat="1">
      <c r="B5372" s="156" t="s">
        <v>8166</v>
      </c>
      <c r="C5372" s="56" t="s">
        <v>11510</v>
      </c>
      <c r="H5372" s="56" t="s">
        <v>11511</v>
      </c>
      <c r="I5372" s="159">
        <v>41899</v>
      </c>
      <c r="J5372" s="159"/>
      <c r="K5372" s="56" t="s">
        <v>11649</v>
      </c>
      <c r="L5372" s="56" t="s">
        <v>11650</v>
      </c>
      <c r="M5372" s="56" t="s">
        <v>695</v>
      </c>
      <c r="N5372" s="56" t="s">
        <v>6411</v>
      </c>
      <c r="S5372" s="56" t="s">
        <v>605</v>
      </c>
      <c r="T5372" s="56">
        <v>1</v>
      </c>
      <c r="U5372" s="56" t="s">
        <v>606</v>
      </c>
      <c r="W5372" s="56">
        <v>7.5</v>
      </c>
      <c r="AE5372" s="159"/>
      <c r="AF5372" s="159">
        <v>41899</v>
      </c>
    </row>
    <row r="5373" spans="2:32" s="56" customFormat="1">
      <c r="B5373" s="156" t="s">
        <v>8166</v>
      </c>
      <c r="C5373" s="56" t="s">
        <v>11510</v>
      </c>
      <c r="H5373" s="56" t="s">
        <v>11511</v>
      </c>
      <c r="I5373" s="159">
        <v>41899</v>
      </c>
      <c r="J5373" s="159"/>
      <c r="K5373" s="56" t="s">
        <v>11651</v>
      </c>
      <c r="L5373" s="56" t="s">
        <v>11652</v>
      </c>
      <c r="M5373" s="56" t="s">
        <v>695</v>
      </c>
      <c r="N5373" s="56" t="s">
        <v>6411</v>
      </c>
      <c r="S5373" s="56" t="s">
        <v>605</v>
      </c>
      <c r="T5373" s="56">
        <v>1</v>
      </c>
      <c r="U5373" s="56" t="s">
        <v>606</v>
      </c>
      <c r="W5373" s="56">
        <v>7.5</v>
      </c>
      <c r="AE5373" s="159"/>
      <c r="AF5373" s="159">
        <v>41899</v>
      </c>
    </row>
    <row r="5374" spans="2:32" s="56" customFormat="1">
      <c r="B5374" s="156" t="s">
        <v>8166</v>
      </c>
      <c r="C5374" s="56" t="s">
        <v>11510</v>
      </c>
      <c r="H5374" s="56" t="s">
        <v>11511</v>
      </c>
      <c r="I5374" s="159">
        <v>41899</v>
      </c>
      <c r="J5374" s="159"/>
      <c r="K5374" s="56" t="s">
        <v>11653</v>
      </c>
      <c r="L5374" s="56" t="s">
        <v>11654</v>
      </c>
      <c r="M5374" s="56" t="s">
        <v>695</v>
      </c>
      <c r="N5374" s="56" t="s">
        <v>6411</v>
      </c>
      <c r="S5374" s="56" t="s">
        <v>605</v>
      </c>
      <c r="T5374" s="56">
        <v>1</v>
      </c>
      <c r="U5374" s="56" t="s">
        <v>606</v>
      </c>
      <c r="W5374" s="56">
        <v>7.5</v>
      </c>
      <c r="AE5374" s="159"/>
      <c r="AF5374" s="159">
        <v>41899</v>
      </c>
    </row>
    <row r="5375" spans="2:32" s="56" customFormat="1">
      <c r="B5375" s="156" t="s">
        <v>8166</v>
      </c>
      <c r="C5375" s="56" t="s">
        <v>11510</v>
      </c>
      <c r="H5375" s="56" t="s">
        <v>11511</v>
      </c>
      <c r="I5375" s="159">
        <v>41899</v>
      </c>
      <c r="J5375" s="159"/>
      <c r="K5375" s="56" t="s">
        <v>11655</v>
      </c>
      <c r="L5375" s="56" t="s">
        <v>11656</v>
      </c>
      <c r="M5375" s="56" t="s">
        <v>695</v>
      </c>
      <c r="N5375" s="56" t="s">
        <v>6411</v>
      </c>
      <c r="S5375" s="56" t="s">
        <v>605</v>
      </c>
      <c r="T5375" s="56">
        <v>1</v>
      </c>
      <c r="U5375" s="56" t="s">
        <v>606</v>
      </c>
      <c r="W5375" s="56">
        <v>7.5</v>
      </c>
      <c r="AE5375" s="159"/>
      <c r="AF5375" s="159">
        <v>41899</v>
      </c>
    </row>
    <row r="5376" spans="2:32" s="56" customFormat="1">
      <c r="B5376" s="156" t="s">
        <v>8166</v>
      </c>
      <c r="C5376" s="56" t="s">
        <v>11510</v>
      </c>
      <c r="H5376" s="56" t="s">
        <v>11511</v>
      </c>
      <c r="I5376" s="159">
        <v>41899</v>
      </c>
      <c r="J5376" s="159"/>
      <c r="K5376" s="56" t="s">
        <v>11657</v>
      </c>
      <c r="L5376" s="56" t="s">
        <v>11658</v>
      </c>
      <c r="M5376" s="56" t="s">
        <v>695</v>
      </c>
      <c r="N5376" s="56" t="s">
        <v>6411</v>
      </c>
      <c r="S5376" s="56" t="s">
        <v>605</v>
      </c>
      <c r="T5376" s="56">
        <v>1</v>
      </c>
      <c r="U5376" s="56" t="s">
        <v>606</v>
      </c>
      <c r="W5376" s="56">
        <v>7.5</v>
      </c>
      <c r="Z5376" s="56" t="s">
        <v>11514</v>
      </c>
      <c r="AE5376" s="159"/>
      <c r="AF5376" s="159">
        <v>41899</v>
      </c>
    </row>
    <row r="5377" spans="2:32" s="56" customFormat="1">
      <c r="B5377" s="156" t="s">
        <v>8166</v>
      </c>
      <c r="C5377" s="56" t="s">
        <v>11510</v>
      </c>
      <c r="H5377" s="56" t="s">
        <v>11511</v>
      </c>
      <c r="I5377" s="159">
        <v>41899</v>
      </c>
      <c r="J5377" s="159"/>
      <c r="K5377" s="56" t="s">
        <v>11659</v>
      </c>
      <c r="L5377" s="56" t="s">
        <v>11660</v>
      </c>
      <c r="M5377" s="56" t="s">
        <v>695</v>
      </c>
      <c r="N5377" s="56" t="s">
        <v>6411</v>
      </c>
      <c r="S5377" s="56" t="s">
        <v>605</v>
      </c>
      <c r="T5377" s="56">
        <v>1</v>
      </c>
      <c r="U5377" s="56" t="s">
        <v>606</v>
      </c>
      <c r="W5377" s="56">
        <v>7.5</v>
      </c>
      <c r="AE5377" s="159"/>
      <c r="AF5377" s="159">
        <v>41899</v>
      </c>
    </row>
    <row r="5378" spans="2:32" s="56" customFormat="1">
      <c r="B5378" s="156" t="s">
        <v>8166</v>
      </c>
      <c r="C5378" s="56" t="s">
        <v>11510</v>
      </c>
      <c r="H5378" s="56" t="s">
        <v>11511</v>
      </c>
      <c r="I5378" s="159">
        <v>41899</v>
      </c>
      <c r="J5378" s="159"/>
      <c r="K5378" s="56" t="s">
        <v>11661</v>
      </c>
      <c r="L5378" s="56" t="s">
        <v>11662</v>
      </c>
      <c r="M5378" s="56" t="s">
        <v>695</v>
      </c>
      <c r="N5378" s="56" t="s">
        <v>6411</v>
      </c>
      <c r="S5378" s="56" t="s">
        <v>605</v>
      </c>
      <c r="T5378" s="56">
        <v>1</v>
      </c>
      <c r="U5378" s="56" t="s">
        <v>606</v>
      </c>
      <c r="W5378" s="56">
        <v>7.5</v>
      </c>
      <c r="AE5378" s="159"/>
      <c r="AF5378" s="159">
        <v>41899</v>
      </c>
    </row>
    <row r="5379" spans="2:32" s="56" customFormat="1">
      <c r="B5379" s="156" t="s">
        <v>8166</v>
      </c>
      <c r="C5379" s="56" t="s">
        <v>11510</v>
      </c>
      <c r="H5379" s="56" t="s">
        <v>11511</v>
      </c>
      <c r="I5379" s="159">
        <v>41899</v>
      </c>
      <c r="J5379" s="159"/>
      <c r="K5379" s="56" t="s">
        <v>11663</v>
      </c>
      <c r="L5379" s="56" t="s">
        <v>11664</v>
      </c>
      <c r="M5379" s="56" t="s">
        <v>695</v>
      </c>
      <c r="N5379" s="56" t="s">
        <v>6411</v>
      </c>
      <c r="S5379" s="56" t="s">
        <v>605</v>
      </c>
      <c r="T5379" s="56">
        <v>1</v>
      </c>
      <c r="U5379" s="56" t="s">
        <v>606</v>
      </c>
      <c r="W5379" s="56">
        <v>7.5</v>
      </c>
      <c r="AE5379" s="159"/>
      <c r="AF5379" s="159">
        <v>41899</v>
      </c>
    </row>
    <row r="5380" spans="2:32" s="56" customFormat="1">
      <c r="B5380" s="156" t="s">
        <v>8166</v>
      </c>
      <c r="C5380" s="56" t="s">
        <v>11510</v>
      </c>
      <c r="H5380" s="56" t="s">
        <v>11511</v>
      </c>
      <c r="I5380" s="159">
        <v>41899</v>
      </c>
      <c r="J5380" s="159"/>
      <c r="K5380" s="56" t="s">
        <v>11665</v>
      </c>
      <c r="L5380" s="56" t="s">
        <v>11666</v>
      </c>
      <c r="M5380" s="56" t="s">
        <v>695</v>
      </c>
      <c r="N5380" s="56" t="s">
        <v>6411</v>
      </c>
      <c r="S5380" s="56" t="s">
        <v>605</v>
      </c>
      <c r="T5380" s="56">
        <v>1</v>
      </c>
      <c r="U5380" s="56" t="s">
        <v>606</v>
      </c>
      <c r="W5380" s="56">
        <v>7.5</v>
      </c>
      <c r="AE5380" s="159"/>
      <c r="AF5380" s="159">
        <v>41899</v>
      </c>
    </row>
    <row r="5381" spans="2:32" s="56" customFormat="1">
      <c r="B5381" s="156" t="s">
        <v>8166</v>
      </c>
      <c r="C5381" s="56" t="s">
        <v>11510</v>
      </c>
      <c r="H5381" s="56" t="s">
        <v>11511</v>
      </c>
      <c r="I5381" s="159">
        <v>41899</v>
      </c>
      <c r="J5381" s="159"/>
      <c r="K5381" s="56" t="s">
        <v>11667</v>
      </c>
      <c r="L5381" s="56" t="s">
        <v>11668</v>
      </c>
      <c r="M5381" s="56" t="s">
        <v>695</v>
      </c>
      <c r="N5381" s="56" t="s">
        <v>6411</v>
      </c>
      <c r="S5381" s="56" t="s">
        <v>605</v>
      </c>
      <c r="T5381" s="56">
        <v>1</v>
      </c>
      <c r="U5381" s="56" t="s">
        <v>606</v>
      </c>
      <c r="W5381" s="56">
        <v>7.5</v>
      </c>
      <c r="AE5381" s="159"/>
      <c r="AF5381" s="159">
        <v>41899</v>
      </c>
    </row>
    <row r="5382" spans="2:32" s="56" customFormat="1">
      <c r="B5382" s="156" t="s">
        <v>8166</v>
      </c>
      <c r="C5382" s="56" t="s">
        <v>11510</v>
      </c>
      <c r="H5382" s="56" t="s">
        <v>11511</v>
      </c>
      <c r="I5382" s="159">
        <v>41899</v>
      </c>
      <c r="J5382" s="159"/>
      <c r="K5382" s="56" t="s">
        <v>11669</v>
      </c>
      <c r="L5382" s="56" t="s">
        <v>11670</v>
      </c>
      <c r="M5382" s="56" t="s">
        <v>695</v>
      </c>
      <c r="N5382" s="56" t="s">
        <v>6411</v>
      </c>
      <c r="S5382" s="56" t="s">
        <v>605</v>
      </c>
      <c r="T5382" s="56">
        <v>1</v>
      </c>
      <c r="U5382" s="56" t="s">
        <v>606</v>
      </c>
      <c r="W5382" s="56">
        <v>7.5</v>
      </c>
      <c r="AE5382" s="159"/>
      <c r="AF5382" s="159">
        <v>41899</v>
      </c>
    </row>
    <row r="5383" spans="2:32" s="56" customFormat="1">
      <c r="B5383" s="156" t="s">
        <v>8166</v>
      </c>
      <c r="C5383" s="56" t="s">
        <v>11510</v>
      </c>
      <c r="H5383" s="56" t="s">
        <v>11511</v>
      </c>
      <c r="I5383" s="159">
        <v>41899</v>
      </c>
      <c r="J5383" s="159"/>
      <c r="K5383" s="56" t="s">
        <v>11671</v>
      </c>
      <c r="L5383" s="56" t="s">
        <v>11672</v>
      </c>
      <c r="M5383" s="56" t="s">
        <v>695</v>
      </c>
      <c r="N5383" s="56" t="s">
        <v>6411</v>
      </c>
      <c r="S5383" s="56" t="s">
        <v>605</v>
      </c>
      <c r="T5383" s="56">
        <v>1</v>
      </c>
      <c r="U5383" s="56" t="s">
        <v>606</v>
      </c>
      <c r="W5383" s="56">
        <v>7.5</v>
      </c>
      <c r="AE5383" s="159"/>
      <c r="AF5383" s="159">
        <v>41899</v>
      </c>
    </row>
    <row r="5384" spans="2:32" s="56" customFormat="1">
      <c r="B5384" s="156" t="s">
        <v>8166</v>
      </c>
      <c r="C5384" s="56" t="s">
        <v>11510</v>
      </c>
      <c r="H5384" s="56" t="s">
        <v>11511</v>
      </c>
      <c r="I5384" s="159">
        <v>41899</v>
      </c>
      <c r="J5384" s="159"/>
      <c r="K5384" s="56" t="s">
        <v>11673</v>
      </c>
      <c r="L5384" s="56" t="s">
        <v>11674</v>
      </c>
      <c r="M5384" s="56" t="s">
        <v>695</v>
      </c>
      <c r="N5384" s="56" t="s">
        <v>6411</v>
      </c>
      <c r="S5384" s="56" t="s">
        <v>605</v>
      </c>
      <c r="T5384" s="56">
        <v>1</v>
      </c>
      <c r="U5384" s="56" t="s">
        <v>606</v>
      </c>
      <c r="W5384" s="56">
        <v>7.5</v>
      </c>
      <c r="Z5384" s="56" t="s">
        <v>11514</v>
      </c>
      <c r="AE5384" s="159"/>
      <c r="AF5384" s="159">
        <v>41899</v>
      </c>
    </row>
    <row r="5385" spans="2:32" s="56" customFormat="1">
      <c r="B5385" s="156" t="s">
        <v>8166</v>
      </c>
      <c r="C5385" s="56" t="s">
        <v>11510</v>
      </c>
      <c r="H5385" s="56" t="s">
        <v>11511</v>
      </c>
      <c r="I5385" s="159">
        <v>41899</v>
      </c>
      <c r="J5385" s="159"/>
      <c r="K5385" s="56" t="s">
        <v>11675</v>
      </c>
      <c r="L5385" s="56" t="s">
        <v>11676</v>
      </c>
      <c r="M5385" s="56" t="s">
        <v>695</v>
      </c>
      <c r="N5385" s="56" t="s">
        <v>6411</v>
      </c>
      <c r="S5385" s="56" t="s">
        <v>605</v>
      </c>
      <c r="T5385" s="56">
        <v>1</v>
      </c>
      <c r="U5385" s="56" t="s">
        <v>606</v>
      </c>
      <c r="W5385" s="56">
        <v>7.5</v>
      </c>
      <c r="AE5385" s="159"/>
      <c r="AF5385" s="159">
        <v>41899</v>
      </c>
    </row>
    <row r="5386" spans="2:32" s="56" customFormat="1">
      <c r="B5386" s="156" t="s">
        <v>8166</v>
      </c>
      <c r="C5386" s="56" t="s">
        <v>11510</v>
      </c>
      <c r="H5386" s="56" t="s">
        <v>11511</v>
      </c>
      <c r="I5386" s="159">
        <v>41899</v>
      </c>
      <c r="J5386" s="159"/>
      <c r="K5386" s="56" t="s">
        <v>11677</v>
      </c>
      <c r="L5386" s="56" t="s">
        <v>11678</v>
      </c>
      <c r="M5386" s="56" t="s">
        <v>695</v>
      </c>
      <c r="N5386" s="56" t="s">
        <v>6411</v>
      </c>
      <c r="S5386" s="56" t="s">
        <v>605</v>
      </c>
      <c r="T5386" s="56">
        <v>1</v>
      </c>
      <c r="U5386" s="56" t="s">
        <v>606</v>
      </c>
      <c r="W5386" s="56">
        <v>7.5</v>
      </c>
      <c r="AE5386" s="159"/>
      <c r="AF5386" s="159">
        <v>41899</v>
      </c>
    </row>
    <row r="5387" spans="2:32" s="56" customFormat="1">
      <c r="B5387" s="156" t="s">
        <v>8166</v>
      </c>
      <c r="C5387" s="56" t="s">
        <v>11510</v>
      </c>
      <c r="H5387" s="56" t="s">
        <v>11511</v>
      </c>
      <c r="I5387" s="159">
        <v>41899</v>
      </c>
      <c r="J5387" s="159"/>
      <c r="K5387" s="56" t="s">
        <v>11679</v>
      </c>
      <c r="L5387" s="56" t="s">
        <v>11680</v>
      </c>
      <c r="M5387" s="56" t="s">
        <v>695</v>
      </c>
      <c r="N5387" s="56" t="s">
        <v>6411</v>
      </c>
      <c r="S5387" s="56" t="s">
        <v>605</v>
      </c>
      <c r="T5387" s="56">
        <v>1</v>
      </c>
      <c r="U5387" s="56" t="s">
        <v>606</v>
      </c>
      <c r="W5387" s="56">
        <v>7.5</v>
      </c>
      <c r="AE5387" s="159"/>
      <c r="AF5387" s="159">
        <v>41899</v>
      </c>
    </row>
    <row r="5388" spans="2:32" s="56" customFormat="1">
      <c r="B5388" s="156" t="s">
        <v>8166</v>
      </c>
      <c r="C5388" s="56" t="s">
        <v>11510</v>
      </c>
      <c r="H5388" s="56" t="s">
        <v>11511</v>
      </c>
      <c r="I5388" s="159">
        <v>41899</v>
      </c>
      <c r="J5388" s="159"/>
      <c r="K5388" s="56" t="s">
        <v>11681</v>
      </c>
      <c r="L5388" s="56" t="s">
        <v>11682</v>
      </c>
      <c r="M5388" s="56" t="s">
        <v>695</v>
      </c>
      <c r="N5388" s="56" t="s">
        <v>6411</v>
      </c>
      <c r="S5388" s="56" t="s">
        <v>605</v>
      </c>
      <c r="T5388" s="56">
        <v>1</v>
      </c>
      <c r="U5388" s="56" t="s">
        <v>606</v>
      </c>
      <c r="W5388" s="56">
        <v>7.5</v>
      </c>
      <c r="AE5388" s="159"/>
      <c r="AF5388" s="159">
        <v>41899</v>
      </c>
    </row>
    <row r="5389" spans="2:32" s="56" customFormat="1">
      <c r="B5389" s="156" t="s">
        <v>8166</v>
      </c>
      <c r="C5389" s="56" t="s">
        <v>11510</v>
      </c>
      <c r="H5389" s="56" t="s">
        <v>11511</v>
      </c>
      <c r="I5389" s="159">
        <v>41899</v>
      </c>
      <c r="J5389" s="159"/>
      <c r="K5389" s="56" t="s">
        <v>11683</v>
      </c>
      <c r="L5389" s="56" t="s">
        <v>11684</v>
      </c>
      <c r="M5389" s="56" t="s">
        <v>695</v>
      </c>
      <c r="N5389" s="56" t="s">
        <v>6411</v>
      </c>
      <c r="S5389" s="56" t="s">
        <v>605</v>
      </c>
      <c r="T5389" s="56">
        <v>1</v>
      </c>
      <c r="U5389" s="56" t="s">
        <v>606</v>
      </c>
      <c r="W5389" s="56">
        <v>7.5</v>
      </c>
      <c r="AE5389" s="159"/>
      <c r="AF5389" s="159">
        <v>41899</v>
      </c>
    </row>
    <row r="5390" spans="2:32" s="56" customFormat="1">
      <c r="B5390" s="156" t="s">
        <v>8166</v>
      </c>
      <c r="C5390" s="56" t="s">
        <v>11510</v>
      </c>
      <c r="H5390" s="56" t="s">
        <v>11511</v>
      </c>
      <c r="I5390" s="159">
        <v>41899</v>
      </c>
      <c r="J5390" s="159"/>
      <c r="K5390" s="56" t="s">
        <v>11685</v>
      </c>
      <c r="L5390" s="56" t="s">
        <v>11686</v>
      </c>
      <c r="M5390" s="56" t="s">
        <v>695</v>
      </c>
      <c r="N5390" s="56" t="s">
        <v>6411</v>
      </c>
      <c r="S5390" s="56" t="s">
        <v>605</v>
      </c>
      <c r="T5390" s="56">
        <v>1</v>
      </c>
      <c r="U5390" s="56" t="s">
        <v>606</v>
      </c>
      <c r="W5390" s="56">
        <v>7.5</v>
      </c>
      <c r="AE5390" s="159"/>
      <c r="AF5390" s="159">
        <v>41899</v>
      </c>
    </row>
    <row r="5391" spans="2:32" s="56" customFormat="1">
      <c r="B5391" s="156" t="s">
        <v>8166</v>
      </c>
      <c r="C5391" s="56" t="s">
        <v>11510</v>
      </c>
      <c r="H5391" s="56" t="s">
        <v>11511</v>
      </c>
      <c r="I5391" s="159">
        <v>41899</v>
      </c>
      <c r="J5391" s="159"/>
      <c r="K5391" s="56" t="s">
        <v>11687</v>
      </c>
      <c r="L5391" s="56" t="s">
        <v>11688</v>
      </c>
      <c r="M5391" s="56" t="s">
        <v>695</v>
      </c>
      <c r="N5391" s="56" t="s">
        <v>6411</v>
      </c>
      <c r="S5391" s="56" t="s">
        <v>605</v>
      </c>
      <c r="T5391" s="56">
        <v>1</v>
      </c>
      <c r="U5391" s="56" t="s">
        <v>606</v>
      </c>
      <c r="W5391" s="56">
        <v>7.5</v>
      </c>
      <c r="AE5391" s="159"/>
      <c r="AF5391" s="159">
        <v>41899</v>
      </c>
    </row>
    <row r="5393" spans="1:34" s="56" customFormat="1">
      <c r="A5393" s="56" t="s">
        <v>11689</v>
      </c>
      <c r="B5393" s="56" t="s">
        <v>970</v>
      </c>
      <c r="C5393" s="56" t="s">
        <v>11690</v>
      </c>
      <c r="D5393" s="56" t="s">
        <v>11691</v>
      </c>
      <c r="E5393" s="56" t="s">
        <v>11692</v>
      </c>
      <c r="F5393" s="56" t="s">
        <v>11693</v>
      </c>
      <c r="H5393" s="56" t="s">
        <v>11694</v>
      </c>
      <c r="I5393" s="159">
        <v>41899</v>
      </c>
      <c r="J5393" s="159">
        <v>41960</v>
      </c>
      <c r="K5393" s="56" t="s">
        <v>11695</v>
      </c>
      <c r="L5393" s="56" t="s">
        <v>11696</v>
      </c>
      <c r="M5393" s="56" t="s">
        <v>695</v>
      </c>
      <c r="N5393" s="56" t="s">
        <v>6411</v>
      </c>
      <c r="S5393" s="56" t="s">
        <v>605</v>
      </c>
      <c r="T5393" s="56">
        <v>1</v>
      </c>
      <c r="U5393" s="56" t="s">
        <v>606</v>
      </c>
      <c r="W5393" s="56">
        <v>30</v>
      </c>
      <c r="X5393" s="56">
        <v>400</v>
      </c>
      <c r="Y5393" s="56">
        <v>13.8</v>
      </c>
      <c r="AE5393" s="159"/>
      <c r="AF5393" s="159"/>
      <c r="AG5393" s="159"/>
      <c r="AH5393" s="159"/>
    </row>
    <row r="5395" spans="1:34" s="56" customFormat="1">
      <c r="A5395" s="26" t="s">
        <v>11697</v>
      </c>
      <c r="B5395" s="115" t="s">
        <v>11467</v>
      </c>
      <c r="C5395" s="56" t="s">
        <v>3563</v>
      </c>
      <c r="D5395" s="56" t="s">
        <v>3564</v>
      </c>
      <c r="E5395" s="56" t="s">
        <v>11468</v>
      </c>
      <c r="F5395" s="56" t="s">
        <v>11469</v>
      </c>
      <c r="H5395" s="136" t="s">
        <v>11470</v>
      </c>
      <c r="I5395" s="56">
        <v>20140901</v>
      </c>
      <c r="J5395" s="56">
        <v>20141101</v>
      </c>
      <c r="K5395" s="56" t="s">
        <v>11698</v>
      </c>
      <c r="L5395" s="56" t="s">
        <v>11472</v>
      </c>
      <c r="M5395" s="156" t="s">
        <v>695</v>
      </c>
      <c r="N5395" s="121" t="s">
        <v>8220</v>
      </c>
      <c r="S5395" s="128" t="s">
        <v>605</v>
      </c>
      <c r="T5395" s="25">
        <v>1</v>
      </c>
      <c r="U5395" s="156" t="s">
        <v>606</v>
      </c>
      <c r="V5395" s="144" t="s">
        <v>11699</v>
      </c>
      <c r="W5395" s="25">
        <v>15</v>
      </c>
      <c r="X5395" s="25">
        <v>2</v>
      </c>
      <c r="Y5395" s="25">
        <v>1500</v>
      </c>
      <c r="Z5395" s="152" t="s">
        <v>11700</v>
      </c>
      <c r="AB5395" s="159"/>
      <c r="AC5395" s="159"/>
      <c r="AD5395" s="159"/>
      <c r="AE5395" s="159"/>
    </row>
    <row r="5396" spans="1:34" s="56" customFormat="1">
      <c r="A5396" s="26" t="s">
        <v>11697</v>
      </c>
      <c r="B5396" s="115" t="s">
        <v>11467</v>
      </c>
      <c r="C5396" s="56" t="s">
        <v>3563</v>
      </c>
      <c r="D5396" s="56" t="s">
        <v>3564</v>
      </c>
      <c r="E5396" s="56" t="s">
        <v>11468</v>
      </c>
      <c r="F5396" s="56" t="s">
        <v>11469</v>
      </c>
      <c r="H5396" s="136" t="s">
        <v>11470</v>
      </c>
      <c r="I5396" s="56">
        <v>20140901</v>
      </c>
      <c r="J5396" s="56">
        <v>20141101</v>
      </c>
      <c r="K5396" s="56" t="s">
        <v>11701</v>
      </c>
      <c r="L5396" s="56" t="s">
        <v>11472</v>
      </c>
      <c r="M5396" s="156" t="s">
        <v>695</v>
      </c>
      <c r="N5396" s="121" t="s">
        <v>8220</v>
      </c>
      <c r="S5396" s="128" t="s">
        <v>605</v>
      </c>
      <c r="T5396" s="25">
        <v>1</v>
      </c>
      <c r="U5396" s="156" t="s">
        <v>606</v>
      </c>
      <c r="V5396" s="144" t="s">
        <v>11699</v>
      </c>
      <c r="W5396" s="25">
        <v>15</v>
      </c>
      <c r="X5396" s="25">
        <v>2</v>
      </c>
      <c r="Y5396" s="25">
        <v>1500</v>
      </c>
      <c r="Z5396" s="152" t="s">
        <v>11700</v>
      </c>
      <c r="AB5396" s="159"/>
      <c r="AC5396" s="159"/>
      <c r="AD5396" s="159"/>
      <c r="AE5396" s="159"/>
    </row>
    <row r="5397" spans="1:34" s="56" customFormat="1">
      <c r="A5397" s="26" t="s">
        <v>11697</v>
      </c>
      <c r="B5397" s="115" t="s">
        <v>11467</v>
      </c>
      <c r="C5397" s="56" t="s">
        <v>3563</v>
      </c>
      <c r="D5397" s="56" t="s">
        <v>3564</v>
      </c>
      <c r="E5397" s="56" t="s">
        <v>11468</v>
      </c>
      <c r="F5397" s="56" t="s">
        <v>11469</v>
      </c>
      <c r="H5397" s="136" t="s">
        <v>11470</v>
      </c>
      <c r="I5397" s="56">
        <v>20140901</v>
      </c>
      <c r="J5397" s="56">
        <v>20141101</v>
      </c>
      <c r="K5397" s="56" t="s">
        <v>11702</v>
      </c>
      <c r="L5397" s="56" t="s">
        <v>11472</v>
      </c>
      <c r="M5397" s="156" t="s">
        <v>695</v>
      </c>
      <c r="N5397" s="121" t="s">
        <v>8220</v>
      </c>
      <c r="S5397" s="128" t="s">
        <v>605</v>
      </c>
      <c r="T5397" s="25">
        <v>1</v>
      </c>
      <c r="U5397" s="156" t="s">
        <v>606</v>
      </c>
      <c r="V5397" s="144" t="s">
        <v>11699</v>
      </c>
      <c r="W5397" s="25">
        <v>15</v>
      </c>
      <c r="X5397" s="25">
        <v>2</v>
      </c>
      <c r="Y5397" s="25">
        <v>1500</v>
      </c>
      <c r="Z5397" s="152" t="s">
        <v>11700</v>
      </c>
      <c r="AB5397" s="159"/>
      <c r="AC5397" s="159"/>
      <c r="AD5397" s="159"/>
      <c r="AE5397" s="159"/>
    </row>
    <row r="5398" spans="1:34" s="56" customFormat="1">
      <c r="A5398" s="26" t="s">
        <v>11697</v>
      </c>
      <c r="B5398" s="115" t="s">
        <v>11467</v>
      </c>
      <c r="C5398" s="56" t="s">
        <v>3563</v>
      </c>
      <c r="D5398" s="56" t="s">
        <v>3564</v>
      </c>
      <c r="E5398" s="56" t="s">
        <v>11468</v>
      </c>
      <c r="F5398" s="56" t="s">
        <v>11469</v>
      </c>
      <c r="H5398" s="136" t="s">
        <v>11470</v>
      </c>
      <c r="I5398" s="56">
        <v>20140901</v>
      </c>
      <c r="J5398" s="56">
        <v>20141101</v>
      </c>
      <c r="K5398" s="56" t="s">
        <v>11703</v>
      </c>
      <c r="L5398" s="56" t="s">
        <v>11472</v>
      </c>
      <c r="M5398" s="156" t="s">
        <v>695</v>
      </c>
      <c r="N5398" s="121" t="s">
        <v>8220</v>
      </c>
      <c r="S5398" s="128" t="s">
        <v>605</v>
      </c>
      <c r="T5398" s="25">
        <v>1</v>
      </c>
      <c r="U5398" s="156" t="s">
        <v>606</v>
      </c>
      <c r="V5398" s="144" t="s">
        <v>11699</v>
      </c>
      <c r="W5398" s="25">
        <v>15</v>
      </c>
      <c r="X5398" s="25">
        <v>2</v>
      </c>
      <c r="Y5398" s="25">
        <v>1500</v>
      </c>
      <c r="Z5398" s="152" t="s">
        <v>11700</v>
      </c>
      <c r="AB5398" s="159"/>
      <c r="AC5398" s="159"/>
      <c r="AD5398" s="159"/>
      <c r="AE5398" s="159"/>
    </row>
    <row r="5399" spans="1:34" s="56" customFormat="1">
      <c r="A5399" s="26" t="s">
        <v>11697</v>
      </c>
      <c r="B5399" s="115" t="s">
        <v>11467</v>
      </c>
      <c r="C5399" s="56" t="s">
        <v>3563</v>
      </c>
      <c r="D5399" s="56" t="s">
        <v>3564</v>
      </c>
      <c r="E5399" s="56" t="s">
        <v>11468</v>
      </c>
      <c r="F5399" s="56" t="s">
        <v>11469</v>
      </c>
      <c r="H5399" s="136" t="s">
        <v>11470</v>
      </c>
      <c r="I5399" s="56">
        <v>20140901</v>
      </c>
      <c r="J5399" s="56">
        <v>20141101</v>
      </c>
      <c r="K5399" s="56" t="s">
        <v>11704</v>
      </c>
      <c r="L5399" s="56" t="s">
        <v>11472</v>
      </c>
      <c r="M5399" s="156" t="s">
        <v>695</v>
      </c>
      <c r="N5399" s="121" t="s">
        <v>8220</v>
      </c>
      <c r="S5399" s="128" t="s">
        <v>605</v>
      </c>
      <c r="T5399" s="25">
        <v>1</v>
      </c>
      <c r="U5399" s="156" t="s">
        <v>606</v>
      </c>
      <c r="V5399" s="144" t="s">
        <v>11699</v>
      </c>
      <c r="W5399" s="25">
        <v>15</v>
      </c>
      <c r="X5399" s="25">
        <v>2</v>
      </c>
      <c r="Y5399" s="25">
        <v>1500</v>
      </c>
      <c r="Z5399" s="152" t="s">
        <v>11700</v>
      </c>
      <c r="AB5399" s="159"/>
      <c r="AC5399" s="159"/>
      <c r="AD5399" s="159"/>
      <c r="AE5399" s="159"/>
    </row>
    <row r="5400" spans="1:34" s="56" customFormat="1">
      <c r="A5400" s="26" t="s">
        <v>11697</v>
      </c>
      <c r="B5400" s="115" t="s">
        <v>11467</v>
      </c>
      <c r="C5400" s="56" t="s">
        <v>3563</v>
      </c>
      <c r="D5400" s="56" t="s">
        <v>3564</v>
      </c>
      <c r="E5400" s="56" t="s">
        <v>11468</v>
      </c>
      <c r="F5400" s="56" t="s">
        <v>11469</v>
      </c>
      <c r="H5400" s="136" t="s">
        <v>11470</v>
      </c>
      <c r="I5400" s="56">
        <v>20140901</v>
      </c>
      <c r="J5400" s="56">
        <v>20141101</v>
      </c>
      <c r="K5400" s="56" t="s">
        <v>11705</v>
      </c>
      <c r="L5400" s="56" t="s">
        <v>11472</v>
      </c>
      <c r="M5400" s="156" t="s">
        <v>695</v>
      </c>
      <c r="N5400" s="121" t="s">
        <v>8220</v>
      </c>
      <c r="S5400" s="128" t="s">
        <v>605</v>
      </c>
      <c r="T5400" s="25">
        <v>1</v>
      </c>
      <c r="U5400" s="156" t="s">
        <v>606</v>
      </c>
      <c r="V5400" s="144" t="s">
        <v>11699</v>
      </c>
      <c r="W5400" s="25">
        <v>15</v>
      </c>
      <c r="X5400" s="25">
        <v>2</v>
      </c>
      <c r="Y5400" s="25">
        <v>1500</v>
      </c>
      <c r="Z5400" s="152" t="s">
        <v>11700</v>
      </c>
      <c r="AB5400" s="159"/>
      <c r="AC5400" s="159"/>
      <c r="AD5400" s="159"/>
      <c r="AE5400" s="159"/>
    </row>
    <row r="5401" spans="1:34" s="56" customFormat="1" ht="15.75" customHeight="1">
      <c r="A5401" s="26" t="s">
        <v>11697</v>
      </c>
      <c r="B5401" s="115" t="s">
        <v>11467</v>
      </c>
      <c r="C5401" s="56" t="s">
        <v>3563</v>
      </c>
      <c r="D5401" s="56" t="s">
        <v>3564</v>
      </c>
      <c r="E5401" s="56" t="s">
        <v>11468</v>
      </c>
      <c r="F5401" s="56" t="s">
        <v>11469</v>
      </c>
      <c r="H5401" s="136" t="s">
        <v>11470</v>
      </c>
      <c r="I5401" s="56">
        <v>20140901</v>
      </c>
      <c r="J5401" s="56">
        <v>20141101</v>
      </c>
      <c r="K5401" s="56" t="s">
        <v>11706</v>
      </c>
      <c r="L5401" s="56" t="s">
        <v>11472</v>
      </c>
      <c r="M5401" s="156" t="s">
        <v>695</v>
      </c>
      <c r="N5401" s="121" t="s">
        <v>8220</v>
      </c>
      <c r="S5401" s="128" t="s">
        <v>605</v>
      </c>
      <c r="T5401" s="25">
        <v>1</v>
      </c>
      <c r="U5401" s="156" t="s">
        <v>606</v>
      </c>
      <c r="V5401" s="144" t="s">
        <v>11699</v>
      </c>
      <c r="W5401" s="25">
        <v>15</v>
      </c>
      <c r="X5401" s="25">
        <v>2</v>
      </c>
      <c r="Y5401" s="25">
        <v>1500</v>
      </c>
      <c r="Z5401" s="152" t="s">
        <v>11700</v>
      </c>
      <c r="AA5401" s="56" t="s">
        <v>11480</v>
      </c>
      <c r="AB5401" s="159"/>
      <c r="AC5401" s="159"/>
      <c r="AD5401" s="159"/>
      <c r="AE5401" s="159"/>
    </row>
    <row r="5402" spans="1:34" s="56" customFormat="1">
      <c r="A5402" s="26" t="s">
        <v>11697</v>
      </c>
      <c r="B5402" s="115" t="s">
        <v>11467</v>
      </c>
      <c r="C5402" s="56" t="s">
        <v>3563</v>
      </c>
      <c r="D5402" s="56" t="s">
        <v>3564</v>
      </c>
      <c r="E5402" s="56" t="s">
        <v>11468</v>
      </c>
      <c r="F5402" s="56" t="s">
        <v>11469</v>
      </c>
      <c r="H5402" s="136" t="s">
        <v>11470</v>
      </c>
      <c r="I5402" s="56">
        <v>20140901</v>
      </c>
      <c r="J5402" s="56">
        <v>20141101</v>
      </c>
      <c r="K5402" s="56" t="s">
        <v>11707</v>
      </c>
      <c r="L5402" s="56" t="s">
        <v>11472</v>
      </c>
      <c r="M5402" s="156" t="s">
        <v>695</v>
      </c>
      <c r="N5402" s="121" t="s">
        <v>8220</v>
      </c>
      <c r="S5402" s="128" t="s">
        <v>605</v>
      </c>
      <c r="T5402" s="25">
        <v>1</v>
      </c>
      <c r="U5402" s="156" t="s">
        <v>606</v>
      </c>
      <c r="V5402" s="144" t="s">
        <v>11699</v>
      </c>
      <c r="W5402" s="25">
        <v>15</v>
      </c>
      <c r="X5402" s="25">
        <v>2</v>
      </c>
      <c r="Y5402" s="25">
        <v>1500</v>
      </c>
      <c r="Z5402" s="152" t="s">
        <v>11700</v>
      </c>
    </row>
    <row r="5403" spans="1:34" s="56" customFormat="1">
      <c r="A5403" s="26" t="s">
        <v>11697</v>
      </c>
      <c r="B5403" s="115" t="s">
        <v>11467</v>
      </c>
      <c r="C5403" s="56" t="s">
        <v>3563</v>
      </c>
      <c r="D5403" s="56" t="s">
        <v>3564</v>
      </c>
      <c r="E5403" s="56" t="s">
        <v>11468</v>
      </c>
      <c r="F5403" s="56" t="s">
        <v>11469</v>
      </c>
      <c r="H5403" s="136" t="s">
        <v>11470</v>
      </c>
      <c r="I5403" s="56">
        <v>20140901</v>
      </c>
      <c r="J5403" s="56">
        <v>20141101</v>
      </c>
      <c r="K5403" s="56" t="s">
        <v>11708</v>
      </c>
      <c r="L5403" s="56" t="s">
        <v>11472</v>
      </c>
      <c r="M5403" s="156" t="s">
        <v>695</v>
      </c>
      <c r="N5403" s="121" t="s">
        <v>8220</v>
      </c>
      <c r="S5403" s="128" t="s">
        <v>605</v>
      </c>
      <c r="T5403" s="25">
        <v>1</v>
      </c>
      <c r="U5403" s="156" t="s">
        <v>606</v>
      </c>
      <c r="V5403" s="144" t="s">
        <v>11699</v>
      </c>
      <c r="W5403" s="25">
        <v>15</v>
      </c>
      <c r="X5403" s="25">
        <v>2</v>
      </c>
      <c r="Y5403" s="25">
        <v>1500</v>
      </c>
      <c r="Z5403" s="152" t="s">
        <v>11700</v>
      </c>
    </row>
    <row r="5404" spans="1:34" s="56" customFormat="1">
      <c r="I5404" s="159"/>
      <c r="J5404" s="159"/>
      <c r="K5404" s="161"/>
      <c r="L5404" s="161"/>
      <c r="M5404" s="156"/>
      <c r="N5404" s="121"/>
      <c r="S5404" s="128"/>
      <c r="T5404" s="25"/>
      <c r="U5404" s="156"/>
      <c r="W5404" s="25"/>
      <c r="X5404" s="25"/>
      <c r="Y5404" s="25"/>
      <c r="Z5404" s="131"/>
      <c r="AE5404" s="159"/>
      <c r="AF5404" s="159"/>
      <c r="AG5404" s="159"/>
      <c r="AH5404" s="159"/>
    </row>
    <row r="5405" spans="1:34" s="56" customFormat="1">
      <c r="A5405" s="56" t="s">
        <v>11709</v>
      </c>
      <c r="B5405" s="156" t="s">
        <v>8166</v>
      </c>
      <c r="C5405" s="56" t="s">
        <v>11710</v>
      </c>
      <c r="D5405" s="56" t="s">
        <v>11711</v>
      </c>
      <c r="H5405" s="52" t="s">
        <v>11712</v>
      </c>
      <c r="I5405" s="159">
        <v>41906</v>
      </c>
      <c r="J5405" s="159">
        <v>41978</v>
      </c>
      <c r="K5405" s="56" t="s">
        <v>11713</v>
      </c>
      <c r="L5405" s="56" t="s">
        <v>11714</v>
      </c>
      <c r="M5405" s="156" t="s">
        <v>994</v>
      </c>
      <c r="N5405" s="25" t="s">
        <v>11715</v>
      </c>
      <c r="S5405" s="128" t="s">
        <v>988</v>
      </c>
      <c r="T5405" s="652">
        <v>1</v>
      </c>
      <c r="U5405" s="35" t="s">
        <v>606</v>
      </c>
      <c r="W5405" s="25">
        <v>7.5</v>
      </c>
      <c r="X5405" s="56">
        <v>128</v>
      </c>
      <c r="Y5405" s="56">
        <v>33.299999999999997</v>
      </c>
      <c r="Z5405" s="131"/>
      <c r="AE5405" s="159"/>
      <c r="AF5405" s="159"/>
      <c r="AG5405" s="159"/>
      <c r="AH5405" s="159"/>
    </row>
    <row r="5406" spans="1:34" s="56" customFormat="1">
      <c r="A5406" s="56" t="s">
        <v>11709</v>
      </c>
      <c r="B5406" s="156" t="s">
        <v>8166</v>
      </c>
      <c r="C5406" s="56" t="s">
        <v>11710</v>
      </c>
      <c r="D5406" s="56" t="s">
        <v>11711</v>
      </c>
      <c r="H5406" s="52" t="s">
        <v>11712</v>
      </c>
      <c r="I5406" s="159">
        <v>41906</v>
      </c>
      <c r="J5406" s="159">
        <v>41978</v>
      </c>
      <c r="K5406" s="56" t="s">
        <v>11716</v>
      </c>
      <c r="L5406" s="56" t="s">
        <v>11717</v>
      </c>
      <c r="M5406" s="156" t="s">
        <v>994</v>
      </c>
      <c r="N5406" s="25" t="s">
        <v>11715</v>
      </c>
      <c r="S5406" s="128" t="s">
        <v>988</v>
      </c>
      <c r="T5406" s="653"/>
      <c r="U5406" s="35" t="s">
        <v>606</v>
      </c>
      <c r="W5406" s="25">
        <v>7.5</v>
      </c>
      <c r="X5406" s="56">
        <v>130</v>
      </c>
      <c r="Y5406" s="56">
        <v>43.3</v>
      </c>
      <c r="Z5406" s="131"/>
      <c r="AE5406" s="159"/>
      <c r="AF5406" s="159"/>
      <c r="AG5406" s="159"/>
      <c r="AH5406" s="159"/>
    </row>
    <row r="5407" spans="1:34" s="56" customFormat="1">
      <c r="A5407" s="56" t="s">
        <v>11709</v>
      </c>
      <c r="B5407" s="156" t="s">
        <v>8166</v>
      </c>
      <c r="C5407" s="56" t="s">
        <v>11710</v>
      </c>
      <c r="D5407" s="56" t="s">
        <v>11711</v>
      </c>
      <c r="H5407" s="52" t="s">
        <v>11712</v>
      </c>
      <c r="I5407" s="159">
        <v>41906</v>
      </c>
      <c r="J5407" s="159">
        <v>41978</v>
      </c>
      <c r="K5407" s="56" t="s">
        <v>11718</v>
      </c>
      <c r="L5407" s="56" t="s">
        <v>11719</v>
      </c>
      <c r="M5407" s="156" t="s">
        <v>994</v>
      </c>
      <c r="N5407" s="25" t="s">
        <v>11715</v>
      </c>
      <c r="S5407" s="128" t="s">
        <v>988</v>
      </c>
      <c r="T5407" s="653"/>
      <c r="U5407" s="35" t="s">
        <v>606</v>
      </c>
      <c r="W5407" s="25">
        <v>7.5</v>
      </c>
      <c r="X5407" s="56">
        <v>115</v>
      </c>
      <c r="Y5407" s="56">
        <v>29.3</v>
      </c>
      <c r="Z5407" s="131"/>
      <c r="AE5407" s="159"/>
      <c r="AF5407" s="159"/>
      <c r="AG5407" s="159"/>
      <c r="AH5407" s="159"/>
    </row>
    <row r="5408" spans="1:34" s="56" customFormat="1">
      <c r="A5408" s="56" t="s">
        <v>11709</v>
      </c>
      <c r="B5408" s="156" t="s">
        <v>8166</v>
      </c>
      <c r="C5408" s="56" t="s">
        <v>11710</v>
      </c>
      <c r="D5408" s="56" t="s">
        <v>11711</v>
      </c>
      <c r="H5408" s="52" t="s">
        <v>11712</v>
      </c>
      <c r="I5408" s="159">
        <v>41906</v>
      </c>
      <c r="J5408" s="159">
        <v>41978</v>
      </c>
      <c r="K5408" s="56" t="s">
        <v>11720</v>
      </c>
      <c r="L5408" s="56" t="s">
        <v>11721</v>
      </c>
      <c r="M5408" s="156" t="s">
        <v>994</v>
      </c>
      <c r="N5408" s="25" t="s">
        <v>11715</v>
      </c>
      <c r="S5408" s="128" t="s">
        <v>988</v>
      </c>
      <c r="T5408" s="653"/>
      <c r="U5408" s="35" t="s">
        <v>606</v>
      </c>
      <c r="W5408" s="25">
        <v>7.5</v>
      </c>
      <c r="X5408" s="56">
        <v>128</v>
      </c>
      <c r="Y5408" s="56">
        <v>32.6</v>
      </c>
      <c r="Z5408" s="131"/>
      <c r="AE5408" s="159"/>
      <c r="AF5408" s="159"/>
      <c r="AG5408" s="159"/>
      <c r="AH5408" s="159"/>
    </row>
    <row r="5409" spans="1:26" s="56" customFormat="1">
      <c r="A5409" s="56" t="s">
        <v>11709</v>
      </c>
      <c r="B5409" s="156" t="s">
        <v>8166</v>
      </c>
      <c r="C5409" s="56" t="s">
        <v>11710</v>
      </c>
      <c r="D5409" s="56" t="s">
        <v>11711</v>
      </c>
      <c r="H5409" s="52" t="s">
        <v>11712</v>
      </c>
      <c r="I5409" s="159">
        <v>41906</v>
      </c>
      <c r="J5409" s="159">
        <v>41978</v>
      </c>
      <c r="K5409" s="56" t="s">
        <v>11722</v>
      </c>
      <c r="L5409" s="56" t="s">
        <v>11723</v>
      </c>
      <c r="M5409" s="156" t="s">
        <v>994</v>
      </c>
      <c r="N5409" s="25" t="s">
        <v>11715</v>
      </c>
      <c r="S5409" s="128" t="s">
        <v>988</v>
      </c>
      <c r="T5409" s="653"/>
      <c r="U5409" s="35" t="s">
        <v>606</v>
      </c>
      <c r="W5409" s="25">
        <v>7.5</v>
      </c>
      <c r="X5409" s="56">
        <v>131</v>
      </c>
      <c r="Y5409" s="56">
        <v>35.799999999999997</v>
      </c>
      <c r="Z5409" s="131"/>
    </row>
    <row r="5410" spans="1:26" s="56" customFormat="1">
      <c r="A5410" s="56" t="s">
        <v>11709</v>
      </c>
      <c r="B5410" s="156" t="s">
        <v>8166</v>
      </c>
      <c r="C5410" s="56" t="s">
        <v>11710</v>
      </c>
      <c r="D5410" s="56" t="s">
        <v>11711</v>
      </c>
      <c r="H5410" s="52" t="s">
        <v>11712</v>
      </c>
      <c r="I5410" s="159">
        <v>41906</v>
      </c>
      <c r="J5410" s="159">
        <v>41978</v>
      </c>
      <c r="K5410" s="56" t="s">
        <v>11724</v>
      </c>
      <c r="L5410" s="56" t="s">
        <v>11725</v>
      </c>
      <c r="M5410" s="156" t="s">
        <v>994</v>
      </c>
      <c r="N5410" s="25" t="s">
        <v>11715</v>
      </c>
      <c r="S5410" s="128" t="s">
        <v>988</v>
      </c>
      <c r="T5410" s="653"/>
      <c r="U5410" s="35" t="s">
        <v>606</v>
      </c>
      <c r="W5410" s="25">
        <v>7.5</v>
      </c>
      <c r="X5410" s="56">
        <v>127</v>
      </c>
      <c r="Y5410" s="56">
        <v>32.4</v>
      </c>
      <c r="Z5410" s="131"/>
    </row>
    <row r="5411" spans="1:26" s="56" customFormat="1">
      <c r="A5411" s="56" t="s">
        <v>11709</v>
      </c>
      <c r="B5411" s="156" t="s">
        <v>8166</v>
      </c>
      <c r="C5411" s="56" t="s">
        <v>11710</v>
      </c>
      <c r="D5411" s="56" t="s">
        <v>11711</v>
      </c>
      <c r="H5411" s="52" t="s">
        <v>11712</v>
      </c>
      <c r="I5411" s="159">
        <v>41906</v>
      </c>
      <c r="J5411" s="159">
        <v>41978</v>
      </c>
      <c r="K5411" s="56" t="s">
        <v>11726</v>
      </c>
      <c r="L5411" s="56" t="s">
        <v>11727</v>
      </c>
      <c r="M5411" s="156" t="s">
        <v>994</v>
      </c>
      <c r="N5411" s="25" t="s">
        <v>11715</v>
      </c>
      <c r="S5411" s="128" t="s">
        <v>988</v>
      </c>
      <c r="T5411" s="653"/>
      <c r="U5411" s="35" t="s">
        <v>606</v>
      </c>
      <c r="W5411" s="25">
        <v>7.5</v>
      </c>
      <c r="X5411" s="56">
        <v>127</v>
      </c>
      <c r="Y5411" s="56">
        <v>24</v>
      </c>
      <c r="Z5411" s="131"/>
    </row>
    <row r="5412" spans="1:26" s="56" customFormat="1">
      <c r="A5412" s="56" t="s">
        <v>11709</v>
      </c>
      <c r="B5412" s="156" t="s">
        <v>8166</v>
      </c>
      <c r="C5412" s="56" t="s">
        <v>11710</v>
      </c>
      <c r="D5412" s="56" t="s">
        <v>11711</v>
      </c>
      <c r="H5412" s="52" t="s">
        <v>11712</v>
      </c>
      <c r="I5412" s="159">
        <v>41906</v>
      </c>
      <c r="J5412" s="159">
        <v>41978</v>
      </c>
      <c r="K5412" s="56" t="s">
        <v>11728</v>
      </c>
      <c r="L5412" s="56" t="s">
        <v>11729</v>
      </c>
      <c r="M5412" s="156" t="s">
        <v>994</v>
      </c>
      <c r="N5412" s="25" t="s">
        <v>11715</v>
      </c>
      <c r="S5412" s="128" t="s">
        <v>988</v>
      </c>
      <c r="T5412" s="654"/>
      <c r="U5412" s="35" t="s">
        <v>606</v>
      </c>
      <c r="W5412" s="25">
        <v>7.5</v>
      </c>
      <c r="X5412" s="56">
        <v>127</v>
      </c>
      <c r="Y5412" s="56">
        <v>28.2</v>
      </c>
      <c r="Z5412" s="131"/>
    </row>
    <row r="5413" spans="1:26" s="56" customFormat="1">
      <c r="A5413" s="56" t="s">
        <v>11709</v>
      </c>
      <c r="B5413" s="156" t="s">
        <v>8166</v>
      </c>
      <c r="C5413" s="56" t="s">
        <v>11710</v>
      </c>
      <c r="D5413" s="56" t="s">
        <v>11711</v>
      </c>
      <c r="H5413" s="52" t="s">
        <v>11712</v>
      </c>
      <c r="I5413" s="159">
        <v>41906</v>
      </c>
      <c r="J5413" s="159">
        <v>41978</v>
      </c>
      <c r="K5413" s="56" t="s">
        <v>11730</v>
      </c>
      <c r="L5413" s="56" t="s">
        <v>11731</v>
      </c>
      <c r="M5413" s="156" t="s">
        <v>994</v>
      </c>
      <c r="N5413" s="25" t="s">
        <v>11715</v>
      </c>
      <c r="S5413" s="128" t="s">
        <v>988</v>
      </c>
      <c r="T5413" s="652">
        <v>1</v>
      </c>
      <c r="U5413" s="35" t="s">
        <v>606</v>
      </c>
      <c r="W5413" s="25">
        <v>7.5</v>
      </c>
      <c r="X5413" s="56">
        <v>58</v>
      </c>
      <c r="Y5413" s="56">
        <v>29.6</v>
      </c>
      <c r="Z5413" s="131"/>
    </row>
    <row r="5414" spans="1:26" s="56" customFormat="1">
      <c r="A5414" s="56" t="s">
        <v>11709</v>
      </c>
      <c r="B5414" s="156" t="s">
        <v>8166</v>
      </c>
      <c r="C5414" s="56" t="s">
        <v>11710</v>
      </c>
      <c r="D5414" s="56" t="s">
        <v>11711</v>
      </c>
      <c r="H5414" s="52" t="s">
        <v>11712</v>
      </c>
      <c r="I5414" s="159">
        <v>41906</v>
      </c>
      <c r="J5414" s="159">
        <v>41978</v>
      </c>
      <c r="K5414" s="56" t="s">
        <v>11732</v>
      </c>
      <c r="L5414" s="56" t="s">
        <v>11733</v>
      </c>
      <c r="M5414" s="156" t="s">
        <v>994</v>
      </c>
      <c r="N5414" s="25" t="s">
        <v>11715</v>
      </c>
      <c r="S5414" s="128" t="s">
        <v>988</v>
      </c>
      <c r="T5414" s="653"/>
      <c r="U5414" s="35" t="s">
        <v>606</v>
      </c>
      <c r="W5414" s="25">
        <v>7.5</v>
      </c>
      <c r="X5414" s="56">
        <v>130</v>
      </c>
      <c r="Y5414" s="56">
        <v>31.6</v>
      </c>
      <c r="Z5414" s="131"/>
    </row>
    <row r="5415" spans="1:26" s="56" customFormat="1">
      <c r="A5415" s="56" t="s">
        <v>11709</v>
      </c>
      <c r="B5415" s="156" t="s">
        <v>8166</v>
      </c>
      <c r="C5415" s="56" t="s">
        <v>11710</v>
      </c>
      <c r="D5415" s="56" t="s">
        <v>11711</v>
      </c>
      <c r="H5415" s="52" t="s">
        <v>11712</v>
      </c>
      <c r="I5415" s="159">
        <v>41906</v>
      </c>
      <c r="J5415" s="159">
        <v>41978</v>
      </c>
      <c r="K5415" s="56" t="s">
        <v>11734</v>
      </c>
      <c r="L5415" s="56" t="s">
        <v>11735</v>
      </c>
      <c r="M5415" s="156" t="s">
        <v>994</v>
      </c>
      <c r="N5415" s="25" t="s">
        <v>11715</v>
      </c>
      <c r="S5415" s="128" t="s">
        <v>988</v>
      </c>
      <c r="T5415" s="653"/>
      <c r="U5415" s="35" t="s">
        <v>606</v>
      </c>
      <c r="W5415" s="25">
        <v>7.5</v>
      </c>
      <c r="X5415" s="56">
        <v>130</v>
      </c>
      <c r="Y5415" s="56">
        <v>26.8</v>
      </c>
      <c r="Z5415" s="131"/>
    </row>
    <row r="5416" spans="1:26" s="56" customFormat="1">
      <c r="A5416" s="56" t="s">
        <v>11709</v>
      </c>
      <c r="B5416" s="156" t="s">
        <v>8166</v>
      </c>
      <c r="C5416" s="56" t="s">
        <v>11710</v>
      </c>
      <c r="D5416" s="56" t="s">
        <v>11711</v>
      </c>
      <c r="H5416" s="52" t="s">
        <v>11712</v>
      </c>
      <c r="I5416" s="159">
        <v>41906</v>
      </c>
      <c r="J5416" s="159">
        <v>41978</v>
      </c>
      <c r="K5416" s="56" t="s">
        <v>11736</v>
      </c>
      <c r="L5416" s="56" t="s">
        <v>11737</v>
      </c>
      <c r="M5416" s="156" t="s">
        <v>994</v>
      </c>
      <c r="N5416" s="25" t="s">
        <v>11715</v>
      </c>
      <c r="S5416" s="128" t="s">
        <v>988</v>
      </c>
      <c r="T5416" s="653"/>
      <c r="U5416" s="35" t="s">
        <v>606</v>
      </c>
      <c r="W5416" s="25">
        <v>7.5</v>
      </c>
      <c r="X5416" s="56">
        <v>130</v>
      </c>
      <c r="Y5416" s="56">
        <v>18.899999999999999</v>
      </c>
      <c r="Z5416" s="131"/>
    </row>
    <row r="5417" spans="1:26" s="56" customFormat="1">
      <c r="A5417" s="56" t="s">
        <v>11709</v>
      </c>
      <c r="B5417" s="156" t="s">
        <v>8166</v>
      </c>
      <c r="C5417" s="56" t="s">
        <v>11710</v>
      </c>
      <c r="D5417" s="56" t="s">
        <v>11711</v>
      </c>
      <c r="H5417" s="52" t="s">
        <v>11712</v>
      </c>
      <c r="I5417" s="159">
        <v>41906</v>
      </c>
      <c r="J5417" s="159">
        <v>41978</v>
      </c>
      <c r="K5417" s="56" t="s">
        <v>11738</v>
      </c>
      <c r="L5417" s="56" t="s">
        <v>11739</v>
      </c>
      <c r="M5417" s="156" t="s">
        <v>994</v>
      </c>
      <c r="N5417" s="25" t="s">
        <v>11715</v>
      </c>
      <c r="S5417" s="128" t="s">
        <v>988</v>
      </c>
      <c r="T5417" s="653"/>
      <c r="U5417" s="35" t="s">
        <v>606</v>
      </c>
      <c r="W5417" s="25">
        <v>7.5</v>
      </c>
      <c r="X5417" s="56">
        <v>52</v>
      </c>
      <c r="Y5417" s="56">
        <v>31.1</v>
      </c>
      <c r="Z5417" s="131"/>
    </row>
    <row r="5418" spans="1:26" s="56" customFormat="1">
      <c r="A5418" s="56" t="s">
        <v>11709</v>
      </c>
      <c r="B5418" s="156" t="s">
        <v>8166</v>
      </c>
      <c r="C5418" s="56" t="s">
        <v>11710</v>
      </c>
      <c r="D5418" s="56" t="s">
        <v>11711</v>
      </c>
      <c r="H5418" s="52" t="s">
        <v>11712</v>
      </c>
      <c r="I5418" s="159">
        <v>41906</v>
      </c>
      <c r="J5418" s="159">
        <v>41978</v>
      </c>
      <c r="K5418" s="56" t="s">
        <v>11740</v>
      </c>
      <c r="L5418" s="56" t="s">
        <v>11741</v>
      </c>
      <c r="M5418" s="156" t="s">
        <v>994</v>
      </c>
      <c r="N5418" s="25" t="s">
        <v>11715</v>
      </c>
      <c r="S5418" s="128" t="s">
        <v>988</v>
      </c>
      <c r="T5418" s="653"/>
      <c r="U5418" s="35" t="s">
        <v>606</v>
      </c>
      <c r="W5418" s="25">
        <v>7.5</v>
      </c>
      <c r="X5418" s="56">
        <v>71</v>
      </c>
      <c r="Y5418" s="56">
        <v>35</v>
      </c>
      <c r="Z5418" s="131"/>
    </row>
    <row r="5419" spans="1:26" s="56" customFormat="1">
      <c r="A5419" s="56" t="s">
        <v>11709</v>
      </c>
      <c r="B5419" s="156" t="s">
        <v>8166</v>
      </c>
      <c r="C5419" s="56" t="s">
        <v>11710</v>
      </c>
      <c r="D5419" s="56" t="s">
        <v>11711</v>
      </c>
      <c r="H5419" s="52" t="s">
        <v>11712</v>
      </c>
      <c r="I5419" s="159">
        <v>41906</v>
      </c>
      <c r="J5419" s="159">
        <v>41978</v>
      </c>
      <c r="K5419" s="56" t="s">
        <v>11742</v>
      </c>
      <c r="L5419" s="56" t="s">
        <v>11743</v>
      </c>
      <c r="M5419" s="156" t="s">
        <v>994</v>
      </c>
      <c r="N5419" s="25" t="s">
        <v>11715</v>
      </c>
      <c r="S5419" s="128" t="s">
        <v>988</v>
      </c>
      <c r="T5419" s="653"/>
      <c r="U5419" s="35" t="s">
        <v>606</v>
      </c>
      <c r="W5419" s="25">
        <v>7.5</v>
      </c>
      <c r="X5419" s="56">
        <v>125</v>
      </c>
      <c r="Y5419" s="56">
        <v>26.4</v>
      </c>
      <c r="Z5419" s="131"/>
    </row>
    <row r="5420" spans="1:26" s="56" customFormat="1">
      <c r="A5420" s="56" t="s">
        <v>11709</v>
      </c>
      <c r="B5420" s="156" t="s">
        <v>8166</v>
      </c>
      <c r="C5420" s="56" t="s">
        <v>11710</v>
      </c>
      <c r="D5420" s="56" t="s">
        <v>11711</v>
      </c>
      <c r="H5420" s="52" t="s">
        <v>11712</v>
      </c>
      <c r="I5420" s="159">
        <v>41906</v>
      </c>
      <c r="J5420" s="159">
        <v>41978</v>
      </c>
      <c r="K5420" s="56" t="s">
        <v>11744</v>
      </c>
      <c r="L5420" s="56" t="s">
        <v>11745</v>
      </c>
      <c r="M5420" s="156" t="s">
        <v>994</v>
      </c>
      <c r="N5420" s="25" t="s">
        <v>11715</v>
      </c>
      <c r="S5420" s="128" t="s">
        <v>988</v>
      </c>
      <c r="T5420" s="654"/>
      <c r="U5420" s="35" t="s">
        <v>606</v>
      </c>
      <c r="W5420" s="25">
        <v>7.5</v>
      </c>
      <c r="X5420" s="56">
        <v>127</v>
      </c>
      <c r="Y5420" s="56">
        <v>29.3</v>
      </c>
      <c r="Z5420" s="131"/>
    </row>
    <row r="5421" spans="1:26" s="56" customFormat="1">
      <c r="A5421" s="56" t="s">
        <v>11709</v>
      </c>
      <c r="B5421" s="156" t="s">
        <v>8166</v>
      </c>
      <c r="C5421" s="56" t="s">
        <v>11710</v>
      </c>
      <c r="D5421" s="56" t="s">
        <v>11711</v>
      </c>
      <c r="H5421" s="52" t="s">
        <v>11712</v>
      </c>
      <c r="I5421" s="159">
        <v>41906</v>
      </c>
      <c r="J5421" s="159">
        <v>41978</v>
      </c>
      <c r="K5421" s="56" t="s">
        <v>11746</v>
      </c>
      <c r="L5421" s="56" t="s">
        <v>11747</v>
      </c>
      <c r="M5421" s="156" t="s">
        <v>994</v>
      </c>
      <c r="N5421" s="25" t="s">
        <v>11715</v>
      </c>
      <c r="S5421" s="128" t="s">
        <v>988</v>
      </c>
      <c r="T5421" s="652">
        <v>1</v>
      </c>
      <c r="U5421" s="35" t="s">
        <v>606</v>
      </c>
      <c r="W5421" s="25">
        <v>7.5</v>
      </c>
      <c r="X5421" s="56">
        <v>127</v>
      </c>
      <c r="Y5421" s="56">
        <v>28.5</v>
      </c>
      <c r="Z5421" s="131"/>
    </row>
    <row r="5422" spans="1:26" s="56" customFormat="1">
      <c r="A5422" s="56" t="s">
        <v>11709</v>
      </c>
      <c r="B5422" s="156" t="s">
        <v>8166</v>
      </c>
      <c r="C5422" s="56" t="s">
        <v>11710</v>
      </c>
      <c r="D5422" s="56" t="s">
        <v>11711</v>
      </c>
      <c r="H5422" s="52" t="s">
        <v>11712</v>
      </c>
      <c r="I5422" s="159">
        <v>41906</v>
      </c>
      <c r="J5422" s="159">
        <v>41978</v>
      </c>
      <c r="K5422" s="56" t="s">
        <v>11748</v>
      </c>
      <c r="L5422" s="56" t="s">
        <v>11749</v>
      </c>
      <c r="M5422" s="156" t="s">
        <v>994</v>
      </c>
      <c r="N5422" s="25" t="s">
        <v>11715</v>
      </c>
      <c r="S5422" s="128" t="s">
        <v>988</v>
      </c>
      <c r="T5422" s="653"/>
      <c r="U5422" s="35" t="s">
        <v>606</v>
      </c>
      <c r="W5422" s="25">
        <v>7.5</v>
      </c>
      <c r="X5422" s="56">
        <v>127</v>
      </c>
      <c r="Y5422" s="56">
        <v>29</v>
      </c>
      <c r="Z5422" s="131"/>
    </row>
    <row r="5423" spans="1:26" s="56" customFormat="1">
      <c r="A5423" s="56" t="s">
        <v>11709</v>
      </c>
      <c r="B5423" s="156" t="s">
        <v>8166</v>
      </c>
      <c r="C5423" s="56" t="s">
        <v>11710</v>
      </c>
      <c r="D5423" s="56" t="s">
        <v>11711</v>
      </c>
      <c r="H5423" s="52" t="s">
        <v>11712</v>
      </c>
      <c r="I5423" s="159">
        <v>41906</v>
      </c>
      <c r="J5423" s="159">
        <v>41978</v>
      </c>
      <c r="K5423" s="56" t="s">
        <v>11750</v>
      </c>
      <c r="L5423" s="56" t="s">
        <v>11751</v>
      </c>
      <c r="M5423" s="156" t="s">
        <v>994</v>
      </c>
      <c r="N5423" s="25" t="s">
        <v>11715</v>
      </c>
      <c r="S5423" s="128" t="s">
        <v>988</v>
      </c>
      <c r="T5423" s="653"/>
      <c r="U5423" s="35" t="s">
        <v>606</v>
      </c>
      <c r="W5423" s="25">
        <v>7.5</v>
      </c>
      <c r="X5423" s="56">
        <v>61</v>
      </c>
      <c r="Y5423" s="56">
        <v>45.9</v>
      </c>
      <c r="Z5423" s="131"/>
    </row>
    <row r="5424" spans="1:26" s="56" customFormat="1">
      <c r="A5424" s="56" t="s">
        <v>11709</v>
      </c>
      <c r="B5424" s="156" t="s">
        <v>8166</v>
      </c>
      <c r="C5424" s="56" t="s">
        <v>11710</v>
      </c>
      <c r="D5424" s="56" t="s">
        <v>11711</v>
      </c>
      <c r="H5424" s="52" t="s">
        <v>11712</v>
      </c>
      <c r="I5424" s="159">
        <v>41906</v>
      </c>
      <c r="J5424" s="159">
        <v>41978</v>
      </c>
      <c r="K5424" s="56" t="s">
        <v>11752</v>
      </c>
      <c r="L5424" s="56" t="s">
        <v>11753</v>
      </c>
      <c r="M5424" s="156" t="s">
        <v>994</v>
      </c>
      <c r="N5424" s="25" t="s">
        <v>11715</v>
      </c>
      <c r="S5424" s="128" t="s">
        <v>988</v>
      </c>
      <c r="T5424" s="653"/>
      <c r="U5424" s="35" t="s">
        <v>606</v>
      </c>
      <c r="W5424" s="25">
        <v>7.5</v>
      </c>
      <c r="X5424" s="56">
        <v>127</v>
      </c>
      <c r="Y5424" s="56">
        <v>23.9</v>
      </c>
      <c r="Z5424" s="131"/>
    </row>
    <row r="5425" spans="1:26" s="56" customFormat="1">
      <c r="A5425" s="56" t="s">
        <v>11709</v>
      </c>
      <c r="B5425" s="156" t="s">
        <v>8166</v>
      </c>
      <c r="C5425" s="56" t="s">
        <v>11710</v>
      </c>
      <c r="D5425" s="56" t="s">
        <v>11711</v>
      </c>
      <c r="H5425" s="52" t="s">
        <v>11712</v>
      </c>
      <c r="I5425" s="159">
        <v>41906</v>
      </c>
      <c r="J5425" s="159">
        <v>41978</v>
      </c>
      <c r="K5425" s="56" t="s">
        <v>11754</v>
      </c>
      <c r="L5425" s="56" t="s">
        <v>11755</v>
      </c>
      <c r="M5425" s="156" t="s">
        <v>994</v>
      </c>
      <c r="N5425" s="25" t="s">
        <v>11715</v>
      </c>
      <c r="S5425" s="128" t="s">
        <v>988</v>
      </c>
      <c r="T5425" s="653"/>
      <c r="U5425" s="35" t="s">
        <v>606</v>
      </c>
      <c r="W5425" s="25">
        <v>7.5</v>
      </c>
      <c r="X5425" s="56">
        <v>122</v>
      </c>
      <c r="Y5425" s="56">
        <v>16.899999999999999</v>
      </c>
      <c r="Z5425" s="131"/>
    </row>
    <row r="5426" spans="1:26" s="56" customFormat="1">
      <c r="A5426" s="56" t="s">
        <v>11709</v>
      </c>
      <c r="B5426" s="156" t="s">
        <v>8166</v>
      </c>
      <c r="C5426" s="56" t="s">
        <v>11710</v>
      </c>
      <c r="D5426" s="56" t="s">
        <v>11711</v>
      </c>
      <c r="H5426" s="52" t="s">
        <v>11712</v>
      </c>
      <c r="I5426" s="159">
        <v>41906</v>
      </c>
      <c r="J5426" s="159">
        <v>41978</v>
      </c>
      <c r="K5426" s="56" t="s">
        <v>11756</v>
      </c>
      <c r="L5426" s="56" t="s">
        <v>11757</v>
      </c>
      <c r="M5426" s="156" t="s">
        <v>994</v>
      </c>
      <c r="N5426" s="25" t="s">
        <v>11715</v>
      </c>
      <c r="S5426" s="128" t="s">
        <v>988</v>
      </c>
      <c r="T5426" s="653"/>
      <c r="U5426" s="35" t="s">
        <v>606</v>
      </c>
      <c r="W5426" s="25">
        <v>7.5</v>
      </c>
      <c r="X5426" s="56">
        <v>122</v>
      </c>
      <c r="Y5426" s="56">
        <v>16.8</v>
      </c>
      <c r="Z5426" s="131"/>
    </row>
    <row r="5427" spans="1:26" s="56" customFormat="1">
      <c r="A5427" s="56" t="s">
        <v>11709</v>
      </c>
      <c r="B5427" s="156" t="s">
        <v>8166</v>
      </c>
      <c r="C5427" s="56" t="s">
        <v>11710</v>
      </c>
      <c r="D5427" s="56" t="s">
        <v>11711</v>
      </c>
      <c r="H5427" s="52" t="s">
        <v>11712</v>
      </c>
      <c r="I5427" s="159">
        <v>41906</v>
      </c>
      <c r="J5427" s="159">
        <v>41978</v>
      </c>
      <c r="K5427" s="56" t="s">
        <v>11758</v>
      </c>
      <c r="L5427" s="56" t="s">
        <v>11759</v>
      </c>
      <c r="M5427" s="156" t="s">
        <v>994</v>
      </c>
      <c r="N5427" s="25" t="s">
        <v>11715</v>
      </c>
      <c r="S5427" s="128" t="s">
        <v>988</v>
      </c>
      <c r="T5427" s="653"/>
      <c r="U5427" s="35" t="s">
        <v>606</v>
      </c>
      <c r="W5427" s="25">
        <v>7.5</v>
      </c>
      <c r="X5427" s="56">
        <v>122</v>
      </c>
      <c r="Y5427" s="56">
        <v>25.9</v>
      </c>
      <c r="Z5427" s="131"/>
    </row>
    <row r="5428" spans="1:26" s="56" customFormat="1">
      <c r="A5428" s="56" t="s">
        <v>11709</v>
      </c>
      <c r="B5428" s="156" t="s">
        <v>8166</v>
      </c>
      <c r="C5428" s="56" t="s">
        <v>11710</v>
      </c>
      <c r="D5428" s="56" t="s">
        <v>11711</v>
      </c>
      <c r="H5428" s="52" t="s">
        <v>11712</v>
      </c>
      <c r="I5428" s="159">
        <v>41906</v>
      </c>
      <c r="J5428" s="159">
        <v>41978</v>
      </c>
      <c r="K5428" s="56" t="s">
        <v>11760</v>
      </c>
      <c r="L5428" s="56" t="s">
        <v>11761</v>
      </c>
      <c r="M5428" s="156" t="s">
        <v>994</v>
      </c>
      <c r="N5428" s="25" t="s">
        <v>11715</v>
      </c>
      <c r="S5428" s="128" t="s">
        <v>988</v>
      </c>
      <c r="T5428" s="654"/>
      <c r="U5428" s="35" t="s">
        <v>606</v>
      </c>
      <c r="W5428" s="25">
        <v>7.5</v>
      </c>
      <c r="X5428" s="56">
        <v>122</v>
      </c>
      <c r="Y5428" s="56">
        <v>30</v>
      </c>
      <c r="Z5428" s="131"/>
    </row>
    <row r="5429" spans="1:26" s="56" customFormat="1">
      <c r="A5429" s="56" t="s">
        <v>11709</v>
      </c>
      <c r="B5429" s="156" t="s">
        <v>8166</v>
      </c>
      <c r="C5429" s="56" t="s">
        <v>11710</v>
      </c>
      <c r="D5429" s="56" t="s">
        <v>11711</v>
      </c>
      <c r="H5429" s="52" t="s">
        <v>11712</v>
      </c>
      <c r="I5429" s="159">
        <v>41906</v>
      </c>
      <c r="J5429" s="159">
        <v>41978</v>
      </c>
      <c r="K5429" s="56" t="s">
        <v>11762</v>
      </c>
      <c r="L5429" s="56" t="s">
        <v>11763</v>
      </c>
      <c r="M5429" s="156" t="s">
        <v>994</v>
      </c>
      <c r="N5429" s="25" t="s">
        <v>11715</v>
      </c>
      <c r="S5429" s="128" t="s">
        <v>988</v>
      </c>
      <c r="T5429" s="652">
        <v>1</v>
      </c>
      <c r="U5429" s="35" t="s">
        <v>606</v>
      </c>
      <c r="W5429" s="25">
        <v>7.5</v>
      </c>
      <c r="X5429" s="56">
        <v>122</v>
      </c>
      <c r="Y5429" s="56">
        <v>23.3</v>
      </c>
      <c r="Z5429" s="131"/>
    </row>
    <row r="5430" spans="1:26" s="56" customFormat="1">
      <c r="A5430" s="56" t="s">
        <v>11709</v>
      </c>
      <c r="B5430" s="156" t="s">
        <v>8166</v>
      </c>
      <c r="C5430" s="56" t="s">
        <v>11710</v>
      </c>
      <c r="D5430" s="56" t="s">
        <v>11711</v>
      </c>
      <c r="H5430" s="52" t="s">
        <v>11712</v>
      </c>
      <c r="I5430" s="159">
        <v>41906</v>
      </c>
      <c r="J5430" s="159">
        <v>41978</v>
      </c>
      <c r="K5430" s="56" t="s">
        <v>11764</v>
      </c>
      <c r="L5430" s="56" t="s">
        <v>11765</v>
      </c>
      <c r="M5430" s="156" t="s">
        <v>994</v>
      </c>
      <c r="N5430" s="25" t="s">
        <v>11715</v>
      </c>
      <c r="S5430" s="128" t="s">
        <v>988</v>
      </c>
      <c r="T5430" s="653"/>
      <c r="U5430" s="35" t="s">
        <v>606</v>
      </c>
      <c r="W5430" s="25">
        <v>7.5</v>
      </c>
      <c r="X5430" s="56">
        <v>122</v>
      </c>
      <c r="Y5430" s="56">
        <v>35</v>
      </c>
      <c r="Z5430" s="131"/>
    </row>
    <row r="5431" spans="1:26" s="56" customFormat="1">
      <c r="A5431" s="56" t="s">
        <v>11709</v>
      </c>
      <c r="B5431" s="156" t="s">
        <v>8166</v>
      </c>
      <c r="C5431" s="56" t="s">
        <v>11710</v>
      </c>
      <c r="D5431" s="56" t="s">
        <v>11711</v>
      </c>
      <c r="H5431" s="52" t="s">
        <v>11712</v>
      </c>
      <c r="I5431" s="159">
        <v>41906</v>
      </c>
      <c r="J5431" s="159">
        <v>41978</v>
      </c>
      <c r="K5431" s="56" t="s">
        <v>11766</v>
      </c>
      <c r="L5431" s="56" t="s">
        <v>11767</v>
      </c>
      <c r="M5431" s="156" t="s">
        <v>994</v>
      </c>
      <c r="N5431" s="25" t="s">
        <v>11715</v>
      </c>
      <c r="S5431" s="128" t="s">
        <v>988</v>
      </c>
      <c r="T5431" s="653"/>
      <c r="U5431" s="35" t="s">
        <v>606</v>
      </c>
      <c r="W5431" s="25">
        <v>7.5</v>
      </c>
      <c r="X5431" s="56">
        <v>135</v>
      </c>
      <c r="Y5431" s="56">
        <v>28.8</v>
      </c>
      <c r="Z5431" s="131"/>
    </row>
    <row r="5432" spans="1:26" s="56" customFormat="1">
      <c r="A5432" s="56" t="s">
        <v>11709</v>
      </c>
      <c r="B5432" s="156" t="s">
        <v>8166</v>
      </c>
      <c r="C5432" s="56" t="s">
        <v>11710</v>
      </c>
      <c r="D5432" s="56" t="s">
        <v>11711</v>
      </c>
      <c r="H5432" s="52" t="s">
        <v>11712</v>
      </c>
      <c r="I5432" s="159">
        <v>41906</v>
      </c>
      <c r="J5432" s="159">
        <v>41978</v>
      </c>
      <c r="K5432" s="56" t="s">
        <v>11768</v>
      </c>
      <c r="L5432" s="56" t="s">
        <v>11769</v>
      </c>
      <c r="M5432" s="156" t="s">
        <v>994</v>
      </c>
      <c r="N5432" s="25" t="s">
        <v>11715</v>
      </c>
      <c r="S5432" s="128" t="s">
        <v>988</v>
      </c>
      <c r="T5432" s="653"/>
      <c r="U5432" s="35" t="s">
        <v>606</v>
      </c>
      <c r="W5432" s="25">
        <v>7.5</v>
      </c>
      <c r="X5432" s="56">
        <v>70</v>
      </c>
      <c r="Y5432" s="56">
        <v>29.2</v>
      </c>
      <c r="Z5432" s="131"/>
    </row>
    <row r="5433" spans="1:26" s="56" customFormat="1">
      <c r="A5433" s="56" t="s">
        <v>11709</v>
      </c>
      <c r="B5433" s="156" t="s">
        <v>8166</v>
      </c>
      <c r="C5433" s="56" t="s">
        <v>11710</v>
      </c>
      <c r="D5433" s="56" t="s">
        <v>11711</v>
      </c>
      <c r="H5433" s="52" t="s">
        <v>11712</v>
      </c>
      <c r="I5433" s="159">
        <v>41906</v>
      </c>
      <c r="J5433" s="159">
        <v>41978</v>
      </c>
      <c r="K5433" s="56" t="s">
        <v>11770</v>
      </c>
      <c r="L5433" s="56" t="s">
        <v>11771</v>
      </c>
      <c r="M5433" s="156" t="s">
        <v>994</v>
      </c>
      <c r="N5433" s="25" t="s">
        <v>11715</v>
      </c>
      <c r="S5433" s="128" t="s">
        <v>988</v>
      </c>
      <c r="T5433" s="653"/>
      <c r="U5433" s="35" t="s">
        <v>606</v>
      </c>
      <c r="W5433" s="25">
        <v>7.5</v>
      </c>
      <c r="X5433" s="56">
        <v>124</v>
      </c>
      <c r="Y5433" s="56">
        <v>24</v>
      </c>
      <c r="Z5433" s="131"/>
    </row>
    <row r="5434" spans="1:26" s="56" customFormat="1">
      <c r="A5434" s="56" t="s">
        <v>11709</v>
      </c>
      <c r="B5434" s="156" t="s">
        <v>8166</v>
      </c>
      <c r="C5434" s="56" t="s">
        <v>11710</v>
      </c>
      <c r="D5434" s="56" t="s">
        <v>11711</v>
      </c>
      <c r="H5434" s="52" t="s">
        <v>11712</v>
      </c>
      <c r="I5434" s="159">
        <v>41906</v>
      </c>
      <c r="J5434" s="159">
        <v>41978</v>
      </c>
      <c r="K5434" s="56" t="s">
        <v>11772</v>
      </c>
      <c r="L5434" s="56" t="s">
        <v>11773</v>
      </c>
      <c r="M5434" s="156" t="s">
        <v>994</v>
      </c>
      <c r="N5434" s="25" t="s">
        <v>11715</v>
      </c>
      <c r="S5434" s="128" t="s">
        <v>988</v>
      </c>
      <c r="T5434" s="653"/>
      <c r="U5434" s="35" t="s">
        <v>606</v>
      </c>
      <c r="W5434" s="25">
        <v>7.5</v>
      </c>
      <c r="X5434" s="56">
        <v>74</v>
      </c>
      <c r="Y5434" s="56">
        <v>27.7</v>
      </c>
      <c r="Z5434" s="131"/>
    </row>
    <row r="5435" spans="1:26" s="56" customFormat="1">
      <c r="A5435" s="56" t="s">
        <v>11709</v>
      </c>
      <c r="B5435" s="156" t="s">
        <v>8166</v>
      </c>
      <c r="C5435" s="56" t="s">
        <v>11710</v>
      </c>
      <c r="D5435" s="56" t="s">
        <v>11711</v>
      </c>
      <c r="H5435" s="52" t="s">
        <v>11712</v>
      </c>
      <c r="I5435" s="159">
        <v>41906</v>
      </c>
      <c r="J5435" s="159">
        <v>41978</v>
      </c>
      <c r="K5435" s="56" t="s">
        <v>11774</v>
      </c>
      <c r="L5435" s="56" t="s">
        <v>11775</v>
      </c>
      <c r="M5435" s="156" t="s">
        <v>994</v>
      </c>
      <c r="N5435" s="25" t="s">
        <v>11715</v>
      </c>
      <c r="S5435" s="128" t="s">
        <v>988</v>
      </c>
      <c r="T5435" s="653"/>
      <c r="U5435" s="35" t="s">
        <v>606</v>
      </c>
      <c r="W5435" s="25">
        <v>7.5</v>
      </c>
      <c r="X5435" s="56">
        <v>125</v>
      </c>
      <c r="Y5435" s="56">
        <v>22</v>
      </c>
      <c r="Z5435" s="131"/>
    </row>
    <row r="5436" spans="1:26" s="56" customFormat="1">
      <c r="A5436" s="56" t="s">
        <v>11709</v>
      </c>
      <c r="B5436" s="156" t="s">
        <v>8166</v>
      </c>
      <c r="C5436" s="56" t="s">
        <v>11710</v>
      </c>
      <c r="D5436" s="56" t="s">
        <v>11711</v>
      </c>
      <c r="H5436" s="52" t="s">
        <v>11712</v>
      </c>
      <c r="I5436" s="159">
        <v>41906</v>
      </c>
      <c r="J5436" s="159">
        <v>41978</v>
      </c>
      <c r="K5436" s="56" t="s">
        <v>11776</v>
      </c>
      <c r="L5436" s="56" t="s">
        <v>11777</v>
      </c>
      <c r="M5436" s="156" t="s">
        <v>994</v>
      </c>
      <c r="N5436" s="25" t="s">
        <v>11715</v>
      </c>
      <c r="S5436" s="128" t="s">
        <v>988</v>
      </c>
      <c r="T5436" s="654"/>
      <c r="U5436" s="35" t="s">
        <v>606</v>
      </c>
      <c r="W5436" s="25">
        <v>7.5</v>
      </c>
      <c r="X5436" s="56">
        <v>125</v>
      </c>
      <c r="Y5436" s="56">
        <v>52.8</v>
      </c>
      <c r="Z5436" s="131"/>
    </row>
    <row r="5437" spans="1:26" s="56" customFormat="1">
      <c r="A5437" s="56" t="s">
        <v>11709</v>
      </c>
      <c r="B5437" s="156" t="s">
        <v>8166</v>
      </c>
      <c r="C5437" s="56" t="s">
        <v>11710</v>
      </c>
      <c r="D5437" s="56" t="s">
        <v>11711</v>
      </c>
      <c r="H5437" s="52" t="s">
        <v>11712</v>
      </c>
      <c r="I5437" s="159">
        <v>41906</v>
      </c>
      <c r="J5437" s="159">
        <v>41978</v>
      </c>
      <c r="K5437" s="56" t="s">
        <v>11778</v>
      </c>
      <c r="L5437" s="56" t="s">
        <v>11779</v>
      </c>
      <c r="M5437" s="156" t="s">
        <v>994</v>
      </c>
      <c r="N5437" s="25" t="s">
        <v>11715</v>
      </c>
      <c r="S5437" s="128" t="s">
        <v>988</v>
      </c>
      <c r="T5437" s="652">
        <v>1</v>
      </c>
      <c r="U5437" s="35" t="s">
        <v>606</v>
      </c>
      <c r="W5437" s="25">
        <v>7.5</v>
      </c>
      <c r="X5437" s="56">
        <v>118</v>
      </c>
      <c r="Y5437" s="56">
        <v>24.6</v>
      </c>
      <c r="Z5437" s="131"/>
    </row>
    <row r="5438" spans="1:26" s="56" customFormat="1">
      <c r="A5438" s="56" t="s">
        <v>11709</v>
      </c>
      <c r="B5438" s="156" t="s">
        <v>8166</v>
      </c>
      <c r="C5438" s="56" t="s">
        <v>11710</v>
      </c>
      <c r="D5438" s="56" t="s">
        <v>11711</v>
      </c>
      <c r="H5438" s="52" t="s">
        <v>11712</v>
      </c>
      <c r="I5438" s="159">
        <v>41906</v>
      </c>
      <c r="J5438" s="159">
        <v>41978</v>
      </c>
      <c r="K5438" s="56" t="s">
        <v>11780</v>
      </c>
      <c r="L5438" s="56" t="s">
        <v>11781</v>
      </c>
      <c r="M5438" s="156" t="s">
        <v>994</v>
      </c>
      <c r="N5438" s="25" t="s">
        <v>11715</v>
      </c>
      <c r="S5438" s="128" t="s">
        <v>988</v>
      </c>
      <c r="T5438" s="653"/>
      <c r="U5438" s="35" t="s">
        <v>606</v>
      </c>
      <c r="W5438" s="25">
        <v>7.5</v>
      </c>
      <c r="X5438" s="56">
        <v>75</v>
      </c>
      <c r="Y5438" s="56">
        <v>34.1</v>
      </c>
      <c r="Z5438" s="131"/>
    </row>
    <row r="5439" spans="1:26" s="56" customFormat="1">
      <c r="A5439" s="56" t="s">
        <v>11709</v>
      </c>
      <c r="B5439" s="156" t="s">
        <v>8166</v>
      </c>
      <c r="C5439" s="56" t="s">
        <v>11710</v>
      </c>
      <c r="D5439" s="56" t="s">
        <v>11711</v>
      </c>
      <c r="H5439" s="52" t="s">
        <v>11712</v>
      </c>
      <c r="I5439" s="159">
        <v>41906</v>
      </c>
      <c r="J5439" s="159">
        <v>41978</v>
      </c>
      <c r="K5439" s="56" t="s">
        <v>11782</v>
      </c>
      <c r="L5439" s="56" t="s">
        <v>11783</v>
      </c>
      <c r="M5439" s="156" t="s">
        <v>994</v>
      </c>
      <c r="N5439" s="25" t="s">
        <v>11715</v>
      </c>
      <c r="S5439" s="128" t="s">
        <v>988</v>
      </c>
      <c r="T5439" s="653"/>
      <c r="U5439" s="35" t="s">
        <v>606</v>
      </c>
      <c r="W5439" s="25">
        <v>7.5</v>
      </c>
      <c r="X5439" s="56">
        <v>135</v>
      </c>
      <c r="Y5439" s="56">
        <v>50.5</v>
      </c>
      <c r="Z5439" s="131"/>
    </row>
    <row r="5440" spans="1:26" s="56" customFormat="1">
      <c r="A5440" s="56" t="s">
        <v>11709</v>
      </c>
      <c r="B5440" s="156" t="s">
        <v>8166</v>
      </c>
      <c r="C5440" s="56" t="s">
        <v>11710</v>
      </c>
      <c r="D5440" s="56" t="s">
        <v>11711</v>
      </c>
      <c r="H5440" s="52" t="s">
        <v>11712</v>
      </c>
      <c r="I5440" s="159">
        <v>41906</v>
      </c>
      <c r="J5440" s="159">
        <v>41978</v>
      </c>
      <c r="K5440" s="56" t="s">
        <v>11784</v>
      </c>
      <c r="L5440" s="56" t="s">
        <v>11785</v>
      </c>
      <c r="M5440" s="156" t="s">
        <v>994</v>
      </c>
      <c r="N5440" s="25" t="s">
        <v>11715</v>
      </c>
      <c r="S5440" s="128" t="s">
        <v>988</v>
      </c>
      <c r="T5440" s="653"/>
      <c r="U5440" s="35" t="s">
        <v>606</v>
      </c>
      <c r="W5440" s="25">
        <v>7.5</v>
      </c>
      <c r="X5440" s="56">
        <v>80</v>
      </c>
      <c r="Y5440" s="56">
        <v>27.3</v>
      </c>
      <c r="Z5440" s="131"/>
    </row>
    <row r="5441" spans="1:26" s="56" customFormat="1">
      <c r="A5441" s="56" t="s">
        <v>11709</v>
      </c>
      <c r="B5441" s="156" t="s">
        <v>8166</v>
      </c>
      <c r="C5441" s="56" t="s">
        <v>11710</v>
      </c>
      <c r="D5441" s="56" t="s">
        <v>11711</v>
      </c>
      <c r="H5441" s="52" t="s">
        <v>11712</v>
      </c>
      <c r="I5441" s="159">
        <v>41906</v>
      </c>
      <c r="J5441" s="159">
        <v>41978</v>
      </c>
      <c r="K5441" s="56" t="s">
        <v>11786</v>
      </c>
      <c r="L5441" s="56" t="s">
        <v>11787</v>
      </c>
      <c r="M5441" s="156" t="s">
        <v>994</v>
      </c>
      <c r="N5441" s="25" t="s">
        <v>11715</v>
      </c>
      <c r="S5441" s="128" t="s">
        <v>988</v>
      </c>
      <c r="T5441" s="653"/>
      <c r="U5441" s="35" t="s">
        <v>606</v>
      </c>
      <c r="W5441" s="25">
        <v>7.5</v>
      </c>
      <c r="X5441" s="56">
        <v>135</v>
      </c>
      <c r="Y5441" s="56">
        <v>25.7</v>
      </c>
      <c r="Z5441" s="131"/>
    </row>
    <row r="5442" spans="1:26" s="56" customFormat="1">
      <c r="A5442" s="56" t="s">
        <v>11709</v>
      </c>
      <c r="B5442" s="156" t="s">
        <v>8166</v>
      </c>
      <c r="C5442" s="56" t="s">
        <v>11710</v>
      </c>
      <c r="D5442" s="56" t="s">
        <v>11711</v>
      </c>
      <c r="H5442" s="52" t="s">
        <v>11712</v>
      </c>
      <c r="I5442" s="159">
        <v>41906</v>
      </c>
      <c r="J5442" s="159">
        <v>41978</v>
      </c>
      <c r="K5442" s="56" t="s">
        <v>11788</v>
      </c>
      <c r="L5442" s="56" t="s">
        <v>11789</v>
      </c>
      <c r="M5442" s="156" t="s">
        <v>994</v>
      </c>
      <c r="N5442" s="25" t="s">
        <v>11715</v>
      </c>
      <c r="S5442" s="128" t="s">
        <v>988</v>
      </c>
      <c r="T5442" s="653"/>
      <c r="U5442" s="35" t="s">
        <v>606</v>
      </c>
      <c r="W5442" s="25">
        <v>7.5</v>
      </c>
      <c r="X5442" s="56">
        <v>78</v>
      </c>
      <c r="Y5442" s="56">
        <v>29.6</v>
      </c>
      <c r="Z5442" s="131"/>
    </row>
    <row r="5443" spans="1:26" s="56" customFormat="1">
      <c r="A5443" s="56" t="s">
        <v>11709</v>
      </c>
      <c r="B5443" s="156" t="s">
        <v>8166</v>
      </c>
      <c r="C5443" s="56" t="s">
        <v>11710</v>
      </c>
      <c r="D5443" s="56" t="s">
        <v>11711</v>
      </c>
      <c r="H5443" s="52" t="s">
        <v>11712</v>
      </c>
      <c r="I5443" s="159">
        <v>41906</v>
      </c>
      <c r="J5443" s="159">
        <v>41978</v>
      </c>
      <c r="K5443" s="56" t="s">
        <v>11790</v>
      </c>
      <c r="L5443" s="56" t="s">
        <v>11791</v>
      </c>
      <c r="M5443" s="156" t="s">
        <v>994</v>
      </c>
      <c r="N5443" s="25" t="s">
        <v>11715</v>
      </c>
      <c r="S5443" s="128" t="s">
        <v>988</v>
      </c>
      <c r="T5443" s="653"/>
      <c r="U5443" s="35" t="s">
        <v>606</v>
      </c>
      <c r="W5443" s="25">
        <v>7.5</v>
      </c>
      <c r="X5443" s="56">
        <v>135</v>
      </c>
      <c r="Y5443" s="56">
        <v>37.200000000000003</v>
      </c>
      <c r="Z5443" s="131"/>
    </row>
    <row r="5444" spans="1:26" s="56" customFormat="1">
      <c r="A5444" s="56" t="s">
        <v>11709</v>
      </c>
      <c r="B5444" s="156" t="s">
        <v>8166</v>
      </c>
      <c r="C5444" s="56" t="s">
        <v>11710</v>
      </c>
      <c r="D5444" s="56" t="s">
        <v>11711</v>
      </c>
      <c r="H5444" s="52" t="s">
        <v>11712</v>
      </c>
      <c r="I5444" s="159">
        <v>41906</v>
      </c>
      <c r="J5444" s="159">
        <v>41978</v>
      </c>
      <c r="K5444" s="56" t="s">
        <v>11792</v>
      </c>
      <c r="L5444" s="56" t="s">
        <v>11793</v>
      </c>
      <c r="M5444" s="156" t="s">
        <v>994</v>
      </c>
      <c r="N5444" s="25" t="s">
        <v>11715</v>
      </c>
      <c r="S5444" s="128" t="s">
        <v>988</v>
      </c>
      <c r="T5444" s="654"/>
      <c r="U5444" s="35" t="s">
        <v>606</v>
      </c>
      <c r="W5444" s="25">
        <v>7.5</v>
      </c>
      <c r="X5444" s="56">
        <v>130</v>
      </c>
      <c r="Y5444" s="56">
        <v>26.2</v>
      </c>
      <c r="Z5444" s="131"/>
    </row>
    <row r="5445" spans="1:26" s="56" customFormat="1">
      <c r="A5445" s="56" t="s">
        <v>11709</v>
      </c>
      <c r="B5445" s="156" t="s">
        <v>8166</v>
      </c>
      <c r="C5445" s="56" t="s">
        <v>11710</v>
      </c>
      <c r="D5445" s="56" t="s">
        <v>11711</v>
      </c>
      <c r="H5445" s="52" t="s">
        <v>11712</v>
      </c>
      <c r="I5445" s="159">
        <v>41906</v>
      </c>
      <c r="J5445" s="159">
        <v>41978</v>
      </c>
      <c r="K5445" s="56" t="s">
        <v>11794</v>
      </c>
      <c r="L5445" s="56" t="s">
        <v>11795</v>
      </c>
      <c r="M5445" s="156" t="s">
        <v>994</v>
      </c>
      <c r="N5445" s="25" t="s">
        <v>11715</v>
      </c>
      <c r="S5445" s="128" t="s">
        <v>988</v>
      </c>
      <c r="T5445" s="652">
        <v>1</v>
      </c>
      <c r="U5445" s="35" t="s">
        <v>606</v>
      </c>
      <c r="W5445" s="25">
        <v>7.5</v>
      </c>
      <c r="X5445" s="56">
        <v>135</v>
      </c>
      <c r="Y5445" s="56">
        <v>21</v>
      </c>
      <c r="Z5445" s="131"/>
    </row>
    <row r="5446" spans="1:26" s="56" customFormat="1">
      <c r="A5446" s="56" t="s">
        <v>11709</v>
      </c>
      <c r="B5446" s="156" t="s">
        <v>8166</v>
      </c>
      <c r="C5446" s="56" t="s">
        <v>11710</v>
      </c>
      <c r="D5446" s="56" t="s">
        <v>11711</v>
      </c>
      <c r="H5446" s="52" t="s">
        <v>11712</v>
      </c>
      <c r="I5446" s="159">
        <v>41906</v>
      </c>
      <c r="J5446" s="159">
        <v>41978</v>
      </c>
      <c r="K5446" s="56" t="s">
        <v>11796</v>
      </c>
      <c r="L5446" s="56" t="s">
        <v>11797</v>
      </c>
      <c r="M5446" s="156" t="s">
        <v>994</v>
      </c>
      <c r="N5446" s="25" t="s">
        <v>11715</v>
      </c>
      <c r="S5446" s="128" t="s">
        <v>988</v>
      </c>
      <c r="T5446" s="653"/>
      <c r="U5446" s="35" t="s">
        <v>606</v>
      </c>
      <c r="W5446" s="25">
        <v>7.5</v>
      </c>
      <c r="X5446" s="56">
        <v>80</v>
      </c>
      <c r="Y5446" s="56">
        <v>33.799999999999997</v>
      </c>
      <c r="Z5446" s="131"/>
    </row>
    <row r="5447" spans="1:26" s="56" customFormat="1">
      <c r="A5447" s="56" t="s">
        <v>11709</v>
      </c>
      <c r="B5447" s="156" t="s">
        <v>8166</v>
      </c>
      <c r="C5447" s="56" t="s">
        <v>11710</v>
      </c>
      <c r="D5447" s="56" t="s">
        <v>11711</v>
      </c>
      <c r="H5447" s="52" t="s">
        <v>11712</v>
      </c>
      <c r="I5447" s="159">
        <v>41906</v>
      </c>
      <c r="J5447" s="159">
        <v>41978</v>
      </c>
      <c r="K5447" s="56" t="s">
        <v>11798</v>
      </c>
      <c r="L5447" s="56" t="s">
        <v>11799</v>
      </c>
      <c r="M5447" s="156" t="s">
        <v>994</v>
      </c>
      <c r="N5447" s="25" t="s">
        <v>11715</v>
      </c>
      <c r="S5447" s="128" t="s">
        <v>988</v>
      </c>
      <c r="T5447" s="653"/>
      <c r="U5447" s="35" t="s">
        <v>606</v>
      </c>
      <c r="W5447" s="25">
        <v>7.5</v>
      </c>
      <c r="X5447" s="56">
        <v>135</v>
      </c>
      <c r="Y5447" s="56">
        <v>35.1</v>
      </c>
      <c r="Z5447" s="131"/>
    </row>
    <row r="5448" spans="1:26" s="56" customFormat="1">
      <c r="A5448" s="56" t="s">
        <v>11709</v>
      </c>
      <c r="B5448" s="156" t="s">
        <v>8166</v>
      </c>
      <c r="C5448" s="56" t="s">
        <v>11710</v>
      </c>
      <c r="D5448" s="56" t="s">
        <v>11711</v>
      </c>
      <c r="H5448" s="52" t="s">
        <v>11712</v>
      </c>
      <c r="I5448" s="159">
        <v>41906</v>
      </c>
      <c r="J5448" s="159">
        <v>41978</v>
      </c>
      <c r="K5448" s="56" t="s">
        <v>11800</v>
      </c>
      <c r="L5448" s="56" t="s">
        <v>11801</v>
      </c>
      <c r="M5448" s="156" t="s">
        <v>994</v>
      </c>
      <c r="N5448" s="25" t="s">
        <v>11715</v>
      </c>
      <c r="S5448" s="128" t="s">
        <v>988</v>
      </c>
      <c r="T5448" s="653"/>
      <c r="U5448" s="35" t="s">
        <v>606</v>
      </c>
      <c r="W5448" s="25">
        <v>7.5</v>
      </c>
      <c r="X5448" s="56">
        <v>135</v>
      </c>
      <c r="Y5448" s="56">
        <v>31.1</v>
      </c>
      <c r="Z5448" s="131"/>
    </row>
    <row r="5449" spans="1:26" s="56" customFormat="1">
      <c r="A5449" s="56" t="s">
        <v>11709</v>
      </c>
      <c r="B5449" s="156" t="s">
        <v>8166</v>
      </c>
      <c r="C5449" s="56" t="s">
        <v>11710</v>
      </c>
      <c r="D5449" s="56" t="s">
        <v>11711</v>
      </c>
      <c r="H5449" s="52" t="s">
        <v>11712</v>
      </c>
      <c r="I5449" s="159">
        <v>41906</v>
      </c>
      <c r="J5449" s="159">
        <v>41978</v>
      </c>
      <c r="K5449" s="146" t="s">
        <v>11802</v>
      </c>
      <c r="L5449" s="56" t="s">
        <v>11803</v>
      </c>
      <c r="M5449" s="156" t="s">
        <v>994</v>
      </c>
      <c r="N5449" s="25" t="s">
        <v>11715</v>
      </c>
      <c r="S5449" s="128" t="s">
        <v>988</v>
      </c>
      <c r="T5449" s="653"/>
      <c r="U5449" s="35" t="s">
        <v>606</v>
      </c>
      <c r="W5449" s="25">
        <v>7.5</v>
      </c>
      <c r="X5449" s="56">
        <v>135</v>
      </c>
      <c r="Y5449" s="56">
        <v>30.6</v>
      </c>
      <c r="Z5449" s="131"/>
    </row>
    <row r="5450" spans="1:26" s="56" customFormat="1">
      <c r="A5450" s="56" t="s">
        <v>11709</v>
      </c>
      <c r="B5450" s="156" t="s">
        <v>8166</v>
      </c>
      <c r="C5450" s="56" t="s">
        <v>11710</v>
      </c>
      <c r="D5450" s="56" t="s">
        <v>11711</v>
      </c>
      <c r="H5450" s="52" t="s">
        <v>11712</v>
      </c>
      <c r="I5450" s="159">
        <v>41906</v>
      </c>
      <c r="J5450" s="159">
        <v>41978</v>
      </c>
      <c r="K5450" s="146" t="s">
        <v>11804</v>
      </c>
      <c r="L5450" s="56" t="s">
        <v>11805</v>
      </c>
      <c r="M5450" s="156" t="s">
        <v>994</v>
      </c>
      <c r="N5450" s="25" t="s">
        <v>11715</v>
      </c>
      <c r="S5450" s="128" t="s">
        <v>988</v>
      </c>
      <c r="T5450" s="653"/>
      <c r="U5450" s="35" t="s">
        <v>606</v>
      </c>
      <c r="W5450" s="25">
        <v>7.5</v>
      </c>
      <c r="X5450" s="56">
        <v>92</v>
      </c>
      <c r="Y5450" s="56">
        <v>30.6</v>
      </c>
      <c r="Z5450" s="131"/>
    </row>
    <row r="5451" spans="1:26" s="56" customFormat="1">
      <c r="A5451" s="56" t="s">
        <v>11709</v>
      </c>
      <c r="B5451" s="156" t="s">
        <v>8166</v>
      </c>
      <c r="C5451" s="56" t="s">
        <v>11710</v>
      </c>
      <c r="D5451" s="56" t="s">
        <v>11711</v>
      </c>
      <c r="H5451" s="52" t="s">
        <v>11712</v>
      </c>
      <c r="I5451" s="159">
        <v>41906</v>
      </c>
      <c r="J5451" s="159">
        <v>41978</v>
      </c>
      <c r="K5451" s="56" t="s">
        <v>11806</v>
      </c>
      <c r="L5451" s="56" t="s">
        <v>11807</v>
      </c>
      <c r="M5451" s="156" t="s">
        <v>994</v>
      </c>
      <c r="N5451" s="25" t="s">
        <v>11715</v>
      </c>
      <c r="S5451" s="128" t="s">
        <v>988</v>
      </c>
      <c r="T5451" s="653"/>
      <c r="U5451" s="35" t="s">
        <v>606</v>
      </c>
      <c r="W5451" s="25">
        <v>7.5</v>
      </c>
      <c r="X5451" s="56">
        <v>130</v>
      </c>
      <c r="Y5451" s="56">
        <v>34.700000000000003</v>
      </c>
      <c r="Z5451" s="131"/>
    </row>
    <row r="5452" spans="1:26" s="56" customFormat="1">
      <c r="A5452" s="56" t="s">
        <v>11709</v>
      </c>
      <c r="B5452" s="156" t="s">
        <v>8166</v>
      </c>
      <c r="C5452" s="56" t="s">
        <v>11710</v>
      </c>
      <c r="D5452" s="56" t="s">
        <v>11711</v>
      </c>
      <c r="H5452" s="52" t="s">
        <v>11712</v>
      </c>
      <c r="I5452" s="159">
        <v>41906</v>
      </c>
      <c r="J5452" s="159">
        <v>41978</v>
      </c>
      <c r="K5452" s="56" t="s">
        <v>11808</v>
      </c>
      <c r="L5452" s="56" t="s">
        <v>11809</v>
      </c>
      <c r="M5452" s="156" t="s">
        <v>994</v>
      </c>
      <c r="N5452" s="25" t="s">
        <v>11715</v>
      </c>
      <c r="S5452" s="128" t="s">
        <v>988</v>
      </c>
      <c r="T5452" s="654"/>
      <c r="U5452" s="35" t="s">
        <v>606</v>
      </c>
      <c r="W5452" s="25">
        <v>7.5</v>
      </c>
      <c r="X5452" s="56">
        <v>124</v>
      </c>
      <c r="Y5452" s="56">
        <v>32.9</v>
      </c>
      <c r="Z5452" s="131"/>
    </row>
    <row r="5453" spans="1:26" s="56" customFormat="1">
      <c r="A5453" s="56" t="s">
        <v>11709</v>
      </c>
      <c r="B5453" s="156" t="s">
        <v>8166</v>
      </c>
      <c r="C5453" s="56" t="s">
        <v>11710</v>
      </c>
      <c r="D5453" s="56" t="s">
        <v>11711</v>
      </c>
      <c r="H5453" s="52" t="s">
        <v>11712</v>
      </c>
      <c r="I5453" s="159">
        <v>41906</v>
      </c>
      <c r="J5453" s="159">
        <v>41978</v>
      </c>
      <c r="K5453" s="56" t="s">
        <v>11810</v>
      </c>
      <c r="L5453" s="56" t="s">
        <v>11811</v>
      </c>
      <c r="M5453" s="156" t="s">
        <v>994</v>
      </c>
      <c r="N5453" s="25" t="s">
        <v>11715</v>
      </c>
      <c r="S5453" s="128" t="s">
        <v>988</v>
      </c>
      <c r="T5453" s="652">
        <v>1</v>
      </c>
      <c r="U5453" s="35" t="s">
        <v>606</v>
      </c>
      <c r="W5453" s="25">
        <v>7.5</v>
      </c>
      <c r="X5453" s="56">
        <v>135</v>
      </c>
      <c r="Y5453" s="56">
        <v>28.6</v>
      </c>
      <c r="Z5453" s="131"/>
    </row>
    <row r="5454" spans="1:26" s="56" customFormat="1">
      <c r="A5454" s="56" t="s">
        <v>11709</v>
      </c>
      <c r="B5454" s="156" t="s">
        <v>8166</v>
      </c>
      <c r="C5454" s="56" t="s">
        <v>11710</v>
      </c>
      <c r="D5454" s="56" t="s">
        <v>11711</v>
      </c>
      <c r="H5454" s="52" t="s">
        <v>11712</v>
      </c>
      <c r="I5454" s="159">
        <v>41906</v>
      </c>
      <c r="J5454" s="159">
        <v>41978</v>
      </c>
      <c r="K5454" s="56" t="s">
        <v>11812</v>
      </c>
      <c r="L5454" s="56" t="s">
        <v>11813</v>
      </c>
      <c r="M5454" s="156" t="s">
        <v>994</v>
      </c>
      <c r="N5454" s="25" t="s">
        <v>11715</v>
      </c>
      <c r="S5454" s="128" t="s">
        <v>988</v>
      </c>
      <c r="T5454" s="653"/>
      <c r="U5454" s="35" t="s">
        <v>606</v>
      </c>
      <c r="W5454" s="25">
        <v>7.5</v>
      </c>
      <c r="X5454" s="56">
        <v>75</v>
      </c>
      <c r="Y5454" s="56">
        <v>27.7</v>
      </c>
      <c r="Z5454" s="131"/>
    </row>
    <row r="5455" spans="1:26" s="56" customFormat="1">
      <c r="A5455" s="56" t="s">
        <v>11709</v>
      </c>
      <c r="B5455" s="156" t="s">
        <v>8166</v>
      </c>
      <c r="C5455" s="56" t="s">
        <v>11710</v>
      </c>
      <c r="D5455" s="56" t="s">
        <v>11711</v>
      </c>
      <c r="H5455" s="52" t="s">
        <v>11712</v>
      </c>
      <c r="I5455" s="159">
        <v>41906</v>
      </c>
      <c r="J5455" s="159">
        <v>41978</v>
      </c>
      <c r="K5455" s="56" t="s">
        <v>11814</v>
      </c>
      <c r="L5455" s="56" t="s">
        <v>11815</v>
      </c>
      <c r="M5455" s="156" t="s">
        <v>994</v>
      </c>
      <c r="N5455" s="25" t="s">
        <v>11715</v>
      </c>
      <c r="S5455" s="128" t="s">
        <v>988</v>
      </c>
      <c r="T5455" s="653"/>
      <c r="U5455" s="35" t="s">
        <v>606</v>
      </c>
      <c r="W5455" s="25">
        <v>7.5</v>
      </c>
      <c r="X5455" s="56">
        <v>130</v>
      </c>
      <c r="Y5455" s="56">
        <v>34.4</v>
      </c>
      <c r="Z5455" s="131"/>
    </row>
    <row r="5456" spans="1:26" s="56" customFormat="1">
      <c r="A5456" s="56" t="s">
        <v>11709</v>
      </c>
      <c r="B5456" s="156" t="s">
        <v>8166</v>
      </c>
      <c r="C5456" s="56" t="s">
        <v>11710</v>
      </c>
      <c r="D5456" s="56" t="s">
        <v>11711</v>
      </c>
      <c r="H5456" s="52" t="s">
        <v>11712</v>
      </c>
      <c r="I5456" s="159">
        <v>41906</v>
      </c>
      <c r="J5456" s="159">
        <v>41978</v>
      </c>
      <c r="K5456" s="56" t="s">
        <v>11816</v>
      </c>
      <c r="L5456" s="56" t="s">
        <v>11817</v>
      </c>
      <c r="M5456" s="156" t="s">
        <v>994</v>
      </c>
      <c r="N5456" s="25" t="s">
        <v>11715</v>
      </c>
      <c r="S5456" s="128" t="s">
        <v>988</v>
      </c>
      <c r="T5456" s="653"/>
      <c r="U5456" s="35" t="s">
        <v>606</v>
      </c>
      <c r="W5456" s="25">
        <v>7.5</v>
      </c>
      <c r="X5456" s="56">
        <v>75</v>
      </c>
      <c r="Y5456" s="56">
        <v>35.200000000000003</v>
      </c>
      <c r="Z5456" s="131"/>
    </row>
    <row r="5457" spans="1:26" s="56" customFormat="1">
      <c r="A5457" s="56" t="s">
        <v>11709</v>
      </c>
      <c r="B5457" s="156" t="s">
        <v>8166</v>
      </c>
      <c r="C5457" s="56" t="s">
        <v>11710</v>
      </c>
      <c r="D5457" s="56" t="s">
        <v>11711</v>
      </c>
      <c r="H5457" s="52" t="s">
        <v>11712</v>
      </c>
      <c r="I5457" s="159">
        <v>41906</v>
      </c>
      <c r="J5457" s="159">
        <v>41978</v>
      </c>
      <c r="K5457" s="161" t="s">
        <v>11818</v>
      </c>
      <c r="L5457" s="153" t="s">
        <v>11819</v>
      </c>
      <c r="M5457" s="156" t="s">
        <v>994</v>
      </c>
      <c r="N5457" s="25" t="s">
        <v>11715</v>
      </c>
      <c r="S5457" s="128" t="s">
        <v>988</v>
      </c>
      <c r="T5457" s="653"/>
      <c r="U5457" s="35" t="s">
        <v>606</v>
      </c>
      <c r="W5457" s="25">
        <v>7.5</v>
      </c>
      <c r="X5457" s="56">
        <v>71</v>
      </c>
      <c r="Y5457" s="56">
        <v>22.2</v>
      </c>
      <c r="Z5457" s="131"/>
    </row>
    <row r="5458" spans="1:26" s="56" customFormat="1">
      <c r="A5458" s="56" t="s">
        <v>11709</v>
      </c>
      <c r="B5458" s="156" t="s">
        <v>8166</v>
      </c>
      <c r="C5458" s="56" t="s">
        <v>11710</v>
      </c>
      <c r="D5458" s="56" t="s">
        <v>11711</v>
      </c>
      <c r="H5458" s="52" t="s">
        <v>11712</v>
      </c>
      <c r="I5458" s="159">
        <v>41906</v>
      </c>
      <c r="J5458" s="159">
        <v>41978</v>
      </c>
      <c r="K5458" s="161" t="s">
        <v>11820</v>
      </c>
      <c r="L5458" s="153" t="s">
        <v>11821</v>
      </c>
      <c r="M5458" s="156" t="s">
        <v>994</v>
      </c>
      <c r="N5458" s="25" t="s">
        <v>11715</v>
      </c>
      <c r="S5458" s="128" t="s">
        <v>988</v>
      </c>
      <c r="T5458" s="653"/>
      <c r="U5458" s="35" t="s">
        <v>606</v>
      </c>
      <c r="W5458" s="25">
        <v>7.5</v>
      </c>
      <c r="X5458" s="56">
        <v>133</v>
      </c>
      <c r="Y5458" s="56">
        <v>24.4</v>
      </c>
      <c r="Z5458" s="131"/>
    </row>
    <row r="5459" spans="1:26" s="56" customFormat="1">
      <c r="A5459" s="56" t="s">
        <v>11709</v>
      </c>
      <c r="B5459" s="156" t="s">
        <v>8166</v>
      </c>
      <c r="C5459" s="56" t="s">
        <v>11710</v>
      </c>
      <c r="D5459" s="56" t="s">
        <v>11711</v>
      </c>
      <c r="H5459" s="52" t="s">
        <v>11712</v>
      </c>
      <c r="I5459" s="159">
        <v>41906</v>
      </c>
      <c r="J5459" s="159">
        <v>41978</v>
      </c>
      <c r="K5459" s="161" t="s">
        <v>11822</v>
      </c>
      <c r="L5459" s="153" t="s">
        <v>11823</v>
      </c>
      <c r="M5459" s="156" t="s">
        <v>994</v>
      </c>
      <c r="N5459" s="25" t="s">
        <v>11715</v>
      </c>
      <c r="S5459" s="128" t="s">
        <v>988</v>
      </c>
      <c r="T5459" s="653"/>
      <c r="U5459" s="35" t="s">
        <v>606</v>
      </c>
      <c r="W5459" s="25">
        <v>7.5</v>
      </c>
      <c r="X5459" s="56">
        <v>72</v>
      </c>
      <c r="Y5459" s="56">
        <v>25.4</v>
      </c>
      <c r="Z5459" s="131"/>
    </row>
    <row r="5460" spans="1:26" s="56" customFormat="1">
      <c r="A5460" s="56" t="s">
        <v>11709</v>
      </c>
      <c r="B5460" s="156" t="s">
        <v>8166</v>
      </c>
      <c r="C5460" s="56" t="s">
        <v>11710</v>
      </c>
      <c r="D5460" s="56" t="s">
        <v>11711</v>
      </c>
      <c r="H5460" s="52" t="s">
        <v>11712</v>
      </c>
      <c r="I5460" s="159">
        <v>41906</v>
      </c>
      <c r="J5460" s="159">
        <v>41978</v>
      </c>
      <c r="K5460" s="161" t="s">
        <v>11824</v>
      </c>
      <c r="L5460" s="153" t="s">
        <v>11825</v>
      </c>
      <c r="M5460" s="156" t="s">
        <v>994</v>
      </c>
      <c r="N5460" s="25" t="s">
        <v>11715</v>
      </c>
      <c r="S5460" s="128" t="s">
        <v>988</v>
      </c>
      <c r="T5460" s="654"/>
      <c r="U5460" s="35" t="s">
        <v>606</v>
      </c>
      <c r="W5460" s="25">
        <v>7.5</v>
      </c>
      <c r="X5460" s="56">
        <v>78</v>
      </c>
      <c r="Y5460" s="56">
        <v>16</v>
      </c>
      <c r="Z5460" s="131"/>
    </row>
    <row r="5461" spans="1:26" s="56" customFormat="1">
      <c r="A5461" s="56" t="s">
        <v>11709</v>
      </c>
      <c r="B5461" s="156" t="s">
        <v>8166</v>
      </c>
      <c r="C5461" s="56" t="s">
        <v>11710</v>
      </c>
      <c r="D5461" s="56" t="s">
        <v>11711</v>
      </c>
      <c r="H5461" s="52" t="s">
        <v>11712</v>
      </c>
      <c r="I5461" s="159">
        <v>41906</v>
      </c>
      <c r="J5461" s="159">
        <v>41978</v>
      </c>
      <c r="K5461" s="161" t="s">
        <v>11826</v>
      </c>
      <c r="L5461" s="153" t="s">
        <v>11827</v>
      </c>
      <c r="M5461" s="156" t="s">
        <v>994</v>
      </c>
      <c r="N5461" s="25" t="s">
        <v>11715</v>
      </c>
      <c r="S5461" s="128" t="s">
        <v>988</v>
      </c>
      <c r="T5461" s="652">
        <v>1</v>
      </c>
      <c r="U5461" s="35" t="s">
        <v>606</v>
      </c>
      <c r="W5461" s="25">
        <v>7.5</v>
      </c>
      <c r="X5461" s="56">
        <v>56</v>
      </c>
      <c r="Y5461" s="56">
        <v>45.6</v>
      </c>
      <c r="Z5461" s="131"/>
    </row>
    <row r="5462" spans="1:26" s="56" customFormat="1">
      <c r="A5462" s="56" t="s">
        <v>11709</v>
      </c>
      <c r="B5462" s="156" t="s">
        <v>8166</v>
      </c>
      <c r="C5462" s="56" t="s">
        <v>11710</v>
      </c>
      <c r="D5462" s="56" t="s">
        <v>11711</v>
      </c>
      <c r="H5462" s="52" t="s">
        <v>11712</v>
      </c>
      <c r="I5462" s="159">
        <v>41906</v>
      </c>
      <c r="J5462" s="159">
        <v>41978</v>
      </c>
      <c r="K5462" s="161" t="s">
        <v>11828</v>
      </c>
      <c r="L5462" s="153" t="s">
        <v>11829</v>
      </c>
      <c r="M5462" s="156" t="s">
        <v>994</v>
      </c>
      <c r="N5462" s="25" t="s">
        <v>11715</v>
      </c>
      <c r="S5462" s="128" t="s">
        <v>988</v>
      </c>
      <c r="T5462" s="653"/>
      <c r="U5462" s="35" t="s">
        <v>606</v>
      </c>
      <c r="W5462" s="25">
        <v>7.5</v>
      </c>
      <c r="X5462" s="56">
        <v>98</v>
      </c>
      <c r="Y5462" s="56">
        <v>35.799999999999997</v>
      </c>
      <c r="Z5462" s="131"/>
    </row>
    <row r="5463" spans="1:26" s="56" customFormat="1">
      <c r="A5463" s="56" t="s">
        <v>11709</v>
      </c>
      <c r="B5463" s="156" t="s">
        <v>8166</v>
      </c>
      <c r="C5463" s="56" t="s">
        <v>11710</v>
      </c>
      <c r="D5463" s="56" t="s">
        <v>11711</v>
      </c>
      <c r="H5463" s="52" t="s">
        <v>11712</v>
      </c>
      <c r="I5463" s="159">
        <v>41906</v>
      </c>
      <c r="J5463" s="159">
        <v>41978</v>
      </c>
      <c r="K5463" s="161" t="s">
        <v>11830</v>
      </c>
      <c r="L5463" s="153" t="s">
        <v>11831</v>
      </c>
      <c r="M5463" s="156" t="s">
        <v>994</v>
      </c>
      <c r="N5463" s="25" t="s">
        <v>11715</v>
      </c>
      <c r="S5463" s="128" t="s">
        <v>988</v>
      </c>
      <c r="T5463" s="653"/>
      <c r="U5463" s="35" t="s">
        <v>606</v>
      </c>
      <c r="W5463" s="25">
        <v>7.5</v>
      </c>
      <c r="X5463" s="56">
        <v>127</v>
      </c>
      <c r="Y5463" s="56">
        <v>46.5</v>
      </c>
      <c r="Z5463" s="131"/>
    </row>
    <row r="5464" spans="1:26" s="56" customFormat="1">
      <c r="A5464" s="56" t="s">
        <v>11709</v>
      </c>
      <c r="B5464" s="156" t="s">
        <v>8166</v>
      </c>
      <c r="C5464" s="56" t="s">
        <v>11710</v>
      </c>
      <c r="D5464" s="56" t="s">
        <v>11711</v>
      </c>
      <c r="H5464" s="52" t="s">
        <v>11712</v>
      </c>
      <c r="I5464" s="159">
        <v>41906</v>
      </c>
      <c r="J5464" s="159">
        <v>41978</v>
      </c>
      <c r="K5464" s="161" t="s">
        <v>11832</v>
      </c>
      <c r="L5464" s="153" t="s">
        <v>11833</v>
      </c>
      <c r="M5464" s="156" t="s">
        <v>994</v>
      </c>
      <c r="N5464" s="25" t="s">
        <v>11715</v>
      </c>
      <c r="S5464" s="128" t="s">
        <v>988</v>
      </c>
      <c r="T5464" s="653"/>
      <c r="U5464" s="35" t="s">
        <v>606</v>
      </c>
      <c r="W5464" s="25">
        <v>7.5</v>
      </c>
      <c r="X5464" s="56">
        <v>136</v>
      </c>
      <c r="Y5464" s="56">
        <v>29.4</v>
      </c>
      <c r="Z5464" s="131"/>
    </row>
    <row r="5465" spans="1:26" s="56" customFormat="1">
      <c r="A5465" s="56" t="s">
        <v>11709</v>
      </c>
      <c r="B5465" s="156" t="s">
        <v>8166</v>
      </c>
      <c r="C5465" s="56" t="s">
        <v>11710</v>
      </c>
      <c r="D5465" s="56" t="s">
        <v>11711</v>
      </c>
      <c r="H5465" s="52" t="s">
        <v>11712</v>
      </c>
      <c r="I5465" s="159">
        <v>41906</v>
      </c>
      <c r="J5465" s="159">
        <v>41978</v>
      </c>
      <c r="K5465" s="161" t="s">
        <v>11834</v>
      </c>
      <c r="L5465" s="153" t="s">
        <v>11835</v>
      </c>
      <c r="M5465" s="156" t="s">
        <v>994</v>
      </c>
      <c r="N5465" s="25" t="s">
        <v>11715</v>
      </c>
      <c r="S5465" s="128" t="s">
        <v>988</v>
      </c>
      <c r="T5465" s="653"/>
      <c r="U5465" s="35" t="s">
        <v>606</v>
      </c>
      <c r="W5465" s="25">
        <v>7.5</v>
      </c>
      <c r="X5465" s="56">
        <v>57</v>
      </c>
      <c r="Y5465" s="56">
        <v>38.799999999999997</v>
      </c>
      <c r="Z5465" s="131"/>
    </row>
    <row r="5466" spans="1:26" s="56" customFormat="1">
      <c r="A5466" s="56" t="s">
        <v>11709</v>
      </c>
      <c r="B5466" s="156" t="s">
        <v>8166</v>
      </c>
      <c r="C5466" s="56" t="s">
        <v>11710</v>
      </c>
      <c r="D5466" s="56" t="s">
        <v>11711</v>
      </c>
      <c r="H5466" s="52" t="s">
        <v>11712</v>
      </c>
      <c r="I5466" s="159">
        <v>41906</v>
      </c>
      <c r="J5466" s="159">
        <v>41978</v>
      </c>
      <c r="K5466" s="161" t="s">
        <v>11836</v>
      </c>
      <c r="L5466" s="153" t="s">
        <v>11837</v>
      </c>
      <c r="M5466" s="156" t="s">
        <v>994</v>
      </c>
      <c r="N5466" s="25" t="s">
        <v>11715</v>
      </c>
      <c r="S5466" s="128" t="s">
        <v>988</v>
      </c>
      <c r="T5466" s="653"/>
      <c r="U5466" s="35" t="s">
        <v>606</v>
      </c>
      <c r="W5466" s="25">
        <v>7.5</v>
      </c>
      <c r="X5466" s="56">
        <v>101</v>
      </c>
      <c r="Y5466" s="56">
        <v>24.6</v>
      </c>
      <c r="Z5466" s="131"/>
    </row>
    <row r="5467" spans="1:26" s="56" customFormat="1">
      <c r="A5467" s="56" t="s">
        <v>11709</v>
      </c>
      <c r="B5467" s="156" t="s">
        <v>8166</v>
      </c>
      <c r="C5467" s="56" t="s">
        <v>11710</v>
      </c>
      <c r="D5467" s="56" t="s">
        <v>11711</v>
      </c>
      <c r="H5467" s="52" t="s">
        <v>11712</v>
      </c>
      <c r="I5467" s="159">
        <v>41906</v>
      </c>
      <c r="J5467" s="159">
        <v>41978</v>
      </c>
      <c r="K5467" s="161" t="s">
        <v>11838</v>
      </c>
      <c r="L5467" s="153" t="s">
        <v>11839</v>
      </c>
      <c r="M5467" s="156" t="s">
        <v>994</v>
      </c>
      <c r="N5467" s="25" t="s">
        <v>11715</v>
      </c>
      <c r="S5467" s="128" t="s">
        <v>988</v>
      </c>
      <c r="T5467" s="653"/>
      <c r="U5467" s="35" t="s">
        <v>606</v>
      </c>
      <c r="W5467" s="25">
        <v>7.5</v>
      </c>
      <c r="X5467" s="56">
        <v>125</v>
      </c>
      <c r="Y5467" s="56">
        <v>27.4</v>
      </c>
      <c r="Z5467" s="131"/>
    </row>
    <row r="5468" spans="1:26" s="56" customFormat="1">
      <c r="A5468" s="56" t="s">
        <v>11709</v>
      </c>
      <c r="B5468" s="156" t="s">
        <v>8166</v>
      </c>
      <c r="C5468" s="56" t="s">
        <v>11710</v>
      </c>
      <c r="D5468" s="56" t="s">
        <v>11711</v>
      </c>
      <c r="H5468" s="52" t="s">
        <v>11712</v>
      </c>
      <c r="I5468" s="159">
        <v>41906</v>
      </c>
      <c r="J5468" s="159">
        <v>41978</v>
      </c>
      <c r="K5468" s="161" t="s">
        <v>11840</v>
      </c>
      <c r="L5468" s="153" t="s">
        <v>11841</v>
      </c>
      <c r="M5468" s="156" t="s">
        <v>994</v>
      </c>
      <c r="N5468" s="25" t="s">
        <v>11715</v>
      </c>
      <c r="S5468" s="128" t="s">
        <v>988</v>
      </c>
      <c r="T5468" s="654"/>
      <c r="U5468" s="35" t="s">
        <v>606</v>
      </c>
      <c r="W5468" s="25">
        <v>7.5</v>
      </c>
      <c r="X5468" s="56">
        <v>107</v>
      </c>
      <c r="Y5468" s="56">
        <v>33.5</v>
      </c>
      <c r="Z5468" s="131"/>
    </row>
    <row r="5469" spans="1:26" s="56" customFormat="1">
      <c r="A5469" s="56" t="s">
        <v>11709</v>
      </c>
      <c r="B5469" s="156" t="s">
        <v>8166</v>
      </c>
      <c r="C5469" s="56" t="s">
        <v>11710</v>
      </c>
      <c r="D5469" s="56" t="s">
        <v>11711</v>
      </c>
      <c r="H5469" s="52" t="s">
        <v>11712</v>
      </c>
      <c r="I5469" s="159">
        <v>41906</v>
      </c>
      <c r="J5469" s="159">
        <v>41978</v>
      </c>
      <c r="K5469" s="161" t="s">
        <v>11842</v>
      </c>
      <c r="L5469" s="153" t="s">
        <v>11843</v>
      </c>
      <c r="M5469" s="156" t="s">
        <v>994</v>
      </c>
      <c r="N5469" s="25" t="s">
        <v>11715</v>
      </c>
      <c r="S5469" s="128" t="s">
        <v>988</v>
      </c>
      <c r="T5469" s="652">
        <v>1</v>
      </c>
      <c r="U5469" s="35" t="s">
        <v>606</v>
      </c>
      <c r="W5469" s="25">
        <v>7.5</v>
      </c>
      <c r="X5469" s="56">
        <v>69</v>
      </c>
      <c r="Y5469" s="56">
        <v>36.799999999999997</v>
      </c>
      <c r="Z5469" s="131"/>
    </row>
    <row r="5470" spans="1:26" s="56" customFormat="1">
      <c r="A5470" s="56" t="s">
        <v>11709</v>
      </c>
      <c r="B5470" s="156" t="s">
        <v>8166</v>
      </c>
      <c r="C5470" s="56" t="s">
        <v>11710</v>
      </c>
      <c r="D5470" s="56" t="s">
        <v>11711</v>
      </c>
      <c r="H5470" s="52" t="s">
        <v>11712</v>
      </c>
      <c r="I5470" s="159">
        <v>41906</v>
      </c>
      <c r="J5470" s="159">
        <v>41978</v>
      </c>
      <c r="K5470" s="161" t="s">
        <v>11844</v>
      </c>
      <c r="L5470" s="153" t="s">
        <v>11845</v>
      </c>
      <c r="M5470" s="156" t="s">
        <v>994</v>
      </c>
      <c r="N5470" s="25" t="s">
        <v>11715</v>
      </c>
      <c r="S5470" s="128" t="s">
        <v>988</v>
      </c>
      <c r="T5470" s="653"/>
      <c r="U5470" s="35" t="s">
        <v>606</v>
      </c>
      <c r="W5470" s="25">
        <v>7.5</v>
      </c>
      <c r="X5470" s="56">
        <v>83</v>
      </c>
      <c r="Y5470" s="56">
        <v>32.799999999999997</v>
      </c>
      <c r="Z5470" s="131"/>
    </row>
    <row r="5471" spans="1:26" s="56" customFormat="1">
      <c r="A5471" s="56" t="s">
        <v>11709</v>
      </c>
      <c r="B5471" s="156" t="s">
        <v>8166</v>
      </c>
      <c r="C5471" s="56" t="s">
        <v>11710</v>
      </c>
      <c r="D5471" s="56" t="s">
        <v>11711</v>
      </c>
      <c r="H5471" s="52" t="s">
        <v>11712</v>
      </c>
      <c r="I5471" s="159">
        <v>41906</v>
      </c>
      <c r="J5471" s="159">
        <v>41978</v>
      </c>
      <c r="K5471" s="161" t="s">
        <v>11846</v>
      </c>
      <c r="L5471" s="153" t="s">
        <v>11847</v>
      </c>
      <c r="M5471" s="156" t="s">
        <v>994</v>
      </c>
      <c r="N5471" s="25" t="s">
        <v>11715</v>
      </c>
      <c r="S5471" s="128" t="s">
        <v>988</v>
      </c>
      <c r="T5471" s="653"/>
      <c r="U5471" s="35" t="s">
        <v>606</v>
      </c>
      <c r="W5471" s="25">
        <v>7.5</v>
      </c>
      <c r="X5471" s="56">
        <v>69</v>
      </c>
      <c r="Y5471" s="56">
        <v>40.299999999999997</v>
      </c>
      <c r="Z5471" s="131"/>
    </row>
    <row r="5472" spans="1:26" s="56" customFormat="1">
      <c r="A5472" s="56" t="s">
        <v>11709</v>
      </c>
      <c r="B5472" s="156" t="s">
        <v>8166</v>
      </c>
      <c r="C5472" s="56" t="s">
        <v>11710</v>
      </c>
      <c r="D5472" s="56" t="s">
        <v>11711</v>
      </c>
      <c r="H5472" s="52" t="s">
        <v>11712</v>
      </c>
      <c r="I5472" s="159">
        <v>41906</v>
      </c>
      <c r="J5472" s="159">
        <v>41978</v>
      </c>
      <c r="K5472" s="161" t="s">
        <v>11848</v>
      </c>
      <c r="L5472" s="153" t="s">
        <v>11849</v>
      </c>
      <c r="M5472" s="156" t="s">
        <v>994</v>
      </c>
      <c r="N5472" s="25" t="s">
        <v>11715</v>
      </c>
      <c r="S5472" s="128" t="s">
        <v>988</v>
      </c>
      <c r="T5472" s="653"/>
      <c r="U5472" s="35" t="s">
        <v>606</v>
      </c>
      <c r="W5472" s="25">
        <v>7.5</v>
      </c>
      <c r="X5472" s="56">
        <v>101</v>
      </c>
      <c r="Y5472" s="56">
        <v>37.6</v>
      </c>
      <c r="Z5472" s="131"/>
    </row>
    <row r="5473" spans="1:26" s="56" customFormat="1">
      <c r="A5473" s="56" t="s">
        <v>11709</v>
      </c>
      <c r="B5473" s="156" t="s">
        <v>8166</v>
      </c>
      <c r="C5473" s="56" t="s">
        <v>11710</v>
      </c>
      <c r="D5473" s="56" t="s">
        <v>11711</v>
      </c>
      <c r="H5473" s="52" t="s">
        <v>11712</v>
      </c>
      <c r="I5473" s="159">
        <v>41906</v>
      </c>
      <c r="J5473" s="159">
        <v>41978</v>
      </c>
      <c r="K5473" s="161" t="s">
        <v>11850</v>
      </c>
      <c r="L5473" s="153" t="s">
        <v>11851</v>
      </c>
      <c r="M5473" s="156" t="s">
        <v>994</v>
      </c>
      <c r="N5473" s="25" t="s">
        <v>11715</v>
      </c>
      <c r="S5473" s="128" t="s">
        <v>988</v>
      </c>
      <c r="T5473" s="653"/>
      <c r="U5473" s="35" t="s">
        <v>606</v>
      </c>
      <c r="W5473" s="25">
        <v>7.5</v>
      </c>
      <c r="X5473" s="56">
        <v>135</v>
      </c>
      <c r="Y5473" s="56">
        <v>28.6</v>
      </c>
      <c r="Z5473" s="131"/>
    </row>
    <row r="5474" spans="1:26" s="56" customFormat="1">
      <c r="A5474" s="56" t="s">
        <v>11709</v>
      </c>
      <c r="B5474" s="156" t="s">
        <v>8166</v>
      </c>
      <c r="C5474" s="56" t="s">
        <v>11710</v>
      </c>
      <c r="D5474" s="56" t="s">
        <v>11711</v>
      </c>
      <c r="H5474" s="52" t="s">
        <v>11712</v>
      </c>
      <c r="I5474" s="159">
        <v>41906</v>
      </c>
      <c r="J5474" s="159">
        <v>41978</v>
      </c>
      <c r="K5474" s="161" t="s">
        <v>11852</v>
      </c>
      <c r="L5474" s="153" t="s">
        <v>11853</v>
      </c>
      <c r="M5474" s="156" t="s">
        <v>994</v>
      </c>
      <c r="N5474" s="25" t="s">
        <v>11715</v>
      </c>
      <c r="S5474" s="128" t="s">
        <v>988</v>
      </c>
      <c r="T5474" s="653"/>
      <c r="U5474" s="35" t="s">
        <v>606</v>
      </c>
      <c r="W5474" s="25">
        <v>7.5</v>
      </c>
      <c r="X5474" s="56">
        <v>91</v>
      </c>
      <c r="Y5474" s="56">
        <v>32.4</v>
      </c>
      <c r="Z5474" s="131"/>
    </row>
    <row r="5475" spans="1:26" s="56" customFormat="1">
      <c r="A5475" s="56" t="s">
        <v>11709</v>
      </c>
      <c r="B5475" s="156" t="s">
        <v>8166</v>
      </c>
      <c r="C5475" s="56" t="s">
        <v>11710</v>
      </c>
      <c r="D5475" s="56" t="s">
        <v>11711</v>
      </c>
      <c r="H5475" s="52" t="s">
        <v>11712</v>
      </c>
      <c r="I5475" s="159">
        <v>41906</v>
      </c>
      <c r="J5475" s="159">
        <v>41978</v>
      </c>
      <c r="K5475" s="161" t="s">
        <v>11854</v>
      </c>
      <c r="L5475" s="153" t="s">
        <v>11855</v>
      </c>
      <c r="M5475" s="156" t="s">
        <v>994</v>
      </c>
      <c r="N5475" s="25" t="s">
        <v>11715</v>
      </c>
      <c r="S5475" s="128" t="s">
        <v>988</v>
      </c>
      <c r="T5475" s="653"/>
      <c r="U5475" s="35" t="s">
        <v>606</v>
      </c>
      <c r="W5475" s="25">
        <v>7.5</v>
      </c>
      <c r="X5475" s="56">
        <v>127</v>
      </c>
      <c r="Y5475" s="56">
        <v>36.200000000000003</v>
      </c>
      <c r="Z5475" s="131"/>
    </row>
    <row r="5476" spans="1:26" s="56" customFormat="1">
      <c r="A5476" s="56" t="s">
        <v>11709</v>
      </c>
      <c r="B5476" s="156" t="s">
        <v>8166</v>
      </c>
      <c r="C5476" s="56" t="s">
        <v>11710</v>
      </c>
      <c r="D5476" s="56" t="s">
        <v>11711</v>
      </c>
      <c r="H5476" s="52" t="s">
        <v>11712</v>
      </c>
      <c r="I5476" s="159">
        <v>41906</v>
      </c>
      <c r="J5476" s="159">
        <v>41978</v>
      </c>
      <c r="K5476" s="161" t="s">
        <v>11856</v>
      </c>
      <c r="L5476" s="153" t="s">
        <v>11857</v>
      </c>
      <c r="M5476" s="156" t="s">
        <v>994</v>
      </c>
      <c r="N5476" s="25" t="s">
        <v>11715</v>
      </c>
      <c r="S5476" s="128" t="s">
        <v>988</v>
      </c>
      <c r="T5476" s="654"/>
      <c r="U5476" s="35" t="s">
        <v>606</v>
      </c>
      <c r="W5476" s="25">
        <v>7.5</v>
      </c>
      <c r="X5476" s="56">
        <v>129</v>
      </c>
      <c r="Y5476" s="56">
        <v>28.6</v>
      </c>
      <c r="Z5476" s="131"/>
    </row>
    <row r="5477" spans="1:26" s="56" customFormat="1">
      <c r="A5477" s="56" t="s">
        <v>11709</v>
      </c>
      <c r="B5477" s="156" t="s">
        <v>8166</v>
      </c>
      <c r="C5477" s="56" t="s">
        <v>11710</v>
      </c>
      <c r="D5477" s="56" t="s">
        <v>11711</v>
      </c>
      <c r="H5477" s="52" t="s">
        <v>11712</v>
      </c>
      <c r="I5477" s="159">
        <v>41906</v>
      </c>
      <c r="J5477" s="159">
        <v>41978</v>
      </c>
      <c r="K5477" s="161" t="s">
        <v>11858</v>
      </c>
      <c r="L5477" s="153" t="s">
        <v>11859</v>
      </c>
      <c r="M5477" s="156" t="s">
        <v>994</v>
      </c>
      <c r="N5477" s="25" t="s">
        <v>11715</v>
      </c>
      <c r="S5477" s="128" t="s">
        <v>988</v>
      </c>
      <c r="T5477" s="652">
        <v>1</v>
      </c>
      <c r="U5477" s="35" t="s">
        <v>606</v>
      </c>
      <c r="W5477" s="25">
        <v>7.5</v>
      </c>
      <c r="X5477" s="56">
        <v>138</v>
      </c>
      <c r="Y5477" s="56">
        <v>40.799999999999997</v>
      </c>
      <c r="Z5477" s="131"/>
    </row>
    <row r="5478" spans="1:26" s="56" customFormat="1">
      <c r="A5478" s="56" t="s">
        <v>11709</v>
      </c>
      <c r="B5478" s="156" t="s">
        <v>8166</v>
      </c>
      <c r="C5478" s="56" t="s">
        <v>11710</v>
      </c>
      <c r="D5478" s="56" t="s">
        <v>11711</v>
      </c>
      <c r="H5478" s="52" t="s">
        <v>11712</v>
      </c>
      <c r="I5478" s="159">
        <v>41906</v>
      </c>
      <c r="J5478" s="159">
        <v>41978</v>
      </c>
      <c r="K5478" s="161" t="s">
        <v>11860</v>
      </c>
      <c r="L5478" s="153" t="s">
        <v>11861</v>
      </c>
      <c r="M5478" s="156" t="s">
        <v>994</v>
      </c>
      <c r="N5478" s="25" t="s">
        <v>11715</v>
      </c>
      <c r="S5478" s="128" t="s">
        <v>988</v>
      </c>
      <c r="T5478" s="653"/>
      <c r="U5478" s="35" t="s">
        <v>606</v>
      </c>
      <c r="W5478" s="25">
        <v>7.5</v>
      </c>
      <c r="X5478" s="56">
        <v>133</v>
      </c>
      <c r="Y5478" s="56">
        <v>41.5</v>
      </c>
      <c r="Z5478" s="131"/>
    </row>
    <row r="5479" spans="1:26" s="56" customFormat="1">
      <c r="A5479" s="56" t="s">
        <v>11709</v>
      </c>
      <c r="B5479" s="156" t="s">
        <v>8166</v>
      </c>
      <c r="C5479" s="56" t="s">
        <v>11710</v>
      </c>
      <c r="D5479" s="56" t="s">
        <v>11711</v>
      </c>
      <c r="H5479" s="52" t="s">
        <v>11712</v>
      </c>
      <c r="I5479" s="159">
        <v>41906</v>
      </c>
      <c r="J5479" s="159">
        <v>41978</v>
      </c>
      <c r="K5479" s="161" t="s">
        <v>11862</v>
      </c>
      <c r="L5479" s="153" t="s">
        <v>11863</v>
      </c>
      <c r="M5479" s="156" t="s">
        <v>994</v>
      </c>
      <c r="N5479" s="25" t="s">
        <v>11715</v>
      </c>
      <c r="S5479" s="128" t="s">
        <v>988</v>
      </c>
      <c r="T5479" s="653"/>
      <c r="U5479" s="35" t="s">
        <v>606</v>
      </c>
      <c r="W5479" s="25">
        <v>7.5</v>
      </c>
      <c r="X5479" s="56">
        <v>137</v>
      </c>
      <c r="Y5479" s="56">
        <v>43.3</v>
      </c>
      <c r="Z5479" s="131"/>
    </row>
    <row r="5480" spans="1:26" s="56" customFormat="1">
      <c r="A5480" s="56" t="s">
        <v>11709</v>
      </c>
      <c r="B5480" s="156" t="s">
        <v>8166</v>
      </c>
      <c r="C5480" s="56" t="s">
        <v>11710</v>
      </c>
      <c r="D5480" s="56" t="s">
        <v>11711</v>
      </c>
      <c r="H5480" s="52" t="s">
        <v>11712</v>
      </c>
      <c r="I5480" s="159">
        <v>41906</v>
      </c>
      <c r="J5480" s="159">
        <v>41978</v>
      </c>
      <c r="K5480" s="161" t="s">
        <v>11864</v>
      </c>
      <c r="L5480" s="153" t="s">
        <v>11865</v>
      </c>
      <c r="M5480" s="156" t="s">
        <v>994</v>
      </c>
      <c r="N5480" s="25" t="s">
        <v>11715</v>
      </c>
      <c r="S5480" s="128" t="s">
        <v>988</v>
      </c>
      <c r="T5480" s="653"/>
      <c r="U5480" s="35" t="s">
        <v>606</v>
      </c>
      <c r="W5480" s="25">
        <v>7.5</v>
      </c>
      <c r="X5480" s="56">
        <v>108</v>
      </c>
      <c r="Y5480" s="56">
        <v>28.8</v>
      </c>
      <c r="Z5480" s="131"/>
    </row>
    <row r="5481" spans="1:26" s="56" customFormat="1">
      <c r="A5481" s="56" t="s">
        <v>11709</v>
      </c>
      <c r="B5481" s="156" t="s">
        <v>8166</v>
      </c>
      <c r="C5481" s="56" t="s">
        <v>11710</v>
      </c>
      <c r="D5481" s="56" t="s">
        <v>11711</v>
      </c>
      <c r="H5481" s="52" t="s">
        <v>11712</v>
      </c>
      <c r="I5481" s="159">
        <v>41906</v>
      </c>
      <c r="J5481" s="159">
        <v>41978</v>
      </c>
      <c r="K5481" s="161" t="s">
        <v>11866</v>
      </c>
      <c r="L5481" s="153" t="s">
        <v>11867</v>
      </c>
      <c r="M5481" s="156" t="s">
        <v>994</v>
      </c>
      <c r="N5481" s="25" t="s">
        <v>11715</v>
      </c>
      <c r="S5481" s="128" t="s">
        <v>988</v>
      </c>
      <c r="T5481" s="653"/>
      <c r="U5481" s="35" t="s">
        <v>606</v>
      </c>
      <c r="W5481" s="25">
        <v>7.5</v>
      </c>
      <c r="X5481" s="56">
        <v>134</v>
      </c>
      <c r="Y5481" s="56">
        <v>41</v>
      </c>
      <c r="Z5481" s="131"/>
    </row>
    <row r="5482" spans="1:26" s="56" customFormat="1">
      <c r="A5482" s="56" t="s">
        <v>11709</v>
      </c>
      <c r="B5482" s="156" t="s">
        <v>8166</v>
      </c>
      <c r="C5482" s="56" t="s">
        <v>11710</v>
      </c>
      <c r="D5482" s="56" t="s">
        <v>11711</v>
      </c>
      <c r="H5482" s="52" t="s">
        <v>11712</v>
      </c>
      <c r="I5482" s="159">
        <v>41906</v>
      </c>
      <c r="J5482" s="159">
        <v>41978</v>
      </c>
      <c r="K5482" s="161" t="s">
        <v>11868</v>
      </c>
      <c r="L5482" s="153" t="s">
        <v>11869</v>
      </c>
      <c r="M5482" s="156" t="s">
        <v>994</v>
      </c>
      <c r="N5482" s="25" t="s">
        <v>11715</v>
      </c>
      <c r="S5482" s="128" t="s">
        <v>988</v>
      </c>
      <c r="T5482" s="653"/>
      <c r="U5482" s="35" t="s">
        <v>606</v>
      </c>
      <c r="W5482" s="25">
        <v>7.5</v>
      </c>
      <c r="X5482" s="56">
        <v>87</v>
      </c>
      <c r="Y5482" s="56">
        <v>36.6</v>
      </c>
      <c r="Z5482" s="131"/>
    </row>
    <row r="5483" spans="1:26" s="56" customFormat="1">
      <c r="A5483" s="56" t="s">
        <v>11709</v>
      </c>
      <c r="B5483" s="156" t="s">
        <v>8166</v>
      </c>
      <c r="C5483" s="56" t="s">
        <v>11710</v>
      </c>
      <c r="D5483" s="56" t="s">
        <v>11711</v>
      </c>
      <c r="H5483" s="52" t="s">
        <v>11712</v>
      </c>
      <c r="I5483" s="159">
        <v>41906</v>
      </c>
      <c r="J5483" s="159">
        <v>41978</v>
      </c>
      <c r="K5483" s="161" t="s">
        <v>11870</v>
      </c>
      <c r="L5483" s="153" t="s">
        <v>11871</v>
      </c>
      <c r="M5483" s="156" t="s">
        <v>994</v>
      </c>
      <c r="N5483" s="25" t="s">
        <v>11715</v>
      </c>
      <c r="S5483" s="128" t="s">
        <v>988</v>
      </c>
      <c r="T5483" s="653"/>
      <c r="U5483" s="35" t="s">
        <v>606</v>
      </c>
      <c r="W5483" s="25">
        <v>7.5</v>
      </c>
      <c r="X5483" s="56">
        <v>140</v>
      </c>
      <c r="Y5483" s="56">
        <v>31.3</v>
      </c>
      <c r="Z5483" s="131"/>
    </row>
    <row r="5484" spans="1:26" s="56" customFormat="1">
      <c r="A5484" s="56" t="s">
        <v>11709</v>
      </c>
      <c r="B5484" s="156" t="s">
        <v>8166</v>
      </c>
      <c r="C5484" s="56" t="s">
        <v>11710</v>
      </c>
      <c r="D5484" s="56" t="s">
        <v>11711</v>
      </c>
      <c r="H5484" s="52" t="s">
        <v>11712</v>
      </c>
      <c r="I5484" s="159">
        <v>41906</v>
      </c>
      <c r="J5484" s="159">
        <v>41978</v>
      </c>
      <c r="K5484" s="161" t="s">
        <v>11872</v>
      </c>
      <c r="L5484" s="153" t="s">
        <v>11873</v>
      </c>
      <c r="M5484" s="156" t="s">
        <v>994</v>
      </c>
      <c r="N5484" s="25" t="s">
        <v>11715</v>
      </c>
      <c r="S5484" s="128" t="s">
        <v>988</v>
      </c>
      <c r="T5484" s="654"/>
      <c r="U5484" s="35" t="s">
        <v>606</v>
      </c>
      <c r="W5484" s="25">
        <v>7.5</v>
      </c>
      <c r="X5484" s="56">
        <v>111</v>
      </c>
      <c r="Y5484" s="56">
        <v>33.4</v>
      </c>
      <c r="Z5484" s="131"/>
    </row>
    <row r="5485" spans="1:26" s="56" customFormat="1">
      <c r="A5485" s="56" t="s">
        <v>11709</v>
      </c>
      <c r="B5485" s="156" t="s">
        <v>8166</v>
      </c>
      <c r="C5485" s="56" t="s">
        <v>11710</v>
      </c>
      <c r="D5485" s="56" t="s">
        <v>11711</v>
      </c>
      <c r="H5485" s="52" t="s">
        <v>11712</v>
      </c>
      <c r="I5485" s="159">
        <v>41906</v>
      </c>
      <c r="J5485" s="159">
        <v>41978</v>
      </c>
      <c r="K5485" s="161" t="s">
        <v>11874</v>
      </c>
      <c r="L5485" s="153" t="s">
        <v>11875</v>
      </c>
      <c r="M5485" s="156" t="s">
        <v>994</v>
      </c>
      <c r="N5485" s="25" t="s">
        <v>11715</v>
      </c>
      <c r="S5485" s="128" t="s">
        <v>988</v>
      </c>
      <c r="T5485" s="652">
        <v>1</v>
      </c>
      <c r="U5485" s="35" t="s">
        <v>606</v>
      </c>
      <c r="W5485" s="25">
        <v>7.5</v>
      </c>
      <c r="X5485" s="56">
        <v>140</v>
      </c>
      <c r="Y5485" s="56">
        <v>54.5</v>
      </c>
      <c r="Z5485" s="131"/>
    </row>
    <row r="5486" spans="1:26" s="56" customFormat="1">
      <c r="A5486" s="56" t="s">
        <v>11709</v>
      </c>
      <c r="B5486" s="156" t="s">
        <v>8166</v>
      </c>
      <c r="C5486" s="56" t="s">
        <v>11710</v>
      </c>
      <c r="D5486" s="56" t="s">
        <v>11711</v>
      </c>
      <c r="H5486" s="52" t="s">
        <v>11712</v>
      </c>
      <c r="I5486" s="159">
        <v>41906</v>
      </c>
      <c r="J5486" s="159">
        <v>41978</v>
      </c>
      <c r="K5486" s="161" t="s">
        <v>11876</v>
      </c>
      <c r="L5486" s="153" t="s">
        <v>11877</v>
      </c>
      <c r="M5486" s="156" t="s">
        <v>994</v>
      </c>
      <c r="N5486" s="25" t="s">
        <v>11715</v>
      </c>
      <c r="S5486" s="128" t="s">
        <v>988</v>
      </c>
      <c r="T5486" s="653"/>
      <c r="U5486" s="35" t="s">
        <v>606</v>
      </c>
      <c r="W5486" s="25">
        <v>7.5</v>
      </c>
      <c r="X5486" s="56">
        <v>110</v>
      </c>
      <c r="Y5486" s="56">
        <v>16.100000000000001</v>
      </c>
      <c r="Z5486" s="131"/>
    </row>
    <row r="5487" spans="1:26" s="56" customFormat="1">
      <c r="A5487" s="56" t="s">
        <v>11709</v>
      </c>
      <c r="B5487" s="156" t="s">
        <v>8166</v>
      </c>
      <c r="C5487" s="56" t="s">
        <v>11710</v>
      </c>
      <c r="D5487" s="56" t="s">
        <v>11711</v>
      </c>
      <c r="H5487" s="52" t="s">
        <v>11712</v>
      </c>
      <c r="I5487" s="159">
        <v>41906</v>
      </c>
      <c r="J5487" s="159">
        <v>41978</v>
      </c>
      <c r="K5487" s="161" t="s">
        <v>11878</v>
      </c>
      <c r="L5487" s="153" t="s">
        <v>11879</v>
      </c>
      <c r="M5487" s="156" t="s">
        <v>994</v>
      </c>
      <c r="N5487" s="25" t="s">
        <v>11715</v>
      </c>
      <c r="S5487" s="128" t="s">
        <v>988</v>
      </c>
      <c r="T5487" s="653"/>
      <c r="U5487" s="35" t="s">
        <v>606</v>
      </c>
      <c r="W5487" s="25">
        <v>7.5</v>
      </c>
      <c r="X5487" s="56">
        <v>135</v>
      </c>
      <c r="Y5487" s="56">
        <v>34.1</v>
      </c>
      <c r="Z5487" s="131"/>
    </row>
    <row r="5488" spans="1:26" s="56" customFormat="1">
      <c r="A5488" s="56" t="s">
        <v>11709</v>
      </c>
      <c r="B5488" s="156" t="s">
        <v>8166</v>
      </c>
      <c r="C5488" s="56" t="s">
        <v>11710</v>
      </c>
      <c r="D5488" s="56" t="s">
        <v>11711</v>
      </c>
      <c r="H5488" s="52" t="s">
        <v>11712</v>
      </c>
      <c r="I5488" s="159">
        <v>41906</v>
      </c>
      <c r="J5488" s="159">
        <v>41978</v>
      </c>
      <c r="K5488" s="161" t="s">
        <v>11880</v>
      </c>
      <c r="L5488" s="153" t="s">
        <v>11881</v>
      </c>
      <c r="M5488" s="156" t="s">
        <v>994</v>
      </c>
      <c r="N5488" s="25" t="s">
        <v>11715</v>
      </c>
      <c r="S5488" s="128" t="s">
        <v>988</v>
      </c>
      <c r="T5488" s="653"/>
      <c r="U5488" s="35" t="s">
        <v>606</v>
      </c>
      <c r="W5488" s="25">
        <v>7.5</v>
      </c>
      <c r="X5488" s="56">
        <v>88</v>
      </c>
      <c r="Y5488" s="56">
        <v>20.2</v>
      </c>
      <c r="Z5488" s="131"/>
    </row>
    <row r="5489" spans="1:26" s="56" customFormat="1">
      <c r="A5489" s="56" t="s">
        <v>11709</v>
      </c>
      <c r="B5489" s="156" t="s">
        <v>8166</v>
      </c>
      <c r="C5489" s="56" t="s">
        <v>11710</v>
      </c>
      <c r="D5489" s="56" t="s">
        <v>11711</v>
      </c>
      <c r="H5489" s="52" t="s">
        <v>11712</v>
      </c>
      <c r="I5489" s="159">
        <v>41906</v>
      </c>
      <c r="J5489" s="159">
        <v>41978</v>
      </c>
      <c r="K5489" s="161" t="s">
        <v>11882</v>
      </c>
      <c r="L5489" s="153" t="s">
        <v>11883</v>
      </c>
      <c r="M5489" s="156" t="s">
        <v>994</v>
      </c>
      <c r="N5489" s="25" t="s">
        <v>11715</v>
      </c>
      <c r="S5489" s="128" t="s">
        <v>988</v>
      </c>
      <c r="T5489" s="653"/>
      <c r="U5489" s="35" t="s">
        <v>606</v>
      </c>
      <c r="W5489" s="25">
        <v>7.5</v>
      </c>
      <c r="X5489" s="56">
        <v>142</v>
      </c>
      <c r="Y5489" s="56">
        <v>21.6</v>
      </c>
      <c r="Z5489" s="131"/>
    </row>
    <row r="5490" spans="1:26" s="56" customFormat="1">
      <c r="A5490" s="56" t="s">
        <v>11709</v>
      </c>
      <c r="B5490" s="156" t="s">
        <v>8166</v>
      </c>
      <c r="C5490" s="56" t="s">
        <v>11710</v>
      </c>
      <c r="D5490" s="56" t="s">
        <v>11711</v>
      </c>
      <c r="H5490" s="52" t="s">
        <v>11712</v>
      </c>
      <c r="I5490" s="159">
        <v>41906</v>
      </c>
      <c r="J5490" s="159">
        <v>41978</v>
      </c>
      <c r="K5490" s="161" t="s">
        <v>11884</v>
      </c>
      <c r="L5490" s="153" t="s">
        <v>11885</v>
      </c>
      <c r="M5490" s="156" t="s">
        <v>994</v>
      </c>
      <c r="N5490" s="25" t="s">
        <v>11715</v>
      </c>
      <c r="S5490" s="128" t="s">
        <v>988</v>
      </c>
      <c r="T5490" s="653"/>
      <c r="U5490" s="35" t="s">
        <v>606</v>
      </c>
      <c r="W5490" s="25">
        <v>7.5</v>
      </c>
      <c r="X5490" s="56">
        <v>83</v>
      </c>
      <c r="Y5490" s="56">
        <v>23.4</v>
      </c>
      <c r="Z5490" s="131"/>
    </row>
    <row r="5491" spans="1:26" s="56" customFormat="1">
      <c r="A5491" s="56" t="s">
        <v>11709</v>
      </c>
      <c r="B5491" s="156" t="s">
        <v>8166</v>
      </c>
      <c r="C5491" s="56" t="s">
        <v>11710</v>
      </c>
      <c r="D5491" s="56" t="s">
        <v>11711</v>
      </c>
      <c r="H5491" s="52" t="s">
        <v>11712</v>
      </c>
      <c r="I5491" s="159">
        <v>41906</v>
      </c>
      <c r="J5491" s="159">
        <v>41978</v>
      </c>
      <c r="K5491" s="161" t="s">
        <v>11886</v>
      </c>
      <c r="L5491" s="153" t="s">
        <v>11887</v>
      </c>
      <c r="M5491" s="156" t="s">
        <v>994</v>
      </c>
      <c r="N5491" s="25" t="s">
        <v>11715</v>
      </c>
      <c r="S5491" s="128" t="s">
        <v>988</v>
      </c>
      <c r="T5491" s="653"/>
      <c r="U5491" s="35" t="s">
        <v>606</v>
      </c>
      <c r="W5491" s="25">
        <v>7.5</v>
      </c>
      <c r="X5491" s="56">
        <v>137</v>
      </c>
      <c r="Y5491" s="56">
        <v>21.6</v>
      </c>
      <c r="Z5491" s="131"/>
    </row>
    <row r="5492" spans="1:26" s="56" customFormat="1">
      <c r="A5492" s="56" t="s">
        <v>11709</v>
      </c>
      <c r="B5492" s="156" t="s">
        <v>8166</v>
      </c>
      <c r="C5492" s="56" t="s">
        <v>11710</v>
      </c>
      <c r="D5492" s="56" t="s">
        <v>11711</v>
      </c>
      <c r="H5492" s="52" t="s">
        <v>11712</v>
      </c>
      <c r="I5492" s="159">
        <v>41906</v>
      </c>
      <c r="J5492" s="159">
        <v>41978</v>
      </c>
      <c r="K5492" s="161" t="s">
        <v>11888</v>
      </c>
      <c r="L5492" s="153" t="s">
        <v>11889</v>
      </c>
      <c r="M5492" s="156" t="s">
        <v>994</v>
      </c>
      <c r="N5492" s="25" t="s">
        <v>11715</v>
      </c>
      <c r="S5492" s="128" t="s">
        <v>988</v>
      </c>
      <c r="T5492" s="654"/>
      <c r="U5492" s="35" t="s">
        <v>606</v>
      </c>
      <c r="W5492" s="25">
        <v>7.5</v>
      </c>
      <c r="X5492" s="56">
        <v>114</v>
      </c>
      <c r="Y5492" s="56">
        <v>31.4</v>
      </c>
      <c r="Z5492" s="131"/>
    </row>
    <row r="5493" spans="1:26" s="56" customFormat="1">
      <c r="A5493" s="56" t="s">
        <v>11709</v>
      </c>
      <c r="B5493" s="156" t="s">
        <v>8166</v>
      </c>
      <c r="C5493" s="56" t="s">
        <v>11710</v>
      </c>
      <c r="D5493" s="56" t="s">
        <v>11711</v>
      </c>
      <c r="H5493" s="52" t="s">
        <v>11712</v>
      </c>
      <c r="I5493" s="159">
        <v>41906</v>
      </c>
      <c r="J5493" s="159">
        <v>41978</v>
      </c>
      <c r="K5493" s="161" t="s">
        <v>11890</v>
      </c>
      <c r="L5493" s="153" t="s">
        <v>11891</v>
      </c>
      <c r="M5493" s="156" t="s">
        <v>994</v>
      </c>
      <c r="N5493" s="25" t="s">
        <v>11715</v>
      </c>
      <c r="S5493" s="128" t="s">
        <v>988</v>
      </c>
      <c r="T5493" s="652">
        <v>1</v>
      </c>
      <c r="U5493" s="35" t="s">
        <v>606</v>
      </c>
      <c r="W5493" s="25">
        <v>7.5</v>
      </c>
      <c r="X5493" s="56">
        <v>136</v>
      </c>
      <c r="Y5493" s="56">
        <v>30.8</v>
      </c>
      <c r="Z5493" s="131"/>
    </row>
    <row r="5494" spans="1:26" s="56" customFormat="1">
      <c r="A5494" s="56" t="s">
        <v>11709</v>
      </c>
      <c r="B5494" s="156" t="s">
        <v>8166</v>
      </c>
      <c r="C5494" s="56" t="s">
        <v>11710</v>
      </c>
      <c r="D5494" s="56" t="s">
        <v>11711</v>
      </c>
      <c r="H5494" s="52" t="s">
        <v>11712</v>
      </c>
      <c r="I5494" s="159">
        <v>41906</v>
      </c>
      <c r="J5494" s="159">
        <v>41978</v>
      </c>
      <c r="K5494" s="161" t="s">
        <v>11892</v>
      </c>
      <c r="L5494" s="153" t="s">
        <v>11893</v>
      </c>
      <c r="M5494" s="156" t="s">
        <v>994</v>
      </c>
      <c r="N5494" s="25" t="s">
        <v>11715</v>
      </c>
      <c r="S5494" s="128" t="s">
        <v>988</v>
      </c>
      <c r="T5494" s="653"/>
      <c r="U5494" s="35" t="s">
        <v>606</v>
      </c>
      <c r="W5494" s="25">
        <v>7.5</v>
      </c>
      <c r="X5494" s="56">
        <v>99</v>
      </c>
      <c r="Y5494" s="56">
        <v>22.6</v>
      </c>
      <c r="Z5494" s="131"/>
    </row>
    <row r="5495" spans="1:26" s="56" customFormat="1">
      <c r="A5495" s="56" t="s">
        <v>11709</v>
      </c>
      <c r="B5495" s="156" t="s">
        <v>8166</v>
      </c>
      <c r="C5495" s="56" t="s">
        <v>11710</v>
      </c>
      <c r="D5495" s="56" t="s">
        <v>11711</v>
      </c>
      <c r="H5495" s="52" t="s">
        <v>11712</v>
      </c>
      <c r="I5495" s="159">
        <v>41906</v>
      </c>
      <c r="J5495" s="159">
        <v>41978</v>
      </c>
      <c r="K5495" s="161" t="s">
        <v>11894</v>
      </c>
      <c r="L5495" s="153" t="s">
        <v>11895</v>
      </c>
      <c r="M5495" s="156" t="s">
        <v>994</v>
      </c>
      <c r="N5495" s="25" t="s">
        <v>11715</v>
      </c>
      <c r="S5495" s="128" t="s">
        <v>988</v>
      </c>
      <c r="T5495" s="653"/>
      <c r="U5495" s="35" t="s">
        <v>606</v>
      </c>
      <c r="W5495" s="25">
        <v>7.5</v>
      </c>
      <c r="X5495" s="56">
        <v>84</v>
      </c>
      <c r="Y5495" s="56">
        <v>30</v>
      </c>
      <c r="Z5495" s="131"/>
    </row>
    <row r="5496" spans="1:26" s="56" customFormat="1">
      <c r="A5496" s="56" t="s">
        <v>11709</v>
      </c>
      <c r="B5496" s="156" t="s">
        <v>8166</v>
      </c>
      <c r="C5496" s="56" t="s">
        <v>11710</v>
      </c>
      <c r="D5496" s="56" t="s">
        <v>11711</v>
      </c>
      <c r="H5496" s="52" t="s">
        <v>11712</v>
      </c>
      <c r="I5496" s="159">
        <v>41906</v>
      </c>
      <c r="J5496" s="159">
        <v>41978</v>
      </c>
      <c r="K5496" s="161" t="s">
        <v>11896</v>
      </c>
      <c r="L5496" s="153" t="s">
        <v>11897</v>
      </c>
      <c r="M5496" s="156" t="s">
        <v>994</v>
      </c>
      <c r="N5496" s="25" t="s">
        <v>11715</v>
      </c>
      <c r="S5496" s="128" t="s">
        <v>988</v>
      </c>
      <c r="T5496" s="653"/>
      <c r="U5496" s="35" t="s">
        <v>606</v>
      </c>
      <c r="W5496" s="25">
        <v>7.5</v>
      </c>
      <c r="X5496" s="56">
        <v>130</v>
      </c>
      <c r="Y5496" s="56">
        <v>31.9</v>
      </c>
      <c r="Z5496" s="131"/>
    </row>
    <row r="5497" spans="1:26" s="56" customFormat="1">
      <c r="A5497" s="56" t="s">
        <v>11709</v>
      </c>
      <c r="B5497" s="156" t="s">
        <v>8166</v>
      </c>
      <c r="C5497" s="56" t="s">
        <v>11710</v>
      </c>
      <c r="D5497" s="56" t="s">
        <v>11711</v>
      </c>
      <c r="H5497" s="52" t="s">
        <v>11712</v>
      </c>
      <c r="I5497" s="159">
        <v>41906</v>
      </c>
      <c r="J5497" s="159">
        <v>41978</v>
      </c>
      <c r="K5497" s="161" t="s">
        <v>11898</v>
      </c>
      <c r="L5497" s="153" t="s">
        <v>11899</v>
      </c>
      <c r="M5497" s="156" t="s">
        <v>994</v>
      </c>
      <c r="N5497" s="25" t="s">
        <v>11715</v>
      </c>
      <c r="S5497" s="128" t="s">
        <v>988</v>
      </c>
      <c r="T5497" s="653"/>
      <c r="U5497" s="35" t="s">
        <v>606</v>
      </c>
      <c r="W5497" s="25">
        <v>7.5</v>
      </c>
      <c r="X5497" s="56">
        <v>71</v>
      </c>
      <c r="Y5497" s="56">
        <v>61.7</v>
      </c>
      <c r="Z5497" s="131"/>
    </row>
    <row r="5498" spans="1:26" s="56" customFormat="1">
      <c r="A5498" s="56" t="s">
        <v>11709</v>
      </c>
      <c r="B5498" s="156" t="s">
        <v>8166</v>
      </c>
      <c r="C5498" s="56" t="s">
        <v>11710</v>
      </c>
      <c r="D5498" s="56" t="s">
        <v>11711</v>
      </c>
      <c r="H5498" s="52" t="s">
        <v>11712</v>
      </c>
      <c r="I5498" s="159">
        <v>41906</v>
      </c>
      <c r="J5498" s="159">
        <v>41978</v>
      </c>
      <c r="K5498" s="161" t="s">
        <v>11900</v>
      </c>
      <c r="L5498" s="153" t="s">
        <v>11901</v>
      </c>
      <c r="M5498" s="156" t="s">
        <v>994</v>
      </c>
      <c r="N5498" s="25" t="s">
        <v>11715</v>
      </c>
      <c r="S5498" s="128" t="s">
        <v>988</v>
      </c>
      <c r="T5498" s="653"/>
      <c r="U5498" s="35" t="s">
        <v>606</v>
      </c>
      <c r="W5498" s="25">
        <v>7.5</v>
      </c>
      <c r="X5498" s="56">
        <v>84</v>
      </c>
      <c r="Y5498" s="56">
        <v>26.8</v>
      </c>
      <c r="Z5498" s="131"/>
    </row>
    <row r="5499" spans="1:26" s="56" customFormat="1">
      <c r="A5499" s="56" t="s">
        <v>11709</v>
      </c>
      <c r="B5499" s="156" t="s">
        <v>8166</v>
      </c>
      <c r="C5499" s="56" t="s">
        <v>11710</v>
      </c>
      <c r="D5499" s="56" t="s">
        <v>11711</v>
      </c>
      <c r="H5499" s="52" t="s">
        <v>11712</v>
      </c>
      <c r="I5499" s="159">
        <v>41906</v>
      </c>
      <c r="J5499" s="159">
        <v>41978</v>
      </c>
      <c r="K5499" s="161" t="s">
        <v>11902</v>
      </c>
      <c r="L5499" s="153" t="s">
        <v>11903</v>
      </c>
      <c r="M5499" s="156" t="s">
        <v>994</v>
      </c>
      <c r="N5499" s="25" t="s">
        <v>11715</v>
      </c>
      <c r="S5499" s="128" t="s">
        <v>988</v>
      </c>
      <c r="T5499" s="653"/>
      <c r="U5499" s="35" t="s">
        <v>606</v>
      </c>
      <c r="W5499" s="25">
        <v>7.5</v>
      </c>
      <c r="X5499" s="56">
        <v>122</v>
      </c>
      <c r="Y5499" s="56">
        <v>27.6</v>
      </c>
      <c r="Z5499" s="131"/>
    </row>
    <row r="5500" spans="1:26" s="56" customFormat="1">
      <c r="A5500" s="56" t="s">
        <v>11709</v>
      </c>
      <c r="B5500" s="156" t="s">
        <v>8166</v>
      </c>
      <c r="C5500" s="56" t="s">
        <v>11710</v>
      </c>
      <c r="D5500" s="56" t="s">
        <v>11711</v>
      </c>
      <c r="H5500" s="52" t="s">
        <v>11712</v>
      </c>
      <c r="I5500" s="159">
        <v>41906</v>
      </c>
      <c r="J5500" s="159">
        <v>41978</v>
      </c>
      <c r="K5500" s="161" t="s">
        <v>11904</v>
      </c>
      <c r="L5500" s="153" t="s">
        <v>11905</v>
      </c>
      <c r="M5500" s="156" t="s">
        <v>994</v>
      </c>
      <c r="N5500" s="25" t="s">
        <v>11715</v>
      </c>
      <c r="S5500" s="128" t="s">
        <v>988</v>
      </c>
      <c r="T5500" s="654"/>
      <c r="U5500" s="35" t="s">
        <v>606</v>
      </c>
      <c r="W5500" s="25">
        <v>7.5</v>
      </c>
      <c r="X5500" s="56">
        <v>81</v>
      </c>
      <c r="Y5500" s="56">
        <v>28</v>
      </c>
      <c r="Z5500" s="131"/>
    </row>
    <row r="5501" spans="1:26" s="56" customFormat="1">
      <c r="A5501" s="56" t="s">
        <v>11709</v>
      </c>
      <c r="B5501" s="156" t="s">
        <v>8166</v>
      </c>
      <c r="C5501" s="56" t="s">
        <v>11710</v>
      </c>
      <c r="D5501" s="56" t="s">
        <v>11711</v>
      </c>
      <c r="H5501" s="52" t="s">
        <v>11712</v>
      </c>
      <c r="I5501" s="159">
        <v>41906</v>
      </c>
      <c r="J5501" s="159">
        <v>41978</v>
      </c>
      <c r="K5501" s="161" t="s">
        <v>11906</v>
      </c>
      <c r="L5501" s="153" t="s">
        <v>11907</v>
      </c>
      <c r="M5501" s="156" t="s">
        <v>994</v>
      </c>
      <c r="N5501" s="25" t="s">
        <v>11715</v>
      </c>
      <c r="S5501" s="128" t="s">
        <v>988</v>
      </c>
      <c r="T5501" s="652">
        <v>1</v>
      </c>
      <c r="U5501" s="35" t="s">
        <v>606</v>
      </c>
      <c r="W5501" s="25">
        <v>7.5</v>
      </c>
      <c r="X5501" s="56">
        <v>76</v>
      </c>
      <c r="Y5501" s="56">
        <v>30.1</v>
      </c>
      <c r="Z5501" s="131"/>
    </row>
    <row r="5502" spans="1:26" s="56" customFormat="1">
      <c r="A5502" s="56" t="s">
        <v>11709</v>
      </c>
      <c r="B5502" s="156" t="s">
        <v>8166</v>
      </c>
      <c r="C5502" s="56" t="s">
        <v>11710</v>
      </c>
      <c r="D5502" s="56" t="s">
        <v>11711</v>
      </c>
      <c r="H5502" s="52" t="s">
        <v>11712</v>
      </c>
      <c r="I5502" s="159">
        <v>41906</v>
      </c>
      <c r="J5502" s="159">
        <v>41978</v>
      </c>
      <c r="K5502" s="161" t="s">
        <v>11908</v>
      </c>
      <c r="L5502" s="153" t="s">
        <v>11909</v>
      </c>
      <c r="M5502" s="156" t="s">
        <v>994</v>
      </c>
      <c r="N5502" s="25" t="s">
        <v>11715</v>
      </c>
      <c r="S5502" s="128" t="s">
        <v>988</v>
      </c>
      <c r="T5502" s="653"/>
      <c r="U5502" s="35" t="s">
        <v>606</v>
      </c>
      <c r="W5502" s="25">
        <v>7.5</v>
      </c>
      <c r="X5502" s="56">
        <v>136</v>
      </c>
      <c r="Y5502" s="56">
        <v>26.5</v>
      </c>
      <c r="Z5502" s="131"/>
    </row>
    <row r="5503" spans="1:26" s="56" customFormat="1">
      <c r="A5503" s="56" t="s">
        <v>11709</v>
      </c>
      <c r="B5503" s="156" t="s">
        <v>8166</v>
      </c>
      <c r="C5503" s="56" t="s">
        <v>11710</v>
      </c>
      <c r="D5503" s="56" t="s">
        <v>11711</v>
      </c>
      <c r="H5503" s="52" t="s">
        <v>11712</v>
      </c>
      <c r="I5503" s="159">
        <v>41906</v>
      </c>
      <c r="J5503" s="159">
        <v>41978</v>
      </c>
      <c r="K5503" s="161" t="s">
        <v>11910</v>
      </c>
      <c r="L5503" s="153" t="s">
        <v>11911</v>
      </c>
      <c r="M5503" s="156" t="s">
        <v>994</v>
      </c>
      <c r="N5503" s="25" t="s">
        <v>11715</v>
      </c>
      <c r="S5503" s="128" t="s">
        <v>988</v>
      </c>
      <c r="T5503" s="653"/>
      <c r="U5503" s="35" t="s">
        <v>606</v>
      </c>
      <c r="W5503" s="25">
        <v>7.5</v>
      </c>
      <c r="X5503" s="56">
        <v>122</v>
      </c>
      <c r="Y5503" s="56">
        <v>30.6</v>
      </c>
      <c r="Z5503" s="131"/>
    </row>
    <row r="5504" spans="1:26" s="56" customFormat="1">
      <c r="A5504" s="56" t="s">
        <v>11709</v>
      </c>
      <c r="B5504" s="156" t="s">
        <v>8166</v>
      </c>
      <c r="C5504" s="56" t="s">
        <v>11710</v>
      </c>
      <c r="D5504" s="56" t="s">
        <v>11711</v>
      </c>
      <c r="H5504" s="52" t="s">
        <v>11712</v>
      </c>
      <c r="I5504" s="159">
        <v>41906</v>
      </c>
      <c r="J5504" s="159">
        <v>41978</v>
      </c>
      <c r="K5504" s="161" t="s">
        <v>11912</v>
      </c>
      <c r="L5504" s="153" t="s">
        <v>11913</v>
      </c>
      <c r="M5504" s="156" t="s">
        <v>994</v>
      </c>
      <c r="N5504" s="25" t="s">
        <v>11715</v>
      </c>
      <c r="S5504" s="128" t="s">
        <v>988</v>
      </c>
      <c r="T5504" s="653"/>
      <c r="U5504" s="35" t="s">
        <v>606</v>
      </c>
      <c r="W5504" s="25">
        <v>7.5</v>
      </c>
      <c r="X5504" s="56">
        <v>129</v>
      </c>
      <c r="Y5504" s="56">
        <v>25.4</v>
      </c>
      <c r="Z5504" s="131"/>
    </row>
    <row r="5505" spans="1:26" s="56" customFormat="1">
      <c r="A5505" s="56" t="s">
        <v>11709</v>
      </c>
      <c r="B5505" s="156" t="s">
        <v>8166</v>
      </c>
      <c r="C5505" s="56" t="s">
        <v>11710</v>
      </c>
      <c r="D5505" s="56" t="s">
        <v>11711</v>
      </c>
      <c r="H5505" s="52" t="s">
        <v>11712</v>
      </c>
      <c r="I5505" s="159">
        <v>41906</v>
      </c>
      <c r="J5505" s="159">
        <v>41978</v>
      </c>
      <c r="K5505" s="161" t="s">
        <v>11914</v>
      </c>
      <c r="L5505" s="153" t="s">
        <v>11915</v>
      </c>
      <c r="M5505" s="156" t="s">
        <v>994</v>
      </c>
      <c r="N5505" s="25" t="s">
        <v>11715</v>
      </c>
      <c r="S5505" s="128" t="s">
        <v>988</v>
      </c>
      <c r="T5505" s="653"/>
      <c r="U5505" s="35" t="s">
        <v>606</v>
      </c>
      <c r="W5505" s="25">
        <v>7.5</v>
      </c>
      <c r="X5505" s="56">
        <v>116</v>
      </c>
      <c r="Y5505" s="56">
        <v>49.8</v>
      </c>
      <c r="Z5505" s="131"/>
    </row>
    <row r="5506" spans="1:26" s="56" customFormat="1">
      <c r="A5506" s="56" t="s">
        <v>11709</v>
      </c>
      <c r="B5506" s="156" t="s">
        <v>8166</v>
      </c>
      <c r="C5506" s="56" t="s">
        <v>11710</v>
      </c>
      <c r="D5506" s="56" t="s">
        <v>11711</v>
      </c>
      <c r="H5506" s="52" t="s">
        <v>11712</v>
      </c>
      <c r="I5506" s="159">
        <v>41906</v>
      </c>
      <c r="J5506" s="159">
        <v>41978</v>
      </c>
      <c r="K5506" s="161" t="s">
        <v>11916</v>
      </c>
      <c r="L5506" s="153" t="s">
        <v>11917</v>
      </c>
      <c r="M5506" s="156" t="s">
        <v>994</v>
      </c>
      <c r="N5506" s="25" t="s">
        <v>11715</v>
      </c>
      <c r="S5506" s="128" t="s">
        <v>988</v>
      </c>
      <c r="T5506" s="653"/>
      <c r="U5506" s="35" t="s">
        <v>606</v>
      </c>
      <c r="W5506" s="25">
        <v>7.5</v>
      </c>
      <c r="X5506" s="56">
        <v>120</v>
      </c>
      <c r="Y5506" s="56">
        <v>32</v>
      </c>
      <c r="Z5506" s="131"/>
    </row>
    <row r="5507" spans="1:26" s="56" customFormat="1">
      <c r="A5507" s="56" t="s">
        <v>11709</v>
      </c>
      <c r="B5507" s="156" t="s">
        <v>8166</v>
      </c>
      <c r="C5507" s="56" t="s">
        <v>11710</v>
      </c>
      <c r="D5507" s="56" t="s">
        <v>11711</v>
      </c>
      <c r="H5507" s="52" t="s">
        <v>11712</v>
      </c>
      <c r="I5507" s="159">
        <v>41906</v>
      </c>
      <c r="J5507" s="159">
        <v>41978</v>
      </c>
      <c r="K5507" s="161" t="s">
        <v>11918</v>
      </c>
      <c r="L5507" s="153" t="s">
        <v>11919</v>
      </c>
      <c r="M5507" s="156" t="s">
        <v>994</v>
      </c>
      <c r="N5507" s="25" t="s">
        <v>11715</v>
      </c>
      <c r="S5507" s="128" t="s">
        <v>988</v>
      </c>
      <c r="T5507" s="653"/>
      <c r="U5507" s="35" t="s">
        <v>606</v>
      </c>
      <c r="W5507" s="25">
        <v>7.5</v>
      </c>
      <c r="X5507" s="56">
        <v>125</v>
      </c>
      <c r="Y5507" s="56">
        <v>25</v>
      </c>
      <c r="Z5507" s="131"/>
    </row>
    <row r="5508" spans="1:26" s="56" customFormat="1">
      <c r="A5508" s="56" t="s">
        <v>11709</v>
      </c>
      <c r="B5508" s="156" t="s">
        <v>8166</v>
      </c>
      <c r="C5508" s="56" t="s">
        <v>11710</v>
      </c>
      <c r="D5508" s="56" t="s">
        <v>11711</v>
      </c>
      <c r="H5508" s="52" t="s">
        <v>11712</v>
      </c>
      <c r="I5508" s="159">
        <v>41906</v>
      </c>
      <c r="J5508" s="159">
        <v>41978</v>
      </c>
      <c r="K5508" s="161" t="s">
        <v>11920</v>
      </c>
      <c r="L5508" s="153" t="s">
        <v>11921</v>
      </c>
      <c r="M5508" s="156" t="s">
        <v>994</v>
      </c>
      <c r="N5508" s="25" t="s">
        <v>11715</v>
      </c>
      <c r="S5508" s="128" t="s">
        <v>988</v>
      </c>
      <c r="T5508" s="654"/>
      <c r="U5508" s="35" t="s">
        <v>606</v>
      </c>
      <c r="W5508" s="25">
        <v>7.5</v>
      </c>
      <c r="X5508" s="56">
        <v>86</v>
      </c>
      <c r="Y5508" s="56">
        <v>31.8</v>
      </c>
      <c r="Z5508" s="131"/>
    </row>
    <row r="5509" spans="1:26" s="56" customFormat="1">
      <c r="A5509" s="56" t="s">
        <v>11709</v>
      </c>
      <c r="B5509" s="156" t="s">
        <v>8166</v>
      </c>
      <c r="C5509" s="56" t="s">
        <v>11710</v>
      </c>
      <c r="D5509" s="56" t="s">
        <v>11711</v>
      </c>
      <c r="H5509" s="52" t="s">
        <v>11712</v>
      </c>
      <c r="I5509" s="159">
        <v>41906</v>
      </c>
      <c r="J5509" s="159">
        <v>41978</v>
      </c>
      <c r="K5509" s="161" t="s">
        <v>11922</v>
      </c>
      <c r="L5509" s="153" t="s">
        <v>11923</v>
      </c>
      <c r="M5509" s="156" t="s">
        <v>994</v>
      </c>
      <c r="N5509" s="25" t="s">
        <v>11715</v>
      </c>
      <c r="S5509" s="128" t="s">
        <v>988</v>
      </c>
      <c r="T5509" s="652">
        <v>1</v>
      </c>
      <c r="U5509" s="35" t="s">
        <v>606</v>
      </c>
      <c r="W5509" s="25">
        <v>7.5</v>
      </c>
      <c r="X5509" s="56">
        <v>120</v>
      </c>
      <c r="Y5509" s="56">
        <v>41.6</v>
      </c>
      <c r="Z5509" s="131"/>
    </row>
    <row r="5510" spans="1:26" s="56" customFormat="1">
      <c r="A5510" s="56" t="s">
        <v>11709</v>
      </c>
      <c r="B5510" s="156" t="s">
        <v>8166</v>
      </c>
      <c r="C5510" s="56" t="s">
        <v>11710</v>
      </c>
      <c r="D5510" s="56" t="s">
        <v>11711</v>
      </c>
      <c r="H5510" s="52" t="s">
        <v>11712</v>
      </c>
      <c r="I5510" s="159">
        <v>41906</v>
      </c>
      <c r="J5510" s="159">
        <v>41978</v>
      </c>
      <c r="K5510" s="161" t="s">
        <v>11924</v>
      </c>
      <c r="L5510" s="153" t="s">
        <v>11925</v>
      </c>
      <c r="M5510" s="156" t="s">
        <v>994</v>
      </c>
      <c r="N5510" s="25" t="s">
        <v>11715</v>
      </c>
      <c r="S5510" s="128" t="s">
        <v>988</v>
      </c>
      <c r="T5510" s="653"/>
      <c r="U5510" s="35" t="s">
        <v>606</v>
      </c>
      <c r="W5510" s="25">
        <v>7.5</v>
      </c>
      <c r="X5510" s="56">
        <v>111</v>
      </c>
      <c r="Y5510" s="56">
        <v>31.9</v>
      </c>
      <c r="Z5510" s="131"/>
    </row>
    <row r="5511" spans="1:26" s="56" customFormat="1">
      <c r="A5511" s="56" t="s">
        <v>11709</v>
      </c>
      <c r="B5511" s="156" t="s">
        <v>8166</v>
      </c>
      <c r="C5511" s="56" t="s">
        <v>11710</v>
      </c>
      <c r="D5511" s="56" t="s">
        <v>11711</v>
      </c>
      <c r="H5511" s="52" t="s">
        <v>11712</v>
      </c>
      <c r="I5511" s="159">
        <v>41906</v>
      </c>
      <c r="J5511" s="159">
        <v>41978</v>
      </c>
      <c r="K5511" s="161" t="s">
        <v>11926</v>
      </c>
      <c r="L5511" s="153" t="s">
        <v>11927</v>
      </c>
      <c r="M5511" s="156" t="s">
        <v>994</v>
      </c>
      <c r="N5511" s="25" t="s">
        <v>11715</v>
      </c>
      <c r="S5511" s="128" t="s">
        <v>988</v>
      </c>
      <c r="T5511" s="653"/>
      <c r="U5511" s="35" t="s">
        <v>606</v>
      </c>
      <c r="W5511" s="25">
        <v>7.5</v>
      </c>
      <c r="X5511" s="56">
        <v>121</v>
      </c>
      <c r="Y5511" s="56">
        <v>25.5</v>
      </c>
      <c r="Z5511" s="131"/>
    </row>
    <row r="5512" spans="1:26" s="56" customFormat="1">
      <c r="A5512" s="56" t="s">
        <v>11709</v>
      </c>
      <c r="B5512" s="156" t="s">
        <v>8166</v>
      </c>
      <c r="C5512" s="56" t="s">
        <v>11710</v>
      </c>
      <c r="D5512" s="56" t="s">
        <v>11711</v>
      </c>
      <c r="H5512" s="52" t="s">
        <v>11712</v>
      </c>
      <c r="I5512" s="159">
        <v>41906</v>
      </c>
      <c r="J5512" s="159">
        <v>41978</v>
      </c>
      <c r="K5512" s="7" t="s">
        <v>11928</v>
      </c>
      <c r="L5512" s="154" t="s">
        <v>11929</v>
      </c>
      <c r="M5512" s="156" t="s">
        <v>994</v>
      </c>
      <c r="N5512" s="25" t="s">
        <v>11715</v>
      </c>
      <c r="S5512" s="128" t="s">
        <v>988</v>
      </c>
      <c r="T5512" s="653"/>
      <c r="U5512" s="35" t="s">
        <v>606</v>
      </c>
      <c r="W5512" s="25">
        <v>7.5</v>
      </c>
      <c r="X5512" s="56">
        <v>83</v>
      </c>
      <c r="Y5512" s="56">
        <v>21.1</v>
      </c>
      <c r="Z5512" s="131"/>
    </row>
    <row r="5513" spans="1:26" s="56" customFormat="1">
      <c r="A5513" s="56" t="s">
        <v>11709</v>
      </c>
      <c r="B5513" s="156" t="s">
        <v>8166</v>
      </c>
      <c r="C5513" s="56" t="s">
        <v>11710</v>
      </c>
      <c r="D5513" s="56" t="s">
        <v>11711</v>
      </c>
      <c r="H5513" s="52" t="s">
        <v>11712</v>
      </c>
      <c r="I5513" s="159">
        <v>41906</v>
      </c>
      <c r="J5513" s="159">
        <v>41978</v>
      </c>
      <c r="K5513" s="161" t="s">
        <v>11930</v>
      </c>
      <c r="L5513" s="153" t="s">
        <v>11931</v>
      </c>
      <c r="M5513" s="156" t="s">
        <v>994</v>
      </c>
      <c r="N5513" s="25" t="s">
        <v>11715</v>
      </c>
      <c r="S5513" s="128" t="s">
        <v>988</v>
      </c>
      <c r="T5513" s="653"/>
      <c r="U5513" s="35" t="s">
        <v>606</v>
      </c>
      <c r="W5513" s="25">
        <v>7.5</v>
      </c>
      <c r="X5513" s="56">
        <v>108</v>
      </c>
      <c r="Y5513" s="56">
        <v>27.4</v>
      </c>
      <c r="Z5513" s="131"/>
    </row>
    <row r="5514" spans="1:26" s="56" customFormat="1">
      <c r="A5514" s="56" t="s">
        <v>11709</v>
      </c>
      <c r="B5514" s="156" t="s">
        <v>8166</v>
      </c>
      <c r="C5514" s="56" t="s">
        <v>11710</v>
      </c>
      <c r="D5514" s="56" t="s">
        <v>11711</v>
      </c>
      <c r="H5514" s="52" t="s">
        <v>11712</v>
      </c>
      <c r="I5514" s="159">
        <v>41906</v>
      </c>
      <c r="J5514" s="159">
        <v>41978</v>
      </c>
      <c r="K5514" s="161" t="s">
        <v>11932</v>
      </c>
      <c r="L5514" s="153" t="s">
        <v>11933</v>
      </c>
      <c r="M5514" s="156" t="s">
        <v>994</v>
      </c>
      <c r="N5514" s="25" t="s">
        <v>11715</v>
      </c>
      <c r="S5514" s="128" t="s">
        <v>988</v>
      </c>
      <c r="T5514" s="653"/>
      <c r="U5514" s="35" t="s">
        <v>606</v>
      </c>
      <c r="W5514" s="25">
        <v>7.5</v>
      </c>
      <c r="X5514" s="56">
        <v>60</v>
      </c>
      <c r="Y5514" s="56">
        <v>46</v>
      </c>
      <c r="Z5514" s="131"/>
    </row>
    <row r="5515" spans="1:26" s="56" customFormat="1">
      <c r="A5515" s="56" t="s">
        <v>11709</v>
      </c>
      <c r="B5515" s="156" t="s">
        <v>8166</v>
      </c>
      <c r="C5515" s="56" t="s">
        <v>11710</v>
      </c>
      <c r="D5515" s="56" t="s">
        <v>11711</v>
      </c>
      <c r="H5515" s="52" t="s">
        <v>11712</v>
      </c>
      <c r="I5515" s="159">
        <v>41906</v>
      </c>
      <c r="J5515" s="159">
        <v>41978</v>
      </c>
      <c r="K5515" s="161" t="s">
        <v>11934</v>
      </c>
      <c r="L5515" s="153" t="s">
        <v>11935</v>
      </c>
      <c r="M5515" s="156" t="s">
        <v>994</v>
      </c>
      <c r="N5515" s="25" t="s">
        <v>11715</v>
      </c>
      <c r="S5515" s="128" t="s">
        <v>988</v>
      </c>
      <c r="T5515" s="653"/>
      <c r="U5515" s="35" t="s">
        <v>606</v>
      </c>
      <c r="W5515" s="25">
        <v>7.5</v>
      </c>
      <c r="X5515" s="56">
        <v>119</v>
      </c>
      <c r="Y5515" s="56">
        <v>87.1</v>
      </c>
      <c r="Z5515" s="131"/>
    </row>
    <row r="5516" spans="1:26" s="56" customFormat="1">
      <c r="A5516" s="56" t="s">
        <v>11709</v>
      </c>
      <c r="B5516" s="156" t="s">
        <v>8166</v>
      </c>
      <c r="C5516" s="56" t="s">
        <v>11710</v>
      </c>
      <c r="D5516" s="56" t="s">
        <v>11711</v>
      </c>
      <c r="H5516" s="52" t="s">
        <v>11712</v>
      </c>
      <c r="I5516" s="159">
        <v>41906</v>
      </c>
      <c r="J5516" s="159">
        <v>41978</v>
      </c>
      <c r="K5516" s="161" t="s">
        <v>11936</v>
      </c>
      <c r="L5516" s="153" t="s">
        <v>11937</v>
      </c>
      <c r="M5516" s="156" t="s">
        <v>994</v>
      </c>
      <c r="N5516" s="25" t="s">
        <v>11715</v>
      </c>
      <c r="S5516" s="128" t="s">
        <v>988</v>
      </c>
      <c r="T5516" s="654"/>
      <c r="U5516" s="35" t="s">
        <v>606</v>
      </c>
      <c r="W5516" s="25">
        <v>7.5</v>
      </c>
      <c r="X5516" s="56">
        <v>136</v>
      </c>
      <c r="Y5516" s="56">
        <v>67.099999999999994</v>
      </c>
      <c r="Z5516" s="131"/>
    </row>
    <row r="5517" spans="1:26" s="56" customFormat="1">
      <c r="A5517" s="56" t="s">
        <v>11709</v>
      </c>
      <c r="B5517" s="156" t="s">
        <v>8166</v>
      </c>
      <c r="C5517" s="56" t="s">
        <v>11710</v>
      </c>
      <c r="D5517" s="56" t="s">
        <v>11711</v>
      </c>
      <c r="H5517" s="52" t="s">
        <v>11712</v>
      </c>
      <c r="I5517" s="159">
        <v>41906</v>
      </c>
      <c r="J5517" s="159">
        <v>41978</v>
      </c>
      <c r="K5517" s="161" t="s">
        <v>11938</v>
      </c>
      <c r="L5517" s="153" t="s">
        <v>11939</v>
      </c>
      <c r="M5517" s="156" t="s">
        <v>994</v>
      </c>
      <c r="N5517" s="25" t="s">
        <v>11715</v>
      </c>
      <c r="S5517" s="128" t="s">
        <v>988</v>
      </c>
      <c r="T5517" s="652">
        <v>1</v>
      </c>
      <c r="U5517" s="35" t="s">
        <v>606</v>
      </c>
      <c r="W5517" s="25">
        <v>7.5</v>
      </c>
      <c r="X5517" s="56">
        <v>86</v>
      </c>
      <c r="Y5517" s="56">
        <v>33.6</v>
      </c>
      <c r="Z5517" s="131"/>
    </row>
    <row r="5518" spans="1:26" s="56" customFormat="1">
      <c r="A5518" s="56" t="s">
        <v>11709</v>
      </c>
      <c r="B5518" s="156" t="s">
        <v>8166</v>
      </c>
      <c r="C5518" s="56" t="s">
        <v>11710</v>
      </c>
      <c r="D5518" s="56" t="s">
        <v>11711</v>
      </c>
      <c r="H5518" s="52" t="s">
        <v>11712</v>
      </c>
      <c r="I5518" s="159">
        <v>41906</v>
      </c>
      <c r="J5518" s="159">
        <v>41978</v>
      </c>
      <c r="K5518" s="161" t="s">
        <v>11940</v>
      </c>
      <c r="L5518" s="153" t="s">
        <v>11941</v>
      </c>
      <c r="M5518" s="156" t="s">
        <v>994</v>
      </c>
      <c r="N5518" s="25" t="s">
        <v>11715</v>
      </c>
      <c r="S5518" s="128" t="s">
        <v>988</v>
      </c>
      <c r="T5518" s="653"/>
      <c r="U5518" s="35" t="s">
        <v>606</v>
      </c>
      <c r="W5518" s="25">
        <v>7.5</v>
      </c>
      <c r="X5518" s="56">
        <v>128</v>
      </c>
      <c r="Y5518" s="56">
        <v>62.3</v>
      </c>
      <c r="Z5518" s="131"/>
    </row>
    <row r="5519" spans="1:26" s="56" customFormat="1">
      <c r="A5519" s="56" t="s">
        <v>11709</v>
      </c>
      <c r="B5519" s="156" t="s">
        <v>8166</v>
      </c>
      <c r="C5519" s="56" t="s">
        <v>11710</v>
      </c>
      <c r="D5519" s="56" t="s">
        <v>11711</v>
      </c>
      <c r="H5519" s="52" t="s">
        <v>11712</v>
      </c>
      <c r="I5519" s="159">
        <v>41906</v>
      </c>
      <c r="J5519" s="159">
        <v>41978</v>
      </c>
      <c r="K5519" s="161" t="s">
        <v>11942</v>
      </c>
      <c r="L5519" s="153" t="s">
        <v>11943</v>
      </c>
      <c r="M5519" s="156" t="s">
        <v>994</v>
      </c>
      <c r="N5519" s="25" t="s">
        <v>11715</v>
      </c>
      <c r="S5519" s="128" t="s">
        <v>988</v>
      </c>
      <c r="T5519" s="653"/>
      <c r="U5519" s="35" t="s">
        <v>606</v>
      </c>
      <c r="W5519" s="25">
        <v>7.5</v>
      </c>
      <c r="X5519" s="56">
        <v>119</v>
      </c>
      <c r="Y5519" s="56">
        <v>19.7</v>
      </c>
      <c r="Z5519" s="131"/>
    </row>
    <row r="5520" spans="1:26" s="56" customFormat="1">
      <c r="A5520" s="56" t="s">
        <v>11709</v>
      </c>
      <c r="B5520" s="156" t="s">
        <v>8166</v>
      </c>
      <c r="C5520" s="56" t="s">
        <v>11710</v>
      </c>
      <c r="D5520" s="56" t="s">
        <v>11711</v>
      </c>
      <c r="H5520" s="52" t="s">
        <v>11712</v>
      </c>
      <c r="I5520" s="159">
        <v>41906</v>
      </c>
      <c r="J5520" s="159">
        <v>41978</v>
      </c>
      <c r="K5520" s="161" t="s">
        <v>11944</v>
      </c>
      <c r="L5520" s="153" t="s">
        <v>11945</v>
      </c>
      <c r="M5520" s="156" t="s">
        <v>994</v>
      </c>
      <c r="N5520" s="25" t="s">
        <v>11715</v>
      </c>
      <c r="S5520" s="128" t="s">
        <v>988</v>
      </c>
      <c r="T5520" s="653"/>
      <c r="U5520" s="35" t="s">
        <v>606</v>
      </c>
      <c r="W5520" s="25">
        <v>7.5</v>
      </c>
      <c r="X5520" s="56">
        <v>74</v>
      </c>
      <c r="Y5520" s="56">
        <v>35.6</v>
      </c>
      <c r="Z5520" s="131"/>
    </row>
    <row r="5521" spans="1:26" s="56" customFormat="1">
      <c r="A5521" s="56" t="s">
        <v>11709</v>
      </c>
      <c r="B5521" s="156" t="s">
        <v>8166</v>
      </c>
      <c r="C5521" s="56" t="s">
        <v>11710</v>
      </c>
      <c r="D5521" s="56" t="s">
        <v>11711</v>
      </c>
      <c r="H5521" s="52" t="s">
        <v>11712</v>
      </c>
      <c r="I5521" s="159">
        <v>41906</v>
      </c>
      <c r="J5521" s="159">
        <v>41978</v>
      </c>
      <c r="K5521" s="161" t="s">
        <v>11946</v>
      </c>
      <c r="L5521" s="153" t="s">
        <v>11947</v>
      </c>
      <c r="M5521" s="156" t="s">
        <v>994</v>
      </c>
      <c r="N5521" s="25" t="s">
        <v>11715</v>
      </c>
      <c r="S5521" s="128" t="s">
        <v>988</v>
      </c>
      <c r="T5521" s="653"/>
      <c r="U5521" s="35" t="s">
        <v>606</v>
      </c>
      <c r="W5521" s="25">
        <v>7.5</v>
      </c>
      <c r="X5521" s="56">
        <v>137</v>
      </c>
      <c r="Y5521" s="56">
        <v>36.200000000000003</v>
      </c>
      <c r="Z5521" s="131"/>
    </row>
    <row r="5522" spans="1:26" s="56" customFormat="1">
      <c r="A5522" s="56" t="s">
        <v>11709</v>
      </c>
      <c r="B5522" s="156" t="s">
        <v>8166</v>
      </c>
      <c r="C5522" s="56" t="s">
        <v>11710</v>
      </c>
      <c r="D5522" s="56" t="s">
        <v>11711</v>
      </c>
      <c r="H5522" s="52" t="s">
        <v>11712</v>
      </c>
      <c r="I5522" s="159">
        <v>41906</v>
      </c>
      <c r="J5522" s="159">
        <v>41978</v>
      </c>
      <c r="K5522" s="161" t="s">
        <v>11948</v>
      </c>
      <c r="L5522" s="153" t="s">
        <v>11949</v>
      </c>
      <c r="M5522" s="156" t="s">
        <v>994</v>
      </c>
      <c r="N5522" s="25" t="s">
        <v>11715</v>
      </c>
      <c r="S5522" s="128" t="s">
        <v>988</v>
      </c>
      <c r="T5522" s="653"/>
      <c r="U5522" s="35" t="s">
        <v>606</v>
      </c>
      <c r="W5522" s="25">
        <v>7.5</v>
      </c>
      <c r="X5522" s="56">
        <v>137</v>
      </c>
      <c r="Y5522" s="56">
        <v>34.6</v>
      </c>
      <c r="Z5522" s="131"/>
    </row>
    <row r="5523" spans="1:26" s="56" customFormat="1">
      <c r="A5523" s="56" t="s">
        <v>11709</v>
      </c>
      <c r="B5523" s="156" t="s">
        <v>8166</v>
      </c>
      <c r="C5523" s="56" t="s">
        <v>11710</v>
      </c>
      <c r="D5523" s="56" t="s">
        <v>11711</v>
      </c>
      <c r="H5523" s="52" t="s">
        <v>11712</v>
      </c>
      <c r="I5523" s="159">
        <v>41906</v>
      </c>
      <c r="J5523" s="159">
        <v>41978</v>
      </c>
      <c r="K5523" s="161" t="s">
        <v>11950</v>
      </c>
      <c r="L5523" s="153" t="s">
        <v>11951</v>
      </c>
      <c r="M5523" s="156" t="s">
        <v>994</v>
      </c>
      <c r="N5523" s="25" t="s">
        <v>11715</v>
      </c>
      <c r="S5523" s="128" t="s">
        <v>988</v>
      </c>
      <c r="T5523" s="653"/>
      <c r="U5523" s="35" t="s">
        <v>606</v>
      </c>
      <c r="W5523" s="25">
        <v>7.5</v>
      </c>
      <c r="X5523" s="56">
        <v>123</v>
      </c>
      <c r="Y5523" s="56">
        <v>35.700000000000003</v>
      </c>
      <c r="Z5523" s="131"/>
    </row>
    <row r="5524" spans="1:26" s="56" customFormat="1">
      <c r="A5524" s="56" t="s">
        <v>11709</v>
      </c>
      <c r="B5524" s="156" t="s">
        <v>8166</v>
      </c>
      <c r="C5524" s="56" t="s">
        <v>11710</v>
      </c>
      <c r="D5524" s="56" t="s">
        <v>11711</v>
      </c>
      <c r="H5524" s="52" t="s">
        <v>11712</v>
      </c>
      <c r="I5524" s="159">
        <v>41906</v>
      </c>
      <c r="J5524" s="159">
        <v>41978</v>
      </c>
      <c r="K5524" s="161" t="s">
        <v>11952</v>
      </c>
      <c r="L5524" s="153" t="s">
        <v>11953</v>
      </c>
      <c r="M5524" s="156" t="s">
        <v>994</v>
      </c>
      <c r="N5524" s="25" t="s">
        <v>11715</v>
      </c>
      <c r="S5524" s="128" t="s">
        <v>988</v>
      </c>
      <c r="T5524" s="654"/>
      <c r="U5524" s="35" t="s">
        <v>606</v>
      </c>
      <c r="W5524" s="25">
        <v>7.5</v>
      </c>
      <c r="X5524" s="56">
        <v>136</v>
      </c>
      <c r="Y5524" s="56">
        <v>57.2</v>
      </c>
      <c r="Z5524" s="131"/>
    </row>
    <row r="5525" spans="1:26" s="56" customFormat="1">
      <c r="A5525" s="56" t="s">
        <v>11709</v>
      </c>
      <c r="B5525" s="156" t="s">
        <v>8166</v>
      </c>
      <c r="C5525" s="56" t="s">
        <v>11710</v>
      </c>
      <c r="D5525" s="56" t="s">
        <v>11711</v>
      </c>
      <c r="H5525" s="52" t="s">
        <v>11712</v>
      </c>
      <c r="I5525" s="159">
        <v>41906</v>
      </c>
      <c r="J5525" s="159">
        <v>41978</v>
      </c>
      <c r="K5525" s="161" t="s">
        <v>11954</v>
      </c>
      <c r="L5525" s="153" t="s">
        <v>11955</v>
      </c>
      <c r="M5525" s="156" t="s">
        <v>994</v>
      </c>
      <c r="N5525" s="25" t="s">
        <v>11715</v>
      </c>
      <c r="S5525" s="128" t="s">
        <v>988</v>
      </c>
      <c r="T5525" s="652">
        <v>1</v>
      </c>
      <c r="U5525" s="35" t="s">
        <v>606</v>
      </c>
      <c r="W5525" s="25">
        <v>7.5</v>
      </c>
      <c r="X5525" s="56">
        <v>79</v>
      </c>
      <c r="Y5525" s="56">
        <v>36.9</v>
      </c>
      <c r="Z5525" s="131"/>
    </row>
    <row r="5526" spans="1:26" s="56" customFormat="1">
      <c r="A5526" s="56" t="s">
        <v>11709</v>
      </c>
      <c r="B5526" s="156" t="s">
        <v>8166</v>
      </c>
      <c r="C5526" s="56" t="s">
        <v>11710</v>
      </c>
      <c r="D5526" s="56" t="s">
        <v>11711</v>
      </c>
      <c r="H5526" s="52" t="s">
        <v>11712</v>
      </c>
      <c r="I5526" s="159">
        <v>41906</v>
      </c>
      <c r="J5526" s="159">
        <v>41978</v>
      </c>
      <c r="K5526" s="161" t="s">
        <v>11956</v>
      </c>
      <c r="L5526" s="153" t="s">
        <v>11957</v>
      </c>
      <c r="M5526" s="156" t="s">
        <v>994</v>
      </c>
      <c r="N5526" s="25" t="s">
        <v>11715</v>
      </c>
      <c r="S5526" s="128" t="s">
        <v>988</v>
      </c>
      <c r="T5526" s="653"/>
      <c r="U5526" s="35" t="s">
        <v>606</v>
      </c>
      <c r="W5526" s="25">
        <v>7.5</v>
      </c>
      <c r="X5526" s="56">
        <v>79</v>
      </c>
      <c r="Y5526" s="56">
        <v>37.5</v>
      </c>
      <c r="Z5526" s="131"/>
    </row>
    <row r="5527" spans="1:26" s="56" customFormat="1">
      <c r="A5527" s="56" t="s">
        <v>11709</v>
      </c>
      <c r="B5527" s="156" t="s">
        <v>8166</v>
      </c>
      <c r="C5527" s="56" t="s">
        <v>11710</v>
      </c>
      <c r="D5527" s="56" t="s">
        <v>11711</v>
      </c>
      <c r="H5527" s="52" t="s">
        <v>11712</v>
      </c>
      <c r="I5527" s="159">
        <v>41906</v>
      </c>
      <c r="J5527" s="159">
        <v>41978</v>
      </c>
      <c r="K5527" s="161" t="s">
        <v>11958</v>
      </c>
      <c r="L5527" s="153" t="s">
        <v>11959</v>
      </c>
      <c r="M5527" s="156" t="s">
        <v>994</v>
      </c>
      <c r="N5527" s="25" t="s">
        <v>11715</v>
      </c>
      <c r="S5527" s="128" t="s">
        <v>988</v>
      </c>
      <c r="T5527" s="653"/>
      <c r="U5527" s="35" t="s">
        <v>606</v>
      </c>
      <c r="W5527" s="25">
        <v>7.5</v>
      </c>
      <c r="X5527" s="56">
        <v>85</v>
      </c>
      <c r="Y5527" s="56">
        <v>34.4</v>
      </c>
      <c r="Z5527" s="131"/>
    </row>
    <row r="5528" spans="1:26" s="56" customFormat="1">
      <c r="A5528" s="56" t="s">
        <v>11709</v>
      </c>
      <c r="B5528" s="156" t="s">
        <v>8166</v>
      </c>
      <c r="C5528" s="56" t="s">
        <v>11710</v>
      </c>
      <c r="D5528" s="56" t="s">
        <v>11711</v>
      </c>
      <c r="H5528" s="52" t="s">
        <v>11712</v>
      </c>
      <c r="I5528" s="159">
        <v>41906</v>
      </c>
      <c r="J5528" s="159">
        <v>41978</v>
      </c>
      <c r="K5528" s="161" t="s">
        <v>11960</v>
      </c>
      <c r="L5528" s="153" t="s">
        <v>11961</v>
      </c>
      <c r="M5528" s="156" t="s">
        <v>994</v>
      </c>
      <c r="N5528" s="25" t="s">
        <v>11715</v>
      </c>
      <c r="S5528" s="128" t="s">
        <v>988</v>
      </c>
      <c r="T5528" s="653"/>
      <c r="U5528" s="35" t="s">
        <v>606</v>
      </c>
      <c r="W5528" s="25">
        <v>7.5</v>
      </c>
      <c r="X5528" s="56">
        <v>85</v>
      </c>
      <c r="Y5528" s="56">
        <v>41</v>
      </c>
      <c r="Z5528" s="131"/>
    </row>
    <row r="5529" spans="1:26" s="56" customFormat="1">
      <c r="A5529" s="56" t="s">
        <v>11709</v>
      </c>
      <c r="B5529" s="156" t="s">
        <v>8166</v>
      </c>
      <c r="C5529" s="56" t="s">
        <v>11710</v>
      </c>
      <c r="D5529" s="56" t="s">
        <v>11711</v>
      </c>
      <c r="H5529" s="52" t="s">
        <v>11712</v>
      </c>
      <c r="I5529" s="159">
        <v>41906</v>
      </c>
      <c r="J5529" s="159">
        <v>41978</v>
      </c>
      <c r="K5529" s="161" t="s">
        <v>11962</v>
      </c>
      <c r="L5529" s="153" t="s">
        <v>11963</v>
      </c>
      <c r="M5529" s="156" t="s">
        <v>994</v>
      </c>
      <c r="N5529" s="25" t="s">
        <v>11715</v>
      </c>
      <c r="S5529" s="128" t="s">
        <v>988</v>
      </c>
      <c r="T5529" s="653"/>
      <c r="U5529" s="35" t="s">
        <v>606</v>
      </c>
      <c r="W5529" s="25">
        <v>7.5</v>
      </c>
      <c r="X5529" s="56">
        <v>78</v>
      </c>
      <c r="Y5529" s="56">
        <v>26.5</v>
      </c>
      <c r="Z5529" s="131"/>
    </row>
    <row r="5530" spans="1:26" s="56" customFormat="1">
      <c r="A5530" s="56" t="s">
        <v>11709</v>
      </c>
      <c r="B5530" s="156" t="s">
        <v>8166</v>
      </c>
      <c r="C5530" s="56" t="s">
        <v>11710</v>
      </c>
      <c r="D5530" s="56" t="s">
        <v>11711</v>
      </c>
      <c r="H5530" s="52" t="s">
        <v>11712</v>
      </c>
      <c r="I5530" s="159">
        <v>41906</v>
      </c>
      <c r="J5530" s="159">
        <v>41978</v>
      </c>
      <c r="K5530" s="161" t="s">
        <v>11964</v>
      </c>
      <c r="L5530" s="153" t="s">
        <v>11965</v>
      </c>
      <c r="M5530" s="156" t="s">
        <v>994</v>
      </c>
      <c r="N5530" s="25" t="s">
        <v>11715</v>
      </c>
      <c r="S5530" s="128" t="s">
        <v>988</v>
      </c>
      <c r="T5530" s="653"/>
      <c r="U5530" s="35" t="s">
        <v>606</v>
      </c>
      <c r="W5530" s="25">
        <v>7.5</v>
      </c>
      <c r="X5530" s="56">
        <v>92</v>
      </c>
      <c r="Y5530" s="56">
        <v>20.9</v>
      </c>
      <c r="Z5530" s="131"/>
    </row>
    <row r="5531" spans="1:26" s="56" customFormat="1">
      <c r="A5531" s="56" t="s">
        <v>11709</v>
      </c>
      <c r="B5531" s="156" t="s">
        <v>8166</v>
      </c>
      <c r="C5531" s="56" t="s">
        <v>11710</v>
      </c>
      <c r="D5531" s="56" t="s">
        <v>11711</v>
      </c>
      <c r="H5531" s="52" t="s">
        <v>11712</v>
      </c>
      <c r="I5531" s="159">
        <v>41906</v>
      </c>
      <c r="J5531" s="159">
        <v>41978</v>
      </c>
      <c r="K5531" s="161" t="s">
        <v>11966</v>
      </c>
      <c r="L5531" s="153" t="s">
        <v>11967</v>
      </c>
      <c r="M5531" s="156" t="s">
        <v>994</v>
      </c>
      <c r="N5531" s="25" t="s">
        <v>11715</v>
      </c>
      <c r="S5531" s="128" t="s">
        <v>988</v>
      </c>
      <c r="T5531" s="653"/>
      <c r="U5531" s="35" t="s">
        <v>606</v>
      </c>
      <c r="W5531" s="25">
        <v>7.5</v>
      </c>
      <c r="X5531" s="56">
        <v>115</v>
      </c>
      <c r="Y5531" s="56">
        <v>19.399999999999999</v>
      </c>
      <c r="Z5531" s="131"/>
    </row>
    <row r="5532" spans="1:26" s="56" customFormat="1">
      <c r="A5532" s="56" t="s">
        <v>11709</v>
      </c>
      <c r="B5532" s="156" t="s">
        <v>8166</v>
      </c>
      <c r="C5532" s="56" t="s">
        <v>11710</v>
      </c>
      <c r="D5532" s="56" t="s">
        <v>11711</v>
      </c>
      <c r="H5532" s="52" t="s">
        <v>11712</v>
      </c>
      <c r="I5532" s="159">
        <v>41906</v>
      </c>
      <c r="J5532" s="159">
        <v>41978</v>
      </c>
      <c r="K5532" s="161" t="s">
        <v>11968</v>
      </c>
      <c r="L5532" s="153" t="s">
        <v>11969</v>
      </c>
      <c r="M5532" s="156" t="s">
        <v>994</v>
      </c>
      <c r="N5532" s="25" t="s">
        <v>11715</v>
      </c>
      <c r="S5532" s="128" t="s">
        <v>988</v>
      </c>
      <c r="T5532" s="654"/>
      <c r="U5532" s="35" t="s">
        <v>606</v>
      </c>
      <c r="W5532" s="25">
        <v>7.5</v>
      </c>
      <c r="X5532" s="56">
        <v>58</v>
      </c>
      <c r="Y5532" s="56">
        <v>27.4</v>
      </c>
      <c r="Z5532" s="131"/>
    </row>
    <row r="5533" spans="1:26" s="56" customFormat="1">
      <c r="A5533" s="56" t="s">
        <v>11709</v>
      </c>
      <c r="B5533" s="156" t="s">
        <v>8166</v>
      </c>
      <c r="C5533" s="56" t="s">
        <v>11710</v>
      </c>
      <c r="D5533" s="56" t="s">
        <v>11711</v>
      </c>
      <c r="H5533" s="52" t="s">
        <v>11712</v>
      </c>
      <c r="I5533" s="159">
        <v>41906</v>
      </c>
      <c r="J5533" s="159">
        <v>41978</v>
      </c>
      <c r="K5533" s="161" t="s">
        <v>11970</v>
      </c>
      <c r="L5533" s="153" t="s">
        <v>11971</v>
      </c>
      <c r="M5533" s="156" t="s">
        <v>994</v>
      </c>
      <c r="N5533" s="25" t="s">
        <v>11715</v>
      </c>
      <c r="S5533" s="128" t="s">
        <v>988</v>
      </c>
      <c r="T5533" s="652">
        <v>1</v>
      </c>
      <c r="U5533" s="35" t="s">
        <v>606</v>
      </c>
      <c r="W5533" s="25">
        <v>7.5</v>
      </c>
      <c r="X5533" s="56">
        <v>80</v>
      </c>
      <c r="Y5533" s="56">
        <v>40.299999999999997</v>
      </c>
      <c r="Z5533" s="131"/>
    </row>
    <row r="5534" spans="1:26" s="56" customFormat="1">
      <c r="A5534" s="56" t="s">
        <v>11709</v>
      </c>
      <c r="B5534" s="156" t="s">
        <v>8166</v>
      </c>
      <c r="C5534" s="56" t="s">
        <v>11710</v>
      </c>
      <c r="D5534" s="56" t="s">
        <v>11711</v>
      </c>
      <c r="H5534" s="52" t="s">
        <v>11712</v>
      </c>
      <c r="I5534" s="159">
        <v>41906</v>
      </c>
      <c r="J5534" s="159">
        <v>41978</v>
      </c>
      <c r="K5534" s="161" t="s">
        <v>11972</v>
      </c>
      <c r="L5534" s="153" t="s">
        <v>11973</v>
      </c>
      <c r="M5534" s="156" t="s">
        <v>994</v>
      </c>
      <c r="N5534" s="25" t="s">
        <v>11715</v>
      </c>
      <c r="S5534" s="128" t="s">
        <v>988</v>
      </c>
      <c r="T5534" s="653"/>
      <c r="U5534" s="35" t="s">
        <v>606</v>
      </c>
      <c r="W5534" s="25">
        <v>7.5</v>
      </c>
      <c r="X5534" s="56">
        <v>83</v>
      </c>
      <c r="Y5534" s="56">
        <v>28.4</v>
      </c>
      <c r="Z5534" s="131"/>
    </row>
    <row r="5535" spans="1:26" s="56" customFormat="1">
      <c r="A5535" s="56" t="s">
        <v>11709</v>
      </c>
      <c r="B5535" s="156" t="s">
        <v>8166</v>
      </c>
      <c r="C5535" s="56" t="s">
        <v>11710</v>
      </c>
      <c r="D5535" s="56" t="s">
        <v>11711</v>
      </c>
      <c r="H5535" s="52" t="s">
        <v>11712</v>
      </c>
      <c r="I5535" s="159">
        <v>41906</v>
      </c>
      <c r="J5535" s="159">
        <v>41978</v>
      </c>
      <c r="K5535" s="161" t="s">
        <v>11974</v>
      </c>
      <c r="L5535" s="153" t="s">
        <v>11975</v>
      </c>
      <c r="M5535" s="156" t="s">
        <v>994</v>
      </c>
      <c r="N5535" s="25" t="s">
        <v>11715</v>
      </c>
      <c r="S5535" s="128" t="s">
        <v>988</v>
      </c>
      <c r="T5535" s="653"/>
      <c r="U5535" s="35" t="s">
        <v>606</v>
      </c>
      <c r="W5535" s="25">
        <v>7.5</v>
      </c>
      <c r="X5535" s="56">
        <v>118</v>
      </c>
      <c r="Y5535" s="56">
        <v>37.799999999999997</v>
      </c>
      <c r="Z5535" s="131"/>
    </row>
    <row r="5536" spans="1:26" s="56" customFormat="1">
      <c r="A5536" s="56" t="s">
        <v>11709</v>
      </c>
      <c r="B5536" s="156" t="s">
        <v>8166</v>
      </c>
      <c r="C5536" s="56" t="s">
        <v>11710</v>
      </c>
      <c r="D5536" s="56" t="s">
        <v>11711</v>
      </c>
      <c r="H5536" s="52" t="s">
        <v>11712</v>
      </c>
      <c r="I5536" s="159">
        <v>41906</v>
      </c>
      <c r="J5536" s="159">
        <v>41978</v>
      </c>
      <c r="K5536" s="161" t="s">
        <v>11976</v>
      </c>
      <c r="L5536" s="153" t="s">
        <v>11977</v>
      </c>
      <c r="M5536" s="156" t="s">
        <v>994</v>
      </c>
      <c r="N5536" s="25" t="s">
        <v>11715</v>
      </c>
      <c r="S5536" s="128" t="s">
        <v>988</v>
      </c>
      <c r="T5536" s="653"/>
      <c r="U5536" s="35" t="s">
        <v>606</v>
      </c>
      <c r="W5536" s="25">
        <v>7.5</v>
      </c>
      <c r="X5536" s="56">
        <v>78</v>
      </c>
      <c r="Y5536" s="56">
        <v>39.799999999999997</v>
      </c>
      <c r="Z5536" s="131"/>
    </row>
    <row r="5537" spans="1:26" s="56" customFormat="1">
      <c r="A5537" s="56" t="s">
        <v>11709</v>
      </c>
      <c r="B5537" s="156" t="s">
        <v>8166</v>
      </c>
      <c r="C5537" s="56" t="s">
        <v>11710</v>
      </c>
      <c r="D5537" s="56" t="s">
        <v>11711</v>
      </c>
      <c r="H5537" s="52" t="s">
        <v>11712</v>
      </c>
      <c r="I5537" s="159">
        <v>41906</v>
      </c>
      <c r="J5537" s="159">
        <v>41978</v>
      </c>
      <c r="K5537" s="161" t="s">
        <v>11978</v>
      </c>
      <c r="L5537" s="153" t="s">
        <v>11979</v>
      </c>
      <c r="M5537" s="156" t="s">
        <v>994</v>
      </c>
      <c r="N5537" s="25" t="s">
        <v>11715</v>
      </c>
      <c r="S5537" s="128" t="s">
        <v>988</v>
      </c>
      <c r="T5537" s="653"/>
      <c r="U5537" s="35" t="s">
        <v>606</v>
      </c>
      <c r="W5537" s="25">
        <v>7.5</v>
      </c>
      <c r="X5537" s="56">
        <v>120</v>
      </c>
      <c r="Y5537" s="56">
        <v>23</v>
      </c>
      <c r="Z5537" s="131"/>
    </row>
    <row r="5538" spans="1:26" s="56" customFormat="1">
      <c r="A5538" s="56" t="s">
        <v>11709</v>
      </c>
      <c r="B5538" s="156" t="s">
        <v>8166</v>
      </c>
      <c r="C5538" s="56" t="s">
        <v>11710</v>
      </c>
      <c r="D5538" s="56" t="s">
        <v>11711</v>
      </c>
      <c r="H5538" s="52" t="s">
        <v>11712</v>
      </c>
      <c r="I5538" s="159">
        <v>41906</v>
      </c>
      <c r="J5538" s="159">
        <v>41978</v>
      </c>
      <c r="K5538" s="161" t="s">
        <v>11980</v>
      </c>
      <c r="L5538" s="153" t="s">
        <v>11981</v>
      </c>
      <c r="M5538" s="156" t="s">
        <v>994</v>
      </c>
      <c r="N5538" s="25" t="s">
        <v>11715</v>
      </c>
      <c r="S5538" s="128" t="s">
        <v>988</v>
      </c>
      <c r="T5538" s="653"/>
      <c r="U5538" s="35" t="s">
        <v>606</v>
      </c>
      <c r="W5538" s="25">
        <v>7.5</v>
      </c>
      <c r="X5538" s="56">
        <v>76</v>
      </c>
      <c r="Y5538" s="56">
        <v>44.5</v>
      </c>
      <c r="Z5538" s="131"/>
    </row>
    <row r="5539" spans="1:26" s="56" customFormat="1">
      <c r="A5539" s="56" t="s">
        <v>11709</v>
      </c>
      <c r="B5539" s="156" t="s">
        <v>8166</v>
      </c>
      <c r="C5539" s="56" t="s">
        <v>11710</v>
      </c>
      <c r="D5539" s="56" t="s">
        <v>11711</v>
      </c>
      <c r="H5539" s="52" t="s">
        <v>11712</v>
      </c>
      <c r="I5539" s="159">
        <v>41906</v>
      </c>
      <c r="J5539" s="159">
        <v>41978</v>
      </c>
      <c r="K5539" s="161" t="s">
        <v>11982</v>
      </c>
      <c r="L5539" s="153" t="s">
        <v>11983</v>
      </c>
      <c r="M5539" s="156" t="s">
        <v>994</v>
      </c>
      <c r="N5539" s="25" t="s">
        <v>11715</v>
      </c>
      <c r="S5539" s="128" t="s">
        <v>988</v>
      </c>
      <c r="T5539" s="653"/>
      <c r="U5539" s="35" t="s">
        <v>606</v>
      </c>
      <c r="W5539" s="25">
        <v>7.5</v>
      </c>
      <c r="X5539" s="56">
        <v>125</v>
      </c>
      <c r="Y5539" s="56">
        <v>26.7</v>
      </c>
      <c r="Z5539" s="131"/>
    </row>
    <row r="5540" spans="1:26" s="56" customFormat="1">
      <c r="A5540" s="56" t="s">
        <v>11709</v>
      </c>
      <c r="B5540" s="156" t="s">
        <v>8166</v>
      </c>
      <c r="C5540" s="56" t="s">
        <v>11710</v>
      </c>
      <c r="D5540" s="56" t="s">
        <v>11711</v>
      </c>
      <c r="H5540" s="52" t="s">
        <v>11712</v>
      </c>
      <c r="I5540" s="159">
        <v>41906</v>
      </c>
      <c r="J5540" s="159">
        <v>41978</v>
      </c>
      <c r="K5540" s="161" t="s">
        <v>11984</v>
      </c>
      <c r="L5540" s="153" t="s">
        <v>11985</v>
      </c>
      <c r="M5540" s="156" t="s">
        <v>994</v>
      </c>
      <c r="N5540" s="25" t="s">
        <v>11715</v>
      </c>
      <c r="S5540" s="128" t="s">
        <v>988</v>
      </c>
      <c r="T5540" s="654"/>
      <c r="U5540" s="35" t="s">
        <v>606</v>
      </c>
      <c r="W5540" s="25">
        <v>7.5</v>
      </c>
      <c r="X5540" s="56">
        <v>81</v>
      </c>
      <c r="Y5540" s="56">
        <v>30</v>
      </c>
      <c r="Z5540" s="131"/>
    </row>
    <row r="5541" spans="1:26" s="56" customFormat="1">
      <c r="A5541" s="56" t="s">
        <v>11709</v>
      </c>
      <c r="B5541" s="156" t="s">
        <v>8166</v>
      </c>
      <c r="C5541" s="56" t="s">
        <v>11710</v>
      </c>
      <c r="D5541" s="56" t="s">
        <v>11711</v>
      </c>
      <c r="H5541" s="52" t="s">
        <v>11712</v>
      </c>
      <c r="I5541" s="159">
        <v>41906</v>
      </c>
      <c r="J5541" s="159">
        <v>41978</v>
      </c>
      <c r="K5541" s="161" t="s">
        <v>11986</v>
      </c>
      <c r="L5541" s="153" t="s">
        <v>11987</v>
      </c>
      <c r="M5541" s="156" t="s">
        <v>994</v>
      </c>
      <c r="N5541" s="25" t="s">
        <v>11715</v>
      </c>
      <c r="S5541" s="128" t="s">
        <v>988</v>
      </c>
      <c r="T5541" s="652">
        <v>1</v>
      </c>
      <c r="U5541" s="35" t="s">
        <v>606</v>
      </c>
      <c r="W5541" s="25">
        <v>7.5</v>
      </c>
      <c r="X5541" s="56">
        <v>122</v>
      </c>
      <c r="Y5541" s="56">
        <v>45.8</v>
      </c>
      <c r="Z5541" s="131"/>
    </row>
    <row r="5542" spans="1:26" s="56" customFormat="1">
      <c r="A5542" s="56" t="s">
        <v>11709</v>
      </c>
      <c r="B5542" s="156" t="s">
        <v>8166</v>
      </c>
      <c r="C5542" s="56" t="s">
        <v>11710</v>
      </c>
      <c r="D5542" s="56" t="s">
        <v>11711</v>
      </c>
      <c r="H5542" s="52" t="s">
        <v>11712</v>
      </c>
      <c r="I5542" s="159">
        <v>41906</v>
      </c>
      <c r="J5542" s="159">
        <v>41978</v>
      </c>
      <c r="K5542" s="161" t="s">
        <v>11988</v>
      </c>
      <c r="L5542" s="153" t="s">
        <v>11989</v>
      </c>
      <c r="M5542" s="156" t="s">
        <v>994</v>
      </c>
      <c r="N5542" s="25" t="s">
        <v>11715</v>
      </c>
      <c r="S5542" s="128" t="s">
        <v>988</v>
      </c>
      <c r="T5542" s="653"/>
      <c r="U5542" s="35" t="s">
        <v>606</v>
      </c>
      <c r="W5542" s="25">
        <v>7.5</v>
      </c>
      <c r="X5542" s="56">
        <v>67</v>
      </c>
      <c r="Y5542" s="56">
        <v>44.7</v>
      </c>
      <c r="Z5542" s="131"/>
    </row>
    <row r="5543" spans="1:26" s="56" customFormat="1">
      <c r="A5543" s="56" t="s">
        <v>11709</v>
      </c>
      <c r="B5543" s="156" t="s">
        <v>8166</v>
      </c>
      <c r="C5543" s="56" t="s">
        <v>11710</v>
      </c>
      <c r="D5543" s="56" t="s">
        <v>11711</v>
      </c>
      <c r="H5543" s="52" t="s">
        <v>11712</v>
      </c>
      <c r="I5543" s="159">
        <v>41906</v>
      </c>
      <c r="J5543" s="159">
        <v>41978</v>
      </c>
      <c r="K5543" s="161" t="s">
        <v>11990</v>
      </c>
      <c r="L5543" s="153" t="s">
        <v>11991</v>
      </c>
      <c r="M5543" s="156" t="s">
        <v>994</v>
      </c>
      <c r="N5543" s="25" t="s">
        <v>11715</v>
      </c>
      <c r="S5543" s="128" t="s">
        <v>988</v>
      </c>
      <c r="T5543" s="653"/>
      <c r="U5543" s="35" t="s">
        <v>606</v>
      </c>
      <c r="W5543" s="25">
        <v>7.5</v>
      </c>
      <c r="X5543" s="56">
        <v>138</v>
      </c>
      <c r="Y5543" s="56">
        <v>31.3</v>
      </c>
      <c r="Z5543" s="131"/>
    </row>
    <row r="5544" spans="1:26" s="56" customFormat="1">
      <c r="A5544" s="56" t="s">
        <v>11709</v>
      </c>
      <c r="B5544" s="156" t="s">
        <v>8166</v>
      </c>
      <c r="C5544" s="56" t="s">
        <v>11710</v>
      </c>
      <c r="D5544" s="56" t="s">
        <v>11711</v>
      </c>
      <c r="H5544" s="52" t="s">
        <v>11712</v>
      </c>
      <c r="I5544" s="159">
        <v>41906</v>
      </c>
      <c r="J5544" s="159">
        <v>41978</v>
      </c>
      <c r="K5544" s="161" t="s">
        <v>11992</v>
      </c>
      <c r="L5544" s="153" t="s">
        <v>11993</v>
      </c>
      <c r="M5544" s="156" t="s">
        <v>994</v>
      </c>
      <c r="N5544" s="25" t="s">
        <v>11715</v>
      </c>
      <c r="S5544" s="128" t="s">
        <v>988</v>
      </c>
      <c r="T5544" s="653"/>
      <c r="U5544" s="35" t="s">
        <v>606</v>
      </c>
      <c r="W5544" s="25">
        <v>7.5</v>
      </c>
      <c r="X5544" s="56">
        <v>127</v>
      </c>
      <c r="Y5544" s="56">
        <v>17.7</v>
      </c>
      <c r="Z5544" s="131"/>
    </row>
    <row r="5545" spans="1:26" s="56" customFormat="1">
      <c r="A5545" s="56" t="s">
        <v>11709</v>
      </c>
      <c r="B5545" s="156" t="s">
        <v>8166</v>
      </c>
      <c r="C5545" s="56" t="s">
        <v>11710</v>
      </c>
      <c r="D5545" s="56" t="s">
        <v>11711</v>
      </c>
      <c r="H5545" s="52" t="s">
        <v>11712</v>
      </c>
      <c r="I5545" s="159">
        <v>41906</v>
      </c>
      <c r="J5545" s="159">
        <v>41978</v>
      </c>
      <c r="K5545" s="161" t="s">
        <v>11994</v>
      </c>
      <c r="L5545" s="153" t="s">
        <v>11995</v>
      </c>
      <c r="M5545" s="156" t="s">
        <v>994</v>
      </c>
      <c r="N5545" s="25" t="s">
        <v>11715</v>
      </c>
      <c r="S5545" s="128" t="s">
        <v>988</v>
      </c>
      <c r="T5545" s="653"/>
      <c r="U5545" s="35" t="s">
        <v>606</v>
      </c>
      <c r="W5545" s="25">
        <v>7.5</v>
      </c>
      <c r="X5545" s="56">
        <v>117</v>
      </c>
      <c r="Y5545" s="56">
        <v>28.3</v>
      </c>
      <c r="Z5545" s="131"/>
    </row>
    <row r="5546" spans="1:26" s="56" customFormat="1">
      <c r="A5546" s="56" t="s">
        <v>11709</v>
      </c>
      <c r="B5546" s="156" t="s">
        <v>8166</v>
      </c>
      <c r="C5546" s="56" t="s">
        <v>11710</v>
      </c>
      <c r="D5546" s="56" t="s">
        <v>11711</v>
      </c>
      <c r="H5546" s="52" t="s">
        <v>11712</v>
      </c>
      <c r="I5546" s="159">
        <v>41906</v>
      </c>
      <c r="J5546" s="159">
        <v>41978</v>
      </c>
      <c r="K5546" s="161" t="s">
        <v>11996</v>
      </c>
      <c r="L5546" s="153" t="s">
        <v>11997</v>
      </c>
      <c r="M5546" s="156" t="s">
        <v>994</v>
      </c>
      <c r="N5546" s="25" t="s">
        <v>11715</v>
      </c>
      <c r="S5546" s="128" t="s">
        <v>988</v>
      </c>
      <c r="T5546" s="653"/>
      <c r="U5546" s="35" t="s">
        <v>606</v>
      </c>
      <c r="W5546" s="25">
        <v>7.5</v>
      </c>
      <c r="X5546" s="56">
        <v>113</v>
      </c>
      <c r="Y5546" s="56">
        <v>32.700000000000003</v>
      </c>
      <c r="Z5546" s="131"/>
    </row>
    <row r="5547" spans="1:26" s="56" customFormat="1">
      <c r="A5547" s="56" t="s">
        <v>11709</v>
      </c>
      <c r="B5547" s="156" t="s">
        <v>8166</v>
      </c>
      <c r="C5547" s="56" t="s">
        <v>11710</v>
      </c>
      <c r="D5547" s="56" t="s">
        <v>11711</v>
      </c>
      <c r="H5547" s="52" t="s">
        <v>11712</v>
      </c>
      <c r="I5547" s="159">
        <v>41906</v>
      </c>
      <c r="J5547" s="159">
        <v>41978</v>
      </c>
      <c r="K5547" s="161" t="s">
        <v>11998</v>
      </c>
      <c r="L5547" s="153" t="s">
        <v>11999</v>
      </c>
      <c r="M5547" s="156" t="s">
        <v>994</v>
      </c>
      <c r="N5547" s="25" t="s">
        <v>11715</v>
      </c>
      <c r="S5547" s="128" t="s">
        <v>988</v>
      </c>
      <c r="T5547" s="653"/>
      <c r="U5547" s="35" t="s">
        <v>606</v>
      </c>
      <c r="W5547" s="25">
        <v>7.5</v>
      </c>
      <c r="X5547" s="56">
        <v>119</v>
      </c>
      <c r="Y5547" s="56">
        <v>82.6</v>
      </c>
      <c r="Z5547" s="131"/>
    </row>
    <row r="5548" spans="1:26" s="56" customFormat="1">
      <c r="A5548" s="56" t="s">
        <v>11709</v>
      </c>
      <c r="B5548" s="156" t="s">
        <v>8166</v>
      </c>
      <c r="C5548" s="56" t="s">
        <v>11710</v>
      </c>
      <c r="D5548" s="56" t="s">
        <v>11711</v>
      </c>
      <c r="H5548" s="52" t="s">
        <v>11712</v>
      </c>
      <c r="I5548" s="159">
        <v>41906</v>
      </c>
      <c r="J5548" s="159">
        <v>41978</v>
      </c>
      <c r="K5548" s="161" t="s">
        <v>12000</v>
      </c>
      <c r="L5548" s="153" t="s">
        <v>12001</v>
      </c>
      <c r="M5548" s="156" t="s">
        <v>994</v>
      </c>
      <c r="N5548" s="25" t="s">
        <v>11715</v>
      </c>
      <c r="S5548" s="128" t="s">
        <v>988</v>
      </c>
      <c r="T5548" s="654"/>
      <c r="U5548" s="35" t="s">
        <v>606</v>
      </c>
      <c r="W5548" s="25">
        <v>7.5</v>
      </c>
      <c r="X5548" s="56">
        <v>103</v>
      </c>
      <c r="Y5548" s="56">
        <v>42</v>
      </c>
      <c r="Z5548" s="131"/>
    </row>
    <row r="5549" spans="1:26" s="56" customFormat="1">
      <c r="A5549" s="56" t="s">
        <v>11709</v>
      </c>
      <c r="B5549" s="156" t="s">
        <v>8166</v>
      </c>
      <c r="C5549" s="56" t="s">
        <v>11710</v>
      </c>
      <c r="D5549" s="56" t="s">
        <v>11711</v>
      </c>
      <c r="H5549" s="52" t="s">
        <v>11712</v>
      </c>
      <c r="I5549" s="159">
        <v>41906</v>
      </c>
      <c r="J5549" s="159">
        <v>41978</v>
      </c>
      <c r="K5549" s="161" t="s">
        <v>12002</v>
      </c>
      <c r="L5549" s="161">
        <v>140900362</v>
      </c>
      <c r="M5549" s="156" t="s">
        <v>994</v>
      </c>
      <c r="N5549" s="25" t="s">
        <v>11715</v>
      </c>
      <c r="S5549" s="128" t="s">
        <v>988</v>
      </c>
      <c r="T5549" s="652">
        <v>1</v>
      </c>
      <c r="U5549" s="35" t="s">
        <v>606</v>
      </c>
      <c r="W5549" s="25">
        <v>7.5</v>
      </c>
      <c r="X5549" s="56">
        <v>120</v>
      </c>
      <c r="Y5549" s="56">
        <v>35.299999999999997</v>
      </c>
      <c r="Z5549" s="131"/>
    </row>
    <row r="5550" spans="1:26" s="56" customFormat="1">
      <c r="A5550" s="56" t="s">
        <v>11709</v>
      </c>
      <c r="B5550" s="156" t="s">
        <v>8166</v>
      </c>
      <c r="C5550" s="56" t="s">
        <v>11710</v>
      </c>
      <c r="D5550" s="56" t="s">
        <v>11711</v>
      </c>
      <c r="H5550" s="52" t="s">
        <v>11712</v>
      </c>
      <c r="I5550" s="159">
        <v>41906</v>
      </c>
      <c r="J5550" s="159">
        <v>41978</v>
      </c>
      <c r="K5550" s="161" t="s">
        <v>12003</v>
      </c>
      <c r="L5550" s="161">
        <v>140900363</v>
      </c>
      <c r="M5550" s="156" t="s">
        <v>994</v>
      </c>
      <c r="N5550" s="25" t="s">
        <v>11715</v>
      </c>
      <c r="S5550" s="128" t="s">
        <v>988</v>
      </c>
      <c r="T5550" s="653"/>
      <c r="U5550" s="35" t="s">
        <v>606</v>
      </c>
      <c r="W5550" s="25">
        <v>7.5</v>
      </c>
      <c r="X5550" s="56">
        <v>106</v>
      </c>
      <c r="Y5550" s="56">
        <v>37.4</v>
      </c>
      <c r="Z5550" s="131"/>
    </row>
    <row r="5551" spans="1:26" s="56" customFormat="1">
      <c r="A5551" s="56" t="s">
        <v>11709</v>
      </c>
      <c r="B5551" s="156" t="s">
        <v>8166</v>
      </c>
      <c r="C5551" s="56" t="s">
        <v>11710</v>
      </c>
      <c r="D5551" s="56" t="s">
        <v>11711</v>
      </c>
      <c r="H5551" s="52" t="s">
        <v>11712</v>
      </c>
      <c r="I5551" s="159">
        <v>41906</v>
      </c>
      <c r="J5551" s="159">
        <v>41978</v>
      </c>
      <c r="K5551" s="161" t="s">
        <v>12004</v>
      </c>
      <c r="L5551" s="161">
        <v>140900364</v>
      </c>
      <c r="M5551" s="156" t="s">
        <v>994</v>
      </c>
      <c r="N5551" s="25" t="s">
        <v>11715</v>
      </c>
      <c r="S5551" s="128" t="s">
        <v>988</v>
      </c>
      <c r="T5551" s="653"/>
      <c r="U5551" s="35" t="s">
        <v>606</v>
      </c>
      <c r="W5551" s="25">
        <v>7.5</v>
      </c>
      <c r="X5551" s="56">
        <v>118</v>
      </c>
      <c r="Y5551" s="56">
        <v>29.3</v>
      </c>
      <c r="Z5551" s="131"/>
    </row>
    <row r="5552" spans="1:26" s="56" customFormat="1">
      <c r="A5552" s="56" t="s">
        <v>11709</v>
      </c>
      <c r="B5552" s="156" t="s">
        <v>8166</v>
      </c>
      <c r="C5552" s="56" t="s">
        <v>11710</v>
      </c>
      <c r="D5552" s="56" t="s">
        <v>11711</v>
      </c>
      <c r="H5552" s="52" t="s">
        <v>11712</v>
      </c>
      <c r="I5552" s="159">
        <v>41906</v>
      </c>
      <c r="J5552" s="159">
        <v>41978</v>
      </c>
      <c r="K5552" s="161" t="s">
        <v>12005</v>
      </c>
      <c r="L5552" s="161">
        <v>140900365</v>
      </c>
      <c r="M5552" s="156" t="s">
        <v>994</v>
      </c>
      <c r="N5552" s="25" t="s">
        <v>11715</v>
      </c>
      <c r="S5552" s="128" t="s">
        <v>988</v>
      </c>
      <c r="T5552" s="653"/>
      <c r="U5552" s="35" t="s">
        <v>606</v>
      </c>
      <c r="W5552" s="25">
        <v>7.5</v>
      </c>
      <c r="X5552" s="56">
        <v>96</v>
      </c>
      <c r="Y5552" s="56">
        <v>34.1</v>
      </c>
      <c r="Z5552" s="131"/>
    </row>
    <row r="5553" spans="1:26" s="56" customFormat="1">
      <c r="A5553" s="56" t="s">
        <v>11709</v>
      </c>
      <c r="B5553" s="156" t="s">
        <v>8166</v>
      </c>
      <c r="C5553" s="56" t="s">
        <v>11710</v>
      </c>
      <c r="D5553" s="56" t="s">
        <v>11711</v>
      </c>
      <c r="H5553" s="52" t="s">
        <v>11712</v>
      </c>
      <c r="I5553" s="159">
        <v>41906</v>
      </c>
      <c r="J5553" s="159">
        <v>41978</v>
      </c>
      <c r="K5553" s="161" t="s">
        <v>12006</v>
      </c>
      <c r="L5553" s="161">
        <v>140900366</v>
      </c>
      <c r="M5553" s="156" t="s">
        <v>994</v>
      </c>
      <c r="N5553" s="25" t="s">
        <v>11715</v>
      </c>
      <c r="S5553" s="128" t="s">
        <v>988</v>
      </c>
      <c r="T5553" s="653"/>
      <c r="U5553" s="35" t="s">
        <v>606</v>
      </c>
      <c r="W5553" s="25">
        <v>7.5</v>
      </c>
      <c r="X5553" s="56">
        <v>62</v>
      </c>
      <c r="Y5553" s="56">
        <v>37.799999999999997</v>
      </c>
      <c r="Z5553" s="131"/>
    </row>
    <row r="5554" spans="1:26" s="56" customFormat="1">
      <c r="A5554" s="56" t="s">
        <v>11709</v>
      </c>
      <c r="B5554" s="156" t="s">
        <v>8166</v>
      </c>
      <c r="C5554" s="56" t="s">
        <v>11710</v>
      </c>
      <c r="D5554" s="56" t="s">
        <v>11711</v>
      </c>
      <c r="H5554" s="52" t="s">
        <v>11712</v>
      </c>
      <c r="I5554" s="159">
        <v>41906</v>
      </c>
      <c r="J5554" s="159">
        <v>41978</v>
      </c>
      <c r="K5554" s="161" t="s">
        <v>12007</v>
      </c>
      <c r="L5554" s="161">
        <v>140900367</v>
      </c>
      <c r="M5554" s="156" t="s">
        <v>994</v>
      </c>
      <c r="N5554" s="25" t="s">
        <v>11715</v>
      </c>
      <c r="S5554" s="128" t="s">
        <v>988</v>
      </c>
      <c r="T5554" s="653"/>
      <c r="U5554" s="35" t="s">
        <v>606</v>
      </c>
      <c r="W5554" s="25">
        <v>7.5</v>
      </c>
      <c r="X5554" s="56">
        <v>111</v>
      </c>
      <c r="Y5554" s="56">
        <v>46.4</v>
      </c>
      <c r="Z5554" s="131"/>
    </row>
    <row r="5555" spans="1:26" s="56" customFormat="1">
      <c r="A5555" s="56" t="s">
        <v>11709</v>
      </c>
      <c r="B5555" s="156" t="s">
        <v>8166</v>
      </c>
      <c r="C5555" s="56" t="s">
        <v>11710</v>
      </c>
      <c r="D5555" s="56" t="s">
        <v>11711</v>
      </c>
      <c r="H5555" s="52" t="s">
        <v>11712</v>
      </c>
      <c r="I5555" s="159">
        <v>41906</v>
      </c>
      <c r="J5555" s="159">
        <v>41978</v>
      </c>
      <c r="K5555" s="161" t="s">
        <v>12008</v>
      </c>
      <c r="L5555" s="161">
        <v>140900368</v>
      </c>
      <c r="M5555" s="156" t="s">
        <v>994</v>
      </c>
      <c r="N5555" s="25" t="s">
        <v>11715</v>
      </c>
      <c r="S5555" s="128" t="s">
        <v>988</v>
      </c>
      <c r="T5555" s="653"/>
      <c r="U5555" s="35" t="s">
        <v>606</v>
      </c>
      <c r="W5555" s="25">
        <v>7.5</v>
      </c>
      <c r="X5555" s="56">
        <v>123</v>
      </c>
      <c r="Y5555" s="56">
        <v>25.8</v>
      </c>
      <c r="Z5555" s="131"/>
    </row>
    <row r="5556" spans="1:26" s="56" customFormat="1">
      <c r="A5556" s="56" t="s">
        <v>11709</v>
      </c>
      <c r="B5556" s="156" t="s">
        <v>8166</v>
      </c>
      <c r="C5556" s="56" t="s">
        <v>11710</v>
      </c>
      <c r="D5556" s="56" t="s">
        <v>11711</v>
      </c>
      <c r="H5556" s="52" t="s">
        <v>11712</v>
      </c>
      <c r="I5556" s="159">
        <v>41906</v>
      </c>
      <c r="J5556" s="159">
        <v>41978</v>
      </c>
      <c r="K5556" s="161" t="s">
        <v>12009</v>
      </c>
      <c r="L5556" s="161">
        <v>140900369</v>
      </c>
      <c r="M5556" s="156" t="s">
        <v>994</v>
      </c>
      <c r="N5556" s="25" t="s">
        <v>11715</v>
      </c>
      <c r="S5556" s="128" t="s">
        <v>988</v>
      </c>
      <c r="T5556" s="654"/>
      <c r="U5556" s="35" t="s">
        <v>606</v>
      </c>
      <c r="W5556" s="25">
        <v>7.5</v>
      </c>
      <c r="X5556" s="56">
        <v>104</v>
      </c>
      <c r="Y5556" s="56">
        <v>33.6</v>
      </c>
      <c r="Z5556" s="131"/>
    </row>
    <row r="5557" spans="1:26" s="56" customFormat="1">
      <c r="A5557" s="56" t="s">
        <v>11709</v>
      </c>
      <c r="B5557" s="156" t="s">
        <v>8166</v>
      </c>
      <c r="C5557" s="56" t="s">
        <v>11710</v>
      </c>
      <c r="D5557" s="56" t="s">
        <v>11711</v>
      </c>
      <c r="H5557" s="52" t="s">
        <v>11712</v>
      </c>
      <c r="I5557" s="159">
        <v>41906</v>
      </c>
      <c r="J5557" s="159">
        <v>41978</v>
      </c>
      <c r="K5557" s="161" t="s">
        <v>12010</v>
      </c>
      <c r="L5557" s="161">
        <v>140900370</v>
      </c>
      <c r="M5557" s="156" t="s">
        <v>994</v>
      </c>
      <c r="N5557" s="25" t="s">
        <v>11715</v>
      </c>
      <c r="S5557" s="128" t="s">
        <v>988</v>
      </c>
      <c r="T5557" s="652">
        <v>1</v>
      </c>
      <c r="U5557" s="35" t="s">
        <v>606</v>
      </c>
      <c r="W5557" s="25">
        <v>7.5</v>
      </c>
      <c r="X5557" s="56">
        <v>119</v>
      </c>
      <c r="Y5557" s="56">
        <v>11.1</v>
      </c>
      <c r="Z5557" s="131"/>
    </row>
    <row r="5558" spans="1:26" s="56" customFormat="1">
      <c r="A5558" s="56" t="s">
        <v>11709</v>
      </c>
      <c r="B5558" s="156" t="s">
        <v>8166</v>
      </c>
      <c r="C5558" s="56" t="s">
        <v>11710</v>
      </c>
      <c r="D5558" s="56" t="s">
        <v>11711</v>
      </c>
      <c r="H5558" s="52" t="s">
        <v>11712</v>
      </c>
      <c r="I5558" s="159">
        <v>41906</v>
      </c>
      <c r="J5558" s="159">
        <v>41978</v>
      </c>
      <c r="K5558" s="161" t="s">
        <v>12011</v>
      </c>
      <c r="L5558" s="161">
        <v>140900371</v>
      </c>
      <c r="M5558" s="156" t="s">
        <v>994</v>
      </c>
      <c r="N5558" s="25" t="s">
        <v>11715</v>
      </c>
      <c r="S5558" s="128" t="s">
        <v>988</v>
      </c>
      <c r="T5558" s="653"/>
      <c r="U5558" s="35" t="s">
        <v>606</v>
      </c>
      <c r="W5558" s="25">
        <v>7.5</v>
      </c>
      <c r="X5558" s="56">
        <v>103</v>
      </c>
      <c r="Y5558" s="56">
        <v>29.2</v>
      </c>
      <c r="Z5558" s="131"/>
    </row>
    <row r="5559" spans="1:26" s="56" customFormat="1">
      <c r="A5559" s="56" t="s">
        <v>11709</v>
      </c>
      <c r="B5559" s="156" t="s">
        <v>8166</v>
      </c>
      <c r="C5559" s="56" t="s">
        <v>11710</v>
      </c>
      <c r="D5559" s="56" t="s">
        <v>11711</v>
      </c>
      <c r="H5559" s="52" t="s">
        <v>11712</v>
      </c>
      <c r="I5559" s="159">
        <v>41906</v>
      </c>
      <c r="J5559" s="159">
        <v>41978</v>
      </c>
      <c r="K5559" s="161" t="s">
        <v>12012</v>
      </c>
      <c r="L5559" s="161">
        <v>140900372</v>
      </c>
      <c r="M5559" s="156" t="s">
        <v>994</v>
      </c>
      <c r="N5559" s="25" t="s">
        <v>11715</v>
      </c>
      <c r="S5559" s="128" t="s">
        <v>988</v>
      </c>
      <c r="T5559" s="653"/>
      <c r="U5559" s="35" t="s">
        <v>606</v>
      </c>
      <c r="W5559" s="25">
        <v>7.5</v>
      </c>
      <c r="X5559" s="56">
        <v>121</v>
      </c>
      <c r="Y5559" s="56">
        <v>28.1</v>
      </c>
      <c r="Z5559" s="131"/>
    </row>
    <row r="5560" spans="1:26" s="56" customFormat="1">
      <c r="A5560" s="56" t="s">
        <v>11709</v>
      </c>
      <c r="B5560" s="156" t="s">
        <v>8166</v>
      </c>
      <c r="C5560" s="56" t="s">
        <v>11710</v>
      </c>
      <c r="D5560" s="56" t="s">
        <v>11711</v>
      </c>
      <c r="H5560" s="52" t="s">
        <v>11712</v>
      </c>
      <c r="I5560" s="159">
        <v>41906</v>
      </c>
      <c r="J5560" s="159">
        <v>41978</v>
      </c>
      <c r="K5560" s="161" t="s">
        <v>12013</v>
      </c>
      <c r="L5560" s="161">
        <v>140900373</v>
      </c>
      <c r="M5560" s="156" t="s">
        <v>994</v>
      </c>
      <c r="N5560" s="25" t="s">
        <v>11715</v>
      </c>
      <c r="S5560" s="128" t="s">
        <v>988</v>
      </c>
      <c r="T5560" s="653"/>
      <c r="U5560" s="35" t="s">
        <v>606</v>
      </c>
      <c r="W5560" s="25">
        <v>7.5</v>
      </c>
      <c r="X5560" s="56">
        <v>61</v>
      </c>
      <c r="Y5560" s="56">
        <v>26.4</v>
      </c>
      <c r="Z5560" s="131"/>
    </row>
    <row r="5561" spans="1:26" s="56" customFormat="1">
      <c r="A5561" s="56" t="s">
        <v>11709</v>
      </c>
      <c r="B5561" s="156" t="s">
        <v>8166</v>
      </c>
      <c r="C5561" s="56" t="s">
        <v>11710</v>
      </c>
      <c r="D5561" s="56" t="s">
        <v>11711</v>
      </c>
      <c r="H5561" s="52" t="s">
        <v>11712</v>
      </c>
      <c r="I5561" s="159">
        <v>41906</v>
      </c>
      <c r="J5561" s="159">
        <v>41978</v>
      </c>
      <c r="K5561" s="161" t="s">
        <v>12014</v>
      </c>
      <c r="L5561" s="161">
        <v>140900374</v>
      </c>
      <c r="M5561" s="156" t="s">
        <v>994</v>
      </c>
      <c r="N5561" s="25" t="s">
        <v>11715</v>
      </c>
      <c r="S5561" s="128" t="s">
        <v>988</v>
      </c>
      <c r="T5561" s="653"/>
      <c r="U5561" s="35" t="s">
        <v>606</v>
      </c>
      <c r="W5561" s="25">
        <v>7.5</v>
      </c>
      <c r="X5561" s="56">
        <v>120</v>
      </c>
      <c r="Y5561" s="56">
        <v>25.1</v>
      </c>
      <c r="Z5561" s="131"/>
    </row>
    <row r="5562" spans="1:26" s="56" customFormat="1">
      <c r="A5562" s="56" t="s">
        <v>11709</v>
      </c>
      <c r="B5562" s="156" t="s">
        <v>8166</v>
      </c>
      <c r="C5562" s="56" t="s">
        <v>11710</v>
      </c>
      <c r="D5562" s="56" t="s">
        <v>11711</v>
      </c>
      <c r="H5562" s="52" t="s">
        <v>11712</v>
      </c>
      <c r="I5562" s="159">
        <v>41906</v>
      </c>
      <c r="J5562" s="159">
        <v>41978</v>
      </c>
      <c r="K5562" s="161" t="s">
        <v>12015</v>
      </c>
      <c r="L5562" s="161">
        <v>140900375</v>
      </c>
      <c r="M5562" s="156" t="s">
        <v>994</v>
      </c>
      <c r="N5562" s="25" t="s">
        <v>11715</v>
      </c>
      <c r="S5562" s="128" t="s">
        <v>988</v>
      </c>
      <c r="T5562" s="653"/>
      <c r="U5562" s="35" t="s">
        <v>606</v>
      </c>
      <c r="W5562" s="25">
        <v>7.5</v>
      </c>
      <c r="X5562" s="56">
        <v>111</v>
      </c>
      <c r="Y5562" s="56">
        <v>24.7</v>
      </c>
      <c r="Z5562" s="131"/>
    </row>
    <row r="5563" spans="1:26" s="56" customFormat="1">
      <c r="A5563" s="56" t="s">
        <v>11709</v>
      </c>
      <c r="B5563" s="156" t="s">
        <v>8166</v>
      </c>
      <c r="C5563" s="56" t="s">
        <v>11710</v>
      </c>
      <c r="D5563" s="56" t="s">
        <v>11711</v>
      </c>
      <c r="H5563" s="52" t="s">
        <v>11712</v>
      </c>
      <c r="I5563" s="159">
        <v>41906</v>
      </c>
      <c r="J5563" s="159">
        <v>41978</v>
      </c>
      <c r="K5563" s="161" t="s">
        <v>12016</v>
      </c>
      <c r="L5563" s="161">
        <v>140900376</v>
      </c>
      <c r="M5563" s="156" t="s">
        <v>994</v>
      </c>
      <c r="N5563" s="25" t="s">
        <v>11715</v>
      </c>
      <c r="S5563" s="128" t="s">
        <v>988</v>
      </c>
      <c r="T5563" s="653"/>
      <c r="U5563" s="35" t="s">
        <v>606</v>
      </c>
      <c r="W5563" s="25">
        <v>7.5</v>
      </c>
      <c r="X5563" s="56">
        <v>121</v>
      </c>
      <c r="Y5563" s="56">
        <v>20.100000000000001</v>
      </c>
      <c r="Z5563" s="131"/>
    </row>
    <row r="5564" spans="1:26" s="56" customFormat="1">
      <c r="A5564" s="56" t="s">
        <v>11709</v>
      </c>
      <c r="B5564" s="156" t="s">
        <v>8166</v>
      </c>
      <c r="C5564" s="56" t="s">
        <v>11710</v>
      </c>
      <c r="D5564" s="56" t="s">
        <v>11711</v>
      </c>
      <c r="H5564" s="52" t="s">
        <v>11712</v>
      </c>
      <c r="I5564" s="159">
        <v>41906</v>
      </c>
      <c r="J5564" s="159">
        <v>41978</v>
      </c>
      <c r="K5564" s="161" t="s">
        <v>12017</v>
      </c>
      <c r="L5564" s="161">
        <v>140900377</v>
      </c>
      <c r="M5564" s="156" t="s">
        <v>994</v>
      </c>
      <c r="N5564" s="25" t="s">
        <v>11715</v>
      </c>
      <c r="S5564" s="128" t="s">
        <v>988</v>
      </c>
      <c r="T5564" s="654"/>
      <c r="U5564" s="35" t="s">
        <v>606</v>
      </c>
      <c r="W5564" s="25">
        <v>7.5</v>
      </c>
      <c r="X5564" s="56">
        <v>114</v>
      </c>
      <c r="Y5564" s="56">
        <v>22.6</v>
      </c>
      <c r="Z5564" s="131"/>
    </row>
    <row r="5565" spans="1:26" s="56" customFormat="1">
      <c r="A5565" s="56" t="s">
        <v>11709</v>
      </c>
      <c r="B5565" s="156" t="s">
        <v>8166</v>
      </c>
      <c r="C5565" s="56" t="s">
        <v>11710</v>
      </c>
      <c r="D5565" s="56" t="s">
        <v>11711</v>
      </c>
      <c r="H5565" s="52" t="s">
        <v>11712</v>
      </c>
      <c r="I5565" s="159">
        <v>41906</v>
      </c>
      <c r="J5565" s="159">
        <v>41978</v>
      </c>
      <c r="K5565" s="161" t="s">
        <v>12018</v>
      </c>
      <c r="L5565" s="161">
        <v>140900378</v>
      </c>
      <c r="M5565" s="156" t="s">
        <v>994</v>
      </c>
      <c r="N5565" s="25" t="s">
        <v>11715</v>
      </c>
      <c r="S5565" s="128" t="s">
        <v>988</v>
      </c>
      <c r="T5565" s="652">
        <v>1</v>
      </c>
      <c r="U5565" s="35" t="s">
        <v>606</v>
      </c>
      <c r="W5565" s="25">
        <v>7.5</v>
      </c>
      <c r="X5565" s="56">
        <v>154</v>
      </c>
      <c r="Y5565" s="56">
        <v>27.1</v>
      </c>
      <c r="Z5565" s="131"/>
    </row>
    <row r="5566" spans="1:26" s="56" customFormat="1">
      <c r="A5566" s="56" t="s">
        <v>11709</v>
      </c>
      <c r="B5566" s="156" t="s">
        <v>8166</v>
      </c>
      <c r="C5566" s="56" t="s">
        <v>11710</v>
      </c>
      <c r="D5566" s="56" t="s">
        <v>11711</v>
      </c>
      <c r="H5566" s="52" t="s">
        <v>11712</v>
      </c>
      <c r="I5566" s="159">
        <v>41906</v>
      </c>
      <c r="J5566" s="159">
        <v>41978</v>
      </c>
      <c r="K5566" s="161" t="s">
        <v>12019</v>
      </c>
      <c r="L5566" s="161">
        <v>140900379</v>
      </c>
      <c r="M5566" s="156" t="s">
        <v>994</v>
      </c>
      <c r="N5566" s="25" t="s">
        <v>11715</v>
      </c>
      <c r="S5566" s="128" t="s">
        <v>988</v>
      </c>
      <c r="T5566" s="653"/>
      <c r="U5566" s="35" t="s">
        <v>606</v>
      </c>
      <c r="W5566" s="25">
        <v>7.5</v>
      </c>
      <c r="X5566" s="56">
        <v>111</v>
      </c>
      <c r="Y5566" s="56">
        <v>18.7</v>
      </c>
      <c r="Z5566" s="131"/>
    </row>
    <row r="5567" spans="1:26" s="56" customFormat="1">
      <c r="A5567" s="56" t="s">
        <v>11709</v>
      </c>
      <c r="B5567" s="156" t="s">
        <v>8166</v>
      </c>
      <c r="C5567" s="56" t="s">
        <v>11710</v>
      </c>
      <c r="D5567" s="56" t="s">
        <v>11711</v>
      </c>
      <c r="H5567" s="52" t="s">
        <v>11712</v>
      </c>
      <c r="I5567" s="159">
        <v>41906</v>
      </c>
      <c r="J5567" s="159">
        <v>41978</v>
      </c>
      <c r="K5567" s="161" t="s">
        <v>12020</v>
      </c>
      <c r="L5567" s="161">
        <v>140900380</v>
      </c>
      <c r="M5567" s="156" t="s">
        <v>994</v>
      </c>
      <c r="N5567" s="25" t="s">
        <v>11715</v>
      </c>
      <c r="S5567" s="128" t="s">
        <v>988</v>
      </c>
      <c r="T5567" s="653"/>
      <c r="U5567" s="35" t="s">
        <v>606</v>
      </c>
      <c r="W5567" s="25">
        <v>7.5</v>
      </c>
      <c r="X5567" s="56">
        <v>120</v>
      </c>
      <c r="Y5567" s="56">
        <v>48.8</v>
      </c>
      <c r="Z5567" s="131"/>
    </row>
    <row r="5568" spans="1:26" s="56" customFormat="1">
      <c r="A5568" s="56" t="s">
        <v>11709</v>
      </c>
      <c r="B5568" s="156" t="s">
        <v>8166</v>
      </c>
      <c r="C5568" s="56" t="s">
        <v>11710</v>
      </c>
      <c r="D5568" s="56" t="s">
        <v>11711</v>
      </c>
      <c r="H5568" s="52" t="s">
        <v>11712</v>
      </c>
      <c r="I5568" s="159">
        <v>41906</v>
      </c>
      <c r="J5568" s="159">
        <v>41978</v>
      </c>
      <c r="K5568" s="161" t="s">
        <v>12021</v>
      </c>
      <c r="L5568" s="161">
        <v>140900381</v>
      </c>
      <c r="M5568" s="156" t="s">
        <v>994</v>
      </c>
      <c r="N5568" s="25" t="s">
        <v>11715</v>
      </c>
      <c r="S5568" s="128" t="s">
        <v>988</v>
      </c>
      <c r="T5568" s="653"/>
      <c r="U5568" s="35" t="s">
        <v>606</v>
      </c>
      <c r="W5568" s="25">
        <v>7.5</v>
      </c>
      <c r="X5568" s="56">
        <v>57</v>
      </c>
      <c r="Y5568" s="56">
        <v>26.3</v>
      </c>
      <c r="Z5568" s="131"/>
    </row>
    <row r="5569" spans="1:26" s="56" customFormat="1">
      <c r="A5569" s="56" t="s">
        <v>11709</v>
      </c>
      <c r="B5569" s="156" t="s">
        <v>8166</v>
      </c>
      <c r="C5569" s="56" t="s">
        <v>11710</v>
      </c>
      <c r="D5569" s="56" t="s">
        <v>11711</v>
      </c>
      <c r="H5569" s="52" t="s">
        <v>11712</v>
      </c>
      <c r="I5569" s="159">
        <v>41906</v>
      </c>
      <c r="J5569" s="159">
        <v>41978</v>
      </c>
      <c r="K5569" s="161" t="s">
        <v>12022</v>
      </c>
      <c r="L5569" s="161">
        <v>140900382</v>
      </c>
      <c r="M5569" s="156" t="s">
        <v>994</v>
      </c>
      <c r="N5569" s="25" t="s">
        <v>11715</v>
      </c>
      <c r="S5569" s="128" t="s">
        <v>988</v>
      </c>
      <c r="T5569" s="653"/>
      <c r="U5569" s="35" t="s">
        <v>606</v>
      </c>
      <c r="W5569" s="25">
        <v>7.5</v>
      </c>
      <c r="X5569" s="56">
        <v>122</v>
      </c>
      <c r="Y5569" s="56">
        <v>36.9</v>
      </c>
      <c r="Z5569" s="131"/>
    </row>
    <row r="5570" spans="1:26" s="56" customFormat="1">
      <c r="A5570" s="56" t="s">
        <v>11709</v>
      </c>
      <c r="B5570" s="156" t="s">
        <v>8166</v>
      </c>
      <c r="C5570" s="56" t="s">
        <v>11710</v>
      </c>
      <c r="D5570" s="56" t="s">
        <v>11711</v>
      </c>
      <c r="H5570" s="52" t="s">
        <v>11712</v>
      </c>
      <c r="I5570" s="159">
        <v>41906</v>
      </c>
      <c r="J5570" s="159">
        <v>41978</v>
      </c>
      <c r="K5570" s="161" t="s">
        <v>12023</v>
      </c>
      <c r="L5570" s="161">
        <v>140900383</v>
      </c>
      <c r="M5570" s="156" t="s">
        <v>994</v>
      </c>
      <c r="N5570" s="25" t="s">
        <v>11715</v>
      </c>
      <c r="S5570" s="128" t="s">
        <v>988</v>
      </c>
      <c r="T5570" s="653"/>
      <c r="U5570" s="35" t="s">
        <v>606</v>
      </c>
      <c r="W5570" s="25">
        <v>7.5</v>
      </c>
      <c r="X5570" s="56">
        <v>117</v>
      </c>
      <c r="Y5570" s="56">
        <v>47.6</v>
      </c>
      <c r="Z5570" s="131"/>
    </row>
    <row r="5571" spans="1:26" s="56" customFormat="1">
      <c r="A5571" s="56" t="s">
        <v>11709</v>
      </c>
      <c r="B5571" s="156" t="s">
        <v>8166</v>
      </c>
      <c r="C5571" s="56" t="s">
        <v>11710</v>
      </c>
      <c r="D5571" s="56" t="s">
        <v>11711</v>
      </c>
      <c r="H5571" s="52" t="s">
        <v>11712</v>
      </c>
      <c r="I5571" s="159">
        <v>41906</v>
      </c>
      <c r="J5571" s="159">
        <v>41978</v>
      </c>
      <c r="K5571" s="161" t="s">
        <v>12024</v>
      </c>
      <c r="L5571" s="161">
        <v>140900384</v>
      </c>
      <c r="M5571" s="156" t="s">
        <v>994</v>
      </c>
      <c r="N5571" s="25" t="s">
        <v>11715</v>
      </c>
      <c r="S5571" s="128" t="s">
        <v>988</v>
      </c>
      <c r="T5571" s="653"/>
      <c r="U5571" s="35" t="s">
        <v>606</v>
      </c>
      <c r="W5571" s="25">
        <v>7.5</v>
      </c>
      <c r="X5571" s="56">
        <v>117</v>
      </c>
      <c r="Y5571" s="56">
        <v>51.4</v>
      </c>
      <c r="Z5571" s="131"/>
    </row>
    <row r="5572" spans="1:26" s="56" customFormat="1">
      <c r="A5572" s="56" t="s">
        <v>11709</v>
      </c>
      <c r="B5572" s="156" t="s">
        <v>8166</v>
      </c>
      <c r="C5572" s="56" t="s">
        <v>11710</v>
      </c>
      <c r="D5572" s="56" t="s">
        <v>11711</v>
      </c>
      <c r="H5572" s="52" t="s">
        <v>11712</v>
      </c>
      <c r="I5572" s="159">
        <v>41906</v>
      </c>
      <c r="J5572" s="159">
        <v>41978</v>
      </c>
      <c r="K5572" s="161" t="s">
        <v>12025</v>
      </c>
      <c r="L5572" s="161">
        <v>140900385</v>
      </c>
      <c r="M5572" s="156" t="s">
        <v>994</v>
      </c>
      <c r="N5572" s="25" t="s">
        <v>11715</v>
      </c>
      <c r="S5572" s="128" t="s">
        <v>988</v>
      </c>
      <c r="T5572" s="654"/>
      <c r="U5572" s="35" t="s">
        <v>606</v>
      </c>
      <c r="W5572" s="25">
        <v>7.5</v>
      </c>
      <c r="X5572" s="56">
        <v>123</v>
      </c>
      <c r="Y5572" s="56">
        <v>50</v>
      </c>
      <c r="Z5572" s="131"/>
    </row>
    <row r="5573" spans="1:26" s="56" customFormat="1">
      <c r="A5573" s="56" t="s">
        <v>11709</v>
      </c>
      <c r="B5573" s="156" t="s">
        <v>8166</v>
      </c>
      <c r="C5573" s="56" t="s">
        <v>11710</v>
      </c>
      <c r="D5573" s="56" t="s">
        <v>11711</v>
      </c>
      <c r="H5573" s="52" t="s">
        <v>11712</v>
      </c>
      <c r="I5573" s="159">
        <v>41906</v>
      </c>
      <c r="J5573" s="159">
        <v>41978</v>
      </c>
      <c r="K5573" s="161" t="s">
        <v>12026</v>
      </c>
      <c r="L5573" s="161">
        <v>140900386</v>
      </c>
      <c r="M5573" s="156" t="s">
        <v>994</v>
      </c>
      <c r="N5573" s="25" t="s">
        <v>11715</v>
      </c>
      <c r="S5573" s="128" t="s">
        <v>988</v>
      </c>
      <c r="T5573" s="652">
        <v>1</v>
      </c>
      <c r="U5573" s="35" t="s">
        <v>606</v>
      </c>
      <c r="W5573" s="25">
        <v>7.5</v>
      </c>
      <c r="X5573" s="56">
        <v>60</v>
      </c>
      <c r="Y5573" s="56">
        <v>43</v>
      </c>
      <c r="Z5573" s="131"/>
    </row>
    <row r="5574" spans="1:26" s="56" customFormat="1">
      <c r="A5574" s="56" t="s">
        <v>11709</v>
      </c>
      <c r="B5574" s="156" t="s">
        <v>8166</v>
      </c>
      <c r="C5574" s="56" t="s">
        <v>11710</v>
      </c>
      <c r="D5574" s="56" t="s">
        <v>11711</v>
      </c>
      <c r="H5574" s="52" t="s">
        <v>11712</v>
      </c>
      <c r="I5574" s="159">
        <v>41906</v>
      </c>
      <c r="J5574" s="159">
        <v>41978</v>
      </c>
      <c r="K5574" s="161" t="s">
        <v>12027</v>
      </c>
      <c r="L5574" s="161">
        <v>140900387</v>
      </c>
      <c r="M5574" s="156" t="s">
        <v>994</v>
      </c>
      <c r="N5574" s="25" t="s">
        <v>11715</v>
      </c>
      <c r="S5574" s="128" t="s">
        <v>988</v>
      </c>
      <c r="T5574" s="653"/>
      <c r="U5574" s="35" t="s">
        <v>606</v>
      </c>
      <c r="W5574" s="25">
        <v>7.5</v>
      </c>
      <c r="X5574" s="56">
        <v>112</v>
      </c>
      <c r="Y5574" s="56">
        <v>26.6</v>
      </c>
      <c r="Z5574" s="131"/>
    </row>
    <row r="5575" spans="1:26" s="56" customFormat="1">
      <c r="A5575" s="56" t="s">
        <v>11709</v>
      </c>
      <c r="B5575" s="156" t="s">
        <v>8166</v>
      </c>
      <c r="C5575" s="56" t="s">
        <v>11710</v>
      </c>
      <c r="D5575" s="56" t="s">
        <v>11711</v>
      </c>
      <c r="H5575" s="52" t="s">
        <v>11712</v>
      </c>
      <c r="I5575" s="159">
        <v>41906</v>
      </c>
      <c r="J5575" s="159">
        <v>41978</v>
      </c>
      <c r="K5575" s="161" t="s">
        <v>12028</v>
      </c>
      <c r="L5575" s="161">
        <v>140900388</v>
      </c>
      <c r="M5575" s="156" t="s">
        <v>994</v>
      </c>
      <c r="N5575" s="25" t="s">
        <v>11715</v>
      </c>
      <c r="S5575" s="128" t="s">
        <v>988</v>
      </c>
      <c r="T5575" s="653"/>
      <c r="U5575" s="35" t="s">
        <v>606</v>
      </c>
      <c r="W5575" s="25">
        <v>7.5</v>
      </c>
      <c r="X5575" s="56">
        <v>63</v>
      </c>
      <c r="Y5575" s="56">
        <v>32.299999999999997</v>
      </c>
      <c r="Z5575" s="131"/>
    </row>
    <row r="5576" spans="1:26" s="56" customFormat="1">
      <c r="A5576" s="56" t="s">
        <v>11709</v>
      </c>
      <c r="B5576" s="156" t="s">
        <v>8166</v>
      </c>
      <c r="C5576" s="56" t="s">
        <v>11710</v>
      </c>
      <c r="D5576" s="56" t="s">
        <v>11711</v>
      </c>
      <c r="H5576" s="52" t="s">
        <v>11712</v>
      </c>
      <c r="I5576" s="159">
        <v>41906</v>
      </c>
      <c r="J5576" s="159">
        <v>41978</v>
      </c>
      <c r="K5576" s="161" t="s">
        <v>12029</v>
      </c>
      <c r="L5576" s="161">
        <v>140900389</v>
      </c>
      <c r="M5576" s="156" t="s">
        <v>994</v>
      </c>
      <c r="N5576" s="25" t="s">
        <v>11715</v>
      </c>
      <c r="S5576" s="128" t="s">
        <v>988</v>
      </c>
      <c r="T5576" s="653"/>
      <c r="U5576" s="35" t="s">
        <v>606</v>
      </c>
      <c r="W5576" s="25">
        <v>7.5</v>
      </c>
      <c r="X5576" s="56">
        <v>126</v>
      </c>
      <c r="Y5576" s="56">
        <v>21.4</v>
      </c>
      <c r="Z5576" s="131"/>
    </row>
    <row r="5577" spans="1:26" s="56" customFormat="1">
      <c r="A5577" s="56" t="s">
        <v>11709</v>
      </c>
      <c r="B5577" s="156" t="s">
        <v>8166</v>
      </c>
      <c r="C5577" s="56" t="s">
        <v>11710</v>
      </c>
      <c r="D5577" s="56" t="s">
        <v>11711</v>
      </c>
      <c r="H5577" s="52" t="s">
        <v>11712</v>
      </c>
      <c r="I5577" s="159">
        <v>41906</v>
      </c>
      <c r="J5577" s="159">
        <v>41978</v>
      </c>
      <c r="K5577" s="161" t="s">
        <v>12030</v>
      </c>
      <c r="L5577" s="161">
        <v>140900392</v>
      </c>
      <c r="M5577" s="156" t="s">
        <v>994</v>
      </c>
      <c r="N5577" s="25" t="s">
        <v>11715</v>
      </c>
      <c r="S5577" s="128" t="s">
        <v>988</v>
      </c>
      <c r="T5577" s="653"/>
      <c r="U5577" s="35" t="s">
        <v>606</v>
      </c>
      <c r="W5577" s="25">
        <v>7.5</v>
      </c>
      <c r="X5577" s="56">
        <v>116</v>
      </c>
      <c r="Y5577" s="56">
        <v>14.4</v>
      </c>
      <c r="Z5577" s="131"/>
    </row>
    <row r="5578" spans="1:26" s="56" customFormat="1">
      <c r="A5578" s="56" t="s">
        <v>11709</v>
      </c>
      <c r="B5578" s="156" t="s">
        <v>8166</v>
      </c>
      <c r="C5578" s="56" t="s">
        <v>11710</v>
      </c>
      <c r="D5578" s="56" t="s">
        <v>11711</v>
      </c>
      <c r="H5578" s="52" t="s">
        <v>11712</v>
      </c>
      <c r="I5578" s="159">
        <v>41906</v>
      </c>
      <c r="J5578" s="159">
        <v>41978</v>
      </c>
      <c r="K5578" s="161" t="s">
        <v>12031</v>
      </c>
      <c r="L5578" s="161">
        <v>140900393</v>
      </c>
      <c r="M5578" s="156" t="s">
        <v>994</v>
      </c>
      <c r="N5578" s="25" t="s">
        <v>11715</v>
      </c>
      <c r="S5578" s="128" t="s">
        <v>988</v>
      </c>
      <c r="T5578" s="653"/>
      <c r="U5578" s="35" t="s">
        <v>606</v>
      </c>
      <c r="W5578" s="25">
        <v>7.5</v>
      </c>
      <c r="X5578" s="56">
        <v>116</v>
      </c>
      <c r="Y5578" s="56">
        <v>65.8</v>
      </c>
      <c r="Z5578" s="131"/>
    </row>
    <row r="5579" spans="1:26" s="56" customFormat="1">
      <c r="A5579" s="56" t="s">
        <v>11709</v>
      </c>
      <c r="B5579" s="156" t="s">
        <v>8166</v>
      </c>
      <c r="C5579" s="56" t="s">
        <v>11710</v>
      </c>
      <c r="D5579" s="56" t="s">
        <v>11711</v>
      </c>
      <c r="H5579" s="52" t="s">
        <v>11712</v>
      </c>
      <c r="I5579" s="159">
        <v>41906</v>
      </c>
      <c r="J5579" s="159">
        <v>41978</v>
      </c>
      <c r="K5579" s="161" t="s">
        <v>12032</v>
      </c>
      <c r="L5579" s="161">
        <v>140900394</v>
      </c>
      <c r="M5579" s="156" t="s">
        <v>994</v>
      </c>
      <c r="N5579" s="25" t="s">
        <v>11715</v>
      </c>
      <c r="S5579" s="128" t="s">
        <v>988</v>
      </c>
      <c r="T5579" s="653"/>
      <c r="U5579" s="35" t="s">
        <v>606</v>
      </c>
      <c r="W5579" s="25">
        <v>7.5</v>
      </c>
      <c r="X5579" s="56">
        <v>91</v>
      </c>
      <c r="Y5579" s="56">
        <v>26.9</v>
      </c>
      <c r="Z5579" s="131"/>
    </row>
    <row r="5580" spans="1:26" s="56" customFormat="1">
      <c r="A5580" s="56" t="s">
        <v>11709</v>
      </c>
      <c r="B5580" s="156" t="s">
        <v>8166</v>
      </c>
      <c r="C5580" s="56" t="s">
        <v>11710</v>
      </c>
      <c r="D5580" s="56" t="s">
        <v>11711</v>
      </c>
      <c r="H5580" s="52" t="s">
        <v>11712</v>
      </c>
      <c r="I5580" s="159">
        <v>41906</v>
      </c>
      <c r="J5580" s="159">
        <v>41978</v>
      </c>
      <c r="K5580" s="161" t="s">
        <v>12033</v>
      </c>
      <c r="L5580" s="161">
        <v>140900395</v>
      </c>
      <c r="M5580" s="156" t="s">
        <v>994</v>
      </c>
      <c r="N5580" s="25" t="s">
        <v>11715</v>
      </c>
      <c r="S5580" s="128" t="s">
        <v>988</v>
      </c>
      <c r="T5580" s="654"/>
      <c r="U5580" s="35" t="s">
        <v>606</v>
      </c>
      <c r="W5580" s="25">
        <v>7.5</v>
      </c>
      <c r="X5580" s="56">
        <v>119</v>
      </c>
      <c r="Y5580" s="56">
        <v>30.8</v>
      </c>
      <c r="Z5580" s="131"/>
    </row>
    <row r="5582" spans="1:26" s="56" customFormat="1">
      <c r="A5582" s="56" t="s">
        <v>12034</v>
      </c>
      <c r="B5582" s="156" t="s">
        <v>8166</v>
      </c>
      <c r="C5582" s="56" t="s">
        <v>12035</v>
      </c>
      <c r="D5582" s="56" t="s">
        <v>12036</v>
      </c>
      <c r="E5582" s="56" t="s">
        <v>12037</v>
      </c>
      <c r="F5582" s="128" t="s">
        <v>12038</v>
      </c>
      <c r="G5582" s="128"/>
      <c r="H5582" s="52" t="s">
        <v>12039</v>
      </c>
      <c r="I5582" s="159">
        <v>41902</v>
      </c>
      <c r="J5582" s="159">
        <v>41962</v>
      </c>
      <c r="K5582" s="56" t="s">
        <v>12040</v>
      </c>
      <c r="L5582" s="56" t="s">
        <v>12041</v>
      </c>
      <c r="M5582" s="56" t="s">
        <v>695</v>
      </c>
      <c r="N5582" s="56" t="s">
        <v>9539</v>
      </c>
      <c r="P5582" s="56" t="s">
        <v>11508</v>
      </c>
      <c r="S5582" s="56" t="s">
        <v>605</v>
      </c>
      <c r="T5582" s="56">
        <v>1</v>
      </c>
      <c r="U5582" s="56" t="s">
        <v>606</v>
      </c>
      <c r="W5582" s="56">
        <v>15</v>
      </c>
      <c r="X5582" s="56">
        <v>50</v>
      </c>
      <c r="Y5582" s="56">
        <v>68.599999999999994</v>
      </c>
    </row>
    <row r="5583" spans="1:26" s="56" customFormat="1">
      <c r="A5583" s="56" t="s">
        <v>12042</v>
      </c>
      <c r="B5583" s="56" t="s">
        <v>12043</v>
      </c>
      <c r="C5583" s="56" t="s">
        <v>12044</v>
      </c>
      <c r="D5583" s="56" t="s">
        <v>12045</v>
      </c>
      <c r="E5583" s="56" t="s">
        <v>12046</v>
      </c>
      <c r="F5583" s="56" t="s">
        <v>12047</v>
      </c>
      <c r="H5583" s="52" t="s">
        <v>12048</v>
      </c>
      <c r="I5583" s="159">
        <v>41902</v>
      </c>
      <c r="J5583" s="159">
        <v>41971</v>
      </c>
      <c r="K5583" s="56" t="s">
        <v>12049</v>
      </c>
      <c r="L5583" s="56" t="s">
        <v>12050</v>
      </c>
      <c r="M5583" s="56" t="s">
        <v>695</v>
      </c>
      <c r="N5583" s="56" t="s">
        <v>9539</v>
      </c>
      <c r="P5583" s="56" t="s">
        <v>11508</v>
      </c>
      <c r="S5583" s="56" t="s">
        <v>605</v>
      </c>
      <c r="T5583" s="56">
        <v>1</v>
      </c>
      <c r="U5583" s="56" t="s">
        <v>606</v>
      </c>
      <c r="W5583" s="56">
        <v>15</v>
      </c>
      <c r="X5583" s="56">
        <v>182</v>
      </c>
      <c r="Y5583" s="56">
        <v>28.6</v>
      </c>
    </row>
    <row r="5584" spans="1:26" s="56" customFormat="1">
      <c r="A5584" s="56" t="s">
        <v>12042</v>
      </c>
      <c r="B5584" s="56" t="s">
        <v>12043</v>
      </c>
      <c r="C5584" s="56" t="s">
        <v>12044</v>
      </c>
      <c r="D5584" s="56" t="s">
        <v>12045</v>
      </c>
      <c r="E5584" s="56" t="s">
        <v>12046</v>
      </c>
      <c r="F5584" s="56" t="s">
        <v>12047</v>
      </c>
      <c r="H5584" s="52" t="s">
        <v>12048</v>
      </c>
      <c r="I5584" s="159">
        <v>41902</v>
      </c>
      <c r="J5584" s="159">
        <v>41971</v>
      </c>
      <c r="K5584" s="56" t="s">
        <v>12051</v>
      </c>
      <c r="L5584" s="56" t="s">
        <v>12052</v>
      </c>
      <c r="M5584" s="56" t="s">
        <v>695</v>
      </c>
      <c r="N5584" s="56" t="s">
        <v>9539</v>
      </c>
      <c r="P5584" s="56" t="s">
        <v>11508</v>
      </c>
      <c r="S5584" s="56" t="s">
        <v>605</v>
      </c>
      <c r="T5584" s="56">
        <v>1</v>
      </c>
      <c r="U5584" s="56" t="s">
        <v>606</v>
      </c>
      <c r="W5584" s="56">
        <v>15</v>
      </c>
      <c r="X5584" s="56">
        <v>183</v>
      </c>
      <c r="Y5584" s="56">
        <v>38.200000000000003</v>
      </c>
    </row>
    <row r="5586" spans="1:26" s="56" customFormat="1" ht="15" customHeight="1">
      <c r="A5586" s="56" t="s">
        <v>12053</v>
      </c>
      <c r="B5586" s="56" t="s">
        <v>8166</v>
      </c>
      <c r="C5586" s="56" t="s">
        <v>12054</v>
      </c>
      <c r="D5586" s="56" t="s">
        <v>12055</v>
      </c>
      <c r="E5586" s="56" t="s">
        <v>12056</v>
      </c>
      <c r="F5586" s="56" t="s">
        <v>12057</v>
      </c>
      <c r="H5586" s="56" t="s">
        <v>12058</v>
      </c>
      <c r="I5586" s="159">
        <v>41899</v>
      </c>
      <c r="J5586" s="159"/>
      <c r="K5586" s="56" t="s">
        <v>12059</v>
      </c>
      <c r="L5586" s="56">
        <v>85214083256</v>
      </c>
      <c r="M5586" s="56" t="s">
        <v>12060</v>
      </c>
      <c r="N5586" s="56" t="s">
        <v>8176</v>
      </c>
      <c r="O5586" s="56" t="s">
        <v>10951</v>
      </c>
      <c r="P5586" s="56" t="s">
        <v>10952</v>
      </c>
      <c r="Q5586" s="56">
        <v>1</v>
      </c>
      <c r="S5586" s="56" t="s">
        <v>11486</v>
      </c>
      <c r="T5586" s="56">
        <v>1</v>
      </c>
      <c r="U5586" s="56" t="s">
        <v>606</v>
      </c>
      <c r="W5586" s="56">
        <v>15</v>
      </c>
      <c r="X5586" s="56">
        <v>53</v>
      </c>
      <c r="Y5586" s="56">
        <v>94.9</v>
      </c>
      <c r="Z5586" s="56" t="s">
        <v>12061</v>
      </c>
    </row>
    <row r="5587" spans="1:26" s="56" customFormat="1" ht="15" customHeight="1">
      <c r="A5587" s="56" t="s">
        <v>12053</v>
      </c>
      <c r="B5587" s="56" t="s">
        <v>8166</v>
      </c>
      <c r="C5587" s="56" t="s">
        <v>12054</v>
      </c>
      <c r="D5587" s="56" t="s">
        <v>12055</v>
      </c>
      <c r="E5587" s="56" t="s">
        <v>12056</v>
      </c>
      <c r="F5587" s="56" t="s">
        <v>12057</v>
      </c>
      <c r="H5587" s="56" t="s">
        <v>12058</v>
      </c>
      <c r="I5587" s="159">
        <v>41899</v>
      </c>
      <c r="J5587" s="159"/>
      <c r="K5587" s="56" t="s">
        <v>12062</v>
      </c>
      <c r="L5587" s="56">
        <v>85214083257</v>
      </c>
      <c r="M5587" s="56" t="s">
        <v>12060</v>
      </c>
      <c r="N5587" s="56" t="s">
        <v>8176</v>
      </c>
      <c r="O5587" s="56" t="s">
        <v>10951</v>
      </c>
      <c r="P5587" s="56" t="s">
        <v>10952</v>
      </c>
      <c r="Q5587" s="56">
        <v>1</v>
      </c>
      <c r="S5587" s="56" t="s">
        <v>11486</v>
      </c>
      <c r="T5587" s="56">
        <v>1</v>
      </c>
      <c r="U5587" s="56" t="s">
        <v>606</v>
      </c>
      <c r="W5587" s="56">
        <v>15</v>
      </c>
      <c r="X5587" s="56" t="s">
        <v>12063</v>
      </c>
      <c r="Y5587" s="56">
        <v>102.5</v>
      </c>
    </row>
    <row r="5588" spans="1:26" s="56" customFormat="1" ht="15" customHeight="1">
      <c r="A5588" s="56" t="s">
        <v>12053</v>
      </c>
      <c r="B5588" s="56" t="s">
        <v>8166</v>
      </c>
      <c r="C5588" s="56" t="s">
        <v>12054</v>
      </c>
      <c r="D5588" s="56" t="s">
        <v>12055</v>
      </c>
      <c r="E5588" s="56" t="s">
        <v>12056</v>
      </c>
      <c r="F5588" s="56" t="s">
        <v>12057</v>
      </c>
      <c r="H5588" s="56" t="s">
        <v>12058</v>
      </c>
      <c r="I5588" s="159">
        <v>41899</v>
      </c>
      <c r="J5588" s="159"/>
      <c r="K5588" s="56" t="s">
        <v>12064</v>
      </c>
      <c r="L5588" s="56">
        <v>85214083258</v>
      </c>
      <c r="M5588" s="56" t="s">
        <v>12060</v>
      </c>
      <c r="N5588" s="56" t="s">
        <v>8176</v>
      </c>
      <c r="O5588" s="56" t="s">
        <v>10951</v>
      </c>
      <c r="P5588" s="56" t="s">
        <v>10952</v>
      </c>
      <c r="Q5588" s="56">
        <v>1</v>
      </c>
      <c r="S5588" s="56" t="s">
        <v>11486</v>
      </c>
      <c r="T5588" s="56">
        <v>1</v>
      </c>
      <c r="U5588" s="56" t="s">
        <v>606</v>
      </c>
      <c r="W5588" s="56">
        <v>15</v>
      </c>
      <c r="X5588" s="56">
        <v>56</v>
      </c>
      <c r="Y5588" s="56">
        <v>86.1</v>
      </c>
    </row>
    <row r="5589" spans="1:26" s="56" customFormat="1" ht="15" customHeight="1">
      <c r="A5589" s="56" t="s">
        <v>12053</v>
      </c>
      <c r="B5589" s="56" t="s">
        <v>8166</v>
      </c>
      <c r="C5589" s="56" t="s">
        <v>12054</v>
      </c>
      <c r="D5589" s="56" t="s">
        <v>12055</v>
      </c>
      <c r="E5589" s="56" t="s">
        <v>12056</v>
      </c>
      <c r="F5589" s="56" t="s">
        <v>12057</v>
      </c>
      <c r="H5589" s="56" t="s">
        <v>12058</v>
      </c>
      <c r="I5589" s="159">
        <v>41899</v>
      </c>
      <c r="J5589" s="159"/>
      <c r="K5589" s="56" t="s">
        <v>12065</v>
      </c>
      <c r="L5589" s="56">
        <v>85214083259</v>
      </c>
      <c r="M5589" s="56" t="s">
        <v>12060</v>
      </c>
      <c r="N5589" s="56" t="s">
        <v>8176</v>
      </c>
      <c r="O5589" s="56" t="s">
        <v>10951</v>
      </c>
      <c r="P5589" s="56" t="s">
        <v>10952</v>
      </c>
      <c r="Q5589" s="56">
        <v>1</v>
      </c>
      <c r="S5589" s="56" t="s">
        <v>11486</v>
      </c>
      <c r="T5589" s="56">
        <v>1</v>
      </c>
      <c r="U5589" s="56" t="s">
        <v>606</v>
      </c>
      <c r="W5589" s="56">
        <v>15</v>
      </c>
      <c r="X5589" s="56" t="s">
        <v>12066</v>
      </c>
      <c r="Y5589" s="56">
        <v>176.7</v>
      </c>
    </row>
    <row r="5590" spans="1:26" s="56" customFormat="1" ht="15" customHeight="1">
      <c r="A5590" s="56" t="s">
        <v>12053</v>
      </c>
      <c r="B5590" s="56" t="s">
        <v>8166</v>
      </c>
      <c r="C5590" s="56" t="s">
        <v>12054</v>
      </c>
      <c r="D5590" s="56" t="s">
        <v>12055</v>
      </c>
      <c r="E5590" s="56" t="s">
        <v>12056</v>
      </c>
      <c r="F5590" s="56" t="s">
        <v>12057</v>
      </c>
      <c r="H5590" s="56" t="s">
        <v>12058</v>
      </c>
      <c r="I5590" s="159">
        <v>41899</v>
      </c>
      <c r="J5590" s="159"/>
      <c r="K5590" s="56" t="s">
        <v>12067</v>
      </c>
      <c r="L5590" s="56">
        <v>85214083260</v>
      </c>
      <c r="M5590" s="56" t="s">
        <v>12060</v>
      </c>
      <c r="N5590" s="56" t="s">
        <v>8176</v>
      </c>
      <c r="O5590" s="56" t="s">
        <v>10951</v>
      </c>
      <c r="P5590" s="56" t="s">
        <v>10952</v>
      </c>
      <c r="Q5590" s="56">
        <v>1</v>
      </c>
      <c r="S5590" s="56" t="s">
        <v>11486</v>
      </c>
      <c r="T5590" s="56">
        <v>1</v>
      </c>
      <c r="U5590" s="56" t="s">
        <v>606</v>
      </c>
      <c r="W5590" s="56">
        <v>15</v>
      </c>
      <c r="X5590" s="56" t="s">
        <v>12068</v>
      </c>
      <c r="Y5590" s="56">
        <v>207.4</v>
      </c>
    </row>
    <row r="5591" spans="1:26" s="56" customFormat="1" ht="15" customHeight="1">
      <c r="A5591" s="56" t="s">
        <v>12053</v>
      </c>
      <c r="B5591" s="56" t="s">
        <v>8166</v>
      </c>
      <c r="C5591" s="56" t="s">
        <v>12054</v>
      </c>
      <c r="D5591" s="56" t="s">
        <v>12055</v>
      </c>
      <c r="E5591" s="56" t="s">
        <v>12056</v>
      </c>
      <c r="F5591" s="56" t="s">
        <v>12057</v>
      </c>
      <c r="H5591" s="56" t="s">
        <v>12058</v>
      </c>
      <c r="I5591" s="159">
        <v>41899</v>
      </c>
      <c r="J5591" s="159"/>
      <c r="K5591" s="56" t="s">
        <v>12069</v>
      </c>
      <c r="L5591" s="56">
        <v>85214083261</v>
      </c>
      <c r="M5591" s="56" t="s">
        <v>12060</v>
      </c>
      <c r="N5591" s="56" t="s">
        <v>8176</v>
      </c>
      <c r="O5591" s="56" t="s">
        <v>10951</v>
      </c>
      <c r="P5591" s="56" t="s">
        <v>10952</v>
      </c>
      <c r="Q5591" s="56">
        <v>1</v>
      </c>
      <c r="S5591" s="56" t="s">
        <v>11486</v>
      </c>
      <c r="T5591" s="56">
        <v>1</v>
      </c>
      <c r="U5591" s="56" t="s">
        <v>606</v>
      </c>
      <c r="W5591" s="56">
        <v>15</v>
      </c>
      <c r="X5591" s="56" t="s">
        <v>12070</v>
      </c>
      <c r="Y5591" s="56">
        <v>306.7</v>
      </c>
    </row>
    <row r="5592" spans="1:26" s="56" customFormat="1" ht="15" customHeight="1">
      <c r="A5592" s="56" t="s">
        <v>12053</v>
      </c>
      <c r="B5592" s="56" t="s">
        <v>8166</v>
      </c>
      <c r="C5592" s="56" t="s">
        <v>12054</v>
      </c>
      <c r="D5592" s="56" t="s">
        <v>12055</v>
      </c>
      <c r="E5592" s="56" t="s">
        <v>12056</v>
      </c>
      <c r="F5592" s="56" t="s">
        <v>12057</v>
      </c>
      <c r="H5592" s="56" t="s">
        <v>12058</v>
      </c>
      <c r="I5592" s="159">
        <v>41899</v>
      </c>
      <c r="J5592" s="159"/>
      <c r="K5592" s="56" t="s">
        <v>12071</v>
      </c>
      <c r="L5592" s="56">
        <v>85214083262</v>
      </c>
      <c r="M5592" s="56" t="s">
        <v>12060</v>
      </c>
      <c r="N5592" s="56" t="s">
        <v>8176</v>
      </c>
      <c r="O5592" s="56" t="s">
        <v>10951</v>
      </c>
      <c r="P5592" s="56" t="s">
        <v>10952</v>
      </c>
      <c r="Q5592" s="56">
        <v>1</v>
      </c>
      <c r="S5592" s="56" t="s">
        <v>11486</v>
      </c>
      <c r="T5592" s="56">
        <v>1</v>
      </c>
      <c r="U5592" s="56" t="s">
        <v>606</v>
      </c>
      <c r="W5592" s="56">
        <v>15</v>
      </c>
      <c r="X5592" s="56" t="s">
        <v>12072</v>
      </c>
      <c r="Y5592" s="56">
        <v>152.9</v>
      </c>
    </row>
    <row r="5593" spans="1:26" s="56" customFormat="1" ht="15" customHeight="1">
      <c r="A5593" s="56" t="s">
        <v>12053</v>
      </c>
      <c r="B5593" s="56" t="s">
        <v>8166</v>
      </c>
      <c r="C5593" s="56" t="s">
        <v>12054</v>
      </c>
      <c r="D5593" s="56" t="s">
        <v>12055</v>
      </c>
      <c r="E5593" s="56" t="s">
        <v>12056</v>
      </c>
      <c r="F5593" s="56" t="s">
        <v>12057</v>
      </c>
      <c r="H5593" s="56" t="s">
        <v>12058</v>
      </c>
      <c r="I5593" s="159">
        <v>41899</v>
      </c>
      <c r="J5593" s="159"/>
      <c r="K5593" s="56" t="s">
        <v>12073</v>
      </c>
      <c r="L5593" s="56">
        <v>85214083263</v>
      </c>
      <c r="M5593" s="56" t="s">
        <v>12060</v>
      </c>
      <c r="N5593" s="56" t="s">
        <v>8176</v>
      </c>
      <c r="O5593" s="56" t="s">
        <v>10951</v>
      </c>
      <c r="P5593" s="56" t="s">
        <v>10952</v>
      </c>
      <c r="Q5593" s="56">
        <v>1</v>
      </c>
      <c r="S5593" s="56" t="s">
        <v>11486</v>
      </c>
      <c r="T5593" s="56">
        <v>1</v>
      </c>
      <c r="U5593" s="56" t="s">
        <v>606</v>
      </c>
      <c r="W5593" s="56">
        <v>15</v>
      </c>
      <c r="X5593" s="56">
        <v>54</v>
      </c>
      <c r="Y5593" s="56">
        <v>189.7</v>
      </c>
    </row>
    <row r="5594" spans="1:26" s="56" customFormat="1" ht="15" customHeight="1">
      <c r="A5594" s="56" t="s">
        <v>12053</v>
      </c>
      <c r="B5594" s="56" t="s">
        <v>8166</v>
      </c>
      <c r="C5594" s="56" t="s">
        <v>12054</v>
      </c>
      <c r="D5594" s="56" t="s">
        <v>12055</v>
      </c>
      <c r="E5594" s="56" t="s">
        <v>12056</v>
      </c>
      <c r="F5594" s="56" t="s">
        <v>12057</v>
      </c>
      <c r="H5594" s="56" t="s">
        <v>12058</v>
      </c>
      <c r="I5594" s="159">
        <v>41899</v>
      </c>
      <c r="J5594" s="159"/>
      <c r="K5594" s="56" t="s">
        <v>12074</v>
      </c>
      <c r="L5594" s="56">
        <v>85214083264</v>
      </c>
      <c r="M5594" s="56" t="s">
        <v>12060</v>
      </c>
      <c r="N5594" s="56" t="s">
        <v>8176</v>
      </c>
      <c r="O5594" s="56" t="s">
        <v>10951</v>
      </c>
      <c r="P5594" s="56" t="s">
        <v>10952</v>
      </c>
      <c r="Q5594" s="56">
        <v>1</v>
      </c>
      <c r="S5594" s="56" t="s">
        <v>11486</v>
      </c>
      <c r="T5594" s="56">
        <v>1</v>
      </c>
      <c r="U5594" s="56" t="s">
        <v>606</v>
      </c>
      <c r="W5594" s="56">
        <v>15</v>
      </c>
      <c r="X5594" s="56">
        <v>55</v>
      </c>
      <c r="Y5594" s="56">
        <v>145.1</v>
      </c>
    </row>
    <row r="5595" spans="1:26" s="56" customFormat="1" ht="15" customHeight="1">
      <c r="A5595" s="56" t="s">
        <v>12053</v>
      </c>
      <c r="B5595" s="56" t="s">
        <v>8166</v>
      </c>
      <c r="C5595" s="56" t="s">
        <v>12054</v>
      </c>
      <c r="D5595" s="56" t="s">
        <v>12055</v>
      </c>
      <c r="E5595" s="56" t="s">
        <v>12056</v>
      </c>
      <c r="F5595" s="56" t="s">
        <v>12057</v>
      </c>
      <c r="H5595" s="56" t="s">
        <v>12058</v>
      </c>
      <c r="I5595" s="159">
        <v>41899</v>
      </c>
      <c r="J5595" s="159"/>
      <c r="K5595" s="56" t="s">
        <v>12075</v>
      </c>
      <c r="L5595" s="56">
        <v>85214083265</v>
      </c>
      <c r="M5595" s="56" t="s">
        <v>12060</v>
      </c>
      <c r="N5595" s="56" t="s">
        <v>8176</v>
      </c>
      <c r="O5595" s="56" t="s">
        <v>10951</v>
      </c>
      <c r="P5595" s="56" t="s">
        <v>10939</v>
      </c>
      <c r="Q5595" s="56">
        <v>1</v>
      </c>
      <c r="S5595" s="56" t="s">
        <v>11486</v>
      </c>
      <c r="T5595" s="56">
        <v>1</v>
      </c>
      <c r="U5595" s="56" t="s">
        <v>606</v>
      </c>
      <c r="W5595" s="56">
        <v>15</v>
      </c>
      <c r="X5595" s="56" t="s">
        <v>12076</v>
      </c>
      <c r="Y5595" s="56">
        <v>71.2</v>
      </c>
    </row>
    <row r="5596" spans="1:26" s="56" customFormat="1" ht="15" customHeight="1">
      <c r="A5596" s="56" t="s">
        <v>12053</v>
      </c>
      <c r="B5596" s="56" t="s">
        <v>8166</v>
      </c>
      <c r="C5596" s="56" t="s">
        <v>12054</v>
      </c>
      <c r="D5596" s="56" t="s">
        <v>12055</v>
      </c>
      <c r="E5596" s="56" t="s">
        <v>12056</v>
      </c>
      <c r="F5596" s="56" t="s">
        <v>12057</v>
      </c>
      <c r="H5596" s="56" t="s">
        <v>12058</v>
      </c>
      <c r="I5596" s="159">
        <v>41899</v>
      </c>
      <c r="J5596" s="159"/>
      <c r="K5596" s="56" t="s">
        <v>12077</v>
      </c>
      <c r="L5596" s="56">
        <v>85214091871</v>
      </c>
      <c r="M5596" s="56" t="s">
        <v>12060</v>
      </c>
      <c r="N5596" s="56" t="s">
        <v>8176</v>
      </c>
      <c r="O5596" s="56" t="s">
        <v>10951</v>
      </c>
      <c r="P5596" s="56" t="s">
        <v>10952</v>
      </c>
      <c r="Q5596" s="56">
        <v>1</v>
      </c>
      <c r="S5596" s="56" t="s">
        <v>11486</v>
      </c>
      <c r="T5596" s="56">
        <v>1</v>
      </c>
      <c r="U5596" s="56" t="s">
        <v>606</v>
      </c>
      <c r="W5596" s="56">
        <v>15</v>
      </c>
      <c r="X5596" s="56">
        <v>29</v>
      </c>
      <c r="Y5596" s="56">
        <v>122.1</v>
      </c>
    </row>
    <row r="5598" spans="1:26" s="56" customFormat="1">
      <c r="A5598" s="56" t="s">
        <v>12078</v>
      </c>
      <c r="B5598" s="56" t="s">
        <v>8166</v>
      </c>
      <c r="C5598" s="56" t="s">
        <v>11488</v>
      </c>
      <c r="D5598" s="56" t="s">
        <v>11489</v>
      </c>
      <c r="E5598" s="56" t="s">
        <v>12079</v>
      </c>
      <c r="F5598" s="56" t="s">
        <v>12080</v>
      </c>
      <c r="H5598" s="56" t="s">
        <v>11490</v>
      </c>
      <c r="I5598" s="159">
        <v>41902</v>
      </c>
      <c r="J5598" s="159">
        <v>41970</v>
      </c>
      <c r="K5598" s="56" t="s">
        <v>12081</v>
      </c>
      <c r="L5598" s="56">
        <v>85214081014</v>
      </c>
      <c r="M5598" s="56" t="s">
        <v>695</v>
      </c>
      <c r="N5598" s="56" t="s">
        <v>9539</v>
      </c>
      <c r="P5598" s="56" t="s">
        <v>11493</v>
      </c>
      <c r="S5598" s="56" t="s">
        <v>605</v>
      </c>
      <c r="T5598" s="56">
        <v>1</v>
      </c>
      <c r="U5598" s="56" t="s">
        <v>606</v>
      </c>
      <c r="W5598" s="56">
        <v>15</v>
      </c>
      <c r="X5598" s="56">
        <v>18.5</v>
      </c>
      <c r="Y5598" s="56">
        <v>103.3</v>
      </c>
    </row>
    <row r="5599" spans="1:26" s="56" customFormat="1">
      <c r="A5599" s="56" t="s">
        <v>12078</v>
      </c>
      <c r="B5599" s="56" t="s">
        <v>8166</v>
      </c>
      <c r="C5599" s="56" t="s">
        <v>11488</v>
      </c>
      <c r="D5599" s="56" t="s">
        <v>11489</v>
      </c>
      <c r="E5599" s="56" t="s">
        <v>12079</v>
      </c>
      <c r="F5599" s="56" t="s">
        <v>12080</v>
      </c>
      <c r="H5599" s="56" t="s">
        <v>11490</v>
      </c>
      <c r="I5599" s="159">
        <v>41902</v>
      </c>
      <c r="J5599" s="159">
        <v>41970</v>
      </c>
      <c r="K5599" s="56" t="s">
        <v>12082</v>
      </c>
      <c r="L5599" s="56">
        <v>85214081015</v>
      </c>
      <c r="M5599" s="56" t="s">
        <v>695</v>
      </c>
      <c r="N5599" s="56" t="s">
        <v>9539</v>
      </c>
      <c r="P5599" s="56" t="s">
        <v>11493</v>
      </c>
      <c r="S5599" s="56" t="s">
        <v>605</v>
      </c>
      <c r="T5599" s="56">
        <v>1</v>
      </c>
      <c r="U5599" s="56" t="s">
        <v>606</v>
      </c>
      <c r="W5599" s="56">
        <v>15</v>
      </c>
      <c r="X5599" s="56">
        <v>22</v>
      </c>
      <c r="Y5599" s="56">
        <v>119</v>
      </c>
    </row>
    <row r="5600" spans="1:26" s="56" customFormat="1">
      <c r="A5600" s="56" t="s">
        <v>12078</v>
      </c>
      <c r="B5600" s="56" t="s">
        <v>8166</v>
      </c>
      <c r="C5600" s="56" t="s">
        <v>11488</v>
      </c>
      <c r="D5600" s="56" t="s">
        <v>11489</v>
      </c>
      <c r="E5600" s="56" t="s">
        <v>12079</v>
      </c>
      <c r="F5600" s="56" t="s">
        <v>12080</v>
      </c>
      <c r="H5600" s="56" t="s">
        <v>11490</v>
      </c>
      <c r="I5600" s="159">
        <v>41902</v>
      </c>
      <c r="J5600" s="159">
        <v>41970</v>
      </c>
      <c r="K5600" s="56" t="s">
        <v>12083</v>
      </c>
      <c r="L5600" s="56">
        <v>85214081020</v>
      </c>
      <c r="M5600" s="56" t="s">
        <v>695</v>
      </c>
      <c r="N5600" s="56" t="s">
        <v>9539</v>
      </c>
      <c r="P5600" s="56" t="s">
        <v>11493</v>
      </c>
      <c r="S5600" s="56" t="s">
        <v>605</v>
      </c>
      <c r="T5600" s="56">
        <v>1</v>
      </c>
      <c r="U5600" s="56" t="s">
        <v>606</v>
      </c>
      <c r="W5600" s="56">
        <v>15</v>
      </c>
      <c r="X5600" s="56">
        <v>25</v>
      </c>
      <c r="Y5600" s="56">
        <v>49.9</v>
      </c>
    </row>
    <row r="5602" spans="1:25" s="56" customFormat="1">
      <c r="A5602" s="56" t="s">
        <v>12084</v>
      </c>
      <c r="B5602" s="56" t="s">
        <v>8166</v>
      </c>
      <c r="C5602" s="56" t="s">
        <v>12085</v>
      </c>
      <c r="D5602" s="56" t="s">
        <v>12086</v>
      </c>
      <c r="E5602" s="56" t="s">
        <v>12087</v>
      </c>
      <c r="F5602" s="56" t="s">
        <v>12088</v>
      </c>
      <c r="H5602" s="56" t="s">
        <v>12089</v>
      </c>
      <c r="I5602" s="159">
        <v>41902</v>
      </c>
      <c r="J5602" s="159">
        <v>41973</v>
      </c>
      <c r="K5602" s="56">
        <v>6</v>
      </c>
      <c r="L5602" s="56">
        <v>140805155</v>
      </c>
      <c r="M5602" s="56" t="s">
        <v>695</v>
      </c>
      <c r="N5602" s="56" t="s">
        <v>8176</v>
      </c>
      <c r="P5602" s="56" t="s">
        <v>12090</v>
      </c>
      <c r="S5602" s="56" t="s">
        <v>605</v>
      </c>
      <c r="T5602" s="56">
        <v>1</v>
      </c>
      <c r="U5602" s="56" t="s">
        <v>606</v>
      </c>
      <c r="W5602" s="56">
        <v>15</v>
      </c>
      <c r="X5602" s="56">
        <v>37</v>
      </c>
      <c r="Y5602" s="56">
        <v>5.55</v>
      </c>
    </row>
    <row r="5603" spans="1:25" s="56" customFormat="1">
      <c r="A5603" s="56" t="s">
        <v>12084</v>
      </c>
      <c r="B5603" s="56" t="s">
        <v>8166</v>
      </c>
      <c r="C5603" s="56" t="s">
        <v>12085</v>
      </c>
      <c r="D5603" s="56" t="s">
        <v>12086</v>
      </c>
      <c r="E5603" s="56" t="s">
        <v>12087</v>
      </c>
      <c r="F5603" s="56" t="s">
        <v>12088</v>
      </c>
      <c r="H5603" s="56" t="s">
        <v>12089</v>
      </c>
      <c r="I5603" s="159">
        <v>41902</v>
      </c>
      <c r="J5603" s="159">
        <v>41973</v>
      </c>
      <c r="K5603" s="56">
        <v>9</v>
      </c>
      <c r="L5603" s="56">
        <v>140805156</v>
      </c>
      <c r="M5603" s="56" t="s">
        <v>695</v>
      </c>
      <c r="N5603" s="56" t="s">
        <v>8176</v>
      </c>
      <c r="P5603" s="56" t="s">
        <v>12090</v>
      </c>
      <c r="S5603" s="56" t="s">
        <v>605</v>
      </c>
      <c r="T5603" s="56">
        <v>1</v>
      </c>
      <c r="U5603" s="56" t="s">
        <v>606</v>
      </c>
      <c r="W5603" s="56">
        <v>15</v>
      </c>
      <c r="X5603" s="56">
        <v>41</v>
      </c>
      <c r="Y5603" s="56">
        <v>6.2729999999999997</v>
      </c>
    </row>
    <row r="5605" spans="1:25" s="56" customFormat="1">
      <c r="A5605" s="56" t="s">
        <v>12091</v>
      </c>
      <c r="B5605" s="56" t="s">
        <v>8166</v>
      </c>
      <c r="C5605" s="56" t="s">
        <v>12092</v>
      </c>
      <c r="D5605" s="56" t="s">
        <v>12093</v>
      </c>
      <c r="E5605" s="56" t="s">
        <v>12094</v>
      </c>
      <c r="F5605" s="56" t="s">
        <v>12095</v>
      </c>
      <c r="H5605" s="56" t="s">
        <v>12096</v>
      </c>
      <c r="I5605" s="159">
        <v>41902</v>
      </c>
      <c r="J5605" s="159">
        <v>41968</v>
      </c>
      <c r="K5605" s="56" t="s">
        <v>12097</v>
      </c>
      <c r="L5605" s="56">
        <v>85214081580</v>
      </c>
      <c r="M5605" s="56" t="s">
        <v>695</v>
      </c>
      <c r="N5605" s="56" t="s">
        <v>8176</v>
      </c>
      <c r="P5605" s="56" t="s">
        <v>12098</v>
      </c>
      <c r="S5605" s="56" t="s">
        <v>605</v>
      </c>
      <c r="T5605" s="56">
        <v>1</v>
      </c>
      <c r="U5605" s="56" t="s">
        <v>606</v>
      </c>
      <c r="W5605" s="56">
        <v>15</v>
      </c>
      <c r="X5605" s="56">
        <v>24</v>
      </c>
      <c r="Y5605" s="56">
        <v>206.7</v>
      </c>
    </row>
    <row r="5606" spans="1:25" s="56" customFormat="1">
      <c r="A5606" s="56" t="s">
        <v>12091</v>
      </c>
      <c r="B5606" s="56" t="s">
        <v>8166</v>
      </c>
      <c r="C5606" s="56" t="s">
        <v>12092</v>
      </c>
      <c r="D5606" s="56" t="s">
        <v>12093</v>
      </c>
      <c r="E5606" s="56" t="s">
        <v>12094</v>
      </c>
      <c r="F5606" s="56" t="s">
        <v>12095</v>
      </c>
      <c r="H5606" s="56" t="s">
        <v>12096</v>
      </c>
      <c r="I5606" s="159">
        <v>41902</v>
      </c>
      <c r="J5606" s="159">
        <v>41968</v>
      </c>
      <c r="K5606" s="56" t="s">
        <v>12099</v>
      </c>
      <c r="L5606" s="56">
        <v>85214081581</v>
      </c>
      <c r="M5606" s="56" t="s">
        <v>695</v>
      </c>
      <c r="N5606" s="56" t="s">
        <v>8176</v>
      </c>
      <c r="P5606" s="56" t="s">
        <v>12098</v>
      </c>
      <c r="S5606" s="56" t="s">
        <v>605</v>
      </c>
      <c r="T5606" s="56">
        <v>1</v>
      </c>
      <c r="U5606" s="56" t="s">
        <v>606</v>
      </c>
      <c r="W5606" s="56">
        <v>15</v>
      </c>
      <c r="X5606" s="56">
        <v>26</v>
      </c>
      <c r="Y5606" s="56">
        <v>223.4</v>
      </c>
    </row>
    <row r="5607" spans="1:25" s="56" customFormat="1">
      <c r="A5607" s="56" t="s">
        <v>12091</v>
      </c>
      <c r="B5607" s="56" t="s">
        <v>8166</v>
      </c>
      <c r="C5607" s="56" t="s">
        <v>12092</v>
      </c>
      <c r="D5607" s="56" t="s">
        <v>12093</v>
      </c>
      <c r="E5607" s="56" t="s">
        <v>12094</v>
      </c>
      <c r="F5607" s="56" t="s">
        <v>12095</v>
      </c>
      <c r="H5607" s="56" t="s">
        <v>12096</v>
      </c>
      <c r="I5607" s="159">
        <v>41902</v>
      </c>
      <c r="J5607" s="159">
        <v>41968</v>
      </c>
      <c r="K5607" s="56" t="s">
        <v>12100</v>
      </c>
      <c r="L5607" s="56">
        <v>85214081582</v>
      </c>
      <c r="M5607" s="56" t="s">
        <v>695</v>
      </c>
      <c r="N5607" s="56" t="s">
        <v>8176</v>
      </c>
      <c r="P5607" s="56" t="s">
        <v>12098</v>
      </c>
      <c r="S5607" s="56" t="s">
        <v>605</v>
      </c>
      <c r="T5607" s="56">
        <v>1</v>
      </c>
      <c r="U5607" s="56" t="s">
        <v>606</v>
      </c>
      <c r="W5607" s="56">
        <v>15</v>
      </c>
      <c r="X5607" s="56">
        <v>27</v>
      </c>
      <c r="Y5607" s="56">
        <v>205.2</v>
      </c>
    </row>
    <row r="5608" spans="1:25" s="56" customFormat="1">
      <c r="A5608" s="56" t="s">
        <v>12091</v>
      </c>
      <c r="B5608" s="56" t="s">
        <v>8166</v>
      </c>
      <c r="C5608" s="56" t="s">
        <v>12092</v>
      </c>
      <c r="D5608" s="56" t="s">
        <v>12093</v>
      </c>
      <c r="E5608" s="56" t="s">
        <v>12094</v>
      </c>
      <c r="F5608" s="56" t="s">
        <v>12095</v>
      </c>
      <c r="H5608" s="56" t="s">
        <v>12096</v>
      </c>
      <c r="I5608" s="159">
        <v>41902</v>
      </c>
      <c r="J5608" s="159">
        <v>41968</v>
      </c>
      <c r="K5608" s="56" t="s">
        <v>12101</v>
      </c>
      <c r="L5608" s="56">
        <v>85214090127</v>
      </c>
      <c r="M5608" s="56" t="s">
        <v>695</v>
      </c>
      <c r="N5608" s="56" t="s">
        <v>8176</v>
      </c>
      <c r="P5608" s="56" t="s">
        <v>12098</v>
      </c>
      <c r="S5608" s="56" t="s">
        <v>605</v>
      </c>
      <c r="T5608" s="56">
        <v>1</v>
      </c>
      <c r="U5608" s="56" t="s">
        <v>606</v>
      </c>
      <c r="W5608" s="56">
        <v>15</v>
      </c>
      <c r="X5608" s="56">
        <v>31</v>
      </c>
      <c r="Y5608" s="56">
        <v>205</v>
      </c>
    </row>
    <row r="5610" spans="1:25" s="56" customFormat="1">
      <c r="A5610" s="56" t="s">
        <v>12102</v>
      </c>
      <c r="B5610" s="56" t="s">
        <v>8166</v>
      </c>
      <c r="C5610" s="56" t="s">
        <v>12103</v>
      </c>
      <c r="D5610" s="56" t="s">
        <v>12104</v>
      </c>
      <c r="E5610" s="56" t="s">
        <v>12105</v>
      </c>
      <c r="F5610" s="56" t="s">
        <v>12106</v>
      </c>
      <c r="H5610" s="56" t="s">
        <v>12107</v>
      </c>
      <c r="I5610" s="159">
        <v>41892</v>
      </c>
      <c r="J5610" s="159">
        <v>41960</v>
      </c>
      <c r="K5610" s="56" t="s">
        <v>12108</v>
      </c>
      <c r="L5610" s="56">
        <v>85214082789</v>
      </c>
      <c r="M5610" s="156" t="s">
        <v>994</v>
      </c>
      <c r="N5610" s="121" t="s">
        <v>8176</v>
      </c>
      <c r="P5610" s="56" t="s">
        <v>10939</v>
      </c>
      <c r="S5610" s="128" t="s">
        <v>988</v>
      </c>
      <c r="T5610" s="25">
        <v>1</v>
      </c>
      <c r="U5610" s="156" t="s">
        <v>606</v>
      </c>
      <c r="W5610" s="25">
        <v>15</v>
      </c>
      <c r="X5610" s="25">
        <v>26</v>
      </c>
      <c r="Y5610" s="25">
        <v>430</v>
      </c>
    </row>
    <row r="5611" spans="1:25" s="56" customFormat="1">
      <c r="A5611" s="56" t="s">
        <v>12102</v>
      </c>
      <c r="B5611" s="56" t="s">
        <v>8166</v>
      </c>
      <c r="C5611" s="56" t="s">
        <v>12103</v>
      </c>
      <c r="D5611" s="56" t="s">
        <v>12104</v>
      </c>
      <c r="E5611" s="56" t="s">
        <v>12105</v>
      </c>
      <c r="F5611" s="56" t="s">
        <v>12106</v>
      </c>
      <c r="H5611" s="56" t="s">
        <v>12107</v>
      </c>
      <c r="I5611" s="159">
        <v>41892</v>
      </c>
      <c r="J5611" s="159">
        <v>41960</v>
      </c>
      <c r="K5611" s="56">
        <v>21171</v>
      </c>
      <c r="L5611" s="56">
        <v>85214082790</v>
      </c>
      <c r="M5611" s="156" t="s">
        <v>994</v>
      </c>
      <c r="N5611" s="121" t="s">
        <v>8176</v>
      </c>
      <c r="P5611" s="56" t="s">
        <v>10939</v>
      </c>
      <c r="S5611" s="128" t="s">
        <v>988</v>
      </c>
      <c r="T5611" s="25">
        <v>1</v>
      </c>
      <c r="U5611" s="156" t="s">
        <v>606</v>
      </c>
      <c r="W5611" s="25">
        <v>15</v>
      </c>
      <c r="X5611" s="25">
        <v>28</v>
      </c>
      <c r="Y5611" s="25">
        <v>362</v>
      </c>
    </row>
    <row r="5612" spans="1:25" s="56" customFormat="1">
      <c r="A5612" s="56" t="s">
        <v>12102</v>
      </c>
      <c r="B5612" s="56" t="s">
        <v>8166</v>
      </c>
      <c r="C5612" s="56" t="s">
        <v>12103</v>
      </c>
      <c r="D5612" s="56" t="s">
        <v>12104</v>
      </c>
      <c r="E5612" s="56" t="s">
        <v>12105</v>
      </c>
      <c r="F5612" s="56" t="s">
        <v>12106</v>
      </c>
      <c r="H5612" s="56" t="s">
        <v>12107</v>
      </c>
      <c r="I5612" s="159">
        <v>41892</v>
      </c>
      <c r="J5612" s="159">
        <v>41960</v>
      </c>
      <c r="K5612" s="56">
        <v>21544</v>
      </c>
      <c r="L5612" s="56">
        <v>85214082792</v>
      </c>
      <c r="M5612" s="156" t="s">
        <v>994</v>
      </c>
      <c r="N5612" s="121" t="s">
        <v>8176</v>
      </c>
      <c r="P5612" s="56" t="s">
        <v>10939</v>
      </c>
      <c r="S5612" s="128" t="s">
        <v>988</v>
      </c>
      <c r="T5612" s="25">
        <v>1</v>
      </c>
      <c r="U5612" s="156" t="s">
        <v>606</v>
      </c>
      <c r="W5612" s="25">
        <v>15</v>
      </c>
      <c r="X5612" s="25">
        <v>59</v>
      </c>
      <c r="Y5612" s="25">
        <v>222</v>
      </c>
    </row>
    <row r="5613" spans="1:25" s="56" customFormat="1">
      <c r="A5613" s="56" t="s">
        <v>12102</v>
      </c>
      <c r="B5613" s="56" t="s">
        <v>8166</v>
      </c>
      <c r="C5613" s="56" t="s">
        <v>12103</v>
      </c>
      <c r="D5613" s="56" t="s">
        <v>12104</v>
      </c>
      <c r="E5613" s="56" t="s">
        <v>12105</v>
      </c>
      <c r="F5613" s="56" t="s">
        <v>12106</v>
      </c>
      <c r="H5613" s="56" t="s">
        <v>12107</v>
      </c>
      <c r="I5613" s="159">
        <v>41892</v>
      </c>
      <c r="J5613" s="159">
        <v>41960</v>
      </c>
      <c r="K5613" s="56">
        <v>21614</v>
      </c>
      <c r="L5613" s="56">
        <v>85214082793</v>
      </c>
      <c r="M5613" s="156" t="s">
        <v>994</v>
      </c>
      <c r="N5613" s="121" t="s">
        <v>8176</v>
      </c>
      <c r="P5613" s="56" t="s">
        <v>10939</v>
      </c>
      <c r="S5613" s="128" t="s">
        <v>988</v>
      </c>
      <c r="T5613" s="25">
        <v>1</v>
      </c>
      <c r="U5613" s="156" t="s">
        <v>606</v>
      </c>
      <c r="W5613" s="25">
        <v>15</v>
      </c>
      <c r="X5613" s="25">
        <v>70</v>
      </c>
      <c r="Y5613" s="25">
        <v>492</v>
      </c>
    </row>
    <row r="5614" spans="1:25" s="56" customFormat="1">
      <c r="A5614" s="56" t="s">
        <v>12102</v>
      </c>
      <c r="B5614" s="56" t="s">
        <v>8166</v>
      </c>
      <c r="C5614" s="56" t="s">
        <v>12103</v>
      </c>
      <c r="D5614" s="56" t="s">
        <v>12104</v>
      </c>
      <c r="E5614" s="56" t="s">
        <v>12105</v>
      </c>
      <c r="F5614" s="56" t="s">
        <v>12106</v>
      </c>
      <c r="H5614" s="56" t="s">
        <v>12107</v>
      </c>
      <c r="I5614" s="159">
        <v>41892</v>
      </c>
      <c r="J5614" s="159">
        <v>41960</v>
      </c>
      <c r="K5614" s="56">
        <v>21650</v>
      </c>
      <c r="L5614" s="56">
        <v>85214082794</v>
      </c>
      <c r="M5614" s="156" t="s">
        <v>994</v>
      </c>
      <c r="N5614" s="121" t="s">
        <v>8176</v>
      </c>
      <c r="P5614" s="56" t="s">
        <v>10939</v>
      </c>
      <c r="S5614" s="128" t="s">
        <v>988</v>
      </c>
      <c r="T5614" s="25">
        <v>1</v>
      </c>
      <c r="U5614" s="156" t="s">
        <v>606</v>
      </c>
      <c r="W5614" s="25">
        <v>15</v>
      </c>
      <c r="X5614" s="25">
        <v>69</v>
      </c>
      <c r="Y5614" s="25">
        <v>630</v>
      </c>
    </row>
    <row r="5616" spans="1:25" s="56" customFormat="1">
      <c r="A5616" s="56" t="s">
        <v>12109</v>
      </c>
      <c r="B5616" s="56" t="s">
        <v>8166</v>
      </c>
      <c r="C5616" s="56" t="s">
        <v>12110</v>
      </c>
      <c r="D5616" s="56" t="s">
        <v>12111</v>
      </c>
      <c r="E5616" s="56" t="s">
        <v>12112</v>
      </c>
      <c r="F5616" s="56" t="s">
        <v>12113</v>
      </c>
      <c r="H5616" s="56" t="s">
        <v>12107</v>
      </c>
      <c r="I5616" s="159">
        <v>41902</v>
      </c>
      <c r="J5616" s="159">
        <v>41975</v>
      </c>
      <c r="K5616" s="56" t="s">
        <v>12114</v>
      </c>
      <c r="L5616" s="56" t="s">
        <v>12115</v>
      </c>
      <c r="M5616" s="56" t="s">
        <v>695</v>
      </c>
      <c r="N5616" s="56" t="s">
        <v>8176</v>
      </c>
      <c r="P5616" s="56" t="s">
        <v>10939</v>
      </c>
      <c r="S5616" s="56" t="s">
        <v>605</v>
      </c>
      <c r="T5616" s="56">
        <v>1</v>
      </c>
      <c r="U5616" s="56" t="s">
        <v>606</v>
      </c>
      <c r="W5616" s="56">
        <v>15</v>
      </c>
      <c r="X5616" s="56">
        <v>40</v>
      </c>
      <c r="Y5616" s="56">
        <v>102</v>
      </c>
    </row>
    <row r="5617" spans="1:26" s="56" customFormat="1">
      <c r="A5617" s="56" t="s">
        <v>12109</v>
      </c>
      <c r="B5617" s="56" t="s">
        <v>8166</v>
      </c>
      <c r="C5617" s="56" t="s">
        <v>12110</v>
      </c>
      <c r="D5617" s="56" t="s">
        <v>12111</v>
      </c>
      <c r="E5617" s="56" t="s">
        <v>12112</v>
      </c>
      <c r="F5617" s="56" t="s">
        <v>12113</v>
      </c>
      <c r="H5617" s="56" t="s">
        <v>12107</v>
      </c>
      <c r="I5617" s="159">
        <v>41902</v>
      </c>
      <c r="J5617" s="159">
        <v>41975</v>
      </c>
      <c r="K5617" s="56" t="s">
        <v>12116</v>
      </c>
      <c r="L5617" s="56" t="s">
        <v>12117</v>
      </c>
      <c r="M5617" s="56" t="s">
        <v>695</v>
      </c>
      <c r="N5617" s="56" t="s">
        <v>8176</v>
      </c>
      <c r="P5617" s="56" t="s">
        <v>10939</v>
      </c>
      <c r="S5617" s="56" t="s">
        <v>605</v>
      </c>
      <c r="T5617" s="56">
        <v>1</v>
      </c>
      <c r="U5617" s="56" t="s">
        <v>606</v>
      </c>
      <c r="W5617" s="56">
        <v>15</v>
      </c>
      <c r="X5617" s="56">
        <v>40</v>
      </c>
      <c r="Y5617" s="56">
        <v>83.4</v>
      </c>
    </row>
    <row r="5618" spans="1:26" s="56" customFormat="1">
      <c r="A5618" s="56" t="s">
        <v>12109</v>
      </c>
      <c r="B5618" s="56" t="s">
        <v>8166</v>
      </c>
      <c r="C5618" s="56" t="s">
        <v>12110</v>
      </c>
      <c r="D5618" s="56" t="s">
        <v>12111</v>
      </c>
      <c r="E5618" s="56" t="s">
        <v>12112</v>
      </c>
      <c r="F5618" s="56" t="s">
        <v>12113</v>
      </c>
      <c r="H5618" s="56" t="s">
        <v>12107</v>
      </c>
      <c r="I5618" s="159">
        <v>41902</v>
      </c>
      <c r="J5618" s="159">
        <v>41975</v>
      </c>
      <c r="K5618" s="56" t="s">
        <v>12118</v>
      </c>
      <c r="L5618" s="56" t="s">
        <v>12119</v>
      </c>
      <c r="M5618" s="56" t="s">
        <v>695</v>
      </c>
      <c r="N5618" s="56" t="s">
        <v>8176</v>
      </c>
      <c r="P5618" s="56" t="s">
        <v>10939</v>
      </c>
      <c r="S5618" s="56" t="s">
        <v>605</v>
      </c>
      <c r="T5618" s="56">
        <v>1</v>
      </c>
      <c r="U5618" s="56" t="s">
        <v>606</v>
      </c>
      <c r="W5618" s="56">
        <v>15</v>
      </c>
      <c r="X5618" s="56">
        <v>40</v>
      </c>
      <c r="Y5618" s="56">
        <v>90</v>
      </c>
    </row>
    <row r="5619" spans="1:26" s="56" customFormat="1">
      <c r="A5619" s="56" t="s">
        <v>12109</v>
      </c>
      <c r="B5619" s="56" t="s">
        <v>8166</v>
      </c>
      <c r="C5619" s="56" t="s">
        <v>12110</v>
      </c>
      <c r="D5619" s="56" t="s">
        <v>12111</v>
      </c>
      <c r="E5619" s="56" t="s">
        <v>12112</v>
      </c>
      <c r="F5619" s="56" t="s">
        <v>12113</v>
      </c>
      <c r="H5619" s="56" t="s">
        <v>12107</v>
      </c>
      <c r="I5619" s="159">
        <v>41902</v>
      </c>
      <c r="J5619" s="159">
        <v>41975</v>
      </c>
      <c r="K5619" s="56" t="s">
        <v>12120</v>
      </c>
      <c r="L5619" s="56">
        <v>85214082721</v>
      </c>
      <c r="M5619" s="56" t="s">
        <v>695</v>
      </c>
      <c r="N5619" s="56" t="s">
        <v>8176</v>
      </c>
      <c r="P5619" s="56" t="s">
        <v>10939</v>
      </c>
      <c r="S5619" s="56" t="s">
        <v>605</v>
      </c>
      <c r="T5619" s="56">
        <v>1</v>
      </c>
      <c r="U5619" s="56" t="s">
        <v>606</v>
      </c>
      <c r="W5619" s="56">
        <v>15</v>
      </c>
      <c r="X5619" s="56">
        <v>52</v>
      </c>
      <c r="Y5619" s="56">
        <v>23.7</v>
      </c>
    </row>
    <row r="5620" spans="1:26" s="56" customFormat="1">
      <c r="A5620" s="56" t="s">
        <v>12109</v>
      </c>
      <c r="B5620" s="56" t="s">
        <v>8166</v>
      </c>
      <c r="C5620" s="56" t="s">
        <v>12110</v>
      </c>
      <c r="D5620" s="56" t="s">
        <v>12111</v>
      </c>
      <c r="E5620" s="56" t="s">
        <v>12112</v>
      </c>
      <c r="F5620" s="56" t="s">
        <v>12113</v>
      </c>
      <c r="H5620" s="56" t="s">
        <v>12107</v>
      </c>
      <c r="I5620" s="159">
        <v>41902</v>
      </c>
      <c r="J5620" s="159">
        <v>41975</v>
      </c>
      <c r="K5620" s="56" t="s">
        <v>12121</v>
      </c>
      <c r="L5620" s="56" t="s">
        <v>12122</v>
      </c>
      <c r="M5620" s="56" t="s">
        <v>695</v>
      </c>
      <c r="N5620" s="56" t="s">
        <v>8176</v>
      </c>
      <c r="P5620" s="56" t="s">
        <v>10939</v>
      </c>
      <c r="S5620" s="56" t="s">
        <v>605</v>
      </c>
      <c r="T5620" s="56">
        <v>1</v>
      </c>
      <c r="U5620" s="56" t="s">
        <v>606</v>
      </c>
      <c r="W5620" s="56">
        <v>15</v>
      </c>
      <c r="X5620" s="56">
        <v>40</v>
      </c>
      <c r="Y5620" s="56">
        <v>104</v>
      </c>
    </row>
    <row r="5621" spans="1:26" s="56" customFormat="1">
      <c r="A5621" s="56" t="s">
        <v>12109</v>
      </c>
      <c r="B5621" s="56" t="s">
        <v>8166</v>
      </c>
      <c r="C5621" s="56" t="s">
        <v>12110</v>
      </c>
      <c r="D5621" s="56" t="s">
        <v>12111</v>
      </c>
      <c r="E5621" s="56" t="s">
        <v>12112</v>
      </c>
      <c r="F5621" s="56" t="s">
        <v>12113</v>
      </c>
      <c r="H5621" s="56" t="s">
        <v>12107</v>
      </c>
      <c r="I5621" s="159">
        <v>41902</v>
      </c>
      <c r="J5621" s="159">
        <v>41975</v>
      </c>
      <c r="K5621" s="56" t="s">
        <v>12123</v>
      </c>
      <c r="L5621" s="56" t="s">
        <v>12124</v>
      </c>
      <c r="M5621" s="56" t="s">
        <v>695</v>
      </c>
      <c r="N5621" s="56" t="s">
        <v>8176</v>
      </c>
      <c r="P5621" s="56" t="s">
        <v>10939</v>
      </c>
      <c r="S5621" s="56" t="s">
        <v>605</v>
      </c>
      <c r="T5621" s="56">
        <v>1</v>
      </c>
      <c r="U5621" s="56" t="s">
        <v>606</v>
      </c>
      <c r="W5621" s="56">
        <v>15</v>
      </c>
      <c r="X5621" s="56">
        <v>40</v>
      </c>
      <c r="Y5621" s="56">
        <v>236</v>
      </c>
    </row>
    <row r="5622" spans="1:26" s="56" customFormat="1">
      <c r="A5622" s="56" t="s">
        <v>12109</v>
      </c>
      <c r="B5622" s="56" t="s">
        <v>8166</v>
      </c>
      <c r="C5622" s="56" t="s">
        <v>12110</v>
      </c>
      <c r="D5622" s="56" t="s">
        <v>12111</v>
      </c>
      <c r="E5622" s="56" t="s">
        <v>12112</v>
      </c>
      <c r="F5622" s="56" t="s">
        <v>12113</v>
      </c>
      <c r="H5622" s="56" t="s">
        <v>12107</v>
      </c>
      <c r="I5622" s="159">
        <v>41902</v>
      </c>
      <c r="J5622" s="159">
        <v>41975</v>
      </c>
      <c r="K5622" s="56" t="s">
        <v>12125</v>
      </c>
      <c r="L5622" s="56" t="s">
        <v>12126</v>
      </c>
      <c r="M5622" s="56" t="s">
        <v>695</v>
      </c>
      <c r="N5622" s="56" t="s">
        <v>8176</v>
      </c>
      <c r="P5622" s="56" t="s">
        <v>10939</v>
      </c>
      <c r="S5622" s="56" t="s">
        <v>605</v>
      </c>
      <c r="T5622" s="56">
        <v>1</v>
      </c>
      <c r="U5622" s="56" t="s">
        <v>606</v>
      </c>
      <c r="W5622" s="56">
        <v>15</v>
      </c>
      <c r="X5622" s="56">
        <v>40</v>
      </c>
      <c r="Y5622" s="56">
        <v>151</v>
      </c>
    </row>
    <row r="5623" spans="1:26" s="56" customFormat="1">
      <c r="A5623" s="56" t="s">
        <v>12109</v>
      </c>
      <c r="B5623" s="56" t="s">
        <v>8166</v>
      </c>
      <c r="C5623" s="56" t="s">
        <v>12110</v>
      </c>
      <c r="D5623" s="56" t="s">
        <v>12111</v>
      </c>
      <c r="E5623" s="56" t="s">
        <v>12112</v>
      </c>
      <c r="F5623" s="56" t="s">
        <v>12113</v>
      </c>
      <c r="H5623" s="56" t="s">
        <v>12107</v>
      </c>
      <c r="I5623" s="159">
        <v>41902</v>
      </c>
      <c r="J5623" s="159">
        <v>41975</v>
      </c>
      <c r="K5623" s="56" t="s">
        <v>12127</v>
      </c>
      <c r="L5623" s="56" t="s">
        <v>12128</v>
      </c>
      <c r="M5623" s="56" t="s">
        <v>695</v>
      </c>
      <c r="N5623" s="56" t="s">
        <v>8176</v>
      </c>
      <c r="P5623" s="56" t="s">
        <v>10939</v>
      </c>
      <c r="S5623" s="56" t="s">
        <v>605</v>
      </c>
      <c r="T5623" s="56">
        <v>1</v>
      </c>
      <c r="U5623" s="56" t="s">
        <v>606</v>
      </c>
      <c r="W5623" s="56">
        <v>15</v>
      </c>
      <c r="X5623" s="56">
        <v>40</v>
      </c>
      <c r="Y5623" s="56">
        <v>113</v>
      </c>
    </row>
    <row r="5624" spans="1:26" s="56" customFormat="1">
      <c r="A5624" s="56" t="s">
        <v>12109</v>
      </c>
      <c r="B5624" s="56" t="s">
        <v>8166</v>
      </c>
      <c r="C5624" s="56" t="s">
        <v>12110</v>
      </c>
      <c r="D5624" s="56" t="s">
        <v>12111</v>
      </c>
      <c r="E5624" s="56" t="s">
        <v>12112</v>
      </c>
      <c r="F5624" s="56" t="s">
        <v>12113</v>
      </c>
      <c r="H5624" s="56" t="s">
        <v>12107</v>
      </c>
      <c r="I5624" s="159">
        <v>41902</v>
      </c>
      <c r="J5624" s="159">
        <v>41975</v>
      </c>
      <c r="K5624" s="56" t="s">
        <v>12129</v>
      </c>
      <c r="L5624" s="56">
        <v>85214082726</v>
      </c>
      <c r="M5624" s="56" t="s">
        <v>695</v>
      </c>
      <c r="N5624" s="56" t="s">
        <v>8176</v>
      </c>
      <c r="P5624" s="56" t="s">
        <v>10939</v>
      </c>
      <c r="S5624" s="56" t="s">
        <v>605</v>
      </c>
      <c r="T5624" s="56">
        <v>1</v>
      </c>
      <c r="U5624" s="56" t="s">
        <v>606</v>
      </c>
      <c r="W5624" s="56">
        <v>15</v>
      </c>
      <c r="X5624" s="56">
        <v>60</v>
      </c>
      <c r="Y5624" s="56">
        <v>51.5</v>
      </c>
    </row>
    <row r="5626" spans="1:26" s="56" customFormat="1">
      <c r="B5626" s="56" t="s">
        <v>8166</v>
      </c>
      <c r="C5626" s="56" t="s">
        <v>12130</v>
      </c>
      <c r="D5626" s="56" t="s">
        <v>12131</v>
      </c>
      <c r="H5626" s="56" t="s">
        <v>12107</v>
      </c>
      <c r="I5626" s="159">
        <v>41902</v>
      </c>
      <c r="J5626" s="159">
        <v>41975</v>
      </c>
      <c r="K5626" s="56" t="s">
        <v>12132</v>
      </c>
      <c r="L5626" s="56">
        <v>85214090557</v>
      </c>
      <c r="M5626" s="56" t="s">
        <v>695</v>
      </c>
      <c r="N5626" s="56" t="s">
        <v>8176</v>
      </c>
      <c r="P5626" s="56" t="s">
        <v>10939</v>
      </c>
      <c r="S5626" s="56" t="s">
        <v>605</v>
      </c>
      <c r="T5626" s="56">
        <v>1</v>
      </c>
      <c r="U5626" s="56" t="s">
        <v>606</v>
      </c>
      <c r="W5626" s="56">
        <v>15</v>
      </c>
      <c r="X5626" s="56">
        <v>68</v>
      </c>
      <c r="Y5626" s="56">
        <v>62.9</v>
      </c>
    </row>
    <row r="5627" spans="1:26" s="56" customFormat="1">
      <c r="B5627" s="56" t="s">
        <v>8166</v>
      </c>
      <c r="C5627" s="56" t="s">
        <v>12130</v>
      </c>
      <c r="D5627" s="56" t="s">
        <v>12131</v>
      </c>
      <c r="H5627" s="56" t="s">
        <v>12107</v>
      </c>
      <c r="I5627" s="159">
        <v>41902</v>
      </c>
      <c r="J5627" s="159">
        <v>41975</v>
      </c>
      <c r="K5627" s="56" t="s">
        <v>12133</v>
      </c>
      <c r="L5627" s="56">
        <v>85214090559</v>
      </c>
      <c r="M5627" s="56" t="s">
        <v>695</v>
      </c>
      <c r="N5627" s="56" t="s">
        <v>8176</v>
      </c>
      <c r="P5627" s="56" t="s">
        <v>10939</v>
      </c>
      <c r="S5627" s="56" t="s">
        <v>605</v>
      </c>
      <c r="T5627" s="56">
        <v>1</v>
      </c>
      <c r="U5627" s="56" t="s">
        <v>606</v>
      </c>
      <c r="W5627" s="56">
        <v>15</v>
      </c>
      <c r="X5627" s="56">
        <v>64</v>
      </c>
      <c r="Y5627" s="56">
        <v>55.7</v>
      </c>
    </row>
    <row r="5628" spans="1:26" s="56" customFormat="1">
      <c r="B5628" s="56" t="s">
        <v>8166</v>
      </c>
      <c r="C5628" s="56" t="s">
        <v>12130</v>
      </c>
      <c r="D5628" s="56" t="s">
        <v>12131</v>
      </c>
      <c r="H5628" s="128" t="s">
        <v>12107</v>
      </c>
      <c r="I5628" s="159">
        <v>41902</v>
      </c>
      <c r="J5628" s="159">
        <v>41975</v>
      </c>
      <c r="K5628" s="56" t="s">
        <v>12134</v>
      </c>
      <c r="L5628" s="56">
        <v>85214090558</v>
      </c>
      <c r="M5628" s="56" t="s">
        <v>695</v>
      </c>
      <c r="N5628" s="56" t="s">
        <v>8176</v>
      </c>
      <c r="P5628" s="56" t="s">
        <v>10939</v>
      </c>
      <c r="S5628" s="56" t="s">
        <v>605</v>
      </c>
      <c r="T5628" s="56">
        <v>1</v>
      </c>
      <c r="U5628" s="56" t="s">
        <v>606</v>
      </c>
      <c r="W5628" s="56">
        <v>15</v>
      </c>
      <c r="X5628" s="56">
        <v>47</v>
      </c>
      <c r="Y5628" s="56">
        <v>60.5</v>
      </c>
    </row>
    <row r="5629" spans="1:26" s="56" customFormat="1">
      <c r="B5629" s="56" t="s">
        <v>8166</v>
      </c>
      <c r="C5629" s="56" t="s">
        <v>12130</v>
      </c>
      <c r="D5629" s="56" t="s">
        <v>12131</v>
      </c>
      <c r="H5629" s="128" t="s">
        <v>12107</v>
      </c>
      <c r="I5629" s="159">
        <v>41902</v>
      </c>
      <c r="J5629" s="159">
        <v>41975</v>
      </c>
      <c r="K5629" s="56" t="s">
        <v>12135</v>
      </c>
      <c r="L5629" s="56">
        <v>85214090560</v>
      </c>
      <c r="M5629" s="56" t="s">
        <v>695</v>
      </c>
      <c r="N5629" s="56" t="s">
        <v>8176</v>
      </c>
      <c r="P5629" s="56" t="s">
        <v>10939</v>
      </c>
      <c r="S5629" s="56" t="s">
        <v>605</v>
      </c>
      <c r="T5629" s="56">
        <v>1</v>
      </c>
      <c r="U5629" s="56" t="s">
        <v>606</v>
      </c>
      <c r="W5629" s="56">
        <v>15</v>
      </c>
      <c r="X5629" s="56">
        <v>41</v>
      </c>
      <c r="Y5629" s="56">
        <v>51</v>
      </c>
    </row>
    <row r="5630" spans="1:26" s="56" customFormat="1">
      <c r="B5630" s="56" t="s">
        <v>8166</v>
      </c>
      <c r="C5630" s="56" t="s">
        <v>12136</v>
      </c>
      <c r="D5630" s="56" t="s">
        <v>12137</v>
      </c>
      <c r="H5630" s="128" t="s">
        <v>12107</v>
      </c>
      <c r="I5630" s="159">
        <v>41902</v>
      </c>
      <c r="J5630" s="159">
        <v>41975</v>
      </c>
      <c r="K5630" s="56" t="s">
        <v>12138</v>
      </c>
      <c r="L5630" s="56">
        <v>85214081755</v>
      </c>
      <c r="M5630" s="56" t="s">
        <v>695</v>
      </c>
      <c r="N5630" s="56" t="s">
        <v>8176</v>
      </c>
      <c r="P5630" s="56" t="s">
        <v>10939</v>
      </c>
      <c r="S5630" s="56" t="s">
        <v>605</v>
      </c>
      <c r="T5630" s="56">
        <v>1</v>
      </c>
      <c r="U5630" s="56" t="s">
        <v>606</v>
      </c>
      <c r="W5630" s="56">
        <v>15</v>
      </c>
      <c r="X5630" s="56">
        <v>38</v>
      </c>
      <c r="Y5630" s="56">
        <v>75.7</v>
      </c>
    </row>
    <row r="5631" spans="1:26" s="56" customFormat="1">
      <c r="H5631" s="128"/>
      <c r="I5631" s="159"/>
      <c r="J5631" s="159"/>
    </row>
    <row r="5632" spans="1:26" s="56" customFormat="1">
      <c r="A5632" s="56" t="s">
        <v>12139</v>
      </c>
      <c r="B5632" s="156" t="s">
        <v>970</v>
      </c>
      <c r="C5632" s="56" t="s">
        <v>12140</v>
      </c>
      <c r="D5632" s="56" t="s">
        <v>12141</v>
      </c>
      <c r="E5632" s="56" t="s">
        <v>12142</v>
      </c>
      <c r="F5632" s="56" t="s">
        <v>12143</v>
      </c>
      <c r="H5632" s="155" t="s">
        <v>12144</v>
      </c>
      <c r="I5632" s="56">
        <v>20140928</v>
      </c>
      <c r="J5632" s="56">
        <v>20141128</v>
      </c>
      <c r="K5632" s="161" t="s">
        <v>12145</v>
      </c>
      <c r="L5632" s="161" t="s">
        <v>12146</v>
      </c>
      <c r="M5632" s="156" t="s">
        <v>695</v>
      </c>
      <c r="N5632" s="121" t="s">
        <v>12147</v>
      </c>
      <c r="P5632" s="56" t="s">
        <v>3662</v>
      </c>
      <c r="Q5632" s="56">
        <v>16</v>
      </c>
      <c r="R5632" s="56" t="s">
        <v>6603</v>
      </c>
      <c r="S5632" s="128" t="s">
        <v>605</v>
      </c>
      <c r="T5632" s="652">
        <v>1</v>
      </c>
      <c r="U5632" s="156" t="s">
        <v>606</v>
      </c>
      <c r="W5632" s="652">
        <v>15</v>
      </c>
      <c r="X5632" s="25">
        <v>98</v>
      </c>
      <c r="Y5632" s="25">
        <v>57.4</v>
      </c>
      <c r="Z5632" s="131"/>
    </row>
    <row r="5633" spans="1:26" s="56" customFormat="1">
      <c r="A5633" s="56" t="s">
        <v>12139</v>
      </c>
      <c r="B5633" s="156" t="s">
        <v>970</v>
      </c>
      <c r="C5633" s="56" t="s">
        <v>12140</v>
      </c>
      <c r="D5633" s="56" t="s">
        <v>12141</v>
      </c>
      <c r="E5633" s="56" t="s">
        <v>12142</v>
      </c>
      <c r="F5633" s="56" t="s">
        <v>12143</v>
      </c>
      <c r="H5633" s="155" t="s">
        <v>12148</v>
      </c>
      <c r="I5633" s="56">
        <v>20140928</v>
      </c>
      <c r="J5633" s="56">
        <v>20141128</v>
      </c>
      <c r="K5633" s="161" t="s">
        <v>12149</v>
      </c>
      <c r="L5633" s="161" t="s">
        <v>12150</v>
      </c>
      <c r="M5633" s="156" t="s">
        <v>695</v>
      </c>
      <c r="N5633" s="121" t="s">
        <v>12147</v>
      </c>
      <c r="P5633" s="56" t="s">
        <v>3662</v>
      </c>
      <c r="Q5633" s="56">
        <v>16</v>
      </c>
      <c r="R5633" s="56" t="s">
        <v>6603</v>
      </c>
      <c r="S5633" s="128" t="s">
        <v>605</v>
      </c>
      <c r="T5633" s="653"/>
      <c r="U5633" s="156" t="s">
        <v>606</v>
      </c>
      <c r="W5633" s="653"/>
      <c r="X5633" s="25">
        <v>145</v>
      </c>
      <c r="Y5633" s="25">
        <v>59.5</v>
      </c>
      <c r="Z5633" s="131"/>
    </row>
    <row r="5634" spans="1:26" s="56" customFormat="1">
      <c r="A5634" s="56" t="s">
        <v>12139</v>
      </c>
      <c r="B5634" s="156" t="s">
        <v>970</v>
      </c>
      <c r="C5634" s="56" t="s">
        <v>12140</v>
      </c>
      <c r="D5634" s="56" t="s">
        <v>12141</v>
      </c>
      <c r="E5634" s="56" t="s">
        <v>12142</v>
      </c>
      <c r="F5634" s="56" t="s">
        <v>12143</v>
      </c>
      <c r="H5634" s="155" t="s">
        <v>12148</v>
      </c>
      <c r="I5634" s="56">
        <v>20140928</v>
      </c>
      <c r="J5634" s="56">
        <v>20141128</v>
      </c>
      <c r="K5634" s="161" t="s">
        <v>12151</v>
      </c>
      <c r="L5634" s="161" t="s">
        <v>12152</v>
      </c>
      <c r="M5634" s="156" t="s">
        <v>695</v>
      </c>
      <c r="N5634" s="121" t="s">
        <v>12147</v>
      </c>
      <c r="P5634" s="56" t="s">
        <v>3662</v>
      </c>
      <c r="Q5634" s="56">
        <v>16</v>
      </c>
      <c r="R5634" s="56" t="s">
        <v>6603</v>
      </c>
      <c r="S5634" s="128" t="s">
        <v>605</v>
      </c>
      <c r="T5634" s="653"/>
      <c r="U5634" s="156" t="s">
        <v>606</v>
      </c>
      <c r="W5634" s="653"/>
      <c r="X5634" s="25">
        <v>91</v>
      </c>
      <c r="Y5634" s="25">
        <v>35.4</v>
      </c>
      <c r="Z5634" s="131"/>
    </row>
    <row r="5635" spans="1:26" s="56" customFormat="1">
      <c r="A5635" s="56" t="s">
        <v>12139</v>
      </c>
      <c r="B5635" s="156" t="s">
        <v>970</v>
      </c>
      <c r="C5635" s="56" t="s">
        <v>12140</v>
      </c>
      <c r="D5635" s="56" t="s">
        <v>12141</v>
      </c>
      <c r="E5635" s="56" t="s">
        <v>12142</v>
      </c>
      <c r="F5635" s="56" t="s">
        <v>12143</v>
      </c>
      <c r="H5635" s="155" t="s">
        <v>12148</v>
      </c>
      <c r="I5635" s="56">
        <v>20140928</v>
      </c>
      <c r="J5635" s="56">
        <v>20141128</v>
      </c>
      <c r="K5635" s="161" t="s">
        <v>12153</v>
      </c>
      <c r="L5635" s="161" t="s">
        <v>12154</v>
      </c>
      <c r="M5635" s="156" t="s">
        <v>695</v>
      </c>
      <c r="N5635" s="121" t="s">
        <v>12147</v>
      </c>
      <c r="P5635" s="56" t="s">
        <v>3662</v>
      </c>
      <c r="Q5635" s="56">
        <v>16</v>
      </c>
      <c r="R5635" s="56" t="s">
        <v>6603</v>
      </c>
      <c r="S5635" s="128" t="s">
        <v>605</v>
      </c>
      <c r="T5635" s="653"/>
      <c r="U5635" s="156" t="s">
        <v>606</v>
      </c>
      <c r="W5635" s="653"/>
      <c r="X5635" s="25">
        <v>91</v>
      </c>
      <c r="Y5635" s="25">
        <v>31.2</v>
      </c>
      <c r="Z5635" s="131"/>
    </row>
    <row r="5636" spans="1:26" s="56" customFormat="1">
      <c r="A5636" s="56" t="s">
        <v>12139</v>
      </c>
      <c r="B5636" s="156" t="s">
        <v>970</v>
      </c>
      <c r="C5636" s="56" t="s">
        <v>12140</v>
      </c>
      <c r="D5636" s="56" t="s">
        <v>12141</v>
      </c>
      <c r="E5636" s="56" t="s">
        <v>12142</v>
      </c>
      <c r="F5636" s="56" t="s">
        <v>12143</v>
      </c>
      <c r="H5636" s="155" t="s">
        <v>12148</v>
      </c>
      <c r="I5636" s="56">
        <v>20140928</v>
      </c>
      <c r="J5636" s="56">
        <v>20141128</v>
      </c>
      <c r="K5636" s="161" t="s">
        <v>12155</v>
      </c>
      <c r="L5636" s="161" t="s">
        <v>12156</v>
      </c>
      <c r="M5636" s="156" t="s">
        <v>695</v>
      </c>
      <c r="N5636" s="121" t="s">
        <v>12147</v>
      </c>
      <c r="P5636" s="56" t="s">
        <v>3662</v>
      </c>
      <c r="Q5636" s="56">
        <v>16</v>
      </c>
      <c r="R5636" s="56" t="s">
        <v>6603</v>
      </c>
      <c r="S5636" s="128" t="s">
        <v>605</v>
      </c>
      <c r="T5636" s="653"/>
      <c r="U5636" s="156" t="s">
        <v>606</v>
      </c>
      <c r="W5636" s="653"/>
      <c r="X5636" s="25">
        <v>90</v>
      </c>
      <c r="Y5636" s="25">
        <v>58.5</v>
      </c>
      <c r="Z5636" s="131"/>
    </row>
    <row r="5637" spans="1:26" s="56" customFormat="1">
      <c r="A5637" s="56" t="s">
        <v>12139</v>
      </c>
      <c r="B5637" s="156" t="s">
        <v>970</v>
      </c>
      <c r="C5637" s="56" t="s">
        <v>12140</v>
      </c>
      <c r="D5637" s="56" t="s">
        <v>12141</v>
      </c>
      <c r="E5637" s="56" t="s">
        <v>12142</v>
      </c>
      <c r="F5637" s="56" t="s">
        <v>12143</v>
      </c>
      <c r="H5637" s="155" t="s">
        <v>12148</v>
      </c>
      <c r="I5637" s="56">
        <v>20140928</v>
      </c>
      <c r="J5637" s="56">
        <v>20141128</v>
      </c>
      <c r="K5637" s="161" t="s">
        <v>12157</v>
      </c>
      <c r="L5637" s="161" t="s">
        <v>12158</v>
      </c>
      <c r="M5637" s="156" t="s">
        <v>695</v>
      </c>
      <c r="N5637" s="121" t="s">
        <v>12147</v>
      </c>
      <c r="P5637" s="56" t="s">
        <v>3662</v>
      </c>
      <c r="Q5637" s="56">
        <v>16</v>
      </c>
      <c r="R5637" s="56" t="s">
        <v>6603</v>
      </c>
      <c r="S5637" s="128" t="s">
        <v>605</v>
      </c>
      <c r="T5637" s="653"/>
      <c r="U5637" s="156" t="s">
        <v>606</v>
      </c>
      <c r="W5637" s="653"/>
      <c r="X5637" s="25">
        <v>90</v>
      </c>
      <c r="Y5637" s="25">
        <v>50.2</v>
      </c>
      <c r="Z5637" s="131"/>
    </row>
    <row r="5638" spans="1:26" s="56" customFormat="1">
      <c r="A5638" s="56" t="s">
        <v>12139</v>
      </c>
      <c r="B5638" s="156" t="s">
        <v>970</v>
      </c>
      <c r="C5638" s="56" t="s">
        <v>12140</v>
      </c>
      <c r="D5638" s="56" t="s">
        <v>12141</v>
      </c>
      <c r="E5638" s="56" t="s">
        <v>12142</v>
      </c>
      <c r="F5638" s="56" t="s">
        <v>12143</v>
      </c>
      <c r="H5638" s="155" t="s">
        <v>12148</v>
      </c>
      <c r="I5638" s="56">
        <v>20140928</v>
      </c>
      <c r="J5638" s="56">
        <v>20141128</v>
      </c>
      <c r="K5638" s="161" t="s">
        <v>12159</v>
      </c>
      <c r="L5638" s="161" t="s">
        <v>12160</v>
      </c>
      <c r="M5638" s="156" t="s">
        <v>695</v>
      </c>
      <c r="N5638" s="121" t="s">
        <v>12147</v>
      </c>
      <c r="P5638" s="56" t="s">
        <v>3662</v>
      </c>
      <c r="Q5638" s="56">
        <v>16</v>
      </c>
      <c r="R5638" s="56" t="s">
        <v>6603</v>
      </c>
      <c r="S5638" s="128" t="s">
        <v>605</v>
      </c>
      <c r="T5638" s="653"/>
      <c r="U5638" s="156" t="s">
        <v>606</v>
      </c>
      <c r="W5638" s="653"/>
      <c r="X5638" s="25">
        <v>98</v>
      </c>
      <c r="Y5638" s="25">
        <v>35.4</v>
      </c>
      <c r="Z5638" s="131"/>
    </row>
    <row r="5639" spans="1:26" s="56" customFormat="1">
      <c r="A5639" s="56" t="s">
        <v>12139</v>
      </c>
      <c r="B5639" s="156" t="s">
        <v>970</v>
      </c>
      <c r="C5639" s="56" t="s">
        <v>12140</v>
      </c>
      <c r="D5639" s="56" t="s">
        <v>12141</v>
      </c>
      <c r="E5639" s="56" t="s">
        <v>12142</v>
      </c>
      <c r="F5639" s="56" t="s">
        <v>12143</v>
      </c>
      <c r="H5639" s="155" t="s">
        <v>12148</v>
      </c>
      <c r="I5639" s="56">
        <v>20140928</v>
      </c>
      <c r="J5639" s="56">
        <v>20141128</v>
      </c>
      <c r="K5639" s="161" t="s">
        <v>12161</v>
      </c>
      <c r="L5639" s="161" t="s">
        <v>12162</v>
      </c>
      <c r="M5639" s="156" t="s">
        <v>695</v>
      </c>
      <c r="N5639" s="121" t="s">
        <v>12147</v>
      </c>
      <c r="P5639" s="56" t="s">
        <v>3662</v>
      </c>
      <c r="Q5639" s="56">
        <v>16</v>
      </c>
      <c r="R5639" s="56" t="s">
        <v>6603</v>
      </c>
      <c r="S5639" s="128" t="s">
        <v>605</v>
      </c>
      <c r="T5639" s="653"/>
      <c r="U5639" s="156" t="s">
        <v>606</v>
      </c>
      <c r="W5639" s="653"/>
      <c r="X5639" s="25">
        <v>98</v>
      </c>
      <c r="Y5639" s="25">
        <v>22.6</v>
      </c>
      <c r="Z5639" s="131"/>
    </row>
    <row r="5640" spans="1:26" s="56" customFormat="1">
      <c r="A5640" s="56" t="s">
        <v>12139</v>
      </c>
      <c r="B5640" s="156" t="s">
        <v>970</v>
      </c>
      <c r="C5640" s="56" t="s">
        <v>12140</v>
      </c>
      <c r="D5640" s="56" t="s">
        <v>12141</v>
      </c>
      <c r="E5640" s="56" t="s">
        <v>12142</v>
      </c>
      <c r="F5640" s="56" t="s">
        <v>12143</v>
      </c>
      <c r="H5640" s="155" t="s">
        <v>12148</v>
      </c>
      <c r="I5640" s="56">
        <v>20140928</v>
      </c>
      <c r="J5640" s="56">
        <v>20141128</v>
      </c>
      <c r="K5640" s="161" t="s">
        <v>12163</v>
      </c>
      <c r="L5640" s="161" t="s">
        <v>12164</v>
      </c>
      <c r="M5640" s="156" t="s">
        <v>695</v>
      </c>
      <c r="N5640" s="121" t="s">
        <v>12147</v>
      </c>
      <c r="P5640" s="56" t="s">
        <v>3662</v>
      </c>
      <c r="Q5640" s="56">
        <v>16</v>
      </c>
      <c r="R5640" s="56" t="s">
        <v>6603</v>
      </c>
      <c r="S5640" s="128" t="s">
        <v>605</v>
      </c>
      <c r="T5640" s="653"/>
      <c r="U5640" s="156" t="s">
        <v>606</v>
      </c>
      <c r="W5640" s="653"/>
      <c r="X5640" s="25">
        <v>98</v>
      </c>
      <c r="Y5640" s="25">
        <v>31.6</v>
      </c>
      <c r="Z5640" s="131"/>
    </row>
    <row r="5641" spans="1:26" s="56" customFormat="1">
      <c r="A5641" s="56" t="s">
        <v>12139</v>
      </c>
      <c r="B5641" s="156" t="s">
        <v>970</v>
      </c>
      <c r="C5641" s="56" t="s">
        <v>12140</v>
      </c>
      <c r="D5641" s="56" t="s">
        <v>12141</v>
      </c>
      <c r="E5641" s="56" t="s">
        <v>12142</v>
      </c>
      <c r="F5641" s="56" t="s">
        <v>12143</v>
      </c>
      <c r="H5641" s="155" t="s">
        <v>12148</v>
      </c>
      <c r="I5641" s="56">
        <v>20140928</v>
      </c>
      <c r="J5641" s="56">
        <v>20141128</v>
      </c>
      <c r="K5641" s="161" t="s">
        <v>12165</v>
      </c>
      <c r="L5641" s="161" t="s">
        <v>12166</v>
      </c>
      <c r="M5641" s="156" t="s">
        <v>695</v>
      </c>
      <c r="N5641" s="121" t="s">
        <v>12147</v>
      </c>
      <c r="P5641" s="56" t="s">
        <v>3662</v>
      </c>
      <c r="Q5641" s="56">
        <v>16</v>
      </c>
      <c r="R5641" s="56" t="s">
        <v>6603</v>
      </c>
      <c r="S5641" s="128" t="s">
        <v>605</v>
      </c>
      <c r="T5641" s="653"/>
      <c r="U5641" s="156" t="s">
        <v>606</v>
      </c>
      <c r="W5641" s="653"/>
      <c r="X5641" s="25">
        <v>98</v>
      </c>
      <c r="Y5641" s="25">
        <v>19.8</v>
      </c>
      <c r="Z5641" s="131"/>
    </row>
    <row r="5642" spans="1:26" s="56" customFormat="1">
      <c r="A5642" s="56" t="s">
        <v>12139</v>
      </c>
      <c r="B5642" s="156" t="s">
        <v>970</v>
      </c>
      <c r="C5642" s="56" t="s">
        <v>12140</v>
      </c>
      <c r="D5642" s="56" t="s">
        <v>12141</v>
      </c>
      <c r="E5642" s="56" t="s">
        <v>12142</v>
      </c>
      <c r="F5642" s="56" t="s">
        <v>12143</v>
      </c>
      <c r="H5642" s="155" t="s">
        <v>12148</v>
      </c>
      <c r="I5642" s="56">
        <v>20140928</v>
      </c>
      <c r="J5642" s="56">
        <v>20141128</v>
      </c>
      <c r="K5642" s="161" t="s">
        <v>12167</v>
      </c>
      <c r="L5642" s="161" t="s">
        <v>12168</v>
      </c>
      <c r="M5642" s="156" t="s">
        <v>695</v>
      </c>
      <c r="N5642" s="121" t="s">
        <v>12147</v>
      </c>
      <c r="P5642" s="56" t="s">
        <v>3662</v>
      </c>
      <c r="Q5642" s="56">
        <v>16</v>
      </c>
      <c r="R5642" s="56" t="s">
        <v>6603</v>
      </c>
      <c r="S5642" s="128" t="s">
        <v>605</v>
      </c>
      <c r="T5642" s="653"/>
      <c r="U5642" s="156" t="s">
        <v>606</v>
      </c>
      <c r="W5642" s="653"/>
      <c r="X5642" s="25">
        <v>98</v>
      </c>
      <c r="Y5642" s="25">
        <v>28.4</v>
      </c>
      <c r="Z5642" s="131"/>
    </row>
    <row r="5643" spans="1:26" s="56" customFormat="1">
      <c r="A5643" s="56" t="s">
        <v>12139</v>
      </c>
      <c r="B5643" s="156" t="s">
        <v>970</v>
      </c>
      <c r="C5643" s="56" t="s">
        <v>12140</v>
      </c>
      <c r="D5643" s="56" t="s">
        <v>12141</v>
      </c>
      <c r="E5643" s="56" t="s">
        <v>12142</v>
      </c>
      <c r="F5643" s="56" t="s">
        <v>12143</v>
      </c>
      <c r="H5643" s="155" t="s">
        <v>12148</v>
      </c>
      <c r="I5643" s="56">
        <v>20140928</v>
      </c>
      <c r="J5643" s="56">
        <v>20141128</v>
      </c>
      <c r="K5643" s="161" t="s">
        <v>12169</v>
      </c>
      <c r="L5643" s="161" t="s">
        <v>12170</v>
      </c>
      <c r="M5643" s="156" t="s">
        <v>695</v>
      </c>
      <c r="N5643" s="121" t="s">
        <v>12147</v>
      </c>
      <c r="P5643" s="56" t="s">
        <v>3662</v>
      </c>
      <c r="Q5643" s="56">
        <v>16</v>
      </c>
      <c r="R5643" s="56" t="s">
        <v>6603</v>
      </c>
      <c r="S5643" s="128" t="s">
        <v>605</v>
      </c>
      <c r="T5643" s="653"/>
      <c r="U5643" s="156" t="s">
        <v>606</v>
      </c>
      <c r="W5643" s="653"/>
      <c r="X5643" s="25">
        <v>98</v>
      </c>
      <c r="Y5643" s="25">
        <v>30.2</v>
      </c>
      <c r="Z5643" s="131"/>
    </row>
    <row r="5644" spans="1:26" s="56" customFormat="1">
      <c r="A5644" s="56" t="s">
        <v>12139</v>
      </c>
      <c r="B5644" s="156" t="s">
        <v>970</v>
      </c>
      <c r="C5644" s="56" t="s">
        <v>12140</v>
      </c>
      <c r="D5644" s="56" t="s">
        <v>12141</v>
      </c>
      <c r="E5644" s="56" t="s">
        <v>12142</v>
      </c>
      <c r="F5644" s="56" t="s">
        <v>12143</v>
      </c>
      <c r="H5644" s="155" t="s">
        <v>12148</v>
      </c>
      <c r="I5644" s="56">
        <v>20140928</v>
      </c>
      <c r="J5644" s="56">
        <v>20141128</v>
      </c>
      <c r="K5644" s="161" t="s">
        <v>12171</v>
      </c>
      <c r="L5644" s="161" t="s">
        <v>12172</v>
      </c>
      <c r="M5644" s="156" t="s">
        <v>695</v>
      </c>
      <c r="N5644" s="121" t="s">
        <v>12147</v>
      </c>
      <c r="P5644" s="56" t="s">
        <v>3662</v>
      </c>
      <c r="Q5644" s="56">
        <v>16</v>
      </c>
      <c r="R5644" s="56" t="s">
        <v>6603</v>
      </c>
      <c r="S5644" s="128" t="s">
        <v>605</v>
      </c>
      <c r="T5644" s="653"/>
      <c r="U5644" s="156" t="s">
        <v>606</v>
      </c>
      <c r="W5644" s="653"/>
      <c r="X5644" s="25">
        <v>98</v>
      </c>
      <c r="Y5644" s="25">
        <v>33.6</v>
      </c>
      <c r="Z5644" s="131"/>
    </row>
    <row r="5645" spans="1:26" s="56" customFormat="1">
      <c r="A5645" s="56" t="s">
        <v>12139</v>
      </c>
      <c r="B5645" s="156" t="s">
        <v>970</v>
      </c>
      <c r="C5645" s="56" t="s">
        <v>12140</v>
      </c>
      <c r="D5645" s="56" t="s">
        <v>12141</v>
      </c>
      <c r="E5645" s="56" t="s">
        <v>12142</v>
      </c>
      <c r="F5645" s="56" t="s">
        <v>12143</v>
      </c>
      <c r="H5645" s="155" t="s">
        <v>12148</v>
      </c>
      <c r="I5645" s="56">
        <v>20140928</v>
      </c>
      <c r="J5645" s="56">
        <v>20141128</v>
      </c>
      <c r="K5645" s="161" t="s">
        <v>12173</v>
      </c>
      <c r="L5645" s="161" t="s">
        <v>12174</v>
      </c>
      <c r="M5645" s="156" t="s">
        <v>695</v>
      </c>
      <c r="N5645" s="121" t="s">
        <v>12147</v>
      </c>
      <c r="P5645" s="56" t="s">
        <v>3662</v>
      </c>
      <c r="Q5645" s="56">
        <v>16</v>
      </c>
      <c r="R5645" s="56" t="s">
        <v>6603</v>
      </c>
      <c r="S5645" s="128" t="s">
        <v>605</v>
      </c>
      <c r="T5645" s="653"/>
      <c r="U5645" s="156" t="s">
        <v>606</v>
      </c>
      <c r="W5645" s="653"/>
      <c r="X5645" s="25">
        <v>98</v>
      </c>
      <c r="Y5645" s="25">
        <v>52.2</v>
      </c>
      <c r="Z5645" s="131"/>
    </row>
    <row r="5646" spans="1:26" s="56" customFormat="1">
      <c r="A5646" s="56" t="s">
        <v>12139</v>
      </c>
      <c r="B5646" s="156" t="s">
        <v>970</v>
      </c>
      <c r="C5646" s="56" t="s">
        <v>12140</v>
      </c>
      <c r="D5646" s="56" t="s">
        <v>12141</v>
      </c>
      <c r="E5646" s="56" t="s">
        <v>12142</v>
      </c>
      <c r="F5646" s="56" t="s">
        <v>12143</v>
      </c>
      <c r="H5646" s="155" t="s">
        <v>12148</v>
      </c>
      <c r="I5646" s="56">
        <v>20140928</v>
      </c>
      <c r="J5646" s="56">
        <v>20141128</v>
      </c>
      <c r="K5646" s="161" t="s">
        <v>12175</v>
      </c>
      <c r="L5646" s="161" t="s">
        <v>12176</v>
      </c>
      <c r="M5646" s="156" t="s">
        <v>695</v>
      </c>
      <c r="N5646" s="121" t="s">
        <v>12147</v>
      </c>
      <c r="P5646" s="56" t="s">
        <v>3662</v>
      </c>
      <c r="Q5646" s="56">
        <v>16</v>
      </c>
      <c r="R5646" s="56" t="s">
        <v>6603</v>
      </c>
      <c r="S5646" s="128" t="s">
        <v>605</v>
      </c>
      <c r="T5646" s="653"/>
      <c r="U5646" s="156" t="s">
        <v>606</v>
      </c>
      <c r="W5646" s="653"/>
      <c r="X5646" s="25">
        <v>98</v>
      </c>
      <c r="Y5646" s="25">
        <v>44.8</v>
      </c>
      <c r="Z5646" s="131"/>
    </row>
    <row r="5647" spans="1:26" s="56" customFormat="1">
      <c r="A5647" s="56" t="s">
        <v>12139</v>
      </c>
      <c r="B5647" s="156" t="s">
        <v>970</v>
      </c>
      <c r="C5647" s="56" t="s">
        <v>12140</v>
      </c>
      <c r="D5647" s="56" t="s">
        <v>12141</v>
      </c>
      <c r="E5647" s="56" t="s">
        <v>12142</v>
      </c>
      <c r="F5647" s="56" t="s">
        <v>12143</v>
      </c>
      <c r="H5647" s="155" t="s">
        <v>12148</v>
      </c>
      <c r="I5647" s="56">
        <v>20140928</v>
      </c>
      <c r="J5647" s="56">
        <v>20141128</v>
      </c>
      <c r="K5647" s="161" t="s">
        <v>12177</v>
      </c>
      <c r="L5647" s="161" t="s">
        <v>12178</v>
      </c>
      <c r="M5647" s="156" t="s">
        <v>695</v>
      </c>
      <c r="N5647" s="121" t="s">
        <v>12147</v>
      </c>
      <c r="P5647" s="56" t="s">
        <v>3662</v>
      </c>
      <c r="Q5647" s="56">
        <v>16</v>
      </c>
      <c r="R5647" s="56" t="s">
        <v>6603</v>
      </c>
      <c r="S5647" s="128" t="s">
        <v>605</v>
      </c>
      <c r="T5647" s="654"/>
      <c r="U5647" s="156" t="s">
        <v>606</v>
      </c>
      <c r="W5647" s="654"/>
      <c r="X5647" s="25">
        <v>98</v>
      </c>
      <c r="Y5647" s="25">
        <v>16.600000000000001</v>
      </c>
      <c r="Z5647" s="131"/>
    </row>
    <row r="5648" spans="1:26" s="56" customFormat="1">
      <c r="H5648" s="128"/>
      <c r="I5648" s="159"/>
      <c r="J5648" s="159"/>
    </row>
    <row r="5649" spans="1:34" s="56" customFormat="1">
      <c r="B5649" s="56" t="s">
        <v>12179</v>
      </c>
      <c r="C5649" s="56" t="s">
        <v>12180</v>
      </c>
      <c r="D5649" s="56" t="s">
        <v>12181</v>
      </c>
      <c r="E5649" s="56" t="s">
        <v>12182</v>
      </c>
      <c r="F5649" s="56" t="s">
        <v>12182</v>
      </c>
      <c r="H5649" s="56" t="s">
        <v>19506</v>
      </c>
      <c r="I5649" s="159">
        <v>41926</v>
      </c>
      <c r="J5649" s="159">
        <v>41957</v>
      </c>
      <c r="K5649" s="56" t="s">
        <v>12184</v>
      </c>
      <c r="L5649" s="56" t="s">
        <v>12185</v>
      </c>
      <c r="M5649" s="56" t="s">
        <v>695</v>
      </c>
      <c r="N5649" s="56" t="s">
        <v>8176</v>
      </c>
      <c r="P5649" s="56" t="s">
        <v>12186</v>
      </c>
      <c r="Q5649" s="56">
        <v>1</v>
      </c>
      <c r="S5649" s="56" t="s">
        <v>605</v>
      </c>
      <c r="T5649" s="56">
        <v>1</v>
      </c>
      <c r="U5649" s="56" t="s">
        <v>606</v>
      </c>
      <c r="W5649" s="56">
        <v>30</v>
      </c>
      <c r="X5649" s="56">
        <v>40</v>
      </c>
      <c r="Y5649" s="56">
        <v>52.2</v>
      </c>
      <c r="Z5649" s="56" t="s">
        <v>12187</v>
      </c>
      <c r="AE5649" s="159"/>
      <c r="AF5649" s="159"/>
      <c r="AG5649" s="159"/>
      <c r="AH5649" s="159"/>
    </row>
    <row r="5650" spans="1:34" s="56" customFormat="1">
      <c r="B5650" s="56" t="s">
        <v>12179</v>
      </c>
      <c r="C5650" s="56" t="s">
        <v>12180</v>
      </c>
      <c r="D5650" s="56" t="s">
        <v>12181</v>
      </c>
      <c r="E5650" s="56" t="s">
        <v>12182</v>
      </c>
      <c r="F5650" s="56" t="s">
        <v>12182</v>
      </c>
      <c r="H5650" s="56" t="s">
        <v>12183</v>
      </c>
      <c r="I5650" s="159">
        <v>41926</v>
      </c>
      <c r="J5650" s="159">
        <v>41957</v>
      </c>
      <c r="K5650" s="56" t="s">
        <v>12188</v>
      </c>
      <c r="L5650" s="56" t="s">
        <v>12189</v>
      </c>
      <c r="M5650" s="56" t="s">
        <v>695</v>
      </c>
      <c r="N5650" s="56" t="s">
        <v>8176</v>
      </c>
      <c r="P5650" s="56" t="s">
        <v>12186</v>
      </c>
      <c r="Q5650" s="56">
        <v>1</v>
      </c>
      <c r="S5650" s="56" t="s">
        <v>605</v>
      </c>
      <c r="T5650" s="56">
        <v>1</v>
      </c>
      <c r="U5650" s="56" t="s">
        <v>606</v>
      </c>
      <c r="W5650" s="56">
        <v>30</v>
      </c>
      <c r="X5650" s="56">
        <v>40</v>
      </c>
      <c r="Y5650" s="56">
        <v>81.8</v>
      </c>
      <c r="Z5650" s="56" t="s">
        <v>12187</v>
      </c>
      <c r="AE5650" s="159"/>
      <c r="AF5650" s="159"/>
      <c r="AG5650" s="159"/>
      <c r="AH5650" s="159"/>
    </row>
    <row r="5651" spans="1:34" s="56" customFormat="1">
      <c r="B5651" s="56" t="s">
        <v>12179</v>
      </c>
      <c r="C5651" s="56" t="s">
        <v>12180</v>
      </c>
      <c r="D5651" s="56" t="s">
        <v>12181</v>
      </c>
      <c r="E5651" s="56" t="s">
        <v>12182</v>
      </c>
      <c r="F5651" s="56" t="s">
        <v>12182</v>
      </c>
      <c r="H5651" s="56" t="s">
        <v>12183</v>
      </c>
      <c r="I5651" s="159">
        <v>41926</v>
      </c>
      <c r="J5651" s="159">
        <v>41957</v>
      </c>
      <c r="K5651" s="56" t="s">
        <v>12190</v>
      </c>
      <c r="L5651" s="56" t="s">
        <v>12191</v>
      </c>
      <c r="M5651" s="56" t="s">
        <v>695</v>
      </c>
      <c r="N5651" s="56" t="s">
        <v>8176</v>
      </c>
      <c r="P5651" s="56" t="s">
        <v>12186</v>
      </c>
      <c r="Q5651" s="56">
        <v>1</v>
      </c>
      <c r="S5651" s="56" t="s">
        <v>605</v>
      </c>
      <c r="T5651" s="56">
        <v>1</v>
      </c>
      <c r="U5651" s="56" t="s">
        <v>606</v>
      </c>
      <c r="W5651" s="56">
        <v>30</v>
      </c>
      <c r="X5651" s="56">
        <v>40</v>
      </c>
      <c r="Y5651" s="56">
        <v>83.8</v>
      </c>
      <c r="Z5651" s="56" t="s">
        <v>12187</v>
      </c>
      <c r="AE5651" s="159"/>
      <c r="AF5651" s="159"/>
      <c r="AG5651" s="159"/>
      <c r="AH5651" s="159"/>
    </row>
    <row r="5652" spans="1:34" s="56" customFormat="1">
      <c r="B5652" s="56" t="s">
        <v>12179</v>
      </c>
      <c r="C5652" s="56" t="s">
        <v>12180</v>
      </c>
      <c r="D5652" s="56" t="s">
        <v>12181</v>
      </c>
      <c r="E5652" s="56" t="s">
        <v>12182</v>
      </c>
      <c r="F5652" s="56" t="s">
        <v>12182</v>
      </c>
      <c r="H5652" s="56" t="s">
        <v>12183</v>
      </c>
      <c r="I5652" s="159">
        <v>41926</v>
      </c>
      <c r="J5652" s="159">
        <v>41957</v>
      </c>
      <c r="K5652" s="56" t="s">
        <v>12192</v>
      </c>
      <c r="L5652" s="56" t="s">
        <v>12193</v>
      </c>
      <c r="M5652" s="56" t="s">
        <v>695</v>
      </c>
      <c r="N5652" s="56" t="s">
        <v>8176</v>
      </c>
      <c r="P5652" s="56" t="s">
        <v>12186</v>
      </c>
      <c r="Q5652" s="56">
        <v>1</v>
      </c>
      <c r="S5652" s="56" t="s">
        <v>605</v>
      </c>
      <c r="T5652" s="56">
        <v>1</v>
      </c>
      <c r="U5652" s="56" t="s">
        <v>606</v>
      </c>
      <c r="W5652" s="56">
        <v>30</v>
      </c>
      <c r="X5652" s="56">
        <v>40</v>
      </c>
      <c r="Y5652" s="56">
        <v>82.4</v>
      </c>
      <c r="Z5652" s="56" t="s">
        <v>12187</v>
      </c>
      <c r="AE5652" s="159"/>
      <c r="AF5652" s="159"/>
      <c r="AG5652" s="159"/>
      <c r="AH5652" s="159"/>
    </row>
    <row r="5653" spans="1:34" s="56" customFormat="1">
      <c r="B5653" s="56" t="s">
        <v>12179</v>
      </c>
      <c r="C5653" s="56" t="s">
        <v>12180</v>
      </c>
      <c r="D5653" s="56" t="s">
        <v>12181</v>
      </c>
      <c r="E5653" s="56" t="s">
        <v>12182</v>
      </c>
      <c r="F5653" s="56" t="s">
        <v>12182</v>
      </c>
      <c r="H5653" s="56" t="s">
        <v>12183</v>
      </c>
      <c r="I5653" s="159">
        <v>41926</v>
      </c>
      <c r="J5653" s="159">
        <v>41957</v>
      </c>
      <c r="K5653" s="56" t="s">
        <v>12194</v>
      </c>
      <c r="L5653" s="56" t="s">
        <v>12195</v>
      </c>
      <c r="M5653" s="56" t="s">
        <v>695</v>
      </c>
      <c r="N5653" s="56" t="s">
        <v>8176</v>
      </c>
      <c r="P5653" s="56" t="s">
        <v>12186</v>
      </c>
      <c r="Q5653" s="56">
        <v>1</v>
      </c>
      <c r="S5653" s="56" t="s">
        <v>605</v>
      </c>
      <c r="T5653" s="56">
        <v>1</v>
      </c>
      <c r="U5653" s="56" t="s">
        <v>606</v>
      </c>
      <c r="W5653" s="56">
        <v>30</v>
      </c>
      <c r="X5653" s="56">
        <v>40</v>
      </c>
      <c r="Y5653" s="56">
        <v>170</v>
      </c>
      <c r="Z5653" s="56" t="s">
        <v>12187</v>
      </c>
      <c r="AE5653" s="159"/>
      <c r="AF5653" s="159"/>
      <c r="AG5653" s="159"/>
      <c r="AH5653" s="159"/>
    </row>
    <row r="5654" spans="1:34" s="56" customFormat="1">
      <c r="B5654" s="56" t="s">
        <v>12179</v>
      </c>
      <c r="C5654" s="56" t="s">
        <v>12180</v>
      </c>
      <c r="D5654" s="56" t="s">
        <v>12181</v>
      </c>
      <c r="E5654" s="56" t="s">
        <v>12182</v>
      </c>
      <c r="F5654" s="56" t="s">
        <v>12182</v>
      </c>
      <c r="H5654" s="56" t="s">
        <v>12183</v>
      </c>
      <c r="I5654" s="159">
        <v>41926</v>
      </c>
      <c r="J5654" s="159">
        <v>41957</v>
      </c>
      <c r="K5654" s="56" t="s">
        <v>12196</v>
      </c>
      <c r="L5654" s="56" t="s">
        <v>12197</v>
      </c>
      <c r="M5654" s="56" t="s">
        <v>695</v>
      </c>
      <c r="N5654" s="56" t="s">
        <v>8176</v>
      </c>
      <c r="P5654" s="56" t="s">
        <v>12186</v>
      </c>
      <c r="Q5654" s="56">
        <v>1</v>
      </c>
      <c r="S5654" s="56" t="s">
        <v>605</v>
      </c>
      <c r="T5654" s="56">
        <v>1</v>
      </c>
      <c r="U5654" s="56" t="s">
        <v>606</v>
      </c>
      <c r="W5654" s="56">
        <v>30</v>
      </c>
      <c r="X5654" s="56">
        <v>40</v>
      </c>
      <c r="Y5654" s="56">
        <v>147</v>
      </c>
      <c r="Z5654" s="56" t="s">
        <v>12187</v>
      </c>
      <c r="AE5654" s="159"/>
      <c r="AF5654" s="159"/>
      <c r="AG5654" s="159"/>
      <c r="AH5654" s="159"/>
    </row>
    <row r="5655" spans="1:34" s="56" customFormat="1">
      <c r="B5655" s="56" t="s">
        <v>12179</v>
      </c>
      <c r="C5655" s="56" t="s">
        <v>12180</v>
      </c>
      <c r="D5655" s="56" t="s">
        <v>12181</v>
      </c>
      <c r="E5655" s="56" t="s">
        <v>12182</v>
      </c>
      <c r="F5655" s="56" t="s">
        <v>12182</v>
      </c>
      <c r="H5655" s="56" t="s">
        <v>12183</v>
      </c>
      <c r="I5655" s="159">
        <v>41926</v>
      </c>
      <c r="J5655" s="159">
        <v>41957</v>
      </c>
      <c r="K5655" s="56" t="s">
        <v>12198</v>
      </c>
      <c r="L5655" s="56" t="s">
        <v>12199</v>
      </c>
      <c r="M5655" s="56" t="s">
        <v>695</v>
      </c>
      <c r="N5655" s="56" t="s">
        <v>8176</v>
      </c>
      <c r="P5655" s="56" t="s">
        <v>12186</v>
      </c>
      <c r="Q5655" s="56">
        <v>1</v>
      </c>
      <c r="S5655" s="56" t="s">
        <v>605</v>
      </c>
      <c r="T5655" s="56">
        <v>1</v>
      </c>
      <c r="U5655" s="56" t="s">
        <v>606</v>
      </c>
      <c r="W5655" s="56">
        <v>30</v>
      </c>
      <c r="X5655" s="56">
        <v>40</v>
      </c>
      <c r="Y5655" s="56">
        <v>133</v>
      </c>
      <c r="Z5655" s="56" t="s">
        <v>12187</v>
      </c>
      <c r="AE5655" s="159"/>
      <c r="AF5655" s="159"/>
      <c r="AG5655" s="159"/>
      <c r="AH5655" s="159"/>
    </row>
    <row r="5656" spans="1:34" s="56" customFormat="1">
      <c r="B5656" s="56" t="s">
        <v>12179</v>
      </c>
      <c r="C5656" s="56" t="s">
        <v>12180</v>
      </c>
      <c r="D5656" s="56" t="s">
        <v>12181</v>
      </c>
      <c r="E5656" s="56" t="s">
        <v>12182</v>
      </c>
      <c r="F5656" s="56" t="s">
        <v>12182</v>
      </c>
      <c r="H5656" s="56" t="s">
        <v>12183</v>
      </c>
      <c r="I5656" s="159">
        <v>41926</v>
      </c>
      <c r="J5656" s="159">
        <v>41957</v>
      </c>
      <c r="K5656" s="56" t="s">
        <v>12200</v>
      </c>
      <c r="L5656" s="56" t="s">
        <v>12201</v>
      </c>
      <c r="M5656" s="56" t="s">
        <v>695</v>
      </c>
      <c r="N5656" s="56" t="s">
        <v>8176</v>
      </c>
      <c r="P5656" s="56" t="s">
        <v>12186</v>
      </c>
      <c r="Q5656" s="56">
        <v>1</v>
      </c>
      <c r="S5656" s="56" t="s">
        <v>605</v>
      </c>
      <c r="T5656" s="56">
        <v>1</v>
      </c>
      <c r="U5656" s="56" t="s">
        <v>606</v>
      </c>
      <c r="W5656" s="56">
        <v>30</v>
      </c>
      <c r="X5656" s="56">
        <v>40</v>
      </c>
      <c r="Y5656" s="56">
        <v>64.2</v>
      </c>
      <c r="Z5656" s="56" t="s">
        <v>12187</v>
      </c>
      <c r="AE5656" s="159"/>
      <c r="AF5656" s="159"/>
      <c r="AG5656" s="159"/>
      <c r="AH5656" s="159"/>
    </row>
    <row r="5657" spans="1:34" s="28" customFormat="1">
      <c r="B5657" s="28" t="s">
        <v>12179</v>
      </c>
      <c r="C5657" s="28" t="s">
        <v>12180</v>
      </c>
      <c r="D5657" s="28" t="s">
        <v>12181</v>
      </c>
      <c r="E5657" s="28" t="s">
        <v>12182</v>
      </c>
      <c r="F5657" s="28" t="s">
        <v>12182</v>
      </c>
      <c r="H5657" s="28" t="s">
        <v>12183</v>
      </c>
      <c r="I5657" s="33">
        <v>41926</v>
      </c>
      <c r="J5657" s="33">
        <v>41957</v>
      </c>
      <c r="K5657" s="28" t="s">
        <v>12202</v>
      </c>
      <c r="L5657" s="28" t="s">
        <v>12203</v>
      </c>
      <c r="M5657" s="28" t="s">
        <v>695</v>
      </c>
      <c r="N5657" s="28" t="s">
        <v>8176</v>
      </c>
      <c r="P5657" s="28" t="s">
        <v>12186</v>
      </c>
      <c r="Q5657" s="28">
        <v>1</v>
      </c>
      <c r="S5657" s="28" t="s">
        <v>605</v>
      </c>
      <c r="T5657" s="28">
        <v>1</v>
      </c>
      <c r="U5657" s="28" t="s">
        <v>606</v>
      </c>
      <c r="W5657" s="28">
        <v>30</v>
      </c>
      <c r="X5657" s="28">
        <v>40</v>
      </c>
      <c r="Y5657" s="28">
        <v>182</v>
      </c>
      <c r="Z5657" s="28" t="s">
        <v>12187</v>
      </c>
      <c r="AE5657" s="33"/>
      <c r="AF5657" s="33"/>
      <c r="AG5657" s="33"/>
      <c r="AH5657" s="33"/>
    </row>
    <row r="5658" spans="1:34" s="28" customFormat="1">
      <c r="B5658" s="28" t="s">
        <v>12179</v>
      </c>
      <c r="C5658" s="28" t="s">
        <v>12180</v>
      </c>
      <c r="D5658" s="28" t="s">
        <v>12181</v>
      </c>
      <c r="E5658" s="28" t="s">
        <v>12182</v>
      </c>
      <c r="F5658" s="28" t="s">
        <v>12182</v>
      </c>
      <c r="H5658" s="28" t="s">
        <v>12183</v>
      </c>
      <c r="I5658" s="33">
        <v>41926</v>
      </c>
      <c r="J5658" s="33">
        <v>41957</v>
      </c>
      <c r="K5658" s="28" t="s">
        <v>12204</v>
      </c>
      <c r="L5658" s="28" t="s">
        <v>12205</v>
      </c>
      <c r="M5658" s="28" t="s">
        <v>695</v>
      </c>
      <c r="N5658" s="28" t="s">
        <v>8176</v>
      </c>
      <c r="P5658" s="28" t="s">
        <v>12186</v>
      </c>
      <c r="Q5658" s="28">
        <v>1</v>
      </c>
      <c r="S5658" s="28" t="s">
        <v>605</v>
      </c>
      <c r="T5658" s="28">
        <v>1</v>
      </c>
      <c r="U5658" s="28" t="s">
        <v>606</v>
      </c>
      <c r="W5658" s="28">
        <v>30</v>
      </c>
      <c r="X5658" s="28">
        <v>40</v>
      </c>
      <c r="Y5658" s="28">
        <v>127</v>
      </c>
      <c r="Z5658" s="28" t="s">
        <v>12187</v>
      </c>
      <c r="AE5658" s="33"/>
      <c r="AF5658" s="33"/>
      <c r="AG5658" s="33"/>
      <c r="AH5658" s="33"/>
    </row>
    <row r="5660" spans="1:34" s="56" customFormat="1">
      <c r="A5660" s="56" t="s">
        <v>12206</v>
      </c>
      <c r="B5660" s="115"/>
      <c r="C5660" s="56" t="s">
        <v>3563</v>
      </c>
      <c r="D5660" s="56" t="s">
        <v>3564</v>
      </c>
      <c r="E5660" s="56" t="s">
        <v>12207</v>
      </c>
      <c r="F5660" s="56" t="s">
        <v>9535</v>
      </c>
      <c r="H5660" s="56" t="s">
        <v>12208</v>
      </c>
      <c r="I5660" s="159">
        <v>41911</v>
      </c>
      <c r="J5660" s="159">
        <v>42003</v>
      </c>
      <c r="K5660" s="56" t="s">
        <v>12209</v>
      </c>
      <c r="L5660" s="56" t="s">
        <v>12210</v>
      </c>
      <c r="M5660" s="115" t="s">
        <v>12211</v>
      </c>
      <c r="N5660" s="56" t="s">
        <v>8176</v>
      </c>
      <c r="P5660" s="56" t="s">
        <v>12212</v>
      </c>
      <c r="Q5660" s="56">
        <v>16</v>
      </c>
      <c r="R5660" s="56" t="s">
        <v>6603</v>
      </c>
      <c r="S5660" s="56" t="s">
        <v>605</v>
      </c>
      <c r="T5660" s="56">
        <v>1</v>
      </c>
      <c r="U5660" s="115" t="s">
        <v>606</v>
      </c>
      <c r="W5660" s="56" t="s">
        <v>12213</v>
      </c>
      <c r="X5660" s="56">
        <v>35</v>
      </c>
      <c r="Y5660" s="56">
        <v>0.82699999999999996</v>
      </c>
      <c r="AE5660" s="159"/>
      <c r="AF5660" s="159"/>
      <c r="AG5660" s="159"/>
      <c r="AH5660" s="159"/>
    </row>
    <row r="5661" spans="1:34" s="56" customFormat="1">
      <c r="A5661" s="56" t="s">
        <v>12206</v>
      </c>
      <c r="C5661" s="56" t="s">
        <v>3563</v>
      </c>
      <c r="D5661" s="56" t="s">
        <v>3564</v>
      </c>
      <c r="E5661" s="56" t="s">
        <v>12207</v>
      </c>
      <c r="F5661" s="56" t="s">
        <v>9535</v>
      </c>
      <c r="H5661" s="56" t="s">
        <v>12208</v>
      </c>
      <c r="I5661" s="159">
        <v>41911</v>
      </c>
      <c r="J5661" s="159">
        <v>42003</v>
      </c>
      <c r="K5661" s="56" t="s">
        <v>12209</v>
      </c>
      <c r="L5661" s="56" t="s">
        <v>12210</v>
      </c>
      <c r="M5661" s="115" t="s">
        <v>12211</v>
      </c>
      <c r="N5661" s="56" t="s">
        <v>8176</v>
      </c>
      <c r="P5661" s="56" t="s">
        <v>12212</v>
      </c>
      <c r="Q5661" s="56">
        <v>8</v>
      </c>
      <c r="R5661" s="56" t="s">
        <v>6603</v>
      </c>
      <c r="S5661" s="56" t="s">
        <v>605</v>
      </c>
      <c r="T5661" s="56">
        <v>1</v>
      </c>
      <c r="U5661" s="115" t="s">
        <v>606</v>
      </c>
      <c r="W5661" s="56" t="s">
        <v>12214</v>
      </c>
      <c r="X5661" s="56">
        <v>30</v>
      </c>
      <c r="Y5661" s="56">
        <v>1.02</v>
      </c>
      <c r="AE5661" s="159"/>
      <c r="AF5661" s="159"/>
      <c r="AG5661" s="159"/>
      <c r="AH5661" s="159"/>
    </row>
    <row r="5663" spans="1:34" s="56" customFormat="1">
      <c r="A5663" s="56" t="s">
        <v>12215</v>
      </c>
      <c r="B5663" s="56" t="s">
        <v>970</v>
      </c>
      <c r="C5663" s="56" t="s">
        <v>6577</v>
      </c>
      <c r="D5663" s="56" t="s">
        <v>6382</v>
      </c>
      <c r="E5663" s="56" t="s">
        <v>10157</v>
      </c>
      <c r="F5663" s="56" t="s">
        <v>6384</v>
      </c>
      <c r="H5663" s="56" t="s">
        <v>9311</v>
      </c>
      <c r="I5663" s="159">
        <v>41928</v>
      </c>
      <c r="J5663" s="159">
        <v>41989</v>
      </c>
      <c r="K5663" s="26" t="s">
        <v>11051</v>
      </c>
      <c r="L5663" s="26" t="s">
        <v>11052</v>
      </c>
      <c r="M5663" s="156" t="s">
        <v>695</v>
      </c>
      <c r="N5663" s="121" t="s">
        <v>8220</v>
      </c>
      <c r="S5663" s="128" t="s">
        <v>605</v>
      </c>
      <c r="T5663" s="652">
        <v>1</v>
      </c>
      <c r="U5663" s="156" t="s">
        <v>606</v>
      </c>
      <c r="W5663" s="652">
        <v>60</v>
      </c>
      <c r="Y5663" s="56">
        <v>33.799999999999997</v>
      </c>
      <c r="Z5663" s="686"/>
      <c r="AE5663" s="159"/>
      <c r="AF5663" s="159"/>
      <c r="AG5663" s="159"/>
      <c r="AH5663" s="159"/>
    </row>
    <row r="5664" spans="1:34" s="56" customFormat="1">
      <c r="A5664" s="56" t="s">
        <v>12216</v>
      </c>
      <c r="B5664" s="56" t="s">
        <v>970</v>
      </c>
      <c r="C5664" s="56" t="s">
        <v>6577</v>
      </c>
      <c r="D5664" s="56" t="s">
        <v>6382</v>
      </c>
      <c r="E5664" s="56" t="s">
        <v>10157</v>
      </c>
      <c r="F5664" s="56" t="s">
        <v>6384</v>
      </c>
      <c r="H5664" s="56" t="s">
        <v>9311</v>
      </c>
      <c r="I5664" s="159">
        <v>41928</v>
      </c>
      <c r="J5664" s="159">
        <v>41989</v>
      </c>
      <c r="K5664" s="26" t="s">
        <v>11105</v>
      </c>
      <c r="L5664" s="26" t="s">
        <v>11106</v>
      </c>
      <c r="M5664" s="156" t="s">
        <v>695</v>
      </c>
      <c r="N5664" s="121" t="s">
        <v>8220</v>
      </c>
      <c r="S5664" s="128" t="s">
        <v>605</v>
      </c>
      <c r="T5664" s="653"/>
      <c r="U5664" s="156" t="s">
        <v>606</v>
      </c>
      <c r="W5664" s="653"/>
      <c r="Y5664" s="56">
        <v>29.2</v>
      </c>
      <c r="Z5664" s="687"/>
      <c r="AE5664" s="159"/>
      <c r="AF5664" s="159"/>
      <c r="AG5664" s="159"/>
      <c r="AH5664" s="159"/>
    </row>
    <row r="5665" spans="1:26" s="56" customFormat="1">
      <c r="A5665" s="56" t="s">
        <v>12216</v>
      </c>
      <c r="B5665" s="56" t="s">
        <v>970</v>
      </c>
      <c r="C5665" s="56" t="s">
        <v>6577</v>
      </c>
      <c r="D5665" s="56" t="s">
        <v>6382</v>
      </c>
      <c r="E5665" s="56" t="s">
        <v>10157</v>
      </c>
      <c r="F5665" s="56" t="s">
        <v>6384</v>
      </c>
      <c r="H5665" s="56" t="s">
        <v>9311</v>
      </c>
      <c r="I5665" s="159">
        <v>41928</v>
      </c>
      <c r="J5665" s="159">
        <v>41989</v>
      </c>
      <c r="K5665" s="26" t="s">
        <v>11115</v>
      </c>
      <c r="L5665" s="26" t="s">
        <v>11116</v>
      </c>
      <c r="M5665" s="156" t="s">
        <v>695</v>
      </c>
      <c r="N5665" s="121" t="s">
        <v>8220</v>
      </c>
      <c r="S5665" s="128" t="s">
        <v>605</v>
      </c>
      <c r="T5665" s="653"/>
      <c r="U5665" s="156" t="s">
        <v>606</v>
      </c>
      <c r="W5665" s="653"/>
      <c r="Y5665" s="56">
        <v>33.4</v>
      </c>
      <c r="Z5665" s="687"/>
    </row>
    <row r="5666" spans="1:26" s="56" customFormat="1">
      <c r="A5666" s="56" t="s">
        <v>12216</v>
      </c>
      <c r="B5666" s="56" t="s">
        <v>970</v>
      </c>
      <c r="C5666" s="56" t="s">
        <v>6577</v>
      </c>
      <c r="D5666" s="56" t="s">
        <v>6382</v>
      </c>
      <c r="E5666" s="56" t="s">
        <v>10157</v>
      </c>
      <c r="F5666" s="56" t="s">
        <v>6384</v>
      </c>
      <c r="H5666" s="56" t="s">
        <v>9311</v>
      </c>
      <c r="I5666" s="159">
        <v>41928</v>
      </c>
      <c r="J5666" s="159">
        <v>41989</v>
      </c>
      <c r="K5666" s="26" t="s">
        <v>11153</v>
      </c>
      <c r="L5666" s="26" t="s">
        <v>11154</v>
      </c>
      <c r="M5666" s="156" t="s">
        <v>695</v>
      </c>
      <c r="N5666" s="121" t="s">
        <v>8220</v>
      </c>
      <c r="S5666" s="128" t="s">
        <v>605</v>
      </c>
      <c r="T5666" s="653"/>
      <c r="U5666" s="156" t="s">
        <v>606</v>
      </c>
      <c r="W5666" s="653"/>
      <c r="Y5666" s="56">
        <v>31</v>
      </c>
      <c r="Z5666" s="687"/>
    </row>
    <row r="5667" spans="1:26" s="56" customFormat="1">
      <c r="A5667" s="56" t="s">
        <v>12216</v>
      </c>
      <c r="B5667" s="56" t="s">
        <v>970</v>
      </c>
      <c r="C5667" s="56" t="s">
        <v>6577</v>
      </c>
      <c r="D5667" s="56" t="s">
        <v>6382</v>
      </c>
      <c r="E5667" s="56" t="s">
        <v>10157</v>
      </c>
      <c r="F5667" s="56" t="s">
        <v>6384</v>
      </c>
      <c r="H5667" s="56" t="s">
        <v>9311</v>
      </c>
      <c r="I5667" s="159">
        <v>41928</v>
      </c>
      <c r="J5667" s="159">
        <v>41989</v>
      </c>
      <c r="K5667" s="26" t="s">
        <v>11163</v>
      </c>
      <c r="L5667" s="26" t="s">
        <v>11164</v>
      </c>
      <c r="M5667" s="156" t="s">
        <v>695</v>
      </c>
      <c r="N5667" s="121" t="s">
        <v>8220</v>
      </c>
      <c r="S5667" s="128" t="s">
        <v>605</v>
      </c>
      <c r="T5667" s="653"/>
      <c r="U5667" s="156" t="s">
        <v>606</v>
      </c>
      <c r="W5667" s="653"/>
      <c r="Y5667" s="56">
        <v>28.2</v>
      </c>
      <c r="Z5667" s="687"/>
    </row>
    <row r="5668" spans="1:26" s="56" customFormat="1">
      <c r="A5668" s="56" t="s">
        <v>12216</v>
      </c>
      <c r="B5668" s="56" t="s">
        <v>970</v>
      </c>
      <c r="C5668" s="56" t="s">
        <v>6577</v>
      </c>
      <c r="D5668" s="56" t="s">
        <v>6382</v>
      </c>
      <c r="E5668" s="56" t="s">
        <v>10157</v>
      </c>
      <c r="F5668" s="56" t="s">
        <v>6384</v>
      </c>
      <c r="H5668" s="56" t="s">
        <v>9311</v>
      </c>
      <c r="I5668" s="159">
        <v>41928</v>
      </c>
      <c r="J5668" s="159">
        <v>41989</v>
      </c>
      <c r="K5668" s="26" t="s">
        <v>11217</v>
      </c>
      <c r="L5668" s="26" t="s">
        <v>11218</v>
      </c>
      <c r="M5668" s="156" t="s">
        <v>695</v>
      </c>
      <c r="N5668" s="121" t="s">
        <v>8220</v>
      </c>
      <c r="S5668" s="128" t="s">
        <v>605</v>
      </c>
      <c r="T5668" s="653"/>
      <c r="U5668" s="156" t="s">
        <v>606</v>
      </c>
      <c r="W5668" s="653"/>
      <c r="Y5668" s="56">
        <v>26</v>
      </c>
      <c r="Z5668" s="687"/>
    </row>
    <row r="5669" spans="1:26" s="56" customFormat="1">
      <c r="A5669" s="56" t="s">
        <v>12216</v>
      </c>
      <c r="B5669" s="56" t="s">
        <v>970</v>
      </c>
      <c r="C5669" s="56" t="s">
        <v>6577</v>
      </c>
      <c r="D5669" s="56" t="s">
        <v>6382</v>
      </c>
      <c r="E5669" s="56" t="s">
        <v>10157</v>
      </c>
      <c r="F5669" s="56" t="s">
        <v>6384</v>
      </c>
      <c r="H5669" s="56" t="s">
        <v>9311</v>
      </c>
      <c r="I5669" s="159">
        <v>41928</v>
      </c>
      <c r="J5669" s="159">
        <v>41989</v>
      </c>
      <c r="K5669" s="26" t="s">
        <v>11227</v>
      </c>
      <c r="L5669" s="26" t="s">
        <v>11228</v>
      </c>
      <c r="M5669" s="156" t="s">
        <v>695</v>
      </c>
      <c r="N5669" s="121" t="s">
        <v>8220</v>
      </c>
      <c r="S5669" s="128" t="s">
        <v>605</v>
      </c>
      <c r="T5669" s="653"/>
      <c r="U5669" s="156" t="s">
        <v>606</v>
      </c>
      <c r="W5669" s="653"/>
      <c r="Y5669" s="56">
        <v>30.2</v>
      </c>
      <c r="Z5669" s="687"/>
    </row>
    <row r="5670" spans="1:26" s="56" customFormat="1">
      <c r="A5670" s="56" t="s">
        <v>12216</v>
      </c>
      <c r="B5670" s="56" t="s">
        <v>970</v>
      </c>
      <c r="C5670" s="56" t="s">
        <v>6577</v>
      </c>
      <c r="D5670" s="56" t="s">
        <v>6382</v>
      </c>
      <c r="E5670" s="56" t="s">
        <v>10157</v>
      </c>
      <c r="F5670" s="56" t="s">
        <v>6384</v>
      </c>
      <c r="H5670" s="56" t="s">
        <v>9311</v>
      </c>
      <c r="I5670" s="159">
        <v>41928</v>
      </c>
      <c r="J5670" s="159">
        <v>41989</v>
      </c>
      <c r="K5670" s="26" t="s">
        <v>12217</v>
      </c>
      <c r="L5670" s="26" t="s">
        <v>12218</v>
      </c>
      <c r="M5670" s="156" t="s">
        <v>695</v>
      </c>
      <c r="N5670" s="121" t="s">
        <v>8220</v>
      </c>
      <c r="S5670" s="128" t="s">
        <v>605</v>
      </c>
      <c r="T5670" s="654"/>
      <c r="U5670" s="156" t="s">
        <v>606</v>
      </c>
      <c r="W5670" s="654"/>
      <c r="Y5670" s="56">
        <v>25.6</v>
      </c>
      <c r="Z5670" s="688"/>
    </row>
    <row r="5671" spans="1:26" s="56" customFormat="1">
      <c r="A5671" s="56" t="s">
        <v>12216</v>
      </c>
      <c r="B5671" s="56" t="s">
        <v>970</v>
      </c>
      <c r="C5671" s="56" t="s">
        <v>6577</v>
      </c>
      <c r="D5671" s="56" t="s">
        <v>6382</v>
      </c>
      <c r="E5671" s="56" t="s">
        <v>10157</v>
      </c>
      <c r="F5671" s="56" t="s">
        <v>6384</v>
      </c>
      <c r="H5671" s="56" t="s">
        <v>9311</v>
      </c>
      <c r="I5671" s="159">
        <v>41928</v>
      </c>
      <c r="J5671" s="159">
        <v>41989</v>
      </c>
      <c r="K5671" s="26" t="s">
        <v>10398</v>
      </c>
      <c r="L5671" s="26" t="s">
        <v>10399</v>
      </c>
      <c r="M5671" s="156" t="s">
        <v>695</v>
      </c>
      <c r="N5671" s="121" t="s">
        <v>8220</v>
      </c>
      <c r="S5671" s="128" t="s">
        <v>605</v>
      </c>
      <c r="T5671" s="652">
        <v>1</v>
      </c>
      <c r="U5671" s="156" t="s">
        <v>606</v>
      </c>
      <c r="W5671" s="652">
        <v>60</v>
      </c>
      <c r="X5671" s="25"/>
      <c r="Y5671" s="56">
        <v>28</v>
      </c>
      <c r="Z5671" s="686"/>
    </row>
    <row r="5672" spans="1:26" s="56" customFormat="1">
      <c r="A5672" s="56" t="s">
        <v>12216</v>
      </c>
      <c r="B5672" s="56" t="s">
        <v>970</v>
      </c>
      <c r="C5672" s="56" t="s">
        <v>6577</v>
      </c>
      <c r="D5672" s="56" t="s">
        <v>6382</v>
      </c>
      <c r="E5672" s="56" t="s">
        <v>10157</v>
      </c>
      <c r="F5672" s="56" t="s">
        <v>6384</v>
      </c>
      <c r="H5672" s="56" t="s">
        <v>9311</v>
      </c>
      <c r="I5672" s="159">
        <v>41928</v>
      </c>
      <c r="J5672" s="159">
        <v>41989</v>
      </c>
      <c r="K5672" s="26" t="s">
        <v>10542</v>
      </c>
      <c r="L5672" s="26" t="s">
        <v>10543</v>
      </c>
      <c r="M5672" s="156" t="s">
        <v>695</v>
      </c>
      <c r="N5672" s="121" t="s">
        <v>8220</v>
      </c>
      <c r="S5672" s="128" t="s">
        <v>605</v>
      </c>
      <c r="T5672" s="653"/>
      <c r="U5672" s="156" t="s">
        <v>606</v>
      </c>
      <c r="W5672" s="653"/>
      <c r="X5672" s="25"/>
      <c r="Y5672" s="56">
        <v>32.6</v>
      </c>
      <c r="Z5672" s="687"/>
    </row>
    <row r="5673" spans="1:26" s="56" customFormat="1">
      <c r="A5673" s="56" t="s">
        <v>12216</v>
      </c>
      <c r="B5673" s="56" t="s">
        <v>970</v>
      </c>
      <c r="C5673" s="56" t="s">
        <v>6577</v>
      </c>
      <c r="D5673" s="56" t="s">
        <v>6382</v>
      </c>
      <c r="E5673" s="56" t="s">
        <v>10157</v>
      </c>
      <c r="F5673" s="56" t="s">
        <v>6384</v>
      </c>
      <c r="H5673" s="56" t="s">
        <v>9311</v>
      </c>
      <c r="I5673" s="159">
        <v>41928</v>
      </c>
      <c r="J5673" s="159">
        <v>41989</v>
      </c>
      <c r="K5673" s="26" t="s">
        <v>10647</v>
      </c>
      <c r="L5673" s="26" t="s">
        <v>10648</v>
      </c>
      <c r="M5673" s="156" t="s">
        <v>695</v>
      </c>
      <c r="N5673" s="121" t="s">
        <v>8220</v>
      </c>
      <c r="S5673" s="128" t="s">
        <v>605</v>
      </c>
      <c r="T5673" s="653"/>
      <c r="U5673" s="156" t="s">
        <v>606</v>
      </c>
      <c r="W5673" s="653"/>
      <c r="X5673" s="25"/>
      <c r="Y5673" s="56">
        <v>29.4</v>
      </c>
      <c r="Z5673" s="687"/>
    </row>
    <row r="5674" spans="1:26" s="56" customFormat="1">
      <c r="A5674" s="56" t="s">
        <v>12216</v>
      </c>
      <c r="B5674" s="56" t="s">
        <v>970</v>
      </c>
      <c r="C5674" s="56" t="s">
        <v>6577</v>
      </c>
      <c r="D5674" s="56" t="s">
        <v>6382</v>
      </c>
      <c r="E5674" s="56" t="s">
        <v>10157</v>
      </c>
      <c r="F5674" s="56" t="s">
        <v>6384</v>
      </c>
      <c r="H5674" s="56" t="s">
        <v>9311</v>
      </c>
      <c r="I5674" s="159">
        <v>41928</v>
      </c>
      <c r="J5674" s="159">
        <v>41989</v>
      </c>
      <c r="K5674" s="26" t="s">
        <v>10662</v>
      </c>
      <c r="L5674" s="26" t="s">
        <v>10663</v>
      </c>
      <c r="M5674" s="156" t="s">
        <v>695</v>
      </c>
      <c r="N5674" s="121" t="s">
        <v>8220</v>
      </c>
      <c r="S5674" s="128" t="s">
        <v>605</v>
      </c>
      <c r="T5674" s="653"/>
      <c r="U5674" s="156" t="s">
        <v>606</v>
      </c>
      <c r="W5674" s="653"/>
      <c r="X5674" s="25"/>
      <c r="Y5674" s="56">
        <v>37.6</v>
      </c>
      <c r="Z5674" s="687"/>
    </row>
    <row r="5675" spans="1:26" s="56" customFormat="1">
      <c r="A5675" s="56" t="s">
        <v>12216</v>
      </c>
      <c r="B5675" s="56" t="s">
        <v>970</v>
      </c>
      <c r="C5675" s="56" t="s">
        <v>6577</v>
      </c>
      <c r="D5675" s="56" t="s">
        <v>6382</v>
      </c>
      <c r="E5675" s="56" t="s">
        <v>10157</v>
      </c>
      <c r="F5675" s="56" t="s">
        <v>6384</v>
      </c>
      <c r="H5675" s="56" t="s">
        <v>9311</v>
      </c>
      <c r="I5675" s="159">
        <v>41928</v>
      </c>
      <c r="J5675" s="159">
        <v>41989</v>
      </c>
      <c r="K5675" s="26" t="s">
        <v>12219</v>
      </c>
      <c r="L5675" s="26" t="s">
        <v>12220</v>
      </c>
      <c r="M5675" s="156" t="s">
        <v>695</v>
      </c>
      <c r="N5675" s="121" t="s">
        <v>8220</v>
      </c>
      <c r="S5675" s="128" t="s">
        <v>605</v>
      </c>
      <c r="T5675" s="653"/>
      <c r="U5675" s="156" t="s">
        <v>606</v>
      </c>
      <c r="W5675" s="653"/>
      <c r="X5675" s="56">
        <v>137</v>
      </c>
      <c r="Y5675" s="56">
        <v>33.6</v>
      </c>
      <c r="Z5675" s="687"/>
    </row>
    <row r="5676" spans="1:26" s="56" customFormat="1">
      <c r="A5676" s="56" t="s">
        <v>12216</v>
      </c>
      <c r="B5676" s="56" t="s">
        <v>970</v>
      </c>
      <c r="C5676" s="56" t="s">
        <v>6577</v>
      </c>
      <c r="D5676" s="56" t="s">
        <v>6382</v>
      </c>
      <c r="E5676" s="56" t="s">
        <v>10157</v>
      </c>
      <c r="F5676" s="56" t="s">
        <v>6384</v>
      </c>
      <c r="H5676" s="56" t="s">
        <v>9311</v>
      </c>
      <c r="I5676" s="159">
        <v>41928</v>
      </c>
      <c r="J5676" s="159">
        <v>41989</v>
      </c>
      <c r="K5676" s="26" t="s">
        <v>12221</v>
      </c>
      <c r="L5676" s="26" t="s">
        <v>12222</v>
      </c>
      <c r="M5676" s="156" t="s">
        <v>695</v>
      </c>
      <c r="N5676" s="121" t="s">
        <v>8220</v>
      </c>
      <c r="S5676" s="128" t="s">
        <v>605</v>
      </c>
      <c r="T5676" s="653"/>
      <c r="U5676" s="156" t="s">
        <v>606</v>
      </c>
      <c r="W5676" s="653"/>
      <c r="X5676" s="56">
        <v>126</v>
      </c>
      <c r="Y5676" s="56">
        <v>34.6</v>
      </c>
      <c r="Z5676" s="687"/>
    </row>
    <row r="5677" spans="1:26" s="56" customFormat="1">
      <c r="A5677" s="56" t="s">
        <v>12216</v>
      </c>
      <c r="B5677" s="56" t="s">
        <v>970</v>
      </c>
      <c r="C5677" s="56" t="s">
        <v>6577</v>
      </c>
      <c r="D5677" s="56" t="s">
        <v>6382</v>
      </c>
      <c r="E5677" s="56" t="s">
        <v>10157</v>
      </c>
      <c r="F5677" s="56" t="s">
        <v>6384</v>
      </c>
      <c r="H5677" s="56" t="s">
        <v>9311</v>
      </c>
      <c r="I5677" s="159">
        <v>41928</v>
      </c>
      <c r="J5677" s="159">
        <v>41989</v>
      </c>
      <c r="K5677" s="26" t="s">
        <v>12223</v>
      </c>
      <c r="L5677" s="26" t="s">
        <v>12224</v>
      </c>
      <c r="M5677" s="156" t="s">
        <v>695</v>
      </c>
      <c r="N5677" s="121" t="s">
        <v>8220</v>
      </c>
      <c r="S5677" s="128" t="s">
        <v>605</v>
      </c>
      <c r="T5677" s="653"/>
      <c r="U5677" s="156" t="s">
        <v>606</v>
      </c>
      <c r="W5677" s="653"/>
      <c r="X5677" s="56">
        <v>138</v>
      </c>
      <c r="Y5677" s="56">
        <v>32.200000000000003</v>
      </c>
      <c r="Z5677" s="687"/>
    </row>
    <row r="5678" spans="1:26" s="56" customFormat="1">
      <c r="A5678" s="56" t="s">
        <v>12216</v>
      </c>
      <c r="B5678" s="56" t="s">
        <v>970</v>
      </c>
      <c r="C5678" s="56" t="s">
        <v>6577</v>
      </c>
      <c r="D5678" s="56" t="s">
        <v>6382</v>
      </c>
      <c r="E5678" s="56" t="s">
        <v>10157</v>
      </c>
      <c r="F5678" s="56" t="s">
        <v>6384</v>
      </c>
      <c r="H5678" s="56" t="s">
        <v>9311</v>
      </c>
      <c r="I5678" s="159">
        <v>41928</v>
      </c>
      <c r="J5678" s="159">
        <v>41989</v>
      </c>
      <c r="K5678" s="26" t="s">
        <v>12225</v>
      </c>
      <c r="L5678" s="26" t="s">
        <v>12226</v>
      </c>
      <c r="M5678" s="156" t="s">
        <v>695</v>
      </c>
      <c r="N5678" s="121" t="s">
        <v>8220</v>
      </c>
      <c r="S5678" s="128" t="s">
        <v>605</v>
      </c>
      <c r="T5678" s="654"/>
      <c r="U5678" s="156" t="s">
        <v>606</v>
      </c>
      <c r="W5678" s="654"/>
      <c r="X5678" s="56">
        <v>126</v>
      </c>
      <c r="Y5678" s="56">
        <v>36</v>
      </c>
      <c r="Z5678" s="688"/>
    </row>
    <row r="5679" spans="1:26" s="56" customFormat="1">
      <c r="A5679" s="56" t="s">
        <v>12216</v>
      </c>
      <c r="B5679" s="56" t="s">
        <v>970</v>
      </c>
      <c r="C5679" s="56" t="s">
        <v>6577</v>
      </c>
      <c r="D5679" s="56" t="s">
        <v>6382</v>
      </c>
      <c r="E5679" s="56" t="s">
        <v>10157</v>
      </c>
      <c r="F5679" s="56" t="s">
        <v>6384</v>
      </c>
      <c r="H5679" s="56" t="s">
        <v>9311</v>
      </c>
      <c r="I5679" s="159">
        <v>41928</v>
      </c>
      <c r="J5679" s="159">
        <v>41989</v>
      </c>
      <c r="K5679" s="26" t="s">
        <v>12227</v>
      </c>
      <c r="L5679" s="26" t="s">
        <v>12228</v>
      </c>
      <c r="M5679" s="156" t="s">
        <v>695</v>
      </c>
      <c r="N5679" s="121" t="s">
        <v>8220</v>
      </c>
      <c r="S5679" s="128" t="s">
        <v>605</v>
      </c>
      <c r="T5679" s="652">
        <v>1</v>
      </c>
      <c r="U5679" s="156" t="s">
        <v>606</v>
      </c>
      <c r="W5679" s="652">
        <v>60</v>
      </c>
      <c r="Y5679" s="56">
        <v>52.8</v>
      </c>
      <c r="Z5679" s="686"/>
    </row>
    <row r="5680" spans="1:26" s="56" customFormat="1">
      <c r="A5680" s="56" t="s">
        <v>12216</v>
      </c>
      <c r="B5680" s="56" t="s">
        <v>970</v>
      </c>
      <c r="C5680" s="56" t="s">
        <v>6577</v>
      </c>
      <c r="D5680" s="56" t="s">
        <v>6382</v>
      </c>
      <c r="E5680" s="56" t="s">
        <v>10157</v>
      </c>
      <c r="F5680" s="56" t="s">
        <v>6384</v>
      </c>
      <c r="H5680" s="56" t="s">
        <v>9311</v>
      </c>
      <c r="I5680" s="159">
        <v>41928</v>
      </c>
      <c r="J5680" s="159">
        <v>41989</v>
      </c>
      <c r="K5680" s="26" t="s">
        <v>12229</v>
      </c>
      <c r="L5680" s="26" t="s">
        <v>12230</v>
      </c>
      <c r="M5680" s="156" t="s">
        <v>695</v>
      </c>
      <c r="N5680" s="121" t="s">
        <v>8220</v>
      </c>
      <c r="S5680" s="128" t="s">
        <v>605</v>
      </c>
      <c r="T5680" s="653"/>
      <c r="U5680" s="156" t="s">
        <v>606</v>
      </c>
      <c r="W5680" s="653"/>
      <c r="Y5680" s="56">
        <v>77.2</v>
      </c>
      <c r="Z5680" s="687"/>
    </row>
    <row r="5681" spans="1:26" s="56" customFormat="1">
      <c r="A5681" s="56" t="s">
        <v>12216</v>
      </c>
      <c r="B5681" s="56" t="s">
        <v>970</v>
      </c>
      <c r="C5681" s="56" t="s">
        <v>6577</v>
      </c>
      <c r="D5681" s="56" t="s">
        <v>6382</v>
      </c>
      <c r="E5681" s="56" t="s">
        <v>10157</v>
      </c>
      <c r="F5681" s="56" t="s">
        <v>6384</v>
      </c>
      <c r="H5681" s="56" t="s">
        <v>9311</v>
      </c>
      <c r="I5681" s="159">
        <v>41928</v>
      </c>
      <c r="J5681" s="159">
        <v>41989</v>
      </c>
      <c r="K5681" s="26" t="s">
        <v>12231</v>
      </c>
      <c r="L5681" s="26" t="s">
        <v>12232</v>
      </c>
      <c r="M5681" s="156" t="s">
        <v>695</v>
      </c>
      <c r="N5681" s="121" t="s">
        <v>8220</v>
      </c>
      <c r="S5681" s="128" t="s">
        <v>605</v>
      </c>
      <c r="T5681" s="653"/>
      <c r="U5681" s="156" t="s">
        <v>606</v>
      </c>
      <c r="W5681" s="653"/>
      <c r="X5681" s="56">
        <v>119</v>
      </c>
      <c r="Y5681" s="56">
        <v>41.8</v>
      </c>
      <c r="Z5681" s="687"/>
    </row>
    <row r="5682" spans="1:26" s="56" customFormat="1">
      <c r="A5682" s="56" t="s">
        <v>12216</v>
      </c>
      <c r="B5682" s="56" t="s">
        <v>970</v>
      </c>
      <c r="C5682" s="56" t="s">
        <v>6577</v>
      </c>
      <c r="D5682" s="56" t="s">
        <v>6382</v>
      </c>
      <c r="E5682" s="56" t="s">
        <v>10157</v>
      </c>
      <c r="F5682" s="56" t="s">
        <v>6384</v>
      </c>
      <c r="H5682" s="56" t="s">
        <v>9311</v>
      </c>
      <c r="I5682" s="159">
        <v>41928</v>
      </c>
      <c r="J5682" s="159">
        <v>41989</v>
      </c>
      <c r="K5682" s="26" t="s">
        <v>12233</v>
      </c>
      <c r="L5682" s="26" t="s">
        <v>12234</v>
      </c>
      <c r="M5682" s="156" t="s">
        <v>695</v>
      </c>
      <c r="N5682" s="121" t="s">
        <v>8220</v>
      </c>
      <c r="S5682" s="128" t="s">
        <v>605</v>
      </c>
      <c r="T5682" s="653"/>
      <c r="U5682" s="156" t="s">
        <v>606</v>
      </c>
      <c r="W5682" s="653"/>
      <c r="X5682" s="56">
        <v>129</v>
      </c>
      <c r="Y5682" s="56">
        <v>48.4</v>
      </c>
      <c r="Z5682" s="687"/>
    </row>
    <row r="5683" spans="1:26" s="56" customFormat="1">
      <c r="A5683" s="56" t="s">
        <v>12216</v>
      </c>
      <c r="B5683" s="56" t="s">
        <v>970</v>
      </c>
      <c r="C5683" s="56" t="s">
        <v>6577</v>
      </c>
      <c r="D5683" s="56" t="s">
        <v>6382</v>
      </c>
      <c r="E5683" s="56" t="s">
        <v>10157</v>
      </c>
      <c r="F5683" s="56" t="s">
        <v>6384</v>
      </c>
      <c r="H5683" s="56" t="s">
        <v>9311</v>
      </c>
      <c r="I5683" s="159">
        <v>41928</v>
      </c>
      <c r="J5683" s="159">
        <v>41989</v>
      </c>
      <c r="K5683" s="26" t="s">
        <v>12235</v>
      </c>
      <c r="L5683" s="26" t="s">
        <v>12236</v>
      </c>
      <c r="M5683" s="156" t="s">
        <v>695</v>
      </c>
      <c r="N5683" s="121" t="s">
        <v>8220</v>
      </c>
      <c r="S5683" s="128" t="s">
        <v>605</v>
      </c>
      <c r="T5683" s="653"/>
      <c r="U5683" s="156" t="s">
        <v>606</v>
      </c>
      <c r="W5683" s="653"/>
      <c r="X5683" s="56">
        <v>79</v>
      </c>
      <c r="Y5683" s="56">
        <v>22.6</v>
      </c>
      <c r="Z5683" s="687"/>
    </row>
    <row r="5684" spans="1:26" s="56" customFormat="1">
      <c r="A5684" s="56" t="s">
        <v>12216</v>
      </c>
      <c r="B5684" s="56" t="s">
        <v>970</v>
      </c>
      <c r="C5684" s="56" t="s">
        <v>6577</v>
      </c>
      <c r="D5684" s="56" t="s">
        <v>6382</v>
      </c>
      <c r="E5684" s="56" t="s">
        <v>10157</v>
      </c>
      <c r="F5684" s="56" t="s">
        <v>6384</v>
      </c>
      <c r="H5684" s="56" t="s">
        <v>9311</v>
      </c>
      <c r="I5684" s="159">
        <v>41928</v>
      </c>
      <c r="J5684" s="159">
        <v>41989</v>
      </c>
      <c r="K5684" s="26" t="s">
        <v>12237</v>
      </c>
      <c r="L5684" s="26" t="s">
        <v>12238</v>
      </c>
      <c r="M5684" s="156" t="s">
        <v>695</v>
      </c>
      <c r="N5684" s="121" t="s">
        <v>8220</v>
      </c>
      <c r="S5684" s="128" t="s">
        <v>605</v>
      </c>
      <c r="T5684" s="653"/>
      <c r="U5684" s="156" t="s">
        <v>606</v>
      </c>
      <c r="W5684" s="653"/>
      <c r="X5684" s="56">
        <v>81</v>
      </c>
      <c r="Y5684" s="56">
        <v>23.6</v>
      </c>
      <c r="Z5684" s="687"/>
    </row>
    <row r="5685" spans="1:26" s="56" customFormat="1">
      <c r="A5685" s="56" t="s">
        <v>12216</v>
      </c>
      <c r="B5685" s="56" t="s">
        <v>970</v>
      </c>
      <c r="C5685" s="56" t="s">
        <v>6577</v>
      </c>
      <c r="D5685" s="56" t="s">
        <v>6382</v>
      </c>
      <c r="E5685" s="56" t="s">
        <v>10157</v>
      </c>
      <c r="F5685" s="56" t="s">
        <v>6384</v>
      </c>
      <c r="H5685" s="56" t="s">
        <v>9311</v>
      </c>
      <c r="I5685" s="159">
        <v>41928</v>
      </c>
      <c r="J5685" s="159">
        <v>41989</v>
      </c>
      <c r="K5685" s="26" t="s">
        <v>12239</v>
      </c>
      <c r="L5685" s="26" t="s">
        <v>12240</v>
      </c>
      <c r="M5685" s="156" t="s">
        <v>695</v>
      </c>
      <c r="N5685" s="121" t="s">
        <v>8220</v>
      </c>
      <c r="S5685" s="128" t="s">
        <v>605</v>
      </c>
      <c r="T5685" s="653"/>
      <c r="U5685" s="156" t="s">
        <v>606</v>
      </c>
      <c r="W5685" s="653"/>
      <c r="X5685" s="56">
        <v>87</v>
      </c>
      <c r="Y5685" s="56">
        <v>25</v>
      </c>
      <c r="Z5685" s="687"/>
    </row>
    <row r="5686" spans="1:26" s="56" customFormat="1">
      <c r="A5686" s="56" t="s">
        <v>12216</v>
      </c>
      <c r="B5686" s="56" t="s">
        <v>970</v>
      </c>
      <c r="C5686" s="56" t="s">
        <v>6577</v>
      </c>
      <c r="D5686" s="56" t="s">
        <v>6382</v>
      </c>
      <c r="E5686" s="56" t="s">
        <v>10157</v>
      </c>
      <c r="F5686" s="56" t="s">
        <v>6384</v>
      </c>
      <c r="H5686" s="56" t="s">
        <v>9311</v>
      </c>
      <c r="I5686" s="159">
        <v>41928</v>
      </c>
      <c r="J5686" s="159">
        <v>41989</v>
      </c>
      <c r="K5686" s="26" t="s">
        <v>12241</v>
      </c>
      <c r="L5686" s="26" t="s">
        <v>12242</v>
      </c>
      <c r="M5686" s="156" t="s">
        <v>695</v>
      </c>
      <c r="N5686" s="121" t="s">
        <v>8220</v>
      </c>
      <c r="S5686" s="128" t="s">
        <v>605</v>
      </c>
      <c r="T5686" s="654"/>
      <c r="U5686" s="156" t="s">
        <v>606</v>
      </c>
      <c r="W5686" s="654"/>
      <c r="X5686" s="56">
        <v>84</v>
      </c>
      <c r="Y5686" s="56">
        <v>29.8</v>
      </c>
      <c r="Z5686" s="688"/>
    </row>
    <row r="5688" spans="1:26" s="56" customFormat="1">
      <c r="A5688" s="56" t="s">
        <v>12243</v>
      </c>
      <c r="B5688" s="56" t="s">
        <v>970</v>
      </c>
      <c r="C5688" s="56" t="s">
        <v>12244</v>
      </c>
      <c r="D5688" s="56" t="s">
        <v>12245</v>
      </c>
      <c r="E5688" s="56" t="s">
        <v>12246</v>
      </c>
      <c r="F5688" s="56" t="s">
        <v>12247</v>
      </c>
      <c r="H5688" s="56" t="s">
        <v>12248</v>
      </c>
      <c r="I5688" s="159">
        <v>41934</v>
      </c>
      <c r="J5688" s="159">
        <v>41993</v>
      </c>
      <c r="K5688" s="35" t="s">
        <v>12249</v>
      </c>
      <c r="L5688" s="35" t="s">
        <v>12250</v>
      </c>
      <c r="M5688" s="35" t="s">
        <v>994</v>
      </c>
      <c r="N5688" s="25" t="s">
        <v>6499</v>
      </c>
      <c r="O5688" s="26"/>
      <c r="P5688" s="161" t="s">
        <v>12251</v>
      </c>
      <c r="Q5688" s="26">
        <v>4</v>
      </c>
      <c r="R5688" s="26" t="s">
        <v>6365</v>
      </c>
      <c r="S5688" s="161" t="s">
        <v>988</v>
      </c>
      <c r="T5688" s="652">
        <v>1</v>
      </c>
      <c r="U5688" s="35" t="s">
        <v>606</v>
      </c>
      <c r="V5688" s="26"/>
      <c r="W5688" s="25">
        <v>3.75</v>
      </c>
      <c r="X5688" s="25">
        <v>35</v>
      </c>
      <c r="Y5688" s="25">
        <v>95.8</v>
      </c>
      <c r="Z5688" s="686" t="s">
        <v>12252</v>
      </c>
    </row>
    <row r="5689" spans="1:26" s="56" customFormat="1">
      <c r="A5689" s="56" t="s">
        <v>12243</v>
      </c>
      <c r="B5689" s="56" t="s">
        <v>970</v>
      </c>
      <c r="C5689" s="56" t="s">
        <v>12244</v>
      </c>
      <c r="D5689" s="56" t="s">
        <v>12245</v>
      </c>
      <c r="E5689" s="56" t="s">
        <v>12246</v>
      </c>
      <c r="F5689" s="56" t="s">
        <v>12247</v>
      </c>
      <c r="H5689" s="56" t="s">
        <v>12248</v>
      </c>
      <c r="I5689" s="159">
        <v>41934</v>
      </c>
      <c r="J5689" s="159">
        <v>41993</v>
      </c>
      <c r="K5689" s="35" t="s">
        <v>12253</v>
      </c>
      <c r="L5689" s="35" t="s">
        <v>12254</v>
      </c>
      <c r="M5689" s="35" t="s">
        <v>994</v>
      </c>
      <c r="N5689" s="25" t="s">
        <v>6499</v>
      </c>
      <c r="O5689" s="26"/>
      <c r="P5689" s="161" t="s">
        <v>12251</v>
      </c>
      <c r="Q5689" s="26">
        <v>4</v>
      </c>
      <c r="R5689" s="26" t="s">
        <v>6365</v>
      </c>
      <c r="S5689" s="161" t="s">
        <v>988</v>
      </c>
      <c r="T5689" s="653"/>
      <c r="U5689" s="35" t="s">
        <v>606</v>
      </c>
      <c r="V5689" s="26"/>
      <c r="W5689" s="25">
        <v>3.75</v>
      </c>
      <c r="X5689" s="25">
        <v>40</v>
      </c>
      <c r="Y5689" s="25">
        <v>79.8</v>
      </c>
      <c r="Z5689" s="687"/>
    </row>
    <row r="5690" spans="1:26" s="56" customFormat="1">
      <c r="A5690" s="56" t="s">
        <v>12243</v>
      </c>
      <c r="B5690" s="56" t="s">
        <v>970</v>
      </c>
      <c r="C5690" s="56" t="s">
        <v>12244</v>
      </c>
      <c r="D5690" s="56" t="s">
        <v>12245</v>
      </c>
      <c r="E5690" s="56" t="s">
        <v>12246</v>
      </c>
      <c r="F5690" s="56" t="s">
        <v>12247</v>
      </c>
      <c r="H5690" s="56" t="s">
        <v>12248</v>
      </c>
      <c r="I5690" s="159">
        <v>41934</v>
      </c>
      <c r="J5690" s="159">
        <v>41993</v>
      </c>
      <c r="K5690" s="35" t="s">
        <v>12255</v>
      </c>
      <c r="L5690" s="35" t="s">
        <v>12256</v>
      </c>
      <c r="M5690" s="35" t="s">
        <v>994</v>
      </c>
      <c r="N5690" s="25" t="s">
        <v>6499</v>
      </c>
      <c r="O5690" s="26"/>
      <c r="P5690" s="161" t="s">
        <v>12251</v>
      </c>
      <c r="Q5690" s="26">
        <v>4</v>
      </c>
      <c r="R5690" s="26" t="s">
        <v>6365</v>
      </c>
      <c r="S5690" s="161" t="s">
        <v>988</v>
      </c>
      <c r="T5690" s="653"/>
      <c r="U5690" s="35" t="s">
        <v>606</v>
      </c>
      <c r="V5690" s="26"/>
      <c r="W5690" s="25">
        <v>3.75</v>
      </c>
      <c r="X5690" s="25">
        <v>30</v>
      </c>
      <c r="Y5690" s="25">
        <v>113</v>
      </c>
      <c r="Z5690" s="687"/>
    </row>
    <row r="5691" spans="1:26" s="56" customFormat="1">
      <c r="A5691" s="56" t="s">
        <v>12243</v>
      </c>
      <c r="B5691" s="56" t="s">
        <v>970</v>
      </c>
      <c r="C5691" s="56" t="s">
        <v>12244</v>
      </c>
      <c r="D5691" s="56" t="s">
        <v>12245</v>
      </c>
      <c r="E5691" s="56" t="s">
        <v>12246</v>
      </c>
      <c r="F5691" s="56" t="s">
        <v>12247</v>
      </c>
      <c r="H5691" s="56" t="s">
        <v>12248</v>
      </c>
      <c r="I5691" s="159">
        <v>41934</v>
      </c>
      <c r="J5691" s="159">
        <v>41993</v>
      </c>
      <c r="K5691" s="35" t="s">
        <v>12257</v>
      </c>
      <c r="L5691" s="35" t="s">
        <v>12258</v>
      </c>
      <c r="M5691" s="35" t="s">
        <v>994</v>
      </c>
      <c r="N5691" s="25" t="s">
        <v>6499</v>
      </c>
      <c r="O5691" s="26"/>
      <c r="P5691" s="161" t="s">
        <v>12251</v>
      </c>
      <c r="Q5691" s="26">
        <v>4</v>
      </c>
      <c r="R5691" s="26" t="s">
        <v>6365</v>
      </c>
      <c r="S5691" s="161" t="s">
        <v>988</v>
      </c>
      <c r="T5691" s="654"/>
      <c r="U5691" s="35" t="s">
        <v>606</v>
      </c>
      <c r="V5691" s="26"/>
      <c r="W5691" s="25">
        <v>3.75</v>
      </c>
      <c r="X5691" s="25">
        <v>90</v>
      </c>
      <c r="Y5691" s="25">
        <v>35.200000000000003</v>
      </c>
      <c r="Z5691" s="688"/>
    </row>
    <row r="5692" spans="1:26" s="56" customFormat="1">
      <c r="A5692" s="56" t="s">
        <v>12243</v>
      </c>
      <c r="B5692" s="56" t="s">
        <v>970</v>
      </c>
      <c r="C5692" s="56" t="s">
        <v>12244</v>
      </c>
      <c r="D5692" s="56" t="s">
        <v>12245</v>
      </c>
      <c r="E5692" s="56" t="s">
        <v>12246</v>
      </c>
      <c r="F5692" s="56" t="s">
        <v>12247</v>
      </c>
      <c r="H5692" s="56" t="s">
        <v>12248</v>
      </c>
      <c r="I5692" s="159">
        <v>41934</v>
      </c>
      <c r="J5692" s="159">
        <v>41993</v>
      </c>
      <c r="K5692" s="35" t="s">
        <v>12259</v>
      </c>
      <c r="L5692" s="35" t="s">
        <v>12260</v>
      </c>
      <c r="M5692" s="35" t="s">
        <v>994</v>
      </c>
      <c r="N5692" s="25" t="s">
        <v>6499</v>
      </c>
      <c r="O5692" s="26"/>
      <c r="P5692" s="161" t="s">
        <v>12251</v>
      </c>
      <c r="Q5692" s="26">
        <v>4</v>
      </c>
      <c r="R5692" s="26" t="s">
        <v>6365</v>
      </c>
      <c r="S5692" s="161" t="s">
        <v>988</v>
      </c>
      <c r="T5692" s="652">
        <v>1</v>
      </c>
      <c r="U5692" s="35" t="s">
        <v>606</v>
      </c>
      <c r="V5692" s="26"/>
      <c r="W5692" s="25">
        <v>3.75</v>
      </c>
      <c r="X5692" s="25">
        <v>60</v>
      </c>
      <c r="Y5692" s="25">
        <v>52</v>
      </c>
      <c r="Z5692" s="686" t="s">
        <v>12252</v>
      </c>
    </row>
    <row r="5693" spans="1:26" s="56" customFormat="1">
      <c r="A5693" s="56" t="s">
        <v>12243</v>
      </c>
      <c r="B5693" s="56" t="s">
        <v>970</v>
      </c>
      <c r="C5693" s="56" t="s">
        <v>12244</v>
      </c>
      <c r="D5693" s="56" t="s">
        <v>12245</v>
      </c>
      <c r="E5693" s="56" t="s">
        <v>12246</v>
      </c>
      <c r="F5693" s="56" t="s">
        <v>12247</v>
      </c>
      <c r="H5693" s="56" t="s">
        <v>12248</v>
      </c>
      <c r="I5693" s="159">
        <v>41934</v>
      </c>
      <c r="J5693" s="159">
        <v>41993</v>
      </c>
      <c r="K5693" s="35" t="s">
        <v>12261</v>
      </c>
      <c r="L5693" s="35" t="s">
        <v>12262</v>
      </c>
      <c r="M5693" s="35" t="s">
        <v>994</v>
      </c>
      <c r="N5693" s="25" t="s">
        <v>6499</v>
      </c>
      <c r="O5693" s="26"/>
      <c r="P5693" s="161" t="s">
        <v>12251</v>
      </c>
      <c r="Q5693" s="26">
        <v>4</v>
      </c>
      <c r="R5693" s="26" t="s">
        <v>6365</v>
      </c>
      <c r="S5693" s="161" t="s">
        <v>988</v>
      </c>
      <c r="T5693" s="653"/>
      <c r="U5693" s="35" t="s">
        <v>606</v>
      </c>
      <c r="V5693" s="26"/>
      <c r="W5693" s="25">
        <v>3.75</v>
      </c>
      <c r="X5693" s="25">
        <v>50</v>
      </c>
      <c r="Y5693" s="25">
        <v>61.4</v>
      </c>
      <c r="Z5693" s="687"/>
    </row>
    <row r="5694" spans="1:26" s="56" customFormat="1">
      <c r="A5694" s="56" t="s">
        <v>12243</v>
      </c>
      <c r="B5694" s="56" t="s">
        <v>970</v>
      </c>
      <c r="C5694" s="56" t="s">
        <v>12244</v>
      </c>
      <c r="D5694" s="56" t="s">
        <v>12245</v>
      </c>
      <c r="E5694" s="56" t="s">
        <v>12246</v>
      </c>
      <c r="F5694" s="56" t="s">
        <v>12247</v>
      </c>
      <c r="H5694" s="56" t="s">
        <v>12248</v>
      </c>
      <c r="I5694" s="159">
        <v>41934</v>
      </c>
      <c r="J5694" s="159">
        <v>41993</v>
      </c>
      <c r="K5694" s="35" t="s">
        <v>12263</v>
      </c>
      <c r="L5694" s="35" t="s">
        <v>12264</v>
      </c>
      <c r="M5694" s="35" t="s">
        <v>994</v>
      </c>
      <c r="N5694" s="25" t="s">
        <v>6499</v>
      </c>
      <c r="O5694" s="26"/>
      <c r="P5694" s="161" t="s">
        <v>12251</v>
      </c>
      <c r="Q5694" s="26">
        <v>4</v>
      </c>
      <c r="R5694" s="26" t="s">
        <v>6365</v>
      </c>
      <c r="S5694" s="161" t="s">
        <v>988</v>
      </c>
      <c r="T5694" s="653"/>
      <c r="U5694" s="35" t="s">
        <v>606</v>
      </c>
      <c r="V5694" s="26"/>
      <c r="W5694" s="25">
        <v>3.75</v>
      </c>
      <c r="X5694" s="25">
        <v>50</v>
      </c>
      <c r="Y5694" s="25">
        <v>62.4</v>
      </c>
      <c r="Z5694" s="687"/>
    </row>
    <row r="5695" spans="1:26" s="56" customFormat="1">
      <c r="A5695" s="56" t="s">
        <v>12243</v>
      </c>
      <c r="B5695" s="56" t="s">
        <v>970</v>
      </c>
      <c r="C5695" s="56" t="s">
        <v>12244</v>
      </c>
      <c r="D5695" s="56" t="s">
        <v>12245</v>
      </c>
      <c r="E5695" s="56" t="s">
        <v>12246</v>
      </c>
      <c r="F5695" s="56" t="s">
        <v>12247</v>
      </c>
      <c r="H5695" s="56" t="s">
        <v>12248</v>
      </c>
      <c r="I5695" s="159">
        <v>41934</v>
      </c>
      <c r="J5695" s="159">
        <v>41993</v>
      </c>
      <c r="K5695" s="35" t="s">
        <v>12265</v>
      </c>
      <c r="L5695" s="35" t="s">
        <v>12266</v>
      </c>
      <c r="M5695" s="35" t="s">
        <v>994</v>
      </c>
      <c r="N5695" s="25" t="s">
        <v>6499</v>
      </c>
      <c r="O5695" s="26"/>
      <c r="P5695" s="161" t="s">
        <v>12251</v>
      </c>
      <c r="Q5695" s="26">
        <v>4</v>
      </c>
      <c r="R5695" s="26" t="s">
        <v>6365</v>
      </c>
      <c r="S5695" s="161" t="s">
        <v>988</v>
      </c>
      <c r="T5695" s="654"/>
      <c r="U5695" s="35" t="s">
        <v>606</v>
      </c>
      <c r="V5695" s="26"/>
      <c r="W5695" s="25">
        <v>3.75</v>
      </c>
      <c r="X5695" s="25">
        <v>35</v>
      </c>
      <c r="Y5695" s="25">
        <v>92</v>
      </c>
      <c r="Z5695" s="688"/>
    </row>
    <row r="5697" spans="1:26" s="56" customFormat="1">
      <c r="A5697" s="56" t="s">
        <v>12267</v>
      </c>
      <c r="B5697" s="56" t="s">
        <v>970</v>
      </c>
      <c r="C5697" s="56" t="s">
        <v>12244</v>
      </c>
      <c r="D5697" s="56" t="s">
        <v>12245</v>
      </c>
      <c r="E5697" s="56" t="s">
        <v>12246</v>
      </c>
      <c r="F5697" s="56" t="s">
        <v>12247</v>
      </c>
      <c r="H5697" s="56" t="s">
        <v>12248</v>
      </c>
      <c r="I5697" s="159">
        <v>41935</v>
      </c>
      <c r="J5697" s="159">
        <v>41993</v>
      </c>
      <c r="K5697" s="161" t="s">
        <v>12268</v>
      </c>
      <c r="L5697" s="161" t="s">
        <v>12269</v>
      </c>
      <c r="M5697" s="35" t="s">
        <v>994</v>
      </c>
      <c r="N5697" s="25" t="s">
        <v>6499</v>
      </c>
      <c r="O5697" s="26"/>
      <c r="P5697" s="161" t="s">
        <v>9493</v>
      </c>
      <c r="Q5697" s="26">
        <v>8</v>
      </c>
      <c r="R5697" s="26" t="s">
        <v>6365</v>
      </c>
      <c r="S5697" s="161" t="s">
        <v>988</v>
      </c>
      <c r="T5697" s="652">
        <v>1</v>
      </c>
      <c r="U5697" s="35" t="s">
        <v>606</v>
      </c>
      <c r="V5697" s="26"/>
      <c r="W5697" s="25">
        <v>3.75</v>
      </c>
      <c r="X5697" s="25">
        <v>65</v>
      </c>
      <c r="Y5697" s="25">
        <v>49.4</v>
      </c>
      <c r="Z5697" s="686" t="s">
        <v>9494</v>
      </c>
    </row>
    <row r="5698" spans="1:26" s="56" customFormat="1">
      <c r="A5698" s="56" t="s">
        <v>12267</v>
      </c>
      <c r="B5698" s="56" t="s">
        <v>970</v>
      </c>
      <c r="C5698" s="56" t="s">
        <v>12244</v>
      </c>
      <c r="D5698" s="56" t="s">
        <v>12245</v>
      </c>
      <c r="E5698" s="56" t="s">
        <v>12246</v>
      </c>
      <c r="F5698" s="56" t="s">
        <v>12247</v>
      </c>
      <c r="H5698" s="56" t="s">
        <v>12248</v>
      </c>
      <c r="I5698" s="159">
        <v>41935</v>
      </c>
      <c r="J5698" s="159">
        <v>41993</v>
      </c>
      <c r="K5698" s="161" t="s">
        <v>12270</v>
      </c>
      <c r="L5698" s="161" t="s">
        <v>12271</v>
      </c>
      <c r="M5698" s="35" t="s">
        <v>994</v>
      </c>
      <c r="N5698" s="25" t="s">
        <v>6499</v>
      </c>
      <c r="O5698" s="26"/>
      <c r="P5698" s="161" t="s">
        <v>9493</v>
      </c>
      <c r="Q5698" s="26">
        <v>8</v>
      </c>
      <c r="R5698" s="26" t="s">
        <v>6365</v>
      </c>
      <c r="S5698" s="161" t="s">
        <v>988</v>
      </c>
      <c r="T5698" s="653"/>
      <c r="U5698" s="35" t="s">
        <v>606</v>
      </c>
      <c r="V5698" s="26"/>
      <c r="W5698" s="25">
        <v>3.75</v>
      </c>
      <c r="X5698" s="25">
        <v>48</v>
      </c>
      <c r="Y5698" s="25">
        <v>60.4</v>
      </c>
      <c r="Z5698" s="687"/>
    </row>
    <row r="5699" spans="1:26" s="56" customFormat="1">
      <c r="A5699" s="56" t="s">
        <v>12267</v>
      </c>
      <c r="B5699" s="56" t="s">
        <v>970</v>
      </c>
      <c r="C5699" s="56" t="s">
        <v>12244</v>
      </c>
      <c r="D5699" s="56" t="s">
        <v>12245</v>
      </c>
      <c r="E5699" s="56" t="s">
        <v>12246</v>
      </c>
      <c r="F5699" s="56" t="s">
        <v>12247</v>
      </c>
      <c r="H5699" s="56" t="s">
        <v>12248</v>
      </c>
      <c r="I5699" s="159">
        <v>41935</v>
      </c>
      <c r="J5699" s="159">
        <v>41993</v>
      </c>
      <c r="K5699" s="161" t="s">
        <v>12272</v>
      </c>
      <c r="L5699" s="161" t="s">
        <v>12273</v>
      </c>
      <c r="M5699" s="35" t="s">
        <v>994</v>
      </c>
      <c r="N5699" s="25" t="s">
        <v>6499</v>
      </c>
      <c r="O5699" s="26"/>
      <c r="P5699" s="161" t="s">
        <v>9493</v>
      </c>
      <c r="Q5699" s="26">
        <v>8</v>
      </c>
      <c r="R5699" s="26" t="s">
        <v>6365</v>
      </c>
      <c r="S5699" s="161" t="s">
        <v>988</v>
      </c>
      <c r="T5699" s="653"/>
      <c r="U5699" s="35" t="s">
        <v>606</v>
      </c>
      <c r="V5699" s="26"/>
      <c r="W5699" s="25">
        <v>3.75</v>
      </c>
      <c r="X5699" s="25">
        <v>80</v>
      </c>
      <c r="Y5699" s="25">
        <v>36.799999999999997</v>
      </c>
      <c r="Z5699" s="687"/>
    </row>
    <row r="5700" spans="1:26" s="56" customFormat="1">
      <c r="A5700" s="56" t="s">
        <v>12267</v>
      </c>
      <c r="B5700" s="56" t="s">
        <v>970</v>
      </c>
      <c r="C5700" s="56" t="s">
        <v>12244</v>
      </c>
      <c r="D5700" s="56" t="s">
        <v>12245</v>
      </c>
      <c r="E5700" s="56" t="s">
        <v>12246</v>
      </c>
      <c r="F5700" s="56" t="s">
        <v>12247</v>
      </c>
      <c r="H5700" s="56" t="s">
        <v>12248</v>
      </c>
      <c r="I5700" s="159">
        <v>41935</v>
      </c>
      <c r="J5700" s="159">
        <v>41993</v>
      </c>
      <c r="K5700" s="161" t="s">
        <v>12274</v>
      </c>
      <c r="L5700" s="161" t="s">
        <v>12275</v>
      </c>
      <c r="M5700" s="35" t="s">
        <v>994</v>
      </c>
      <c r="N5700" s="25" t="s">
        <v>6499</v>
      </c>
      <c r="O5700" s="26"/>
      <c r="P5700" s="161" t="s">
        <v>9493</v>
      </c>
      <c r="Q5700" s="26">
        <v>8</v>
      </c>
      <c r="R5700" s="26" t="s">
        <v>6365</v>
      </c>
      <c r="S5700" s="161" t="s">
        <v>988</v>
      </c>
      <c r="T5700" s="653"/>
      <c r="U5700" s="35" t="s">
        <v>606</v>
      </c>
      <c r="V5700" s="26"/>
      <c r="W5700" s="25">
        <v>3.75</v>
      </c>
      <c r="X5700" s="25">
        <v>69</v>
      </c>
      <c r="Y5700" s="25">
        <v>43.4</v>
      </c>
      <c r="Z5700" s="687"/>
    </row>
    <row r="5701" spans="1:26" s="56" customFormat="1">
      <c r="A5701" s="56" t="s">
        <v>12267</v>
      </c>
      <c r="B5701" s="56" t="s">
        <v>970</v>
      </c>
      <c r="C5701" s="56" t="s">
        <v>12244</v>
      </c>
      <c r="D5701" s="56" t="s">
        <v>12245</v>
      </c>
      <c r="E5701" s="56" t="s">
        <v>12246</v>
      </c>
      <c r="F5701" s="56" t="s">
        <v>12247</v>
      </c>
      <c r="H5701" s="56" t="s">
        <v>12248</v>
      </c>
      <c r="I5701" s="159">
        <v>41935</v>
      </c>
      <c r="J5701" s="159">
        <v>41993</v>
      </c>
      <c r="K5701" s="161" t="s">
        <v>12276</v>
      </c>
      <c r="L5701" s="161" t="s">
        <v>12277</v>
      </c>
      <c r="M5701" s="35" t="s">
        <v>994</v>
      </c>
      <c r="N5701" s="25" t="s">
        <v>6499</v>
      </c>
      <c r="O5701" s="26"/>
      <c r="P5701" s="161" t="s">
        <v>9493</v>
      </c>
      <c r="Q5701" s="26">
        <v>8</v>
      </c>
      <c r="R5701" s="26" t="s">
        <v>6365</v>
      </c>
      <c r="S5701" s="161" t="s">
        <v>988</v>
      </c>
      <c r="T5701" s="653"/>
      <c r="U5701" s="35" t="s">
        <v>606</v>
      </c>
      <c r="V5701" s="26"/>
      <c r="W5701" s="25">
        <v>3.75</v>
      </c>
      <c r="X5701" s="25">
        <v>50</v>
      </c>
      <c r="Y5701" s="25">
        <v>65</v>
      </c>
      <c r="Z5701" s="687"/>
    </row>
    <row r="5702" spans="1:26" s="56" customFormat="1">
      <c r="A5702" s="56" t="s">
        <v>12267</v>
      </c>
      <c r="B5702" s="56" t="s">
        <v>970</v>
      </c>
      <c r="C5702" s="56" t="s">
        <v>12244</v>
      </c>
      <c r="D5702" s="56" t="s">
        <v>12245</v>
      </c>
      <c r="E5702" s="56" t="s">
        <v>12246</v>
      </c>
      <c r="F5702" s="56" t="s">
        <v>12247</v>
      </c>
      <c r="H5702" s="56" t="s">
        <v>12248</v>
      </c>
      <c r="I5702" s="159">
        <v>41935</v>
      </c>
      <c r="J5702" s="159">
        <v>41993</v>
      </c>
      <c r="K5702" s="161" t="s">
        <v>12278</v>
      </c>
      <c r="L5702" s="161" t="s">
        <v>12279</v>
      </c>
      <c r="M5702" s="35" t="s">
        <v>994</v>
      </c>
      <c r="N5702" s="25" t="s">
        <v>6499</v>
      </c>
      <c r="O5702" s="26"/>
      <c r="P5702" s="161" t="s">
        <v>9493</v>
      </c>
      <c r="Q5702" s="26">
        <v>8</v>
      </c>
      <c r="R5702" s="26" t="s">
        <v>6365</v>
      </c>
      <c r="S5702" s="161" t="s">
        <v>988</v>
      </c>
      <c r="T5702" s="653"/>
      <c r="U5702" s="35" t="s">
        <v>606</v>
      </c>
      <c r="V5702" s="26"/>
      <c r="W5702" s="25">
        <v>3.75</v>
      </c>
      <c r="X5702" s="25">
        <v>70</v>
      </c>
      <c r="Y5702" s="25">
        <v>45.4</v>
      </c>
      <c r="Z5702" s="687"/>
    </row>
    <row r="5703" spans="1:26" s="56" customFormat="1">
      <c r="A5703" s="56" t="s">
        <v>12267</v>
      </c>
      <c r="B5703" s="56" t="s">
        <v>970</v>
      </c>
      <c r="C5703" s="56" t="s">
        <v>12244</v>
      </c>
      <c r="D5703" s="56" t="s">
        <v>12245</v>
      </c>
      <c r="E5703" s="56" t="s">
        <v>12246</v>
      </c>
      <c r="F5703" s="56" t="s">
        <v>12247</v>
      </c>
      <c r="H5703" s="56" t="s">
        <v>12248</v>
      </c>
      <c r="I5703" s="159">
        <v>41935</v>
      </c>
      <c r="J5703" s="159">
        <v>41993</v>
      </c>
      <c r="K5703" s="161" t="s">
        <v>12280</v>
      </c>
      <c r="L5703" s="161" t="s">
        <v>12281</v>
      </c>
      <c r="M5703" s="35" t="s">
        <v>994</v>
      </c>
      <c r="N5703" s="25" t="s">
        <v>6499</v>
      </c>
      <c r="O5703" s="26"/>
      <c r="P5703" s="161" t="s">
        <v>9493</v>
      </c>
      <c r="Q5703" s="26">
        <v>8</v>
      </c>
      <c r="R5703" s="26" t="s">
        <v>6365</v>
      </c>
      <c r="S5703" s="161" t="s">
        <v>988</v>
      </c>
      <c r="T5703" s="653"/>
      <c r="U5703" s="35" t="s">
        <v>606</v>
      </c>
      <c r="V5703" s="26"/>
      <c r="W5703" s="25">
        <v>3.75</v>
      </c>
      <c r="X5703" s="25">
        <v>62</v>
      </c>
      <c r="Y5703" s="25">
        <v>49.4</v>
      </c>
      <c r="Z5703" s="687"/>
    </row>
    <row r="5704" spans="1:26" s="56" customFormat="1">
      <c r="A5704" s="56" t="s">
        <v>12267</v>
      </c>
      <c r="B5704" s="56" t="s">
        <v>970</v>
      </c>
      <c r="C5704" s="56" t="s">
        <v>12244</v>
      </c>
      <c r="D5704" s="56" t="s">
        <v>12245</v>
      </c>
      <c r="E5704" s="56" t="s">
        <v>12246</v>
      </c>
      <c r="F5704" s="56" t="s">
        <v>12247</v>
      </c>
      <c r="H5704" s="56" t="s">
        <v>12248</v>
      </c>
      <c r="I5704" s="159">
        <v>41935</v>
      </c>
      <c r="J5704" s="159">
        <v>41993</v>
      </c>
      <c r="K5704" s="161" t="s">
        <v>12282</v>
      </c>
      <c r="L5704" s="161" t="s">
        <v>12283</v>
      </c>
      <c r="M5704" s="35" t="s">
        <v>994</v>
      </c>
      <c r="N5704" s="25" t="s">
        <v>6499</v>
      </c>
      <c r="O5704" s="26"/>
      <c r="P5704" s="161" t="s">
        <v>9493</v>
      </c>
      <c r="Q5704" s="26">
        <v>8</v>
      </c>
      <c r="R5704" s="26" t="s">
        <v>6365</v>
      </c>
      <c r="S5704" s="161" t="s">
        <v>988</v>
      </c>
      <c r="T5704" s="654"/>
      <c r="U5704" s="35" t="s">
        <v>606</v>
      </c>
      <c r="V5704" s="26"/>
      <c r="W5704" s="25">
        <v>3.75</v>
      </c>
      <c r="X5704" s="25">
        <v>35</v>
      </c>
      <c r="Y5704" s="25">
        <v>88.6</v>
      </c>
      <c r="Z5704" s="688"/>
    </row>
    <row r="5705" spans="1:26" s="56" customFormat="1">
      <c r="A5705" s="56" t="s">
        <v>12267</v>
      </c>
      <c r="B5705" s="56" t="s">
        <v>970</v>
      </c>
      <c r="C5705" s="56" t="s">
        <v>12244</v>
      </c>
      <c r="D5705" s="56" t="s">
        <v>12245</v>
      </c>
      <c r="E5705" s="56" t="s">
        <v>12246</v>
      </c>
      <c r="F5705" s="56" t="s">
        <v>12247</v>
      </c>
      <c r="H5705" s="56" t="s">
        <v>12248</v>
      </c>
      <c r="I5705" s="159">
        <v>41935</v>
      </c>
      <c r="J5705" s="159">
        <v>41993</v>
      </c>
      <c r="K5705" s="161" t="s">
        <v>12284</v>
      </c>
      <c r="L5705" s="161" t="s">
        <v>12285</v>
      </c>
      <c r="M5705" s="35" t="s">
        <v>994</v>
      </c>
      <c r="N5705" s="25" t="s">
        <v>6499</v>
      </c>
      <c r="O5705" s="26"/>
      <c r="P5705" s="161" t="s">
        <v>12286</v>
      </c>
      <c r="Q5705" s="26">
        <v>2</v>
      </c>
      <c r="R5705" s="26" t="s">
        <v>6365</v>
      </c>
      <c r="S5705" s="161" t="s">
        <v>988</v>
      </c>
      <c r="T5705" s="652">
        <v>1</v>
      </c>
      <c r="U5705" s="35" t="s">
        <v>606</v>
      </c>
      <c r="V5705" s="26"/>
      <c r="W5705" s="25">
        <v>7.5</v>
      </c>
      <c r="X5705" s="25">
        <v>65</v>
      </c>
      <c r="Y5705" s="25">
        <v>44</v>
      </c>
      <c r="Z5705" s="686" t="s">
        <v>12287</v>
      </c>
    </row>
    <row r="5706" spans="1:26" s="56" customFormat="1">
      <c r="A5706" s="56" t="s">
        <v>12267</v>
      </c>
      <c r="B5706" s="56" t="s">
        <v>970</v>
      </c>
      <c r="C5706" s="56" t="s">
        <v>12244</v>
      </c>
      <c r="D5706" s="56" t="s">
        <v>12245</v>
      </c>
      <c r="E5706" s="56" t="s">
        <v>12246</v>
      </c>
      <c r="F5706" s="56" t="s">
        <v>12247</v>
      </c>
      <c r="H5706" s="56" t="s">
        <v>12248</v>
      </c>
      <c r="I5706" s="159">
        <v>41935</v>
      </c>
      <c r="J5706" s="159">
        <v>41993</v>
      </c>
      <c r="K5706" s="161" t="s">
        <v>12288</v>
      </c>
      <c r="L5706" s="161" t="s">
        <v>12289</v>
      </c>
      <c r="M5706" s="35" t="s">
        <v>994</v>
      </c>
      <c r="N5706" s="25" t="s">
        <v>6499</v>
      </c>
      <c r="O5706" s="26"/>
      <c r="P5706" s="161" t="s">
        <v>12286</v>
      </c>
      <c r="Q5706" s="26">
        <v>2</v>
      </c>
      <c r="R5706" s="26" t="s">
        <v>6365</v>
      </c>
      <c r="S5706" s="161" t="s">
        <v>988</v>
      </c>
      <c r="T5706" s="654"/>
      <c r="U5706" s="35" t="s">
        <v>606</v>
      </c>
      <c r="V5706" s="26"/>
      <c r="W5706" s="25">
        <v>7.5</v>
      </c>
      <c r="X5706" s="25">
        <v>82</v>
      </c>
      <c r="Y5706" s="25">
        <v>35.4</v>
      </c>
      <c r="Z5706" s="688"/>
    </row>
    <row r="5707" spans="1:26" s="56" customFormat="1">
      <c r="A5707" s="56" t="s">
        <v>12267</v>
      </c>
      <c r="B5707" s="56" t="s">
        <v>970</v>
      </c>
      <c r="C5707" s="56" t="s">
        <v>12244</v>
      </c>
      <c r="D5707" s="56" t="s">
        <v>12245</v>
      </c>
      <c r="E5707" s="56" t="s">
        <v>12246</v>
      </c>
      <c r="F5707" s="56" t="s">
        <v>12247</v>
      </c>
      <c r="H5707" s="56" t="s">
        <v>12248</v>
      </c>
      <c r="I5707" s="159">
        <v>41935</v>
      </c>
      <c r="J5707" s="159">
        <v>41993</v>
      </c>
      <c r="K5707" s="161" t="s">
        <v>12290</v>
      </c>
      <c r="L5707" s="161" t="s">
        <v>12291</v>
      </c>
      <c r="M5707" s="35" t="s">
        <v>994</v>
      </c>
      <c r="N5707" s="25" t="s">
        <v>6499</v>
      </c>
      <c r="O5707" s="26"/>
      <c r="P5707" s="161" t="s">
        <v>12286</v>
      </c>
      <c r="Q5707" s="26">
        <v>2</v>
      </c>
      <c r="R5707" s="26" t="s">
        <v>6365</v>
      </c>
      <c r="S5707" s="161" t="s">
        <v>988</v>
      </c>
      <c r="T5707" s="652">
        <v>1</v>
      </c>
      <c r="U5707" s="35" t="s">
        <v>606</v>
      </c>
      <c r="V5707" s="26"/>
      <c r="W5707" s="25">
        <v>7.5</v>
      </c>
      <c r="X5707" s="25">
        <v>62</v>
      </c>
      <c r="Y5707" s="25">
        <v>44.8</v>
      </c>
      <c r="Z5707" s="686" t="s">
        <v>12287</v>
      </c>
    </row>
    <row r="5708" spans="1:26" s="56" customFormat="1">
      <c r="A5708" s="56" t="s">
        <v>12267</v>
      </c>
      <c r="B5708" s="56" t="s">
        <v>970</v>
      </c>
      <c r="C5708" s="56" t="s">
        <v>12244</v>
      </c>
      <c r="D5708" s="56" t="s">
        <v>12245</v>
      </c>
      <c r="E5708" s="56" t="s">
        <v>12246</v>
      </c>
      <c r="F5708" s="56" t="s">
        <v>12247</v>
      </c>
      <c r="H5708" s="56" t="s">
        <v>12248</v>
      </c>
      <c r="I5708" s="159">
        <v>41935</v>
      </c>
      <c r="J5708" s="159">
        <v>41993</v>
      </c>
      <c r="K5708" s="161" t="s">
        <v>12292</v>
      </c>
      <c r="L5708" s="161" t="s">
        <v>12293</v>
      </c>
      <c r="M5708" s="35" t="s">
        <v>994</v>
      </c>
      <c r="N5708" s="25" t="s">
        <v>6499</v>
      </c>
      <c r="O5708" s="26"/>
      <c r="P5708" s="161" t="s">
        <v>12286</v>
      </c>
      <c r="Q5708" s="26">
        <v>2</v>
      </c>
      <c r="R5708" s="26" t="s">
        <v>6365</v>
      </c>
      <c r="S5708" s="161" t="s">
        <v>988</v>
      </c>
      <c r="T5708" s="654"/>
      <c r="U5708" s="35" t="s">
        <v>606</v>
      </c>
      <c r="V5708" s="26"/>
      <c r="W5708" s="25">
        <v>7.5</v>
      </c>
      <c r="X5708" s="25">
        <v>45</v>
      </c>
      <c r="Y5708" s="25">
        <v>80.400000000000006</v>
      </c>
      <c r="Z5708" s="688"/>
    </row>
    <row r="5709" spans="1:26" s="56" customFormat="1">
      <c r="A5709" s="56" t="s">
        <v>12267</v>
      </c>
      <c r="B5709" s="56" t="s">
        <v>970</v>
      </c>
      <c r="C5709" s="56" t="s">
        <v>12244</v>
      </c>
      <c r="D5709" s="56" t="s">
        <v>12245</v>
      </c>
      <c r="E5709" s="56" t="s">
        <v>12246</v>
      </c>
      <c r="F5709" s="56" t="s">
        <v>12247</v>
      </c>
      <c r="H5709" s="56" t="s">
        <v>12248</v>
      </c>
      <c r="I5709" s="159">
        <v>41935</v>
      </c>
      <c r="J5709" s="159">
        <v>41993</v>
      </c>
      <c r="K5709" s="56" t="s">
        <v>12294</v>
      </c>
      <c r="L5709" s="56" t="s">
        <v>12295</v>
      </c>
      <c r="M5709" s="35" t="s">
        <v>994</v>
      </c>
      <c r="N5709" s="25" t="s">
        <v>6499</v>
      </c>
      <c r="O5709" s="26"/>
      <c r="P5709" s="161" t="s">
        <v>12286</v>
      </c>
      <c r="Q5709" s="26">
        <v>2</v>
      </c>
      <c r="R5709" s="26" t="s">
        <v>6365</v>
      </c>
      <c r="S5709" s="161" t="s">
        <v>988</v>
      </c>
      <c r="T5709" s="652">
        <v>1</v>
      </c>
      <c r="U5709" s="35" t="s">
        <v>606</v>
      </c>
      <c r="V5709" s="26"/>
      <c r="W5709" s="25">
        <v>7.5</v>
      </c>
      <c r="X5709" s="25">
        <v>45</v>
      </c>
      <c r="Y5709" s="25">
        <v>74.400000000000006</v>
      </c>
      <c r="Z5709" s="686" t="s">
        <v>12287</v>
      </c>
    </row>
    <row r="5710" spans="1:26" s="56" customFormat="1">
      <c r="A5710" s="56" t="s">
        <v>12267</v>
      </c>
      <c r="B5710" s="56" t="s">
        <v>970</v>
      </c>
      <c r="C5710" s="56" t="s">
        <v>12244</v>
      </c>
      <c r="D5710" s="56" t="s">
        <v>12245</v>
      </c>
      <c r="E5710" s="56" t="s">
        <v>12246</v>
      </c>
      <c r="F5710" s="56" t="s">
        <v>12247</v>
      </c>
      <c r="H5710" s="56" t="s">
        <v>12248</v>
      </c>
      <c r="I5710" s="159">
        <v>41935</v>
      </c>
      <c r="J5710" s="159">
        <v>41993</v>
      </c>
      <c r="K5710" s="56" t="s">
        <v>12296</v>
      </c>
      <c r="L5710" s="56" t="s">
        <v>12297</v>
      </c>
      <c r="M5710" s="35" t="s">
        <v>994</v>
      </c>
      <c r="N5710" s="25" t="s">
        <v>6499</v>
      </c>
      <c r="O5710" s="26"/>
      <c r="P5710" s="161" t="s">
        <v>12286</v>
      </c>
      <c r="Q5710" s="26">
        <v>2</v>
      </c>
      <c r="R5710" s="26" t="s">
        <v>6365</v>
      </c>
      <c r="S5710" s="161" t="s">
        <v>988</v>
      </c>
      <c r="T5710" s="654"/>
      <c r="U5710" s="35" t="s">
        <v>606</v>
      </c>
      <c r="V5710" s="26"/>
      <c r="W5710" s="25">
        <v>7.5</v>
      </c>
      <c r="X5710" s="25">
        <v>40</v>
      </c>
      <c r="Y5710" s="25">
        <v>81</v>
      </c>
      <c r="Z5710" s="688"/>
    </row>
    <row r="5712" spans="1:26" s="56" customFormat="1">
      <c r="A5712" s="56" t="s">
        <v>12298</v>
      </c>
      <c r="B5712" s="56" t="s">
        <v>8363</v>
      </c>
      <c r="C5712" s="56" t="s">
        <v>12299</v>
      </c>
      <c r="D5712" s="56" t="s">
        <v>12300</v>
      </c>
      <c r="E5712" s="56" t="s">
        <v>12301</v>
      </c>
      <c r="F5712" s="56" t="s">
        <v>12302</v>
      </c>
      <c r="H5712" s="56" t="s">
        <v>12303</v>
      </c>
      <c r="I5712" s="159">
        <v>41935</v>
      </c>
      <c r="J5712" s="159">
        <v>41993</v>
      </c>
      <c r="K5712" s="56" t="s">
        <v>12304</v>
      </c>
      <c r="L5712" s="56" t="s">
        <v>12305</v>
      </c>
      <c r="M5712" s="56" t="s">
        <v>695</v>
      </c>
      <c r="N5712" s="56" t="s">
        <v>12306</v>
      </c>
      <c r="O5712" s="56" t="s">
        <v>12307</v>
      </c>
      <c r="S5712" s="56" t="s">
        <v>605</v>
      </c>
      <c r="T5712" s="56">
        <v>1</v>
      </c>
      <c r="U5712" s="56" t="s">
        <v>606</v>
      </c>
      <c r="W5712" s="56">
        <v>15</v>
      </c>
      <c r="X5712" s="56">
        <v>80</v>
      </c>
      <c r="Y5712" s="56" t="s">
        <v>12308</v>
      </c>
      <c r="Z5712" s="56" t="s">
        <v>12309</v>
      </c>
    </row>
    <row r="5713" spans="1:26" s="56" customFormat="1">
      <c r="A5713" s="56" t="s">
        <v>12298</v>
      </c>
      <c r="B5713" s="56" t="s">
        <v>8363</v>
      </c>
      <c r="C5713" s="56" t="s">
        <v>12299</v>
      </c>
      <c r="D5713" s="56" t="s">
        <v>12300</v>
      </c>
      <c r="E5713" s="56" t="s">
        <v>12301</v>
      </c>
      <c r="F5713" s="56" t="s">
        <v>12302</v>
      </c>
      <c r="H5713" s="56" t="s">
        <v>12303</v>
      </c>
      <c r="I5713" s="159">
        <v>41935</v>
      </c>
      <c r="J5713" s="159">
        <v>41993</v>
      </c>
      <c r="K5713" s="56" t="s">
        <v>12310</v>
      </c>
      <c r="L5713" s="56" t="s">
        <v>12311</v>
      </c>
      <c r="M5713" s="56" t="s">
        <v>695</v>
      </c>
      <c r="N5713" s="56" t="s">
        <v>12306</v>
      </c>
      <c r="O5713" s="56" t="s">
        <v>12307</v>
      </c>
      <c r="S5713" s="56" t="s">
        <v>605</v>
      </c>
      <c r="T5713" s="56">
        <v>1</v>
      </c>
      <c r="U5713" s="56" t="s">
        <v>606</v>
      </c>
      <c r="W5713" s="56">
        <v>15</v>
      </c>
      <c r="X5713" s="56">
        <v>80</v>
      </c>
      <c r="Y5713" s="56" t="s">
        <v>12308</v>
      </c>
      <c r="Z5713" s="56" t="s">
        <v>12309</v>
      </c>
    </row>
    <row r="5714" spans="1:26" s="56" customFormat="1">
      <c r="A5714" s="56" t="s">
        <v>12298</v>
      </c>
      <c r="B5714" s="56" t="s">
        <v>8363</v>
      </c>
      <c r="C5714" s="56" t="s">
        <v>12299</v>
      </c>
      <c r="D5714" s="56" t="s">
        <v>12300</v>
      </c>
      <c r="E5714" s="56" t="s">
        <v>12301</v>
      </c>
      <c r="F5714" s="56" t="s">
        <v>12302</v>
      </c>
      <c r="H5714" s="56" t="s">
        <v>12303</v>
      </c>
      <c r="I5714" s="159">
        <v>41935</v>
      </c>
      <c r="J5714" s="159">
        <v>41993</v>
      </c>
      <c r="K5714" s="56" t="s">
        <v>12312</v>
      </c>
      <c r="L5714" s="56" t="s">
        <v>12313</v>
      </c>
      <c r="M5714" s="56" t="s">
        <v>695</v>
      </c>
      <c r="N5714" s="56" t="s">
        <v>12306</v>
      </c>
      <c r="O5714" s="56" t="s">
        <v>12307</v>
      </c>
      <c r="S5714" s="56" t="s">
        <v>605</v>
      </c>
      <c r="T5714" s="56">
        <v>1</v>
      </c>
      <c r="U5714" s="56" t="s">
        <v>606</v>
      </c>
      <c r="W5714" s="56">
        <v>15</v>
      </c>
      <c r="X5714" s="56">
        <v>80</v>
      </c>
      <c r="Y5714" s="56" t="s">
        <v>12308</v>
      </c>
      <c r="Z5714" s="56" t="s">
        <v>12309</v>
      </c>
    </row>
    <row r="5715" spans="1:26" s="56" customFormat="1">
      <c r="A5715" s="56" t="s">
        <v>12298</v>
      </c>
      <c r="B5715" s="56" t="s">
        <v>8363</v>
      </c>
      <c r="C5715" s="56" t="s">
        <v>12299</v>
      </c>
      <c r="D5715" s="56" t="s">
        <v>12300</v>
      </c>
      <c r="E5715" s="56" t="s">
        <v>12301</v>
      </c>
      <c r="F5715" s="56" t="s">
        <v>12302</v>
      </c>
      <c r="H5715" s="56" t="s">
        <v>12303</v>
      </c>
      <c r="I5715" s="159">
        <v>41935</v>
      </c>
      <c r="J5715" s="159">
        <v>41993</v>
      </c>
      <c r="K5715" s="56" t="s">
        <v>12314</v>
      </c>
      <c r="L5715" s="56" t="s">
        <v>12315</v>
      </c>
      <c r="M5715" s="56" t="s">
        <v>695</v>
      </c>
      <c r="N5715" s="56" t="s">
        <v>12306</v>
      </c>
      <c r="O5715" s="56" t="s">
        <v>12307</v>
      </c>
      <c r="S5715" s="56" t="s">
        <v>605</v>
      </c>
      <c r="T5715" s="56">
        <v>1</v>
      </c>
      <c r="U5715" s="56" t="s">
        <v>606</v>
      </c>
      <c r="W5715" s="56">
        <v>15</v>
      </c>
      <c r="X5715" s="56">
        <v>80</v>
      </c>
      <c r="Y5715" s="56" t="s">
        <v>12308</v>
      </c>
      <c r="Z5715" s="56" t="s">
        <v>12309</v>
      </c>
    </row>
    <row r="5716" spans="1:26" s="56" customFormat="1">
      <c r="A5716" s="56" t="s">
        <v>12298</v>
      </c>
      <c r="B5716" s="56" t="s">
        <v>8363</v>
      </c>
      <c r="C5716" s="56" t="s">
        <v>12299</v>
      </c>
      <c r="D5716" s="56" t="s">
        <v>12300</v>
      </c>
      <c r="E5716" s="56" t="s">
        <v>12301</v>
      </c>
      <c r="F5716" s="56" t="s">
        <v>12302</v>
      </c>
      <c r="H5716" s="56" t="s">
        <v>12303</v>
      </c>
      <c r="I5716" s="159">
        <v>41935</v>
      </c>
      <c r="J5716" s="159">
        <v>41993</v>
      </c>
      <c r="K5716" s="56" t="s">
        <v>12316</v>
      </c>
      <c r="L5716" s="56" t="s">
        <v>12317</v>
      </c>
      <c r="M5716" s="56" t="s">
        <v>695</v>
      </c>
      <c r="N5716" s="56" t="s">
        <v>12306</v>
      </c>
      <c r="O5716" s="56" t="s">
        <v>12307</v>
      </c>
      <c r="S5716" s="56" t="s">
        <v>605</v>
      </c>
      <c r="T5716" s="56">
        <v>1</v>
      </c>
      <c r="U5716" s="56" t="s">
        <v>606</v>
      </c>
      <c r="W5716" s="56">
        <v>15</v>
      </c>
      <c r="X5716" s="56">
        <v>80</v>
      </c>
      <c r="Y5716" s="56" t="s">
        <v>12308</v>
      </c>
      <c r="Z5716" s="56" t="s">
        <v>12309</v>
      </c>
    </row>
    <row r="5717" spans="1:26" s="56" customFormat="1">
      <c r="A5717" s="56" t="s">
        <v>12298</v>
      </c>
      <c r="B5717" s="56" t="s">
        <v>8363</v>
      </c>
      <c r="C5717" s="56" t="s">
        <v>12299</v>
      </c>
      <c r="D5717" s="56" t="s">
        <v>12300</v>
      </c>
      <c r="E5717" s="56" t="s">
        <v>12301</v>
      </c>
      <c r="F5717" s="56" t="s">
        <v>12302</v>
      </c>
      <c r="H5717" s="56" t="s">
        <v>12303</v>
      </c>
      <c r="I5717" s="159">
        <v>41935</v>
      </c>
      <c r="J5717" s="159">
        <v>41993</v>
      </c>
      <c r="K5717" s="56" t="s">
        <v>12318</v>
      </c>
      <c r="L5717" s="56" t="s">
        <v>12319</v>
      </c>
      <c r="M5717" s="56" t="s">
        <v>695</v>
      </c>
      <c r="N5717" s="56" t="s">
        <v>12306</v>
      </c>
      <c r="O5717" s="56" t="s">
        <v>12307</v>
      </c>
      <c r="S5717" s="56" t="s">
        <v>605</v>
      </c>
      <c r="T5717" s="56">
        <v>1</v>
      </c>
      <c r="U5717" s="56" t="s">
        <v>606</v>
      </c>
      <c r="W5717" s="56">
        <v>15</v>
      </c>
      <c r="X5717" s="56">
        <v>80</v>
      </c>
      <c r="Y5717" s="56" t="s">
        <v>12308</v>
      </c>
      <c r="Z5717" s="56" t="s">
        <v>12309</v>
      </c>
    </row>
    <row r="5718" spans="1:26" s="56" customFormat="1">
      <c r="A5718" s="56" t="s">
        <v>12298</v>
      </c>
      <c r="B5718" s="56" t="s">
        <v>8363</v>
      </c>
      <c r="C5718" s="56" t="s">
        <v>12299</v>
      </c>
      <c r="D5718" s="56" t="s">
        <v>12300</v>
      </c>
      <c r="E5718" s="56" t="s">
        <v>12301</v>
      </c>
      <c r="F5718" s="56" t="s">
        <v>12302</v>
      </c>
      <c r="H5718" s="56" t="s">
        <v>12303</v>
      </c>
      <c r="I5718" s="159">
        <v>41935</v>
      </c>
      <c r="J5718" s="159">
        <v>41993</v>
      </c>
      <c r="K5718" s="56" t="s">
        <v>12320</v>
      </c>
      <c r="L5718" s="56" t="s">
        <v>12321</v>
      </c>
      <c r="M5718" s="56" t="s">
        <v>695</v>
      </c>
      <c r="N5718" s="56" t="s">
        <v>12306</v>
      </c>
      <c r="O5718" s="56" t="s">
        <v>12307</v>
      </c>
      <c r="S5718" s="56" t="s">
        <v>605</v>
      </c>
      <c r="T5718" s="56">
        <v>1</v>
      </c>
      <c r="U5718" s="56" t="s">
        <v>606</v>
      </c>
      <c r="W5718" s="56">
        <v>15</v>
      </c>
      <c r="X5718" s="56">
        <v>80</v>
      </c>
      <c r="Y5718" s="56" t="s">
        <v>12308</v>
      </c>
      <c r="Z5718" s="56" t="s">
        <v>12309</v>
      </c>
    </row>
    <row r="5720" spans="1:26" s="56" customFormat="1">
      <c r="A5720" s="56" t="s">
        <v>12322</v>
      </c>
      <c r="B5720" s="115" t="s">
        <v>3514</v>
      </c>
      <c r="C5720" s="56" t="s">
        <v>3515</v>
      </c>
      <c r="D5720" s="56" t="s">
        <v>3516</v>
      </c>
      <c r="E5720" s="56" t="s">
        <v>6255</v>
      </c>
      <c r="F5720" s="56" t="s">
        <v>3518</v>
      </c>
      <c r="H5720" s="56" t="s">
        <v>6256</v>
      </c>
      <c r="I5720" s="159">
        <v>41936</v>
      </c>
      <c r="J5720" s="159">
        <v>41973</v>
      </c>
      <c r="K5720" s="56" t="s">
        <v>12323</v>
      </c>
      <c r="L5720" s="179" t="s">
        <v>12324</v>
      </c>
      <c r="M5720" s="156" t="s">
        <v>695</v>
      </c>
      <c r="N5720" s="121" t="s">
        <v>3570</v>
      </c>
      <c r="O5720" s="56" t="s">
        <v>12325</v>
      </c>
      <c r="S5720" s="128" t="s">
        <v>12326</v>
      </c>
      <c r="T5720" s="25">
        <v>1</v>
      </c>
      <c r="U5720" s="156" t="s">
        <v>606</v>
      </c>
      <c r="V5720" s="56" t="s">
        <v>12327</v>
      </c>
      <c r="W5720" s="25" t="s">
        <v>3126</v>
      </c>
      <c r="X5720" s="25" t="s">
        <v>12328</v>
      </c>
      <c r="Y5720" s="25">
        <v>5.28</v>
      </c>
      <c r="Z5720" s="25" t="s">
        <v>6259</v>
      </c>
    </row>
    <row r="5721" spans="1:26" s="56" customFormat="1">
      <c r="A5721" s="56" t="s">
        <v>12322</v>
      </c>
      <c r="B5721" s="115" t="s">
        <v>3514</v>
      </c>
      <c r="C5721" s="56" t="s">
        <v>3515</v>
      </c>
      <c r="D5721" s="56" t="s">
        <v>3516</v>
      </c>
      <c r="E5721" s="56" t="s">
        <v>6255</v>
      </c>
      <c r="F5721" s="56" t="s">
        <v>3518</v>
      </c>
      <c r="H5721" s="56" t="s">
        <v>6256</v>
      </c>
      <c r="I5721" s="159">
        <v>41936</v>
      </c>
      <c r="J5721" s="159">
        <v>41973</v>
      </c>
      <c r="K5721" s="56" t="s">
        <v>12329</v>
      </c>
      <c r="L5721" s="179" t="s">
        <v>12330</v>
      </c>
      <c r="M5721" s="156" t="s">
        <v>695</v>
      </c>
      <c r="N5721" s="121" t="s">
        <v>3570</v>
      </c>
      <c r="O5721" s="56" t="s">
        <v>12325</v>
      </c>
      <c r="S5721" s="128" t="s">
        <v>12326</v>
      </c>
      <c r="T5721" s="25">
        <v>1</v>
      </c>
      <c r="U5721" s="156" t="s">
        <v>606</v>
      </c>
      <c r="V5721" s="56" t="s">
        <v>12327</v>
      </c>
      <c r="W5721" s="25" t="s">
        <v>3126</v>
      </c>
      <c r="X5721" s="25" t="s">
        <v>12328</v>
      </c>
      <c r="Y5721" s="25">
        <v>4.5599999999999996</v>
      </c>
      <c r="Z5721" s="25" t="s">
        <v>6259</v>
      </c>
    </row>
    <row r="5722" spans="1:26" s="56" customFormat="1">
      <c r="A5722" s="56" t="s">
        <v>12322</v>
      </c>
      <c r="B5722" s="115" t="s">
        <v>3514</v>
      </c>
      <c r="C5722" s="56" t="s">
        <v>3515</v>
      </c>
      <c r="D5722" s="56" t="s">
        <v>3516</v>
      </c>
      <c r="E5722" s="56" t="s">
        <v>6255</v>
      </c>
      <c r="F5722" s="56" t="s">
        <v>3518</v>
      </c>
      <c r="H5722" s="56" t="s">
        <v>6256</v>
      </c>
      <c r="I5722" s="159">
        <v>41936</v>
      </c>
      <c r="J5722" s="159">
        <v>41973</v>
      </c>
      <c r="K5722" s="56" t="s">
        <v>12331</v>
      </c>
      <c r="L5722" s="179" t="s">
        <v>12332</v>
      </c>
      <c r="M5722" s="156" t="s">
        <v>695</v>
      </c>
      <c r="N5722" s="121" t="s">
        <v>3570</v>
      </c>
      <c r="O5722" s="56" t="s">
        <v>12325</v>
      </c>
      <c r="S5722" s="128" t="s">
        <v>12326</v>
      </c>
      <c r="T5722" s="25">
        <v>1</v>
      </c>
      <c r="U5722" s="156" t="s">
        <v>606</v>
      </c>
      <c r="V5722" s="56" t="s">
        <v>12327</v>
      </c>
      <c r="W5722" s="25" t="s">
        <v>3126</v>
      </c>
      <c r="X5722" s="25" t="s">
        <v>12328</v>
      </c>
      <c r="Y5722" s="25">
        <v>5.22</v>
      </c>
      <c r="Z5722" s="25" t="s">
        <v>6259</v>
      </c>
    </row>
    <row r="5723" spans="1:26" s="56" customFormat="1">
      <c r="A5723" s="56" t="s">
        <v>12322</v>
      </c>
      <c r="B5723" s="115" t="s">
        <v>3514</v>
      </c>
      <c r="C5723" s="56" t="s">
        <v>3515</v>
      </c>
      <c r="D5723" s="56" t="s">
        <v>3516</v>
      </c>
      <c r="E5723" s="56" t="s">
        <v>6255</v>
      </c>
      <c r="F5723" s="56" t="s">
        <v>3518</v>
      </c>
      <c r="H5723" s="56" t="s">
        <v>6256</v>
      </c>
      <c r="I5723" s="159">
        <v>41936</v>
      </c>
      <c r="J5723" s="159">
        <v>41973</v>
      </c>
      <c r="K5723" s="56" t="s">
        <v>12333</v>
      </c>
      <c r="L5723" s="179" t="s">
        <v>12334</v>
      </c>
      <c r="M5723" s="156" t="s">
        <v>695</v>
      </c>
      <c r="N5723" s="121" t="s">
        <v>3570</v>
      </c>
      <c r="O5723" s="56" t="s">
        <v>12325</v>
      </c>
      <c r="S5723" s="128" t="s">
        <v>12326</v>
      </c>
      <c r="T5723" s="25">
        <v>1</v>
      </c>
      <c r="U5723" s="156" t="s">
        <v>606</v>
      </c>
      <c r="V5723" s="56" t="s">
        <v>12327</v>
      </c>
      <c r="W5723" s="25" t="s">
        <v>3126</v>
      </c>
      <c r="X5723" s="25" t="s">
        <v>12328</v>
      </c>
      <c r="Y5723" s="25">
        <v>3.21</v>
      </c>
      <c r="Z5723" s="25" t="s">
        <v>6259</v>
      </c>
    </row>
    <row r="5724" spans="1:26" s="56" customFormat="1">
      <c r="A5724" s="56" t="s">
        <v>12322</v>
      </c>
      <c r="B5724" s="115" t="s">
        <v>3514</v>
      </c>
      <c r="C5724" s="56" t="s">
        <v>3515</v>
      </c>
      <c r="D5724" s="56" t="s">
        <v>3516</v>
      </c>
      <c r="E5724" s="56" t="s">
        <v>6255</v>
      </c>
      <c r="F5724" s="56" t="s">
        <v>3518</v>
      </c>
      <c r="H5724" s="56" t="s">
        <v>6256</v>
      </c>
      <c r="I5724" s="159">
        <v>41936</v>
      </c>
      <c r="J5724" s="159">
        <v>41973</v>
      </c>
      <c r="K5724" s="115" t="s">
        <v>12335</v>
      </c>
      <c r="L5724" s="179" t="s">
        <v>12336</v>
      </c>
      <c r="M5724" s="156" t="s">
        <v>695</v>
      </c>
      <c r="N5724" s="121" t="s">
        <v>3570</v>
      </c>
      <c r="O5724" s="56" t="s">
        <v>12325</v>
      </c>
      <c r="S5724" s="128" t="s">
        <v>988</v>
      </c>
      <c r="T5724" s="25">
        <v>1</v>
      </c>
      <c r="U5724" s="156" t="s">
        <v>606</v>
      </c>
      <c r="V5724" s="56" t="s">
        <v>12327</v>
      </c>
      <c r="W5724" s="652" t="s">
        <v>3126</v>
      </c>
      <c r="X5724" s="25" t="s">
        <v>12328</v>
      </c>
      <c r="Y5724" s="26">
        <v>2.12</v>
      </c>
      <c r="Z5724" s="652" t="s">
        <v>12337</v>
      </c>
    </row>
    <row r="5725" spans="1:26" s="56" customFormat="1">
      <c r="A5725" s="56" t="s">
        <v>12322</v>
      </c>
      <c r="B5725" s="115" t="s">
        <v>3514</v>
      </c>
      <c r="C5725" s="56" t="s">
        <v>3515</v>
      </c>
      <c r="D5725" s="56" t="s">
        <v>3516</v>
      </c>
      <c r="E5725" s="56" t="s">
        <v>6255</v>
      </c>
      <c r="F5725" s="56" t="s">
        <v>3518</v>
      </c>
      <c r="H5725" s="56" t="s">
        <v>6256</v>
      </c>
      <c r="I5725" s="159">
        <v>41936</v>
      </c>
      <c r="J5725" s="159">
        <v>41973</v>
      </c>
      <c r="K5725" s="115" t="s">
        <v>12338</v>
      </c>
      <c r="L5725" s="179" t="s">
        <v>12339</v>
      </c>
      <c r="M5725" s="156" t="s">
        <v>695</v>
      </c>
      <c r="N5725" s="121" t="s">
        <v>3570</v>
      </c>
      <c r="O5725" s="56" t="s">
        <v>12325</v>
      </c>
      <c r="S5725" s="128" t="s">
        <v>988</v>
      </c>
      <c r="T5725" s="25">
        <v>0</v>
      </c>
      <c r="U5725" s="156" t="s">
        <v>606</v>
      </c>
      <c r="V5725" s="56" t="s">
        <v>12327</v>
      </c>
      <c r="W5725" s="653"/>
      <c r="X5725" s="25" t="s">
        <v>12328</v>
      </c>
      <c r="Y5725" s="26">
        <v>2.12</v>
      </c>
      <c r="Z5725" s="653"/>
    </row>
    <row r="5726" spans="1:26" s="56" customFormat="1">
      <c r="A5726" s="56" t="s">
        <v>12322</v>
      </c>
      <c r="B5726" s="115" t="s">
        <v>3514</v>
      </c>
      <c r="C5726" s="56" t="s">
        <v>3515</v>
      </c>
      <c r="D5726" s="56" t="s">
        <v>3516</v>
      </c>
      <c r="E5726" s="56" t="s">
        <v>6255</v>
      </c>
      <c r="F5726" s="56" t="s">
        <v>3518</v>
      </c>
      <c r="H5726" s="56" t="s">
        <v>6256</v>
      </c>
      <c r="I5726" s="159">
        <v>41936</v>
      </c>
      <c r="J5726" s="159">
        <v>41973</v>
      </c>
      <c r="K5726" s="115" t="s">
        <v>12340</v>
      </c>
      <c r="L5726" s="179" t="s">
        <v>12341</v>
      </c>
      <c r="M5726" s="156" t="s">
        <v>695</v>
      </c>
      <c r="N5726" s="121" t="s">
        <v>3570</v>
      </c>
      <c r="O5726" s="56" t="s">
        <v>12325</v>
      </c>
      <c r="S5726" s="128" t="s">
        <v>988</v>
      </c>
      <c r="T5726" s="25">
        <v>0</v>
      </c>
      <c r="U5726" s="156" t="s">
        <v>606</v>
      </c>
      <c r="V5726" s="56" t="s">
        <v>12327</v>
      </c>
      <c r="W5726" s="653"/>
      <c r="X5726" s="25" t="s">
        <v>12328</v>
      </c>
      <c r="Y5726" s="26">
        <v>2.12</v>
      </c>
      <c r="Z5726" s="653"/>
    </row>
    <row r="5727" spans="1:26" s="56" customFormat="1">
      <c r="A5727" s="56" t="s">
        <v>12322</v>
      </c>
      <c r="B5727" s="115" t="s">
        <v>3514</v>
      </c>
      <c r="C5727" s="56" t="s">
        <v>3515</v>
      </c>
      <c r="D5727" s="56" t="s">
        <v>3516</v>
      </c>
      <c r="E5727" s="56" t="s">
        <v>6255</v>
      </c>
      <c r="F5727" s="56" t="s">
        <v>3518</v>
      </c>
      <c r="H5727" s="56" t="s">
        <v>6256</v>
      </c>
      <c r="I5727" s="159">
        <v>41936</v>
      </c>
      <c r="J5727" s="159">
        <v>41973</v>
      </c>
      <c r="K5727" s="115" t="s">
        <v>12342</v>
      </c>
      <c r="L5727" s="179" t="s">
        <v>12343</v>
      </c>
      <c r="M5727" s="156" t="s">
        <v>695</v>
      </c>
      <c r="N5727" s="121" t="s">
        <v>3570</v>
      </c>
      <c r="O5727" s="56" t="s">
        <v>12325</v>
      </c>
      <c r="S5727" s="128" t="s">
        <v>988</v>
      </c>
      <c r="T5727" s="25">
        <v>0</v>
      </c>
      <c r="U5727" s="156" t="s">
        <v>606</v>
      </c>
      <c r="V5727" s="56" t="s">
        <v>12327</v>
      </c>
      <c r="W5727" s="654"/>
      <c r="X5727" s="25" t="s">
        <v>12328</v>
      </c>
      <c r="Y5727" s="26">
        <v>2.12</v>
      </c>
      <c r="Z5727" s="654"/>
    </row>
    <row r="5728" spans="1:26" s="56" customFormat="1">
      <c r="A5728" s="56" t="s">
        <v>12322</v>
      </c>
      <c r="B5728" s="115" t="s">
        <v>3514</v>
      </c>
      <c r="C5728" s="56" t="s">
        <v>3515</v>
      </c>
      <c r="D5728" s="56" t="s">
        <v>3516</v>
      </c>
      <c r="E5728" s="56" t="s">
        <v>6255</v>
      </c>
      <c r="F5728" s="56" t="s">
        <v>3518</v>
      </c>
      <c r="H5728" s="56" t="s">
        <v>6256</v>
      </c>
      <c r="I5728" s="159">
        <v>41936</v>
      </c>
      <c r="J5728" s="159">
        <v>41973</v>
      </c>
      <c r="K5728" s="115" t="s">
        <v>12344</v>
      </c>
      <c r="L5728" s="179" t="s">
        <v>12345</v>
      </c>
      <c r="M5728" s="156" t="s">
        <v>695</v>
      </c>
      <c r="N5728" s="121" t="s">
        <v>3570</v>
      </c>
      <c r="O5728" s="56" t="s">
        <v>12325</v>
      </c>
      <c r="S5728" s="128" t="s">
        <v>988</v>
      </c>
      <c r="T5728" s="25">
        <v>1</v>
      </c>
      <c r="U5728" s="156" t="s">
        <v>606</v>
      </c>
      <c r="V5728" s="56" t="s">
        <v>12327</v>
      </c>
      <c r="W5728" s="652" t="s">
        <v>3126</v>
      </c>
      <c r="X5728" s="25" t="s">
        <v>12328</v>
      </c>
      <c r="Y5728" s="26">
        <v>2.12</v>
      </c>
      <c r="Z5728" s="686" t="s">
        <v>12346</v>
      </c>
    </row>
    <row r="5729" spans="1:26" s="56" customFormat="1">
      <c r="A5729" s="56" t="s">
        <v>12322</v>
      </c>
      <c r="B5729" s="115" t="s">
        <v>3514</v>
      </c>
      <c r="C5729" s="56" t="s">
        <v>3515</v>
      </c>
      <c r="D5729" s="56" t="s">
        <v>3516</v>
      </c>
      <c r="E5729" s="56" t="s">
        <v>6255</v>
      </c>
      <c r="F5729" s="56" t="s">
        <v>3518</v>
      </c>
      <c r="H5729" s="56" t="s">
        <v>6256</v>
      </c>
      <c r="I5729" s="159">
        <v>41936</v>
      </c>
      <c r="J5729" s="159">
        <v>41973</v>
      </c>
      <c r="K5729" s="115" t="s">
        <v>12347</v>
      </c>
      <c r="L5729" s="179" t="s">
        <v>12348</v>
      </c>
      <c r="M5729" s="156" t="s">
        <v>695</v>
      </c>
      <c r="N5729" s="121" t="s">
        <v>3570</v>
      </c>
      <c r="O5729" s="56" t="s">
        <v>12325</v>
      </c>
      <c r="S5729" s="128" t="s">
        <v>988</v>
      </c>
      <c r="T5729" s="25">
        <v>0</v>
      </c>
      <c r="U5729" s="156" t="s">
        <v>606</v>
      </c>
      <c r="V5729" s="56" t="s">
        <v>12327</v>
      </c>
      <c r="W5729" s="653"/>
      <c r="X5729" s="25" t="s">
        <v>12328</v>
      </c>
      <c r="Y5729" s="26">
        <v>2.12</v>
      </c>
      <c r="Z5729" s="687"/>
    </row>
    <row r="5730" spans="1:26" s="56" customFormat="1">
      <c r="A5730" s="56" t="s">
        <v>12322</v>
      </c>
      <c r="B5730" s="115" t="s">
        <v>3514</v>
      </c>
      <c r="C5730" s="56" t="s">
        <v>3515</v>
      </c>
      <c r="D5730" s="56" t="s">
        <v>3516</v>
      </c>
      <c r="E5730" s="56" t="s">
        <v>6255</v>
      </c>
      <c r="F5730" s="56" t="s">
        <v>3518</v>
      </c>
      <c r="H5730" s="56" t="s">
        <v>6256</v>
      </c>
      <c r="I5730" s="159">
        <v>41936</v>
      </c>
      <c r="J5730" s="159">
        <v>41973</v>
      </c>
      <c r="K5730" s="115" t="s">
        <v>12349</v>
      </c>
      <c r="L5730" s="179" t="s">
        <v>12350</v>
      </c>
      <c r="M5730" s="156" t="s">
        <v>695</v>
      </c>
      <c r="N5730" s="121" t="s">
        <v>3570</v>
      </c>
      <c r="O5730" s="56" t="s">
        <v>12325</v>
      </c>
      <c r="S5730" s="128" t="s">
        <v>988</v>
      </c>
      <c r="T5730" s="25">
        <v>0</v>
      </c>
      <c r="U5730" s="156" t="s">
        <v>606</v>
      </c>
      <c r="V5730" s="56" t="s">
        <v>12327</v>
      </c>
      <c r="W5730" s="653"/>
      <c r="X5730" s="25" t="s">
        <v>12328</v>
      </c>
      <c r="Y5730" s="26">
        <v>2.12</v>
      </c>
      <c r="Z5730" s="687"/>
    </row>
    <row r="5731" spans="1:26" s="56" customFormat="1">
      <c r="A5731" s="56" t="s">
        <v>12322</v>
      </c>
      <c r="B5731" s="115" t="s">
        <v>3514</v>
      </c>
      <c r="C5731" s="56" t="s">
        <v>3515</v>
      </c>
      <c r="D5731" s="56" t="s">
        <v>3516</v>
      </c>
      <c r="E5731" s="56" t="s">
        <v>6255</v>
      </c>
      <c r="F5731" s="56" t="s">
        <v>3518</v>
      </c>
      <c r="H5731" s="56" t="s">
        <v>6256</v>
      </c>
      <c r="I5731" s="159">
        <v>41936</v>
      </c>
      <c r="J5731" s="159">
        <v>41973</v>
      </c>
      <c r="K5731" s="115" t="s">
        <v>12351</v>
      </c>
      <c r="L5731" s="179" t="s">
        <v>12352</v>
      </c>
      <c r="M5731" s="156" t="s">
        <v>695</v>
      </c>
      <c r="N5731" s="121" t="s">
        <v>3570</v>
      </c>
      <c r="O5731" s="56" t="s">
        <v>12325</v>
      </c>
      <c r="S5731" s="128" t="s">
        <v>988</v>
      </c>
      <c r="T5731" s="25">
        <v>0</v>
      </c>
      <c r="U5731" s="156" t="s">
        <v>606</v>
      </c>
      <c r="V5731" s="56" t="s">
        <v>12327</v>
      </c>
      <c r="W5731" s="653"/>
      <c r="X5731" s="25" t="s">
        <v>12328</v>
      </c>
      <c r="Y5731" s="26">
        <v>2.12</v>
      </c>
      <c r="Z5731" s="687"/>
    </row>
    <row r="5732" spans="1:26" s="56" customFormat="1">
      <c r="A5732" s="56" t="s">
        <v>12322</v>
      </c>
      <c r="B5732" s="115" t="s">
        <v>3514</v>
      </c>
      <c r="C5732" s="56" t="s">
        <v>3515</v>
      </c>
      <c r="D5732" s="56" t="s">
        <v>3516</v>
      </c>
      <c r="E5732" s="56" t="s">
        <v>6255</v>
      </c>
      <c r="F5732" s="56" t="s">
        <v>3518</v>
      </c>
      <c r="H5732" s="56" t="s">
        <v>6256</v>
      </c>
      <c r="I5732" s="159">
        <v>41936</v>
      </c>
      <c r="J5732" s="159">
        <v>41973</v>
      </c>
      <c r="K5732" s="115" t="s">
        <v>12353</v>
      </c>
      <c r="L5732" s="179" t="s">
        <v>12354</v>
      </c>
      <c r="M5732" s="156" t="s">
        <v>695</v>
      </c>
      <c r="N5732" s="121" t="s">
        <v>3570</v>
      </c>
      <c r="O5732" s="56" t="s">
        <v>12325</v>
      </c>
      <c r="S5732" s="128" t="s">
        <v>988</v>
      </c>
      <c r="T5732" s="25">
        <v>0</v>
      </c>
      <c r="U5732" s="156" t="s">
        <v>606</v>
      </c>
      <c r="V5732" s="56" t="s">
        <v>12327</v>
      </c>
      <c r="W5732" s="653"/>
      <c r="X5732" s="25" t="s">
        <v>12328</v>
      </c>
      <c r="Y5732" s="26">
        <v>2.12</v>
      </c>
      <c r="Z5732" s="687"/>
    </row>
    <row r="5733" spans="1:26" s="56" customFormat="1">
      <c r="A5733" s="56" t="s">
        <v>12322</v>
      </c>
      <c r="B5733" s="115" t="s">
        <v>3514</v>
      </c>
      <c r="C5733" s="56" t="s">
        <v>3515</v>
      </c>
      <c r="D5733" s="56" t="s">
        <v>3516</v>
      </c>
      <c r="E5733" s="56" t="s">
        <v>6255</v>
      </c>
      <c r="F5733" s="56" t="s">
        <v>3518</v>
      </c>
      <c r="H5733" s="56" t="s">
        <v>6256</v>
      </c>
      <c r="I5733" s="159">
        <v>41936</v>
      </c>
      <c r="J5733" s="159">
        <v>41973</v>
      </c>
      <c r="K5733" s="115" t="s">
        <v>12355</v>
      </c>
      <c r="L5733" s="179" t="s">
        <v>12356</v>
      </c>
      <c r="M5733" s="156" t="s">
        <v>695</v>
      </c>
      <c r="N5733" s="121" t="s">
        <v>3570</v>
      </c>
      <c r="O5733" s="56" t="s">
        <v>12325</v>
      </c>
      <c r="S5733" s="128" t="s">
        <v>988</v>
      </c>
      <c r="T5733" s="25">
        <v>0</v>
      </c>
      <c r="U5733" s="156" t="s">
        <v>606</v>
      </c>
      <c r="V5733" s="56" t="s">
        <v>12327</v>
      </c>
      <c r="W5733" s="653"/>
      <c r="X5733" s="25" t="s">
        <v>12328</v>
      </c>
      <c r="Y5733" s="26">
        <v>2.12</v>
      </c>
      <c r="Z5733" s="687"/>
    </row>
    <row r="5734" spans="1:26" s="56" customFormat="1">
      <c r="A5734" s="56" t="s">
        <v>12322</v>
      </c>
      <c r="B5734" s="115" t="s">
        <v>3514</v>
      </c>
      <c r="C5734" s="56" t="s">
        <v>3515</v>
      </c>
      <c r="D5734" s="56" t="s">
        <v>3516</v>
      </c>
      <c r="E5734" s="56" t="s">
        <v>6255</v>
      </c>
      <c r="F5734" s="56" t="s">
        <v>3518</v>
      </c>
      <c r="H5734" s="56" t="s">
        <v>6256</v>
      </c>
      <c r="I5734" s="159">
        <v>41936</v>
      </c>
      <c r="J5734" s="159">
        <v>41973</v>
      </c>
      <c r="K5734" s="115" t="s">
        <v>12357</v>
      </c>
      <c r="L5734" s="179" t="s">
        <v>12358</v>
      </c>
      <c r="M5734" s="156" t="s">
        <v>695</v>
      </c>
      <c r="N5734" s="121" t="s">
        <v>3570</v>
      </c>
      <c r="O5734" s="56" t="s">
        <v>12325</v>
      </c>
      <c r="S5734" s="128" t="s">
        <v>988</v>
      </c>
      <c r="T5734" s="25">
        <v>0</v>
      </c>
      <c r="U5734" s="156" t="s">
        <v>606</v>
      </c>
      <c r="V5734" s="56" t="s">
        <v>12327</v>
      </c>
      <c r="W5734" s="653"/>
      <c r="X5734" s="25" t="s">
        <v>12328</v>
      </c>
      <c r="Y5734" s="26">
        <v>2.12</v>
      </c>
      <c r="Z5734" s="687"/>
    </row>
    <row r="5735" spans="1:26" s="56" customFormat="1">
      <c r="A5735" s="56" t="s">
        <v>12322</v>
      </c>
      <c r="B5735" s="115" t="s">
        <v>3514</v>
      </c>
      <c r="C5735" s="56" t="s">
        <v>3515</v>
      </c>
      <c r="D5735" s="56" t="s">
        <v>3516</v>
      </c>
      <c r="E5735" s="56" t="s">
        <v>6255</v>
      </c>
      <c r="F5735" s="56" t="s">
        <v>3518</v>
      </c>
      <c r="H5735" s="56" t="s">
        <v>6256</v>
      </c>
      <c r="I5735" s="159">
        <v>41936</v>
      </c>
      <c r="J5735" s="159">
        <v>41973</v>
      </c>
      <c r="K5735" s="115" t="s">
        <v>12359</v>
      </c>
      <c r="L5735" s="179" t="s">
        <v>12360</v>
      </c>
      <c r="M5735" s="156" t="s">
        <v>695</v>
      </c>
      <c r="N5735" s="121" t="s">
        <v>3570</v>
      </c>
      <c r="O5735" s="56" t="s">
        <v>12325</v>
      </c>
      <c r="S5735" s="128" t="s">
        <v>988</v>
      </c>
      <c r="T5735" s="25">
        <v>0</v>
      </c>
      <c r="U5735" s="156" t="s">
        <v>606</v>
      </c>
      <c r="V5735" s="56" t="s">
        <v>12327</v>
      </c>
      <c r="W5735" s="654"/>
      <c r="X5735" s="25" t="s">
        <v>12328</v>
      </c>
      <c r="Y5735" s="26">
        <v>2.12</v>
      </c>
      <c r="Z5735" s="688"/>
    </row>
    <row r="5736" spans="1:26" s="56" customFormat="1">
      <c r="A5736" s="56" t="s">
        <v>12322</v>
      </c>
      <c r="B5736" s="115" t="s">
        <v>3514</v>
      </c>
      <c r="C5736" s="56" t="s">
        <v>3515</v>
      </c>
      <c r="D5736" s="56" t="s">
        <v>3516</v>
      </c>
      <c r="E5736" s="56" t="s">
        <v>6255</v>
      </c>
      <c r="F5736" s="56" t="s">
        <v>3518</v>
      </c>
      <c r="H5736" s="56" t="s">
        <v>6256</v>
      </c>
      <c r="I5736" s="159">
        <v>41936</v>
      </c>
      <c r="J5736" s="159">
        <v>41973</v>
      </c>
      <c r="K5736" s="115" t="s">
        <v>12361</v>
      </c>
      <c r="L5736" s="179" t="s">
        <v>12362</v>
      </c>
      <c r="M5736" s="156" t="s">
        <v>994</v>
      </c>
      <c r="N5736" s="121" t="s">
        <v>3570</v>
      </c>
      <c r="O5736" s="56" t="s">
        <v>12325</v>
      </c>
      <c r="S5736" s="128" t="s">
        <v>988</v>
      </c>
      <c r="T5736" s="25">
        <v>1</v>
      </c>
      <c r="U5736" s="156" t="s">
        <v>606</v>
      </c>
      <c r="V5736" s="56" t="s">
        <v>12327</v>
      </c>
      <c r="W5736" s="25" t="s">
        <v>3126</v>
      </c>
      <c r="X5736" s="25" t="s">
        <v>12328</v>
      </c>
      <c r="Y5736" s="25">
        <v>6.22</v>
      </c>
      <c r="Z5736" s="25" t="s">
        <v>6259</v>
      </c>
    </row>
    <row r="5737" spans="1:26" s="56" customFormat="1">
      <c r="A5737" s="56" t="s">
        <v>12322</v>
      </c>
      <c r="B5737" s="115" t="s">
        <v>3514</v>
      </c>
      <c r="C5737" s="56" t="s">
        <v>3515</v>
      </c>
      <c r="D5737" s="56" t="s">
        <v>3516</v>
      </c>
      <c r="E5737" s="56" t="s">
        <v>6255</v>
      </c>
      <c r="F5737" s="56" t="s">
        <v>3518</v>
      </c>
      <c r="H5737" s="56" t="s">
        <v>6256</v>
      </c>
      <c r="I5737" s="159">
        <v>41936</v>
      </c>
      <c r="J5737" s="159">
        <v>41973</v>
      </c>
      <c r="K5737" s="115" t="s">
        <v>12363</v>
      </c>
      <c r="L5737" s="179" t="s">
        <v>12364</v>
      </c>
      <c r="M5737" s="156" t="s">
        <v>994</v>
      </c>
      <c r="N5737" s="121" t="s">
        <v>3570</v>
      </c>
      <c r="O5737" s="56" t="s">
        <v>12325</v>
      </c>
      <c r="S5737" s="128" t="s">
        <v>988</v>
      </c>
      <c r="T5737" s="25">
        <v>1</v>
      </c>
      <c r="U5737" s="156" t="s">
        <v>606</v>
      </c>
      <c r="V5737" s="56" t="s">
        <v>12327</v>
      </c>
      <c r="W5737" s="25" t="s">
        <v>3126</v>
      </c>
      <c r="X5737" s="25" t="s">
        <v>12328</v>
      </c>
      <c r="Y5737" s="25">
        <v>8.2200000000000006</v>
      </c>
      <c r="Z5737" s="25" t="s">
        <v>6259</v>
      </c>
    </row>
    <row r="5739" spans="1:26" s="56" customFormat="1">
      <c r="A5739" s="56" t="s">
        <v>12365</v>
      </c>
      <c r="B5739" s="56" t="s">
        <v>12366</v>
      </c>
      <c r="C5739" s="56" t="s">
        <v>3563</v>
      </c>
      <c r="D5739" s="56" t="s">
        <v>3564</v>
      </c>
      <c r="E5739" s="56" t="s">
        <v>12207</v>
      </c>
      <c r="F5739" s="56" t="s">
        <v>9535</v>
      </c>
      <c r="H5739" s="56" t="s">
        <v>12208</v>
      </c>
      <c r="I5739" s="159">
        <v>41911</v>
      </c>
      <c r="J5739" s="159">
        <v>42003</v>
      </c>
      <c r="K5739" s="56">
        <v>182</v>
      </c>
      <c r="L5739" s="56" t="s">
        <v>12367</v>
      </c>
      <c r="M5739" s="156" t="s">
        <v>8359</v>
      </c>
      <c r="N5739" s="669" t="s">
        <v>6499</v>
      </c>
      <c r="O5739" s="2"/>
      <c r="P5739" s="683" t="s">
        <v>8360</v>
      </c>
      <c r="Q5739" s="2">
        <v>16</v>
      </c>
      <c r="R5739" s="683" t="s">
        <v>6365</v>
      </c>
      <c r="S5739" s="683" t="s">
        <v>988</v>
      </c>
      <c r="T5739" s="652">
        <v>1</v>
      </c>
      <c r="U5739" s="692" t="s">
        <v>606</v>
      </c>
      <c r="V5739" s="2"/>
      <c r="W5739" s="652" t="s">
        <v>12368</v>
      </c>
      <c r="X5739" s="652">
        <v>45</v>
      </c>
      <c r="Y5739" s="652">
        <v>1.27</v>
      </c>
      <c r="Z5739" s="131"/>
    </row>
    <row r="5740" spans="1:26" s="56" customFormat="1">
      <c r="A5740" s="56" t="s">
        <v>12365</v>
      </c>
      <c r="B5740" s="56" t="s">
        <v>12366</v>
      </c>
      <c r="C5740" s="56" t="s">
        <v>3563</v>
      </c>
      <c r="D5740" s="56" t="s">
        <v>3564</v>
      </c>
      <c r="E5740" s="56" t="s">
        <v>12207</v>
      </c>
      <c r="F5740" s="56" t="s">
        <v>9535</v>
      </c>
      <c r="H5740" s="56" t="s">
        <v>12208</v>
      </c>
      <c r="I5740" s="159">
        <v>41911</v>
      </c>
      <c r="J5740" s="159">
        <v>42003</v>
      </c>
      <c r="K5740" s="56">
        <v>183</v>
      </c>
      <c r="L5740" s="56" t="s">
        <v>12369</v>
      </c>
      <c r="M5740" s="156" t="s">
        <v>8359</v>
      </c>
      <c r="N5740" s="670"/>
      <c r="O5740" s="650"/>
      <c r="P5740" s="684"/>
      <c r="Q5740" s="650"/>
      <c r="R5740" s="684"/>
      <c r="S5740" s="684"/>
      <c r="T5740" s="653"/>
      <c r="U5740" s="693"/>
      <c r="V5740" s="650"/>
      <c r="W5740" s="653"/>
      <c r="X5740" s="653"/>
      <c r="Y5740" s="653"/>
      <c r="Z5740" s="131"/>
    </row>
    <row r="5741" spans="1:26" s="56" customFormat="1">
      <c r="A5741" s="56" t="s">
        <v>12365</v>
      </c>
      <c r="B5741" s="56" t="s">
        <v>12366</v>
      </c>
      <c r="C5741" s="56" t="s">
        <v>3563</v>
      </c>
      <c r="D5741" s="56" t="s">
        <v>3564</v>
      </c>
      <c r="E5741" s="56" t="s">
        <v>12207</v>
      </c>
      <c r="F5741" s="56" t="s">
        <v>9535</v>
      </c>
      <c r="H5741" s="56" t="s">
        <v>12208</v>
      </c>
      <c r="I5741" s="159">
        <v>41911</v>
      </c>
      <c r="J5741" s="159">
        <v>42003</v>
      </c>
      <c r="K5741" s="56">
        <v>185</v>
      </c>
      <c r="L5741" s="56" t="s">
        <v>12370</v>
      </c>
      <c r="M5741" s="156" t="s">
        <v>8359</v>
      </c>
      <c r="N5741" s="670"/>
      <c r="O5741" s="650"/>
      <c r="P5741" s="684"/>
      <c r="Q5741" s="650"/>
      <c r="R5741" s="684"/>
      <c r="S5741" s="684"/>
      <c r="T5741" s="653"/>
      <c r="U5741" s="693"/>
      <c r="V5741" s="650"/>
      <c r="W5741" s="653"/>
      <c r="X5741" s="653"/>
      <c r="Y5741" s="653"/>
      <c r="Z5741" s="131"/>
    </row>
    <row r="5742" spans="1:26" s="56" customFormat="1">
      <c r="A5742" s="56" t="s">
        <v>12365</v>
      </c>
      <c r="B5742" s="56" t="s">
        <v>12366</v>
      </c>
      <c r="C5742" s="56" t="s">
        <v>3563</v>
      </c>
      <c r="D5742" s="56" t="s">
        <v>3564</v>
      </c>
      <c r="E5742" s="56" t="s">
        <v>12207</v>
      </c>
      <c r="F5742" s="56" t="s">
        <v>9535</v>
      </c>
      <c r="H5742" s="56" t="s">
        <v>12208</v>
      </c>
      <c r="I5742" s="159">
        <v>41911</v>
      </c>
      <c r="J5742" s="159">
        <v>42003</v>
      </c>
      <c r="K5742" s="56">
        <v>188</v>
      </c>
      <c r="L5742" s="56" t="s">
        <v>12371</v>
      </c>
      <c r="M5742" s="156" t="s">
        <v>8359</v>
      </c>
      <c r="N5742" s="670"/>
      <c r="O5742" s="650"/>
      <c r="P5742" s="684"/>
      <c r="Q5742" s="650"/>
      <c r="R5742" s="684"/>
      <c r="S5742" s="684"/>
      <c r="T5742" s="653"/>
      <c r="U5742" s="693"/>
      <c r="V5742" s="650"/>
      <c r="W5742" s="653"/>
      <c r="X5742" s="653"/>
      <c r="Y5742" s="653"/>
      <c r="Z5742" s="131"/>
    </row>
    <row r="5743" spans="1:26" s="56" customFormat="1">
      <c r="A5743" s="56" t="s">
        <v>12365</v>
      </c>
      <c r="B5743" s="56" t="s">
        <v>12366</v>
      </c>
      <c r="C5743" s="56" t="s">
        <v>3563</v>
      </c>
      <c r="D5743" s="56" t="s">
        <v>3564</v>
      </c>
      <c r="E5743" s="56" t="s">
        <v>12207</v>
      </c>
      <c r="F5743" s="56" t="s">
        <v>9535</v>
      </c>
      <c r="H5743" s="56" t="s">
        <v>12208</v>
      </c>
      <c r="I5743" s="159">
        <v>41911</v>
      </c>
      <c r="J5743" s="159">
        <v>42003</v>
      </c>
      <c r="K5743" s="56">
        <v>189</v>
      </c>
      <c r="L5743" s="56" t="s">
        <v>12372</v>
      </c>
      <c r="M5743" s="156" t="s">
        <v>8359</v>
      </c>
      <c r="N5743" s="670"/>
      <c r="O5743" s="650"/>
      <c r="P5743" s="684"/>
      <c r="Q5743" s="650"/>
      <c r="R5743" s="684"/>
      <c r="S5743" s="684"/>
      <c r="T5743" s="653"/>
      <c r="U5743" s="693"/>
      <c r="V5743" s="650"/>
      <c r="W5743" s="653"/>
      <c r="X5743" s="653"/>
      <c r="Y5743" s="653"/>
      <c r="Z5743" s="131"/>
    </row>
    <row r="5744" spans="1:26" s="56" customFormat="1">
      <c r="A5744" s="56" t="s">
        <v>12365</v>
      </c>
      <c r="B5744" s="56" t="s">
        <v>12366</v>
      </c>
      <c r="C5744" s="56" t="s">
        <v>3563</v>
      </c>
      <c r="D5744" s="56" t="s">
        <v>3564</v>
      </c>
      <c r="E5744" s="56" t="s">
        <v>12207</v>
      </c>
      <c r="F5744" s="56" t="s">
        <v>9535</v>
      </c>
      <c r="H5744" s="56" t="s">
        <v>12208</v>
      </c>
      <c r="I5744" s="159">
        <v>41911</v>
      </c>
      <c r="J5744" s="159">
        <v>42003</v>
      </c>
      <c r="K5744" s="56">
        <v>191</v>
      </c>
      <c r="L5744" s="56" t="s">
        <v>12373</v>
      </c>
      <c r="M5744" s="156" t="s">
        <v>8359</v>
      </c>
      <c r="N5744" s="670"/>
      <c r="O5744" s="650"/>
      <c r="P5744" s="684"/>
      <c r="Q5744" s="650"/>
      <c r="R5744" s="684"/>
      <c r="S5744" s="684"/>
      <c r="T5744" s="653"/>
      <c r="U5744" s="693"/>
      <c r="V5744" s="650"/>
      <c r="W5744" s="653"/>
      <c r="X5744" s="653"/>
      <c r="Y5744" s="653"/>
      <c r="Z5744" s="131"/>
    </row>
    <row r="5745" spans="1:26" s="56" customFormat="1">
      <c r="A5745" s="56" t="s">
        <v>12365</v>
      </c>
      <c r="B5745" s="56" t="s">
        <v>12366</v>
      </c>
      <c r="C5745" s="56" t="s">
        <v>3563</v>
      </c>
      <c r="D5745" s="56" t="s">
        <v>3564</v>
      </c>
      <c r="E5745" s="56" t="s">
        <v>12207</v>
      </c>
      <c r="F5745" s="56" t="s">
        <v>9535</v>
      </c>
      <c r="H5745" s="56" t="s">
        <v>12208</v>
      </c>
      <c r="I5745" s="159">
        <v>41911</v>
      </c>
      <c r="J5745" s="159">
        <v>42003</v>
      </c>
      <c r="K5745" s="56">
        <v>213</v>
      </c>
      <c r="L5745" s="56" t="s">
        <v>12374</v>
      </c>
      <c r="M5745" s="156" t="s">
        <v>8359</v>
      </c>
      <c r="N5745" s="670"/>
      <c r="O5745" s="650"/>
      <c r="P5745" s="684"/>
      <c r="Q5745" s="650"/>
      <c r="R5745" s="684"/>
      <c r="S5745" s="684"/>
      <c r="T5745" s="653"/>
      <c r="U5745" s="693"/>
      <c r="V5745" s="650"/>
      <c r="W5745" s="653"/>
      <c r="X5745" s="653"/>
      <c r="Y5745" s="653"/>
      <c r="Z5745" s="131"/>
    </row>
    <row r="5746" spans="1:26" s="56" customFormat="1">
      <c r="A5746" s="56" t="s">
        <v>12365</v>
      </c>
      <c r="B5746" s="56" t="s">
        <v>12366</v>
      </c>
      <c r="C5746" s="56" t="s">
        <v>3563</v>
      </c>
      <c r="D5746" s="56" t="s">
        <v>3564</v>
      </c>
      <c r="E5746" s="56" t="s">
        <v>12207</v>
      </c>
      <c r="F5746" s="56" t="s">
        <v>9535</v>
      </c>
      <c r="H5746" s="56" t="s">
        <v>12208</v>
      </c>
      <c r="I5746" s="159">
        <v>41911</v>
      </c>
      <c r="J5746" s="159">
        <v>42003</v>
      </c>
      <c r="K5746" s="56">
        <v>214</v>
      </c>
      <c r="L5746" s="56" t="s">
        <v>12375</v>
      </c>
      <c r="M5746" s="156" t="s">
        <v>8359</v>
      </c>
      <c r="N5746" s="670"/>
      <c r="O5746" s="650"/>
      <c r="P5746" s="684"/>
      <c r="Q5746" s="650"/>
      <c r="R5746" s="684"/>
      <c r="S5746" s="684"/>
      <c r="T5746" s="653"/>
      <c r="U5746" s="693"/>
      <c r="V5746" s="650"/>
      <c r="W5746" s="653"/>
      <c r="X5746" s="653"/>
      <c r="Y5746" s="653"/>
      <c r="Z5746" s="131"/>
    </row>
    <row r="5747" spans="1:26" s="56" customFormat="1">
      <c r="A5747" s="56" t="s">
        <v>12365</v>
      </c>
      <c r="B5747" s="56" t="s">
        <v>12366</v>
      </c>
      <c r="C5747" s="56" t="s">
        <v>3563</v>
      </c>
      <c r="D5747" s="56" t="s">
        <v>3564</v>
      </c>
      <c r="E5747" s="56" t="s">
        <v>12207</v>
      </c>
      <c r="F5747" s="56" t="s">
        <v>9535</v>
      </c>
      <c r="H5747" s="56" t="s">
        <v>12208</v>
      </c>
      <c r="I5747" s="159">
        <v>41911</v>
      </c>
      <c r="J5747" s="159">
        <v>42003</v>
      </c>
      <c r="K5747" s="56">
        <v>195</v>
      </c>
      <c r="L5747" s="56" t="s">
        <v>12376</v>
      </c>
      <c r="M5747" s="156" t="s">
        <v>8359</v>
      </c>
      <c r="N5747" s="670"/>
      <c r="O5747" s="650"/>
      <c r="P5747" s="684"/>
      <c r="Q5747" s="650"/>
      <c r="R5747" s="684"/>
      <c r="S5747" s="684"/>
      <c r="T5747" s="653"/>
      <c r="U5747" s="693"/>
      <c r="V5747" s="650"/>
      <c r="W5747" s="653"/>
      <c r="X5747" s="653"/>
      <c r="Y5747" s="653"/>
      <c r="Z5747" s="131"/>
    </row>
    <row r="5748" spans="1:26" s="56" customFormat="1">
      <c r="A5748" s="56" t="s">
        <v>12365</v>
      </c>
      <c r="B5748" s="56" t="s">
        <v>12366</v>
      </c>
      <c r="C5748" s="56" t="s">
        <v>3563</v>
      </c>
      <c r="D5748" s="56" t="s">
        <v>3564</v>
      </c>
      <c r="E5748" s="56" t="s">
        <v>12207</v>
      </c>
      <c r="F5748" s="56" t="s">
        <v>9535</v>
      </c>
      <c r="H5748" s="56" t="s">
        <v>12208</v>
      </c>
      <c r="I5748" s="159">
        <v>41911</v>
      </c>
      <c r="J5748" s="159">
        <v>42003</v>
      </c>
      <c r="K5748" s="56">
        <v>196</v>
      </c>
      <c r="L5748" s="56" t="s">
        <v>12377</v>
      </c>
      <c r="M5748" s="156" t="s">
        <v>8359</v>
      </c>
      <c r="N5748" s="670"/>
      <c r="O5748" s="650"/>
      <c r="P5748" s="684"/>
      <c r="Q5748" s="650"/>
      <c r="R5748" s="684"/>
      <c r="S5748" s="684"/>
      <c r="T5748" s="653"/>
      <c r="U5748" s="693"/>
      <c r="V5748" s="650"/>
      <c r="W5748" s="653"/>
      <c r="X5748" s="653"/>
      <c r="Y5748" s="653"/>
      <c r="Z5748" s="131"/>
    </row>
    <row r="5749" spans="1:26" s="56" customFormat="1">
      <c r="A5749" s="56" t="s">
        <v>12365</v>
      </c>
      <c r="B5749" s="56" t="s">
        <v>12366</v>
      </c>
      <c r="C5749" s="56" t="s">
        <v>3563</v>
      </c>
      <c r="D5749" s="56" t="s">
        <v>3564</v>
      </c>
      <c r="E5749" s="56" t="s">
        <v>12207</v>
      </c>
      <c r="F5749" s="56" t="s">
        <v>9535</v>
      </c>
      <c r="H5749" s="56" t="s">
        <v>12208</v>
      </c>
      <c r="I5749" s="159">
        <v>41911</v>
      </c>
      <c r="J5749" s="159">
        <v>42003</v>
      </c>
      <c r="K5749" s="56">
        <v>198</v>
      </c>
      <c r="L5749" s="56" t="s">
        <v>12378</v>
      </c>
      <c r="M5749" s="156" t="s">
        <v>8359</v>
      </c>
      <c r="N5749" s="670"/>
      <c r="O5749" s="650"/>
      <c r="P5749" s="684"/>
      <c r="Q5749" s="650"/>
      <c r="R5749" s="684"/>
      <c r="S5749" s="684"/>
      <c r="T5749" s="653"/>
      <c r="U5749" s="693"/>
      <c r="V5749" s="650"/>
      <c r="W5749" s="653"/>
      <c r="X5749" s="653"/>
      <c r="Y5749" s="653"/>
      <c r="Z5749" s="131"/>
    </row>
    <row r="5750" spans="1:26" s="56" customFormat="1">
      <c r="A5750" s="56" t="s">
        <v>12365</v>
      </c>
      <c r="B5750" s="56" t="s">
        <v>12366</v>
      </c>
      <c r="C5750" s="56" t="s">
        <v>3563</v>
      </c>
      <c r="D5750" s="56" t="s">
        <v>3564</v>
      </c>
      <c r="E5750" s="56" t="s">
        <v>12207</v>
      </c>
      <c r="F5750" s="56" t="s">
        <v>9535</v>
      </c>
      <c r="H5750" s="56" t="s">
        <v>12208</v>
      </c>
      <c r="I5750" s="159">
        <v>41911</v>
      </c>
      <c r="J5750" s="159">
        <v>42003</v>
      </c>
      <c r="K5750" s="56">
        <v>201</v>
      </c>
      <c r="L5750" s="56" t="s">
        <v>12379</v>
      </c>
      <c r="M5750" s="156" t="s">
        <v>8359</v>
      </c>
      <c r="N5750" s="670"/>
      <c r="O5750" s="650"/>
      <c r="P5750" s="684"/>
      <c r="Q5750" s="650"/>
      <c r="R5750" s="684"/>
      <c r="S5750" s="684"/>
      <c r="T5750" s="653"/>
      <c r="U5750" s="693"/>
      <c r="V5750" s="650"/>
      <c r="W5750" s="653"/>
      <c r="X5750" s="653"/>
      <c r="Y5750" s="653"/>
      <c r="Z5750" s="131"/>
    </row>
    <row r="5751" spans="1:26" s="56" customFormat="1">
      <c r="A5751" s="56" t="s">
        <v>12365</v>
      </c>
      <c r="B5751" s="56" t="s">
        <v>12366</v>
      </c>
      <c r="C5751" s="56" t="s">
        <v>3563</v>
      </c>
      <c r="D5751" s="56" t="s">
        <v>3564</v>
      </c>
      <c r="E5751" s="56" t="s">
        <v>12207</v>
      </c>
      <c r="F5751" s="56" t="s">
        <v>9535</v>
      </c>
      <c r="H5751" s="56" t="s">
        <v>12208</v>
      </c>
      <c r="I5751" s="159">
        <v>41911</v>
      </c>
      <c r="J5751" s="159">
        <v>42003</v>
      </c>
      <c r="K5751" s="56">
        <v>202</v>
      </c>
      <c r="L5751" s="56" t="s">
        <v>12380</v>
      </c>
      <c r="M5751" s="156" t="s">
        <v>8359</v>
      </c>
      <c r="N5751" s="670"/>
      <c r="O5751" s="650"/>
      <c r="P5751" s="684"/>
      <c r="Q5751" s="650"/>
      <c r="R5751" s="684"/>
      <c r="S5751" s="684"/>
      <c r="T5751" s="653"/>
      <c r="U5751" s="693"/>
      <c r="V5751" s="650"/>
      <c r="W5751" s="653"/>
      <c r="X5751" s="653"/>
      <c r="Y5751" s="653"/>
      <c r="Z5751" s="131"/>
    </row>
    <row r="5752" spans="1:26" s="56" customFormat="1">
      <c r="A5752" s="56" t="s">
        <v>12365</v>
      </c>
      <c r="B5752" s="56" t="s">
        <v>12366</v>
      </c>
      <c r="C5752" s="56" t="s">
        <v>3563</v>
      </c>
      <c r="D5752" s="56" t="s">
        <v>3564</v>
      </c>
      <c r="E5752" s="56" t="s">
        <v>12207</v>
      </c>
      <c r="F5752" s="56" t="s">
        <v>9535</v>
      </c>
      <c r="H5752" s="56" t="s">
        <v>12208</v>
      </c>
      <c r="I5752" s="159">
        <v>41911</v>
      </c>
      <c r="J5752" s="159">
        <v>42003</v>
      </c>
      <c r="K5752" s="56">
        <v>206</v>
      </c>
      <c r="L5752" s="56" t="s">
        <v>12381</v>
      </c>
      <c r="M5752" s="156" t="s">
        <v>8359</v>
      </c>
      <c r="N5752" s="670"/>
      <c r="O5752" s="650"/>
      <c r="P5752" s="684"/>
      <c r="Q5752" s="650"/>
      <c r="R5752" s="684"/>
      <c r="S5752" s="684"/>
      <c r="T5752" s="653"/>
      <c r="U5752" s="693"/>
      <c r="V5752" s="650"/>
      <c r="W5752" s="653"/>
      <c r="X5752" s="653"/>
      <c r="Y5752" s="653"/>
      <c r="Z5752" s="131"/>
    </row>
    <row r="5753" spans="1:26" s="56" customFormat="1">
      <c r="A5753" s="56" t="s">
        <v>12365</v>
      </c>
      <c r="B5753" s="56" t="s">
        <v>12366</v>
      </c>
      <c r="C5753" s="56" t="s">
        <v>3563</v>
      </c>
      <c r="D5753" s="56" t="s">
        <v>3564</v>
      </c>
      <c r="E5753" s="56" t="s">
        <v>12207</v>
      </c>
      <c r="F5753" s="56" t="s">
        <v>9535</v>
      </c>
      <c r="H5753" s="56" t="s">
        <v>12208</v>
      </c>
      <c r="I5753" s="159">
        <v>41911</v>
      </c>
      <c r="J5753" s="159">
        <v>42003</v>
      </c>
      <c r="K5753" s="56">
        <v>209</v>
      </c>
      <c r="L5753" s="56" t="s">
        <v>12382</v>
      </c>
      <c r="M5753" s="156" t="s">
        <v>8359</v>
      </c>
      <c r="N5753" s="670"/>
      <c r="O5753" s="650"/>
      <c r="P5753" s="684"/>
      <c r="Q5753" s="650"/>
      <c r="R5753" s="684"/>
      <c r="S5753" s="684"/>
      <c r="T5753" s="653"/>
      <c r="U5753" s="693"/>
      <c r="V5753" s="650"/>
      <c r="W5753" s="653"/>
      <c r="X5753" s="653"/>
      <c r="Y5753" s="653"/>
      <c r="Z5753" s="131"/>
    </row>
    <row r="5754" spans="1:26" s="56" customFormat="1">
      <c r="A5754" s="56" t="s">
        <v>12365</v>
      </c>
      <c r="B5754" s="56" t="s">
        <v>12366</v>
      </c>
      <c r="C5754" s="56" t="s">
        <v>3563</v>
      </c>
      <c r="D5754" s="56" t="s">
        <v>3564</v>
      </c>
      <c r="E5754" s="56" t="s">
        <v>12207</v>
      </c>
      <c r="F5754" s="56" t="s">
        <v>9535</v>
      </c>
      <c r="H5754" s="56" t="s">
        <v>12208</v>
      </c>
      <c r="I5754" s="159">
        <v>41911</v>
      </c>
      <c r="J5754" s="159">
        <v>42003</v>
      </c>
      <c r="K5754" s="56">
        <v>182</v>
      </c>
      <c r="L5754" s="56" t="s">
        <v>12367</v>
      </c>
      <c r="M5754" s="156" t="s">
        <v>8359</v>
      </c>
      <c r="N5754" s="671"/>
      <c r="O5754" s="651"/>
      <c r="P5754" s="685"/>
      <c r="Q5754" s="651"/>
      <c r="R5754" s="685"/>
      <c r="S5754" s="685"/>
      <c r="T5754" s="654"/>
      <c r="U5754" s="694"/>
      <c r="V5754" s="651"/>
      <c r="W5754" s="654"/>
      <c r="X5754" s="654"/>
      <c r="Y5754" s="654"/>
      <c r="Z5754" s="131"/>
    </row>
    <row r="5755" spans="1:26" s="56" customFormat="1">
      <c r="A5755" s="56" t="s">
        <v>12365</v>
      </c>
      <c r="B5755" s="56" t="s">
        <v>12366</v>
      </c>
      <c r="C5755" s="56" t="s">
        <v>3563</v>
      </c>
      <c r="D5755" s="56" t="s">
        <v>3564</v>
      </c>
      <c r="E5755" s="56" t="s">
        <v>12207</v>
      </c>
      <c r="F5755" s="56" t="s">
        <v>9535</v>
      </c>
      <c r="H5755" s="56" t="s">
        <v>12208</v>
      </c>
      <c r="I5755" s="159">
        <v>41911</v>
      </c>
      <c r="J5755" s="159">
        <v>42003</v>
      </c>
      <c r="K5755" s="56" t="s">
        <v>12383</v>
      </c>
      <c r="L5755" s="56" t="s">
        <v>12210</v>
      </c>
      <c r="M5755" s="156" t="s">
        <v>8359</v>
      </c>
      <c r="N5755" s="121" t="s">
        <v>6499</v>
      </c>
      <c r="P5755" s="128" t="s">
        <v>8360</v>
      </c>
      <c r="Q5755" s="56">
        <v>16</v>
      </c>
      <c r="R5755" s="128" t="s">
        <v>6365</v>
      </c>
      <c r="S5755" s="128" t="s">
        <v>988</v>
      </c>
      <c r="T5755" s="25">
        <v>1</v>
      </c>
      <c r="U5755" s="156" t="s">
        <v>606</v>
      </c>
      <c r="W5755" s="25" t="s">
        <v>12368</v>
      </c>
      <c r="X5755" s="25">
        <v>45</v>
      </c>
      <c r="Y5755" s="25">
        <v>1.32</v>
      </c>
      <c r="Z5755" s="131"/>
    </row>
    <row r="5757" spans="1:26" s="56" customFormat="1">
      <c r="A5757" s="56" t="s">
        <v>12384</v>
      </c>
      <c r="B5757" s="56" t="s">
        <v>970</v>
      </c>
      <c r="C5757" s="56" t="s">
        <v>12385</v>
      </c>
      <c r="D5757" s="56" t="s">
        <v>12386</v>
      </c>
      <c r="E5757" s="56" t="s">
        <v>12387</v>
      </c>
      <c r="F5757" s="56" t="s">
        <v>12388</v>
      </c>
      <c r="H5757" s="56" t="s">
        <v>12389</v>
      </c>
      <c r="I5757" s="159">
        <v>41955</v>
      </c>
      <c r="J5757" s="159">
        <v>42016</v>
      </c>
      <c r="K5757" s="157" t="s">
        <v>12390</v>
      </c>
      <c r="L5757" s="157" t="s">
        <v>12391</v>
      </c>
      <c r="M5757" s="35" t="s">
        <v>695</v>
      </c>
      <c r="N5757" s="25" t="s">
        <v>12147</v>
      </c>
      <c r="O5757" s="26"/>
      <c r="P5757" s="161" t="s">
        <v>12392</v>
      </c>
      <c r="Q5757" s="26">
        <v>16</v>
      </c>
      <c r="R5757" s="26" t="s">
        <v>6603</v>
      </c>
      <c r="S5757" s="161" t="s">
        <v>605</v>
      </c>
      <c r="T5757" s="652">
        <v>1</v>
      </c>
      <c r="U5757" s="35" t="s">
        <v>606</v>
      </c>
      <c r="V5757" s="26"/>
      <c r="W5757" s="652">
        <v>15</v>
      </c>
      <c r="X5757" s="66">
        <v>37</v>
      </c>
      <c r="Y5757" s="66">
        <v>224</v>
      </c>
      <c r="Z5757" s="26"/>
    </row>
    <row r="5758" spans="1:26" s="56" customFormat="1">
      <c r="A5758" s="56" t="s">
        <v>12384</v>
      </c>
      <c r="B5758" s="56" t="s">
        <v>970</v>
      </c>
      <c r="C5758" s="56" t="s">
        <v>12385</v>
      </c>
      <c r="D5758" s="56" t="s">
        <v>12386</v>
      </c>
      <c r="E5758" s="56" t="s">
        <v>12387</v>
      </c>
      <c r="F5758" s="56" t="s">
        <v>12388</v>
      </c>
      <c r="H5758" s="56" t="s">
        <v>12389</v>
      </c>
      <c r="I5758" s="159">
        <v>41955</v>
      </c>
      <c r="J5758" s="159">
        <v>42016</v>
      </c>
      <c r="K5758" s="157" t="s">
        <v>12393</v>
      </c>
      <c r="L5758" s="157" t="s">
        <v>12394</v>
      </c>
      <c r="M5758" s="35" t="s">
        <v>695</v>
      </c>
      <c r="N5758" s="25" t="s">
        <v>12147</v>
      </c>
      <c r="O5758" s="26"/>
      <c r="P5758" s="161" t="s">
        <v>12392</v>
      </c>
      <c r="Q5758" s="26">
        <v>16</v>
      </c>
      <c r="R5758" s="26" t="s">
        <v>6603</v>
      </c>
      <c r="S5758" s="161" t="s">
        <v>605</v>
      </c>
      <c r="T5758" s="653"/>
      <c r="U5758" s="35" t="s">
        <v>606</v>
      </c>
      <c r="V5758" s="26"/>
      <c r="W5758" s="653"/>
      <c r="X5758" s="66">
        <v>39</v>
      </c>
      <c r="Y5758" s="66">
        <v>189</v>
      </c>
      <c r="Z5758" s="26"/>
    </row>
    <row r="5759" spans="1:26" s="56" customFormat="1">
      <c r="A5759" s="56" t="s">
        <v>12384</v>
      </c>
      <c r="B5759" s="56" t="s">
        <v>970</v>
      </c>
      <c r="C5759" s="56" t="s">
        <v>12385</v>
      </c>
      <c r="D5759" s="56" t="s">
        <v>12386</v>
      </c>
      <c r="E5759" s="56" t="s">
        <v>12387</v>
      </c>
      <c r="F5759" s="56" t="s">
        <v>12388</v>
      </c>
      <c r="H5759" s="56" t="s">
        <v>12389</v>
      </c>
      <c r="I5759" s="159">
        <v>41955</v>
      </c>
      <c r="J5759" s="159">
        <v>42016</v>
      </c>
      <c r="K5759" s="157" t="s">
        <v>12395</v>
      </c>
      <c r="L5759" s="157" t="s">
        <v>12396</v>
      </c>
      <c r="M5759" s="35" t="s">
        <v>695</v>
      </c>
      <c r="N5759" s="25" t="s">
        <v>12147</v>
      </c>
      <c r="O5759" s="26"/>
      <c r="P5759" s="161" t="s">
        <v>12392</v>
      </c>
      <c r="Q5759" s="26">
        <v>16</v>
      </c>
      <c r="R5759" s="26" t="s">
        <v>6603</v>
      </c>
      <c r="S5759" s="161" t="s">
        <v>605</v>
      </c>
      <c r="T5759" s="653"/>
      <c r="U5759" s="35" t="s">
        <v>606</v>
      </c>
      <c r="V5759" s="26"/>
      <c r="W5759" s="653"/>
      <c r="X5759" s="66">
        <v>65</v>
      </c>
      <c r="Y5759" s="66">
        <v>77.2</v>
      </c>
      <c r="Z5759" s="26"/>
    </row>
    <row r="5760" spans="1:26" s="56" customFormat="1">
      <c r="A5760" s="56" t="s">
        <v>12384</v>
      </c>
      <c r="B5760" s="56" t="s">
        <v>970</v>
      </c>
      <c r="C5760" s="56" t="s">
        <v>12385</v>
      </c>
      <c r="D5760" s="56" t="s">
        <v>12386</v>
      </c>
      <c r="E5760" s="56" t="s">
        <v>12387</v>
      </c>
      <c r="F5760" s="56" t="s">
        <v>12388</v>
      </c>
      <c r="H5760" s="56" t="s">
        <v>12389</v>
      </c>
      <c r="I5760" s="159">
        <v>41955</v>
      </c>
      <c r="J5760" s="159">
        <v>42016</v>
      </c>
      <c r="K5760" s="157" t="s">
        <v>12397</v>
      </c>
      <c r="L5760" s="157" t="s">
        <v>12398</v>
      </c>
      <c r="M5760" s="35" t="s">
        <v>695</v>
      </c>
      <c r="N5760" s="25" t="s">
        <v>12147</v>
      </c>
      <c r="O5760" s="26"/>
      <c r="P5760" s="161" t="s">
        <v>12392</v>
      </c>
      <c r="Q5760" s="26">
        <v>16</v>
      </c>
      <c r="R5760" s="26" t="s">
        <v>6603</v>
      </c>
      <c r="S5760" s="161" t="s">
        <v>605</v>
      </c>
      <c r="T5760" s="653"/>
      <c r="U5760" s="35" t="s">
        <v>606</v>
      </c>
      <c r="V5760" s="26"/>
      <c r="W5760" s="653"/>
      <c r="X5760" s="66">
        <v>70</v>
      </c>
      <c r="Y5760" s="66">
        <v>86</v>
      </c>
      <c r="Z5760" s="26"/>
    </row>
    <row r="5761" spans="1:26" s="56" customFormat="1">
      <c r="A5761" s="56" t="s">
        <v>12384</v>
      </c>
      <c r="B5761" s="56" t="s">
        <v>970</v>
      </c>
      <c r="C5761" s="56" t="s">
        <v>12385</v>
      </c>
      <c r="D5761" s="56" t="s">
        <v>12386</v>
      </c>
      <c r="E5761" s="56" t="s">
        <v>12387</v>
      </c>
      <c r="F5761" s="56" t="s">
        <v>12388</v>
      </c>
      <c r="H5761" s="56" t="s">
        <v>12389</v>
      </c>
      <c r="I5761" s="159">
        <v>41955</v>
      </c>
      <c r="J5761" s="159">
        <v>42016</v>
      </c>
      <c r="K5761" s="157" t="s">
        <v>12399</v>
      </c>
      <c r="L5761" s="157" t="s">
        <v>12400</v>
      </c>
      <c r="M5761" s="35" t="s">
        <v>695</v>
      </c>
      <c r="N5761" s="25" t="s">
        <v>12147</v>
      </c>
      <c r="O5761" s="26"/>
      <c r="P5761" s="161" t="s">
        <v>12392</v>
      </c>
      <c r="Q5761" s="26">
        <v>16</v>
      </c>
      <c r="R5761" s="26" t="s">
        <v>6603</v>
      </c>
      <c r="S5761" s="161" t="s">
        <v>605</v>
      </c>
      <c r="T5761" s="653"/>
      <c r="U5761" s="35" t="s">
        <v>606</v>
      </c>
      <c r="V5761" s="26"/>
      <c r="W5761" s="653"/>
      <c r="X5761" s="66">
        <v>70</v>
      </c>
      <c r="Y5761" s="66">
        <v>128</v>
      </c>
      <c r="Z5761" s="26"/>
    </row>
    <row r="5762" spans="1:26" s="56" customFormat="1">
      <c r="A5762" s="56" t="s">
        <v>12384</v>
      </c>
      <c r="B5762" s="56" t="s">
        <v>970</v>
      </c>
      <c r="C5762" s="56" t="s">
        <v>12385</v>
      </c>
      <c r="D5762" s="56" t="s">
        <v>12386</v>
      </c>
      <c r="E5762" s="56" t="s">
        <v>12387</v>
      </c>
      <c r="F5762" s="56" t="s">
        <v>12388</v>
      </c>
      <c r="H5762" s="56" t="s">
        <v>12389</v>
      </c>
      <c r="I5762" s="159">
        <v>41955</v>
      </c>
      <c r="J5762" s="159">
        <v>42016</v>
      </c>
      <c r="K5762" s="157" t="s">
        <v>12401</v>
      </c>
      <c r="L5762" s="157" t="s">
        <v>12402</v>
      </c>
      <c r="M5762" s="35" t="s">
        <v>695</v>
      </c>
      <c r="N5762" s="25" t="s">
        <v>12147</v>
      </c>
      <c r="O5762" s="26"/>
      <c r="P5762" s="161" t="s">
        <v>12392</v>
      </c>
      <c r="Q5762" s="26">
        <v>16</v>
      </c>
      <c r="R5762" s="26" t="s">
        <v>6603</v>
      </c>
      <c r="S5762" s="161" t="s">
        <v>605</v>
      </c>
      <c r="T5762" s="653"/>
      <c r="U5762" s="35" t="s">
        <v>606</v>
      </c>
      <c r="V5762" s="26"/>
      <c r="W5762" s="653"/>
      <c r="X5762" s="66">
        <v>60</v>
      </c>
      <c r="Y5762" s="66">
        <v>63.2</v>
      </c>
      <c r="Z5762" s="26"/>
    </row>
    <row r="5763" spans="1:26" s="56" customFormat="1">
      <c r="A5763" s="56" t="s">
        <v>12384</v>
      </c>
      <c r="B5763" s="56" t="s">
        <v>970</v>
      </c>
      <c r="C5763" s="56" t="s">
        <v>12385</v>
      </c>
      <c r="D5763" s="56" t="s">
        <v>12386</v>
      </c>
      <c r="E5763" s="56" t="s">
        <v>12387</v>
      </c>
      <c r="F5763" s="56" t="s">
        <v>12388</v>
      </c>
      <c r="H5763" s="56" t="s">
        <v>12389</v>
      </c>
      <c r="I5763" s="159">
        <v>41955</v>
      </c>
      <c r="J5763" s="159">
        <v>42016</v>
      </c>
      <c r="K5763" s="157" t="s">
        <v>12403</v>
      </c>
      <c r="L5763" s="157" t="s">
        <v>12404</v>
      </c>
      <c r="M5763" s="35" t="s">
        <v>695</v>
      </c>
      <c r="N5763" s="25" t="s">
        <v>12147</v>
      </c>
      <c r="O5763" s="26"/>
      <c r="P5763" s="161" t="s">
        <v>12392</v>
      </c>
      <c r="Q5763" s="26">
        <v>16</v>
      </c>
      <c r="R5763" s="26" t="s">
        <v>6603</v>
      </c>
      <c r="S5763" s="161" t="s">
        <v>605</v>
      </c>
      <c r="T5763" s="653"/>
      <c r="U5763" s="35" t="s">
        <v>606</v>
      </c>
      <c r="V5763" s="26"/>
      <c r="W5763" s="653"/>
      <c r="X5763" s="66">
        <v>45</v>
      </c>
      <c r="Y5763" s="66">
        <v>106</v>
      </c>
      <c r="Z5763" s="26"/>
    </row>
    <row r="5764" spans="1:26" s="56" customFormat="1">
      <c r="A5764" s="56" t="s">
        <v>12384</v>
      </c>
      <c r="B5764" s="56" t="s">
        <v>970</v>
      </c>
      <c r="C5764" s="56" t="s">
        <v>12385</v>
      </c>
      <c r="D5764" s="56" t="s">
        <v>12386</v>
      </c>
      <c r="E5764" s="56" t="s">
        <v>12387</v>
      </c>
      <c r="F5764" s="56" t="s">
        <v>12388</v>
      </c>
      <c r="H5764" s="56" t="s">
        <v>12389</v>
      </c>
      <c r="I5764" s="159">
        <v>41955</v>
      </c>
      <c r="J5764" s="159">
        <v>42016</v>
      </c>
      <c r="K5764" s="157" t="s">
        <v>12405</v>
      </c>
      <c r="L5764" s="157" t="s">
        <v>12406</v>
      </c>
      <c r="M5764" s="35" t="s">
        <v>695</v>
      </c>
      <c r="N5764" s="25" t="s">
        <v>12147</v>
      </c>
      <c r="O5764" s="26"/>
      <c r="P5764" s="161" t="s">
        <v>12392</v>
      </c>
      <c r="Q5764" s="26">
        <v>16</v>
      </c>
      <c r="R5764" s="26" t="s">
        <v>6603</v>
      </c>
      <c r="S5764" s="161" t="s">
        <v>605</v>
      </c>
      <c r="T5764" s="653"/>
      <c r="U5764" s="35" t="s">
        <v>606</v>
      </c>
      <c r="V5764" s="26"/>
      <c r="W5764" s="653"/>
      <c r="X5764" s="66">
        <v>45</v>
      </c>
      <c r="Y5764" s="66">
        <v>119</v>
      </c>
      <c r="Z5764" s="26"/>
    </row>
    <row r="5765" spans="1:26" s="56" customFormat="1">
      <c r="A5765" s="56" t="s">
        <v>12384</v>
      </c>
      <c r="B5765" s="56" t="s">
        <v>970</v>
      </c>
      <c r="C5765" s="56" t="s">
        <v>12385</v>
      </c>
      <c r="D5765" s="56" t="s">
        <v>12386</v>
      </c>
      <c r="E5765" s="56" t="s">
        <v>12387</v>
      </c>
      <c r="F5765" s="56" t="s">
        <v>12388</v>
      </c>
      <c r="H5765" s="56" t="s">
        <v>12389</v>
      </c>
      <c r="I5765" s="159">
        <v>41955</v>
      </c>
      <c r="J5765" s="159">
        <v>42016</v>
      </c>
      <c r="K5765" s="157" t="s">
        <v>12407</v>
      </c>
      <c r="L5765" s="157" t="s">
        <v>12408</v>
      </c>
      <c r="M5765" s="35" t="s">
        <v>695</v>
      </c>
      <c r="N5765" s="25" t="s">
        <v>12147</v>
      </c>
      <c r="O5765" s="26"/>
      <c r="P5765" s="161" t="s">
        <v>12392</v>
      </c>
      <c r="Q5765" s="26">
        <v>16</v>
      </c>
      <c r="R5765" s="26" t="s">
        <v>6603</v>
      </c>
      <c r="S5765" s="161" t="s">
        <v>605</v>
      </c>
      <c r="T5765" s="653"/>
      <c r="U5765" s="35" t="s">
        <v>606</v>
      </c>
      <c r="V5765" s="26"/>
      <c r="W5765" s="653"/>
      <c r="X5765" s="66">
        <v>76</v>
      </c>
      <c r="Y5765" s="66">
        <v>298</v>
      </c>
      <c r="Z5765" s="26"/>
    </row>
    <row r="5766" spans="1:26" s="56" customFormat="1">
      <c r="A5766" s="56" t="s">
        <v>12384</v>
      </c>
      <c r="B5766" s="56" t="s">
        <v>970</v>
      </c>
      <c r="C5766" s="56" t="s">
        <v>12385</v>
      </c>
      <c r="D5766" s="56" t="s">
        <v>12386</v>
      </c>
      <c r="E5766" s="56" t="s">
        <v>12387</v>
      </c>
      <c r="F5766" s="56" t="s">
        <v>12388</v>
      </c>
      <c r="H5766" s="56" t="s">
        <v>12389</v>
      </c>
      <c r="I5766" s="159">
        <v>41955</v>
      </c>
      <c r="J5766" s="159">
        <v>42016</v>
      </c>
      <c r="K5766" s="157" t="s">
        <v>12409</v>
      </c>
      <c r="L5766" s="157" t="s">
        <v>12410</v>
      </c>
      <c r="M5766" s="35" t="s">
        <v>695</v>
      </c>
      <c r="N5766" s="25" t="s">
        <v>12147</v>
      </c>
      <c r="O5766" s="26"/>
      <c r="P5766" s="161" t="s">
        <v>12392</v>
      </c>
      <c r="Q5766" s="26">
        <v>16</v>
      </c>
      <c r="R5766" s="26" t="s">
        <v>6603</v>
      </c>
      <c r="S5766" s="161" t="s">
        <v>605</v>
      </c>
      <c r="T5766" s="653"/>
      <c r="U5766" s="35" t="s">
        <v>606</v>
      </c>
      <c r="V5766" s="26"/>
      <c r="W5766" s="653"/>
      <c r="X5766" s="66">
        <v>57</v>
      </c>
      <c r="Y5766" s="66">
        <v>116</v>
      </c>
      <c r="Z5766" s="26"/>
    </row>
    <row r="5767" spans="1:26" s="56" customFormat="1">
      <c r="A5767" s="56" t="s">
        <v>12384</v>
      </c>
      <c r="B5767" s="56" t="s">
        <v>970</v>
      </c>
      <c r="C5767" s="56" t="s">
        <v>12385</v>
      </c>
      <c r="D5767" s="56" t="s">
        <v>12386</v>
      </c>
      <c r="E5767" s="56" t="s">
        <v>12387</v>
      </c>
      <c r="F5767" s="56" t="s">
        <v>12388</v>
      </c>
      <c r="H5767" s="56" t="s">
        <v>12389</v>
      </c>
      <c r="I5767" s="159">
        <v>41955</v>
      </c>
      <c r="J5767" s="159">
        <v>42016</v>
      </c>
      <c r="K5767" s="157" t="s">
        <v>12411</v>
      </c>
      <c r="L5767" s="157" t="s">
        <v>12412</v>
      </c>
      <c r="M5767" s="35" t="s">
        <v>695</v>
      </c>
      <c r="N5767" s="25" t="s">
        <v>12147</v>
      </c>
      <c r="O5767" s="26"/>
      <c r="P5767" s="161" t="s">
        <v>12392</v>
      </c>
      <c r="Q5767" s="26">
        <v>16</v>
      </c>
      <c r="R5767" s="26" t="s">
        <v>6603</v>
      </c>
      <c r="S5767" s="161" t="s">
        <v>605</v>
      </c>
      <c r="T5767" s="653"/>
      <c r="U5767" s="35" t="s">
        <v>606</v>
      </c>
      <c r="V5767" s="26"/>
      <c r="W5767" s="653"/>
      <c r="X5767" s="66">
        <v>62</v>
      </c>
      <c r="Y5767" s="66">
        <v>81.400000000000006</v>
      </c>
      <c r="Z5767" s="26"/>
    </row>
    <row r="5768" spans="1:26" s="56" customFormat="1">
      <c r="A5768" s="56" t="s">
        <v>12384</v>
      </c>
      <c r="B5768" s="56" t="s">
        <v>970</v>
      </c>
      <c r="C5768" s="56" t="s">
        <v>12385</v>
      </c>
      <c r="D5768" s="56" t="s">
        <v>12386</v>
      </c>
      <c r="E5768" s="56" t="s">
        <v>12387</v>
      </c>
      <c r="F5768" s="56" t="s">
        <v>12388</v>
      </c>
      <c r="H5768" s="56" t="s">
        <v>12389</v>
      </c>
      <c r="I5768" s="159">
        <v>41955</v>
      </c>
      <c r="J5768" s="159">
        <v>42016</v>
      </c>
      <c r="K5768" s="157" t="s">
        <v>12413</v>
      </c>
      <c r="L5768" s="157" t="s">
        <v>12414</v>
      </c>
      <c r="M5768" s="35" t="s">
        <v>695</v>
      </c>
      <c r="N5768" s="25" t="s">
        <v>12147</v>
      </c>
      <c r="O5768" s="26"/>
      <c r="P5768" s="161" t="s">
        <v>12392</v>
      </c>
      <c r="Q5768" s="26">
        <v>16</v>
      </c>
      <c r="R5768" s="26" t="s">
        <v>6603</v>
      </c>
      <c r="S5768" s="161" t="s">
        <v>605</v>
      </c>
      <c r="T5768" s="653"/>
      <c r="U5768" s="35" t="s">
        <v>606</v>
      </c>
      <c r="V5768" s="26"/>
      <c r="W5768" s="653"/>
      <c r="X5768" s="66">
        <v>45</v>
      </c>
      <c r="Y5768" s="66">
        <v>156</v>
      </c>
      <c r="Z5768" s="26"/>
    </row>
    <row r="5769" spans="1:26" s="56" customFormat="1">
      <c r="A5769" s="56" t="s">
        <v>12384</v>
      </c>
      <c r="B5769" s="56" t="s">
        <v>970</v>
      </c>
      <c r="C5769" s="56" t="s">
        <v>12385</v>
      </c>
      <c r="D5769" s="56" t="s">
        <v>12386</v>
      </c>
      <c r="E5769" s="56" t="s">
        <v>12387</v>
      </c>
      <c r="F5769" s="56" t="s">
        <v>12388</v>
      </c>
      <c r="H5769" s="56" t="s">
        <v>12389</v>
      </c>
      <c r="I5769" s="159">
        <v>41955</v>
      </c>
      <c r="J5769" s="159">
        <v>42016</v>
      </c>
      <c r="K5769" s="157" t="s">
        <v>12415</v>
      </c>
      <c r="L5769" s="157" t="s">
        <v>12416</v>
      </c>
      <c r="M5769" s="35" t="s">
        <v>695</v>
      </c>
      <c r="N5769" s="25" t="s">
        <v>12147</v>
      </c>
      <c r="O5769" s="26"/>
      <c r="P5769" s="161" t="s">
        <v>12392</v>
      </c>
      <c r="Q5769" s="26">
        <v>16</v>
      </c>
      <c r="R5769" s="26" t="s">
        <v>6603</v>
      </c>
      <c r="S5769" s="161" t="s">
        <v>605</v>
      </c>
      <c r="T5769" s="653"/>
      <c r="U5769" s="35" t="s">
        <v>606</v>
      </c>
      <c r="V5769" s="26"/>
      <c r="W5769" s="653"/>
      <c r="X5769" s="66">
        <v>57</v>
      </c>
      <c r="Y5769" s="66">
        <v>74.599999999999994</v>
      </c>
      <c r="Z5769" s="26"/>
    </row>
    <row r="5770" spans="1:26" s="56" customFormat="1">
      <c r="A5770" s="56" t="s">
        <v>12384</v>
      </c>
      <c r="B5770" s="56" t="s">
        <v>970</v>
      </c>
      <c r="C5770" s="56" t="s">
        <v>12385</v>
      </c>
      <c r="D5770" s="56" t="s">
        <v>12386</v>
      </c>
      <c r="E5770" s="56" t="s">
        <v>12387</v>
      </c>
      <c r="F5770" s="56" t="s">
        <v>12388</v>
      </c>
      <c r="H5770" s="56" t="s">
        <v>12389</v>
      </c>
      <c r="I5770" s="159">
        <v>41955</v>
      </c>
      <c r="J5770" s="159">
        <v>42016</v>
      </c>
      <c r="K5770" s="157" t="s">
        <v>12417</v>
      </c>
      <c r="L5770" s="157" t="s">
        <v>12418</v>
      </c>
      <c r="M5770" s="35" t="s">
        <v>695</v>
      </c>
      <c r="N5770" s="25" t="s">
        <v>12147</v>
      </c>
      <c r="O5770" s="26"/>
      <c r="P5770" s="161" t="s">
        <v>12392</v>
      </c>
      <c r="Q5770" s="26">
        <v>16</v>
      </c>
      <c r="R5770" s="26" t="s">
        <v>6603</v>
      </c>
      <c r="S5770" s="161" t="s">
        <v>605</v>
      </c>
      <c r="T5770" s="653"/>
      <c r="U5770" s="35" t="s">
        <v>606</v>
      </c>
      <c r="V5770" s="26"/>
      <c r="W5770" s="653"/>
      <c r="X5770" s="66">
        <v>45</v>
      </c>
      <c r="Y5770" s="66">
        <v>120</v>
      </c>
      <c r="Z5770" s="26"/>
    </row>
    <row r="5771" spans="1:26" s="56" customFormat="1">
      <c r="A5771" s="56" t="s">
        <v>12384</v>
      </c>
      <c r="B5771" s="56" t="s">
        <v>970</v>
      </c>
      <c r="C5771" s="56" t="s">
        <v>12385</v>
      </c>
      <c r="D5771" s="56" t="s">
        <v>12386</v>
      </c>
      <c r="E5771" s="56" t="s">
        <v>12387</v>
      </c>
      <c r="F5771" s="56" t="s">
        <v>12388</v>
      </c>
      <c r="H5771" s="56" t="s">
        <v>12389</v>
      </c>
      <c r="I5771" s="159">
        <v>41955</v>
      </c>
      <c r="J5771" s="159">
        <v>42016</v>
      </c>
      <c r="K5771" s="157" t="s">
        <v>12419</v>
      </c>
      <c r="L5771" s="157" t="s">
        <v>12420</v>
      </c>
      <c r="M5771" s="35" t="s">
        <v>695</v>
      </c>
      <c r="N5771" s="25" t="s">
        <v>12147</v>
      </c>
      <c r="O5771" s="26"/>
      <c r="P5771" s="161" t="s">
        <v>12392</v>
      </c>
      <c r="Q5771" s="26">
        <v>16</v>
      </c>
      <c r="R5771" s="26" t="s">
        <v>6603</v>
      </c>
      <c r="S5771" s="161" t="s">
        <v>605</v>
      </c>
      <c r="T5771" s="653"/>
      <c r="U5771" s="35" t="s">
        <v>606</v>
      </c>
      <c r="V5771" s="26"/>
      <c r="W5771" s="653"/>
      <c r="X5771" s="66">
        <v>45</v>
      </c>
      <c r="Y5771" s="66">
        <v>180</v>
      </c>
      <c r="Z5771" s="26"/>
    </row>
    <row r="5772" spans="1:26" s="56" customFormat="1">
      <c r="A5772" s="56" t="s">
        <v>12384</v>
      </c>
      <c r="B5772" s="56" t="s">
        <v>970</v>
      </c>
      <c r="C5772" s="56" t="s">
        <v>12385</v>
      </c>
      <c r="D5772" s="56" t="s">
        <v>12386</v>
      </c>
      <c r="E5772" s="56" t="s">
        <v>12387</v>
      </c>
      <c r="F5772" s="56" t="s">
        <v>12388</v>
      </c>
      <c r="H5772" s="56" t="s">
        <v>12389</v>
      </c>
      <c r="I5772" s="159">
        <v>41955</v>
      </c>
      <c r="J5772" s="159">
        <v>42016</v>
      </c>
      <c r="K5772" s="157" t="s">
        <v>12421</v>
      </c>
      <c r="L5772" s="157" t="s">
        <v>12422</v>
      </c>
      <c r="M5772" s="35" t="s">
        <v>695</v>
      </c>
      <c r="N5772" s="25" t="s">
        <v>12147</v>
      </c>
      <c r="O5772" s="26"/>
      <c r="P5772" s="161" t="s">
        <v>12392</v>
      </c>
      <c r="Q5772" s="26">
        <v>16</v>
      </c>
      <c r="R5772" s="26" t="s">
        <v>6603</v>
      </c>
      <c r="S5772" s="161" t="s">
        <v>605</v>
      </c>
      <c r="T5772" s="654"/>
      <c r="U5772" s="35" t="s">
        <v>606</v>
      </c>
      <c r="V5772" s="26"/>
      <c r="W5772" s="654"/>
      <c r="X5772" s="66">
        <v>45</v>
      </c>
      <c r="Y5772" s="66">
        <v>101</v>
      </c>
      <c r="Z5772" s="26"/>
    </row>
    <row r="5773" spans="1:26" s="56" customFormat="1">
      <c r="I5773" s="159"/>
      <c r="J5773" s="159"/>
      <c r="K5773" s="161"/>
      <c r="L5773" s="161"/>
      <c r="M5773" s="35"/>
      <c r="N5773" s="25"/>
      <c r="O5773" s="26"/>
      <c r="P5773" s="26"/>
      <c r="Q5773" s="26"/>
      <c r="R5773" s="26"/>
      <c r="S5773" s="161"/>
      <c r="T5773" s="25"/>
      <c r="U5773" s="35"/>
      <c r="V5773" s="26"/>
      <c r="W5773" s="25"/>
      <c r="X5773" s="131"/>
      <c r="Y5773" s="25"/>
      <c r="Z5773" s="26"/>
    </row>
    <row r="5774" spans="1:26" s="56" customFormat="1">
      <c r="A5774" s="158" t="s">
        <v>12423</v>
      </c>
      <c r="B5774" s="56" t="s">
        <v>1033</v>
      </c>
      <c r="C5774" s="56" t="s">
        <v>2538</v>
      </c>
      <c r="D5774" s="56" t="s">
        <v>2539</v>
      </c>
      <c r="E5774" s="56" t="s">
        <v>2549</v>
      </c>
      <c r="F5774" s="56" t="s">
        <v>2541</v>
      </c>
      <c r="H5774" s="56" t="s">
        <v>12424</v>
      </c>
      <c r="I5774" s="159">
        <v>41956</v>
      </c>
      <c r="J5774" s="159">
        <v>42017</v>
      </c>
      <c r="K5774" s="156" t="s">
        <v>12425</v>
      </c>
      <c r="L5774" s="156" t="s">
        <v>12426</v>
      </c>
      <c r="M5774" s="156" t="s">
        <v>695</v>
      </c>
      <c r="N5774" s="156" t="s">
        <v>2545</v>
      </c>
      <c r="O5774" s="156"/>
      <c r="P5774" s="156" t="s">
        <v>12427</v>
      </c>
      <c r="Q5774" s="156" t="s">
        <v>11240</v>
      </c>
      <c r="R5774" s="156" t="s">
        <v>6603</v>
      </c>
      <c r="S5774" s="156" t="s">
        <v>605</v>
      </c>
      <c r="T5774" s="156">
        <v>1</v>
      </c>
      <c r="U5774" s="156" t="s">
        <v>606</v>
      </c>
      <c r="V5774" s="156"/>
      <c r="W5774" s="156" t="s">
        <v>11241</v>
      </c>
      <c r="X5774" s="156">
        <v>50</v>
      </c>
      <c r="Y5774" s="156">
        <v>96.8</v>
      </c>
      <c r="Z5774" s="156"/>
    </row>
    <row r="5775" spans="1:26" s="56" customFormat="1">
      <c r="A5775" s="158" t="s">
        <v>12423</v>
      </c>
      <c r="B5775" s="56" t="s">
        <v>1033</v>
      </c>
      <c r="C5775" s="56" t="s">
        <v>2538</v>
      </c>
      <c r="D5775" s="56" t="s">
        <v>2539</v>
      </c>
      <c r="E5775" s="56" t="s">
        <v>2549</v>
      </c>
      <c r="F5775" s="56" t="s">
        <v>2541</v>
      </c>
      <c r="H5775" s="56" t="s">
        <v>12424</v>
      </c>
      <c r="I5775" s="159">
        <v>41956</v>
      </c>
      <c r="J5775" s="159">
        <v>42017</v>
      </c>
      <c r="K5775" s="156" t="s">
        <v>12428</v>
      </c>
      <c r="L5775" s="156" t="s">
        <v>12429</v>
      </c>
      <c r="M5775" s="156" t="s">
        <v>695</v>
      </c>
      <c r="N5775" s="156" t="s">
        <v>2545</v>
      </c>
      <c r="O5775" s="156"/>
      <c r="P5775" s="156" t="s">
        <v>12427</v>
      </c>
      <c r="Q5775" s="156" t="s">
        <v>11240</v>
      </c>
      <c r="R5775" s="156" t="s">
        <v>6603</v>
      </c>
      <c r="S5775" s="156" t="s">
        <v>605</v>
      </c>
      <c r="T5775" s="156">
        <v>1</v>
      </c>
      <c r="U5775" s="156" t="s">
        <v>606</v>
      </c>
      <c r="V5775" s="156"/>
      <c r="W5775" s="156" t="s">
        <v>11241</v>
      </c>
      <c r="X5775" s="156">
        <v>50</v>
      </c>
      <c r="Y5775" s="156">
        <v>47</v>
      </c>
      <c r="Z5775" s="156"/>
    </row>
    <row r="5776" spans="1:26" s="56" customFormat="1">
      <c r="A5776" s="158" t="s">
        <v>12423</v>
      </c>
      <c r="B5776" s="56" t="s">
        <v>1033</v>
      </c>
      <c r="C5776" s="56" t="s">
        <v>2538</v>
      </c>
      <c r="D5776" s="56" t="s">
        <v>2539</v>
      </c>
      <c r="E5776" s="56" t="s">
        <v>2549</v>
      </c>
      <c r="F5776" s="56" t="s">
        <v>2541</v>
      </c>
      <c r="H5776" s="56" t="s">
        <v>12424</v>
      </c>
      <c r="I5776" s="159">
        <v>41956</v>
      </c>
      <c r="J5776" s="159">
        <v>42017</v>
      </c>
      <c r="K5776" s="156" t="s">
        <v>12430</v>
      </c>
      <c r="L5776" s="156" t="s">
        <v>12431</v>
      </c>
      <c r="M5776" s="156" t="s">
        <v>695</v>
      </c>
      <c r="N5776" s="156" t="s">
        <v>2545</v>
      </c>
      <c r="O5776" s="156"/>
      <c r="P5776" s="156" t="s">
        <v>12427</v>
      </c>
      <c r="Q5776" s="156" t="s">
        <v>11240</v>
      </c>
      <c r="R5776" s="156" t="s">
        <v>6603</v>
      </c>
      <c r="S5776" s="156" t="s">
        <v>605</v>
      </c>
      <c r="T5776" s="156">
        <v>1</v>
      </c>
      <c r="U5776" s="156" t="s">
        <v>606</v>
      </c>
      <c r="V5776" s="156"/>
      <c r="W5776" s="156" t="s">
        <v>11241</v>
      </c>
      <c r="X5776" s="156">
        <v>50</v>
      </c>
      <c r="Y5776" s="156">
        <v>70.2</v>
      </c>
      <c r="Z5776" s="156"/>
    </row>
    <row r="5777" spans="1:26" s="56" customFormat="1">
      <c r="A5777" s="158" t="s">
        <v>12423</v>
      </c>
      <c r="B5777" s="56" t="s">
        <v>1033</v>
      </c>
      <c r="C5777" s="56" t="s">
        <v>2538</v>
      </c>
      <c r="D5777" s="56" t="s">
        <v>2539</v>
      </c>
      <c r="E5777" s="56" t="s">
        <v>2549</v>
      </c>
      <c r="F5777" s="56" t="s">
        <v>2541</v>
      </c>
      <c r="H5777" s="56" t="s">
        <v>12424</v>
      </c>
      <c r="I5777" s="159">
        <v>41956</v>
      </c>
      <c r="J5777" s="159">
        <v>42017</v>
      </c>
      <c r="K5777" s="156" t="s">
        <v>12432</v>
      </c>
      <c r="L5777" s="156" t="s">
        <v>12433</v>
      </c>
      <c r="M5777" s="156" t="s">
        <v>695</v>
      </c>
      <c r="N5777" s="156" t="s">
        <v>2545</v>
      </c>
      <c r="O5777" s="156"/>
      <c r="P5777" s="156" t="s">
        <v>12427</v>
      </c>
      <c r="Q5777" s="156" t="s">
        <v>11248</v>
      </c>
      <c r="R5777" s="156" t="s">
        <v>6603</v>
      </c>
      <c r="S5777" s="156" t="s">
        <v>605</v>
      </c>
      <c r="T5777" s="156">
        <v>1</v>
      </c>
      <c r="U5777" s="156" t="s">
        <v>606</v>
      </c>
      <c r="V5777" s="156"/>
      <c r="W5777" s="156" t="s">
        <v>11249</v>
      </c>
      <c r="X5777" s="156">
        <v>50</v>
      </c>
      <c r="Y5777" s="156">
        <v>50.2</v>
      </c>
      <c r="Z5777" s="156"/>
    </row>
    <row r="5778" spans="1:26" s="56" customFormat="1">
      <c r="A5778" s="158" t="s">
        <v>12423</v>
      </c>
      <c r="B5778" s="56" t="s">
        <v>1033</v>
      </c>
      <c r="C5778" s="56" t="s">
        <v>2538</v>
      </c>
      <c r="D5778" s="56" t="s">
        <v>2539</v>
      </c>
      <c r="E5778" s="56" t="s">
        <v>2549</v>
      </c>
      <c r="F5778" s="56" t="s">
        <v>2541</v>
      </c>
      <c r="H5778" s="56" t="s">
        <v>12424</v>
      </c>
      <c r="I5778" s="159">
        <v>41956</v>
      </c>
      <c r="J5778" s="159">
        <v>42017</v>
      </c>
      <c r="K5778" s="156" t="s">
        <v>12434</v>
      </c>
      <c r="L5778" s="156" t="s">
        <v>12435</v>
      </c>
      <c r="M5778" s="156" t="s">
        <v>695</v>
      </c>
      <c r="N5778" s="156" t="s">
        <v>2545</v>
      </c>
      <c r="O5778" s="156"/>
      <c r="P5778" s="156" t="s">
        <v>12427</v>
      </c>
      <c r="Q5778" s="156" t="s">
        <v>11248</v>
      </c>
      <c r="R5778" s="156" t="s">
        <v>6603</v>
      </c>
      <c r="S5778" s="156" t="s">
        <v>605</v>
      </c>
      <c r="T5778" s="156">
        <v>1</v>
      </c>
      <c r="U5778" s="156" t="s">
        <v>606</v>
      </c>
      <c r="V5778" s="156"/>
      <c r="W5778" s="156" t="s">
        <v>11249</v>
      </c>
      <c r="X5778" s="156">
        <v>50</v>
      </c>
      <c r="Y5778" s="156">
        <v>66.599999999999994</v>
      </c>
      <c r="Z5778" s="156"/>
    </row>
    <row r="5779" spans="1:26" s="56" customFormat="1">
      <c r="A5779" s="158" t="s">
        <v>12423</v>
      </c>
      <c r="B5779" s="56" t="s">
        <v>1033</v>
      </c>
      <c r="C5779" s="56" t="s">
        <v>2538</v>
      </c>
      <c r="D5779" s="56" t="s">
        <v>2539</v>
      </c>
      <c r="E5779" s="56" t="s">
        <v>2549</v>
      </c>
      <c r="F5779" s="56" t="s">
        <v>2541</v>
      </c>
      <c r="H5779" s="56" t="s">
        <v>12424</v>
      </c>
      <c r="I5779" s="159">
        <v>41956</v>
      </c>
      <c r="J5779" s="159">
        <v>42017</v>
      </c>
      <c r="K5779" s="156" t="s">
        <v>12436</v>
      </c>
      <c r="L5779" s="156" t="s">
        <v>12437</v>
      </c>
      <c r="M5779" s="156" t="s">
        <v>695</v>
      </c>
      <c r="N5779" s="156" t="s">
        <v>2545</v>
      </c>
      <c r="O5779" s="156"/>
      <c r="P5779" s="156" t="s">
        <v>12438</v>
      </c>
      <c r="Q5779" s="156" t="s">
        <v>11248</v>
      </c>
      <c r="R5779" s="156" t="s">
        <v>6603</v>
      </c>
      <c r="S5779" s="156" t="s">
        <v>605</v>
      </c>
      <c r="T5779" s="156">
        <v>1</v>
      </c>
      <c r="U5779" s="156" t="s">
        <v>606</v>
      </c>
      <c r="V5779" s="156"/>
      <c r="W5779" s="156" t="s">
        <v>11249</v>
      </c>
      <c r="X5779" s="156">
        <v>50</v>
      </c>
      <c r="Y5779" s="156">
        <v>37</v>
      </c>
      <c r="Z5779" s="156"/>
    </row>
    <row r="5780" spans="1:26" s="56" customFormat="1">
      <c r="A5780" s="158" t="s">
        <v>12423</v>
      </c>
      <c r="B5780" s="56" t="s">
        <v>1033</v>
      </c>
      <c r="C5780" s="56" t="s">
        <v>2538</v>
      </c>
      <c r="D5780" s="56" t="s">
        <v>2539</v>
      </c>
      <c r="E5780" s="56" t="s">
        <v>2549</v>
      </c>
      <c r="F5780" s="56" t="s">
        <v>2541</v>
      </c>
      <c r="H5780" s="56" t="s">
        <v>12424</v>
      </c>
      <c r="I5780" s="159">
        <v>41956</v>
      </c>
      <c r="J5780" s="159">
        <v>42017</v>
      </c>
      <c r="K5780" s="156" t="s">
        <v>12439</v>
      </c>
      <c r="L5780" s="156" t="s">
        <v>12440</v>
      </c>
      <c r="M5780" s="156" t="s">
        <v>695</v>
      </c>
      <c r="N5780" s="156" t="s">
        <v>2545</v>
      </c>
      <c r="O5780" s="156"/>
      <c r="P5780" s="156" t="s">
        <v>12438</v>
      </c>
      <c r="Q5780" s="156" t="s">
        <v>11248</v>
      </c>
      <c r="R5780" s="156" t="s">
        <v>6603</v>
      </c>
      <c r="S5780" s="156" t="s">
        <v>605</v>
      </c>
      <c r="T5780" s="156">
        <v>1</v>
      </c>
      <c r="U5780" s="156" t="s">
        <v>606</v>
      </c>
      <c r="V5780" s="156"/>
      <c r="W5780" s="156" t="s">
        <v>11249</v>
      </c>
      <c r="X5780" s="156">
        <v>50</v>
      </c>
      <c r="Y5780" s="156">
        <v>42</v>
      </c>
      <c r="Z5780" s="156"/>
    </row>
    <row r="5781" spans="1:26" s="56" customFormat="1">
      <c r="A5781" s="158" t="s">
        <v>12423</v>
      </c>
      <c r="B5781" s="56" t="s">
        <v>1033</v>
      </c>
      <c r="C5781" s="56" t="s">
        <v>2538</v>
      </c>
      <c r="D5781" s="56" t="s">
        <v>2539</v>
      </c>
      <c r="E5781" s="56" t="s">
        <v>2549</v>
      </c>
      <c r="F5781" s="56" t="s">
        <v>2541</v>
      </c>
      <c r="H5781" s="56" t="s">
        <v>12424</v>
      </c>
      <c r="I5781" s="159">
        <v>41956</v>
      </c>
      <c r="J5781" s="159">
        <v>42017</v>
      </c>
      <c r="K5781" s="156" t="s">
        <v>12441</v>
      </c>
      <c r="L5781" s="156" t="s">
        <v>12442</v>
      </c>
      <c r="M5781" s="156" t="s">
        <v>695</v>
      </c>
      <c r="N5781" s="156" t="s">
        <v>2545</v>
      </c>
      <c r="O5781" s="156"/>
      <c r="P5781" s="156" t="s">
        <v>12438</v>
      </c>
      <c r="Q5781" s="156" t="s">
        <v>11248</v>
      </c>
      <c r="R5781" s="156" t="s">
        <v>6603</v>
      </c>
      <c r="S5781" s="156" t="s">
        <v>605</v>
      </c>
      <c r="T5781" s="156">
        <v>1</v>
      </c>
      <c r="U5781" s="156" t="s">
        <v>606</v>
      </c>
      <c r="V5781" s="156"/>
      <c r="W5781" s="156" t="s">
        <v>11249</v>
      </c>
      <c r="X5781" s="156">
        <v>50</v>
      </c>
      <c r="Y5781" s="156">
        <v>61.8</v>
      </c>
      <c r="Z5781" s="156"/>
    </row>
    <row r="5782" spans="1:26" s="56" customFormat="1">
      <c r="A5782" s="158" t="s">
        <v>12423</v>
      </c>
      <c r="B5782" s="56" t="s">
        <v>1033</v>
      </c>
      <c r="C5782" s="56" t="s">
        <v>2538</v>
      </c>
      <c r="D5782" s="56" t="s">
        <v>2539</v>
      </c>
      <c r="E5782" s="56" t="s">
        <v>2549</v>
      </c>
      <c r="F5782" s="56" t="s">
        <v>2541</v>
      </c>
      <c r="H5782" s="56" t="s">
        <v>12424</v>
      </c>
      <c r="I5782" s="159">
        <v>41956</v>
      </c>
      <c r="J5782" s="159">
        <v>42017</v>
      </c>
      <c r="K5782" s="156" t="s">
        <v>12443</v>
      </c>
      <c r="L5782" s="156" t="s">
        <v>12444</v>
      </c>
      <c r="M5782" s="156" t="s">
        <v>695</v>
      </c>
      <c r="N5782" s="156" t="s">
        <v>2545</v>
      </c>
      <c r="O5782" s="156"/>
      <c r="P5782" s="156" t="s">
        <v>12438</v>
      </c>
      <c r="Q5782" s="156" t="s">
        <v>11248</v>
      </c>
      <c r="R5782" s="156" t="s">
        <v>6603</v>
      </c>
      <c r="S5782" s="156" t="s">
        <v>605</v>
      </c>
      <c r="T5782" s="156">
        <v>1</v>
      </c>
      <c r="U5782" s="156" t="s">
        <v>606</v>
      </c>
      <c r="V5782" s="156"/>
      <c r="W5782" s="156" t="s">
        <v>11249</v>
      </c>
      <c r="X5782" s="156">
        <v>50</v>
      </c>
      <c r="Y5782" s="156">
        <v>51.8</v>
      </c>
      <c r="Z5782" s="156"/>
    </row>
    <row r="5783" spans="1:26" s="56" customFormat="1">
      <c r="A5783" s="158" t="s">
        <v>12423</v>
      </c>
      <c r="B5783" s="56" t="s">
        <v>1033</v>
      </c>
      <c r="C5783" s="56" t="s">
        <v>2538</v>
      </c>
      <c r="D5783" s="56" t="s">
        <v>2539</v>
      </c>
      <c r="E5783" s="56" t="s">
        <v>2549</v>
      </c>
      <c r="F5783" s="56" t="s">
        <v>2541</v>
      </c>
      <c r="H5783" s="56" t="s">
        <v>12424</v>
      </c>
      <c r="I5783" s="159">
        <v>41956</v>
      </c>
      <c r="J5783" s="159">
        <v>42017</v>
      </c>
      <c r="K5783" s="156" t="s">
        <v>12445</v>
      </c>
      <c r="L5783" s="156" t="s">
        <v>12446</v>
      </c>
      <c r="M5783" s="156" t="s">
        <v>695</v>
      </c>
      <c r="N5783" s="156" t="s">
        <v>2545</v>
      </c>
      <c r="O5783" s="156"/>
      <c r="P5783" s="156" t="s">
        <v>12438</v>
      </c>
      <c r="Q5783" s="156" t="s">
        <v>11248</v>
      </c>
      <c r="R5783" s="156" t="s">
        <v>6603</v>
      </c>
      <c r="S5783" s="156" t="s">
        <v>605</v>
      </c>
      <c r="T5783" s="156">
        <v>1</v>
      </c>
      <c r="U5783" s="156" t="s">
        <v>606</v>
      </c>
      <c r="V5783" s="156"/>
      <c r="W5783" s="156" t="s">
        <v>11249</v>
      </c>
      <c r="X5783" s="156">
        <v>50</v>
      </c>
      <c r="Y5783" s="156">
        <v>50.2</v>
      </c>
      <c r="Z5783" s="156"/>
    </row>
    <row r="5784" spans="1:26" s="56" customFormat="1">
      <c r="A5784" s="158" t="s">
        <v>12423</v>
      </c>
      <c r="B5784" s="56" t="s">
        <v>1033</v>
      </c>
      <c r="C5784" s="56" t="s">
        <v>2538</v>
      </c>
      <c r="D5784" s="56" t="s">
        <v>2539</v>
      </c>
      <c r="E5784" s="56" t="s">
        <v>2549</v>
      </c>
      <c r="F5784" s="56" t="s">
        <v>2541</v>
      </c>
      <c r="H5784" s="56" t="s">
        <v>12424</v>
      </c>
      <c r="I5784" s="159">
        <v>41956</v>
      </c>
      <c r="J5784" s="159">
        <v>42017</v>
      </c>
      <c r="K5784" s="156" t="s">
        <v>12447</v>
      </c>
      <c r="L5784" s="156" t="s">
        <v>12448</v>
      </c>
      <c r="M5784" s="156" t="s">
        <v>695</v>
      </c>
      <c r="N5784" s="156" t="s">
        <v>2545</v>
      </c>
      <c r="O5784" s="156"/>
      <c r="P5784" s="156" t="s">
        <v>12438</v>
      </c>
      <c r="Q5784" s="156" t="s">
        <v>11248</v>
      </c>
      <c r="R5784" s="156" t="s">
        <v>6603</v>
      </c>
      <c r="S5784" s="156" t="s">
        <v>605</v>
      </c>
      <c r="T5784" s="156">
        <v>1</v>
      </c>
      <c r="U5784" s="156" t="s">
        <v>606</v>
      </c>
      <c r="V5784" s="156"/>
      <c r="W5784" s="156" t="s">
        <v>11249</v>
      </c>
      <c r="X5784" s="156">
        <v>50</v>
      </c>
      <c r="Y5784" s="156">
        <v>32.799999999999997</v>
      </c>
      <c r="Z5784" s="156"/>
    </row>
    <row r="5785" spans="1:26" s="56" customFormat="1">
      <c r="A5785" s="158" t="s">
        <v>12423</v>
      </c>
      <c r="B5785" s="56" t="s">
        <v>1033</v>
      </c>
      <c r="C5785" s="56" t="s">
        <v>2538</v>
      </c>
      <c r="D5785" s="56" t="s">
        <v>2539</v>
      </c>
      <c r="E5785" s="56" t="s">
        <v>2549</v>
      </c>
      <c r="F5785" s="56" t="s">
        <v>2541</v>
      </c>
      <c r="H5785" s="56" t="s">
        <v>12424</v>
      </c>
      <c r="I5785" s="159">
        <v>41956</v>
      </c>
      <c r="J5785" s="159">
        <v>42017</v>
      </c>
      <c r="K5785" s="156" t="s">
        <v>12449</v>
      </c>
      <c r="L5785" s="156" t="s">
        <v>12450</v>
      </c>
      <c r="M5785" s="156" t="s">
        <v>695</v>
      </c>
      <c r="N5785" s="156" t="s">
        <v>2545</v>
      </c>
      <c r="O5785" s="156"/>
      <c r="P5785" s="156" t="s">
        <v>12438</v>
      </c>
      <c r="Q5785" s="156" t="s">
        <v>11248</v>
      </c>
      <c r="R5785" s="156" t="s">
        <v>6603</v>
      </c>
      <c r="S5785" s="156" t="s">
        <v>605</v>
      </c>
      <c r="T5785" s="156">
        <v>1</v>
      </c>
      <c r="U5785" s="156" t="s">
        <v>606</v>
      </c>
      <c r="V5785" s="156"/>
      <c r="W5785" s="156" t="s">
        <v>11249</v>
      </c>
      <c r="X5785" s="156">
        <v>50</v>
      </c>
      <c r="Y5785" s="156">
        <v>27</v>
      </c>
      <c r="Z5785" s="156"/>
    </row>
    <row r="5786" spans="1:26" s="56" customFormat="1">
      <c r="A5786" s="158" t="s">
        <v>12423</v>
      </c>
      <c r="B5786" s="56" t="s">
        <v>1033</v>
      </c>
      <c r="C5786" s="56" t="s">
        <v>2538</v>
      </c>
      <c r="D5786" s="56" t="s">
        <v>2539</v>
      </c>
      <c r="E5786" s="56" t="s">
        <v>2549</v>
      </c>
      <c r="F5786" s="56" t="s">
        <v>2541</v>
      </c>
      <c r="H5786" s="56" t="s">
        <v>12424</v>
      </c>
      <c r="I5786" s="159">
        <v>41956</v>
      </c>
      <c r="J5786" s="159">
        <v>42017</v>
      </c>
      <c r="K5786" s="156" t="s">
        <v>12451</v>
      </c>
      <c r="L5786" s="156" t="s">
        <v>12452</v>
      </c>
      <c r="M5786" s="156" t="s">
        <v>695</v>
      </c>
      <c r="N5786" s="156" t="s">
        <v>2545</v>
      </c>
      <c r="O5786" s="156"/>
      <c r="P5786" s="156" t="s">
        <v>12438</v>
      </c>
      <c r="Q5786" s="156" t="s">
        <v>11248</v>
      </c>
      <c r="R5786" s="156" t="s">
        <v>6603</v>
      </c>
      <c r="S5786" s="156" t="s">
        <v>605</v>
      </c>
      <c r="T5786" s="156">
        <v>1</v>
      </c>
      <c r="U5786" s="156" t="s">
        <v>606</v>
      </c>
      <c r="V5786" s="156"/>
      <c r="W5786" s="156" t="s">
        <v>11249</v>
      </c>
      <c r="X5786" s="156">
        <v>50</v>
      </c>
      <c r="Y5786" s="156">
        <v>60.4</v>
      </c>
      <c r="Z5786" s="156"/>
    </row>
    <row r="5787" spans="1:26" s="56" customFormat="1">
      <c r="A5787" s="158" t="s">
        <v>12423</v>
      </c>
      <c r="B5787" s="56" t="s">
        <v>1033</v>
      </c>
      <c r="C5787" s="56" t="s">
        <v>2538</v>
      </c>
      <c r="D5787" s="56" t="s">
        <v>2539</v>
      </c>
      <c r="E5787" s="56" t="s">
        <v>2549</v>
      </c>
      <c r="F5787" s="56" t="s">
        <v>2541</v>
      </c>
      <c r="H5787" s="56" t="s">
        <v>12424</v>
      </c>
      <c r="I5787" s="159">
        <v>41956</v>
      </c>
      <c r="J5787" s="159">
        <v>42017</v>
      </c>
      <c r="K5787" s="156" t="s">
        <v>12453</v>
      </c>
      <c r="L5787" s="156" t="s">
        <v>12454</v>
      </c>
      <c r="M5787" s="156" t="s">
        <v>695</v>
      </c>
      <c r="N5787" s="156" t="s">
        <v>2545</v>
      </c>
      <c r="O5787" s="156"/>
      <c r="P5787" s="156" t="s">
        <v>12438</v>
      </c>
      <c r="Q5787" s="156" t="s">
        <v>11248</v>
      </c>
      <c r="R5787" s="156" t="s">
        <v>6603</v>
      </c>
      <c r="S5787" s="156" t="s">
        <v>605</v>
      </c>
      <c r="T5787" s="156">
        <v>1</v>
      </c>
      <c r="U5787" s="156" t="s">
        <v>606</v>
      </c>
      <c r="V5787" s="156"/>
      <c r="W5787" s="156" t="s">
        <v>11249</v>
      </c>
      <c r="X5787" s="156">
        <v>50</v>
      </c>
      <c r="Y5787" s="156">
        <v>54.6</v>
      </c>
      <c r="Z5787" s="156"/>
    </row>
    <row r="5788" spans="1:26" s="56" customFormat="1">
      <c r="A5788" s="158" t="s">
        <v>12423</v>
      </c>
      <c r="B5788" s="56" t="s">
        <v>1033</v>
      </c>
      <c r="C5788" s="56" t="s">
        <v>2538</v>
      </c>
      <c r="D5788" s="56" t="s">
        <v>2539</v>
      </c>
      <c r="E5788" s="56" t="s">
        <v>2549</v>
      </c>
      <c r="F5788" s="56" t="s">
        <v>2541</v>
      </c>
      <c r="H5788" s="56" t="s">
        <v>12424</v>
      </c>
      <c r="I5788" s="159">
        <v>41956</v>
      </c>
      <c r="J5788" s="159">
        <v>42017</v>
      </c>
      <c r="K5788" s="156" t="s">
        <v>12455</v>
      </c>
      <c r="L5788" s="156" t="s">
        <v>12456</v>
      </c>
      <c r="M5788" s="156" t="s">
        <v>695</v>
      </c>
      <c r="N5788" s="156" t="s">
        <v>2545</v>
      </c>
      <c r="O5788" s="156"/>
      <c r="P5788" s="156" t="s">
        <v>12438</v>
      </c>
      <c r="Q5788" s="156" t="s">
        <v>11248</v>
      </c>
      <c r="R5788" s="156" t="s">
        <v>6603</v>
      </c>
      <c r="S5788" s="156" t="s">
        <v>605</v>
      </c>
      <c r="T5788" s="156">
        <v>1</v>
      </c>
      <c r="U5788" s="156" t="s">
        <v>606</v>
      </c>
      <c r="V5788" s="156"/>
      <c r="W5788" s="156" t="s">
        <v>11249</v>
      </c>
      <c r="X5788" s="156">
        <v>50</v>
      </c>
      <c r="Y5788" s="156">
        <v>298</v>
      </c>
      <c r="Z5788" s="156"/>
    </row>
    <row r="5789" spans="1:26" s="56" customFormat="1">
      <c r="A5789" s="158" t="s">
        <v>12423</v>
      </c>
      <c r="B5789" s="56" t="s">
        <v>1033</v>
      </c>
      <c r="C5789" s="56" t="s">
        <v>2538</v>
      </c>
      <c r="D5789" s="56" t="s">
        <v>2539</v>
      </c>
      <c r="E5789" s="56" t="s">
        <v>2549</v>
      </c>
      <c r="F5789" s="56" t="s">
        <v>2541</v>
      </c>
      <c r="H5789" s="56" t="s">
        <v>12424</v>
      </c>
      <c r="I5789" s="159">
        <v>41956</v>
      </c>
      <c r="J5789" s="159">
        <v>42017</v>
      </c>
      <c r="K5789" s="156" t="s">
        <v>12457</v>
      </c>
      <c r="L5789" s="156" t="s">
        <v>12458</v>
      </c>
      <c r="M5789" s="156" t="s">
        <v>695</v>
      </c>
      <c r="N5789" s="156" t="s">
        <v>2545</v>
      </c>
      <c r="O5789" s="156"/>
      <c r="P5789" s="156" t="s">
        <v>12438</v>
      </c>
      <c r="Q5789" s="156" t="s">
        <v>11248</v>
      </c>
      <c r="R5789" s="156" t="s">
        <v>6603</v>
      </c>
      <c r="S5789" s="156" t="s">
        <v>605</v>
      </c>
      <c r="T5789" s="156">
        <v>1</v>
      </c>
      <c r="U5789" s="156" t="s">
        <v>606</v>
      </c>
      <c r="V5789" s="156"/>
      <c r="W5789" s="156" t="s">
        <v>11249</v>
      </c>
      <c r="X5789" s="156">
        <v>50</v>
      </c>
      <c r="Y5789" s="156">
        <v>93.2</v>
      </c>
      <c r="Z5789" s="156"/>
    </row>
    <row r="5790" spans="1:26" s="56" customFormat="1">
      <c r="A5790" s="158" t="s">
        <v>12423</v>
      </c>
      <c r="B5790" s="56" t="s">
        <v>1033</v>
      </c>
      <c r="C5790" s="56" t="s">
        <v>2538</v>
      </c>
      <c r="D5790" s="56" t="s">
        <v>2539</v>
      </c>
      <c r="E5790" s="56" t="s">
        <v>2549</v>
      </c>
      <c r="F5790" s="56" t="s">
        <v>2541</v>
      </c>
      <c r="H5790" s="56" t="s">
        <v>12424</v>
      </c>
      <c r="I5790" s="159">
        <v>41956</v>
      </c>
      <c r="J5790" s="159">
        <v>42017</v>
      </c>
      <c r="K5790" s="156" t="s">
        <v>12459</v>
      </c>
      <c r="L5790" s="156" t="s">
        <v>12460</v>
      </c>
      <c r="M5790" s="156" t="s">
        <v>695</v>
      </c>
      <c r="N5790" s="156" t="s">
        <v>2545</v>
      </c>
      <c r="O5790" s="156"/>
      <c r="P5790" s="156" t="s">
        <v>12438</v>
      </c>
      <c r="Q5790" s="156" t="s">
        <v>11248</v>
      </c>
      <c r="R5790" s="156" t="s">
        <v>6603</v>
      </c>
      <c r="S5790" s="156" t="s">
        <v>605</v>
      </c>
      <c r="T5790" s="156">
        <v>1</v>
      </c>
      <c r="U5790" s="156" t="s">
        <v>606</v>
      </c>
      <c r="V5790" s="156"/>
      <c r="W5790" s="156" t="s">
        <v>11249</v>
      </c>
      <c r="X5790" s="156">
        <v>50</v>
      </c>
      <c r="Y5790" s="156">
        <v>306</v>
      </c>
      <c r="Z5790" s="156"/>
    </row>
    <row r="5791" spans="1:26" s="56" customFormat="1">
      <c r="A5791" s="158" t="s">
        <v>12423</v>
      </c>
      <c r="B5791" s="56" t="s">
        <v>1033</v>
      </c>
      <c r="C5791" s="56" t="s">
        <v>2538</v>
      </c>
      <c r="D5791" s="56" t="s">
        <v>2539</v>
      </c>
      <c r="E5791" s="56" t="s">
        <v>2549</v>
      </c>
      <c r="F5791" s="56" t="s">
        <v>2541</v>
      </c>
      <c r="H5791" s="56" t="s">
        <v>12424</v>
      </c>
      <c r="I5791" s="159">
        <v>41956</v>
      </c>
      <c r="J5791" s="159">
        <v>42017</v>
      </c>
      <c r="K5791" s="156" t="s">
        <v>12461</v>
      </c>
      <c r="L5791" s="156" t="s">
        <v>12462</v>
      </c>
      <c r="M5791" s="156" t="s">
        <v>695</v>
      </c>
      <c r="N5791" s="156" t="s">
        <v>2545</v>
      </c>
      <c r="O5791" s="156"/>
      <c r="P5791" s="156" t="s">
        <v>12438</v>
      </c>
      <c r="Q5791" s="156" t="s">
        <v>11248</v>
      </c>
      <c r="R5791" s="156" t="s">
        <v>6603</v>
      </c>
      <c r="S5791" s="156" t="s">
        <v>605</v>
      </c>
      <c r="T5791" s="156">
        <v>1</v>
      </c>
      <c r="U5791" s="156" t="s">
        <v>606</v>
      </c>
      <c r="V5791" s="156"/>
      <c r="W5791" s="156" t="s">
        <v>11249</v>
      </c>
      <c r="X5791" s="156">
        <v>50</v>
      </c>
      <c r="Y5791" s="156">
        <v>62.4</v>
      </c>
      <c r="Z5791" s="156"/>
    </row>
    <row r="5792" spans="1:26" s="56" customFormat="1">
      <c r="A5792" s="158" t="s">
        <v>12423</v>
      </c>
      <c r="B5792" s="56" t="s">
        <v>1033</v>
      </c>
      <c r="C5792" s="56" t="s">
        <v>2538</v>
      </c>
      <c r="D5792" s="56" t="s">
        <v>2539</v>
      </c>
      <c r="E5792" s="56" t="s">
        <v>2549</v>
      </c>
      <c r="F5792" s="56" t="s">
        <v>2541</v>
      </c>
      <c r="H5792" s="56" t="s">
        <v>12424</v>
      </c>
      <c r="I5792" s="159">
        <v>41956</v>
      </c>
      <c r="J5792" s="159">
        <v>42017</v>
      </c>
      <c r="K5792" s="156" t="s">
        <v>12463</v>
      </c>
      <c r="L5792" s="156" t="s">
        <v>12464</v>
      </c>
      <c r="M5792" s="156" t="s">
        <v>695</v>
      </c>
      <c r="N5792" s="156" t="s">
        <v>2545</v>
      </c>
      <c r="O5792" s="156"/>
      <c r="P5792" s="156" t="s">
        <v>12438</v>
      </c>
      <c r="Q5792" s="156" t="s">
        <v>11248</v>
      </c>
      <c r="R5792" s="156" t="s">
        <v>6603</v>
      </c>
      <c r="S5792" s="156" t="s">
        <v>605</v>
      </c>
      <c r="T5792" s="156">
        <v>1</v>
      </c>
      <c r="U5792" s="156" t="s">
        <v>606</v>
      </c>
      <c r="V5792" s="156"/>
      <c r="W5792" s="156" t="s">
        <v>11249</v>
      </c>
      <c r="X5792" s="156">
        <v>50</v>
      </c>
      <c r="Y5792" s="156">
        <v>173</v>
      </c>
      <c r="Z5792" s="156"/>
    </row>
    <row r="5793" spans="1:26" s="56" customFormat="1">
      <c r="A5793" s="158" t="s">
        <v>12423</v>
      </c>
      <c r="B5793" s="56" t="s">
        <v>1033</v>
      </c>
      <c r="C5793" s="56" t="s">
        <v>2538</v>
      </c>
      <c r="D5793" s="56" t="s">
        <v>2539</v>
      </c>
      <c r="E5793" s="56" t="s">
        <v>2549</v>
      </c>
      <c r="F5793" s="56" t="s">
        <v>2541</v>
      </c>
      <c r="H5793" s="56" t="s">
        <v>12424</v>
      </c>
      <c r="I5793" s="159">
        <v>41956</v>
      </c>
      <c r="J5793" s="159">
        <v>42017</v>
      </c>
      <c r="K5793" s="156" t="s">
        <v>12465</v>
      </c>
      <c r="L5793" s="156" t="s">
        <v>12466</v>
      </c>
      <c r="M5793" s="156" t="s">
        <v>695</v>
      </c>
      <c r="N5793" s="156" t="s">
        <v>2545</v>
      </c>
      <c r="O5793" s="156"/>
      <c r="P5793" s="156" t="s">
        <v>12438</v>
      </c>
      <c r="Q5793" s="156" t="s">
        <v>11248</v>
      </c>
      <c r="R5793" s="156" t="s">
        <v>6603</v>
      </c>
      <c r="S5793" s="156" t="s">
        <v>605</v>
      </c>
      <c r="T5793" s="156">
        <v>1</v>
      </c>
      <c r="U5793" s="156" t="s">
        <v>606</v>
      </c>
      <c r="V5793" s="156"/>
      <c r="W5793" s="156" t="s">
        <v>11249</v>
      </c>
      <c r="X5793" s="156">
        <v>50</v>
      </c>
      <c r="Y5793" s="156">
        <v>210</v>
      </c>
      <c r="Z5793" s="156"/>
    </row>
    <row r="5794" spans="1:26" s="56" customFormat="1">
      <c r="A5794" s="158" t="s">
        <v>12423</v>
      </c>
      <c r="B5794" s="56" t="s">
        <v>1033</v>
      </c>
      <c r="C5794" s="56" t="s">
        <v>2538</v>
      </c>
      <c r="D5794" s="56" t="s">
        <v>2539</v>
      </c>
      <c r="E5794" s="56" t="s">
        <v>2549</v>
      </c>
      <c r="F5794" s="56" t="s">
        <v>2541</v>
      </c>
      <c r="H5794" s="56" t="s">
        <v>12424</v>
      </c>
      <c r="I5794" s="159">
        <v>41956</v>
      </c>
      <c r="J5794" s="159">
        <v>42017</v>
      </c>
      <c r="K5794" s="156" t="s">
        <v>12467</v>
      </c>
      <c r="L5794" s="156" t="s">
        <v>12468</v>
      </c>
      <c r="M5794" s="156" t="s">
        <v>695</v>
      </c>
      <c r="N5794" s="156" t="s">
        <v>2545</v>
      </c>
      <c r="O5794" s="156"/>
      <c r="P5794" s="156" t="s">
        <v>12438</v>
      </c>
      <c r="Q5794" s="156" t="s">
        <v>11248</v>
      </c>
      <c r="R5794" s="156" t="s">
        <v>6603</v>
      </c>
      <c r="S5794" s="156" t="s">
        <v>605</v>
      </c>
      <c r="T5794" s="156">
        <v>1</v>
      </c>
      <c r="U5794" s="156" t="s">
        <v>606</v>
      </c>
      <c r="V5794" s="156"/>
      <c r="W5794" s="156" t="s">
        <v>11249</v>
      </c>
      <c r="X5794" s="156">
        <v>50</v>
      </c>
      <c r="Y5794" s="156">
        <v>76.400000000000006</v>
      </c>
      <c r="Z5794" s="156"/>
    </row>
    <row r="5795" spans="1:26" s="56" customFormat="1">
      <c r="A5795" s="158" t="s">
        <v>12423</v>
      </c>
      <c r="B5795" s="56" t="s">
        <v>1033</v>
      </c>
      <c r="C5795" s="56" t="s">
        <v>2538</v>
      </c>
      <c r="D5795" s="56" t="s">
        <v>2539</v>
      </c>
      <c r="E5795" s="56" t="s">
        <v>2549</v>
      </c>
      <c r="F5795" s="56" t="s">
        <v>2541</v>
      </c>
      <c r="H5795" s="56" t="s">
        <v>12424</v>
      </c>
      <c r="I5795" s="159">
        <v>41956</v>
      </c>
      <c r="J5795" s="159">
        <v>42017</v>
      </c>
      <c r="K5795" s="156" t="s">
        <v>12469</v>
      </c>
      <c r="L5795" s="156" t="s">
        <v>12470</v>
      </c>
      <c r="M5795" s="156" t="s">
        <v>695</v>
      </c>
      <c r="N5795" s="156" t="s">
        <v>2545</v>
      </c>
      <c r="O5795" s="156"/>
      <c r="P5795" s="156" t="s">
        <v>12438</v>
      </c>
      <c r="Q5795" s="156" t="s">
        <v>11248</v>
      </c>
      <c r="R5795" s="156" t="s">
        <v>6603</v>
      </c>
      <c r="S5795" s="156" t="s">
        <v>605</v>
      </c>
      <c r="T5795" s="156">
        <v>1</v>
      </c>
      <c r="U5795" s="156" t="s">
        <v>606</v>
      </c>
      <c r="V5795" s="156"/>
      <c r="W5795" s="156" t="s">
        <v>11249</v>
      </c>
      <c r="X5795" s="156">
        <v>50</v>
      </c>
      <c r="Y5795" s="156">
        <v>94</v>
      </c>
      <c r="Z5795" s="156"/>
    </row>
    <row r="5796" spans="1:26" s="56" customFormat="1">
      <c r="A5796" s="158" t="s">
        <v>12423</v>
      </c>
      <c r="B5796" s="56" t="s">
        <v>1033</v>
      </c>
      <c r="C5796" s="56" t="s">
        <v>2538</v>
      </c>
      <c r="D5796" s="56" t="s">
        <v>2539</v>
      </c>
      <c r="E5796" s="56" t="s">
        <v>2549</v>
      </c>
      <c r="F5796" s="56" t="s">
        <v>2541</v>
      </c>
      <c r="H5796" s="56" t="s">
        <v>12424</v>
      </c>
      <c r="I5796" s="159">
        <v>41956</v>
      </c>
      <c r="J5796" s="159">
        <v>42017</v>
      </c>
      <c r="K5796" s="156" t="s">
        <v>12471</v>
      </c>
      <c r="L5796" s="156" t="s">
        <v>12472</v>
      </c>
      <c r="M5796" s="156" t="s">
        <v>695</v>
      </c>
      <c r="N5796" s="156" t="s">
        <v>2545</v>
      </c>
      <c r="O5796" s="156"/>
      <c r="P5796" s="156" t="s">
        <v>12438</v>
      </c>
      <c r="Q5796" s="156" t="s">
        <v>11248</v>
      </c>
      <c r="R5796" s="156" t="s">
        <v>6603</v>
      </c>
      <c r="S5796" s="156" t="s">
        <v>605</v>
      </c>
      <c r="T5796" s="156">
        <v>1</v>
      </c>
      <c r="U5796" s="156" t="s">
        <v>606</v>
      </c>
      <c r="V5796" s="156"/>
      <c r="W5796" s="156" t="s">
        <v>11249</v>
      </c>
      <c r="X5796" s="156">
        <v>50</v>
      </c>
      <c r="Y5796" s="156">
        <v>31</v>
      </c>
      <c r="Z5796" s="156"/>
    </row>
    <row r="5797" spans="1:26" s="56" customFormat="1">
      <c r="A5797" s="158" t="s">
        <v>12423</v>
      </c>
      <c r="B5797" s="56" t="s">
        <v>1033</v>
      </c>
      <c r="C5797" s="56" t="s">
        <v>2538</v>
      </c>
      <c r="D5797" s="56" t="s">
        <v>2539</v>
      </c>
      <c r="E5797" s="56" t="s">
        <v>2549</v>
      </c>
      <c r="F5797" s="56" t="s">
        <v>2541</v>
      </c>
      <c r="H5797" s="56" t="s">
        <v>12424</v>
      </c>
      <c r="I5797" s="159">
        <v>41956</v>
      </c>
      <c r="J5797" s="159">
        <v>42017</v>
      </c>
      <c r="K5797" s="156" t="s">
        <v>12473</v>
      </c>
      <c r="L5797" s="156" t="s">
        <v>12474</v>
      </c>
      <c r="M5797" s="156" t="s">
        <v>695</v>
      </c>
      <c r="N5797" s="156" t="s">
        <v>2545</v>
      </c>
      <c r="O5797" s="156"/>
      <c r="P5797" s="156" t="s">
        <v>12438</v>
      </c>
      <c r="Q5797" s="156" t="s">
        <v>11248</v>
      </c>
      <c r="R5797" s="156" t="s">
        <v>6603</v>
      </c>
      <c r="S5797" s="156" t="s">
        <v>605</v>
      </c>
      <c r="T5797" s="156">
        <v>1</v>
      </c>
      <c r="U5797" s="156" t="s">
        <v>606</v>
      </c>
      <c r="V5797" s="156"/>
      <c r="W5797" s="156" t="s">
        <v>11249</v>
      </c>
      <c r="X5797" s="156">
        <v>50</v>
      </c>
      <c r="Y5797" s="156">
        <v>118</v>
      </c>
      <c r="Z5797" s="156"/>
    </row>
    <row r="5798" spans="1:26" s="56" customFormat="1">
      <c r="A5798" s="158" t="s">
        <v>12423</v>
      </c>
      <c r="B5798" s="56" t="s">
        <v>1033</v>
      </c>
      <c r="C5798" s="56" t="s">
        <v>2538</v>
      </c>
      <c r="D5798" s="56" t="s">
        <v>2539</v>
      </c>
      <c r="E5798" s="56" t="s">
        <v>2549</v>
      </c>
      <c r="F5798" s="56" t="s">
        <v>2541</v>
      </c>
      <c r="H5798" s="56" t="s">
        <v>12424</v>
      </c>
      <c r="I5798" s="159">
        <v>41956</v>
      </c>
      <c r="J5798" s="159">
        <v>42017</v>
      </c>
      <c r="K5798" s="156" t="s">
        <v>12475</v>
      </c>
      <c r="L5798" s="156" t="s">
        <v>12476</v>
      </c>
      <c r="M5798" s="156" t="s">
        <v>695</v>
      </c>
      <c r="N5798" s="156" t="s">
        <v>2545</v>
      </c>
      <c r="O5798" s="156"/>
      <c r="P5798" s="156" t="s">
        <v>12438</v>
      </c>
      <c r="Q5798" s="156" t="s">
        <v>11248</v>
      </c>
      <c r="R5798" s="156" t="s">
        <v>6603</v>
      </c>
      <c r="S5798" s="156" t="s">
        <v>605</v>
      </c>
      <c r="T5798" s="156">
        <v>1</v>
      </c>
      <c r="U5798" s="156" t="s">
        <v>606</v>
      </c>
      <c r="V5798" s="156"/>
      <c r="W5798" s="156" t="s">
        <v>11249</v>
      </c>
      <c r="X5798" s="156">
        <v>50</v>
      </c>
      <c r="Y5798" s="156">
        <v>85</v>
      </c>
      <c r="Z5798" s="156"/>
    </row>
    <row r="5799" spans="1:26" s="56" customFormat="1">
      <c r="A5799" s="158" t="s">
        <v>12423</v>
      </c>
      <c r="B5799" s="56" t="s">
        <v>1033</v>
      </c>
      <c r="C5799" s="56" t="s">
        <v>2538</v>
      </c>
      <c r="D5799" s="56" t="s">
        <v>2539</v>
      </c>
      <c r="E5799" s="56" t="s">
        <v>2549</v>
      </c>
      <c r="F5799" s="56" t="s">
        <v>2541</v>
      </c>
      <c r="H5799" s="56" t="s">
        <v>12424</v>
      </c>
      <c r="I5799" s="159">
        <v>41956</v>
      </c>
      <c r="J5799" s="159">
        <v>42017</v>
      </c>
      <c r="K5799" s="156" t="s">
        <v>12477</v>
      </c>
      <c r="L5799" s="156" t="s">
        <v>12478</v>
      </c>
      <c r="M5799" s="156" t="s">
        <v>695</v>
      </c>
      <c r="N5799" s="156" t="s">
        <v>2545</v>
      </c>
      <c r="O5799" s="156"/>
      <c r="P5799" s="156" t="s">
        <v>12438</v>
      </c>
      <c r="Q5799" s="156" t="s">
        <v>11248</v>
      </c>
      <c r="R5799" s="156" t="s">
        <v>6603</v>
      </c>
      <c r="S5799" s="156" t="s">
        <v>605</v>
      </c>
      <c r="T5799" s="156">
        <v>1</v>
      </c>
      <c r="U5799" s="156" t="s">
        <v>606</v>
      </c>
      <c r="V5799" s="156"/>
      <c r="W5799" s="156" t="s">
        <v>11249</v>
      </c>
      <c r="X5799" s="156">
        <v>50</v>
      </c>
      <c r="Y5799" s="156">
        <v>40.200000000000003</v>
      </c>
      <c r="Z5799" s="156"/>
    </row>
    <row r="5800" spans="1:26" s="56" customFormat="1">
      <c r="A5800" s="158" t="s">
        <v>12423</v>
      </c>
      <c r="B5800" s="56" t="s">
        <v>1033</v>
      </c>
      <c r="C5800" s="56" t="s">
        <v>2538</v>
      </c>
      <c r="D5800" s="56" t="s">
        <v>2539</v>
      </c>
      <c r="E5800" s="56" t="s">
        <v>2549</v>
      </c>
      <c r="F5800" s="56" t="s">
        <v>2541</v>
      </c>
      <c r="H5800" s="56" t="s">
        <v>12424</v>
      </c>
      <c r="I5800" s="159">
        <v>41956</v>
      </c>
      <c r="J5800" s="159">
        <v>42017</v>
      </c>
      <c r="K5800" s="156" t="s">
        <v>12479</v>
      </c>
      <c r="L5800" s="156" t="s">
        <v>12480</v>
      </c>
      <c r="M5800" s="156" t="s">
        <v>695</v>
      </c>
      <c r="N5800" s="156" t="s">
        <v>2545</v>
      </c>
      <c r="O5800" s="156"/>
      <c r="P5800" s="156" t="s">
        <v>12438</v>
      </c>
      <c r="Q5800" s="156" t="s">
        <v>11248</v>
      </c>
      <c r="R5800" s="156" t="s">
        <v>6603</v>
      </c>
      <c r="S5800" s="156" t="s">
        <v>605</v>
      </c>
      <c r="T5800" s="156">
        <v>1</v>
      </c>
      <c r="U5800" s="156" t="s">
        <v>606</v>
      </c>
      <c r="V5800" s="156"/>
      <c r="W5800" s="156" t="s">
        <v>11249</v>
      </c>
      <c r="X5800" s="156">
        <v>50</v>
      </c>
      <c r="Y5800" s="156">
        <v>48.4</v>
      </c>
      <c r="Z5800" s="156"/>
    </row>
    <row r="5801" spans="1:26" s="56" customFormat="1">
      <c r="A5801" s="158" t="s">
        <v>12423</v>
      </c>
      <c r="B5801" s="56" t="s">
        <v>1033</v>
      </c>
      <c r="C5801" s="56" t="s">
        <v>2538</v>
      </c>
      <c r="D5801" s="56" t="s">
        <v>2539</v>
      </c>
      <c r="E5801" s="56" t="s">
        <v>2549</v>
      </c>
      <c r="F5801" s="56" t="s">
        <v>2541</v>
      </c>
      <c r="H5801" s="56" t="s">
        <v>12424</v>
      </c>
      <c r="I5801" s="159">
        <v>41956</v>
      </c>
      <c r="J5801" s="159">
        <v>42017</v>
      </c>
      <c r="K5801" s="156" t="s">
        <v>12481</v>
      </c>
      <c r="L5801" s="156" t="s">
        <v>12482</v>
      </c>
      <c r="M5801" s="156" t="s">
        <v>695</v>
      </c>
      <c r="N5801" s="156" t="s">
        <v>2545</v>
      </c>
      <c r="O5801" s="156"/>
      <c r="P5801" s="156" t="s">
        <v>12438</v>
      </c>
      <c r="Q5801" s="156" t="s">
        <v>11248</v>
      </c>
      <c r="R5801" s="156" t="s">
        <v>6603</v>
      </c>
      <c r="S5801" s="156" t="s">
        <v>605</v>
      </c>
      <c r="T5801" s="156">
        <v>1</v>
      </c>
      <c r="U5801" s="156" t="s">
        <v>606</v>
      </c>
      <c r="V5801" s="156"/>
      <c r="W5801" s="156" t="s">
        <v>11249</v>
      </c>
      <c r="X5801" s="156">
        <v>50</v>
      </c>
      <c r="Y5801" s="156">
        <v>26.6</v>
      </c>
      <c r="Z5801" s="156"/>
    </row>
    <row r="5802" spans="1:26" s="56" customFormat="1">
      <c r="A5802" s="158" t="s">
        <v>12423</v>
      </c>
      <c r="B5802" s="56" t="s">
        <v>1033</v>
      </c>
      <c r="C5802" s="56" t="s">
        <v>2538</v>
      </c>
      <c r="D5802" s="56" t="s">
        <v>2539</v>
      </c>
      <c r="E5802" s="56" t="s">
        <v>2549</v>
      </c>
      <c r="F5802" s="56" t="s">
        <v>2541</v>
      </c>
      <c r="H5802" s="56" t="s">
        <v>12424</v>
      </c>
      <c r="I5802" s="159">
        <v>41956</v>
      </c>
      <c r="J5802" s="159">
        <v>42017</v>
      </c>
      <c r="K5802" s="156" t="s">
        <v>12483</v>
      </c>
      <c r="L5802" s="156" t="s">
        <v>12484</v>
      </c>
      <c r="M5802" s="156" t="s">
        <v>695</v>
      </c>
      <c r="N5802" s="156" t="s">
        <v>2545</v>
      </c>
      <c r="O5802" s="156"/>
      <c r="P5802" s="156" t="s">
        <v>12438</v>
      </c>
      <c r="Q5802" s="156" t="s">
        <v>11248</v>
      </c>
      <c r="R5802" s="156" t="s">
        <v>6603</v>
      </c>
      <c r="S5802" s="156" t="s">
        <v>605</v>
      </c>
      <c r="T5802" s="156">
        <v>1</v>
      </c>
      <c r="U5802" s="156" t="s">
        <v>606</v>
      </c>
      <c r="V5802" s="156"/>
      <c r="W5802" s="156" t="s">
        <v>11249</v>
      </c>
      <c r="X5802" s="156">
        <v>50</v>
      </c>
      <c r="Y5802" s="156">
        <v>47.8</v>
      </c>
      <c r="Z5802" s="156"/>
    </row>
    <row r="5803" spans="1:26" s="56" customFormat="1">
      <c r="A5803" s="158" t="s">
        <v>12423</v>
      </c>
      <c r="B5803" s="56" t="s">
        <v>1033</v>
      </c>
      <c r="C5803" s="56" t="s">
        <v>2538</v>
      </c>
      <c r="D5803" s="56" t="s">
        <v>2539</v>
      </c>
      <c r="E5803" s="56" t="s">
        <v>2549</v>
      </c>
      <c r="F5803" s="56" t="s">
        <v>2541</v>
      </c>
      <c r="H5803" s="56" t="s">
        <v>12424</v>
      </c>
      <c r="I5803" s="159">
        <v>41956</v>
      </c>
      <c r="J5803" s="159">
        <v>42017</v>
      </c>
      <c r="K5803" s="156" t="s">
        <v>12485</v>
      </c>
      <c r="L5803" s="156" t="s">
        <v>12486</v>
      </c>
      <c r="M5803" s="156" t="s">
        <v>695</v>
      </c>
      <c r="N5803" s="156" t="s">
        <v>2545</v>
      </c>
      <c r="O5803" s="156"/>
      <c r="P5803" s="156" t="s">
        <v>12438</v>
      </c>
      <c r="Q5803" s="156" t="s">
        <v>11248</v>
      </c>
      <c r="R5803" s="156" t="s">
        <v>6603</v>
      </c>
      <c r="S5803" s="156" t="s">
        <v>605</v>
      </c>
      <c r="T5803" s="156">
        <v>1</v>
      </c>
      <c r="U5803" s="156" t="s">
        <v>606</v>
      </c>
      <c r="V5803" s="156"/>
      <c r="W5803" s="156" t="s">
        <v>11249</v>
      </c>
      <c r="X5803" s="156">
        <v>50</v>
      </c>
      <c r="Y5803" s="156">
        <v>58.2</v>
      </c>
      <c r="Z5803" s="156"/>
    </row>
    <row r="5804" spans="1:26" s="56" customFormat="1">
      <c r="A5804" s="158" t="s">
        <v>12423</v>
      </c>
      <c r="B5804" s="56" t="s">
        <v>1033</v>
      </c>
      <c r="C5804" s="56" t="s">
        <v>2538</v>
      </c>
      <c r="D5804" s="56" t="s">
        <v>2539</v>
      </c>
      <c r="E5804" s="56" t="s">
        <v>2549</v>
      </c>
      <c r="F5804" s="56" t="s">
        <v>2541</v>
      </c>
      <c r="H5804" s="56" t="s">
        <v>12424</v>
      </c>
      <c r="I5804" s="159">
        <v>41956</v>
      </c>
      <c r="J5804" s="159">
        <v>42017</v>
      </c>
      <c r="K5804" s="156" t="s">
        <v>12487</v>
      </c>
      <c r="L5804" s="156" t="s">
        <v>12488</v>
      </c>
      <c r="M5804" s="156" t="s">
        <v>695</v>
      </c>
      <c r="N5804" s="156" t="s">
        <v>2545</v>
      </c>
      <c r="O5804" s="156"/>
      <c r="P5804" s="156" t="s">
        <v>12438</v>
      </c>
      <c r="Q5804" s="156" t="s">
        <v>11248</v>
      </c>
      <c r="R5804" s="156" t="s">
        <v>6603</v>
      </c>
      <c r="S5804" s="156" t="s">
        <v>605</v>
      </c>
      <c r="T5804" s="156">
        <v>1</v>
      </c>
      <c r="U5804" s="156" t="s">
        <v>606</v>
      </c>
      <c r="V5804" s="156"/>
      <c r="W5804" s="156" t="s">
        <v>11249</v>
      </c>
      <c r="X5804" s="156">
        <v>50</v>
      </c>
      <c r="Y5804" s="156">
        <v>49</v>
      </c>
      <c r="Z5804" s="156"/>
    </row>
    <row r="5805" spans="1:26" s="56" customFormat="1">
      <c r="A5805" s="158" t="s">
        <v>12423</v>
      </c>
      <c r="B5805" s="56" t="s">
        <v>1033</v>
      </c>
      <c r="C5805" s="56" t="s">
        <v>2538</v>
      </c>
      <c r="D5805" s="56" t="s">
        <v>2539</v>
      </c>
      <c r="E5805" s="56" t="s">
        <v>2549</v>
      </c>
      <c r="F5805" s="56" t="s">
        <v>2541</v>
      </c>
      <c r="H5805" s="56" t="s">
        <v>12424</v>
      </c>
      <c r="I5805" s="159">
        <v>41956</v>
      </c>
      <c r="J5805" s="159">
        <v>42017</v>
      </c>
      <c r="K5805" s="156" t="s">
        <v>12489</v>
      </c>
      <c r="L5805" s="156" t="s">
        <v>12490</v>
      </c>
      <c r="M5805" s="156" t="s">
        <v>695</v>
      </c>
      <c r="N5805" s="156" t="s">
        <v>2545</v>
      </c>
      <c r="O5805" s="156"/>
      <c r="P5805" s="156" t="s">
        <v>12438</v>
      </c>
      <c r="Q5805" s="156" t="s">
        <v>11248</v>
      </c>
      <c r="R5805" s="156" t="s">
        <v>6603</v>
      </c>
      <c r="S5805" s="156" t="s">
        <v>605</v>
      </c>
      <c r="T5805" s="156">
        <v>1</v>
      </c>
      <c r="U5805" s="156" t="s">
        <v>606</v>
      </c>
      <c r="V5805" s="156"/>
      <c r="W5805" s="156" t="s">
        <v>11249</v>
      </c>
      <c r="X5805" s="156">
        <v>50</v>
      </c>
      <c r="Y5805" s="156">
        <v>23.4</v>
      </c>
      <c r="Z5805" s="156"/>
    </row>
    <row r="5806" spans="1:26" s="56" customFormat="1">
      <c r="A5806" s="158" t="s">
        <v>12423</v>
      </c>
      <c r="B5806" s="56" t="s">
        <v>1033</v>
      </c>
      <c r="C5806" s="56" t="s">
        <v>2538</v>
      </c>
      <c r="D5806" s="56" t="s">
        <v>2539</v>
      </c>
      <c r="E5806" s="56" t="s">
        <v>2549</v>
      </c>
      <c r="F5806" s="56" t="s">
        <v>2541</v>
      </c>
      <c r="H5806" s="56" t="s">
        <v>12424</v>
      </c>
      <c r="I5806" s="159">
        <v>41956</v>
      </c>
      <c r="J5806" s="159">
        <v>42017</v>
      </c>
      <c r="K5806" s="156" t="s">
        <v>12491</v>
      </c>
      <c r="L5806" s="156" t="s">
        <v>12492</v>
      </c>
      <c r="M5806" s="156" t="s">
        <v>695</v>
      </c>
      <c r="N5806" s="156" t="s">
        <v>2545</v>
      </c>
      <c r="O5806" s="156"/>
      <c r="P5806" s="156" t="s">
        <v>12438</v>
      </c>
      <c r="Q5806" s="156" t="s">
        <v>11248</v>
      </c>
      <c r="R5806" s="156" t="s">
        <v>6603</v>
      </c>
      <c r="S5806" s="156" t="s">
        <v>605</v>
      </c>
      <c r="T5806" s="156">
        <v>1</v>
      </c>
      <c r="U5806" s="156" t="s">
        <v>606</v>
      </c>
      <c r="V5806" s="156"/>
      <c r="W5806" s="156" t="s">
        <v>11249</v>
      </c>
      <c r="X5806" s="156">
        <v>50</v>
      </c>
      <c r="Y5806" s="156">
        <v>33</v>
      </c>
      <c r="Z5806" s="156"/>
    </row>
    <row r="5807" spans="1:26" s="56" customFormat="1">
      <c r="A5807" s="158" t="s">
        <v>12423</v>
      </c>
      <c r="B5807" s="56" t="s">
        <v>1033</v>
      </c>
      <c r="C5807" s="56" t="s">
        <v>2538</v>
      </c>
      <c r="D5807" s="56" t="s">
        <v>2539</v>
      </c>
      <c r="E5807" s="56" t="s">
        <v>2549</v>
      </c>
      <c r="F5807" s="56" t="s">
        <v>2541</v>
      </c>
      <c r="H5807" s="56" t="s">
        <v>12424</v>
      </c>
      <c r="I5807" s="159">
        <v>41956</v>
      </c>
      <c r="J5807" s="159">
        <v>42017</v>
      </c>
      <c r="K5807" s="156" t="s">
        <v>12493</v>
      </c>
      <c r="L5807" s="156" t="s">
        <v>12494</v>
      </c>
      <c r="M5807" s="156" t="s">
        <v>695</v>
      </c>
      <c r="N5807" s="156" t="s">
        <v>2545</v>
      </c>
      <c r="O5807" s="156"/>
      <c r="P5807" s="156" t="s">
        <v>12438</v>
      </c>
      <c r="Q5807" s="156" t="s">
        <v>11248</v>
      </c>
      <c r="R5807" s="156" t="s">
        <v>6603</v>
      </c>
      <c r="S5807" s="156" t="s">
        <v>605</v>
      </c>
      <c r="T5807" s="156">
        <v>1</v>
      </c>
      <c r="U5807" s="156" t="s">
        <v>606</v>
      </c>
      <c r="V5807" s="156"/>
      <c r="W5807" s="156" t="s">
        <v>11249</v>
      </c>
      <c r="X5807" s="156">
        <v>50</v>
      </c>
      <c r="Y5807" s="156">
        <v>55.4</v>
      </c>
      <c r="Z5807" s="156"/>
    </row>
    <row r="5808" spans="1:26" s="56" customFormat="1">
      <c r="A5808" s="158" t="s">
        <v>12423</v>
      </c>
      <c r="B5808" s="56" t="s">
        <v>1033</v>
      </c>
      <c r="C5808" s="56" t="s">
        <v>2538</v>
      </c>
      <c r="D5808" s="56" t="s">
        <v>2539</v>
      </c>
      <c r="E5808" s="56" t="s">
        <v>2549</v>
      </c>
      <c r="F5808" s="56" t="s">
        <v>2541</v>
      </c>
      <c r="H5808" s="56" t="s">
        <v>12424</v>
      </c>
      <c r="I5808" s="159">
        <v>41956</v>
      </c>
      <c r="J5808" s="159">
        <v>42017</v>
      </c>
      <c r="K5808" s="156" t="s">
        <v>12495</v>
      </c>
      <c r="L5808" s="156" t="s">
        <v>12496</v>
      </c>
      <c r="M5808" s="156" t="s">
        <v>695</v>
      </c>
      <c r="N5808" s="156" t="s">
        <v>2545</v>
      </c>
      <c r="O5808" s="156"/>
      <c r="P5808" s="156" t="s">
        <v>12438</v>
      </c>
      <c r="Q5808" s="156" t="s">
        <v>11248</v>
      </c>
      <c r="R5808" s="156" t="s">
        <v>6603</v>
      </c>
      <c r="S5808" s="156" t="s">
        <v>605</v>
      </c>
      <c r="T5808" s="156">
        <v>1</v>
      </c>
      <c r="U5808" s="156" t="s">
        <v>606</v>
      </c>
      <c r="V5808" s="156"/>
      <c r="W5808" s="156" t="s">
        <v>11249</v>
      </c>
      <c r="X5808" s="156">
        <v>50</v>
      </c>
      <c r="Y5808" s="156">
        <v>63</v>
      </c>
      <c r="Z5808" s="156"/>
    </row>
    <row r="5809" spans="1:26" s="56" customFormat="1">
      <c r="A5809" s="158" t="s">
        <v>12423</v>
      </c>
      <c r="B5809" s="56" t="s">
        <v>1033</v>
      </c>
      <c r="C5809" s="56" t="s">
        <v>2538</v>
      </c>
      <c r="D5809" s="56" t="s">
        <v>2539</v>
      </c>
      <c r="E5809" s="56" t="s">
        <v>2549</v>
      </c>
      <c r="F5809" s="56" t="s">
        <v>2541</v>
      </c>
      <c r="H5809" s="56" t="s">
        <v>12424</v>
      </c>
      <c r="I5809" s="159">
        <v>41956</v>
      </c>
      <c r="J5809" s="159">
        <v>42017</v>
      </c>
      <c r="K5809" s="156" t="s">
        <v>12497</v>
      </c>
      <c r="L5809" s="156" t="s">
        <v>12498</v>
      </c>
      <c r="M5809" s="156" t="s">
        <v>695</v>
      </c>
      <c r="N5809" s="156" t="s">
        <v>2545</v>
      </c>
      <c r="O5809" s="156"/>
      <c r="P5809" s="156" t="s">
        <v>12438</v>
      </c>
      <c r="Q5809" s="156" t="s">
        <v>11248</v>
      </c>
      <c r="R5809" s="156" t="s">
        <v>6603</v>
      </c>
      <c r="S5809" s="156" t="s">
        <v>605</v>
      </c>
      <c r="T5809" s="156">
        <v>1</v>
      </c>
      <c r="U5809" s="156" t="s">
        <v>606</v>
      </c>
      <c r="V5809" s="156"/>
      <c r="W5809" s="156" t="s">
        <v>11249</v>
      </c>
      <c r="X5809" s="156">
        <v>50</v>
      </c>
      <c r="Y5809" s="156">
        <v>26.2</v>
      </c>
      <c r="Z5809" s="156"/>
    </row>
    <row r="5810" spans="1:26" s="56" customFormat="1">
      <c r="A5810" s="158" t="s">
        <v>12423</v>
      </c>
      <c r="B5810" s="56" t="s">
        <v>1033</v>
      </c>
      <c r="C5810" s="56" t="s">
        <v>2538</v>
      </c>
      <c r="D5810" s="56" t="s">
        <v>2539</v>
      </c>
      <c r="E5810" s="56" t="s">
        <v>2549</v>
      </c>
      <c r="F5810" s="56" t="s">
        <v>2541</v>
      </c>
      <c r="H5810" s="56" t="s">
        <v>12424</v>
      </c>
      <c r="I5810" s="159">
        <v>41956</v>
      </c>
      <c r="J5810" s="159">
        <v>42017</v>
      </c>
      <c r="K5810" s="156" t="s">
        <v>12499</v>
      </c>
      <c r="L5810" s="156" t="s">
        <v>12500</v>
      </c>
      <c r="M5810" s="156" t="s">
        <v>695</v>
      </c>
      <c r="N5810" s="156" t="s">
        <v>2545</v>
      </c>
      <c r="O5810" s="156"/>
      <c r="P5810" s="156" t="s">
        <v>12438</v>
      </c>
      <c r="Q5810" s="156" t="s">
        <v>11248</v>
      </c>
      <c r="R5810" s="156" t="s">
        <v>6603</v>
      </c>
      <c r="S5810" s="156" t="s">
        <v>605</v>
      </c>
      <c r="T5810" s="156">
        <v>1</v>
      </c>
      <c r="U5810" s="156" t="s">
        <v>606</v>
      </c>
      <c r="V5810" s="156"/>
      <c r="W5810" s="156" t="s">
        <v>11249</v>
      </c>
      <c r="X5810" s="156">
        <v>50</v>
      </c>
      <c r="Y5810" s="156">
        <v>38</v>
      </c>
      <c r="Z5810" s="156"/>
    </row>
    <row r="5811" spans="1:26" s="56" customFormat="1">
      <c r="A5811" s="158" t="s">
        <v>12423</v>
      </c>
      <c r="B5811" s="56" t="s">
        <v>1033</v>
      </c>
      <c r="C5811" s="56" t="s">
        <v>2538</v>
      </c>
      <c r="D5811" s="56" t="s">
        <v>2539</v>
      </c>
      <c r="E5811" s="56" t="s">
        <v>2549</v>
      </c>
      <c r="F5811" s="56" t="s">
        <v>2541</v>
      </c>
      <c r="H5811" s="56" t="s">
        <v>12424</v>
      </c>
      <c r="I5811" s="159">
        <v>41956</v>
      </c>
      <c r="J5811" s="159">
        <v>42017</v>
      </c>
      <c r="K5811" s="156" t="s">
        <v>12501</v>
      </c>
      <c r="L5811" s="156" t="s">
        <v>12502</v>
      </c>
      <c r="M5811" s="156" t="s">
        <v>695</v>
      </c>
      <c r="N5811" s="156" t="s">
        <v>2545</v>
      </c>
      <c r="O5811" s="156"/>
      <c r="P5811" s="156" t="s">
        <v>12438</v>
      </c>
      <c r="Q5811" s="156" t="s">
        <v>11248</v>
      </c>
      <c r="R5811" s="156" t="s">
        <v>6603</v>
      </c>
      <c r="S5811" s="156" t="s">
        <v>605</v>
      </c>
      <c r="T5811" s="156">
        <v>1</v>
      </c>
      <c r="U5811" s="156" t="s">
        <v>606</v>
      </c>
      <c r="V5811" s="156"/>
      <c r="W5811" s="156" t="s">
        <v>11249</v>
      </c>
      <c r="X5811" s="156">
        <v>50</v>
      </c>
      <c r="Y5811" s="156">
        <v>42</v>
      </c>
      <c r="Z5811" s="156"/>
    </row>
    <row r="5812" spans="1:26" s="56" customFormat="1">
      <c r="A5812" s="158" t="s">
        <v>12423</v>
      </c>
      <c r="B5812" s="56" t="s">
        <v>1033</v>
      </c>
      <c r="C5812" s="56" t="s">
        <v>2538</v>
      </c>
      <c r="D5812" s="56" t="s">
        <v>2539</v>
      </c>
      <c r="E5812" s="56" t="s">
        <v>2549</v>
      </c>
      <c r="F5812" s="56" t="s">
        <v>2541</v>
      </c>
      <c r="H5812" s="56" t="s">
        <v>12424</v>
      </c>
      <c r="I5812" s="159">
        <v>41956</v>
      </c>
      <c r="J5812" s="159">
        <v>42017</v>
      </c>
      <c r="K5812" s="156" t="s">
        <v>12503</v>
      </c>
      <c r="L5812" s="156" t="s">
        <v>12504</v>
      </c>
      <c r="M5812" s="156" t="s">
        <v>695</v>
      </c>
      <c r="N5812" s="156" t="s">
        <v>2545</v>
      </c>
      <c r="O5812" s="156"/>
      <c r="P5812" s="156" t="s">
        <v>12438</v>
      </c>
      <c r="Q5812" s="156" t="s">
        <v>11248</v>
      </c>
      <c r="R5812" s="156" t="s">
        <v>6603</v>
      </c>
      <c r="S5812" s="156" t="s">
        <v>605</v>
      </c>
      <c r="T5812" s="156">
        <v>1</v>
      </c>
      <c r="U5812" s="156" t="s">
        <v>606</v>
      </c>
      <c r="V5812" s="156"/>
      <c r="W5812" s="156" t="s">
        <v>11249</v>
      </c>
      <c r="X5812" s="156">
        <v>50</v>
      </c>
      <c r="Y5812" s="156">
        <v>28</v>
      </c>
      <c r="Z5812" s="156"/>
    </row>
    <row r="5813" spans="1:26" s="56" customFormat="1">
      <c r="A5813" s="158" t="s">
        <v>12423</v>
      </c>
      <c r="B5813" s="56" t="s">
        <v>1033</v>
      </c>
      <c r="C5813" s="56" t="s">
        <v>2538</v>
      </c>
      <c r="D5813" s="56" t="s">
        <v>2539</v>
      </c>
      <c r="E5813" s="56" t="s">
        <v>2549</v>
      </c>
      <c r="F5813" s="56" t="s">
        <v>2541</v>
      </c>
      <c r="H5813" s="56" t="s">
        <v>12424</v>
      </c>
      <c r="I5813" s="159">
        <v>41956</v>
      </c>
      <c r="J5813" s="159">
        <v>42017</v>
      </c>
      <c r="K5813" s="156" t="s">
        <v>12505</v>
      </c>
      <c r="L5813" s="156" t="s">
        <v>12506</v>
      </c>
      <c r="M5813" s="156" t="s">
        <v>695</v>
      </c>
      <c r="N5813" s="156" t="s">
        <v>2545</v>
      </c>
      <c r="O5813" s="156"/>
      <c r="P5813" s="156" t="s">
        <v>12438</v>
      </c>
      <c r="Q5813" s="156" t="s">
        <v>11248</v>
      </c>
      <c r="R5813" s="156" t="s">
        <v>6603</v>
      </c>
      <c r="S5813" s="156" t="s">
        <v>605</v>
      </c>
      <c r="T5813" s="156">
        <v>1</v>
      </c>
      <c r="U5813" s="156" t="s">
        <v>606</v>
      </c>
      <c r="V5813" s="156"/>
      <c r="W5813" s="156" t="s">
        <v>11249</v>
      </c>
      <c r="X5813" s="156">
        <v>50</v>
      </c>
      <c r="Y5813" s="156">
        <v>65.8</v>
      </c>
      <c r="Z5813" s="156"/>
    </row>
    <row r="5814" spans="1:26" s="56" customFormat="1">
      <c r="A5814" s="158" t="s">
        <v>12423</v>
      </c>
      <c r="B5814" s="56" t="s">
        <v>1033</v>
      </c>
      <c r="C5814" s="56" t="s">
        <v>2538</v>
      </c>
      <c r="D5814" s="56" t="s">
        <v>2539</v>
      </c>
      <c r="E5814" s="56" t="s">
        <v>2549</v>
      </c>
      <c r="F5814" s="56" t="s">
        <v>2541</v>
      </c>
      <c r="H5814" s="56" t="s">
        <v>12424</v>
      </c>
      <c r="I5814" s="159">
        <v>41956</v>
      </c>
      <c r="J5814" s="159">
        <v>42017</v>
      </c>
      <c r="K5814" s="156" t="s">
        <v>12507</v>
      </c>
      <c r="L5814" s="156" t="s">
        <v>12508</v>
      </c>
      <c r="M5814" s="156" t="s">
        <v>695</v>
      </c>
      <c r="N5814" s="156" t="s">
        <v>2545</v>
      </c>
      <c r="O5814" s="156"/>
      <c r="P5814" s="156" t="s">
        <v>12438</v>
      </c>
      <c r="Q5814" s="156" t="s">
        <v>11248</v>
      </c>
      <c r="R5814" s="156" t="s">
        <v>6603</v>
      </c>
      <c r="S5814" s="156" t="s">
        <v>605</v>
      </c>
      <c r="T5814" s="156">
        <v>1</v>
      </c>
      <c r="U5814" s="156" t="s">
        <v>606</v>
      </c>
      <c r="V5814" s="156"/>
      <c r="W5814" s="156" t="s">
        <v>11249</v>
      </c>
      <c r="X5814" s="156">
        <v>50</v>
      </c>
      <c r="Y5814" s="156">
        <v>63</v>
      </c>
      <c r="Z5814" s="156"/>
    </row>
    <row r="5815" spans="1:26" s="56" customFormat="1">
      <c r="A5815" s="158" t="s">
        <v>12423</v>
      </c>
      <c r="B5815" s="56" t="s">
        <v>1033</v>
      </c>
      <c r="C5815" s="56" t="s">
        <v>2538</v>
      </c>
      <c r="D5815" s="56" t="s">
        <v>2539</v>
      </c>
      <c r="E5815" s="56" t="s">
        <v>2549</v>
      </c>
      <c r="F5815" s="56" t="s">
        <v>2541</v>
      </c>
      <c r="H5815" s="56" t="s">
        <v>12424</v>
      </c>
      <c r="I5815" s="159">
        <v>41956</v>
      </c>
      <c r="J5815" s="159">
        <v>42017</v>
      </c>
      <c r="K5815" s="156" t="s">
        <v>12509</v>
      </c>
      <c r="L5815" s="156" t="s">
        <v>12510</v>
      </c>
      <c r="M5815" s="156" t="s">
        <v>695</v>
      </c>
      <c r="N5815" s="156" t="s">
        <v>2545</v>
      </c>
      <c r="O5815" s="156"/>
      <c r="P5815" s="156" t="s">
        <v>12438</v>
      </c>
      <c r="Q5815" s="156" t="s">
        <v>11248</v>
      </c>
      <c r="R5815" s="156" t="s">
        <v>6603</v>
      </c>
      <c r="S5815" s="156" t="s">
        <v>605</v>
      </c>
      <c r="T5815" s="156">
        <v>1</v>
      </c>
      <c r="U5815" s="156" t="s">
        <v>606</v>
      </c>
      <c r="V5815" s="156"/>
      <c r="W5815" s="156" t="s">
        <v>11249</v>
      </c>
      <c r="X5815" s="156">
        <v>50</v>
      </c>
      <c r="Y5815" s="156">
        <v>95.2</v>
      </c>
      <c r="Z5815" s="156"/>
    </row>
    <row r="5816" spans="1:26" s="56" customFormat="1">
      <c r="A5816" s="158" t="s">
        <v>12423</v>
      </c>
      <c r="B5816" s="56" t="s">
        <v>1033</v>
      </c>
      <c r="C5816" s="56" t="s">
        <v>2538</v>
      </c>
      <c r="D5816" s="56" t="s">
        <v>2539</v>
      </c>
      <c r="E5816" s="56" t="s">
        <v>2549</v>
      </c>
      <c r="F5816" s="56" t="s">
        <v>2541</v>
      </c>
      <c r="H5816" s="56" t="s">
        <v>12424</v>
      </c>
      <c r="I5816" s="159">
        <v>41956</v>
      </c>
      <c r="J5816" s="159">
        <v>42017</v>
      </c>
      <c r="K5816" s="156" t="s">
        <v>12511</v>
      </c>
      <c r="L5816" s="156" t="s">
        <v>12512</v>
      </c>
      <c r="M5816" s="156" t="s">
        <v>695</v>
      </c>
      <c r="N5816" s="156" t="s">
        <v>2545</v>
      </c>
      <c r="O5816" s="156"/>
      <c r="P5816" s="156" t="s">
        <v>12438</v>
      </c>
      <c r="Q5816" s="156" t="s">
        <v>11248</v>
      </c>
      <c r="R5816" s="156" t="s">
        <v>6603</v>
      </c>
      <c r="S5816" s="156" t="s">
        <v>605</v>
      </c>
      <c r="T5816" s="156">
        <v>1</v>
      </c>
      <c r="U5816" s="156" t="s">
        <v>606</v>
      </c>
      <c r="V5816" s="156"/>
      <c r="W5816" s="156" t="s">
        <v>11249</v>
      </c>
      <c r="X5816" s="156">
        <v>50</v>
      </c>
      <c r="Y5816" s="156">
        <v>50.8</v>
      </c>
      <c r="Z5816" s="156"/>
    </row>
    <row r="5817" spans="1:26" s="56" customFormat="1">
      <c r="A5817" s="158" t="s">
        <v>12423</v>
      </c>
      <c r="B5817" s="56" t="s">
        <v>1033</v>
      </c>
      <c r="C5817" s="56" t="s">
        <v>2538</v>
      </c>
      <c r="D5817" s="56" t="s">
        <v>2539</v>
      </c>
      <c r="E5817" s="56" t="s">
        <v>2549</v>
      </c>
      <c r="F5817" s="56" t="s">
        <v>2541</v>
      </c>
      <c r="H5817" s="56" t="s">
        <v>12424</v>
      </c>
      <c r="I5817" s="159">
        <v>41956</v>
      </c>
      <c r="J5817" s="159">
        <v>42017</v>
      </c>
      <c r="K5817" s="156" t="s">
        <v>12513</v>
      </c>
      <c r="L5817" s="156" t="s">
        <v>12514</v>
      </c>
      <c r="M5817" s="156" t="s">
        <v>695</v>
      </c>
      <c r="N5817" s="156" t="s">
        <v>2545</v>
      </c>
      <c r="O5817" s="156"/>
      <c r="P5817" s="156" t="s">
        <v>12438</v>
      </c>
      <c r="Q5817" s="156" t="s">
        <v>11248</v>
      </c>
      <c r="R5817" s="156" t="s">
        <v>6603</v>
      </c>
      <c r="S5817" s="156" t="s">
        <v>605</v>
      </c>
      <c r="T5817" s="156">
        <v>1</v>
      </c>
      <c r="U5817" s="156" t="s">
        <v>606</v>
      </c>
      <c r="V5817" s="156"/>
      <c r="W5817" s="156" t="s">
        <v>11249</v>
      </c>
      <c r="X5817" s="156">
        <v>50</v>
      </c>
      <c r="Y5817" s="156">
        <v>20.8</v>
      </c>
      <c r="Z5817" s="156"/>
    </row>
    <row r="5818" spans="1:26" s="56" customFormat="1">
      <c r="A5818" s="158" t="s">
        <v>12423</v>
      </c>
      <c r="B5818" s="56" t="s">
        <v>1033</v>
      </c>
      <c r="C5818" s="56" t="s">
        <v>2538</v>
      </c>
      <c r="D5818" s="56" t="s">
        <v>2539</v>
      </c>
      <c r="E5818" s="56" t="s">
        <v>2549</v>
      </c>
      <c r="F5818" s="56" t="s">
        <v>2541</v>
      </c>
      <c r="H5818" s="56" t="s">
        <v>12424</v>
      </c>
      <c r="I5818" s="159">
        <v>41956</v>
      </c>
      <c r="J5818" s="159">
        <v>42017</v>
      </c>
      <c r="K5818" s="156" t="s">
        <v>12515</v>
      </c>
      <c r="L5818" s="156" t="s">
        <v>12516</v>
      </c>
      <c r="M5818" s="156" t="s">
        <v>695</v>
      </c>
      <c r="N5818" s="156" t="s">
        <v>2545</v>
      </c>
      <c r="O5818" s="156"/>
      <c r="P5818" s="156" t="s">
        <v>12438</v>
      </c>
      <c r="Q5818" s="156" t="s">
        <v>11248</v>
      </c>
      <c r="R5818" s="156" t="s">
        <v>6603</v>
      </c>
      <c r="S5818" s="156" t="s">
        <v>605</v>
      </c>
      <c r="T5818" s="156">
        <v>1</v>
      </c>
      <c r="U5818" s="156" t="s">
        <v>606</v>
      </c>
      <c r="V5818" s="156"/>
      <c r="W5818" s="156" t="s">
        <v>11249</v>
      </c>
      <c r="X5818" s="156">
        <v>50</v>
      </c>
      <c r="Y5818" s="156">
        <v>46.2</v>
      </c>
      <c r="Z5818" s="156"/>
    </row>
    <row r="5819" spans="1:26" s="56" customFormat="1">
      <c r="A5819" s="158" t="s">
        <v>12423</v>
      </c>
      <c r="B5819" s="56" t="s">
        <v>1033</v>
      </c>
      <c r="C5819" s="56" t="s">
        <v>2538</v>
      </c>
      <c r="D5819" s="56" t="s">
        <v>2539</v>
      </c>
      <c r="E5819" s="56" t="s">
        <v>2549</v>
      </c>
      <c r="F5819" s="56" t="s">
        <v>2541</v>
      </c>
      <c r="H5819" s="56" t="s">
        <v>12424</v>
      </c>
      <c r="I5819" s="159">
        <v>41956</v>
      </c>
      <c r="J5819" s="159">
        <v>42017</v>
      </c>
      <c r="K5819" s="156" t="s">
        <v>12517</v>
      </c>
      <c r="L5819" s="156" t="s">
        <v>12518</v>
      </c>
      <c r="M5819" s="156" t="s">
        <v>695</v>
      </c>
      <c r="N5819" s="156" t="s">
        <v>2545</v>
      </c>
      <c r="O5819" s="156"/>
      <c r="P5819" s="156" t="s">
        <v>12438</v>
      </c>
      <c r="Q5819" s="156" t="s">
        <v>11248</v>
      </c>
      <c r="R5819" s="156" t="s">
        <v>6603</v>
      </c>
      <c r="S5819" s="156" t="s">
        <v>605</v>
      </c>
      <c r="T5819" s="156">
        <v>1</v>
      </c>
      <c r="U5819" s="156" t="s">
        <v>606</v>
      </c>
      <c r="V5819" s="156"/>
      <c r="W5819" s="156" t="s">
        <v>11249</v>
      </c>
      <c r="X5819" s="156">
        <v>50</v>
      </c>
      <c r="Y5819" s="156">
        <v>48.6</v>
      </c>
      <c r="Z5819" s="156"/>
    </row>
    <row r="5820" spans="1:26" s="56" customFormat="1">
      <c r="A5820" s="158" t="s">
        <v>12423</v>
      </c>
      <c r="B5820" s="56" t="s">
        <v>1033</v>
      </c>
      <c r="C5820" s="56" t="s">
        <v>2538</v>
      </c>
      <c r="D5820" s="56" t="s">
        <v>2539</v>
      </c>
      <c r="E5820" s="56" t="s">
        <v>2549</v>
      </c>
      <c r="F5820" s="56" t="s">
        <v>2541</v>
      </c>
      <c r="H5820" s="56" t="s">
        <v>12424</v>
      </c>
      <c r="I5820" s="159">
        <v>41956</v>
      </c>
      <c r="J5820" s="159">
        <v>42017</v>
      </c>
      <c r="K5820" s="156" t="s">
        <v>12519</v>
      </c>
      <c r="L5820" s="156" t="s">
        <v>12520</v>
      </c>
      <c r="M5820" s="156" t="s">
        <v>695</v>
      </c>
      <c r="N5820" s="156" t="s">
        <v>2545</v>
      </c>
      <c r="O5820" s="156"/>
      <c r="P5820" s="156" t="s">
        <v>12438</v>
      </c>
      <c r="Q5820" s="156" t="s">
        <v>11248</v>
      </c>
      <c r="R5820" s="156" t="s">
        <v>6603</v>
      </c>
      <c r="S5820" s="156" t="s">
        <v>605</v>
      </c>
      <c r="T5820" s="156">
        <v>1</v>
      </c>
      <c r="U5820" s="156" t="s">
        <v>606</v>
      </c>
      <c r="V5820" s="156"/>
      <c r="W5820" s="156" t="s">
        <v>11249</v>
      </c>
      <c r="X5820" s="156">
        <v>50</v>
      </c>
      <c r="Y5820" s="156">
        <v>111</v>
      </c>
      <c r="Z5820" s="156"/>
    </row>
    <row r="5821" spans="1:26" s="56" customFormat="1">
      <c r="A5821" s="158" t="s">
        <v>12423</v>
      </c>
      <c r="B5821" s="56" t="s">
        <v>1033</v>
      </c>
      <c r="C5821" s="56" t="s">
        <v>2538</v>
      </c>
      <c r="D5821" s="56" t="s">
        <v>2539</v>
      </c>
      <c r="E5821" s="56" t="s">
        <v>2549</v>
      </c>
      <c r="F5821" s="56" t="s">
        <v>2541</v>
      </c>
      <c r="H5821" s="56" t="s">
        <v>12424</v>
      </c>
      <c r="I5821" s="159">
        <v>41956</v>
      </c>
      <c r="J5821" s="159">
        <v>42017</v>
      </c>
      <c r="K5821" s="156" t="s">
        <v>12521</v>
      </c>
      <c r="L5821" s="156" t="s">
        <v>12522</v>
      </c>
      <c r="M5821" s="156" t="s">
        <v>695</v>
      </c>
      <c r="N5821" s="156" t="s">
        <v>2545</v>
      </c>
      <c r="O5821" s="156"/>
      <c r="P5821" s="156" t="s">
        <v>12438</v>
      </c>
      <c r="Q5821" s="156" t="s">
        <v>11248</v>
      </c>
      <c r="R5821" s="156" t="s">
        <v>6603</v>
      </c>
      <c r="S5821" s="156" t="s">
        <v>605</v>
      </c>
      <c r="T5821" s="156">
        <v>1</v>
      </c>
      <c r="U5821" s="156" t="s">
        <v>606</v>
      </c>
      <c r="V5821" s="156"/>
      <c r="W5821" s="156" t="s">
        <v>11249</v>
      </c>
      <c r="X5821" s="156">
        <v>50</v>
      </c>
      <c r="Y5821" s="156">
        <v>33.6</v>
      </c>
      <c r="Z5821" s="156"/>
    </row>
    <row r="5822" spans="1:26" s="56" customFormat="1">
      <c r="A5822" s="158" t="s">
        <v>12423</v>
      </c>
      <c r="B5822" s="56" t="s">
        <v>1033</v>
      </c>
      <c r="C5822" s="56" t="s">
        <v>2538</v>
      </c>
      <c r="D5822" s="56" t="s">
        <v>2539</v>
      </c>
      <c r="E5822" s="56" t="s">
        <v>2549</v>
      </c>
      <c r="F5822" s="56" t="s">
        <v>2541</v>
      </c>
      <c r="H5822" s="56" t="s">
        <v>12424</v>
      </c>
      <c r="I5822" s="159">
        <v>41956</v>
      </c>
      <c r="J5822" s="159">
        <v>42017</v>
      </c>
      <c r="K5822" s="156" t="s">
        <v>12523</v>
      </c>
      <c r="L5822" s="156" t="s">
        <v>12524</v>
      </c>
      <c r="M5822" s="156" t="s">
        <v>695</v>
      </c>
      <c r="N5822" s="156" t="s">
        <v>2545</v>
      </c>
      <c r="O5822" s="156"/>
      <c r="P5822" s="156" t="s">
        <v>12438</v>
      </c>
      <c r="Q5822" s="156" t="s">
        <v>11248</v>
      </c>
      <c r="R5822" s="156" t="s">
        <v>6603</v>
      </c>
      <c r="S5822" s="156" t="s">
        <v>605</v>
      </c>
      <c r="T5822" s="156">
        <v>1</v>
      </c>
      <c r="U5822" s="156" t="s">
        <v>606</v>
      </c>
      <c r="V5822" s="156"/>
      <c r="W5822" s="156" t="s">
        <v>11249</v>
      </c>
      <c r="X5822" s="156">
        <v>50</v>
      </c>
      <c r="Y5822" s="156">
        <v>96.4</v>
      </c>
      <c r="Z5822" s="156"/>
    </row>
    <row r="5823" spans="1:26" s="56" customFormat="1">
      <c r="A5823" s="158" t="s">
        <v>12423</v>
      </c>
      <c r="B5823" s="56" t="s">
        <v>1033</v>
      </c>
      <c r="C5823" s="56" t="s">
        <v>2538</v>
      </c>
      <c r="D5823" s="56" t="s">
        <v>2539</v>
      </c>
      <c r="E5823" s="56" t="s">
        <v>2549</v>
      </c>
      <c r="F5823" s="56" t="s">
        <v>2541</v>
      </c>
      <c r="H5823" s="56" t="s">
        <v>12424</v>
      </c>
      <c r="I5823" s="159">
        <v>41956</v>
      </c>
      <c r="J5823" s="159">
        <v>42017</v>
      </c>
      <c r="K5823" s="156" t="s">
        <v>12525</v>
      </c>
      <c r="L5823" s="156" t="s">
        <v>12526</v>
      </c>
      <c r="M5823" s="156" t="s">
        <v>695</v>
      </c>
      <c r="N5823" s="156" t="s">
        <v>2545</v>
      </c>
      <c r="O5823" s="156"/>
      <c r="P5823" s="156" t="s">
        <v>12438</v>
      </c>
      <c r="Q5823" s="156" t="s">
        <v>11248</v>
      </c>
      <c r="R5823" s="156" t="s">
        <v>6603</v>
      </c>
      <c r="S5823" s="156" t="s">
        <v>605</v>
      </c>
      <c r="T5823" s="156">
        <v>1</v>
      </c>
      <c r="U5823" s="156" t="s">
        <v>606</v>
      </c>
      <c r="V5823" s="156"/>
      <c r="W5823" s="156" t="s">
        <v>11249</v>
      </c>
      <c r="X5823" s="156">
        <v>50</v>
      </c>
      <c r="Y5823" s="156">
        <v>94.4</v>
      </c>
      <c r="Z5823" s="156"/>
    </row>
    <row r="5824" spans="1:26" s="56" customFormat="1">
      <c r="A5824" s="158" t="s">
        <v>12423</v>
      </c>
      <c r="B5824" s="56" t="s">
        <v>1033</v>
      </c>
      <c r="C5824" s="56" t="s">
        <v>2538</v>
      </c>
      <c r="D5824" s="56" t="s">
        <v>2539</v>
      </c>
      <c r="E5824" s="56" t="s">
        <v>2549</v>
      </c>
      <c r="F5824" s="56" t="s">
        <v>2541</v>
      </c>
      <c r="H5824" s="56" t="s">
        <v>12424</v>
      </c>
      <c r="I5824" s="159">
        <v>41956</v>
      </c>
      <c r="J5824" s="159">
        <v>42017</v>
      </c>
      <c r="K5824" s="156" t="s">
        <v>12527</v>
      </c>
      <c r="L5824" s="156" t="s">
        <v>12528</v>
      </c>
      <c r="M5824" s="156" t="s">
        <v>695</v>
      </c>
      <c r="N5824" s="156" t="s">
        <v>2545</v>
      </c>
      <c r="O5824" s="156"/>
      <c r="P5824" s="156" t="s">
        <v>12438</v>
      </c>
      <c r="Q5824" s="156" t="s">
        <v>11248</v>
      </c>
      <c r="R5824" s="156" t="s">
        <v>6603</v>
      </c>
      <c r="S5824" s="156" t="s">
        <v>605</v>
      </c>
      <c r="T5824" s="156">
        <v>1</v>
      </c>
      <c r="U5824" s="156" t="s">
        <v>606</v>
      </c>
      <c r="V5824" s="156"/>
      <c r="W5824" s="156" t="s">
        <v>11249</v>
      </c>
      <c r="X5824" s="156">
        <v>50</v>
      </c>
      <c r="Y5824" s="156">
        <v>42</v>
      </c>
      <c r="Z5824" s="156"/>
    </row>
    <row r="5825" spans="1:26" s="56" customFormat="1">
      <c r="A5825" s="158" t="s">
        <v>12423</v>
      </c>
      <c r="B5825" s="56" t="s">
        <v>1033</v>
      </c>
      <c r="C5825" s="56" t="s">
        <v>2538</v>
      </c>
      <c r="D5825" s="56" t="s">
        <v>2539</v>
      </c>
      <c r="E5825" s="56" t="s">
        <v>2549</v>
      </c>
      <c r="F5825" s="56" t="s">
        <v>2541</v>
      </c>
      <c r="H5825" s="56" t="s">
        <v>12424</v>
      </c>
      <c r="I5825" s="159">
        <v>41956</v>
      </c>
      <c r="J5825" s="159">
        <v>42017</v>
      </c>
      <c r="K5825" s="156" t="s">
        <v>12529</v>
      </c>
      <c r="L5825" s="156" t="s">
        <v>12530</v>
      </c>
      <c r="M5825" s="156" t="s">
        <v>695</v>
      </c>
      <c r="N5825" s="156" t="s">
        <v>2545</v>
      </c>
      <c r="O5825" s="156"/>
      <c r="P5825" s="156" t="s">
        <v>12438</v>
      </c>
      <c r="Q5825" s="156" t="s">
        <v>11248</v>
      </c>
      <c r="R5825" s="156" t="s">
        <v>6603</v>
      </c>
      <c r="S5825" s="156" t="s">
        <v>605</v>
      </c>
      <c r="T5825" s="156">
        <v>1</v>
      </c>
      <c r="U5825" s="156" t="s">
        <v>606</v>
      </c>
      <c r="V5825" s="156"/>
      <c r="W5825" s="156" t="s">
        <v>11249</v>
      </c>
      <c r="X5825" s="156">
        <v>50</v>
      </c>
      <c r="Y5825" s="156">
        <v>44.4</v>
      </c>
      <c r="Z5825" s="156"/>
    </row>
    <row r="5826" spans="1:26" s="56" customFormat="1">
      <c r="A5826" s="158" t="s">
        <v>12423</v>
      </c>
      <c r="B5826" s="56" t="s">
        <v>1033</v>
      </c>
      <c r="C5826" s="56" t="s">
        <v>2538</v>
      </c>
      <c r="D5826" s="56" t="s">
        <v>2539</v>
      </c>
      <c r="E5826" s="56" t="s">
        <v>2549</v>
      </c>
      <c r="F5826" s="56" t="s">
        <v>2541</v>
      </c>
      <c r="H5826" s="56" t="s">
        <v>12424</v>
      </c>
      <c r="I5826" s="159">
        <v>41956</v>
      </c>
      <c r="J5826" s="159">
        <v>42017</v>
      </c>
      <c r="K5826" s="156" t="s">
        <v>12531</v>
      </c>
      <c r="L5826" s="156" t="s">
        <v>12532</v>
      </c>
      <c r="M5826" s="156" t="s">
        <v>695</v>
      </c>
      <c r="N5826" s="156" t="s">
        <v>2545</v>
      </c>
      <c r="O5826" s="156"/>
      <c r="P5826" s="156" t="s">
        <v>12438</v>
      </c>
      <c r="Q5826" s="156" t="s">
        <v>11248</v>
      </c>
      <c r="R5826" s="156" t="s">
        <v>6603</v>
      </c>
      <c r="S5826" s="156" t="s">
        <v>605</v>
      </c>
      <c r="T5826" s="156">
        <v>1</v>
      </c>
      <c r="U5826" s="156" t="s">
        <v>606</v>
      </c>
      <c r="V5826" s="156"/>
      <c r="W5826" s="156" t="s">
        <v>11249</v>
      </c>
      <c r="X5826" s="156">
        <v>50</v>
      </c>
      <c r="Y5826" s="156">
        <v>17.100000000000001</v>
      </c>
      <c r="Z5826" s="156"/>
    </row>
    <row r="5827" spans="1:26" s="56" customFormat="1">
      <c r="A5827" s="158" t="s">
        <v>12423</v>
      </c>
      <c r="B5827" s="56" t="s">
        <v>1033</v>
      </c>
      <c r="C5827" s="56" t="s">
        <v>2538</v>
      </c>
      <c r="D5827" s="56" t="s">
        <v>2539</v>
      </c>
      <c r="E5827" s="56" t="s">
        <v>2549</v>
      </c>
      <c r="F5827" s="56" t="s">
        <v>2541</v>
      </c>
      <c r="H5827" s="56" t="s">
        <v>12424</v>
      </c>
      <c r="I5827" s="159">
        <v>41956</v>
      </c>
      <c r="J5827" s="159">
        <v>42017</v>
      </c>
      <c r="K5827" s="156" t="s">
        <v>12533</v>
      </c>
      <c r="L5827" s="156" t="s">
        <v>12534</v>
      </c>
      <c r="M5827" s="156" t="s">
        <v>695</v>
      </c>
      <c r="N5827" s="156" t="s">
        <v>2545</v>
      </c>
      <c r="O5827" s="156"/>
      <c r="P5827" s="156" t="s">
        <v>12438</v>
      </c>
      <c r="Q5827" s="156" t="s">
        <v>11248</v>
      </c>
      <c r="R5827" s="156" t="s">
        <v>6603</v>
      </c>
      <c r="S5827" s="156" t="s">
        <v>605</v>
      </c>
      <c r="T5827" s="156">
        <v>1</v>
      </c>
      <c r="U5827" s="156" t="s">
        <v>606</v>
      </c>
      <c r="V5827" s="156"/>
      <c r="W5827" s="156" t="s">
        <v>11249</v>
      </c>
      <c r="X5827" s="156">
        <v>50</v>
      </c>
      <c r="Y5827" s="156">
        <v>21.6</v>
      </c>
      <c r="Z5827" s="156"/>
    </row>
    <row r="5828" spans="1:26" s="56" customFormat="1">
      <c r="A5828" s="158" t="s">
        <v>12423</v>
      </c>
      <c r="B5828" s="56" t="s">
        <v>1033</v>
      </c>
      <c r="C5828" s="56" t="s">
        <v>2538</v>
      </c>
      <c r="D5828" s="56" t="s">
        <v>2539</v>
      </c>
      <c r="E5828" s="56" t="s">
        <v>2549</v>
      </c>
      <c r="F5828" s="56" t="s">
        <v>2541</v>
      </c>
      <c r="H5828" s="56" t="s">
        <v>12424</v>
      </c>
      <c r="I5828" s="159">
        <v>41956</v>
      </c>
      <c r="J5828" s="159">
        <v>42017</v>
      </c>
      <c r="K5828" s="156" t="s">
        <v>12535</v>
      </c>
      <c r="L5828" s="156" t="s">
        <v>12536</v>
      </c>
      <c r="M5828" s="156" t="s">
        <v>695</v>
      </c>
      <c r="N5828" s="156" t="s">
        <v>2545</v>
      </c>
      <c r="O5828" s="156"/>
      <c r="P5828" s="156" t="s">
        <v>12438</v>
      </c>
      <c r="Q5828" s="156" t="s">
        <v>11248</v>
      </c>
      <c r="R5828" s="156" t="s">
        <v>6603</v>
      </c>
      <c r="S5828" s="156" t="s">
        <v>605</v>
      </c>
      <c r="T5828" s="156">
        <v>1</v>
      </c>
      <c r="U5828" s="156" t="s">
        <v>606</v>
      </c>
      <c r="V5828" s="156"/>
      <c r="W5828" s="156" t="s">
        <v>11249</v>
      </c>
      <c r="X5828" s="156">
        <v>50</v>
      </c>
      <c r="Y5828" s="156">
        <v>52.2</v>
      </c>
      <c r="Z5828" s="156"/>
    </row>
    <row r="5829" spans="1:26" s="56" customFormat="1">
      <c r="A5829" s="158" t="s">
        <v>12423</v>
      </c>
      <c r="B5829" s="56" t="s">
        <v>1033</v>
      </c>
      <c r="C5829" s="56" t="s">
        <v>2538</v>
      </c>
      <c r="D5829" s="56" t="s">
        <v>2539</v>
      </c>
      <c r="E5829" s="56" t="s">
        <v>2549</v>
      </c>
      <c r="F5829" s="56" t="s">
        <v>2541</v>
      </c>
      <c r="H5829" s="56" t="s">
        <v>12424</v>
      </c>
      <c r="I5829" s="159">
        <v>41956</v>
      </c>
      <c r="J5829" s="159">
        <v>42017</v>
      </c>
      <c r="K5829" s="156" t="s">
        <v>12537</v>
      </c>
      <c r="L5829" s="156" t="s">
        <v>12538</v>
      </c>
      <c r="M5829" s="156" t="s">
        <v>695</v>
      </c>
      <c r="N5829" s="156" t="s">
        <v>2545</v>
      </c>
      <c r="O5829" s="156"/>
      <c r="P5829" s="156" t="s">
        <v>12438</v>
      </c>
      <c r="Q5829" s="156" t="s">
        <v>11248</v>
      </c>
      <c r="R5829" s="156" t="s">
        <v>6603</v>
      </c>
      <c r="S5829" s="156" t="s">
        <v>605</v>
      </c>
      <c r="T5829" s="156">
        <v>1</v>
      </c>
      <c r="U5829" s="156" t="s">
        <v>606</v>
      </c>
      <c r="V5829" s="156"/>
      <c r="W5829" s="156" t="s">
        <v>11249</v>
      </c>
      <c r="X5829" s="156">
        <v>50</v>
      </c>
      <c r="Y5829" s="156">
        <v>21.4</v>
      </c>
      <c r="Z5829" s="156"/>
    </row>
    <row r="5830" spans="1:26" s="56" customFormat="1">
      <c r="A5830" s="158" t="s">
        <v>12423</v>
      </c>
      <c r="B5830" s="56" t="s">
        <v>1033</v>
      </c>
      <c r="C5830" s="56" t="s">
        <v>2538</v>
      </c>
      <c r="D5830" s="56" t="s">
        <v>2539</v>
      </c>
      <c r="E5830" s="56" t="s">
        <v>2549</v>
      </c>
      <c r="F5830" s="56" t="s">
        <v>2541</v>
      </c>
      <c r="H5830" s="56" t="s">
        <v>12424</v>
      </c>
      <c r="I5830" s="159">
        <v>41956</v>
      </c>
      <c r="J5830" s="159">
        <v>42017</v>
      </c>
      <c r="K5830" s="156" t="s">
        <v>12539</v>
      </c>
      <c r="L5830" s="156" t="s">
        <v>12540</v>
      </c>
      <c r="M5830" s="156" t="s">
        <v>695</v>
      </c>
      <c r="N5830" s="156" t="s">
        <v>2545</v>
      </c>
      <c r="O5830" s="156"/>
      <c r="P5830" s="156" t="s">
        <v>12438</v>
      </c>
      <c r="Q5830" s="156" t="s">
        <v>11248</v>
      </c>
      <c r="R5830" s="156" t="s">
        <v>6603</v>
      </c>
      <c r="S5830" s="156" t="s">
        <v>605</v>
      </c>
      <c r="T5830" s="156">
        <v>1</v>
      </c>
      <c r="U5830" s="156" t="s">
        <v>606</v>
      </c>
      <c r="V5830" s="156"/>
      <c r="W5830" s="156" t="s">
        <v>11249</v>
      </c>
      <c r="X5830" s="156">
        <v>50</v>
      </c>
      <c r="Y5830" s="156">
        <v>188</v>
      </c>
      <c r="Z5830" s="156"/>
    </row>
    <row r="5831" spans="1:26" s="56" customFormat="1">
      <c r="A5831" s="158" t="s">
        <v>12423</v>
      </c>
      <c r="B5831" s="56" t="s">
        <v>1033</v>
      </c>
      <c r="C5831" s="56" t="s">
        <v>2538</v>
      </c>
      <c r="D5831" s="56" t="s">
        <v>2539</v>
      </c>
      <c r="E5831" s="56" t="s">
        <v>2549</v>
      </c>
      <c r="F5831" s="56" t="s">
        <v>2541</v>
      </c>
      <c r="H5831" s="56" t="s">
        <v>12424</v>
      </c>
      <c r="I5831" s="159">
        <v>41956</v>
      </c>
      <c r="J5831" s="159">
        <v>42017</v>
      </c>
      <c r="K5831" s="156" t="s">
        <v>12541</v>
      </c>
      <c r="L5831" s="156" t="s">
        <v>12542</v>
      </c>
      <c r="M5831" s="156" t="s">
        <v>695</v>
      </c>
      <c r="N5831" s="156" t="s">
        <v>2545</v>
      </c>
      <c r="O5831" s="156"/>
      <c r="P5831" s="156" t="s">
        <v>12438</v>
      </c>
      <c r="Q5831" s="156" t="s">
        <v>11248</v>
      </c>
      <c r="R5831" s="156" t="s">
        <v>6603</v>
      </c>
      <c r="S5831" s="156" t="s">
        <v>605</v>
      </c>
      <c r="T5831" s="156">
        <v>1</v>
      </c>
      <c r="U5831" s="156" t="s">
        <v>606</v>
      </c>
      <c r="V5831" s="156"/>
      <c r="W5831" s="156" t="s">
        <v>11249</v>
      </c>
      <c r="X5831" s="156">
        <v>80</v>
      </c>
      <c r="Y5831" s="156">
        <v>382</v>
      </c>
      <c r="Z5831" s="156"/>
    </row>
    <row r="5832" spans="1:26" s="56" customFormat="1">
      <c r="A5832" s="158" t="s">
        <v>12423</v>
      </c>
      <c r="B5832" s="56" t="s">
        <v>1033</v>
      </c>
      <c r="C5832" s="56" t="s">
        <v>2538</v>
      </c>
      <c r="D5832" s="56" t="s">
        <v>2539</v>
      </c>
      <c r="E5832" s="56" t="s">
        <v>2549</v>
      </c>
      <c r="F5832" s="56" t="s">
        <v>2541</v>
      </c>
      <c r="H5832" s="56" t="s">
        <v>12424</v>
      </c>
      <c r="I5832" s="159">
        <v>41956</v>
      </c>
      <c r="J5832" s="159">
        <v>42017</v>
      </c>
      <c r="K5832" s="156" t="s">
        <v>12543</v>
      </c>
      <c r="L5832" s="156" t="s">
        <v>12544</v>
      </c>
      <c r="M5832" s="156" t="s">
        <v>695</v>
      </c>
      <c r="N5832" s="156" t="s">
        <v>2545</v>
      </c>
      <c r="O5832" s="156"/>
      <c r="P5832" s="156" t="s">
        <v>12438</v>
      </c>
      <c r="Q5832" s="156" t="s">
        <v>11248</v>
      </c>
      <c r="R5832" s="156" t="s">
        <v>6603</v>
      </c>
      <c r="S5832" s="156" t="s">
        <v>605</v>
      </c>
      <c r="T5832" s="156">
        <v>1</v>
      </c>
      <c r="U5832" s="156" t="s">
        <v>606</v>
      </c>
      <c r="V5832" s="156"/>
      <c r="W5832" s="156" t="s">
        <v>11249</v>
      </c>
      <c r="X5832" s="156">
        <v>50</v>
      </c>
      <c r="Y5832" s="156">
        <v>69.8</v>
      </c>
      <c r="Z5832" s="156"/>
    </row>
    <row r="5833" spans="1:26" s="56" customFormat="1">
      <c r="A5833" s="158" t="s">
        <v>12423</v>
      </c>
      <c r="B5833" s="56" t="s">
        <v>1033</v>
      </c>
      <c r="C5833" s="56" t="s">
        <v>2538</v>
      </c>
      <c r="D5833" s="56" t="s">
        <v>2539</v>
      </c>
      <c r="E5833" s="56" t="s">
        <v>2549</v>
      </c>
      <c r="F5833" s="56" t="s">
        <v>2541</v>
      </c>
      <c r="H5833" s="56" t="s">
        <v>12424</v>
      </c>
      <c r="I5833" s="159">
        <v>41956</v>
      </c>
      <c r="J5833" s="159">
        <v>42017</v>
      </c>
      <c r="K5833" s="156" t="s">
        <v>12545</v>
      </c>
      <c r="L5833" s="156" t="s">
        <v>12546</v>
      </c>
      <c r="M5833" s="156" t="s">
        <v>695</v>
      </c>
      <c r="N5833" s="156" t="s">
        <v>2545</v>
      </c>
      <c r="O5833" s="156"/>
      <c r="P5833" s="156" t="s">
        <v>12438</v>
      </c>
      <c r="Q5833" s="156" t="s">
        <v>11248</v>
      </c>
      <c r="R5833" s="156" t="s">
        <v>6603</v>
      </c>
      <c r="S5833" s="156" t="s">
        <v>605</v>
      </c>
      <c r="T5833" s="156">
        <v>1</v>
      </c>
      <c r="U5833" s="156" t="s">
        <v>606</v>
      </c>
      <c r="V5833" s="156"/>
      <c r="W5833" s="156" t="s">
        <v>11249</v>
      </c>
      <c r="X5833" s="156">
        <v>50</v>
      </c>
      <c r="Y5833" s="156">
        <v>83.8</v>
      </c>
      <c r="Z5833" s="156"/>
    </row>
    <row r="5834" spans="1:26" s="56" customFormat="1">
      <c r="A5834" s="158" t="s">
        <v>12423</v>
      </c>
      <c r="B5834" s="56" t="s">
        <v>1033</v>
      </c>
      <c r="C5834" s="56" t="s">
        <v>2538</v>
      </c>
      <c r="D5834" s="56" t="s">
        <v>2539</v>
      </c>
      <c r="E5834" s="56" t="s">
        <v>2549</v>
      </c>
      <c r="F5834" s="56" t="s">
        <v>2541</v>
      </c>
      <c r="H5834" s="56" t="s">
        <v>12424</v>
      </c>
      <c r="I5834" s="159">
        <v>41956</v>
      </c>
      <c r="J5834" s="159">
        <v>42017</v>
      </c>
      <c r="K5834" s="156" t="s">
        <v>12547</v>
      </c>
      <c r="L5834" s="156" t="s">
        <v>12548</v>
      </c>
      <c r="M5834" s="156" t="s">
        <v>695</v>
      </c>
      <c r="N5834" s="156" t="s">
        <v>2545</v>
      </c>
      <c r="O5834" s="156"/>
      <c r="P5834" s="156" t="s">
        <v>12438</v>
      </c>
      <c r="Q5834" s="156" t="s">
        <v>11248</v>
      </c>
      <c r="R5834" s="156" t="s">
        <v>6603</v>
      </c>
      <c r="S5834" s="156" t="s">
        <v>605</v>
      </c>
      <c r="T5834" s="156">
        <v>1</v>
      </c>
      <c r="U5834" s="156" t="s">
        <v>606</v>
      </c>
      <c r="V5834" s="156"/>
      <c r="W5834" s="156" t="s">
        <v>11249</v>
      </c>
      <c r="X5834" s="156">
        <v>50</v>
      </c>
      <c r="Y5834" s="156">
        <v>116</v>
      </c>
      <c r="Z5834" s="156"/>
    </row>
    <row r="5835" spans="1:26" s="56" customFormat="1">
      <c r="A5835" s="158" t="s">
        <v>12423</v>
      </c>
      <c r="B5835" s="56" t="s">
        <v>1033</v>
      </c>
      <c r="C5835" s="56" t="s">
        <v>2538</v>
      </c>
      <c r="D5835" s="56" t="s">
        <v>2539</v>
      </c>
      <c r="E5835" s="56" t="s">
        <v>2549</v>
      </c>
      <c r="F5835" s="56" t="s">
        <v>2541</v>
      </c>
      <c r="H5835" s="56" t="s">
        <v>12424</v>
      </c>
      <c r="I5835" s="159">
        <v>41956</v>
      </c>
      <c r="J5835" s="159">
        <v>42017</v>
      </c>
      <c r="K5835" s="156" t="s">
        <v>12549</v>
      </c>
      <c r="L5835" s="156" t="s">
        <v>12550</v>
      </c>
      <c r="M5835" s="156" t="s">
        <v>695</v>
      </c>
      <c r="N5835" s="156" t="s">
        <v>2545</v>
      </c>
      <c r="O5835" s="156"/>
      <c r="P5835" s="156" t="s">
        <v>12438</v>
      </c>
      <c r="Q5835" s="156" t="s">
        <v>11248</v>
      </c>
      <c r="R5835" s="156" t="s">
        <v>6603</v>
      </c>
      <c r="S5835" s="156" t="s">
        <v>605</v>
      </c>
      <c r="T5835" s="156">
        <v>1</v>
      </c>
      <c r="U5835" s="156" t="s">
        <v>606</v>
      </c>
      <c r="V5835" s="156"/>
      <c r="W5835" s="156" t="s">
        <v>11249</v>
      </c>
      <c r="X5835" s="156">
        <v>48</v>
      </c>
      <c r="Y5835" s="156">
        <v>96.2</v>
      </c>
      <c r="Z5835" s="156"/>
    </row>
    <row r="5836" spans="1:26" s="56" customFormat="1">
      <c r="A5836" s="158" t="s">
        <v>12423</v>
      </c>
      <c r="B5836" s="56" t="s">
        <v>1033</v>
      </c>
      <c r="C5836" s="56" t="s">
        <v>2538</v>
      </c>
      <c r="D5836" s="56" t="s">
        <v>2539</v>
      </c>
      <c r="E5836" s="56" t="s">
        <v>2549</v>
      </c>
      <c r="F5836" s="56" t="s">
        <v>2541</v>
      </c>
      <c r="H5836" s="56" t="s">
        <v>12424</v>
      </c>
      <c r="I5836" s="159">
        <v>41956</v>
      </c>
      <c r="J5836" s="159">
        <v>42017</v>
      </c>
      <c r="K5836" s="156" t="s">
        <v>12551</v>
      </c>
      <c r="L5836" s="156" t="s">
        <v>12552</v>
      </c>
      <c r="M5836" s="156" t="s">
        <v>695</v>
      </c>
      <c r="N5836" s="156" t="s">
        <v>2545</v>
      </c>
      <c r="O5836" s="156"/>
      <c r="P5836" s="156" t="s">
        <v>12438</v>
      </c>
      <c r="Q5836" s="156" t="s">
        <v>11248</v>
      </c>
      <c r="R5836" s="156" t="s">
        <v>6603</v>
      </c>
      <c r="S5836" s="156" t="s">
        <v>605</v>
      </c>
      <c r="T5836" s="156">
        <v>1</v>
      </c>
      <c r="U5836" s="156" t="s">
        <v>606</v>
      </c>
      <c r="V5836" s="156"/>
      <c r="W5836" s="156" t="s">
        <v>11249</v>
      </c>
      <c r="X5836" s="156">
        <v>41</v>
      </c>
      <c r="Y5836" s="156">
        <v>60.6</v>
      </c>
      <c r="Z5836" s="156"/>
    </row>
    <row r="5837" spans="1:26" s="56" customFormat="1">
      <c r="A5837" s="158" t="s">
        <v>12423</v>
      </c>
      <c r="B5837" s="56" t="s">
        <v>1033</v>
      </c>
      <c r="C5837" s="56" t="s">
        <v>2538</v>
      </c>
      <c r="D5837" s="56" t="s">
        <v>2539</v>
      </c>
      <c r="E5837" s="56" t="s">
        <v>2549</v>
      </c>
      <c r="F5837" s="56" t="s">
        <v>2541</v>
      </c>
      <c r="H5837" s="56" t="s">
        <v>12424</v>
      </c>
      <c r="I5837" s="159">
        <v>41956</v>
      </c>
      <c r="J5837" s="159">
        <v>42017</v>
      </c>
      <c r="K5837" s="156" t="s">
        <v>12553</v>
      </c>
      <c r="L5837" s="156" t="s">
        <v>12554</v>
      </c>
      <c r="M5837" s="156" t="s">
        <v>695</v>
      </c>
      <c r="N5837" s="156" t="s">
        <v>2545</v>
      </c>
      <c r="O5837" s="156"/>
      <c r="P5837" s="156" t="s">
        <v>12438</v>
      </c>
      <c r="Q5837" s="156" t="s">
        <v>11248</v>
      </c>
      <c r="R5837" s="156" t="s">
        <v>6603</v>
      </c>
      <c r="S5837" s="156" t="s">
        <v>605</v>
      </c>
      <c r="T5837" s="156">
        <v>1</v>
      </c>
      <c r="U5837" s="156" t="s">
        <v>606</v>
      </c>
      <c r="V5837" s="156"/>
      <c r="W5837" s="156" t="s">
        <v>11249</v>
      </c>
      <c r="X5837" s="156">
        <v>41</v>
      </c>
      <c r="Y5837" s="156">
        <v>86.4</v>
      </c>
      <c r="Z5837" s="156"/>
    </row>
    <row r="5838" spans="1:26" s="56" customFormat="1">
      <c r="A5838" s="158" t="s">
        <v>12423</v>
      </c>
      <c r="B5838" s="56" t="s">
        <v>1033</v>
      </c>
      <c r="C5838" s="56" t="s">
        <v>2538</v>
      </c>
      <c r="D5838" s="56" t="s">
        <v>2539</v>
      </c>
      <c r="E5838" s="56" t="s">
        <v>2549</v>
      </c>
      <c r="F5838" s="56" t="s">
        <v>2541</v>
      </c>
      <c r="H5838" s="56" t="s">
        <v>12424</v>
      </c>
      <c r="I5838" s="159">
        <v>41956</v>
      </c>
      <c r="J5838" s="159">
        <v>42017</v>
      </c>
      <c r="K5838" s="156" t="s">
        <v>12555</v>
      </c>
      <c r="L5838" s="156" t="s">
        <v>12556</v>
      </c>
      <c r="M5838" s="156" t="s">
        <v>695</v>
      </c>
      <c r="N5838" s="156" t="s">
        <v>2545</v>
      </c>
      <c r="O5838" s="156"/>
      <c r="P5838" s="156" t="s">
        <v>12438</v>
      </c>
      <c r="Q5838" s="156" t="s">
        <v>11248</v>
      </c>
      <c r="R5838" s="156" t="s">
        <v>6603</v>
      </c>
      <c r="S5838" s="156" t="s">
        <v>605</v>
      </c>
      <c r="T5838" s="156">
        <v>1</v>
      </c>
      <c r="U5838" s="156" t="s">
        <v>606</v>
      </c>
      <c r="V5838" s="156"/>
      <c r="W5838" s="156" t="s">
        <v>11249</v>
      </c>
      <c r="X5838" s="156">
        <v>41</v>
      </c>
      <c r="Y5838" s="156">
        <v>38.6</v>
      </c>
      <c r="Z5838" s="156"/>
    </row>
    <row r="5839" spans="1:26" s="56" customFormat="1">
      <c r="A5839" s="158" t="s">
        <v>12423</v>
      </c>
      <c r="B5839" s="56" t="s">
        <v>1033</v>
      </c>
      <c r="C5839" s="56" t="s">
        <v>2538</v>
      </c>
      <c r="D5839" s="56" t="s">
        <v>2539</v>
      </c>
      <c r="E5839" s="56" t="s">
        <v>2549</v>
      </c>
      <c r="F5839" s="56" t="s">
        <v>2541</v>
      </c>
      <c r="H5839" s="56" t="s">
        <v>12424</v>
      </c>
      <c r="I5839" s="159">
        <v>41956</v>
      </c>
      <c r="J5839" s="159">
        <v>42017</v>
      </c>
      <c r="K5839" s="156" t="s">
        <v>12557</v>
      </c>
      <c r="L5839" s="156" t="s">
        <v>12558</v>
      </c>
      <c r="M5839" s="156" t="s">
        <v>695</v>
      </c>
      <c r="N5839" s="156" t="s">
        <v>2545</v>
      </c>
      <c r="O5839" s="156"/>
      <c r="P5839" s="156" t="s">
        <v>12438</v>
      </c>
      <c r="Q5839" s="156" t="s">
        <v>11248</v>
      </c>
      <c r="R5839" s="156" t="s">
        <v>6603</v>
      </c>
      <c r="S5839" s="156" t="s">
        <v>605</v>
      </c>
      <c r="T5839" s="156">
        <v>1</v>
      </c>
      <c r="U5839" s="156" t="s">
        <v>606</v>
      </c>
      <c r="V5839" s="156"/>
      <c r="W5839" s="156" t="s">
        <v>11249</v>
      </c>
      <c r="X5839" s="156">
        <v>41</v>
      </c>
      <c r="Y5839" s="156">
        <v>75.400000000000006</v>
      </c>
      <c r="Z5839" s="156"/>
    </row>
    <row r="5840" spans="1:26" s="56" customFormat="1">
      <c r="A5840" s="158" t="s">
        <v>12423</v>
      </c>
      <c r="B5840" s="56" t="s">
        <v>1033</v>
      </c>
      <c r="C5840" s="56" t="s">
        <v>2538</v>
      </c>
      <c r="D5840" s="56" t="s">
        <v>2539</v>
      </c>
      <c r="E5840" s="56" t="s">
        <v>2549</v>
      </c>
      <c r="F5840" s="56" t="s">
        <v>2541</v>
      </c>
      <c r="H5840" s="56" t="s">
        <v>12424</v>
      </c>
      <c r="I5840" s="159">
        <v>41956</v>
      </c>
      <c r="J5840" s="159">
        <v>42017</v>
      </c>
      <c r="K5840" s="156" t="s">
        <v>12559</v>
      </c>
      <c r="L5840" s="156" t="s">
        <v>12560</v>
      </c>
      <c r="M5840" s="156" t="s">
        <v>695</v>
      </c>
      <c r="N5840" s="156" t="s">
        <v>2545</v>
      </c>
      <c r="O5840" s="156"/>
      <c r="P5840" s="156" t="s">
        <v>12438</v>
      </c>
      <c r="Q5840" s="156" t="s">
        <v>11248</v>
      </c>
      <c r="R5840" s="156" t="s">
        <v>6603</v>
      </c>
      <c r="S5840" s="156" t="s">
        <v>605</v>
      </c>
      <c r="T5840" s="156">
        <v>1</v>
      </c>
      <c r="U5840" s="156" t="s">
        <v>606</v>
      </c>
      <c r="V5840" s="156"/>
      <c r="W5840" s="156" t="s">
        <v>11249</v>
      </c>
      <c r="X5840" s="156">
        <v>41</v>
      </c>
      <c r="Y5840" s="156">
        <v>122</v>
      </c>
      <c r="Z5840" s="156"/>
    </row>
    <row r="5841" spans="1:34" s="56" customFormat="1">
      <c r="A5841" s="158" t="s">
        <v>12423</v>
      </c>
      <c r="B5841" s="56" t="s">
        <v>1033</v>
      </c>
      <c r="C5841" s="56" t="s">
        <v>2538</v>
      </c>
      <c r="D5841" s="56" t="s">
        <v>2539</v>
      </c>
      <c r="E5841" s="56" t="s">
        <v>2549</v>
      </c>
      <c r="F5841" s="56" t="s">
        <v>2541</v>
      </c>
      <c r="H5841" s="56" t="s">
        <v>12424</v>
      </c>
      <c r="I5841" s="159">
        <v>41956</v>
      </c>
      <c r="J5841" s="159">
        <v>42017</v>
      </c>
      <c r="K5841" s="156" t="s">
        <v>12561</v>
      </c>
      <c r="L5841" s="156" t="s">
        <v>12562</v>
      </c>
      <c r="M5841" s="156" t="s">
        <v>695</v>
      </c>
      <c r="N5841" s="156" t="s">
        <v>2545</v>
      </c>
      <c r="O5841" s="156"/>
      <c r="P5841" s="156" t="s">
        <v>12438</v>
      </c>
      <c r="Q5841" s="156" t="s">
        <v>11248</v>
      </c>
      <c r="R5841" s="156" t="s">
        <v>6603</v>
      </c>
      <c r="S5841" s="156" t="s">
        <v>605</v>
      </c>
      <c r="T5841" s="156">
        <v>1</v>
      </c>
      <c r="U5841" s="156" t="s">
        <v>606</v>
      </c>
      <c r="V5841" s="156"/>
      <c r="W5841" s="156" t="s">
        <v>11249</v>
      </c>
      <c r="X5841" s="156">
        <v>41</v>
      </c>
      <c r="Y5841" s="156">
        <v>157</v>
      </c>
      <c r="Z5841" s="156"/>
      <c r="AE5841" s="159"/>
      <c r="AF5841" s="159"/>
      <c r="AG5841" s="159"/>
      <c r="AH5841" s="159"/>
    </row>
    <row r="5842" spans="1:34" s="56" customFormat="1">
      <c r="A5842" s="158" t="s">
        <v>12423</v>
      </c>
      <c r="B5842" s="56" t="s">
        <v>1033</v>
      </c>
      <c r="C5842" s="56" t="s">
        <v>2538</v>
      </c>
      <c r="D5842" s="56" t="s">
        <v>2539</v>
      </c>
      <c r="E5842" s="56" t="s">
        <v>2549</v>
      </c>
      <c r="F5842" s="56" t="s">
        <v>2541</v>
      </c>
      <c r="H5842" s="56" t="s">
        <v>12424</v>
      </c>
      <c r="I5842" s="159">
        <v>41956</v>
      </c>
      <c r="J5842" s="159">
        <v>42017</v>
      </c>
      <c r="K5842" s="156" t="s">
        <v>12563</v>
      </c>
      <c r="L5842" s="156" t="s">
        <v>12564</v>
      </c>
      <c r="M5842" s="156" t="s">
        <v>695</v>
      </c>
      <c r="N5842" s="156" t="s">
        <v>2545</v>
      </c>
      <c r="O5842" s="156"/>
      <c r="P5842" s="156" t="s">
        <v>12438</v>
      </c>
      <c r="Q5842" s="156" t="s">
        <v>11248</v>
      </c>
      <c r="R5842" s="156" t="s">
        <v>6603</v>
      </c>
      <c r="S5842" s="156" t="s">
        <v>605</v>
      </c>
      <c r="T5842" s="156">
        <v>1</v>
      </c>
      <c r="U5842" s="156" t="s">
        <v>606</v>
      </c>
      <c r="V5842" s="156"/>
      <c r="W5842" s="156" t="s">
        <v>11249</v>
      </c>
      <c r="X5842" s="156">
        <v>42</v>
      </c>
      <c r="Y5842" s="156">
        <v>147</v>
      </c>
      <c r="Z5842" s="156"/>
      <c r="AE5842" s="159"/>
      <c r="AF5842" s="159"/>
      <c r="AG5842" s="159"/>
      <c r="AH5842" s="159"/>
    </row>
    <row r="5843" spans="1:34" s="56" customFormat="1">
      <c r="A5843" s="158" t="s">
        <v>12423</v>
      </c>
      <c r="B5843" s="56" t="s">
        <v>1033</v>
      </c>
      <c r="C5843" s="56" t="s">
        <v>2538</v>
      </c>
      <c r="D5843" s="56" t="s">
        <v>2539</v>
      </c>
      <c r="E5843" s="56" t="s">
        <v>2549</v>
      </c>
      <c r="F5843" s="56" t="s">
        <v>2541</v>
      </c>
      <c r="H5843" s="56" t="s">
        <v>12424</v>
      </c>
      <c r="I5843" s="159">
        <v>41956</v>
      </c>
      <c r="J5843" s="159">
        <v>42017</v>
      </c>
      <c r="K5843" s="156" t="s">
        <v>12565</v>
      </c>
      <c r="L5843" s="156" t="s">
        <v>12566</v>
      </c>
      <c r="M5843" s="156" t="s">
        <v>695</v>
      </c>
      <c r="N5843" s="156" t="s">
        <v>2545</v>
      </c>
      <c r="O5843" s="156"/>
      <c r="P5843" s="156" t="s">
        <v>12438</v>
      </c>
      <c r="Q5843" s="156" t="s">
        <v>11248</v>
      </c>
      <c r="R5843" s="156" t="s">
        <v>6603</v>
      </c>
      <c r="S5843" s="156" t="s">
        <v>605</v>
      </c>
      <c r="T5843" s="156">
        <v>1</v>
      </c>
      <c r="U5843" s="156" t="s">
        <v>606</v>
      </c>
      <c r="V5843" s="156"/>
      <c r="W5843" s="156" t="s">
        <v>11249</v>
      </c>
      <c r="X5843" s="156">
        <v>52</v>
      </c>
      <c r="Y5843" s="156">
        <v>74.599999999999994</v>
      </c>
      <c r="Z5843" s="156"/>
      <c r="AE5843" s="159"/>
      <c r="AF5843" s="159"/>
      <c r="AG5843" s="159"/>
      <c r="AH5843" s="159"/>
    </row>
    <row r="5844" spans="1:34" s="56" customFormat="1">
      <c r="A5844" s="158" t="s">
        <v>12423</v>
      </c>
      <c r="B5844" s="56" t="s">
        <v>1033</v>
      </c>
      <c r="C5844" s="56" t="s">
        <v>2538</v>
      </c>
      <c r="D5844" s="56" t="s">
        <v>2539</v>
      </c>
      <c r="E5844" s="56" t="s">
        <v>2549</v>
      </c>
      <c r="F5844" s="56" t="s">
        <v>2541</v>
      </c>
      <c r="H5844" s="56" t="s">
        <v>12424</v>
      </c>
      <c r="I5844" s="159">
        <v>41956</v>
      </c>
      <c r="J5844" s="159">
        <v>42017</v>
      </c>
      <c r="K5844" s="156" t="s">
        <v>12567</v>
      </c>
      <c r="L5844" s="156" t="s">
        <v>12568</v>
      </c>
      <c r="M5844" s="156" t="s">
        <v>695</v>
      </c>
      <c r="N5844" s="156" t="s">
        <v>2545</v>
      </c>
      <c r="O5844" s="156"/>
      <c r="P5844" s="156" t="s">
        <v>12438</v>
      </c>
      <c r="Q5844" s="156" t="s">
        <v>11248</v>
      </c>
      <c r="R5844" s="156" t="s">
        <v>6603</v>
      </c>
      <c r="S5844" s="156" t="s">
        <v>605</v>
      </c>
      <c r="T5844" s="156">
        <v>1</v>
      </c>
      <c r="U5844" s="156" t="s">
        <v>606</v>
      </c>
      <c r="V5844" s="156"/>
      <c r="W5844" s="156" t="s">
        <v>11249</v>
      </c>
      <c r="X5844" s="156">
        <v>52</v>
      </c>
      <c r="Y5844" s="156">
        <v>71.2</v>
      </c>
      <c r="Z5844" s="156"/>
      <c r="AE5844" s="159"/>
      <c r="AF5844" s="159"/>
      <c r="AG5844" s="159"/>
      <c r="AH5844" s="159"/>
    </row>
    <row r="5845" spans="1:34" s="56" customFormat="1">
      <c r="A5845" s="158" t="s">
        <v>12423</v>
      </c>
      <c r="B5845" s="56" t="s">
        <v>1033</v>
      </c>
      <c r="C5845" s="56" t="s">
        <v>2538</v>
      </c>
      <c r="D5845" s="56" t="s">
        <v>2539</v>
      </c>
      <c r="E5845" s="56" t="s">
        <v>2549</v>
      </c>
      <c r="F5845" s="56" t="s">
        <v>2541</v>
      </c>
      <c r="H5845" s="56" t="s">
        <v>12424</v>
      </c>
      <c r="I5845" s="159">
        <v>41956</v>
      </c>
      <c r="J5845" s="159">
        <v>42017</v>
      </c>
      <c r="K5845" s="156" t="s">
        <v>12569</v>
      </c>
      <c r="L5845" s="156" t="s">
        <v>12570</v>
      </c>
      <c r="M5845" s="156" t="s">
        <v>695</v>
      </c>
      <c r="N5845" s="156" t="s">
        <v>2545</v>
      </c>
      <c r="O5845" s="156"/>
      <c r="P5845" s="156" t="s">
        <v>12438</v>
      </c>
      <c r="Q5845" s="156" t="s">
        <v>11248</v>
      </c>
      <c r="R5845" s="156" t="s">
        <v>6603</v>
      </c>
      <c r="S5845" s="156" t="s">
        <v>605</v>
      </c>
      <c r="T5845" s="156">
        <v>1</v>
      </c>
      <c r="U5845" s="156" t="s">
        <v>606</v>
      </c>
      <c r="V5845" s="156"/>
      <c r="W5845" s="156" t="s">
        <v>11249</v>
      </c>
      <c r="X5845" s="156">
        <v>52</v>
      </c>
      <c r="Y5845" s="156">
        <v>19.8</v>
      </c>
      <c r="Z5845" s="156"/>
      <c r="AE5845" s="159"/>
      <c r="AF5845" s="159"/>
      <c r="AG5845" s="159"/>
      <c r="AH5845" s="159"/>
    </row>
    <row r="5846" spans="1:34" s="56" customFormat="1">
      <c r="A5846" s="158" t="s">
        <v>12423</v>
      </c>
      <c r="B5846" s="56" t="s">
        <v>1033</v>
      </c>
      <c r="C5846" s="56" t="s">
        <v>2538</v>
      </c>
      <c r="D5846" s="56" t="s">
        <v>2539</v>
      </c>
      <c r="E5846" s="56" t="s">
        <v>2549</v>
      </c>
      <c r="F5846" s="56" t="s">
        <v>2541</v>
      </c>
      <c r="H5846" s="56" t="s">
        <v>12424</v>
      </c>
      <c r="I5846" s="159">
        <v>41956</v>
      </c>
      <c r="J5846" s="159">
        <v>42017</v>
      </c>
      <c r="K5846" s="156" t="s">
        <v>12571</v>
      </c>
      <c r="L5846" s="156" t="s">
        <v>12572</v>
      </c>
      <c r="M5846" s="156" t="s">
        <v>695</v>
      </c>
      <c r="N5846" s="156" t="s">
        <v>2545</v>
      </c>
      <c r="O5846" s="156"/>
      <c r="P5846" s="156" t="s">
        <v>12438</v>
      </c>
      <c r="Q5846" s="156" t="s">
        <v>11248</v>
      </c>
      <c r="R5846" s="156" t="s">
        <v>6603</v>
      </c>
      <c r="S5846" s="156" t="s">
        <v>605</v>
      </c>
      <c r="T5846" s="156">
        <v>1</v>
      </c>
      <c r="U5846" s="156" t="s">
        <v>606</v>
      </c>
      <c r="V5846" s="156"/>
      <c r="W5846" s="156" t="s">
        <v>11249</v>
      </c>
      <c r="X5846" s="156">
        <v>45</v>
      </c>
      <c r="Y5846" s="156">
        <v>40</v>
      </c>
      <c r="Z5846" s="156"/>
      <c r="AE5846" s="159"/>
      <c r="AF5846" s="159"/>
      <c r="AG5846" s="159"/>
      <c r="AH5846" s="159"/>
    </row>
    <row r="5847" spans="1:34" s="56" customFormat="1">
      <c r="A5847" s="158" t="s">
        <v>12423</v>
      </c>
      <c r="B5847" s="56" t="s">
        <v>1033</v>
      </c>
      <c r="C5847" s="56" t="s">
        <v>2538</v>
      </c>
      <c r="D5847" s="56" t="s">
        <v>2539</v>
      </c>
      <c r="E5847" s="56" t="s">
        <v>2549</v>
      </c>
      <c r="F5847" s="56" t="s">
        <v>2541</v>
      </c>
      <c r="H5847" s="56" t="s">
        <v>12424</v>
      </c>
      <c r="I5847" s="159">
        <v>41956</v>
      </c>
      <c r="J5847" s="159">
        <v>42017</v>
      </c>
      <c r="K5847" s="156" t="s">
        <v>12573</v>
      </c>
      <c r="L5847" s="156" t="s">
        <v>12574</v>
      </c>
      <c r="M5847" s="156" t="s">
        <v>695</v>
      </c>
      <c r="N5847" s="156" t="s">
        <v>2545</v>
      </c>
      <c r="O5847" s="156"/>
      <c r="P5847" s="156" t="s">
        <v>12438</v>
      </c>
      <c r="Q5847" s="156" t="s">
        <v>11248</v>
      </c>
      <c r="R5847" s="156" t="s">
        <v>6603</v>
      </c>
      <c r="S5847" s="156" t="s">
        <v>605</v>
      </c>
      <c r="T5847" s="156">
        <v>1</v>
      </c>
      <c r="U5847" s="156" t="s">
        <v>606</v>
      </c>
      <c r="V5847" s="156"/>
      <c r="W5847" s="156" t="s">
        <v>11249</v>
      </c>
      <c r="X5847" s="156">
        <v>52</v>
      </c>
      <c r="Y5847" s="156">
        <v>45.2</v>
      </c>
      <c r="Z5847" s="156"/>
      <c r="AE5847" s="159"/>
      <c r="AF5847" s="159"/>
      <c r="AG5847" s="159"/>
      <c r="AH5847" s="159"/>
    </row>
    <row r="5848" spans="1:34" s="56" customFormat="1">
      <c r="A5848" s="158" t="s">
        <v>12423</v>
      </c>
      <c r="B5848" s="56" t="s">
        <v>1033</v>
      </c>
      <c r="C5848" s="56" t="s">
        <v>2538</v>
      </c>
      <c r="D5848" s="56" t="s">
        <v>2539</v>
      </c>
      <c r="E5848" s="56" t="s">
        <v>2549</v>
      </c>
      <c r="F5848" s="56" t="s">
        <v>2541</v>
      </c>
      <c r="H5848" s="56" t="s">
        <v>12424</v>
      </c>
      <c r="I5848" s="159">
        <v>41956</v>
      </c>
      <c r="J5848" s="159">
        <v>42017</v>
      </c>
      <c r="K5848" s="156" t="s">
        <v>12575</v>
      </c>
      <c r="L5848" s="156" t="s">
        <v>12576</v>
      </c>
      <c r="M5848" s="156" t="s">
        <v>695</v>
      </c>
      <c r="N5848" s="156" t="s">
        <v>2545</v>
      </c>
      <c r="O5848" s="156"/>
      <c r="P5848" s="156" t="s">
        <v>12438</v>
      </c>
      <c r="Q5848" s="156" t="s">
        <v>11248</v>
      </c>
      <c r="R5848" s="156" t="s">
        <v>6603</v>
      </c>
      <c r="S5848" s="156" t="s">
        <v>605</v>
      </c>
      <c r="T5848" s="156">
        <v>1</v>
      </c>
      <c r="U5848" s="156" t="s">
        <v>606</v>
      </c>
      <c r="V5848" s="156"/>
      <c r="W5848" s="156" t="s">
        <v>11249</v>
      </c>
      <c r="X5848" s="156">
        <v>49</v>
      </c>
      <c r="Y5848" s="156">
        <v>113</v>
      </c>
      <c r="Z5848" s="156"/>
      <c r="AE5848" s="159"/>
      <c r="AF5848" s="159"/>
      <c r="AG5848" s="159"/>
      <c r="AH5848" s="159"/>
    </row>
    <row r="5849" spans="1:34" s="56" customFormat="1">
      <c r="A5849" s="158" t="s">
        <v>12423</v>
      </c>
      <c r="B5849" s="56" t="s">
        <v>1033</v>
      </c>
      <c r="C5849" s="56" t="s">
        <v>2538</v>
      </c>
      <c r="D5849" s="56" t="s">
        <v>2539</v>
      </c>
      <c r="E5849" s="56" t="s">
        <v>2549</v>
      </c>
      <c r="F5849" s="56" t="s">
        <v>2541</v>
      </c>
      <c r="H5849" s="56" t="s">
        <v>12424</v>
      </c>
      <c r="I5849" s="159">
        <v>41956</v>
      </c>
      <c r="J5849" s="159">
        <v>42017</v>
      </c>
      <c r="K5849" s="156" t="s">
        <v>12577</v>
      </c>
      <c r="L5849" s="156" t="s">
        <v>12578</v>
      </c>
      <c r="M5849" s="156" t="s">
        <v>695</v>
      </c>
      <c r="N5849" s="156" t="s">
        <v>2545</v>
      </c>
      <c r="O5849" s="156"/>
      <c r="P5849" s="156" t="s">
        <v>12438</v>
      </c>
      <c r="Q5849" s="156" t="s">
        <v>11248</v>
      </c>
      <c r="R5849" s="156" t="s">
        <v>6603</v>
      </c>
      <c r="S5849" s="156" t="s">
        <v>605</v>
      </c>
      <c r="T5849" s="156">
        <v>1</v>
      </c>
      <c r="U5849" s="156" t="s">
        <v>606</v>
      </c>
      <c r="V5849" s="156"/>
      <c r="W5849" s="156" t="s">
        <v>11249</v>
      </c>
      <c r="X5849" s="156">
        <v>51</v>
      </c>
      <c r="Y5849" s="156">
        <v>109</v>
      </c>
      <c r="Z5849" s="156"/>
      <c r="AE5849" s="159"/>
      <c r="AF5849" s="159"/>
      <c r="AG5849" s="159"/>
      <c r="AH5849" s="159"/>
    </row>
    <row r="5850" spans="1:34" s="56" customFormat="1">
      <c r="A5850" s="158" t="s">
        <v>12423</v>
      </c>
      <c r="B5850" s="56" t="s">
        <v>1033</v>
      </c>
      <c r="C5850" s="56" t="s">
        <v>2538</v>
      </c>
      <c r="D5850" s="56" t="s">
        <v>2539</v>
      </c>
      <c r="E5850" s="56" t="s">
        <v>2549</v>
      </c>
      <c r="F5850" s="56" t="s">
        <v>2541</v>
      </c>
      <c r="H5850" s="56" t="s">
        <v>12424</v>
      </c>
      <c r="I5850" s="159">
        <v>41956</v>
      </c>
      <c r="J5850" s="159">
        <v>42017</v>
      </c>
      <c r="K5850" s="156" t="s">
        <v>12579</v>
      </c>
      <c r="L5850" s="156" t="s">
        <v>12580</v>
      </c>
      <c r="M5850" s="156" t="s">
        <v>695</v>
      </c>
      <c r="N5850" s="156" t="s">
        <v>2545</v>
      </c>
      <c r="O5850" s="156"/>
      <c r="P5850" s="156" t="s">
        <v>12438</v>
      </c>
      <c r="Q5850" s="156" t="s">
        <v>11248</v>
      </c>
      <c r="R5850" s="156" t="s">
        <v>6603</v>
      </c>
      <c r="S5850" s="156" t="s">
        <v>605</v>
      </c>
      <c r="T5850" s="156">
        <v>1</v>
      </c>
      <c r="U5850" s="156" t="s">
        <v>606</v>
      </c>
      <c r="V5850" s="156"/>
      <c r="W5850" s="156" t="s">
        <v>11249</v>
      </c>
      <c r="X5850" s="156">
        <v>51</v>
      </c>
      <c r="Y5850" s="156">
        <v>108</v>
      </c>
      <c r="Z5850" s="156"/>
      <c r="AE5850" s="159"/>
      <c r="AF5850" s="159"/>
      <c r="AG5850" s="159"/>
      <c r="AH5850" s="159"/>
    </row>
    <row r="5851" spans="1:34" s="56" customFormat="1">
      <c r="A5851" s="158" t="s">
        <v>12423</v>
      </c>
      <c r="B5851" s="56" t="s">
        <v>1033</v>
      </c>
      <c r="C5851" s="56" t="s">
        <v>2538</v>
      </c>
      <c r="D5851" s="56" t="s">
        <v>2539</v>
      </c>
      <c r="E5851" s="56" t="s">
        <v>2549</v>
      </c>
      <c r="F5851" s="56" t="s">
        <v>2541</v>
      </c>
      <c r="H5851" s="56" t="s">
        <v>12424</v>
      </c>
      <c r="I5851" s="159">
        <v>41956</v>
      </c>
      <c r="J5851" s="159">
        <v>42017</v>
      </c>
      <c r="K5851" s="156" t="s">
        <v>12581</v>
      </c>
      <c r="L5851" s="156" t="s">
        <v>12582</v>
      </c>
      <c r="M5851" s="156" t="s">
        <v>695</v>
      </c>
      <c r="N5851" s="156" t="s">
        <v>2545</v>
      </c>
      <c r="O5851" s="156"/>
      <c r="P5851" s="156" t="s">
        <v>12438</v>
      </c>
      <c r="Q5851" s="156" t="s">
        <v>11248</v>
      </c>
      <c r="R5851" s="156" t="s">
        <v>6603</v>
      </c>
      <c r="S5851" s="156" t="s">
        <v>605</v>
      </c>
      <c r="T5851" s="156">
        <v>1</v>
      </c>
      <c r="U5851" s="156" t="s">
        <v>606</v>
      </c>
      <c r="V5851" s="156"/>
      <c r="W5851" s="156" t="s">
        <v>11249</v>
      </c>
      <c r="X5851" s="156">
        <v>51</v>
      </c>
      <c r="Y5851" s="156">
        <v>53.8</v>
      </c>
      <c r="Z5851" s="156"/>
      <c r="AE5851" s="159"/>
      <c r="AF5851" s="159"/>
      <c r="AG5851" s="159"/>
      <c r="AH5851" s="159"/>
    </row>
    <row r="5852" spans="1:34" s="56" customFormat="1">
      <c r="A5852" s="158" t="s">
        <v>12423</v>
      </c>
      <c r="B5852" s="56" t="s">
        <v>1033</v>
      </c>
      <c r="C5852" s="56" t="s">
        <v>2538</v>
      </c>
      <c r="D5852" s="56" t="s">
        <v>2539</v>
      </c>
      <c r="E5852" s="56" t="s">
        <v>2549</v>
      </c>
      <c r="F5852" s="56" t="s">
        <v>2541</v>
      </c>
      <c r="H5852" s="56" t="s">
        <v>12424</v>
      </c>
      <c r="I5852" s="159">
        <v>41956</v>
      </c>
      <c r="J5852" s="159">
        <v>42017</v>
      </c>
      <c r="K5852" s="156" t="s">
        <v>12583</v>
      </c>
      <c r="L5852" s="156" t="s">
        <v>12584</v>
      </c>
      <c r="M5852" s="156" t="s">
        <v>695</v>
      </c>
      <c r="N5852" s="156" t="s">
        <v>2545</v>
      </c>
      <c r="O5852" s="156"/>
      <c r="P5852" s="156" t="s">
        <v>12438</v>
      </c>
      <c r="Q5852" s="156" t="s">
        <v>11248</v>
      </c>
      <c r="R5852" s="156" t="s">
        <v>6603</v>
      </c>
      <c r="S5852" s="156" t="s">
        <v>605</v>
      </c>
      <c r="T5852" s="156">
        <v>1</v>
      </c>
      <c r="U5852" s="156" t="s">
        <v>606</v>
      </c>
      <c r="V5852" s="156"/>
      <c r="W5852" s="156" t="s">
        <v>11249</v>
      </c>
      <c r="X5852" s="156" t="s">
        <v>12585</v>
      </c>
      <c r="Y5852" s="156">
        <v>22.8</v>
      </c>
      <c r="Z5852" s="156"/>
      <c r="AE5852" s="159"/>
      <c r="AF5852" s="159"/>
      <c r="AG5852" s="159"/>
      <c r="AH5852" s="159"/>
    </row>
    <row r="5853" spans="1:34" s="56" customFormat="1">
      <c r="A5853" s="158" t="s">
        <v>12423</v>
      </c>
      <c r="B5853" s="56" t="s">
        <v>1033</v>
      </c>
      <c r="C5853" s="56" t="s">
        <v>2538</v>
      </c>
      <c r="D5853" s="56" t="s">
        <v>2539</v>
      </c>
      <c r="E5853" s="56" t="s">
        <v>2549</v>
      </c>
      <c r="F5853" s="56" t="s">
        <v>2541</v>
      </c>
      <c r="H5853" s="56" t="s">
        <v>12424</v>
      </c>
      <c r="I5853" s="159">
        <v>41956</v>
      </c>
      <c r="J5853" s="159">
        <v>42017</v>
      </c>
      <c r="K5853" s="156" t="s">
        <v>12586</v>
      </c>
      <c r="L5853" s="156" t="s">
        <v>12587</v>
      </c>
      <c r="M5853" s="156" t="s">
        <v>695</v>
      </c>
      <c r="N5853" s="156" t="s">
        <v>2545</v>
      </c>
      <c r="O5853" s="156"/>
      <c r="P5853" s="156" t="s">
        <v>12438</v>
      </c>
      <c r="Q5853" s="156" t="s">
        <v>11248</v>
      </c>
      <c r="R5853" s="156" t="s">
        <v>6603</v>
      </c>
      <c r="S5853" s="156" t="s">
        <v>605</v>
      </c>
      <c r="T5853" s="156">
        <v>1</v>
      </c>
      <c r="U5853" s="156" t="s">
        <v>606</v>
      </c>
      <c r="V5853" s="156"/>
      <c r="W5853" s="156" t="s">
        <v>11249</v>
      </c>
      <c r="X5853" s="156">
        <v>52</v>
      </c>
      <c r="Y5853" s="156">
        <v>19.5</v>
      </c>
      <c r="Z5853" s="156"/>
      <c r="AE5853" s="159"/>
      <c r="AF5853" s="159"/>
      <c r="AG5853" s="159"/>
      <c r="AH5853" s="159"/>
    </row>
    <row r="5855" spans="1:34" s="56" customFormat="1">
      <c r="A5855" s="158" t="s">
        <v>12588</v>
      </c>
      <c r="B5855" s="56" t="s">
        <v>8166</v>
      </c>
      <c r="C5855" s="56" t="s">
        <v>12085</v>
      </c>
      <c r="D5855" s="56" t="s">
        <v>12086</v>
      </c>
      <c r="E5855" s="56" t="s">
        <v>12087</v>
      </c>
      <c r="F5855" s="56" t="s">
        <v>12088</v>
      </c>
      <c r="H5855" s="56" t="s">
        <v>12589</v>
      </c>
      <c r="I5855" s="159">
        <v>41902</v>
      </c>
      <c r="J5855" s="159">
        <v>41973</v>
      </c>
      <c r="K5855" s="56" t="s">
        <v>12590</v>
      </c>
      <c r="L5855" s="56" t="s">
        <v>12591</v>
      </c>
      <c r="M5855" s="56" t="s">
        <v>695</v>
      </c>
      <c r="N5855" s="56" t="s">
        <v>8176</v>
      </c>
      <c r="P5855" s="56" t="s">
        <v>12090</v>
      </c>
      <c r="S5855" s="56" t="s">
        <v>605</v>
      </c>
      <c r="T5855" s="56">
        <v>1</v>
      </c>
      <c r="U5855" s="56" t="s">
        <v>606</v>
      </c>
      <c r="W5855" s="56">
        <v>15</v>
      </c>
      <c r="X5855" s="56">
        <v>41</v>
      </c>
      <c r="Y5855" s="56">
        <v>6.2729999999999997</v>
      </c>
      <c r="Z5855" s="56" t="s">
        <v>12592</v>
      </c>
      <c r="AE5855" s="159"/>
      <c r="AF5855" s="159"/>
      <c r="AG5855" s="159"/>
      <c r="AH5855" s="159"/>
    </row>
    <row r="5856" spans="1:34" s="26" customFormat="1">
      <c r="I5856" s="8"/>
      <c r="J5856" s="8"/>
      <c r="AE5856" s="8"/>
      <c r="AF5856" s="8"/>
      <c r="AG5856" s="8"/>
      <c r="AH5856" s="8"/>
    </row>
    <row r="5857" spans="1:31" s="56" customFormat="1">
      <c r="A5857" s="56" t="s">
        <v>12593</v>
      </c>
      <c r="B5857" s="56" t="s">
        <v>8363</v>
      </c>
      <c r="C5857" s="56" t="s">
        <v>12594</v>
      </c>
      <c r="D5857" s="56" t="s">
        <v>12595</v>
      </c>
      <c r="E5857" s="56" t="s">
        <v>12596</v>
      </c>
      <c r="F5857" s="56" t="s">
        <v>12597</v>
      </c>
      <c r="H5857" s="56" t="s">
        <v>12598</v>
      </c>
      <c r="I5857" s="159">
        <v>41960</v>
      </c>
      <c r="J5857" s="159">
        <v>42035</v>
      </c>
      <c r="K5857" s="56" t="s">
        <v>12599</v>
      </c>
      <c r="L5857" s="56" t="s">
        <v>12600</v>
      </c>
      <c r="M5857" s="56" t="s">
        <v>695</v>
      </c>
      <c r="N5857" s="56" t="s">
        <v>8190</v>
      </c>
      <c r="S5857" s="56" t="s">
        <v>6998</v>
      </c>
      <c r="T5857" s="56">
        <v>1</v>
      </c>
      <c r="U5857" s="56" t="s">
        <v>606</v>
      </c>
      <c r="W5857" s="56">
        <v>0</v>
      </c>
      <c r="X5857" s="56">
        <v>40</v>
      </c>
      <c r="Y5857" s="56">
        <v>65</v>
      </c>
      <c r="Z5857" s="56" t="s">
        <v>12601</v>
      </c>
      <c r="AE5857" s="159"/>
    </row>
    <row r="5858" spans="1:31" s="56" customFormat="1">
      <c r="A5858" s="56" t="s">
        <v>12593</v>
      </c>
      <c r="B5858" s="56" t="s">
        <v>8363</v>
      </c>
      <c r="C5858" s="56" t="s">
        <v>12594</v>
      </c>
      <c r="D5858" s="56" t="s">
        <v>12595</v>
      </c>
      <c r="E5858" s="56" t="s">
        <v>12596</v>
      </c>
      <c r="F5858" s="56" t="s">
        <v>12597</v>
      </c>
      <c r="H5858" s="56" t="s">
        <v>12598</v>
      </c>
      <c r="I5858" s="159">
        <v>41960</v>
      </c>
      <c r="J5858" s="159">
        <v>42035</v>
      </c>
      <c r="K5858" s="56" t="s">
        <v>12602</v>
      </c>
      <c r="L5858" s="56" t="s">
        <v>12603</v>
      </c>
      <c r="M5858" s="56" t="s">
        <v>695</v>
      </c>
      <c r="N5858" s="56" t="s">
        <v>8190</v>
      </c>
      <c r="S5858" s="56" t="s">
        <v>6998</v>
      </c>
      <c r="T5858" s="56">
        <v>1</v>
      </c>
      <c r="U5858" s="56" t="s">
        <v>606</v>
      </c>
      <c r="W5858" s="56">
        <v>0</v>
      </c>
      <c r="X5858" s="56">
        <v>40</v>
      </c>
      <c r="Y5858" s="56">
        <v>53</v>
      </c>
      <c r="Z5858" s="56" t="s">
        <v>12604</v>
      </c>
      <c r="AE5858" s="159"/>
    </row>
    <row r="5859" spans="1:31" s="56" customFormat="1">
      <c r="A5859" s="56" t="s">
        <v>12593</v>
      </c>
      <c r="B5859" s="56" t="s">
        <v>8363</v>
      </c>
      <c r="C5859" s="56" t="s">
        <v>12594</v>
      </c>
      <c r="D5859" s="56" t="s">
        <v>12595</v>
      </c>
      <c r="E5859" s="56" t="s">
        <v>12596</v>
      </c>
      <c r="F5859" s="56" t="s">
        <v>12597</v>
      </c>
      <c r="H5859" s="56" t="s">
        <v>12598</v>
      </c>
      <c r="I5859" s="159">
        <v>41960</v>
      </c>
      <c r="J5859" s="159">
        <v>42035</v>
      </c>
      <c r="K5859" s="56" t="s">
        <v>12605</v>
      </c>
      <c r="L5859" s="56" t="s">
        <v>12606</v>
      </c>
      <c r="M5859" s="56" t="s">
        <v>695</v>
      </c>
      <c r="N5859" s="56" t="s">
        <v>8190</v>
      </c>
      <c r="S5859" s="56" t="s">
        <v>6998</v>
      </c>
      <c r="T5859" s="56">
        <v>1</v>
      </c>
      <c r="U5859" s="56" t="s">
        <v>606</v>
      </c>
      <c r="W5859" s="56">
        <v>0</v>
      </c>
      <c r="X5859" s="56">
        <v>65</v>
      </c>
      <c r="Y5859" s="56">
        <v>41</v>
      </c>
      <c r="Z5859" s="56" t="s">
        <v>12607</v>
      </c>
      <c r="AE5859" s="159"/>
    </row>
    <row r="5860" spans="1:31" s="56" customFormat="1">
      <c r="A5860" s="56" t="s">
        <v>12593</v>
      </c>
      <c r="B5860" s="56" t="s">
        <v>8363</v>
      </c>
      <c r="C5860" s="56" t="s">
        <v>12594</v>
      </c>
      <c r="D5860" s="56" t="s">
        <v>12595</v>
      </c>
      <c r="E5860" s="56" t="s">
        <v>12596</v>
      </c>
      <c r="F5860" s="56" t="s">
        <v>12597</v>
      </c>
      <c r="H5860" s="56" t="s">
        <v>12598</v>
      </c>
      <c r="I5860" s="159">
        <v>41960</v>
      </c>
      <c r="J5860" s="159">
        <v>42035</v>
      </c>
      <c r="K5860" s="56" t="s">
        <v>12608</v>
      </c>
      <c r="L5860" s="56" t="s">
        <v>12609</v>
      </c>
      <c r="M5860" s="56" t="s">
        <v>695</v>
      </c>
      <c r="N5860" s="56" t="s">
        <v>8190</v>
      </c>
      <c r="S5860" s="56" t="s">
        <v>6998</v>
      </c>
      <c r="T5860" s="56">
        <v>1</v>
      </c>
      <c r="U5860" s="56" t="s">
        <v>606</v>
      </c>
      <c r="W5860" s="56">
        <v>0</v>
      </c>
      <c r="X5860" s="56">
        <v>60</v>
      </c>
      <c r="Y5860" s="56">
        <v>48</v>
      </c>
      <c r="Z5860" s="56" t="s">
        <v>12610</v>
      </c>
      <c r="AE5860" s="159"/>
    </row>
    <row r="5862" spans="1:31" s="56" customFormat="1">
      <c r="A5862" s="56" t="s">
        <v>12611</v>
      </c>
      <c r="B5862" s="156" t="s">
        <v>8363</v>
      </c>
      <c r="C5862" s="56" t="s">
        <v>6287</v>
      </c>
      <c r="D5862" s="56" t="s">
        <v>6276</v>
      </c>
      <c r="E5862" s="56" t="s">
        <v>12612</v>
      </c>
      <c r="F5862" s="56" t="s">
        <v>12613</v>
      </c>
      <c r="H5862" s="56" t="s">
        <v>12614</v>
      </c>
      <c r="I5862" s="159">
        <v>41954</v>
      </c>
      <c r="J5862" s="159">
        <v>42004</v>
      </c>
      <c r="K5862" s="56" t="s">
        <v>12615</v>
      </c>
      <c r="M5862" s="56" t="s">
        <v>695</v>
      </c>
      <c r="N5862" s="56" t="s">
        <v>9539</v>
      </c>
      <c r="O5862" s="56" t="s">
        <v>12616</v>
      </c>
      <c r="P5862" s="56" t="s">
        <v>12617</v>
      </c>
      <c r="Q5862" s="56">
        <v>8</v>
      </c>
      <c r="R5862" s="56" t="s">
        <v>6603</v>
      </c>
      <c r="S5862" s="56" t="s">
        <v>605</v>
      </c>
      <c r="T5862" s="56">
        <v>1</v>
      </c>
      <c r="U5862" s="56" t="s">
        <v>606</v>
      </c>
      <c r="V5862" s="56" t="s">
        <v>12618</v>
      </c>
      <c r="W5862" s="56">
        <v>15</v>
      </c>
      <c r="X5862" s="56">
        <v>20</v>
      </c>
      <c r="Y5862" s="56">
        <v>0.44</v>
      </c>
      <c r="Z5862" s="56" t="s">
        <v>12619</v>
      </c>
      <c r="AE5862" s="696" t="s">
        <v>12620</v>
      </c>
    </row>
    <row r="5863" spans="1:31" s="56" customFormat="1">
      <c r="A5863" s="56" t="s">
        <v>12611</v>
      </c>
      <c r="B5863" s="156" t="s">
        <v>8363</v>
      </c>
      <c r="C5863" s="56" t="s">
        <v>6287</v>
      </c>
      <c r="D5863" s="56" t="s">
        <v>6276</v>
      </c>
      <c r="E5863" s="56" t="s">
        <v>12612</v>
      </c>
      <c r="F5863" s="56" t="s">
        <v>12613</v>
      </c>
      <c r="H5863" s="56" t="s">
        <v>12614</v>
      </c>
      <c r="I5863" s="159">
        <v>41954</v>
      </c>
      <c r="J5863" s="159">
        <v>42004</v>
      </c>
      <c r="K5863" s="56" t="s">
        <v>12621</v>
      </c>
      <c r="M5863" s="56" t="s">
        <v>695</v>
      </c>
      <c r="N5863" s="56" t="s">
        <v>9539</v>
      </c>
      <c r="O5863" s="56" t="s">
        <v>12616</v>
      </c>
      <c r="P5863" s="56" t="s">
        <v>12617</v>
      </c>
      <c r="Q5863" s="56">
        <v>8</v>
      </c>
      <c r="R5863" s="56" t="s">
        <v>6603</v>
      </c>
      <c r="S5863" s="56" t="s">
        <v>605</v>
      </c>
      <c r="T5863" s="56">
        <v>1</v>
      </c>
      <c r="U5863" s="56" t="s">
        <v>606</v>
      </c>
      <c r="V5863" s="56" t="s">
        <v>12618</v>
      </c>
      <c r="W5863" s="56">
        <v>15</v>
      </c>
      <c r="X5863" s="56">
        <v>20</v>
      </c>
      <c r="Y5863" s="56">
        <v>0.44</v>
      </c>
      <c r="Z5863" s="56" t="s">
        <v>12619</v>
      </c>
      <c r="AE5863" s="697"/>
    </row>
    <row r="5864" spans="1:31" s="56" customFormat="1">
      <c r="A5864" s="56" t="s">
        <v>12611</v>
      </c>
      <c r="B5864" s="156" t="s">
        <v>8363</v>
      </c>
      <c r="C5864" s="56" t="s">
        <v>6287</v>
      </c>
      <c r="D5864" s="56" t="s">
        <v>6276</v>
      </c>
      <c r="E5864" s="56" t="s">
        <v>12612</v>
      </c>
      <c r="F5864" s="56" t="s">
        <v>12613</v>
      </c>
      <c r="H5864" s="56" t="s">
        <v>12614</v>
      </c>
      <c r="I5864" s="159">
        <v>41954</v>
      </c>
      <c r="J5864" s="159">
        <v>42004</v>
      </c>
      <c r="K5864" s="56" t="s">
        <v>12622</v>
      </c>
      <c r="M5864" s="56" t="s">
        <v>695</v>
      </c>
      <c r="N5864" s="56" t="s">
        <v>9539</v>
      </c>
      <c r="O5864" s="56" t="s">
        <v>12616</v>
      </c>
      <c r="P5864" s="56" t="s">
        <v>12617</v>
      </c>
      <c r="Q5864" s="56">
        <v>8</v>
      </c>
      <c r="R5864" s="56" t="s">
        <v>6603</v>
      </c>
      <c r="S5864" s="56" t="s">
        <v>605</v>
      </c>
      <c r="T5864" s="56">
        <v>1</v>
      </c>
      <c r="U5864" s="56" t="s">
        <v>606</v>
      </c>
      <c r="V5864" s="56" t="s">
        <v>12618</v>
      </c>
      <c r="W5864" s="56">
        <v>15</v>
      </c>
      <c r="X5864" s="56">
        <v>20</v>
      </c>
      <c r="Y5864" s="56">
        <v>0.44</v>
      </c>
      <c r="Z5864" s="56" t="s">
        <v>12619</v>
      </c>
      <c r="AE5864" s="697"/>
    </row>
    <row r="5865" spans="1:31" s="56" customFormat="1">
      <c r="A5865" s="56" t="s">
        <v>12611</v>
      </c>
      <c r="B5865" s="156" t="s">
        <v>8363</v>
      </c>
      <c r="C5865" s="56" t="s">
        <v>6287</v>
      </c>
      <c r="D5865" s="56" t="s">
        <v>6276</v>
      </c>
      <c r="E5865" s="56" t="s">
        <v>12612</v>
      </c>
      <c r="F5865" s="56" t="s">
        <v>12613</v>
      </c>
      <c r="H5865" s="56" t="s">
        <v>12614</v>
      </c>
      <c r="I5865" s="159">
        <v>41954</v>
      </c>
      <c r="J5865" s="159">
        <v>42004</v>
      </c>
      <c r="K5865" s="56" t="s">
        <v>12623</v>
      </c>
      <c r="M5865" s="56" t="s">
        <v>695</v>
      </c>
      <c r="N5865" s="56" t="s">
        <v>9539</v>
      </c>
      <c r="O5865" s="56" t="s">
        <v>12616</v>
      </c>
      <c r="P5865" s="56" t="s">
        <v>12617</v>
      </c>
      <c r="Q5865" s="56">
        <v>16</v>
      </c>
      <c r="R5865" s="56" t="s">
        <v>6603</v>
      </c>
      <c r="S5865" s="56" t="s">
        <v>605</v>
      </c>
      <c r="T5865" s="56">
        <v>1</v>
      </c>
      <c r="U5865" s="56" t="s">
        <v>606</v>
      </c>
      <c r="V5865" s="56" t="s">
        <v>12618</v>
      </c>
      <c r="W5865" s="56">
        <v>15</v>
      </c>
      <c r="X5865" s="56">
        <v>20</v>
      </c>
      <c r="Y5865" s="56">
        <v>0.44</v>
      </c>
      <c r="Z5865" s="56" t="s">
        <v>12619</v>
      </c>
      <c r="AE5865" s="697"/>
    </row>
    <row r="5866" spans="1:31" s="56" customFormat="1">
      <c r="A5866" s="56" t="s">
        <v>12611</v>
      </c>
      <c r="B5866" s="156" t="s">
        <v>8363</v>
      </c>
      <c r="C5866" s="56" t="s">
        <v>6287</v>
      </c>
      <c r="D5866" s="56" t="s">
        <v>6276</v>
      </c>
      <c r="E5866" s="56" t="s">
        <v>12612</v>
      </c>
      <c r="F5866" s="56" t="s">
        <v>12613</v>
      </c>
      <c r="H5866" s="56" t="s">
        <v>12614</v>
      </c>
      <c r="I5866" s="159">
        <v>41954</v>
      </c>
      <c r="J5866" s="159">
        <v>42004</v>
      </c>
      <c r="K5866" s="56" t="s">
        <v>12624</v>
      </c>
      <c r="M5866" s="56" t="s">
        <v>695</v>
      </c>
      <c r="N5866" s="56" t="s">
        <v>9539</v>
      </c>
      <c r="O5866" s="56" t="s">
        <v>12616</v>
      </c>
      <c r="P5866" s="56" t="s">
        <v>12617</v>
      </c>
      <c r="Q5866" s="56">
        <v>16</v>
      </c>
      <c r="R5866" s="56" t="s">
        <v>6603</v>
      </c>
      <c r="S5866" s="56" t="s">
        <v>605</v>
      </c>
      <c r="T5866" s="56">
        <v>1</v>
      </c>
      <c r="U5866" s="56" t="s">
        <v>606</v>
      </c>
      <c r="V5866" s="56" t="s">
        <v>12618</v>
      </c>
      <c r="W5866" s="56">
        <v>30</v>
      </c>
      <c r="X5866" s="56">
        <v>20</v>
      </c>
      <c r="Y5866" s="56">
        <v>0.44</v>
      </c>
      <c r="Z5866" s="56" t="s">
        <v>12619</v>
      </c>
      <c r="AE5866" s="697"/>
    </row>
    <row r="5867" spans="1:31" s="56" customFormat="1">
      <c r="A5867" s="56" t="s">
        <v>12611</v>
      </c>
      <c r="B5867" s="156" t="s">
        <v>8363</v>
      </c>
      <c r="C5867" s="56" t="s">
        <v>6287</v>
      </c>
      <c r="D5867" s="56" t="s">
        <v>6276</v>
      </c>
      <c r="E5867" s="56" t="s">
        <v>12612</v>
      </c>
      <c r="F5867" s="56" t="s">
        <v>12613</v>
      </c>
      <c r="H5867" s="56" t="s">
        <v>12614</v>
      </c>
      <c r="I5867" s="159">
        <v>41954</v>
      </c>
      <c r="J5867" s="159">
        <v>42004</v>
      </c>
      <c r="K5867" s="56" t="s">
        <v>12625</v>
      </c>
      <c r="M5867" s="56" t="s">
        <v>695</v>
      </c>
      <c r="N5867" s="56" t="s">
        <v>9539</v>
      </c>
      <c r="O5867" s="56" t="s">
        <v>12616</v>
      </c>
      <c r="P5867" s="56" t="s">
        <v>12617</v>
      </c>
      <c r="Q5867" s="56">
        <v>16</v>
      </c>
      <c r="R5867" s="56" t="s">
        <v>6603</v>
      </c>
      <c r="S5867" s="56" t="s">
        <v>605</v>
      </c>
      <c r="T5867" s="56">
        <v>1</v>
      </c>
      <c r="U5867" s="56" t="s">
        <v>606</v>
      </c>
      <c r="V5867" s="56" t="s">
        <v>12618</v>
      </c>
      <c r="W5867" s="56">
        <v>15</v>
      </c>
      <c r="X5867" s="56">
        <v>20</v>
      </c>
      <c r="Y5867" s="56">
        <v>0.44</v>
      </c>
      <c r="Z5867" s="56" t="s">
        <v>12619</v>
      </c>
      <c r="AE5867" s="697"/>
    </row>
    <row r="5868" spans="1:31" s="56" customFormat="1">
      <c r="A5868" s="56" t="s">
        <v>12611</v>
      </c>
      <c r="B5868" s="156" t="s">
        <v>8363</v>
      </c>
      <c r="C5868" s="56" t="s">
        <v>6287</v>
      </c>
      <c r="D5868" s="56" t="s">
        <v>6276</v>
      </c>
      <c r="E5868" s="56" t="s">
        <v>12612</v>
      </c>
      <c r="F5868" s="56" t="s">
        <v>12613</v>
      </c>
      <c r="H5868" s="56" t="s">
        <v>12614</v>
      </c>
      <c r="I5868" s="159">
        <v>41954</v>
      </c>
      <c r="J5868" s="159">
        <v>42004</v>
      </c>
      <c r="K5868" s="56" t="s">
        <v>12626</v>
      </c>
      <c r="M5868" s="56" t="s">
        <v>695</v>
      </c>
      <c r="N5868" s="56" t="s">
        <v>9539</v>
      </c>
      <c r="O5868" s="56" t="s">
        <v>12616</v>
      </c>
      <c r="P5868" s="56" t="s">
        <v>12617</v>
      </c>
      <c r="Q5868" s="56">
        <v>16</v>
      </c>
      <c r="R5868" s="56" t="s">
        <v>6603</v>
      </c>
      <c r="S5868" s="56" t="s">
        <v>605</v>
      </c>
      <c r="T5868" s="56">
        <v>1</v>
      </c>
      <c r="U5868" s="56" t="s">
        <v>606</v>
      </c>
      <c r="V5868" s="56" t="s">
        <v>12618</v>
      </c>
      <c r="W5868" s="56">
        <v>15</v>
      </c>
      <c r="X5868" s="56">
        <v>20</v>
      </c>
      <c r="Y5868" s="56">
        <v>0.44</v>
      </c>
      <c r="Z5868" s="56" t="s">
        <v>12619</v>
      </c>
      <c r="AE5868" s="698"/>
    </row>
    <row r="5870" spans="1:31" s="56" customFormat="1">
      <c r="B5870" s="156" t="s">
        <v>8363</v>
      </c>
      <c r="C5870" s="56" t="s">
        <v>12627</v>
      </c>
      <c r="D5870" s="56" t="s">
        <v>12628</v>
      </c>
      <c r="E5870" s="56" t="s">
        <v>3900</v>
      </c>
      <c r="F5870" s="56" t="s">
        <v>3900</v>
      </c>
      <c r="H5870" s="56" t="s">
        <v>12629</v>
      </c>
      <c r="I5870" s="54">
        <v>41964</v>
      </c>
      <c r="J5870" s="54">
        <v>41970</v>
      </c>
      <c r="K5870" s="56" t="s">
        <v>12630</v>
      </c>
      <c r="L5870" s="56" t="s">
        <v>12631</v>
      </c>
      <c r="M5870" s="56" t="s">
        <v>695</v>
      </c>
      <c r="N5870" s="56" t="s">
        <v>12632</v>
      </c>
      <c r="O5870" s="56" t="s">
        <v>12633</v>
      </c>
      <c r="S5870" s="56" t="s">
        <v>12634</v>
      </c>
      <c r="T5870" s="56">
        <v>16</v>
      </c>
      <c r="AE5870" s="159"/>
    </row>
    <row r="5872" spans="1:31" s="56" customFormat="1">
      <c r="A5872" s="56" t="s">
        <v>12635</v>
      </c>
      <c r="B5872" s="56" t="s">
        <v>12636</v>
      </c>
      <c r="C5872" s="56" t="s">
        <v>3563</v>
      </c>
      <c r="D5872" s="56" t="s">
        <v>3564</v>
      </c>
      <c r="E5872" s="56" t="s">
        <v>11468</v>
      </c>
      <c r="F5872" s="56" t="s">
        <v>11469</v>
      </c>
      <c r="H5872" s="56" t="s">
        <v>12637</v>
      </c>
      <c r="I5872" s="159">
        <v>41976</v>
      </c>
      <c r="J5872" s="159">
        <v>42038</v>
      </c>
      <c r="K5872" s="56" t="s">
        <v>12638</v>
      </c>
      <c r="L5872" s="56" t="s">
        <v>12639</v>
      </c>
      <c r="M5872" s="56" t="s">
        <v>695</v>
      </c>
      <c r="N5872" s="56" t="s">
        <v>8220</v>
      </c>
      <c r="O5872" s="56" t="s">
        <v>12640</v>
      </c>
      <c r="S5872" s="56" t="s">
        <v>605</v>
      </c>
      <c r="T5872" s="56">
        <v>1</v>
      </c>
      <c r="U5872" s="56" t="s">
        <v>606</v>
      </c>
      <c r="V5872" s="56" t="s">
        <v>12641</v>
      </c>
      <c r="W5872" s="56">
        <v>15</v>
      </c>
      <c r="Z5872" s="56" t="s">
        <v>12642</v>
      </c>
      <c r="AE5872" s="159"/>
    </row>
    <row r="5873" spans="1:26" s="56" customFormat="1">
      <c r="A5873" s="56" t="s">
        <v>12635</v>
      </c>
      <c r="B5873" s="56" t="s">
        <v>12636</v>
      </c>
      <c r="C5873" s="56" t="s">
        <v>3563</v>
      </c>
      <c r="D5873" s="56" t="s">
        <v>3564</v>
      </c>
      <c r="E5873" s="56" t="s">
        <v>11468</v>
      </c>
      <c r="F5873" s="56" t="s">
        <v>11469</v>
      </c>
      <c r="H5873" s="56" t="s">
        <v>12637</v>
      </c>
      <c r="I5873" s="159">
        <v>41976</v>
      </c>
      <c r="J5873" s="159">
        <v>42038</v>
      </c>
      <c r="K5873" s="56" t="s">
        <v>12643</v>
      </c>
      <c r="L5873" s="56" t="s">
        <v>12644</v>
      </c>
      <c r="M5873" s="56" t="s">
        <v>695</v>
      </c>
      <c r="N5873" s="56" t="s">
        <v>8220</v>
      </c>
      <c r="O5873" s="56" t="s">
        <v>12640</v>
      </c>
      <c r="S5873" s="56" t="s">
        <v>605</v>
      </c>
      <c r="T5873" s="56">
        <v>1</v>
      </c>
      <c r="U5873" s="56" t="s">
        <v>606</v>
      </c>
      <c r="V5873" s="56" t="s">
        <v>12641</v>
      </c>
      <c r="W5873" s="56">
        <v>15</v>
      </c>
      <c r="Z5873" s="56" t="s">
        <v>12642</v>
      </c>
    </row>
    <row r="5874" spans="1:26" s="56" customFormat="1">
      <c r="A5874" s="56" t="s">
        <v>12635</v>
      </c>
      <c r="B5874" s="56" t="s">
        <v>12636</v>
      </c>
      <c r="C5874" s="56" t="s">
        <v>3563</v>
      </c>
      <c r="D5874" s="56" t="s">
        <v>3564</v>
      </c>
      <c r="E5874" s="56" t="s">
        <v>11468</v>
      </c>
      <c r="F5874" s="56" t="s">
        <v>11469</v>
      </c>
      <c r="H5874" s="56" t="s">
        <v>12637</v>
      </c>
      <c r="I5874" s="159">
        <v>41976</v>
      </c>
      <c r="J5874" s="159">
        <v>42038</v>
      </c>
      <c r="K5874" s="56" t="s">
        <v>12645</v>
      </c>
      <c r="L5874" s="56" t="s">
        <v>12646</v>
      </c>
      <c r="M5874" s="56" t="s">
        <v>695</v>
      </c>
      <c r="N5874" s="56" t="s">
        <v>8220</v>
      </c>
      <c r="O5874" s="56" t="s">
        <v>12640</v>
      </c>
      <c r="S5874" s="56" t="s">
        <v>605</v>
      </c>
      <c r="T5874" s="56">
        <v>1</v>
      </c>
      <c r="U5874" s="56" t="s">
        <v>606</v>
      </c>
      <c r="V5874" s="56" t="s">
        <v>12641</v>
      </c>
      <c r="W5874" s="56">
        <v>15</v>
      </c>
      <c r="Z5874" s="56" t="s">
        <v>12642</v>
      </c>
    </row>
    <row r="5875" spans="1:26" s="56" customFormat="1">
      <c r="A5875" s="56" t="s">
        <v>12635</v>
      </c>
      <c r="B5875" s="56" t="s">
        <v>12636</v>
      </c>
      <c r="C5875" s="56" t="s">
        <v>3563</v>
      </c>
      <c r="D5875" s="56" t="s">
        <v>3564</v>
      </c>
      <c r="E5875" s="56" t="s">
        <v>11468</v>
      </c>
      <c r="F5875" s="56" t="s">
        <v>11469</v>
      </c>
      <c r="H5875" s="56" t="s">
        <v>12637</v>
      </c>
      <c r="I5875" s="159">
        <v>41976</v>
      </c>
      <c r="J5875" s="159">
        <v>42038</v>
      </c>
      <c r="K5875" s="56" t="s">
        <v>12647</v>
      </c>
      <c r="L5875" s="56" t="s">
        <v>12648</v>
      </c>
      <c r="M5875" s="56" t="s">
        <v>695</v>
      </c>
      <c r="N5875" s="56" t="s">
        <v>8220</v>
      </c>
      <c r="O5875" s="56" t="s">
        <v>12640</v>
      </c>
      <c r="S5875" s="56" t="s">
        <v>605</v>
      </c>
      <c r="T5875" s="56">
        <v>1</v>
      </c>
      <c r="U5875" s="56" t="s">
        <v>606</v>
      </c>
      <c r="V5875" s="56" t="s">
        <v>12641</v>
      </c>
      <c r="W5875" s="56">
        <v>15</v>
      </c>
      <c r="Z5875" s="56" t="s">
        <v>12642</v>
      </c>
    </row>
    <row r="5876" spans="1:26" s="56" customFormat="1">
      <c r="A5876" s="56" t="s">
        <v>12635</v>
      </c>
      <c r="B5876" s="56" t="s">
        <v>12636</v>
      </c>
      <c r="C5876" s="56" t="s">
        <v>3563</v>
      </c>
      <c r="D5876" s="56" t="s">
        <v>3564</v>
      </c>
      <c r="E5876" s="56" t="s">
        <v>11468</v>
      </c>
      <c r="F5876" s="56" t="s">
        <v>11469</v>
      </c>
      <c r="H5876" s="56" t="s">
        <v>12637</v>
      </c>
      <c r="I5876" s="159">
        <v>41976</v>
      </c>
      <c r="J5876" s="159">
        <v>42038</v>
      </c>
      <c r="K5876" s="56" t="s">
        <v>12649</v>
      </c>
      <c r="L5876" s="56" t="s">
        <v>12650</v>
      </c>
      <c r="M5876" s="56" t="s">
        <v>695</v>
      </c>
      <c r="N5876" s="56" t="s">
        <v>8220</v>
      </c>
      <c r="O5876" s="56" t="s">
        <v>12640</v>
      </c>
      <c r="S5876" s="56" t="s">
        <v>605</v>
      </c>
      <c r="T5876" s="56">
        <v>1</v>
      </c>
      <c r="U5876" s="56" t="s">
        <v>606</v>
      </c>
      <c r="V5876" s="56" t="s">
        <v>12641</v>
      </c>
      <c r="W5876" s="56">
        <v>15</v>
      </c>
      <c r="Z5876" s="56" t="s">
        <v>12642</v>
      </c>
    </row>
    <row r="5877" spans="1:26" s="56" customFormat="1">
      <c r="A5877" s="56" t="s">
        <v>12635</v>
      </c>
      <c r="B5877" s="56" t="s">
        <v>12636</v>
      </c>
      <c r="C5877" s="56" t="s">
        <v>3563</v>
      </c>
      <c r="D5877" s="56" t="s">
        <v>3564</v>
      </c>
      <c r="E5877" s="56" t="s">
        <v>11468</v>
      </c>
      <c r="F5877" s="56" t="s">
        <v>11469</v>
      </c>
      <c r="H5877" s="56" t="s">
        <v>12637</v>
      </c>
      <c r="I5877" s="159">
        <v>41976</v>
      </c>
      <c r="J5877" s="159">
        <v>42038</v>
      </c>
      <c r="K5877" s="56" t="s">
        <v>12651</v>
      </c>
      <c r="L5877" s="56" t="s">
        <v>12652</v>
      </c>
      <c r="M5877" s="56" t="s">
        <v>695</v>
      </c>
      <c r="N5877" s="56" t="s">
        <v>8220</v>
      </c>
      <c r="O5877" s="56" t="s">
        <v>12640</v>
      </c>
      <c r="S5877" s="56" t="s">
        <v>605</v>
      </c>
      <c r="T5877" s="56">
        <v>1</v>
      </c>
      <c r="U5877" s="56" t="s">
        <v>606</v>
      </c>
      <c r="V5877" s="56" t="s">
        <v>12641</v>
      </c>
      <c r="W5877" s="56">
        <v>15</v>
      </c>
      <c r="Z5877" s="56" t="s">
        <v>12642</v>
      </c>
    </row>
    <row r="5878" spans="1:26" s="56" customFormat="1">
      <c r="A5878" s="56" t="s">
        <v>12635</v>
      </c>
      <c r="B5878" s="56" t="s">
        <v>12636</v>
      </c>
      <c r="C5878" s="56" t="s">
        <v>3563</v>
      </c>
      <c r="D5878" s="56" t="s">
        <v>3564</v>
      </c>
      <c r="E5878" s="56" t="s">
        <v>11468</v>
      </c>
      <c r="F5878" s="56" t="s">
        <v>11469</v>
      </c>
      <c r="H5878" s="56" t="s">
        <v>12637</v>
      </c>
      <c r="I5878" s="159">
        <v>41976</v>
      </c>
      <c r="J5878" s="159">
        <v>42038</v>
      </c>
      <c r="K5878" s="56" t="s">
        <v>12653</v>
      </c>
      <c r="L5878" s="56" t="s">
        <v>12654</v>
      </c>
      <c r="M5878" s="56" t="s">
        <v>695</v>
      </c>
      <c r="N5878" s="56" t="s">
        <v>8220</v>
      </c>
      <c r="O5878" s="56" t="s">
        <v>12640</v>
      </c>
      <c r="S5878" s="56" t="s">
        <v>605</v>
      </c>
      <c r="T5878" s="56">
        <v>1</v>
      </c>
      <c r="U5878" s="56" t="s">
        <v>606</v>
      </c>
      <c r="V5878" s="56" t="s">
        <v>12641</v>
      </c>
      <c r="W5878" s="56">
        <v>15</v>
      </c>
      <c r="Z5878" s="56" t="s">
        <v>12642</v>
      </c>
    </row>
    <row r="5879" spans="1:26" s="56" customFormat="1">
      <c r="A5879" s="56" t="s">
        <v>12635</v>
      </c>
      <c r="B5879" s="56" t="s">
        <v>12636</v>
      </c>
      <c r="C5879" s="56" t="s">
        <v>3563</v>
      </c>
      <c r="D5879" s="56" t="s">
        <v>3564</v>
      </c>
      <c r="E5879" s="56" t="s">
        <v>11468</v>
      </c>
      <c r="F5879" s="56" t="s">
        <v>11469</v>
      </c>
      <c r="H5879" s="56" t="s">
        <v>12637</v>
      </c>
      <c r="I5879" s="159">
        <v>41976</v>
      </c>
      <c r="J5879" s="159">
        <v>42038</v>
      </c>
      <c r="K5879" s="56" t="s">
        <v>12655</v>
      </c>
      <c r="L5879" s="56" t="s">
        <v>12656</v>
      </c>
      <c r="M5879" s="56" t="s">
        <v>695</v>
      </c>
      <c r="N5879" s="56" t="s">
        <v>8220</v>
      </c>
      <c r="O5879" s="56" t="s">
        <v>12657</v>
      </c>
      <c r="S5879" s="56" t="s">
        <v>605</v>
      </c>
      <c r="T5879" s="56">
        <v>1</v>
      </c>
      <c r="U5879" s="56" t="s">
        <v>606</v>
      </c>
      <c r="V5879" s="56" t="s">
        <v>12658</v>
      </c>
      <c r="W5879" s="56">
        <v>15</v>
      </c>
      <c r="Z5879" s="56" t="s">
        <v>12642</v>
      </c>
    </row>
    <row r="5881" spans="1:26" s="56" customFormat="1">
      <c r="A5881" s="56" t="s">
        <v>12659</v>
      </c>
      <c r="B5881" s="56" t="s">
        <v>1033</v>
      </c>
      <c r="C5881" s="56" t="s">
        <v>12660</v>
      </c>
      <c r="D5881" s="56" t="s">
        <v>12661</v>
      </c>
      <c r="E5881" s="56" t="s">
        <v>12662</v>
      </c>
      <c r="F5881" s="56" t="s">
        <v>12663</v>
      </c>
      <c r="H5881" s="56" t="s">
        <v>12664</v>
      </c>
      <c r="I5881" s="159">
        <v>41992</v>
      </c>
      <c r="J5881" s="159">
        <v>42054</v>
      </c>
      <c r="K5881" s="56" t="s">
        <v>12665</v>
      </c>
      <c r="L5881" s="56" t="s">
        <v>12666</v>
      </c>
      <c r="M5881" s="56" t="s">
        <v>695</v>
      </c>
      <c r="N5881" s="56" t="s">
        <v>6411</v>
      </c>
      <c r="S5881" s="56" t="s">
        <v>605</v>
      </c>
      <c r="T5881" s="56">
        <v>1</v>
      </c>
      <c r="U5881" s="56" t="s">
        <v>606</v>
      </c>
      <c r="W5881" s="56" t="s">
        <v>12213</v>
      </c>
      <c r="X5881" s="56">
        <v>55</v>
      </c>
      <c r="Y5881" s="56">
        <v>226</v>
      </c>
    </row>
    <row r="5882" spans="1:26" s="56" customFormat="1">
      <c r="A5882" s="56" t="s">
        <v>12667</v>
      </c>
      <c r="B5882" s="56" t="s">
        <v>1033</v>
      </c>
      <c r="C5882" s="56" t="s">
        <v>12660</v>
      </c>
      <c r="D5882" s="56" t="s">
        <v>12661</v>
      </c>
      <c r="E5882" s="56" t="s">
        <v>12662</v>
      </c>
      <c r="F5882" s="56" t="s">
        <v>12663</v>
      </c>
      <c r="H5882" s="56" t="s">
        <v>12668</v>
      </c>
      <c r="I5882" s="159">
        <v>41992</v>
      </c>
      <c r="J5882" s="159">
        <v>42054</v>
      </c>
      <c r="K5882" s="56" t="s">
        <v>12669</v>
      </c>
      <c r="L5882" s="56" t="s">
        <v>12670</v>
      </c>
      <c r="M5882" s="56" t="s">
        <v>695</v>
      </c>
      <c r="N5882" s="56" t="s">
        <v>6411</v>
      </c>
      <c r="S5882" s="56" t="s">
        <v>605</v>
      </c>
      <c r="T5882" s="56">
        <v>1</v>
      </c>
      <c r="U5882" s="56" t="s">
        <v>606</v>
      </c>
      <c r="W5882" s="56" t="s">
        <v>12213</v>
      </c>
      <c r="X5882" s="56">
        <v>195</v>
      </c>
      <c r="Y5882" s="56">
        <v>350</v>
      </c>
    </row>
    <row r="5883" spans="1:26" s="56" customFormat="1">
      <c r="A5883" s="56" t="s">
        <v>12667</v>
      </c>
      <c r="B5883" s="56" t="s">
        <v>1033</v>
      </c>
      <c r="C5883" s="56" t="s">
        <v>12660</v>
      </c>
      <c r="D5883" s="56" t="s">
        <v>12661</v>
      </c>
      <c r="E5883" s="56" t="s">
        <v>12662</v>
      </c>
      <c r="F5883" s="56" t="s">
        <v>12663</v>
      </c>
      <c r="H5883" s="56" t="s">
        <v>12668</v>
      </c>
      <c r="I5883" s="159">
        <v>41992</v>
      </c>
      <c r="J5883" s="159">
        <v>42054</v>
      </c>
      <c r="K5883" s="56" t="s">
        <v>12671</v>
      </c>
      <c r="L5883" s="56" t="s">
        <v>12672</v>
      </c>
      <c r="M5883" s="56" t="s">
        <v>695</v>
      </c>
      <c r="N5883" s="56" t="s">
        <v>6411</v>
      </c>
      <c r="S5883" s="56" t="s">
        <v>605</v>
      </c>
      <c r="T5883" s="56">
        <v>1</v>
      </c>
      <c r="U5883" s="56" t="s">
        <v>606</v>
      </c>
      <c r="W5883" s="56" t="s">
        <v>12213</v>
      </c>
      <c r="X5883" s="56">
        <v>45</v>
      </c>
      <c r="Y5883" s="56">
        <v>158</v>
      </c>
    </row>
    <row r="5884" spans="1:26" s="56" customFormat="1">
      <c r="A5884" s="56" t="s">
        <v>12667</v>
      </c>
      <c r="B5884" s="56" t="s">
        <v>1033</v>
      </c>
      <c r="C5884" s="56" t="s">
        <v>12660</v>
      </c>
      <c r="D5884" s="56" t="s">
        <v>12661</v>
      </c>
      <c r="E5884" s="56" t="s">
        <v>12662</v>
      </c>
      <c r="F5884" s="56" t="s">
        <v>12663</v>
      </c>
      <c r="H5884" s="56" t="s">
        <v>12668</v>
      </c>
      <c r="I5884" s="159">
        <v>41992</v>
      </c>
      <c r="J5884" s="159">
        <v>42054</v>
      </c>
      <c r="K5884" s="56" t="s">
        <v>12673</v>
      </c>
      <c r="L5884" s="56" t="s">
        <v>12674</v>
      </c>
      <c r="M5884" s="56" t="s">
        <v>695</v>
      </c>
      <c r="N5884" s="56" t="s">
        <v>6411</v>
      </c>
      <c r="S5884" s="56" t="s">
        <v>605</v>
      </c>
      <c r="T5884" s="56">
        <v>1</v>
      </c>
      <c r="U5884" s="56" t="s">
        <v>606</v>
      </c>
      <c r="W5884" s="56" t="s">
        <v>12213</v>
      </c>
      <c r="X5884" s="56">
        <v>95</v>
      </c>
      <c r="Y5884" s="56">
        <v>356</v>
      </c>
    </row>
    <row r="5885" spans="1:26" s="56" customFormat="1">
      <c r="A5885" s="56" t="s">
        <v>12667</v>
      </c>
      <c r="B5885" s="56" t="s">
        <v>1033</v>
      </c>
      <c r="C5885" s="56" t="s">
        <v>12660</v>
      </c>
      <c r="D5885" s="56" t="s">
        <v>12661</v>
      </c>
      <c r="E5885" s="56" t="s">
        <v>12662</v>
      </c>
      <c r="F5885" s="56" t="s">
        <v>12663</v>
      </c>
      <c r="H5885" s="56" t="s">
        <v>12668</v>
      </c>
      <c r="I5885" s="159">
        <v>41992</v>
      </c>
      <c r="J5885" s="159">
        <v>42054</v>
      </c>
      <c r="K5885" s="56" t="s">
        <v>12675</v>
      </c>
      <c r="L5885" s="56" t="s">
        <v>12676</v>
      </c>
      <c r="M5885" s="56" t="s">
        <v>695</v>
      </c>
      <c r="N5885" s="56" t="s">
        <v>6411</v>
      </c>
      <c r="S5885" s="56" t="s">
        <v>605</v>
      </c>
      <c r="T5885" s="56">
        <v>1</v>
      </c>
      <c r="U5885" s="56" t="s">
        <v>606</v>
      </c>
      <c r="W5885" s="56" t="s">
        <v>12213</v>
      </c>
      <c r="X5885" s="56">
        <v>137</v>
      </c>
      <c r="Y5885" s="56">
        <v>364</v>
      </c>
    </row>
    <row r="5886" spans="1:26" s="56" customFormat="1">
      <c r="A5886" s="56" t="s">
        <v>12667</v>
      </c>
      <c r="B5886" s="56" t="s">
        <v>1033</v>
      </c>
      <c r="C5886" s="56" t="s">
        <v>12660</v>
      </c>
      <c r="D5886" s="56" t="s">
        <v>12661</v>
      </c>
      <c r="E5886" s="56" t="s">
        <v>12662</v>
      </c>
      <c r="F5886" s="56" t="s">
        <v>12663</v>
      </c>
      <c r="H5886" s="56" t="s">
        <v>12668</v>
      </c>
      <c r="I5886" s="159">
        <v>41992</v>
      </c>
      <c r="J5886" s="159">
        <v>42054</v>
      </c>
      <c r="K5886" s="56" t="s">
        <v>12677</v>
      </c>
      <c r="L5886" s="56" t="s">
        <v>12678</v>
      </c>
      <c r="M5886" s="56" t="s">
        <v>695</v>
      </c>
      <c r="N5886" s="56" t="s">
        <v>6411</v>
      </c>
      <c r="S5886" s="56" t="s">
        <v>605</v>
      </c>
      <c r="T5886" s="56">
        <v>1</v>
      </c>
      <c r="U5886" s="56" t="s">
        <v>606</v>
      </c>
      <c r="W5886" s="56" t="s">
        <v>12213</v>
      </c>
      <c r="X5886" s="56">
        <v>45</v>
      </c>
      <c r="Y5886" s="56">
        <v>240</v>
      </c>
    </row>
    <row r="5887" spans="1:26" s="56" customFormat="1">
      <c r="A5887" s="56" t="s">
        <v>12667</v>
      </c>
      <c r="B5887" s="56" t="s">
        <v>1033</v>
      </c>
      <c r="C5887" s="56" t="s">
        <v>12660</v>
      </c>
      <c r="D5887" s="56" t="s">
        <v>12661</v>
      </c>
      <c r="E5887" s="56" t="s">
        <v>12662</v>
      </c>
      <c r="F5887" s="56" t="s">
        <v>12663</v>
      </c>
      <c r="H5887" s="56" t="s">
        <v>12668</v>
      </c>
      <c r="I5887" s="159">
        <v>41992</v>
      </c>
      <c r="J5887" s="159">
        <v>42054</v>
      </c>
      <c r="K5887" s="56" t="s">
        <v>12679</v>
      </c>
      <c r="L5887" s="56" t="s">
        <v>12680</v>
      </c>
      <c r="M5887" s="56" t="s">
        <v>695</v>
      </c>
      <c r="N5887" s="56" t="s">
        <v>6411</v>
      </c>
      <c r="S5887" s="56" t="s">
        <v>605</v>
      </c>
      <c r="T5887" s="56">
        <v>1</v>
      </c>
      <c r="U5887" s="56" t="s">
        <v>606</v>
      </c>
      <c r="W5887" s="56" t="s">
        <v>12213</v>
      </c>
      <c r="X5887" s="56">
        <v>25</v>
      </c>
      <c r="Y5887" s="56">
        <v>212</v>
      </c>
    </row>
    <row r="5888" spans="1:26" s="56" customFormat="1">
      <c r="A5888" s="56" t="s">
        <v>12667</v>
      </c>
      <c r="B5888" s="56" t="s">
        <v>1033</v>
      </c>
      <c r="C5888" s="56" t="s">
        <v>12660</v>
      </c>
      <c r="D5888" s="56" t="s">
        <v>12661</v>
      </c>
      <c r="E5888" s="56" t="s">
        <v>12662</v>
      </c>
      <c r="F5888" s="56" t="s">
        <v>12663</v>
      </c>
      <c r="H5888" s="56" t="s">
        <v>12668</v>
      </c>
      <c r="I5888" s="159">
        <v>41992</v>
      </c>
      <c r="J5888" s="159">
        <v>42054</v>
      </c>
      <c r="K5888" s="56" t="s">
        <v>12681</v>
      </c>
      <c r="L5888" s="56" t="s">
        <v>12682</v>
      </c>
      <c r="M5888" s="56" t="s">
        <v>695</v>
      </c>
      <c r="N5888" s="56" t="s">
        <v>6411</v>
      </c>
      <c r="S5888" s="56" t="s">
        <v>605</v>
      </c>
      <c r="T5888" s="56">
        <v>1</v>
      </c>
      <c r="U5888" s="56" t="s">
        <v>606</v>
      </c>
      <c r="W5888" s="56" t="s">
        <v>12213</v>
      </c>
      <c r="X5888" s="56">
        <v>92</v>
      </c>
      <c r="Y5888" s="56">
        <v>248</v>
      </c>
    </row>
    <row r="5889" spans="1:25" s="56" customFormat="1">
      <c r="A5889" s="56" t="s">
        <v>12667</v>
      </c>
      <c r="B5889" s="56" t="s">
        <v>1033</v>
      </c>
      <c r="C5889" s="56" t="s">
        <v>12660</v>
      </c>
      <c r="D5889" s="56" t="s">
        <v>12661</v>
      </c>
      <c r="E5889" s="56" t="s">
        <v>12662</v>
      </c>
      <c r="F5889" s="56" t="s">
        <v>12663</v>
      </c>
      <c r="H5889" s="56" t="s">
        <v>12668</v>
      </c>
      <c r="I5889" s="159">
        <v>41992</v>
      </c>
      <c r="J5889" s="159">
        <v>42054</v>
      </c>
      <c r="K5889" s="56" t="s">
        <v>12683</v>
      </c>
      <c r="L5889" s="56" t="s">
        <v>12684</v>
      </c>
      <c r="M5889" s="56" t="s">
        <v>695</v>
      </c>
      <c r="N5889" s="56" t="s">
        <v>6411</v>
      </c>
      <c r="S5889" s="56" t="s">
        <v>605</v>
      </c>
      <c r="T5889" s="56">
        <v>1</v>
      </c>
      <c r="U5889" s="56" t="s">
        <v>606</v>
      </c>
      <c r="W5889" s="56" t="s">
        <v>12213</v>
      </c>
      <c r="X5889" s="56">
        <v>55</v>
      </c>
      <c r="Y5889" s="56">
        <v>280</v>
      </c>
    </row>
    <row r="5890" spans="1:25" s="56" customFormat="1">
      <c r="A5890" s="56" t="s">
        <v>12667</v>
      </c>
      <c r="B5890" s="56" t="s">
        <v>1033</v>
      </c>
      <c r="C5890" s="56" t="s">
        <v>12660</v>
      </c>
      <c r="D5890" s="56" t="s">
        <v>12661</v>
      </c>
      <c r="E5890" s="56" t="s">
        <v>12662</v>
      </c>
      <c r="F5890" s="56" t="s">
        <v>12663</v>
      </c>
      <c r="H5890" s="56" t="s">
        <v>12668</v>
      </c>
      <c r="I5890" s="159">
        <v>41992</v>
      </c>
      <c r="J5890" s="159">
        <v>42054</v>
      </c>
      <c r="K5890" s="56" t="s">
        <v>12685</v>
      </c>
      <c r="L5890" s="56" t="s">
        <v>12686</v>
      </c>
      <c r="M5890" s="56" t="s">
        <v>695</v>
      </c>
      <c r="N5890" s="56" t="s">
        <v>6411</v>
      </c>
      <c r="S5890" s="56" t="s">
        <v>605</v>
      </c>
      <c r="T5890" s="56">
        <v>1</v>
      </c>
      <c r="U5890" s="56" t="s">
        <v>606</v>
      </c>
      <c r="W5890" s="56" t="s">
        <v>12213</v>
      </c>
      <c r="X5890" s="56">
        <v>145</v>
      </c>
      <c r="Y5890" s="56">
        <v>338</v>
      </c>
    </row>
    <row r="5891" spans="1:25" s="56" customFormat="1">
      <c r="A5891" s="56" t="s">
        <v>12667</v>
      </c>
      <c r="B5891" s="56" t="s">
        <v>1033</v>
      </c>
      <c r="C5891" s="56" t="s">
        <v>12660</v>
      </c>
      <c r="D5891" s="56" t="s">
        <v>12661</v>
      </c>
      <c r="E5891" s="56" t="s">
        <v>12662</v>
      </c>
      <c r="F5891" s="56" t="s">
        <v>12663</v>
      </c>
      <c r="H5891" s="56" t="s">
        <v>12668</v>
      </c>
      <c r="I5891" s="159">
        <v>41992</v>
      </c>
      <c r="J5891" s="159">
        <v>42054</v>
      </c>
      <c r="K5891" s="56" t="s">
        <v>12687</v>
      </c>
      <c r="L5891" s="56" t="s">
        <v>12688</v>
      </c>
      <c r="M5891" s="56" t="s">
        <v>695</v>
      </c>
      <c r="N5891" s="56" t="s">
        <v>6411</v>
      </c>
      <c r="S5891" s="56" t="s">
        <v>605</v>
      </c>
      <c r="T5891" s="56">
        <v>1</v>
      </c>
      <c r="U5891" s="56" t="s">
        <v>606</v>
      </c>
      <c r="W5891" s="56" t="s">
        <v>12213</v>
      </c>
      <c r="X5891" s="56">
        <v>25</v>
      </c>
      <c r="Y5891" s="56">
        <v>212</v>
      </c>
    </row>
    <row r="5892" spans="1:25" s="56" customFormat="1">
      <c r="A5892" s="56" t="s">
        <v>12667</v>
      </c>
      <c r="B5892" s="56" t="s">
        <v>1033</v>
      </c>
      <c r="C5892" s="56" t="s">
        <v>12660</v>
      </c>
      <c r="D5892" s="56" t="s">
        <v>12661</v>
      </c>
      <c r="E5892" s="56" t="s">
        <v>12662</v>
      </c>
      <c r="F5892" s="56" t="s">
        <v>12663</v>
      </c>
      <c r="H5892" s="56" t="s">
        <v>12668</v>
      </c>
      <c r="I5892" s="159">
        <v>41992</v>
      </c>
      <c r="J5892" s="159">
        <v>42054</v>
      </c>
      <c r="K5892" s="56" t="s">
        <v>12689</v>
      </c>
      <c r="L5892" s="56" t="s">
        <v>12690</v>
      </c>
      <c r="M5892" s="56" t="s">
        <v>695</v>
      </c>
      <c r="N5892" s="56" t="s">
        <v>6411</v>
      </c>
      <c r="S5892" s="56" t="s">
        <v>605</v>
      </c>
      <c r="T5892" s="56">
        <v>1</v>
      </c>
      <c r="U5892" s="56" t="s">
        <v>606</v>
      </c>
      <c r="W5892" s="56" t="s">
        <v>12213</v>
      </c>
      <c r="X5892" s="56">
        <v>25</v>
      </c>
      <c r="Y5892" s="56">
        <v>320</v>
      </c>
    </row>
    <row r="5893" spans="1:25" s="56" customFormat="1">
      <c r="A5893" s="56" t="s">
        <v>12667</v>
      </c>
      <c r="B5893" s="56" t="s">
        <v>1033</v>
      </c>
      <c r="C5893" s="56" t="s">
        <v>12660</v>
      </c>
      <c r="D5893" s="56" t="s">
        <v>12661</v>
      </c>
      <c r="E5893" s="56" t="s">
        <v>12662</v>
      </c>
      <c r="F5893" s="56" t="s">
        <v>12663</v>
      </c>
      <c r="H5893" s="56" t="s">
        <v>12668</v>
      </c>
      <c r="I5893" s="159">
        <v>41992</v>
      </c>
      <c r="J5893" s="159">
        <v>42054</v>
      </c>
      <c r="K5893" s="56" t="s">
        <v>12691</v>
      </c>
      <c r="L5893" s="56" t="s">
        <v>12692</v>
      </c>
      <c r="M5893" s="56" t="s">
        <v>695</v>
      </c>
      <c r="N5893" s="56" t="s">
        <v>6411</v>
      </c>
      <c r="S5893" s="56" t="s">
        <v>605</v>
      </c>
      <c r="T5893" s="56">
        <v>1</v>
      </c>
      <c r="U5893" s="56" t="s">
        <v>606</v>
      </c>
      <c r="W5893" s="56" t="s">
        <v>12213</v>
      </c>
      <c r="X5893" s="56">
        <v>25</v>
      </c>
      <c r="Y5893" s="56">
        <v>286</v>
      </c>
    </row>
    <row r="5894" spans="1:25" s="56" customFormat="1">
      <c r="A5894" s="56" t="s">
        <v>12667</v>
      </c>
      <c r="B5894" s="56" t="s">
        <v>1033</v>
      </c>
      <c r="C5894" s="56" t="s">
        <v>12660</v>
      </c>
      <c r="D5894" s="56" t="s">
        <v>12661</v>
      </c>
      <c r="E5894" s="56" t="s">
        <v>12662</v>
      </c>
      <c r="F5894" s="56" t="s">
        <v>12663</v>
      </c>
      <c r="H5894" s="56" t="s">
        <v>12668</v>
      </c>
      <c r="I5894" s="159">
        <v>41992</v>
      </c>
      <c r="J5894" s="159">
        <v>42054</v>
      </c>
      <c r="K5894" s="56" t="s">
        <v>12693</v>
      </c>
      <c r="L5894" s="56" t="s">
        <v>12694</v>
      </c>
      <c r="M5894" s="56" t="s">
        <v>695</v>
      </c>
      <c r="N5894" s="56" t="s">
        <v>6411</v>
      </c>
      <c r="S5894" s="56" t="s">
        <v>605</v>
      </c>
      <c r="T5894" s="56">
        <v>1</v>
      </c>
      <c r="U5894" s="56" t="s">
        <v>606</v>
      </c>
      <c r="W5894" s="56" t="s">
        <v>12213</v>
      </c>
      <c r="X5894" s="56">
        <v>45</v>
      </c>
      <c r="Y5894" s="56">
        <v>238</v>
      </c>
    </row>
    <row r="5895" spans="1:25" s="56" customFormat="1">
      <c r="A5895" s="56" t="s">
        <v>12667</v>
      </c>
      <c r="B5895" s="56" t="s">
        <v>1033</v>
      </c>
      <c r="C5895" s="56" t="s">
        <v>12660</v>
      </c>
      <c r="D5895" s="56" t="s">
        <v>12661</v>
      </c>
      <c r="E5895" s="56" t="s">
        <v>12662</v>
      </c>
      <c r="F5895" s="56" t="s">
        <v>12663</v>
      </c>
      <c r="H5895" s="56" t="s">
        <v>12668</v>
      </c>
      <c r="I5895" s="159">
        <v>41992</v>
      </c>
      <c r="J5895" s="159">
        <v>42054</v>
      </c>
      <c r="K5895" s="56" t="s">
        <v>12695</v>
      </c>
      <c r="L5895" s="56" t="s">
        <v>12696</v>
      </c>
      <c r="M5895" s="56" t="s">
        <v>695</v>
      </c>
      <c r="N5895" s="56" t="s">
        <v>6411</v>
      </c>
      <c r="S5895" s="56" t="s">
        <v>605</v>
      </c>
      <c r="T5895" s="56">
        <v>1</v>
      </c>
      <c r="U5895" s="56" t="s">
        <v>606</v>
      </c>
      <c r="W5895" s="56" t="s">
        <v>12213</v>
      </c>
      <c r="X5895" s="56">
        <v>45</v>
      </c>
      <c r="Y5895" s="56">
        <v>97</v>
      </c>
    </row>
    <row r="5896" spans="1:25" s="56" customFormat="1">
      <c r="A5896" s="56" t="s">
        <v>12667</v>
      </c>
      <c r="B5896" s="56" t="s">
        <v>1033</v>
      </c>
      <c r="C5896" s="56" t="s">
        <v>12660</v>
      </c>
      <c r="D5896" s="56" t="s">
        <v>12661</v>
      </c>
      <c r="E5896" s="56" t="s">
        <v>12662</v>
      </c>
      <c r="F5896" s="56" t="s">
        <v>12663</v>
      </c>
      <c r="H5896" s="56" t="s">
        <v>12668</v>
      </c>
      <c r="I5896" s="159">
        <v>41992</v>
      </c>
      <c r="J5896" s="159">
        <v>42054</v>
      </c>
      <c r="K5896" s="56" t="s">
        <v>12697</v>
      </c>
      <c r="L5896" s="56" t="s">
        <v>12698</v>
      </c>
      <c r="M5896" s="56" t="s">
        <v>695</v>
      </c>
      <c r="N5896" s="56" t="s">
        <v>6411</v>
      </c>
      <c r="S5896" s="56" t="s">
        <v>605</v>
      </c>
      <c r="T5896" s="56">
        <v>1</v>
      </c>
      <c r="U5896" s="56" t="s">
        <v>606</v>
      </c>
      <c r="W5896" s="56" t="s">
        <v>12213</v>
      </c>
      <c r="X5896" s="56">
        <v>45</v>
      </c>
      <c r="Y5896" s="56">
        <v>238</v>
      </c>
    </row>
    <row r="5897" spans="1:25" s="56" customFormat="1">
      <c r="A5897" s="56" t="s">
        <v>12667</v>
      </c>
      <c r="B5897" s="56" t="s">
        <v>1033</v>
      </c>
      <c r="C5897" s="56" t="s">
        <v>12660</v>
      </c>
      <c r="D5897" s="56" t="s">
        <v>12661</v>
      </c>
      <c r="E5897" s="56" t="s">
        <v>12662</v>
      </c>
      <c r="F5897" s="56" t="s">
        <v>12663</v>
      </c>
      <c r="H5897" s="56" t="s">
        <v>12668</v>
      </c>
      <c r="I5897" s="159">
        <v>41992</v>
      </c>
      <c r="J5897" s="159">
        <v>42054</v>
      </c>
      <c r="K5897" s="56" t="s">
        <v>12699</v>
      </c>
      <c r="L5897" s="56" t="s">
        <v>12700</v>
      </c>
      <c r="M5897" s="56" t="s">
        <v>695</v>
      </c>
      <c r="N5897" s="56" t="s">
        <v>6411</v>
      </c>
      <c r="S5897" s="56" t="s">
        <v>605</v>
      </c>
      <c r="T5897" s="56">
        <v>1</v>
      </c>
      <c r="U5897" s="56" t="s">
        <v>606</v>
      </c>
      <c r="W5897" s="56" t="s">
        <v>12213</v>
      </c>
      <c r="X5897" s="56">
        <v>95</v>
      </c>
      <c r="Y5897" s="56">
        <v>282</v>
      </c>
    </row>
    <row r="5898" spans="1:25" s="56" customFormat="1">
      <c r="A5898" s="56" t="s">
        <v>12667</v>
      </c>
      <c r="B5898" s="56" t="s">
        <v>1033</v>
      </c>
      <c r="C5898" s="56" t="s">
        <v>12660</v>
      </c>
      <c r="D5898" s="56" t="s">
        <v>12661</v>
      </c>
      <c r="E5898" s="56" t="s">
        <v>12662</v>
      </c>
      <c r="F5898" s="56" t="s">
        <v>12663</v>
      </c>
      <c r="H5898" s="56" t="s">
        <v>12668</v>
      </c>
      <c r="I5898" s="159">
        <v>41992</v>
      </c>
      <c r="J5898" s="159">
        <v>42054</v>
      </c>
      <c r="K5898" s="56" t="s">
        <v>12701</v>
      </c>
      <c r="L5898" s="56" t="s">
        <v>12702</v>
      </c>
      <c r="M5898" s="56" t="s">
        <v>695</v>
      </c>
      <c r="N5898" s="56" t="s">
        <v>6411</v>
      </c>
      <c r="S5898" s="56" t="s">
        <v>605</v>
      </c>
      <c r="T5898" s="56">
        <v>1</v>
      </c>
      <c r="U5898" s="56" t="s">
        <v>606</v>
      </c>
      <c r="W5898" s="56" t="s">
        <v>12213</v>
      </c>
      <c r="X5898" s="56">
        <v>95</v>
      </c>
      <c r="Y5898" s="56">
        <v>262</v>
      </c>
    </row>
    <row r="5899" spans="1:25" s="56" customFormat="1">
      <c r="A5899" s="56" t="s">
        <v>12667</v>
      </c>
      <c r="B5899" s="56" t="s">
        <v>1033</v>
      </c>
      <c r="C5899" s="56" t="s">
        <v>12660</v>
      </c>
      <c r="D5899" s="56" t="s">
        <v>12661</v>
      </c>
      <c r="E5899" s="56" t="s">
        <v>12662</v>
      </c>
      <c r="F5899" s="56" t="s">
        <v>12663</v>
      </c>
      <c r="H5899" s="56" t="s">
        <v>12668</v>
      </c>
      <c r="I5899" s="159">
        <v>41992</v>
      </c>
      <c r="J5899" s="159">
        <v>42054</v>
      </c>
      <c r="K5899" s="56" t="s">
        <v>12703</v>
      </c>
      <c r="L5899" s="56" t="s">
        <v>12704</v>
      </c>
      <c r="M5899" s="56" t="s">
        <v>695</v>
      </c>
      <c r="N5899" s="56" t="s">
        <v>6411</v>
      </c>
      <c r="S5899" s="56" t="s">
        <v>605</v>
      </c>
      <c r="T5899" s="56">
        <v>1</v>
      </c>
      <c r="U5899" s="56" t="s">
        <v>606</v>
      </c>
      <c r="W5899" s="56" t="s">
        <v>12213</v>
      </c>
      <c r="X5899" s="56">
        <v>45</v>
      </c>
      <c r="Y5899" s="56">
        <v>156</v>
      </c>
    </row>
    <row r="5900" spans="1:25" s="56" customFormat="1">
      <c r="A5900" s="56" t="s">
        <v>12667</v>
      </c>
      <c r="B5900" s="56" t="s">
        <v>1033</v>
      </c>
      <c r="C5900" s="56" t="s">
        <v>12660</v>
      </c>
      <c r="D5900" s="56" t="s">
        <v>12661</v>
      </c>
      <c r="E5900" s="56" t="s">
        <v>12662</v>
      </c>
      <c r="F5900" s="56" t="s">
        <v>12663</v>
      </c>
      <c r="H5900" s="56" t="s">
        <v>12668</v>
      </c>
      <c r="I5900" s="159">
        <v>41992</v>
      </c>
      <c r="J5900" s="159">
        <v>42054</v>
      </c>
      <c r="K5900" s="56" t="s">
        <v>12705</v>
      </c>
      <c r="L5900" s="56" t="s">
        <v>12706</v>
      </c>
      <c r="M5900" s="56" t="s">
        <v>695</v>
      </c>
      <c r="N5900" s="56" t="s">
        <v>6411</v>
      </c>
      <c r="S5900" s="56" t="s">
        <v>605</v>
      </c>
      <c r="T5900" s="56">
        <v>1</v>
      </c>
      <c r="U5900" s="56" t="s">
        <v>606</v>
      </c>
      <c r="W5900" s="56" t="s">
        <v>12213</v>
      </c>
      <c r="X5900" s="56">
        <v>95</v>
      </c>
      <c r="Y5900" s="56">
        <v>272</v>
      </c>
    </row>
    <row r="5901" spans="1:25" s="56" customFormat="1">
      <c r="A5901" s="56" t="s">
        <v>12667</v>
      </c>
      <c r="B5901" s="56" t="s">
        <v>1033</v>
      </c>
      <c r="C5901" s="56" t="s">
        <v>12660</v>
      </c>
      <c r="D5901" s="56" t="s">
        <v>12661</v>
      </c>
      <c r="E5901" s="56" t="s">
        <v>12662</v>
      </c>
      <c r="F5901" s="56" t="s">
        <v>12663</v>
      </c>
      <c r="H5901" s="56" t="s">
        <v>12668</v>
      </c>
      <c r="I5901" s="159">
        <v>41992</v>
      </c>
      <c r="J5901" s="159">
        <v>42054</v>
      </c>
      <c r="K5901" s="56" t="s">
        <v>12707</v>
      </c>
      <c r="L5901" s="56" t="s">
        <v>12708</v>
      </c>
      <c r="M5901" s="56" t="s">
        <v>695</v>
      </c>
      <c r="N5901" s="56" t="s">
        <v>6411</v>
      </c>
      <c r="S5901" s="56" t="s">
        <v>605</v>
      </c>
      <c r="T5901" s="56">
        <v>1</v>
      </c>
      <c r="U5901" s="56" t="s">
        <v>606</v>
      </c>
      <c r="W5901" s="56" t="s">
        <v>12213</v>
      </c>
      <c r="X5901" s="56">
        <v>45</v>
      </c>
      <c r="Y5901" s="56">
        <v>208</v>
      </c>
    </row>
    <row r="5902" spans="1:25" s="56" customFormat="1">
      <c r="A5902" s="56" t="s">
        <v>12667</v>
      </c>
      <c r="B5902" s="56" t="s">
        <v>1033</v>
      </c>
      <c r="C5902" s="56" t="s">
        <v>12660</v>
      </c>
      <c r="D5902" s="56" t="s">
        <v>12661</v>
      </c>
      <c r="E5902" s="56" t="s">
        <v>12662</v>
      </c>
      <c r="F5902" s="56" t="s">
        <v>12663</v>
      </c>
      <c r="H5902" s="56" t="s">
        <v>12668</v>
      </c>
      <c r="I5902" s="159">
        <v>41992</v>
      </c>
      <c r="J5902" s="159">
        <v>42054</v>
      </c>
      <c r="K5902" s="56" t="s">
        <v>12709</v>
      </c>
      <c r="L5902" s="56" t="s">
        <v>12710</v>
      </c>
      <c r="M5902" s="56" t="s">
        <v>695</v>
      </c>
      <c r="N5902" s="56" t="s">
        <v>6411</v>
      </c>
      <c r="S5902" s="56" t="s">
        <v>605</v>
      </c>
      <c r="T5902" s="56">
        <v>1</v>
      </c>
      <c r="U5902" s="56" t="s">
        <v>606</v>
      </c>
      <c r="W5902" s="56" t="s">
        <v>12213</v>
      </c>
      <c r="X5902" s="56">
        <v>95</v>
      </c>
      <c r="Y5902" s="56">
        <v>312</v>
      </c>
    </row>
    <row r="5903" spans="1:25" s="56" customFormat="1">
      <c r="A5903" s="56" t="s">
        <v>12667</v>
      </c>
      <c r="B5903" s="56" t="s">
        <v>1033</v>
      </c>
      <c r="C5903" s="56" t="s">
        <v>12660</v>
      </c>
      <c r="D5903" s="56" t="s">
        <v>12661</v>
      </c>
      <c r="E5903" s="56" t="s">
        <v>12662</v>
      </c>
      <c r="F5903" s="56" t="s">
        <v>12663</v>
      </c>
      <c r="H5903" s="56" t="s">
        <v>12668</v>
      </c>
      <c r="I5903" s="159">
        <v>41992</v>
      </c>
      <c r="J5903" s="159">
        <v>42054</v>
      </c>
      <c r="K5903" s="56" t="s">
        <v>12711</v>
      </c>
      <c r="L5903" s="56" t="s">
        <v>12712</v>
      </c>
      <c r="M5903" s="56" t="s">
        <v>695</v>
      </c>
      <c r="N5903" s="56" t="s">
        <v>6411</v>
      </c>
      <c r="S5903" s="56" t="s">
        <v>605</v>
      </c>
      <c r="T5903" s="56">
        <v>1</v>
      </c>
      <c r="U5903" s="56" t="s">
        <v>606</v>
      </c>
      <c r="W5903" s="56" t="s">
        <v>12213</v>
      </c>
      <c r="X5903" s="56">
        <v>45</v>
      </c>
      <c r="Y5903" s="56">
        <v>222</v>
      </c>
    </row>
    <row r="5904" spans="1:25" s="56" customFormat="1">
      <c r="A5904" s="56" t="s">
        <v>12667</v>
      </c>
      <c r="B5904" s="56" t="s">
        <v>1033</v>
      </c>
      <c r="C5904" s="56" t="s">
        <v>12660</v>
      </c>
      <c r="D5904" s="56" t="s">
        <v>12661</v>
      </c>
      <c r="E5904" s="56" t="s">
        <v>12662</v>
      </c>
      <c r="F5904" s="56" t="s">
        <v>12663</v>
      </c>
      <c r="H5904" s="56" t="s">
        <v>12668</v>
      </c>
      <c r="I5904" s="159">
        <v>41992</v>
      </c>
      <c r="J5904" s="159">
        <v>42054</v>
      </c>
      <c r="K5904" s="56" t="s">
        <v>12713</v>
      </c>
      <c r="L5904" s="56" t="s">
        <v>12714</v>
      </c>
      <c r="M5904" s="56" t="s">
        <v>695</v>
      </c>
      <c r="N5904" s="56" t="s">
        <v>6411</v>
      </c>
      <c r="S5904" s="56" t="s">
        <v>605</v>
      </c>
      <c r="T5904" s="56">
        <v>1</v>
      </c>
      <c r="U5904" s="56" t="s">
        <v>606</v>
      </c>
      <c r="W5904" s="56" t="s">
        <v>12213</v>
      </c>
      <c r="X5904" s="56">
        <v>45</v>
      </c>
      <c r="Y5904" s="56">
        <v>398</v>
      </c>
    </row>
    <row r="5905" spans="1:25" s="56" customFormat="1">
      <c r="A5905" s="56" t="s">
        <v>12667</v>
      </c>
      <c r="B5905" s="56" t="s">
        <v>1033</v>
      </c>
      <c r="C5905" s="56" t="s">
        <v>12660</v>
      </c>
      <c r="D5905" s="56" t="s">
        <v>12661</v>
      </c>
      <c r="E5905" s="56" t="s">
        <v>12662</v>
      </c>
      <c r="F5905" s="56" t="s">
        <v>12663</v>
      </c>
      <c r="H5905" s="56" t="s">
        <v>12668</v>
      </c>
      <c r="I5905" s="159">
        <v>41992</v>
      </c>
      <c r="J5905" s="159">
        <v>42054</v>
      </c>
      <c r="K5905" s="56" t="s">
        <v>12715</v>
      </c>
      <c r="L5905" s="56" t="s">
        <v>12716</v>
      </c>
      <c r="M5905" s="56" t="s">
        <v>695</v>
      </c>
      <c r="N5905" s="56" t="s">
        <v>6411</v>
      </c>
      <c r="S5905" s="56" t="s">
        <v>605</v>
      </c>
      <c r="T5905" s="56">
        <v>1</v>
      </c>
      <c r="U5905" s="56" t="s">
        <v>606</v>
      </c>
      <c r="W5905" s="56" t="s">
        <v>12213</v>
      </c>
      <c r="X5905" s="56">
        <v>45</v>
      </c>
      <c r="Y5905" s="56">
        <v>206</v>
      </c>
    </row>
    <row r="5906" spans="1:25" s="56" customFormat="1">
      <c r="A5906" s="56" t="s">
        <v>12667</v>
      </c>
      <c r="B5906" s="56" t="s">
        <v>1033</v>
      </c>
      <c r="C5906" s="56" t="s">
        <v>12660</v>
      </c>
      <c r="D5906" s="56" t="s">
        <v>12661</v>
      </c>
      <c r="E5906" s="56" t="s">
        <v>12662</v>
      </c>
      <c r="F5906" s="56" t="s">
        <v>12663</v>
      </c>
      <c r="H5906" s="56" t="s">
        <v>12668</v>
      </c>
      <c r="I5906" s="159">
        <v>41992</v>
      </c>
      <c r="J5906" s="159">
        <v>42054</v>
      </c>
      <c r="K5906" s="56" t="s">
        <v>12717</v>
      </c>
      <c r="L5906" s="56" t="s">
        <v>12718</v>
      </c>
      <c r="M5906" s="56" t="s">
        <v>695</v>
      </c>
      <c r="N5906" s="56" t="s">
        <v>6411</v>
      </c>
      <c r="S5906" s="56" t="s">
        <v>605</v>
      </c>
      <c r="T5906" s="56">
        <v>1</v>
      </c>
      <c r="U5906" s="56" t="s">
        <v>606</v>
      </c>
      <c r="W5906" s="56" t="s">
        <v>12213</v>
      </c>
      <c r="X5906" s="56">
        <v>45</v>
      </c>
      <c r="Y5906" s="56">
        <v>70</v>
      </c>
    </row>
    <row r="5907" spans="1:25" s="56" customFormat="1">
      <c r="A5907" s="56" t="s">
        <v>12667</v>
      </c>
      <c r="B5907" s="56" t="s">
        <v>1033</v>
      </c>
      <c r="C5907" s="56" t="s">
        <v>12660</v>
      </c>
      <c r="D5907" s="56" t="s">
        <v>12661</v>
      </c>
      <c r="E5907" s="56" t="s">
        <v>12662</v>
      </c>
      <c r="F5907" s="56" t="s">
        <v>12663</v>
      </c>
      <c r="H5907" s="56" t="s">
        <v>12668</v>
      </c>
      <c r="I5907" s="159">
        <v>41992</v>
      </c>
      <c r="J5907" s="159">
        <v>42054</v>
      </c>
      <c r="K5907" s="56" t="s">
        <v>12719</v>
      </c>
      <c r="L5907" s="56" t="s">
        <v>12720</v>
      </c>
      <c r="M5907" s="56" t="s">
        <v>695</v>
      </c>
      <c r="N5907" s="56" t="s">
        <v>6411</v>
      </c>
      <c r="S5907" s="56" t="s">
        <v>605</v>
      </c>
      <c r="T5907" s="56">
        <v>1</v>
      </c>
      <c r="U5907" s="56" t="s">
        <v>606</v>
      </c>
      <c r="W5907" s="56" t="s">
        <v>12213</v>
      </c>
      <c r="X5907" s="56">
        <v>25</v>
      </c>
      <c r="Y5907" s="56">
        <v>210</v>
      </c>
    </row>
    <row r="5908" spans="1:25" s="56" customFormat="1">
      <c r="A5908" s="56" t="s">
        <v>12667</v>
      </c>
      <c r="B5908" s="56" t="s">
        <v>1033</v>
      </c>
      <c r="C5908" s="56" t="s">
        <v>12660</v>
      </c>
      <c r="D5908" s="56" t="s">
        <v>12661</v>
      </c>
      <c r="E5908" s="56" t="s">
        <v>12662</v>
      </c>
      <c r="F5908" s="56" t="s">
        <v>12663</v>
      </c>
      <c r="H5908" s="56" t="s">
        <v>12668</v>
      </c>
      <c r="I5908" s="159">
        <v>41992</v>
      </c>
      <c r="J5908" s="159">
        <v>42054</v>
      </c>
      <c r="K5908" s="56" t="s">
        <v>12721</v>
      </c>
      <c r="L5908" s="56" t="s">
        <v>12722</v>
      </c>
      <c r="M5908" s="56" t="s">
        <v>695</v>
      </c>
      <c r="N5908" s="56" t="s">
        <v>6411</v>
      </c>
      <c r="S5908" s="56" t="s">
        <v>605</v>
      </c>
      <c r="T5908" s="56">
        <v>1</v>
      </c>
      <c r="U5908" s="56" t="s">
        <v>606</v>
      </c>
      <c r="W5908" s="56" t="s">
        <v>12213</v>
      </c>
      <c r="X5908" s="56">
        <v>45</v>
      </c>
      <c r="Y5908" s="56">
        <v>236</v>
      </c>
    </row>
    <row r="5909" spans="1:25" s="56" customFormat="1">
      <c r="A5909" s="56" t="s">
        <v>12667</v>
      </c>
      <c r="B5909" s="56" t="s">
        <v>1033</v>
      </c>
      <c r="C5909" s="56" t="s">
        <v>12660</v>
      </c>
      <c r="D5909" s="56" t="s">
        <v>12661</v>
      </c>
      <c r="E5909" s="56" t="s">
        <v>12662</v>
      </c>
      <c r="F5909" s="56" t="s">
        <v>12663</v>
      </c>
      <c r="H5909" s="56" t="s">
        <v>12668</v>
      </c>
      <c r="I5909" s="159">
        <v>41992</v>
      </c>
      <c r="J5909" s="159">
        <v>42054</v>
      </c>
      <c r="K5909" s="56" t="s">
        <v>12723</v>
      </c>
      <c r="L5909" s="56" t="s">
        <v>12724</v>
      </c>
      <c r="M5909" s="56" t="s">
        <v>695</v>
      </c>
      <c r="N5909" s="56" t="s">
        <v>6411</v>
      </c>
      <c r="S5909" s="56" t="s">
        <v>605</v>
      </c>
      <c r="T5909" s="56">
        <v>1</v>
      </c>
      <c r="U5909" s="56" t="s">
        <v>606</v>
      </c>
      <c r="W5909" s="56" t="s">
        <v>12213</v>
      </c>
      <c r="X5909" s="56">
        <v>45</v>
      </c>
      <c r="Y5909" s="56">
        <v>200</v>
      </c>
    </row>
    <row r="5910" spans="1:25" s="56" customFormat="1">
      <c r="A5910" s="56" t="s">
        <v>12667</v>
      </c>
      <c r="B5910" s="56" t="s">
        <v>1033</v>
      </c>
      <c r="C5910" s="56" t="s">
        <v>12660</v>
      </c>
      <c r="D5910" s="56" t="s">
        <v>12661</v>
      </c>
      <c r="E5910" s="56" t="s">
        <v>12662</v>
      </c>
      <c r="F5910" s="56" t="s">
        <v>12663</v>
      </c>
      <c r="H5910" s="56" t="s">
        <v>12668</v>
      </c>
      <c r="I5910" s="159">
        <v>41992</v>
      </c>
      <c r="J5910" s="159">
        <v>42054</v>
      </c>
      <c r="K5910" s="56" t="s">
        <v>12725</v>
      </c>
      <c r="L5910" s="56" t="s">
        <v>12726</v>
      </c>
      <c r="M5910" s="56" t="s">
        <v>695</v>
      </c>
      <c r="N5910" s="56" t="s">
        <v>6411</v>
      </c>
      <c r="S5910" s="56" t="s">
        <v>605</v>
      </c>
      <c r="T5910" s="56">
        <v>1</v>
      </c>
      <c r="U5910" s="56" t="s">
        <v>606</v>
      </c>
      <c r="W5910" s="56" t="s">
        <v>12213</v>
      </c>
      <c r="X5910" s="56">
        <v>45</v>
      </c>
      <c r="Y5910" s="56">
        <v>172</v>
      </c>
    </row>
    <row r="5911" spans="1:25" s="56" customFormat="1">
      <c r="A5911" s="56" t="s">
        <v>12667</v>
      </c>
      <c r="B5911" s="56" t="s">
        <v>1033</v>
      </c>
      <c r="C5911" s="56" t="s">
        <v>12660</v>
      </c>
      <c r="D5911" s="56" t="s">
        <v>12661</v>
      </c>
      <c r="E5911" s="56" t="s">
        <v>12662</v>
      </c>
      <c r="F5911" s="56" t="s">
        <v>12663</v>
      </c>
      <c r="H5911" s="56" t="s">
        <v>12668</v>
      </c>
      <c r="I5911" s="159">
        <v>41992</v>
      </c>
      <c r="J5911" s="159">
        <v>42054</v>
      </c>
      <c r="K5911" s="56" t="s">
        <v>12727</v>
      </c>
      <c r="L5911" s="56" t="s">
        <v>12728</v>
      </c>
      <c r="M5911" s="56" t="s">
        <v>695</v>
      </c>
      <c r="N5911" s="56" t="s">
        <v>6411</v>
      </c>
      <c r="S5911" s="56" t="s">
        <v>605</v>
      </c>
      <c r="T5911" s="56">
        <v>1</v>
      </c>
      <c r="U5911" s="56" t="s">
        <v>606</v>
      </c>
      <c r="W5911" s="56" t="s">
        <v>12213</v>
      </c>
      <c r="X5911" s="56">
        <v>25</v>
      </c>
      <c r="Y5911" s="56">
        <v>272</v>
      </c>
    </row>
    <row r="5912" spans="1:25" s="56" customFormat="1">
      <c r="A5912" s="56" t="s">
        <v>12667</v>
      </c>
      <c r="B5912" s="56" t="s">
        <v>1033</v>
      </c>
      <c r="C5912" s="56" t="s">
        <v>12660</v>
      </c>
      <c r="D5912" s="56" t="s">
        <v>12661</v>
      </c>
      <c r="E5912" s="56" t="s">
        <v>12662</v>
      </c>
      <c r="F5912" s="56" t="s">
        <v>12663</v>
      </c>
      <c r="H5912" s="56" t="s">
        <v>12668</v>
      </c>
      <c r="I5912" s="159">
        <v>41992</v>
      </c>
      <c r="J5912" s="159">
        <v>42054</v>
      </c>
      <c r="K5912" s="56" t="s">
        <v>12729</v>
      </c>
      <c r="L5912" s="56" t="s">
        <v>12730</v>
      </c>
      <c r="M5912" s="56" t="s">
        <v>695</v>
      </c>
      <c r="N5912" s="56" t="s">
        <v>6411</v>
      </c>
      <c r="S5912" s="56" t="s">
        <v>605</v>
      </c>
      <c r="T5912" s="56">
        <v>1</v>
      </c>
      <c r="U5912" s="56" t="s">
        <v>606</v>
      </c>
      <c r="W5912" s="56" t="s">
        <v>12213</v>
      </c>
      <c r="X5912" s="56">
        <v>45</v>
      </c>
      <c r="Y5912" s="56">
        <v>318</v>
      </c>
    </row>
    <row r="5913" spans="1:25" s="56" customFormat="1">
      <c r="A5913" s="56" t="s">
        <v>12667</v>
      </c>
      <c r="B5913" s="56" t="s">
        <v>1033</v>
      </c>
      <c r="C5913" s="56" t="s">
        <v>12660</v>
      </c>
      <c r="D5913" s="56" t="s">
        <v>12661</v>
      </c>
      <c r="E5913" s="56" t="s">
        <v>12662</v>
      </c>
      <c r="F5913" s="56" t="s">
        <v>12663</v>
      </c>
      <c r="H5913" s="56" t="s">
        <v>12668</v>
      </c>
      <c r="I5913" s="159">
        <v>41992</v>
      </c>
      <c r="J5913" s="159">
        <v>42054</v>
      </c>
      <c r="K5913" s="56" t="s">
        <v>12731</v>
      </c>
      <c r="L5913" s="56" t="s">
        <v>12732</v>
      </c>
      <c r="M5913" s="56" t="s">
        <v>695</v>
      </c>
      <c r="N5913" s="56" t="s">
        <v>6411</v>
      </c>
      <c r="S5913" s="56" t="s">
        <v>605</v>
      </c>
      <c r="T5913" s="56">
        <v>1</v>
      </c>
      <c r="U5913" s="56" t="s">
        <v>606</v>
      </c>
      <c r="W5913" s="56" t="s">
        <v>12213</v>
      </c>
      <c r="X5913" s="56">
        <v>45</v>
      </c>
      <c r="Y5913" s="56">
        <v>192</v>
      </c>
    </row>
    <row r="5914" spans="1:25" s="56" customFormat="1">
      <c r="A5914" s="56" t="s">
        <v>12667</v>
      </c>
      <c r="B5914" s="56" t="s">
        <v>1033</v>
      </c>
      <c r="C5914" s="56" t="s">
        <v>12660</v>
      </c>
      <c r="D5914" s="56" t="s">
        <v>12661</v>
      </c>
      <c r="E5914" s="56" t="s">
        <v>12662</v>
      </c>
      <c r="F5914" s="56" t="s">
        <v>12663</v>
      </c>
      <c r="H5914" s="56" t="s">
        <v>12668</v>
      </c>
      <c r="I5914" s="159">
        <v>41992</v>
      </c>
      <c r="J5914" s="159">
        <v>42054</v>
      </c>
      <c r="K5914" s="56" t="s">
        <v>12733</v>
      </c>
      <c r="L5914" s="56" t="s">
        <v>12734</v>
      </c>
      <c r="M5914" s="56" t="s">
        <v>695</v>
      </c>
      <c r="N5914" s="56" t="s">
        <v>6411</v>
      </c>
      <c r="S5914" s="56" t="s">
        <v>605</v>
      </c>
      <c r="T5914" s="56">
        <v>1</v>
      </c>
      <c r="U5914" s="56" t="s">
        <v>606</v>
      </c>
      <c r="W5914" s="56" t="s">
        <v>12213</v>
      </c>
      <c r="X5914" s="56">
        <v>45</v>
      </c>
      <c r="Y5914" s="56">
        <v>189</v>
      </c>
    </row>
    <row r="5915" spans="1:25" s="56" customFormat="1">
      <c r="A5915" s="56" t="s">
        <v>12667</v>
      </c>
      <c r="B5915" s="56" t="s">
        <v>1033</v>
      </c>
      <c r="C5915" s="56" t="s">
        <v>12660</v>
      </c>
      <c r="D5915" s="56" t="s">
        <v>12661</v>
      </c>
      <c r="E5915" s="56" t="s">
        <v>12662</v>
      </c>
      <c r="F5915" s="56" t="s">
        <v>12663</v>
      </c>
      <c r="H5915" s="56" t="s">
        <v>12668</v>
      </c>
      <c r="I5915" s="159">
        <v>41992</v>
      </c>
      <c r="J5915" s="159">
        <v>42054</v>
      </c>
      <c r="K5915" s="56" t="s">
        <v>12735</v>
      </c>
      <c r="L5915" s="56" t="s">
        <v>12736</v>
      </c>
      <c r="M5915" s="56" t="s">
        <v>695</v>
      </c>
      <c r="N5915" s="56" t="s">
        <v>6411</v>
      </c>
      <c r="S5915" s="56" t="s">
        <v>605</v>
      </c>
      <c r="T5915" s="56">
        <v>1</v>
      </c>
      <c r="U5915" s="56" t="s">
        <v>606</v>
      </c>
      <c r="W5915" s="56" t="s">
        <v>12213</v>
      </c>
      <c r="X5915" s="56">
        <v>95</v>
      </c>
      <c r="Y5915" s="56">
        <v>356</v>
      </c>
    </row>
    <row r="5916" spans="1:25" s="56" customFormat="1">
      <c r="A5916" s="56" t="s">
        <v>12667</v>
      </c>
      <c r="B5916" s="56" t="s">
        <v>1033</v>
      </c>
      <c r="C5916" s="56" t="s">
        <v>12660</v>
      </c>
      <c r="D5916" s="56" t="s">
        <v>12661</v>
      </c>
      <c r="E5916" s="56" t="s">
        <v>12662</v>
      </c>
      <c r="F5916" s="56" t="s">
        <v>12663</v>
      </c>
      <c r="H5916" s="56" t="s">
        <v>12668</v>
      </c>
      <c r="I5916" s="159">
        <v>41992</v>
      </c>
      <c r="J5916" s="159">
        <v>42054</v>
      </c>
      <c r="K5916" s="56" t="s">
        <v>12737</v>
      </c>
      <c r="L5916" s="56" t="s">
        <v>12738</v>
      </c>
      <c r="M5916" s="56" t="s">
        <v>695</v>
      </c>
      <c r="N5916" s="56" t="s">
        <v>6411</v>
      </c>
      <c r="S5916" s="56" t="s">
        <v>605</v>
      </c>
      <c r="T5916" s="56">
        <v>1</v>
      </c>
      <c r="U5916" s="56" t="s">
        <v>606</v>
      </c>
      <c r="W5916" s="56" t="s">
        <v>12213</v>
      </c>
      <c r="X5916" s="56">
        <v>145</v>
      </c>
      <c r="Y5916" s="56">
        <v>326</v>
      </c>
    </row>
    <row r="5917" spans="1:25" s="56" customFormat="1">
      <c r="A5917" s="56" t="s">
        <v>12667</v>
      </c>
      <c r="B5917" s="56" t="s">
        <v>1033</v>
      </c>
      <c r="C5917" s="56" t="s">
        <v>12660</v>
      </c>
      <c r="D5917" s="56" t="s">
        <v>12661</v>
      </c>
      <c r="E5917" s="56" t="s">
        <v>12662</v>
      </c>
      <c r="F5917" s="56" t="s">
        <v>12663</v>
      </c>
      <c r="H5917" s="56" t="s">
        <v>12668</v>
      </c>
      <c r="I5917" s="159">
        <v>41992</v>
      </c>
      <c r="J5917" s="159">
        <v>42054</v>
      </c>
      <c r="K5917" s="56" t="s">
        <v>12739</v>
      </c>
      <c r="L5917" s="56" t="s">
        <v>12740</v>
      </c>
      <c r="M5917" s="56" t="s">
        <v>695</v>
      </c>
      <c r="N5917" s="56" t="s">
        <v>6411</v>
      </c>
      <c r="S5917" s="56" t="s">
        <v>605</v>
      </c>
      <c r="T5917" s="56">
        <v>1</v>
      </c>
      <c r="U5917" s="56" t="s">
        <v>606</v>
      </c>
      <c r="W5917" s="56" t="s">
        <v>12213</v>
      </c>
      <c r="X5917" s="56">
        <v>45</v>
      </c>
      <c r="Y5917" s="56">
        <v>97.6</v>
      </c>
    </row>
    <row r="5918" spans="1:25" s="56" customFormat="1">
      <c r="A5918" s="56" t="s">
        <v>12667</v>
      </c>
      <c r="B5918" s="56" t="s">
        <v>1033</v>
      </c>
      <c r="C5918" s="56" t="s">
        <v>12660</v>
      </c>
      <c r="D5918" s="56" t="s">
        <v>12661</v>
      </c>
      <c r="E5918" s="56" t="s">
        <v>12662</v>
      </c>
      <c r="F5918" s="56" t="s">
        <v>12663</v>
      </c>
      <c r="H5918" s="56" t="s">
        <v>12668</v>
      </c>
      <c r="I5918" s="159">
        <v>41992</v>
      </c>
      <c r="J5918" s="159">
        <v>42054</v>
      </c>
      <c r="K5918" s="56" t="s">
        <v>12741</v>
      </c>
      <c r="L5918" s="56" t="s">
        <v>12742</v>
      </c>
      <c r="M5918" s="56" t="s">
        <v>695</v>
      </c>
      <c r="N5918" s="56" t="s">
        <v>6411</v>
      </c>
      <c r="S5918" s="56" t="s">
        <v>605</v>
      </c>
      <c r="T5918" s="56">
        <v>1</v>
      </c>
      <c r="U5918" s="56" t="s">
        <v>606</v>
      </c>
      <c r="W5918" s="56" t="s">
        <v>12213</v>
      </c>
      <c r="X5918" s="56">
        <v>145</v>
      </c>
      <c r="Y5918" s="56">
        <v>478</v>
      </c>
    </row>
    <row r="5919" spans="1:25" s="56" customFormat="1">
      <c r="A5919" s="56" t="s">
        <v>12667</v>
      </c>
      <c r="B5919" s="56" t="s">
        <v>1033</v>
      </c>
      <c r="C5919" s="56" t="s">
        <v>12660</v>
      </c>
      <c r="D5919" s="56" t="s">
        <v>12661</v>
      </c>
      <c r="E5919" s="56" t="s">
        <v>12662</v>
      </c>
      <c r="F5919" s="56" t="s">
        <v>12663</v>
      </c>
      <c r="H5919" s="56" t="s">
        <v>12668</v>
      </c>
      <c r="I5919" s="159">
        <v>41992</v>
      </c>
      <c r="J5919" s="159">
        <v>42054</v>
      </c>
      <c r="K5919" s="56" t="s">
        <v>12743</v>
      </c>
      <c r="L5919" s="56" t="s">
        <v>12744</v>
      </c>
      <c r="M5919" s="56" t="s">
        <v>695</v>
      </c>
      <c r="N5919" s="56" t="s">
        <v>6411</v>
      </c>
      <c r="S5919" s="56" t="s">
        <v>605</v>
      </c>
      <c r="T5919" s="56">
        <v>1</v>
      </c>
      <c r="U5919" s="56" t="s">
        <v>606</v>
      </c>
      <c r="W5919" s="56" t="s">
        <v>12213</v>
      </c>
      <c r="X5919" s="56">
        <v>45</v>
      </c>
      <c r="Y5919" s="56">
        <v>181</v>
      </c>
    </row>
    <row r="5920" spans="1:25" s="56" customFormat="1">
      <c r="A5920" s="56" t="s">
        <v>12667</v>
      </c>
      <c r="B5920" s="56" t="s">
        <v>1033</v>
      </c>
      <c r="C5920" s="56" t="s">
        <v>12660</v>
      </c>
      <c r="D5920" s="56" t="s">
        <v>12661</v>
      </c>
      <c r="E5920" s="56" t="s">
        <v>12662</v>
      </c>
      <c r="F5920" s="56" t="s">
        <v>12663</v>
      </c>
      <c r="H5920" s="56" t="s">
        <v>12668</v>
      </c>
      <c r="I5920" s="159">
        <v>41992</v>
      </c>
      <c r="J5920" s="159">
        <v>42054</v>
      </c>
      <c r="K5920" s="56" t="s">
        <v>12745</v>
      </c>
      <c r="L5920" s="56" t="s">
        <v>12746</v>
      </c>
      <c r="M5920" s="56" t="s">
        <v>695</v>
      </c>
      <c r="N5920" s="56" t="s">
        <v>6411</v>
      </c>
      <c r="S5920" s="56" t="s">
        <v>605</v>
      </c>
      <c r="T5920" s="56">
        <v>1</v>
      </c>
      <c r="U5920" s="56" t="s">
        <v>606</v>
      </c>
      <c r="W5920" s="56" t="s">
        <v>12213</v>
      </c>
      <c r="X5920" s="56">
        <v>45</v>
      </c>
      <c r="Y5920" s="56">
        <v>131</v>
      </c>
    </row>
    <row r="5921" spans="1:25" s="56" customFormat="1">
      <c r="A5921" s="56" t="s">
        <v>12667</v>
      </c>
      <c r="B5921" s="56" t="s">
        <v>1033</v>
      </c>
      <c r="C5921" s="56" t="s">
        <v>12660</v>
      </c>
      <c r="D5921" s="56" t="s">
        <v>12661</v>
      </c>
      <c r="E5921" s="56" t="s">
        <v>12662</v>
      </c>
      <c r="F5921" s="56" t="s">
        <v>12663</v>
      </c>
      <c r="H5921" s="56" t="s">
        <v>12668</v>
      </c>
      <c r="I5921" s="159">
        <v>41992</v>
      </c>
      <c r="J5921" s="159">
        <v>42054</v>
      </c>
      <c r="K5921" s="56" t="s">
        <v>12747</v>
      </c>
      <c r="L5921" s="56" t="s">
        <v>12748</v>
      </c>
      <c r="M5921" s="56" t="s">
        <v>695</v>
      </c>
      <c r="N5921" s="56" t="s">
        <v>6411</v>
      </c>
      <c r="S5921" s="56" t="s">
        <v>605</v>
      </c>
      <c r="T5921" s="56">
        <v>1</v>
      </c>
      <c r="U5921" s="56" t="s">
        <v>606</v>
      </c>
      <c r="W5921" s="56" t="s">
        <v>12213</v>
      </c>
      <c r="X5921" s="56">
        <v>45</v>
      </c>
      <c r="Y5921" s="56">
        <v>254</v>
      </c>
    </row>
    <row r="5922" spans="1:25" s="56" customFormat="1">
      <c r="A5922" s="56" t="s">
        <v>12667</v>
      </c>
      <c r="B5922" s="56" t="s">
        <v>1033</v>
      </c>
      <c r="C5922" s="56" t="s">
        <v>12660</v>
      </c>
      <c r="D5922" s="56" t="s">
        <v>12661</v>
      </c>
      <c r="E5922" s="56" t="s">
        <v>12662</v>
      </c>
      <c r="F5922" s="56" t="s">
        <v>12663</v>
      </c>
      <c r="H5922" s="56" t="s">
        <v>12668</v>
      </c>
      <c r="I5922" s="159">
        <v>41992</v>
      </c>
      <c r="J5922" s="159">
        <v>42054</v>
      </c>
      <c r="K5922" s="56" t="s">
        <v>12749</v>
      </c>
      <c r="L5922" s="56" t="s">
        <v>12750</v>
      </c>
      <c r="M5922" s="56" t="s">
        <v>695</v>
      </c>
      <c r="N5922" s="56" t="s">
        <v>6411</v>
      </c>
      <c r="S5922" s="56" t="s">
        <v>605</v>
      </c>
      <c r="T5922" s="56">
        <v>1</v>
      </c>
      <c r="U5922" s="56" t="s">
        <v>606</v>
      </c>
      <c r="W5922" s="56" t="s">
        <v>12213</v>
      </c>
      <c r="X5922" s="56">
        <v>45</v>
      </c>
      <c r="Y5922" s="56">
        <v>166</v>
      </c>
    </row>
    <row r="5923" spans="1:25" s="56" customFormat="1">
      <c r="A5923" s="56" t="s">
        <v>12667</v>
      </c>
      <c r="B5923" s="56" t="s">
        <v>1033</v>
      </c>
      <c r="C5923" s="56" t="s">
        <v>12660</v>
      </c>
      <c r="D5923" s="56" t="s">
        <v>12661</v>
      </c>
      <c r="E5923" s="56" t="s">
        <v>12662</v>
      </c>
      <c r="F5923" s="56" t="s">
        <v>12663</v>
      </c>
      <c r="H5923" s="56" t="s">
        <v>12668</v>
      </c>
      <c r="I5923" s="159">
        <v>41992</v>
      </c>
      <c r="J5923" s="159">
        <v>42054</v>
      </c>
      <c r="K5923" s="56" t="s">
        <v>12751</v>
      </c>
      <c r="L5923" s="56" t="s">
        <v>12752</v>
      </c>
      <c r="M5923" s="56" t="s">
        <v>695</v>
      </c>
      <c r="N5923" s="56" t="s">
        <v>6411</v>
      </c>
      <c r="S5923" s="56" t="s">
        <v>605</v>
      </c>
      <c r="T5923" s="56">
        <v>1</v>
      </c>
      <c r="U5923" s="56" t="s">
        <v>606</v>
      </c>
      <c r="W5923" s="56" t="s">
        <v>12213</v>
      </c>
      <c r="X5923" s="56">
        <v>45</v>
      </c>
      <c r="Y5923" s="56">
        <v>250</v>
      </c>
    </row>
    <row r="5924" spans="1:25" s="56" customFormat="1">
      <c r="A5924" s="56" t="s">
        <v>12667</v>
      </c>
      <c r="B5924" s="56" t="s">
        <v>1033</v>
      </c>
      <c r="C5924" s="56" t="s">
        <v>12660</v>
      </c>
      <c r="D5924" s="56" t="s">
        <v>12661</v>
      </c>
      <c r="E5924" s="56" t="s">
        <v>12662</v>
      </c>
      <c r="F5924" s="56" t="s">
        <v>12663</v>
      </c>
      <c r="H5924" s="56" t="s">
        <v>12668</v>
      </c>
      <c r="I5924" s="159">
        <v>41992</v>
      </c>
      <c r="J5924" s="159">
        <v>42054</v>
      </c>
      <c r="K5924" s="56" t="s">
        <v>12753</v>
      </c>
      <c r="L5924" s="56" t="s">
        <v>12754</v>
      </c>
      <c r="M5924" s="56" t="s">
        <v>695</v>
      </c>
      <c r="N5924" s="56" t="s">
        <v>6411</v>
      </c>
      <c r="S5924" s="56" t="s">
        <v>605</v>
      </c>
      <c r="T5924" s="56">
        <v>1</v>
      </c>
      <c r="U5924" s="56" t="s">
        <v>606</v>
      </c>
      <c r="W5924" s="56" t="s">
        <v>12213</v>
      </c>
      <c r="X5924" s="56">
        <v>145</v>
      </c>
      <c r="Y5924" s="56">
        <v>438</v>
      </c>
    </row>
    <row r="5925" spans="1:25" s="56" customFormat="1">
      <c r="A5925" s="56" t="s">
        <v>12667</v>
      </c>
      <c r="B5925" s="56" t="s">
        <v>1033</v>
      </c>
      <c r="C5925" s="56" t="s">
        <v>12660</v>
      </c>
      <c r="D5925" s="56" t="s">
        <v>12661</v>
      </c>
      <c r="E5925" s="56" t="s">
        <v>12662</v>
      </c>
      <c r="F5925" s="56" t="s">
        <v>12663</v>
      </c>
      <c r="H5925" s="56" t="s">
        <v>12668</v>
      </c>
      <c r="I5925" s="159">
        <v>41992</v>
      </c>
      <c r="J5925" s="159">
        <v>42054</v>
      </c>
      <c r="K5925" s="56" t="s">
        <v>12755</v>
      </c>
      <c r="L5925" s="56" t="s">
        <v>12756</v>
      </c>
      <c r="M5925" s="56" t="s">
        <v>695</v>
      </c>
      <c r="N5925" s="56" t="s">
        <v>6411</v>
      </c>
      <c r="S5925" s="56" t="s">
        <v>605</v>
      </c>
      <c r="T5925" s="56">
        <v>1</v>
      </c>
      <c r="U5925" s="56" t="s">
        <v>606</v>
      </c>
      <c r="W5925" s="56" t="s">
        <v>12213</v>
      </c>
      <c r="X5925" s="56">
        <v>75</v>
      </c>
      <c r="Y5925" s="56">
        <v>252</v>
      </c>
    </row>
    <row r="5926" spans="1:25" s="56" customFormat="1">
      <c r="A5926" s="56" t="s">
        <v>12667</v>
      </c>
      <c r="B5926" s="56" t="s">
        <v>1033</v>
      </c>
      <c r="C5926" s="56" t="s">
        <v>12660</v>
      </c>
      <c r="D5926" s="56" t="s">
        <v>12661</v>
      </c>
      <c r="E5926" s="56" t="s">
        <v>12662</v>
      </c>
      <c r="F5926" s="56" t="s">
        <v>12663</v>
      </c>
      <c r="H5926" s="56" t="s">
        <v>12668</v>
      </c>
      <c r="I5926" s="159">
        <v>41992</v>
      </c>
      <c r="J5926" s="159">
        <v>42054</v>
      </c>
      <c r="K5926" s="56" t="s">
        <v>12757</v>
      </c>
      <c r="L5926" s="56" t="s">
        <v>12758</v>
      </c>
      <c r="M5926" s="56" t="s">
        <v>695</v>
      </c>
      <c r="N5926" s="56" t="s">
        <v>6411</v>
      </c>
      <c r="S5926" s="56" t="s">
        <v>605</v>
      </c>
      <c r="T5926" s="56">
        <v>1</v>
      </c>
      <c r="U5926" s="56" t="s">
        <v>606</v>
      </c>
      <c r="W5926" s="56" t="s">
        <v>12213</v>
      </c>
      <c r="X5926" s="56">
        <v>25</v>
      </c>
      <c r="Y5926" s="56">
        <v>230</v>
      </c>
    </row>
    <row r="5927" spans="1:25" s="56" customFormat="1">
      <c r="A5927" s="56" t="s">
        <v>12667</v>
      </c>
      <c r="B5927" s="56" t="s">
        <v>1033</v>
      </c>
      <c r="C5927" s="56" t="s">
        <v>12660</v>
      </c>
      <c r="D5927" s="56" t="s">
        <v>12661</v>
      </c>
      <c r="E5927" s="56" t="s">
        <v>12662</v>
      </c>
      <c r="F5927" s="56" t="s">
        <v>12663</v>
      </c>
      <c r="H5927" s="56" t="s">
        <v>12668</v>
      </c>
      <c r="I5927" s="159">
        <v>41992</v>
      </c>
      <c r="J5927" s="159">
        <v>42054</v>
      </c>
      <c r="K5927" s="56" t="s">
        <v>12759</v>
      </c>
      <c r="L5927" s="56" t="s">
        <v>12760</v>
      </c>
      <c r="M5927" s="56" t="s">
        <v>695</v>
      </c>
      <c r="N5927" s="56" t="s">
        <v>6411</v>
      </c>
      <c r="S5927" s="56" t="s">
        <v>605</v>
      </c>
      <c r="T5927" s="56">
        <v>1</v>
      </c>
      <c r="U5927" s="56" t="s">
        <v>606</v>
      </c>
      <c r="W5927" s="56" t="s">
        <v>12213</v>
      </c>
      <c r="X5927" s="56">
        <v>25</v>
      </c>
      <c r="Y5927" s="56">
        <v>206</v>
      </c>
    </row>
    <row r="5928" spans="1:25" s="56" customFormat="1">
      <c r="A5928" s="56" t="s">
        <v>12667</v>
      </c>
      <c r="B5928" s="56" t="s">
        <v>1033</v>
      </c>
      <c r="C5928" s="56" t="s">
        <v>12660</v>
      </c>
      <c r="D5928" s="56" t="s">
        <v>12661</v>
      </c>
      <c r="E5928" s="56" t="s">
        <v>12662</v>
      </c>
      <c r="F5928" s="56" t="s">
        <v>12663</v>
      </c>
      <c r="H5928" s="56" t="s">
        <v>12668</v>
      </c>
      <c r="I5928" s="159">
        <v>41992</v>
      </c>
      <c r="J5928" s="159">
        <v>42054</v>
      </c>
      <c r="K5928" s="56" t="s">
        <v>12761</v>
      </c>
      <c r="L5928" s="56" t="s">
        <v>12762</v>
      </c>
      <c r="M5928" s="56" t="s">
        <v>695</v>
      </c>
      <c r="N5928" s="56" t="s">
        <v>6411</v>
      </c>
      <c r="S5928" s="56" t="s">
        <v>605</v>
      </c>
      <c r="T5928" s="56">
        <v>1</v>
      </c>
      <c r="U5928" s="56" t="s">
        <v>606</v>
      </c>
      <c r="W5928" s="56" t="s">
        <v>12213</v>
      </c>
      <c r="X5928" s="56">
        <v>25</v>
      </c>
      <c r="Y5928" s="56">
        <v>444</v>
      </c>
    </row>
    <row r="5929" spans="1:25" s="56" customFormat="1">
      <c r="A5929" s="56" t="s">
        <v>12667</v>
      </c>
      <c r="B5929" s="56" t="s">
        <v>1033</v>
      </c>
      <c r="C5929" s="56" t="s">
        <v>12660</v>
      </c>
      <c r="D5929" s="56" t="s">
        <v>12661</v>
      </c>
      <c r="E5929" s="56" t="s">
        <v>12662</v>
      </c>
      <c r="F5929" s="56" t="s">
        <v>12663</v>
      </c>
      <c r="H5929" s="56" t="s">
        <v>12668</v>
      </c>
      <c r="I5929" s="159">
        <v>41992</v>
      </c>
      <c r="J5929" s="159">
        <v>42054</v>
      </c>
      <c r="K5929" s="56" t="s">
        <v>12763</v>
      </c>
      <c r="L5929" s="56" t="s">
        <v>12764</v>
      </c>
      <c r="M5929" s="56" t="s">
        <v>695</v>
      </c>
      <c r="N5929" s="56" t="s">
        <v>6411</v>
      </c>
      <c r="S5929" s="56" t="s">
        <v>605</v>
      </c>
      <c r="T5929" s="56">
        <v>1</v>
      </c>
      <c r="U5929" s="56" t="s">
        <v>606</v>
      </c>
      <c r="W5929" s="56" t="s">
        <v>12213</v>
      </c>
      <c r="X5929" s="56">
        <v>25</v>
      </c>
      <c r="Y5929" s="56">
        <v>220</v>
      </c>
    </row>
    <row r="5930" spans="1:25" s="56" customFormat="1">
      <c r="A5930" s="56" t="s">
        <v>12667</v>
      </c>
      <c r="B5930" s="56" t="s">
        <v>1033</v>
      </c>
      <c r="C5930" s="56" t="s">
        <v>12660</v>
      </c>
      <c r="D5930" s="56" t="s">
        <v>12661</v>
      </c>
      <c r="E5930" s="56" t="s">
        <v>12662</v>
      </c>
      <c r="F5930" s="56" t="s">
        <v>12663</v>
      </c>
      <c r="H5930" s="56" t="s">
        <v>12668</v>
      </c>
      <c r="I5930" s="159">
        <v>41992</v>
      </c>
      <c r="J5930" s="159">
        <v>42054</v>
      </c>
      <c r="K5930" s="56" t="s">
        <v>12765</v>
      </c>
      <c r="L5930" s="56" t="s">
        <v>12766</v>
      </c>
      <c r="M5930" s="56" t="s">
        <v>695</v>
      </c>
      <c r="N5930" s="56" t="s">
        <v>6411</v>
      </c>
      <c r="S5930" s="56" t="s">
        <v>605</v>
      </c>
      <c r="T5930" s="56">
        <v>1</v>
      </c>
      <c r="U5930" s="56" t="s">
        <v>606</v>
      </c>
      <c r="W5930" s="56" t="s">
        <v>12213</v>
      </c>
      <c r="X5930" s="56">
        <v>75</v>
      </c>
      <c r="Y5930" s="56">
        <v>216</v>
      </c>
    </row>
    <row r="5931" spans="1:25" s="56" customFormat="1">
      <c r="A5931" s="56" t="s">
        <v>12667</v>
      </c>
      <c r="B5931" s="56" t="s">
        <v>1033</v>
      </c>
      <c r="C5931" s="56" t="s">
        <v>12660</v>
      </c>
      <c r="D5931" s="56" t="s">
        <v>12661</v>
      </c>
      <c r="E5931" s="56" t="s">
        <v>12662</v>
      </c>
      <c r="F5931" s="56" t="s">
        <v>12663</v>
      </c>
      <c r="H5931" s="56" t="s">
        <v>12668</v>
      </c>
      <c r="I5931" s="159">
        <v>41992</v>
      </c>
      <c r="J5931" s="159">
        <v>42054</v>
      </c>
      <c r="K5931" s="56" t="s">
        <v>12767</v>
      </c>
      <c r="L5931" s="56" t="s">
        <v>12768</v>
      </c>
      <c r="M5931" s="56" t="s">
        <v>695</v>
      </c>
      <c r="N5931" s="56" t="s">
        <v>6411</v>
      </c>
      <c r="S5931" s="56" t="s">
        <v>605</v>
      </c>
      <c r="T5931" s="56">
        <v>1</v>
      </c>
      <c r="U5931" s="56" t="s">
        <v>606</v>
      </c>
      <c r="W5931" s="56" t="s">
        <v>12213</v>
      </c>
      <c r="X5931" s="56">
        <v>25</v>
      </c>
      <c r="Y5931" s="56">
        <v>296</v>
      </c>
    </row>
    <row r="5932" spans="1:25" s="56" customFormat="1">
      <c r="A5932" s="56" t="s">
        <v>12667</v>
      </c>
      <c r="B5932" s="56" t="s">
        <v>1033</v>
      </c>
      <c r="C5932" s="56" t="s">
        <v>12660</v>
      </c>
      <c r="D5932" s="56" t="s">
        <v>12661</v>
      </c>
      <c r="E5932" s="56" t="s">
        <v>12662</v>
      </c>
      <c r="F5932" s="56" t="s">
        <v>12663</v>
      </c>
      <c r="H5932" s="56" t="s">
        <v>12668</v>
      </c>
      <c r="I5932" s="159">
        <v>41992</v>
      </c>
      <c r="J5932" s="159">
        <v>42054</v>
      </c>
      <c r="K5932" s="56" t="s">
        <v>12769</v>
      </c>
      <c r="L5932" s="56" t="s">
        <v>12770</v>
      </c>
      <c r="M5932" s="56" t="s">
        <v>695</v>
      </c>
      <c r="N5932" s="56" t="s">
        <v>6411</v>
      </c>
      <c r="S5932" s="56" t="s">
        <v>605</v>
      </c>
      <c r="T5932" s="56">
        <v>1</v>
      </c>
      <c r="U5932" s="56" t="s">
        <v>606</v>
      </c>
      <c r="W5932" s="56" t="s">
        <v>12213</v>
      </c>
      <c r="X5932" s="56">
        <v>90</v>
      </c>
      <c r="Y5932" s="56">
        <v>320</v>
      </c>
    </row>
    <row r="5933" spans="1:25" s="56" customFormat="1">
      <c r="A5933" s="56" t="s">
        <v>12667</v>
      </c>
      <c r="B5933" s="56" t="s">
        <v>1033</v>
      </c>
      <c r="C5933" s="56" t="s">
        <v>12660</v>
      </c>
      <c r="D5933" s="56" t="s">
        <v>12661</v>
      </c>
      <c r="E5933" s="56" t="s">
        <v>12662</v>
      </c>
      <c r="F5933" s="56" t="s">
        <v>12663</v>
      </c>
      <c r="H5933" s="56" t="s">
        <v>12668</v>
      </c>
      <c r="I5933" s="159">
        <v>41992</v>
      </c>
      <c r="J5933" s="159">
        <v>42054</v>
      </c>
      <c r="K5933" s="56" t="s">
        <v>12771</v>
      </c>
      <c r="L5933" s="56" t="s">
        <v>12772</v>
      </c>
      <c r="M5933" s="56" t="s">
        <v>695</v>
      </c>
      <c r="N5933" s="56" t="s">
        <v>6411</v>
      </c>
      <c r="S5933" s="56" t="s">
        <v>605</v>
      </c>
      <c r="T5933" s="56">
        <v>1</v>
      </c>
      <c r="U5933" s="56" t="s">
        <v>606</v>
      </c>
      <c r="W5933" s="56" t="s">
        <v>12213</v>
      </c>
      <c r="X5933" s="56">
        <v>25</v>
      </c>
      <c r="Y5933" s="56">
        <v>270</v>
      </c>
    </row>
    <row r="5934" spans="1:25" s="56" customFormat="1">
      <c r="A5934" s="56" t="s">
        <v>12667</v>
      </c>
      <c r="B5934" s="56" t="s">
        <v>1033</v>
      </c>
      <c r="C5934" s="56" t="s">
        <v>12660</v>
      </c>
      <c r="D5934" s="56" t="s">
        <v>12661</v>
      </c>
      <c r="E5934" s="56" t="s">
        <v>12662</v>
      </c>
      <c r="F5934" s="56" t="s">
        <v>12663</v>
      </c>
      <c r="H5934" s="56" t="s">
        <v>12668</v>
      </c>
      <c r="I5934" s="159">
        <v>41992</v>
      </c>
      <c r="J5934" s="159">
        <v>42054</v>
      </c>
      <c r="K5934" s="56" t="s">
        <v>12773</v>
      </c>
      <c r="L5934" s="56" t="s">
        <v>12774</v>
      </c>
      <c r="M5934" s="56" t="s">
        <v>695</v>
      </c>
      <c r="N5934" s="56" t="s">
        <v>6411</v>
      </c>
      <c r="S5934" s="56" t="s">
        <v>605</v>
      </c>
      <c r="T5934" s="56">
        <v>1</v>
      </c>
      <c r="U5934" s="56" t="s">
        <v>606</v>
      </c>
      <c r="W5934" s="56" t="s">
        <v>12213</v>
      </c>
      <c r="X5934" s="56">
        <v>25</v>
      </c>
      <c r="Y5934" s="56">
        <v>424</v>
      </c>
    </row>
    <row r="5935" spans="1:25" s="56" customFormat="1">
      <c r="A5935" s="56" t="s">
        <v>12667</v>
      </c>
      <c r="B5935" s="56" t="s">
        <v>1033</v>
      </c>
      <c r="C5935" s="56" t="s">
        <v>12660</v>
      </c>
      <c r="D5935" s="56" t="s">
        <v>12661</v>
      </c>
      <c r="E5935" s="56" t="s">
        <v>12662</v>
      </c>
      <c r="F5935" s="56" t="s">
        <v>12663</v>
      </c>
      <c r="H5935" s="56" t="s">
        <v>12668</v>
      </c>
      <c r="I5935" s="159">
        <v>41992</v>
      </c>
      <c r="J5935" s="159">
        <v>42054</v>
      </c>
      <c r="K5935" s="56" t="s">
        <v>12775</v>
      </c>
      <c r="L5935" s="56" t="s">
        <v>12776</v>
      </c>
      <c r="M5935" s="56" t="s">
        <v>695</v>
      </c>
      <c r="N5935" s="56" t="s">
        <v>6411</v>
      </c>
      <c r="S5935" s="56" t="s">
        <v>605</v>
      </c>
      <c r="T5935" s="56">
        <v>1</v>
      </c>
      <c r="U5935" s="56" t="s">
        <v>606</v>
      </c>
      <c r="W5935" s="56" t="s">
        <v>12213</v>
      </c>
      <c r="X5935" s="56">
        <v>25</v>
      </c>
      <c r="Y5935" s="56">
        <v>199</v>
      </c>
    </row>
    <row r="5936" spans="1:25" s="56" customFormat="1">
      <c r="A5936" s="56" t="s">
        <v>12667</v>
      </c>
      <c r="B5936" s="56" t="s">
        <v>1033</v>
      </c>
      <c r="C5936" s="56" t="s">
        <v>12660</v>
      </c>
      <c r="D5936" s="56" t="s">
        <v>12661</v>
      </c>
      <c r="E5936" s="56" t="s">
        <v>12662</v>
      </c>
      <c r="F5936" s="56" t="s">
        <v>12663</v>
      </c>
      <c r="H5936" s="56" t="s">
        <v>12668</v>
      </c>
      <c r="I5936" s="159">
        <v>41992</v>
      </c>
      <c r="J5936" s="159">
        <v>42054</v>
      </c>
      <c r="K5936" s="56" t="s">
        <v>12777</v>
      </c>
      <c r="L5936" s="56" t="s">
        <v>12778</v>
      </c>
      <c r="M5936" s="56" t="s">
        <v>695</v>
      </c>
      <c r="N5936" s="56" t="s">
        <v>6411</v>
      </c>
      <c r="S5936" s="56" t="s">
        <v>605</v>
      </c>
      <c r="T5936" s="56">
        <v>1</v>
      </c>
      <c r="U5936" s="56" t="s">
        <v>606</v>
      </c>
      <c r="W5936" s="56" t="s">
        <v>12213</v>
      </c>
      <c r="X5936" s="56">
        <v>45</v>
      </c>
      <c r="Y5936" s="56">
        <v>494</v>
      </c>
    </row>
    <row r="5937" spans="1:26" s="56" customFormat="1">
      <c r="A5937" s="56" t="s">
        <v>12667</v>
      </c>
      <c r="B5937" s="56" t="s">
        <v>1033</v>
      </c>
      <c r="C5937" s="56" t="s">
        <v>12660</v>
      </c>
      <c r="D5937" s="56" t="s">
        <v>12661</v>
      </c>
      <c r="E5937" s="56" t="s">
        <v>12662</v>
      </c>
      <c r="F5937" s="56" t="s">
        <v>12663</v>
      </c>
      <c r="H5937" s="56" t="s">
        <v>12668</v>
      </c>
      <c r="I5937" s="159">
        <v>41992</v>
      </c>
      <c r="J5937" s="159">
        <v>42054</v>
      </c>
      <c r="K5937" s="56" t="s">
        <v>12779</v>
      </c>
      <c r="L5937" s="56" t="s">
        <v>12780</v>
      </c>
      <c r="M5937" s="56" t="s">
        <v>695</v>
      </c>
      <c r="N5937" s="56" t="s">
        <v>6411</v>
      </c>
      <c r="S5937" s="56" t="s">
        <v>605</v>
      </c>
      <c r="T5937" s="56">
        <v>1</v>
      </c>
      <c r="U5937" s="56" t="s">
        <v>606</v>
      </c>
      <c r="W5937" s="56" t="s">
        <v>12213</v>
      </c>
      <c r="X5937" s="56">
        <v>25</v>
      </c>
      <c r="Y5937" s="56">
        <v>165</v>
      </c>
    </row>
    <row r="5938" spans="1:26" s="56" customFormat="1">
      <c r="A5938" s="56" t="s">
        <v>12667</v>
      </c>
      <c r="B5938" s="56" t="s">
        <v>1033</v>
      </c>
      <c r="C5938" s="56" t="s">
        <v>12660</v>
      </c>
      <c r="D5938" s="56" t="s">
        <v>12661</v>
      </c>
      <c r="E5938" s="56" t="s">
        <v>12662</v>
      </c>
      <c r="F5938" s="56" t="s">
        <v>12663</v>
      </c>
      <c r="H5938" s="56" t="s">
        <v>12668</v>
      </c>
      <c r="I5938" s="159">
        <v>41992</v>
      </c>
      <c r="J5938" s="159">
        <v>42054</v>
      </c>
      <c r="K5938" s="56" t="s">
        <v>12781</v>
      </c>
      <c r="L5938" s="56" t="s">
        <v>12782</v>
      </c>
      <c r="M5938" s="56" t="s">
        <v>695</v>
      </c>
      <c r="N5938" s="56" t="s">
        <v>6411</v>
      </c>
      <c r="S5938" s="56" t="s">
        <v>605</v>
      </c>
      <c r="T5938" s="56">
        <v>1</v>
      </c>
      <c r="U5938" s="56" t="s">
        <v>606</v>
      </c>
      <c r="W5938" s="56" t="s">
        <v>12213</v>
      </c>
      <c r="X5938" s="56">
        <v>145</v>
      </c>
      <c r="Y5938" s="56">
        <v>312</v>
      </c>
    </row>
    <row r="5939" spans="1:26" s="56" customFormat="1">
      <c r="A5939" s="56" t="s">
        <v>12667</v>
      </c>
      <c r="B5939" s="56" t="s">
        <v>1033</v>
      </c>
      <c r="C5939" s="56" t="s">
        <v>12660</v>
      </c>
      <c r="D5939" s="56" t="s">
        <v>12661</v>
      </c>
      <c r="E5939" s="56" t="s">
        <v>12662</v>
      </c>
      <c r="F5939" s="56" t="s">
        <v>12663</v>
      </c>
      <c r="H5939" s="56" t="s">
        <v>12668</v>
      </c>
      <c r="I5939" s="159">
        <v>41992</v>
      </c>
      <c r="J5939" s="159">
        <v>42054</v>
      </c>
      <c r="K5939" s="56" t="s">
        <v>12783</v>
      </c>
      <c r="L5939" s="56" t="s">
        <v>12784</v>
      </c>
      <c r="M5939" s="56" t="s">
        <v>695</v>
      </c>
      <c r="N5939" s="56" t="s">
        <v>6411</v>
      </c>
      <c r="S5939" s="56" t="s">
        <v>605</v>
      </c>
      <c r="T5939" s="56">
        <v>1</v>
      </c>
      <c r="U5939" s="56" t="s">
        <v>606</v>
      </c>
      <c r="W5939" s="56" t="s">
        <v>12213</v>
      </c>
      <c r="X5939" s="56">
        <v>25</v>
      </c>
      <c r="Y5939" s="56">
        <v>284</v>
      </c>
    </row>
    <row r="5940" spans="1:26" s="56" customFormat="1">
      <c r="A5940" s="56" t="s">
        <v>12667</v>
      </c>
      <c r="B5940" s="56" t="s">
        <v>1033</v>
      </c>
      <c r="C5940" s="56" t="s">
        <v>12660</v>
      </c>
      <c r="D5940" s="56" t="s">
        <v>12661</v>
      </c>
      <c r="E5940" s="56" t="s">
        <v>12662</v>
      </c>
      <c r="F5940" s="56" t="s">
        <v>12663</v>
      </c>
      <c r="H5940" s="56" t="s">
        <v>12668</v>
      </c>
      <c r="I5940" s="159">
        <v>41992</v>
      </c>
      <c r="J5940" s="159">
        <v>42054</v>
      </c>
      <c r="K5940" s="56" t="s">
        <v>12785</v>
      </c>
      <c r="L5940" s="56" t="s">
        <v>12786</v>
      </c>
      <c r="M5940" s="56" t="s">
        <v>695</v>
      </c>
      <c r="N5940" s="56" t="s">
        <v>6411</v>
      </c>
      <c r="S5940" s="56" t="s">
        <v>605</v>
      </c>
      <c r="T5940" s="56">
        <v>1</v>
      </c>
      <c r="U5940" s="56" t="s">
        <v>606</v>
      </c>
      <c r="W5940" s="56" t="s">
        <v>12213</v>
      </c>
      <c r="X5940" s="56">
        <v>45</v>
      </c>
      <c r="Y5940" s="56">
        <v>240</v>
      </c>
    </row>
    <row r="5941" spans="1:26" s="56" customFormat="1">
      <c r="A5941" s="56" t="s">
        <v>12667</v>
      </c>
      <c r="B5941" s="56" t="s">
        <v>1033</v>
      </c>
      <c r="C5941" s="56" t="s">
        <v>12660</v>
      </c>
      <c r="D5941" s="56" t="s">
        <v>12661</v>
      </c>
      <c r="E5941" s="56" t="s">
        <v>12662</v>
      </c>
      <c r="F5941" s="56" t="s">
        <v>12663</v>
      </c>
      <c r="H5941" s="56" t="s">
        <v>12668</v>
      </c>
      <c r="I5941" s="159">
        <v>41992</v>
      </c>
      <c r="J5941" s="159">
        <v>42054</v>
      </c>
      <c r="K5941" s="56" t="s">
        <v>12787</v>
      </c>
      <c r="L5941" s="56" t="s">
        <v>12788</v>
      </c>
      <c r="M5941" s="56" t="s">
        <v>695</v>
      </c>
      <c r="N5941" s="56" t="s">
        <v>6411</v>
      </c>
      <c r="S5941" s="56" t="s">
        <v>605</v>
      </c>
      <c r="T5941" s="56">
        <v>1</v>
      </c>
      <c r="U5941" s="56" t="s">
        <v>606</v>
      </c>
      <c r="W5941" s="56" t="s">
        <v>12213</v>
      </c>
      <c r="X5941" s="56">
        <v>45</v>
      </c>
      <c r="Y5941" s="56">
        <v>101</v>
      </c>
    </row>
    <row r="5942" spans="1:26" s="56" customFormat="1">
      <c r="A5942" s="56" t="s">
        <v>12667</v>
      </c>
      <c r="B5942" s="56" t="s">
        <v>1033</v>
      </c>
      <c r="C5942" s="56" t="s">
        <v>12660</v>
      </c>
      <c r="D5942" s="56" t="s">
        <v>12661</v>
      </c>
      <c r="E5942" s="56" t="s">
        <v>12662</v>
      </c>
      <c r="F5942" s="56" t="s">
        <v>12663</v>
      </c>
      <c r="H5942" s="56" t="s">
        <v>12668</v>
      </c>
      <c r="I5942" s="159">
        <v>41992</v>
      </c>
      <c r="J5942" s="159">
        <v>42054</v>
      </c>
      <c r="K5942" s="56" t="s">
        <v>12789</v>
      </c>
      <c r="L5942" s="56" t="s">
        <v>12790</v>
      </c>
      <c r="M5942" s="56" t="s">
        <v>695</v>
      </c>
      <c r="N5942" s="56" t="s">
        <v>6411</v>
      </c>
      <c r="S5942" s="56" t="s">
        <v>605</v>
      </c>
      <c r="T5942" s="56">
        <v>1</v>
      </c>
      <c r="U5942" s="56" t="s">
        <v>606</v>
      </c>
      <c r="W5942" s="56" t="s">
        <v>12213</v>
      </c>
      <c r="X5942" s="56">
        <v>25</v>
      </c>
      <c r="Y5942" s="56">
        <v>314</v>
      </c>
    </row>
    <row r="5943" spans="1:26" s="56" customFormat="1">
      <c r="A5943" s="56" t="s">
        <v>12667</v>
      </c>
      <c r="B5943" s="56" t="s">
        <v>1033</v>
      </c>
      <c r="C5943" s="56" t="s">
        <v>12660</v>
      </c>
      <c r="D5943" s="56" t="s">
        <v>12661</v>
      </c>
      <c r="E5943" s="56" t="s">
        <v>12662</v>
      </c>
      <c r="F5943" s="56" t="s">
        <v>12663</v>
      </c>
      <c r="H5943" s="56" t="s">
        <v>12668</v>
      </c>
      <c r="I5943" s="159">
        <v>41992</v>
      </c>
      <c r="J5943" s="159">
        <v>42054</v>
      </c>
      <c r="K5943" s="56" t="s">
        <v>12791</v>
      </c>
      <c r="L5943" s="56" t="s">
        <v>12792</v>
      </c>
      <c r="M5943" s="56" t="s">
        <v>695</v>
      </c>
      <c r="N5943" s="56" t="s">
        <v>6411</v>
      </c>
      <c r="S5943" s="56" t="s">
        <v>605</v>
      </c>
      <c r="T5943" s="56">
        <v>1</v>
      </c>
      <c r="U5943" s="56" t="s">
        <v>606</v>
      </c>
      <c r="W5943" s="56" t="s">
        <v>12213</v>
      </c>
      <c r="X5943" s="56">
        <v>25</v>
      </c>
      <c r="Y5943" s="56">
        <v>197</v>
      </c>
    </row>
    <row r="5944" spans="1:26" s="56" customFormat="1">
      <c r="A5944" s="56" t="s">
        <v>12667</v>
      </c>
      <c r="B5944" s="56" t="s">
        <v>1033</v>
      </c>
      <c r="C5944" s="56" t="s">
        <v>12660</v>
      </c>
      <c r="D5944" s="56" t="s">
        <v>12661</v>
      </c>
      <c r="E5944" s="56" t="s">
        <v>12662</v>
      </c>
      <c r="F5944" s="56" t="s">
        <v>12663</v>
      </c>
      <c r="H5944" s="56" t="s">
        <v>12668</v>
      </c>
      <c r="I5944" s="159">
        <v>41992</v>
      </c>
      <c r="J5944" s="159">
        <v>42054</v>
      </c>
      <c r="K5944" s="56" t="s">
        <v>12793</v>
      </c>
      <c r="L5944" s="56" t="s">
        <v>12794</v>
      </c>
      <c r="M5944" s="56" t="s">
        <v>695</v>
      </c>
      <c r="N5944" s="56" t="s">
        <v>6411</v>
      </c>
      <c r="S5944" s="56" t="s">
        <v>605</v>
      </c>
      <c r="T5944" s="56">
        <v>1</v>
      </c>
      <c r="U5944" s="56" t="s">
        <v>606</v>
      </c>
      <c r="W5944" s="56" t="s">
        <v>12213</v>
      </c>
      <c r="X5944" s="56">
        <v>45</v>
      </c>
      <c r="Y5944" s="56">
        <v>342</v>
      </c>
    </row>
    <row r="5946" spans="1:26" s="56" customFormat="1">
      <c r="A5946" s="56" t="s">
        <v>12795</v>
      </c>
      <c r="B5946" s="56" t="s">
        <v>8363</v>
      </c>
      <c r="C5946" s="56" t="s">
        <v>12796</v>
      </c>
      <c r="D5946" s="56" t="s">
        <v>12797</v>
      </c>
      <c r="E5946" s="56" t="s">
        <v>12301</v>
      </c>
      <c r="F5946" s="56" t="s">
        <v>12302</v>
      </c>
      <c r="H5946" s="56" t="s">
        <v>12798</v>
      </c>
      <c r="I5946" s="159">
        <v>42003</v>
      </c>
      <c r="J5946" s="159">
        <v>42063</v>
      </c>
      <c r="K5946" s="25" t="s">
        <v>12799</v>
      </c>
      <c r="L5946" s="25" t="s">
        <v>12800</v>
      </c>
      <c r="M5946" s="25" t="s">
        <v>695</v>
      </c>
      <c r="N5946" s="25" t="s">
        <v>12306</v>
      </c>
      <c r="O5946" s="161" t="s">
        <v>12307</v>
      </c>
      <c r="P5946" s="161"/>
      <c r="Q5946" s="161"/>
      <c r="R5946" s="161"/>
      <c r="S5946" s="161" t="s">
        <v>605</v>
      </c>
      <c r="T5946" s="25">
        <v>2</v>
      </c>
      <c r="U5946" s="25" t="s">
        <v>606</v>
      </c>
      <c r="V5946" s="161"/>
      <c r="W5946" s="25">
        <f>15*8</f>
        <v>120</v>
      </c>
      <c r="X5946" s="25" t="s">
        <v>12801</v>
      </c>
      <c r="Y5946" s="25" t="s">
        <v>12801</v>
      </c>
      <c r="Z5946" s="652" t="s">
        <v>12802</v>
      </c>
    </row>
    <row r="5947" spans="1:26" s="56" customFormat="1">
      <c r="A5947" s="56" t="s">
        <v>12803</v>
      </c>
      <c r="B5947" s="56" t="s">
        <v>8363</v>
      </c>
      <c r="C5947" s="56" t="s">
        <v>12796</v>
      </c>
      <c r="D5947" s="56" t="s">
        <v>12797</v>
      </c>
      <c r="E5947" s="56" t="s">
        <v>12301</v>
      </c>
      <c r="F5947" s="56" t="s">
        <v>12302</v>
      </c>
      <c r="H5947" s="56" t="s">
        <v>12798</v>
      </c>
      <c r="I5947" s="159">
        <v>42003</v>
      </c>
      <c r="J5947" s="159">
        <v>42063</v>
      </c>
      <c r="K5947" s="25" t="s">
        <v>12804</v>
      </c>
      <c r="L5947" s="25" t="s">
        <v>12805</v>
      </c>
      <c r="M5947" s="25" t="s">
        <v>695</v>
      </c>
      <c r="N5947" s="25" t="s">
        <v>12306</v>
      </c>
      <c r="O5947" s="161" t="s">
        <v>12307</v>
      </c>
      <c r="P5947" s="161"/>
      <c r="Q5947" s="161"/>
      <c r="R5947" s="161"/>
      <c r="S5947" s="161" t="s">
        <v>605</v>
      </c>
      <c r="T5947" s="25">
        <v>2</v>
      </c>
      <c r="U5947" s="25" t="s">
        <v>606</v>
      </c>
      <c r="V5947" s="161"/>
      <c r="W5947" s="25">
        <f>15*8</f>
        <v>120</v>
      </c>
      <c r="X5947" s="25" t="s">
        <v>12801</v>
      </c>
      <c r="Y5947" s="25" t="s">
        <v>12801</v>
      </c>
      <c r="Z5947" s="654"/>
    </row>
    <row r="5949" spans="1:26" s="56" customFormat="1">
      <c r="A5949" s="56" t="s">
        <v>12806</v>
      </c>
      <c r="B5949" s="156" t="s">
        <v>1216</v>
      </c>
      <c r="C5949" s="56" t="s">
        <v>12807</v>
      </c>
      <c r="D5949" s="56" t="s">
        <v>12808</v>
      </c>
      <c r="E5949" s="128" t="s">
        <v>12809</v>
      </c>
      <c r="F5949" s="56" t="s">
        <v>12810</v>
      </c>
      <c r="H5949" s="56" t="s">
        <v>12811</v>
      </c>
      <c r="I5949" s="159">
        <v>42010</v>
      </c>
      <c r="J5949" s="159">
        <v>42040</v>
      </c>
      <c r="K5949" s="56" t="s">
        <v>12812</v>
      </c>
      <c r="L5949" s="56" t="s">
        <v>12813</v>
      </c>
      <c r="M5949" s="56" t="s">
        <v>695</v>
      </c>
      <c r="N5949" s="56" t="s">
        <v>8190</v>
      </c>
      <c r="P5949" s="56" t="s">
        <v>12814</v>
      </c>
      <c r="S5949" s="56" t="s">
        <v>605</v>
      </c>
      <c r="T5949" s="56">
        <v>1</v>
      </c>
      <c r="U5949" s="56" t="s">
        <v>606</v>
      </c>
      <c r="W5949" s="56">
        <v>120</v>
      </c>
      <c r="X5949" s="56">
        <v>100</v>
      </c>
      <c r="Y5949" s="56">
        <v>98</v>
      </c>
      <c r="Z5949" s="56" t="s">
        <v>12815</v>
      </c>
    </row>
    <row r="5950" spans="1:26" s="56" customFormat="1">
      <c r="A5950" s="56" t="s">
        <v>12816</v>
      </c>
      <c r="B5950" s="156" t="s">
        <v>1216</v>
      </c>
      <c r="C5950" s="56" t="s">
        <v>12807</v>
      </c>
      <c r="D5950" s="56" t="s">
        <v>12808</v>
      </c>
      <c r="E5950" s="128" t="s">
        <v>12809</v>
      </c>
      <c r="F5950" s="56" t="s">
        <v>12810</v>
      </c>
      <c r="H5950" s="56" t="s">
        <v>12811</v>
      </c>
      <c r="I5950" s="159">
        <v>42010</v>
      </c>
      <c r="J5950" s="159">
        <v>42040</v>
      </c>
      <c r="K5950" s="56" t="s">
        <v>12817</v>
      </c>
      <c r="L5950" s="56" t="s">
        <v>12818</v>
      </c>
      <c r="M5950" s="56" t="s">
        <v>695</v>
      </c>
      <c r="N5950" s="56" t="s">
        <v>8190</v>
      </c>
      <c r="P5950" s="56" t="s">
        <v>12819</v>
      </c>
      <c r="S5950" s="56" t="s">
        <v>605</v>
      </c>
      <c r="T5950" s="56">
        <v>1</v>
      </c>
      <c r="U5950" s="56" t="s">
        <v>606</v>
      </c>
      <c r="W5950" s="56">
        <v>15</v>
      </c>
      <c r="X5950" s="56" t="s">
        <v>12820</v>
      </c>
      <c r="Y5950" s="56" t="s">
        <v>12821</v>
      </c>
      <c r="Z5950" s="56" t="s">
        <v>12815</v>
      </c>
    </row>
    <row r="5952" spans="1:26" s="56" customFormat="1">
      <c r="A5952" s="26" t="s">
        <v>12822</v>
      </c>
      <c r="B5952" s="35" t="s">
        <v>970</v>
      </c>
      <c r="C5952" s="161" t="s">
        <v>12823</v>
      </c>
      <c r="D5952" s="161" t="s">
        <v>12824</v>
      </c>
      <c r="E5952" s="161" t="s">
        <v>12825</v>
      </c>
      <c r="F5952" s="161" t="s">
        <v>12826</v>
      </c>
      <c r="G5952" s="161"/>
      <c r="H5952" s="34" t="s">
        <v>12827</v>
      </c>
      <c r="I5952" s="159">
        <v>42019</v>
      </c>
      <c r="J5952" s="159">
        <v>42078</v>
      </c>
      <c r="K5952" s="160" t="s">
        <v>12828</v>
      </c>
      <c r="L5952" s="160" t="s">
        <v>12829</v>
      </c>
      <c r="M5952" s="35" t="s">
        <v>695</v>
      </c>
      <c r="N5952" s="25" t="s">
        <v>12147</v>
      </c>
      <c r="O5952" s="161"/>
      <c r="P5952" s="161" t="s">
        <v>12392</v>
      </c>
      <c r="Q5952" s="161">
        <v>16</v>
      </c>
      <c r="R5952" s="161" t="s">
        <v>6603</v>
      </c>
      <c r="S5952" s="161" t="s">
        <v>605</v>
      </c>
      <c r="T5952" s="652">
        <v>1</v>
      </c>
      <c r="U5952" s="35" t="s">
        <v>606</v>
      </c>
      <c r="V5952" s="161"/>
      <c r="W5952" s="652">
        <v>15</v>
      </c>
      <c r="X5952" s="161">
        <v>47</v>
      </c>
      <c r="Y5952" s="161">
        <v>66.599999999999994</v>
      </c>
      <c r="Z5952" s="26"/>
    </row>
    <row r="5953" spans="1:26" s="56" customFormat="1">
      <c r="A5953" s="26" t="s">
        <v>12822</v>
      </c>
      <c r="B5953" s="35" t="s">
        <v>970</v>
      </c>
      <c r="C5953" s="161" t="s">
        <v>12823</v>
      </c>
      <c r="D5953" s="161" t="s">
        <v>12824</v>
      </c>
      <c r="E5953" s="161" t="s">
        <v>12825</v>
      </c>
      <c r="F5953" s="161" t="s">
        <v>12826</v>
      </c>
      <c r="G5953" s="161"/>
      <c r="H5953" s="34" t="s">
        <v>12827</v>
      </c>
      <c r="I5953" s="159">
        <v>42019</v>
      </c>
      <c r="J5953" s="159">
        <v>42078</v>
      </c>
      <c r="K5953" s="160" t="s">
        <v>12830</v>
      </c>
      <c r="L5953" s="160" t="s">
        <v>12831</v>
      </c>
      <c r="M5953" s="35" t="s">
        <v>695</v>
      </c>
      <c r="N5953" s="25" t="s">
        <v>12147</v>
      </c>
      <c r="O5953" s="161"/>
      <c r="P5953" s="161" t="s">
        <v>12392</v>
      </c>
      <c r="Q5953" s="161">
        <v>16</v>
      </c>
      <c r="R5953" s="161" t="s">
        <v>6603</v>
      </c>
      <c r="S5953" s="161" t="s">
        <v>605</v>
      </c>
      <c r="T5953" s="653"/>
      <c r="U5953" s="35" t="s">
        <v>606</v>
      </c>
      <c r="V5953" s="161"/>
      <c r="W5953" s="653"/>
      <c r="X5953" s="161">
        <v>45</v>
      </c>
      <c r="Y5953" s="161">
        <v>51.2</v>
      </c>
      <c r="Z5953" s="695" t="s">
        <v>12832</v>
      </c>
    </row>
    <row r="5954" spans="1:26" s="56" customFormat="1">
      <c r="A5954" s="26" t="s">
        <v>12822</v>
      </c>
      <c r="B5954" s="35" t="s">
        <v>970</v>
      </c>
      <c r="C5954" s="161" t="s">
        <v>12823</v>
      </c>
      <c r="D5954" s="161" t="s">
        <v>12824</v>
      </c>
      <c r="E5954" s="161" t="s">
        <v>12825</v>
      </c>
      <c r="F5954" s="161" t="s">
        <v>12826</v>
      </c>
      <c r="G5954" s="161"/>
      <c r="H5954" s="34" t="s">
        <v>12827</v>
      </c>
      <c r="I5954" s="159">
        <v>42019</v>
      </c>
      <c r="J5954" s="159">
        <v>42078</v>
      </c>
      <c r="K5954" s="41" t="s">
        <v>12833</v>
      </c>
      <c r="L5954" s="160" t="s">
        <v>12834</v>
      </c>
      <c r="M5954" s="35" t="s">
        <v>695</v>
      </c>
      <c r="N5954" s="25" t="s">
        <v>12147</v>
      </c>
      <c r="O5954" s="161"/>
      <c r="P5954" s="161" t="s">
        <v>12392</v>
      </c>
      <c r="Q5954" s="161">
        <v>16</v>
      </c>
      <c r="R5954" s="161" t="s">
        <v>6603</v>
      </c>
      <c r="S5954" s="161" t="s">
        <v>605</v>
      </c>
      <c r="T5954" s="653"/>
      <c r="U5954" s="35" t="s">
        <v>606</v>
      </c>
      <c r="V5954" s="161"/>
      <c r="W5954" s="653"/>
      <c r="X5954" s="161">
        <v>56</v>
      </c>
      <c r="Y5954" s="161">
        <v>70.400000000000006</v>
      </c>
      <c r="Z5954" s="657"/>
    </row>
    <row r="5955" spans="1:26" s="56" customFormat="1">
      <c r="A5955" s="26" t="s">
        <v>12822</v>
      </c>
      <c r="B5955" s="35" t="s">
        <v>970</v>
      </c>
      <c r="C5955" s="161" t="s">
        <v>12823</v>
      </c>
      <c r="D5955" s="161" t="s">
        <v>12824</v>
      </c>
      <c r="E5955" s="161" t="s">
        <v>12825</v>
      </c>
      <c r="F5955" s="161" t="s">
        <v>12826</v>
      </c>
      <c r="G5955" s="161"/>
      <c r="H5955" s="34" t="s">
        <v>12827</v>
      </c>
      <c r="I5955" s="159">
        <v>42019</v>
      </c>
      <c r="J5955" s="159">
        <v>42078</v>
      </c>
      <c r="K5955" s="160" t="s">
        <v>12835</v>
      </c>
      <c r="L5955" s="160" t="s">
        <v>12836</v>
      </c>
      <c r="M5955" s="35" t="s">
        <v>695</v>
      </c>
      <c r="N5955" s="25" t="s">
        <v>12147</v>
      </c>
      <c r="O5955" s="161"/>
      <c r="P5955" s="161" t="s">
        <v>12392</v>
      </c>
      <c r="Q5955" s="161">
        <v>16</v>
      </c>
      <c r="R5955" s="161" t="s">
        <v>6603</v>
      </c>
      <c r="S5955" s="161" t="s">
        <v>605</v>
      </c>
      <c r="T5955" s="653"/>
      <c r="U5955" s="35" t="s">
        <v>606</v>
      </c>
      <c r="V5955" s="161"/>
      <c r="W5955" s="653"/>
      <c r="X5955" s="161">
        <v>33</v>
      </c>
      <c r="Y5955" s="161">
        <v>47.2</v>
      </c>
      <c r="Z5955" s="695" t="s">
        <v>12832</v>
      </c>
    </row>
    <row r="5956" spans="1:26" s="56" customFormat="1">
      <c r="A5956" s="26" t="s">
        <v>12822</v>
      </c>
      <c r="B5956" s="35" t="s">
        <v>970</v>
      </c>
      <c r="C5956" s="161" t="s">
        <v>12823</v>
      </c>
      <c r="D5956" s="161" t="s">
        <v>12824</v>
      </c>
      <c r="E5956" s="161" t="s">
        <v>12825</v>
      </c>
      <c r="F5956" s="161" t="s">
        <v>12826</v>
      </c>
      <c r="G5956" s="161"/>
      <c r="H5956" s="34" t="s">
        <v>12827</v>
      </c>
      <c r="I5956" s="159">
        <v>42019</v>
      </c>
      <c r="J5956" s="159">
        <v>42078</v>
      </c>
      <c r="K5956" s="41" t="s">
        <v>12837</v>
      </c>
      <c r="L5956" s="160" t="s">
        <v>12838</v>
      </c>
      <c r="M5956" s="35" t="s">
        <v>695</v>
      </c>
      <c r="N5956" s="25" t="s">
        <v>12147</v>
      </c>
      <c r="O5956" s="161"/>
      <c r="P5956" s="161" t="s">
        <v>12392</v>
      </c>
      <c r="Q5956" s="161">
        <v>16</v>
      </c>
      <c r="R5956" s="161" t="s">
        <v>6603</v>
      </c>
      <c r="S5956" s="161" t="s">
        <v>605</v>
      </c>
      <c r="T5956" s="653"/>
      <c r="U5956" s="35" t="s">
        <v>606</v>
      </c>
      <c r="V5956" s="161"/>
      <c r="W5956" s="653"/>
      <c r="X5956" s="161">
        <v>56</v>
      </c>
      <c r="Y5956" s="161">
        <v>28.8</v>
      </c>
      <c r="Z5956" s="657"/>
    </row>
    <row r="5957" spans="1:26" s="56" customFormat="1">
      <c r="A5957" s="26" t="s">
        <v>12822</v>
      </c>
      <c r="B5957" s="35" t="s">
        <v>970</v>
      </c>
      <c r="C5957" s="161" t="s">
        <v>12823</v>
      </c>
      <c r="D5957" s="161" t="s">
        <v>12824</v>
      </c>
      <c r="E5957" s="161" t="s">
        <v>12825</v>
      </c>
      <c r="F5957" s="161" t="s">
        <v>12826</v>
      </c>
      <c r="G5957" s="161"/>
      <c r="H5957" s="34" t="s">
        <v>12827</v>
      </c>
      <c r="I5957" s="159">
        <v>42019</v>
      </c>
      <c r="J5957" s="159">
        <v>42078</v>
      </c>
      <c r="K5957" s="160" t="s">
        <v>12839</v>
      </c>
      <c r="L5957" s="160" t="s">
        <v>12840</v>
      </c>
      <c r="M5957" s="35" t="s">
        <v>695</v>
      </c>
      <c r="N5957" s="25" t="s">
        <v>12147</v>
      </c>
      <c r="O5957" s="161"/>
      <c r="P5957" s="161" t="s">
        <v>12392</v>
      </c>
      <c r="Q5957" s="161">
        <v>16</v>
      </c>
      <c r="R5957" s="161" t="s">
        <v>6603</v>
      </c>
      <c r="S5957" s="161" t="s">
        <v>605</v>
      </c>
      <c r="T5957" s="653"/>
      <c r="U5957" s="35" t="s">
        <v>606</v>
      </c>
      <c r="V5957" s="161"/>
      <c r="W5957" s="653"/>
      <c r="X5957" s="161">
        <v>40</v>
      </c>
      <c r="Y5957" s="161">
        <v>117</v>
      </c>
      <c r="Z5957" s="26"/>
    </row>
    <row r="5958" spans="1:26" s="56" customFormat="1">
      <c r="A5958" s="26" t="s">
        <v>12822</v>
      </c>
      <c r="B5958" s="35" t="s">
        <v>970</v>
      </c>
      <c r="C5958" s="161" t="s">
        <v>12823</v>
      </c>
      <c r="D5958" s="161" t="s">
        <v>12824</v>
      </c>
      <c r="E5958" s="161" t="s">
        <v>12825</v>
      </c>
      <c r="F5958" s="161" t="s">
        <v>12826</v>
      </c>
      <c r="G5958" s="161"/>
      <c r="H5958" s="34" t="s">
        <v>12827</v>
      </c>
      <c r="I5958" s="159">
        <v>42019</v>
      </c>
      <c r="J5958" s="159">
        <v>42078</v>
      </c>
      <c r="K5958" s="162" t="s">
        <v>12841</v>
      </c>
      <c r="L5958" s="160" t="s">
        <v>12842</v>
      </c>
      <c r="M5958" s="35" t="s">
        <v>695</v>
      </c>
      <c r="N5958" s="25" t="s">
        <v>12147</v>
      </c>
      <c r="O5958" s="161"/>
      <c r="P5958" s="161" t="s">
        <v>12392</v>
      </c>
      <c r="Q5958" s="161">
        <v>16</v>
      </c>
      <c r="R5958" s="161" t="s">
        <v>6603</v>
      </c>
      <c r="S5958" s="161" t="s">
        <v>605</v>
      </c>
      <c r="T5958" s="653"/>
      <c r="U5958" s="35" t="s">
        <v>606</v>
      </c>
      <c r="V5958" s="161"/>
      <c r="W5958" s="653"/>
      <c r="X5958" s="161">
        <v>51</v>
      </c>
      <c r="Y5958" s="161">
        <v>50.8</v>
      </c>
      <c r="Z5958" s="695" t="s">
        <v>12832</v>
      </c>
    </row>
    <row r="5959" spans="1:26" s="56" customFormat="1">
      <c r="A5959" s="26" t="s">
        <v>12822</v>
      </c>
      <c r="B5959" s="35" t="s">
        <v>970</v>
      </c>
      <c r="C5959" s="161" t="s">
        <v>12823</v>
      </c>
      <c r="D5959" s="161" t="s">
        <v>12824</v>
      </c>
      <c r="E5959" s="161" t="s">
        <v>12825</v>
      </c>
      <c r="F5959" s="161" t="s">
        <v>12826</v>
      </c>
      <c r="G5959" s="161"/>
      <c r="H5959" s="34" t="s">
        <v>12827</v>
      </c>
      <c r="I5959" s="159">
        <v>42019</v>
      </c>
      <c r="J5959" s="159">
        <v>42078</v>
      </c>
      <c r="K5959" s="41" t="s">
        <v>12843</v>
      </c>
      <c r="L5959" s="160" t="s">
        <v>12844</v>
      </c>
      <c r="M5959" s="35" t="s">
        <v>695</v>
      </c>
      <c r="N5959" s="25" t="s">
        <v>12147</v>
      </c>
      <c r="O5959" s="161"/>
      <c r="P5959" s="161" t="s">
        <v>12392</v>
      </c>
      <c r="Q5959" s="161">
        <v>16</v>
      </c>
      <c r="R5959" s="161" t="s">
        <v>6603</v>
      </c>
      <c r="S5959" s="161" t="s">
        <v>605</v>
      </c>
      <c r="T5959" s="653"/>
      <c r="U5959" s="35" t="s">
        <v>606</v>
      </c>
      <c r="V5959" s="161"/>
      <c r="W5959" s="653"/>
      <c r="X5959" s="161">
        <v>56</v>
      </c>
      <c r="Y5959" s="161">
        <v>33</v>
      </c>
      <c r="Z5959" s="657"/>
    </row>
    <row r="5960" spans="1:26" s="56" customFormat="1">
      <c r="A5960" s="26" t="s">
        <v>12822</v>
      </c>
      <c r="B5960" s="35" t="s">
        <v>970</v>
      </c>
      <c r="C5960" s="161" t="s">
        <v>12823</v>
      </c>
      <c r="D5960" s="161" t="s">
        <v>12824</v>
      </c>
      <c r="E5960" s="161" t="s">
        <v>12825</v>
      </c>
      <c r="F5960" s="161" t="s">
        <v>12826</v>
      </c>
      <c r="G5960" s="161"/>
      <c r="H5960" s="34" t="s">
        <v>12827</v>
      </c>
      <c r="I5960" s="159">
        <v>42019</v>
      </c>
      <c r="J5960" s="159">
        <v>42078</v>
      </c>
      <c r="K5960" s="162" t="s">
        <v>12845</v>
      </c>
      <c r="L5960" s="160" t="s">
        <v>12846</v>
      </c>
      <c r="M5960" s="35" t="s">
        <v>695</v>
      </c>
      <c r="N5960" s="25" t="s">
        <v>12147</v>
      </c>
      <c r="O5960" s="161"/>
      <c r="P5960" s="161" t="s">
        <v>12392</v>
      </c>
      <c r="Q5960" s="161">
        <v>16</v>
      </c>
      <c r="R5960" s="161" t="s">
        <v>6603</v>
      </c>
      <c r="S5960" s="161" t="s">
        <v>605</v>
      </c>
      <c r="T5960" s="653"/>
      <c r="U5960" s="35" t="s">
        <v>606</v>
      </c>
      <c r="V5960" s="161"/>
      <c r="W5960" s="653"/>
      <c r="X5960" s="161">
        <v>15</v>
      </c>
      <c r="Y5960" s="161">
        <v>290</v>
      </c>
      <c r="Z5960" s="26"/>
    </row>
    <row r="5961" spans="1:26" s="56" customFormat="1">
      <c r="A5961" s="26" t="s">
        <v>12822</v>
      </c>
      <c r="B5961" s="35" t="s">
        <v>970</v>
      </c>
      <c r="C5961" s="161" t="s">
        <v>12823</v>
      </c>
      <c r="D5961" s="161" t="s">
        <v>12824</v>
      </c>
      <c r="E5961" s="161" t="s">
        <v>12825</v>
      </c>
      <c r="F5961" s="161" t="s">
        <v>12826</v>
      </c>
      <c r="G5961" s="161"/>
      <c r="H5961" s="34" t="s">
        <v>12827</v>
      </c>
      <c r="I5961" s="159">
        <v>42019</v>
      </c>
      <c r="J5961" s="159">
        <v>42078</v>
      </c>
      <c r="K5961" s="162" t="s">
        <v>12847</v>
      </c>
      <c r="L5961" s="160" t="s">
        <v>12848</v>
      </c>
      <c r="M5961" s="35" t="s">
        <v>695</v>
      </c>
      <c r="N5961" s="25" t="s">
        <v>12147</v>
      </c>
      <c r="O5961" s="161"/>
      <c r="P5961" s="161" t="s">
        <v>12392</v>
      </c>
      <c r="Q5961" s="161">
        <v>16</v>
      </c>
      <c r="R5961" s="161" t="s">
        <v>6603</v>
      </c>
      <c r="S5961" s="161" t="s">
        <v>605</v>
      </c>
      <c r="T5961" s="653"/>
      <c r="U5961" s="35" t="s">
        <v>606</v>
      </c>
      <c r="V5961" s="161"/>
      <c r="W5961" s="653"/>
      <c r="X5961" s="161">
        <v>34</v>
      </c>
      <c r="Y5961" s="161">
        <v>124</v>
      </c>
      <c r="Z5961" s="26"/>
    </row>
    <row r="5962" spans="1:26" s="56" customFormat="1">
      <c r="A5962" s="26" t="s">
        <v>12822</v>
      </c>
      <c r="B5962" s="35" t="s">
        <v>970</v>
      </c>
      <c r="C5962" s="161" t="s">
        <v>12823</v>
      </c>
      <c r="D5962" s="161" t="s">
        <v>12824</v>
      </c>
      <c r="E5962" s="161" t="s">
        <v>12825</v>
      </c>
      <c r="F5962" s="161" t="s">
        <v>12826</v>
      </c>
      <c r="G5962" s="161"/>
      <c r="H5962" s="34" t="s">
        <v>12827</v>
      </c>
      <c r="I5962" s="159">
        <v>42019</v>
      </c>
      <c r="J5962" s="159">
        <v>42078</v>
      </c>
      <c r="K5962" s="162" t="s">
        <v>12849</v>
      </c>
      <c r="L5962" s="160" t="s">
        <v>12850</v>
      </c>
      <c r="M5962" s="35" t="s">
        <v>695</v>
      </c>
      <c r="N5962" s="25" t="s">
        <v>12147</v>
      </c>
      <c r="O5962" s="161"/>
      <c r="P5962" s="161" t="s">
        <v>12392</v>
      </c>
      <c r="Q5962" s="161">
        <v>16</v>
      </c>
      <c r="R5962" s="161" t="s">
        <v>6603</v>
      </c>
      <c r="S5962" s="161" t="s">
        <v>605</v>
      </c>
      <c r="T5962" s="653"/>
      <c r="U5962" s="35" t="s">
        <v>606</v>
      </c>
      <c r="V5962" s="161"/>
      <c r="W5962" s="653"/>
      <c r="X5962" s="161">
        <v>14</v>
      </c>
      <c r="Y5962" s="161">
        <v>7.88</v>
      </c>
      <c r="Z5962" s="695" t="s">
        <v>12832</v>
      </c>
    </row>
    <row r="5963" spans="1:26" s="56" customFormat="1">
      <c r="A5963" s="26" t="s">
        <v>12822</v>
      </c>
      <c r="B5963" s="35" t="s">
        <v>970</v>
      </c>
      <c r="C5963" s="161" t="s">
        <v>12823</v>
      </c>
      <c r="D5963" s="161" t="s">
        <v>12824</v>
      </c>
      <c r="E5963" s="161" t="s">
        <v>12825</v>
      </c>
      <c r="F5963" s="161" t="s">
        <v>12826</v>
      </c>
      <c r="G5963" s="161"/>
      <c r="H5963" s="34" t="s">
        <v>12827</v>
      </c>
      <c r="I5963" s="159">
        <v>42019</v>
      </c>
      <c r="J5963" s="159">
        <v>42078</v>
      </c>
      <c r="K5963" s="41" t="s">
        <v>12851</v>
      </c>
      <c r="L5963" s="160" t="s">
        <v>12852</v>
      </c>
      <c r="M5963" s="35" t="s">
        <v>695</v>
      </c>
      <c r="N5963" s="25" t="s">
        <v>12147</v>
      </c>
      <c r="O5963" s="161"/>
      <c r="P5963" s="161" t="s">
        <v>12392</v>
      </c>
      <c r="Q5963" s="161">
        <v>16</v>
      </c>
      <c r="R5963" s="161" t="s">
        <v>6603</v>
      </c>
      <c r="S5963" s="161" t="s">
        <v>605</v>
      </c>
      <c r="T5963" s="653"/>
      <c r="U5963" s="35" t="s">
        <v>606</v>
      </c>
      <c r="V5963" s="161"/>
      <c r="W5963" s="653"/>
      <c r="X5963" s="161">
        <v>53</v>
      </c>
      <c r="Y5963" s="161">
        <v>17.2</v>
      </c>
      <c r="Z5963" s="656"/>
    </row>
    <row r="5964" spans="1:26" s="56" customFormat="1">
      <c r="A5964" s="26" t="s">
        <v>12822</v>
      </c>
      <c r="B5964" s="35" t="s">
        <v>970</v>
      </c>
      <c r="C5964" s="161" t="s">
        <v>12823</v>
      </c>
      <c r="D5964" s="161" t="s">
        <v>12824</v>
      </c>
      <c r="E5964" s="161" t="s">
        <v>12825</v>
      </c>
      <c r="F5964" s="161" t="s">
        <v>12826</v>
      </c>
      <c r="G5964" s="161"/>
      <c r="H5964" s="34" t="s">
        <v>12827</v>
      </c>
      <c r="I5964" s="159">
        <v>42019</v>
      </c>
      <c r="J5964" s="159">
        <v>42078</v>
      </c>
      <c r="K5964" s="41" t="s">
        <v>12853</v>
      </c>
      <c r="L5964" s="160" t="s">
        <v>12854</v>
      </c>
      <c r="M5964" s="35" t="s">
        <v>695</v>
      </c>
      <c r="N5964" s="25" t="s">
        <v>12147</v>
      </c>
      <c r="O5964" s="161"/>
      <c r="P5964" s="161" t="s">
        <v>12392</v>
      </c>
      <c r="Q5964" s="161">
        <v>16</v>
      </c>
      <c r="R5964" s="161" t="s">
        <v>6603</v>
      </c>
      <c r="S5964" s="161" t="s">
        <v>605</v>
      </c>
      <c r="T5964" s="653"/>
      <c r="U5964" s="35" t="s">
        <v>606</v>
      </c>
      <c r="V5964" s="161"/>
      <c r="W5964" s="653"/>
      <c r="X5964" s="26">
        <v>45</v>
      </c>
      <c r="Y5964" s="26">
        <v>41</v>
      </c>
      <c r="Z5964" s="657"/>
    </row>
    <row r="5965" spans="1:26" s="56" customFormat="1">
      <c r="A5965" s="26" t="s">
        <v>12822</v>
      </c>
      <c r="B5965" s="35" t="s">
        <v>970</v>
      </c>
      <c r="C5965" s="161" t="s">
        <v>12823</v>
      </c>
      <c r="D5965" s="161" t="s">
        <v>12824</v>
      </c>
      <c r="E5965" s="161" t="s">
        <v>12825</v>
      </c>
      <c r="F5965" s="161" t="s">
        <v>12826</v>
      </c>
      <c r="G5965" s="161"/>
      <c r="H5965" s="34" t="s">
        <v>12827</v>
      </c>
      <c r="I5965" s="159">
        <v>42019</v>
      </c>
      <c r="J5965" s="159">
        <v>42078</v>
      </c>
      <c r="K5965" s="162" t="s">
        <v>12855</v>
      </c>
      <c r="L5965" s="160" t="s">
        <v>12856</v>
      </c>
      <c r="M5965" s="35" t="s">
        <v>695</v>
      </c>
      <c r="N5965" s="25" t="s">
        <v>12147</v>
      </c>
      <c r="O5965" s="161"/>
      <c r="P5965" s="161" t="s">
        <v>12392</v>
      </c>
      <c r="Q5965" s="161">
        <v>16</v>
      </c>
      <c r="R5965" s="161" t="s">
        <v>6603</v>
      </c>
      <c r="S5965" s="161" t="s">
        <v>605</v>
      </c>
      <c r="T5965" s="653"/>
      <c r="U5965" s="35" t="s">
        <v>606</v>
      </c>
      <c r="V5965" s="161"/>
      <c r="W5965" s="653"/>
      <c r="X5965" s="161">
        <v>13</v>
      </c>
      <c r="Y5965" s="161">
        <v>19.8</v>
      </c>
      <c r="Z5965" s="695" t="s">
        <v>12832</v>
      </c>
    </row>
    <row r="5966" spans="1:26" s="56" customFormat="1">
      <c r="A5966" s="26" t="s">
        <v>12822</v>
      </c>
      <c r="B5966" s="35" t="s">
        <v>970</v>
      </c>
      <c r="C5966" s="161" t="s">
        <v>12823</v>
      </c>
      <c r="D5966" s="161" t="s">
        <v>12824</v>
      </c>
      <c r="E5966" s="161" t="s">
        <v>12825</v>
      </c>
      <c r="F5966" s="161" t="s">
        <v>12826</v>
      </c>
      <c r="G5966" s="161"/>
      <c r="H5966" s="34" t="s">
        <v>12827</v>
      </c>
      <c r="I5966" s="159">
        <v>42019</v>
      </c>
      <c r="J5966" s="159">
        <v>42078</v>
      </c>
      <c r="K5966" s="41" t="s">
        <v>12857</v>
      </c>
      <c r="L5966" s="160" t="s">
        <v>12858</v>
      </c>
      <c r="M5966" s="35" t="s">
        <v>695</v>
      </c>
      <c r="N5966" s="25" t="s">
        <v>12147</v>
      </c>
      <c r="O5966" s="161"/>
      <c r="P5966" s="161" t="s">
        <v>12392</v>
      </c>
      <c r="Q5966" s="161">
        <v>16</v>
      </c>
      <c r="R5966" s="161" t="s">
        <v>6603</v>
      </c>
      <c r="S5966" s="161" t="s">
        <v>605</v>
      </c>
      <c r="T5966" s="653"/>
      <c r="U5966" s="35" t="s">
        <v>606</v>
      </c>
      <c r="V5966" s="161"/>
      <c r="W5966" s="653"/>
      <c r="X5966" s="161">
        <v>68</v>
      </c>
      <c r="Y5966" s="161">
        <v>36.799999999999997</v>
      </c>
      <c r="Z5966" s="657"/>
    </row>
    <row r="5967" spans="1:26" s="56" customFormat="1">
      <c r="A5967" s="26" t="s">
        <v>12822</v>
      </c>
      <c r="B5967" s="35" t="s">
        <v>970</v>
      </c>
      <c r="C5967" s="161" t="s">
        <v>12823</v>
      </c>
      <c r="D5967" s="161" t="s">
        <v>12824</v>
      </c>
      <c r="E5967" s="161" t="s">
        <v>12825</v>
      </c>
      <c r="F5967" s="161" t="s">
        <v>12826</v>
      </c>
      <c r="G5967" s="161"/>
      <c r="H5967" s="34" t="s">
        <v>12827</v>
      </c>
      <c r="I5967" s="159">
        <v>42019</v>
      </c>
      <c r="J5967" s="159">
        <v>42078</v>
      </c>
      <c r="K5967" s="162" t="s">
        <v>12859</v>
      </c>
      <c r="L5967" s="160" t="s">
        <v>12860</v>
      </c>
      <c r="M5967" s="35" t="s">
        <v>695</v>
      </c>
      <c r="N5967" s="25" t="s">
        <v>12147</v>
      </c>
      <c r="O5967" s="161"/>
      <c r="P5967" s="161" t="s">
        <v>12392</v>
      </c>
      <c r="Q5967" s="161">
        <v>16</v>
      </c>
      <c r="R5967" s="161" t="s">
        <v>6603</v>
      </c>
      <c r="S5967" s="161" t="s">
        <v>605</v>
      </c>
      <c r="T5967" s="653"/>
      <c r="U5967" s="35" t="s">
        <v>606</v>
      </c>
      <c r="V5967" s="161"/>
      <c r="W5967" s="653"/>
      <c r="X5967" s="161">
        <v>14</v>
      </c>
      <c r="Y5967" s="161">
        <v>20.399999999999999</v>
      </c>
      <c r="Z5967" s="695" t="s">
        <v>12832</v>
      </c>
    </row>
    <row r="5968" spans="1:26" s="56" customFormat="1">
      <c r="A5968" s="26" t="s">
        <v>12822</v>
      </c>
      <c r="B5968" s="35" t="s">
        <v>970</v>
      </c>
      <c r="C5968" s="161" t="s">
        <v>12823</v>
      </c>
      <c r="D5968" s="161" t="s">
        <v>12824</v>
      </c>
      <c r="E5968" s="161" t="s">
        <v>12825</v>
      </c>
      <c r="F5968" s="161" t="s">
        <v>12826</v>
      </c>
      <c r="G5968" s="161"/>
      <c r="H5968" s="34" t="s">
        <v>12827</v>
      </c>
      <c r="I5968" s="159">
        <v>42019</v>
      </c>
      <c r="J5968" s="159">
        <v>42078</v>
      </c>
      <c r="K5968" s="41" t="s">
        <v>12861</v>
      </c>
      <c r="L5968" s="160" t="s">
        <v>12862</v>
      </c>
      <c r="M5968" s="35" t="s">
        <v>695</v>
      </c>
      <c r="N5968" s="25" t="s">
        <v>12147</v>
      </c>
      <c r="O5968" s="161"/>
      <c r="P5968" s="161" t="s">
        <v>12392</v>
      </c>
      <c r="Q5968" s="161">
        <v>16</v>
      </c>
      <c r="R5968" s="161" t="s">
        <v>6603</v>
      </c>
      <c r="S5968" s="161" t="s">
        <v>605</v>
      </c>
      <c r="T5968" s="653"/>
      <c r="U5968" s="35" t="s">
        <v>606</v>
      </c>
      <c r="V5968" s="161"/>
      <c r="W5968" s="653"/>
      <c r="X5968" s="161">
        <v>56</v>
      </c>
      <c r="Y5968" s="161">
        <v>47.4</v>
      </c>
      <c r="Z5968" s="657"/>
    </row>
    <row r="5969" spans="1:26" s="56" customFormat="1">
      <c r="A5969" s="26" t="s">
        <v>12822</v>
      </c>
      <c r="B5969" s="35" t="s">
        <v>970</v>
      </c>
      <c r="C5969" s="161" t="s">
        <v>12823</v>
      </c>
      <c r="D5969" s="161" t="s">
        <v>12824</v>
      </c>
      <c r="E5969" s="161" t="s">
        <v>12825</v>
      </c>
      <c r="F5969" s="161" t="s">
        <v>12826</v>
      </c>
      <c r="G5969" s="161"/>
      <c r="H5969" s="34" t="s">
        <v>12827</v>
      </c>
      <c r="I5969" s="159">
        <v>42019</v>
      </c>
      <c r="J5969" s="159">
        <v>42078</v>
      </c>
      <c r="K5969" s="162" t="s">
        <v>12863</v>
      </c>
      <c r="L5969" s="160" t="s">
        <v>12864</v>
      </c>
      <c r="M5969" s="35" t="s">
        <v>695</v>
      </c>
      <c r="N5969" s="25" t="s">
        <v>12147</v>
      </c>
      <c r="O5969" s="161"/>
      <c r="P5969" s="161" t="s">
        <v>12392</v>
      </c>
      <c r="Q5969" s="161">
        <v>16</v>
      </c>
      <c r="R5969" s="161" t="s">
        <v>6603</v>
      </c>
      <c r="S5969" s="161" t="s">
        <v>605</v>
      </c>
      <c r="T5969" s="653"/>
      <c r="U5969" s="35" t="s">
        <v>606</v>
      </c>
      <c r="V5969" s="161"/>
      <c r="W5969" s="653"/>
      <c r="X5969" s="161">
        <v>44</v>
      </c>
      <c r="Y5969" s="161">
        <v>23</v>
      </c>
      <c r="Z5969" s="695" t="s">
        <v>12832</v>
      </c>
    </row>
    <row r="5970" spans="1:26" s="56" customFormat="1">
      <c r="A5970" s="26" t="s">
        <v>12822</v>
      </c>
      <c r="B5970" s="35" t="s">
        <v>970</v>
      </c>
      <c r="C5970" s="161" t="s">
        <v>12823</v>
      </c>
      <c r="D5970" s="161" t="s">
        <v>12824</v>
      </c>
      <c r="E5970" s="161" t="s">
        <v>12825</v>
      </c>
      <c r="F5970" s="161" t="s">
        <v>12826</v>
      </c>
      <c r="G5970" s="161"/>
      <c r="H5970" s="34" t="s">
        <v>12827</v>
      </c>
      <c r="I5970" s="159">
        <v>42019</v>
      </c>
      <c r="J5970" s="159">
        <v>42078</v>
      </c>
      <c r="K5970" s="41" t="s">
        <v>12865</v>
      </c>
      <c r="L5970" s="160" t="s">
        <v>12866</v>
      </c>
      <c r="M5970" s="35" t="s">
        <v>695</v>
      </c>
      <c r="N5970" s="25" t="s">
        <v>12147</v>
      </c>
      <c r="O5970" s="161"/>
      <c r="P5970" s="161" t="s">
        <v>12392</v>
      </c>
      <c r="Q5970" s="161">
        <v>16</v>
      </c>
      <c r="R5970" s="161" t="s">
        <v>6603</v>
      </c>
      <c r="S5970" s="161" t="s">
        <v>605</v>
      </c>
      <c r="T5970" s="653"/>
      <c r="U5970" s="35" t="s">
        <v>606</v>
      </c>
      <c r="V5970" s="161"/>
      <c r="W5970" s="653"/>
      <c r="X5970" s="161">
        <v>58</v>
      </c>
      <c r="Y5970" s="161">
        <v>20</v>
      </c>
      <c r="Z5970" s="656"/>
    </row>
    <row r="5971" spans="1:26" s="56" customFormat="1">
      <c r="A5971" s="26" t="s">
        <v>12822</v>
      </c>
      <c r="B5971" s="35" t="s">
        <v>970</v>
      </c>
      <c r="C5971" s="161" t="s">
        <v>12823</v>
      </c>
      <c r="D5971" s="161" t="s">
        <v>12824</v>
      </c>
      <c r="E5971" s="161" t="s">
        <v>12825</v>
      </c>
      <c r="F5971" s="161" t="s">
        <v>12826</v>
      </c>
      <c r="G5971" s="161"/>
      <c r="H5971" s="34" t="s">
        <v>12827</v>
      </c>
      <c r="I5971" s="159">
        <v>42019</v>
      </c>
      <c r="J5971" s="159">
        <v>42078</v>
      </c>
      <c r="K5971" s="41" t="s">
        <v>12867</v>
      </c>
      <c r="L5971" s="26" t="s">
        <v>12868</v>
      </c>
      <c r="M5971" s="35" t="s">
        <v>695</v>
      </c>
      <c r="N5971" s="25" t="s">
        <v>12147</v>
      </c>
      <c r="O5971" s="161"/>
      <c r="P5971" s="161" t="s">
        <v>12392</v>
      </c>
      <c r="Q5971" s="161">
        <v>16</v>
      </c>
      <c r="R5971" s="161" t="s">
        <v>6603</v>
      </c>
      <c r="S5971" s="161" t="s">
        <v>605</v>
      </c>
      <c r="T5971" s="653"/>
      <c r="U5971" s="35" t="s">
        <v>606</v>
      </c>
      <c r="V5971" s="161"/>
      <c r="W5971" s="653"/>
      <c r="X5971" s="26">
        <v>39</v>
      </c>
      <c r="Y5971" s="26">
        <v>106</v>
      </c>
      <c r="Z5971" s="657"/>
    </row>
    <row r="5972" spans="1:26" s="56" customFormat="1">
      <c r="A5972" s="26" t="s">
        <v>12822</v>
      </c>
      <c r="B5972" s="35" t="s">
        <v>970</v>
      </c>
      <c r="C5972" s="161" t="s">
        <v>12823</v>
      </c>
      <c r="D5972" s="161" t="s">
        <v>12824</v>
      </c>
      <c r="E5972" s="161" t="s">
        <v>12825</v>
      </c>
      <c r="F5972" s="161" t="s">
        <v>12826</v>
      </c>
      <c r="G5972" s="161"/>
      <c r="H5972" s="34" t="s">
        <v>12827</v>
      </c>
      <c r="I5972" s="159">
        <v>42019</v>
      </c>
      <c r="J5972" s="159">
        <v>42078</v>
      </c>
      <c r="K5972" s="162" t="s">
        <v>12869</v>
      </c>
      <c r="L5972" s="160" t="s">
        <v>12870</v>
      </c>
      <c r="M5972" s="35" t="s">
        <v>695</v>
      </c>
      <c r="N5972" s="25" t="s">
        <v>12147</v>
      </c>
      <c r="O5972" s="161"/>
      <c r="P5972" s="161" t="s">
        <v>12392</v>
      </c>
      <c r="Q5972" s="161">
        <v>16</v>
      </c>
      <c r="R5972" s="161" t="s">
        <v>6603</v>
      </c>
      <c r="S5972" s="161" t="s">
        <v>605</v>
      </c>
      <c r="T5972" s="653"/>
      <c r="U5972" s="35" t="s">
        <v>606</v>
      </c>
      <c r="V5972" s="161"/>
      <c r="W5972" s="653"/>
      <c r="X5972" s="161">
        <v>13</v>
      </c>
      <c r="Y5972" s="161">
        <v>39.4</v>
      </c>
      <c r="Z5972" s="695" t="s">
        <v>12832</v>
      </c>
    </row>
    <row r="5973" spans="1:26" s="56" customFormat="1">
      <c r="A5973" s="26" t="s">
        <v>12822</v>
      </c>
      <c r="B5973" s="35" t="s">
        <v>970</v>
      </c>
      <c r="C5973" s="161" t="s">
        <v>12823</v>
      </c>
      <c r="D5973" s="161" t="s">
        <v>12824</v>
      </c>
      <c r="E5973" s="161" t="s">
        <v>12825</v>
      </c>
      <c r="F5973" s="161" t="s">
        <v>12826</v>
      </c>
      <c r="G5973" s="161"/>
      <c r="H5973" s="34" t="s">
        <v>12827</v>
      </c>
      <c r="I5973" s="159">
        <v>42019</v>
      </c>
      <c r="J5973" s="159">
        <v>42078</v>
      </c>
      <c r="K5973" s="41" t="s">
        <v>12871</v>
      </c>
      <c r="L5973" s="160" t="s">
        <v>12872</v>
      </c>
      <c r="M5973" s="35" t="s">
        <v>695</v>
      </c>
      <c r="N5973" s="25" t="s">
        <v>12147</v>
      </c>
      <c r="O5973" s="161"/>
      <c r="P5973" s="161" t="s">
        <v>12392</v>
      </c>
      <c r="Q5973" s="161">
        <v>16</v>
      </c>
      <c r="R5973" s="161" t="s">
        <v>6603</v>
      </c>
      <c r="S5973" s="161" t="s">
        <v>605</v>
      </c>
      <c r="T5973" s="653"/>
      <c r="U5973" s="35" t="s">
        <v>606</v>
      </c>
      <c r="V5973" s="161"/>
      <c r="W5973" s="653"/>
      <c r="X5973" s="161">
        <v>57</v>
      </c>
      <c r="Y5973" s="161">
        <v>22.2</v>
      </c>
      <c r="Z5973" s="656"/>
    </row>
    <row r="5974" spans="1:26" s="56" customFormat="1">
      <c r="A5974" s="26" t="s">
        <v>12822</v>
      </c>
      <c r="B5974" s="35" t="s">
        <v>970</v>
      </c>
      <c r="C5974" s="161" t="s">
        <v>12823</v>
      </c>
      <c r="D5974" s="161" t="s">
        <v>12824</v>
      </c>
      <c r="E5974" s="161" t="s">
        <v>12825</v>
      </c>
      <c r="F5974" s="161" t="s">
        <v>12826</v>
      </c>
      <c r="G5974" s="161"/>
      <c r="H5974" s="34" t="s">
        <v>12827</v>
      </c>
      <c r="I5974" s="159">
        <v>42019</v>
      </c>
      <c r="J5974" s="159">
        <v>42078</v>
      </c>
      <c r="K5974" s="41" t="s">
        <v>12873</v>
      </c>
      <c r="L5974" s="26" t="s">
        <v>12874</v>
      </c>
      <c r="M5974" s="35" t="s">
        <v>695</v>
      </c>
      <c r="N5974" s="25" t="s">
        <v>12147</v>
      </c>
      <c r="O5974" s="161"/>
      <c r="P5974" s="161" t="s">
        <v>12392</v>
      </c>
      <c r="Q5974" s="161">
        <v>16</v>
      </c>
      <c r="R5974" s="161" t="s">
        <v>6603</v>
      </c>
      <c r="S5974" s="161" t="s">
        <v>605</v>
      </c>
      <c r="T5974" s="653"/>
      <c r="U5974" s="35" t="s">
        <v>606</v>
      </c>
      <c r="V5974" s="161"/>
      <c r="W5974" s="653"/>
      <c r="X5974" s="26">
        <v>62</v>
      </c>
      <c r="Y5974" s="26">
        <v>90.4</v>
      </c>
      <c r="Z5974" s="657"/>
    </row>
    <row r="5975" spans="1:26" s="56" customFormat="1">
      <c r="A5975" s="26" t="s">
        <v>12822</v>
      </c>
      <c r="B5975" s="35" t="s">
        <v>970</v>
      </c>
      <c r="C5975" s="161" t="s">
        <v>12823</v>
      </c>
      <c r="D5975" s="161" t="s">
        <v>12824</v>
      </c>
      <c r="E5975" s="161" t="s">
        <v>12825</v>
      </c>
      <c r="F5975" s="161" t="s">
        <v>12826</v>
      </c>
      <c r="G5975" s="161"/>
      <c r="H5975" s="34" t="s">
        <v>12827</v>
      </c>
      <c r="I5975" s="159">
        <v>42019</v>
      </c>
      <c r="J5975" s="159">
        <v>42078</v>
      </c>
      <c r="K5975" s="41" t="s">
        <v>12875</v>
      </c>
      <c r="L5975" s="160" t="s">
        <v>12876</v>
      </c>
      <c r="M5975" s="35" t="s">
        <v>695</v>
      </c>
      <c r="N5975" s="25" t="s">
        <v>12147</v>
      </c>
      <c r="O5975" s="161"/>
      <c r="P5975" s="161" t="s">
        <v>12392</v>
      </c>
      <c r="Q5975" s="161">
        <v>16</v>
      </c>
      <c r="R5975" s="161" t="s">
        <v>6603</v>
      </c>
      <c r="S5975" s="161" t="s">
        <v>605</v>
      </c>
      <c r="T5975" s="653"/>
      <c r="U5975" s="35" t="s">
        <v>606</v>
      </c>
      <c r="V5975" s="161"/>
      <c r="W5975" s="653"/>
      <c r="X5975" s="161">
        <v>55</v>
      </c>
      <c r="Y5975" s="161">
        <v>81.8</v>
      </c>
      <c r="Z5975" s="26"/>
    </row>
    <row r="5976" spans="1:26" s="56" customFormat="1">
      <c r="A5976" s="26" t="s">
        <v>12822</v>
      </c>
      <c r="B5976" s="35" t="s">
        <v>970</v>
      </c>
      <c r="C5976" s="161" t="s">
        <v>12823</v>
      </c>
      <c r="D5976" s="161" t="s">
        <v>12824</v>
      </c>
      <c r="E5976" s="161" t="s">
        <v>12825</v>
      </c>
      <c r="F5976" s="161" t="s">
        <v>12826</v>
      </c>
      <c r="G5976" s="161"/>
      <c r="H5976" s="34" t="s">
        <v>12827</v>
      </c>
      <c r="I5976" s="159">
        <v>42019</v>
      </c>
      <c r="J5976" s="159">
        <v>42078</v>
      </c>
      <c r="K5976" s="162" t="s">
        <v>12877</v>
      </c>
      <c r="L5976" s="160" t="s">
        <v>12878</v>
      </c>
      <c r="M5976" s="35" t="s">
        <v>695</v>
      </c>
      <c r="N5976" s="25" t="s">
        <v>12147</v>
      </c>
      <c r="O5976" s="161"/>
      <c r="P5976" s="161" t="s">
        <v>12392</v>
      </c>
      <c r="Q5976" s="161">
        <v>16</v>
      </c>
      <c r="R5976" s="161" t="s">
        <v>6603</v>
      </c>
      <c r="S5976" s="161" t="s">
        <v>605</v>
      </c>
      <c r="T5976" s="653"/>
      <c r="U5976" s="35" t="s">
        <v>606</v>
      </c>
      <c r="V5976" s="161"/>
      <c r="W5976" s="653"/>
      <c r="X5976" s="161">
        <v>14</v>
      </c>
      <c r="Y5976" s="161">
        <v>24.8</v>
      </c>
      <c r="Z5976" s="695" t="s">
        <v>12832</v>
      </c>
    </row>
    <row r="5977" spans="1:26" s="56" customFormat="1">
      <c r="A5977" s="26" t="s">
        <v>12822</v>
      </c>
      <c r="B5977" s="35" t="s">
        <v>970</v>
      </c>
      <c r="C5977" s="161" t="s">
        <v>12823</v>
      </c>
      <c r="D5977" s="161" t="s">
        <v>12824</v>
      </c>
      <c r="E5977" s="161" t="s">
        <v>12825</v>
      </c>
      <c r="F5977" s="161" t="s">
        <v>12826</v>
      </c>
      <c r="G5977" s="161"/>
      <c r="H5977" s="34" t="s">
        <v>12827</v>
      </c>
      <c r="I5977" s="159">
        <v>42019</v>
      </c>
      <c r="J5977" s="159">
        <v>42078</v>
      </c>
      <c r="K5977" s="41" t="s">
        <v>12879</v>
      </c>
      <c r="L5977" s="160" t="s">
        <v>12880</v>
      </c>
      <c r="M5977" s="35" t="s">
        <v>695</v>
      </c>
      <c r="N5977" s="25" t="s">
        <v>12147</v>
      </c>
      <c r="O5977" s="161"/>
      <c r="P5977" s="161" t="s">
        <v>12392</v>
      </c>
      <c r="Q5977" s="161">
        <v>16</v>
      </c>
      <c r="R5977" s="161" t="s">
        <v>6603</v>
      </c>
      <c r="S5977" s="161" t="s">
        <v>605</v>
      </c>
      <c r="T5977" s="653"/>
      <c r="U5977" s="35" t="s">
        <v>606</v>
      </c>
      <c r="V5977" s="161"/>
      <c r="W5977" s="653"/>
      <c r="X5977" s="161">
        <v>60</v>
      </c>
      <c r="Y5977" s="161">
        <v>72.8</v>
      </c>
      <c r="Z5977" s="657"/>
    </row>
    <row r="5978" spans="1:26" s="56" customFormat="1">
      <c r="A5978" s="26" t="s">
        <v>12822</v>
      </c>
      <c r="B5978" s="35" t="s">
        <v>970</v>
      </c>
      <c r="C5978" s="161" t="s">
        <v>12823</v>
      </c>
      <c r="D5978" s="161" t="s">
        <v>12824</v>
      </c>
      <c r="E5978" s="161" t="s">
        <v>12825</v>
      </c>
      <c r="F5978" s="161" t="s">
        <v>12826</v>
      </c>
      <c r="G5978" s="161"/>
      <c r="H5978" s="34" t="s">
        <v>12827</v>
      </c>
      <c r="I5978" s="159">
        <v>42019</v>
      </c>
      <c r="J5978" s="159">
        <v>42078</v>
      </c>
      <c r="K5978" s="162" t="s">
        <v>12881</v>
      </c>
      <c r="L5978" s="160" t="s">
        <v>12882</v>
      </c>
      <c r="M5978" s="35" t="s">
        <v>695</v>
      </c>
      <c r="N5978" s="25" t="s">
        <v>12147</v>
      </c>
      <c r="O5978" s="161"/>
      <c r="P5978" s="161" t="s">
        <v>12392</v>
      </c>
      <c r="Q5978" s="161">
        <v>16</v>
      </c>
      <c r="R5978" s="161" t="s">
        <v>6603</v>
      </c>
      <c r="S5978" s="161" t="s">
        <v>605</v>
      </c>
      <c r="T5978" s="653"/>
      <c r="U5978" s="35" t="s">
        <v>606</v>
      </c>
      <c r="V5978" s="161"/>
      <c r="W5978" s="653"/>
      <c r="X5978" s="161">
        <v>45</v>
      </c>
      <c r="Y5978" s="161">
        <v>30.8</v>
      </c>
      <c r="Z5978" s="695" t="s">
        <v>12832</v>
      </c>
    </row>
    <row r="5979" spans="1:26" s="56" customFormat="1">
      <c r="A5979" s="26" t="s">
        <v>12822</v>
      </c>
      <c r="B5979" s="35" t="s">
        <v>970</v>
      </c>
      <c r="C5979" s="161" t="s">
        <v>12823</v>
      </c>
      <c r="D5979" s="161" t="s">
        <v>12824</v>
      </c>
      <c r="E5979" s="161" t="s">
        <v>12825</v>
      </c>
      <c r="F5979" s="161" t="s">
        <v>12826</v>
      </c>
      <c r="G5979" s="161"/>
      <c r="H5979" s="34" t="s">
        <v>12827</v>
      </c>
      <c r="I5979" s="159">
        <v>42019</v>
      </c>
      <c r="J5979" s="159">
        <v>42078</v>
      </c>
      <c r="K5979" s="41" t="s">
        <v>12883</v>
      </c>
      <c r="L5979" s="160" t="s">
        <v>12884</v>
      </c>
      <c r="M5979" s="35" t="s">
        <v>695</v>
      </c>
      <c r="N5979" s="25" t="s">
        <v>12147</v>
      </c>
      <c r="O5979" s="161"/>
      <c r="P5979" s="161" t="s">
        <v>12392</v>
      </c>
      <c r="Q5979" s="161">
        <v>16</v>
      </c>
      <c r="R5979" s="161" t="s">
        <v>6603</v>
      </c>
      <c r="S5979" s="161" t="s">
        <v>605</v>
      </c>
      <c r="T5979" s="653"/>
      <c r="U5979" s="35" t="s">
        <v>606</v>
      </c>
      <c r="V5979" s="161"/>
      <c r="W5979" s="653"/>
      <c r="X5979" s="161">
        <v>60</v>
      </c>
      <c r="Y5979" s="161">
        <v>49.2</v>
      </c>
      <c r="Z5979" s="657"/>
    </row>
    <row r="5980" spans="1:26" s="56" customFormat="1">
      <c r="A5980" s="26" t="s">
        <v>12822</v>
      </c>
      <c r="B5980" s="35" t="s">
        <v>970</v>
      </c>
      <c r="C5980" s="161" t="s">
        <v>12823</v>
      </c>
      <c r="D5980" s="161" t="s">
        <v>12824</v>
      </c>
      <c r="E5980" s="161" t="s">
        <v>12825</v>
      </c>
      <c r="F5980" s="161" t="s">
        <v>12826</v>
      </c>
      <c r="G5980" s="161"/>
      <c r="H5980" s="34" t="s">
        <v>12827</v>
      </c>
      <c r="I5980" s="159">
        <v>42019</v>
      </c>
      <c r="J5980" s="159">
        <v>42078</v>
      </c>
      <c r="K5980" s="162" t="s">
        <v>12885</v>
      </c>
      <c r="L5980" s="160" t="s">
        <v>12886</v>
      </c>
      <c r="M5980" s="35" t="s">
        <v>695</v>
      </c>
      <c r="N5980" s="25" t="s">
        <v>12147</v>
      </c>
      <c r="O5980" s="161"/>
      <c r="P5980" s="161" t="s">
        <v>12392</v>
      </c>
      <c r="Q5980" s="161">
        <v>16</v>
      </c>
      <c r="R5980" s="161" t="s">
        <v>6603</v>
      </c>
      <c r="S5980" s="161" t="s">
        <v>605</v>
      </c>
      <c r="T5980" s="653"/>
      <c r="U5980" s="35" t="s">
        <v>606</v>
      </c>
      <c r="V5980" s="161"/>
      <c r="W5980" s="653"/>
      <c r="X5980" s="161">
        <v>14</v>
      </c>
      <c r="Y5980" s="161">
        <v>19.5</v>
      </c>
      <c r="Z5980" s="695" t="s">
        <v>12832</v>
      </c>
    </row>
    <row r="5981" spans="1:26" s="56" customFormat="1">
      <c r="A5981" s="26" t="s">
        <v>12822</v>
      </c>
      <c r="B5981" s="35" t="s">
        <v>970</v>
      </c>
      <c r="C5981" s="161" t="s">
        <v>12823</v>
      </c>
      <c r="D5981" s="161" t="s">
        <v>12824</v>
      </c>
      <c r="E5981" s="161" t="s">
        <v>12825</v>
      </c>
      <c r="F5981" s="161" t="s">
        <v>12826</v>
      </c>
      <c r="G5981" s="161"/>
      <c r="H5981" s="34" t="s">
        <v>12827</v>
      </c>
      <c r="I5981" s="159">
        <v>42019</v>
      </c>
      <c r="J5981" s="159">
        <v>42078</v>
      </c>
      <c r="K5981" s="41" t="s">
        <v>12887</v>
      </c>
      <c r="L5981" s="160" t="s">
        <v>12888</v>
      </c>
      <c r="M5981" s="35" t="s">
        <v>695</v>
      </c>
      <c r="N5981" s="25" t="s">
        <v>12147</v>
      </c>
      <c r="O5981" s="161"/>
      <c r="P5981" s="161" t="s">
        <v>12392</v>
      </c>
      <c r="Q5981" s="161">
        <v>16</v>
      </c>
      <c r="R5981" s="161" t="s">
        <v>6603</v>
      </c>
      <c r="S5981" s="161" t="s">
        <v>605</v>
      </c>
      <c r="T5981" s="654"/>
      <c r="U5981" s="35" t="s">
        <v>606</v>
      </c>
      <c r="V5981" s="161"/>
      <c r="W5981" s="654"/>
      <c r="X5981" s="161">
        <v>60</v>
      </c>
      <c r="Y5981" s="161">
        <v>43</v>
      </c>
      <c r="Z5981" s="657"/>
    </row>
    <row r="5982" spans="1:26" s="56" customFormat="1">
      <c r="A5982" s="26" t="s">
        <v>12822</v>
      </c>
      <c r="B5982" s="35" t="s">
        <v>970</v>
      </c>
      <c r="C5982" s="161" t="s">
        <v>12823</v>
      </c>
      <c r="D5982" s="161" t="s">
        <v>12824</v>
      </c>
      <c r="E5982" s="161" t="s">
        <v>12825</v>
      </c>
      <c r="F5982" s="161" t="s">
        <v>12826</v>
      </c>
      <c r="G5982" s="161"/>
      <c r="H5982" s="34" t="s">
        <v>12827</v>
      </c>
      <c r="I5982" s="159">
        <v>42019</v>
      </c>
      <c r="J5982" s="159">
        <v>42078</v>
      </c>
      <c r="K5982" s="162" t="s">
        <v>12889</v>
      </c>
      <c r="L5982" s="160" t="s">
        <v>12890</v>
      </c>
      <c r="M5982" s="35" t="s">
        <v>695</v>
      </c>
      <c r="N5982" s="25" t="s">
        <v>12147</v>
      </c>
      <c r="O5982" s="161"/>
      <c r="P5982" s="161" t="s">
        <v>12392</v>
      </c>
      <c r="Q5982" s="161">
        <v>16</v>
      </c>
      <c r="R5982" s="161" t="s">
        <v>6603</v>
      </c>
      <c r="S5982" s="161" t="s">
        <v>605</v>
      </c>
      <c r="T5982" s="652">
        <v>1</v>
      </c>
      <c r="U5982" s="35" t="s">
        <v>606</v>
      </c>
      <c r="V5982" s="161"/>
      <c r="W5982" s="652">
        <v>15</v>
      </c>
      <c r="X5982" s="161">
        <v>45</v>
      </c>
      <c r="Y5982" s="161">
        <v>27.4</v>
      </c>
      <c r="Z5982" s="695" t="s">
        <v>12832</v>
      </c>
    </row>
    <row r="5983" spans="1:26" s="56" customFormat="1">
      <c r="A5983" s="26" t="s">
        <v>12822</v>
      </c>
      <c r="B5983" s="35" t="s">
        <v>970</v>
      </c>
      <c r="C5983" s="161" t="s">
        <v>12823</v>
      </c>
      <c r="D5983" s="161" t="s">
        <v>12824</v>
      </c>
      <c r="E5983" s="161" t="s">
        <v>12825</v>
      </c>
      <c r="F5983" s="161" t="s">
        <v>12826</v>
      </c>
      <c r="G5983" s="161"/>
      <c r="H5983" s="34" t="s">
        <v>12827</v>
      </c>
      <c r="I5983" s="159">
        <v>42019</v>
      </c>
      <c r="J5983" s="159">
        <v>42078</v>
      </c>
      <c r="K5983" s="41" t="s">
        <v>12891</v>
      </c>
      <c r="L5983" s="160" t="s">
        <v>12892</v>
      </c>
      <c r="M5983" s="35" t="s">
        <v>695</v>
      </c>
      <c r="N5983" s="25" t="s">
        <v>12147</v>
      </c>
      <c r="O5983" s="161"/>
      <c r="P5983" s="161" t="s">
        <v>12392</v>
      </c>
      <c r="Q5983" s="161">
        <v>16</v>
      </c>
      <c r="R5983" s="161" t="s">
        <v>6603</v>
      </c>
      <c r="S5983" s="161" t="s">
        <v>605</v>
      </c>
      <c r="T5983" s="653"/>
      <c r="U5983" s="35" t="s">
        <v>606</v>
      </c>
      <c r="V5983" s="161"/>
      <c r="W5983" s="653"/>
      <c r="X5983" s="161">
        <v>60</v>
      </c>
      <c r="Y5983" s="161">
        <v>34.6</v>
      </c>
      <c r="Z5983" s="657"/>
    </row>
    <row r="5984" spans="1:26" s="56" customFormat="1">
      <c r="A5984" s="26" t="s">
        <v>12822</v>
      </c>
      <c r="B5984" s="35" t="s">
        <v>970</v>
      </c>
      <c r="C5984" s="161" t="s">
        <v>12823</v>
      </c>
      <c r="D5984" s="161" t="s">
        <v>12824</v>
      </c>
      <c r="E5984" s="161" t="s">
        <v>12825</v>
      </c>
      <c r="F5984" s="161" t="s">
        <v>12826</v>
      </c>
      <c r="G5984" s="161"/>
      <c r="H5984" s="34" t="s">
        <v>12827</v>
      </c>
      <c r="I5984" s="159">
        <v>42019</v>
      </c>
      <c r="J5984" s="159">
        <v>42078</v>
      </c>
      <c r="K5984" s="162" t="s">
        <v>12893</v>
      </c>
      <c r="L5984" s="160" t="s">
        <v>12894</v>
      </c>
      <c r="M5984" s="35" t="s">
        <v>695</v>
      </c>
      <c r="N5984" s="25" t="s">
        <v>12147</v>
      </c>
      <c r="O5984" s="161"/>
      <c r="P5984" s="161" t="s">
        <v>12392</v>
      </c>
      <c r="Q5984" s="161">
        <v>16</v>
      </c>
      <c r="R5984" s="161" t="s">
        <v>6603</v>
      </c>
      <c r="S5984" s="161" t="s">
        <v>605</v>
      </c>
      <c r="T5984" s="653"/>
      <c r="U5984" s="35" t="s">
        <v>606</v>
      </c>
      <c r="V5984" s="161"/>
      <c r="W5984" s="653"/>
      <c r="X5984" s="161">
        <v>50</v>
      </c>
      <c r="Y5984" s="161">
        <v>53.2</v>
      </c>
      <c r="Z5984" s="695" t="s">
        <v>12832</v>
      </c>
    </row>
    <row r="5985" spans="1:26" s="56" customFormat="1">
      <c r="A5985" s="26" t="s">
        <v>12822</v>
      </c>
      <c r="B5985" s="35" t="s">
        <v>970</v>
      </c>
      <c r="C5985" s="161" t="s">
        <v>12823</v>
      </c>
      <c r="D5985" s="161" t="s">
        <v>12824</v>
      </c>
      <c r="E5985" s="161" t="s">
        <v>12825</v>
      </c>
      <c r="F5985" s="161" t="s">
        <v>12826</v>
      </c>
      <c r="G5985" s="161"/>
      <c r="H5985" s="34" t="s">
        <v>12827</v>
      </c>
      <c r="I5985" s="159">
        <v>42019</v>
      </c>
      <c r="J5985" s="159">
        <v>42078</v>
      </c>
      <c r="K5985" s="163" t="s">
        <v>12895</v>
      </c>
      <c r="L5985" s="163" t="s">
        <v>12896</v>
      </c>
      <c r="M5985" s="35" t="s">
        <v>695</v>
      </c>
      <c r="N5985" s="25" t="s">
        <v>12147</v>
      </c>
      <c r="O5985" s="161"/>
      <c r="P5985" s="161" t="s">
        <v>12392</v>
      </c>
      <c r="Q5985" s="161">
        <v>16</v>
      </c>
      <c r="R5985" s="161" t="s">
        <v>6603</v>
      </c>
      <c r="S5985" s="161" t="s">
        <v>605</v>
      </c>
      <c r="T5985" s="653"/>
      <c r="U5985" s="35" t="s">
        <v>606</v>
      </c>
      <c r="V5985" s="161"/>
      <c r="W5985" s="653"/>
      <c r="X5985" s="161">
        <v>59</v>
      </c>
      <c r="Y5985" s="161">
        <v>30.2</v>
      </c>
      <c r="Z5985" s="657"/>
    </row>
    <row r="5986" spans="1:26" s="56" customFormat="1">
      <c r="A5986" s="26" t="s">
        <v>12822</v>
      </c>
      <c r="B5986" s="35" t="s">
        <v>970</v>
      </c>
      <c r="C5986" s="161" t="s">
        <v>12823</v>
      </c>
      <c r="D5986" s="161" t="s">
        <v>12824</v>
      </c>
      <c r="E5986" s="161" t="s">
        <v>12825</v>
      </c>
      <c r="F5986" s="161" t="s">
        <v>12826</v>
      </c>
      <c r="G5986" s="161"/>
      <c r="H5986" s="34" t="s">
        <v>12827</v>
      </c>
      <c r="I5986" s="159">
        <v>42019</v>
      </c>
      <c r="J5986" s="159">
        <v>42078</v>
      </c>
      <c r="K5986" s="162" t="s">
        <v>12897</v>
      </c>
      <c r="L5986" s="160" t="s">
        <v>12898</v>
      </c>
      <c r="M5986" s="35" t="s">
        <v>695</v>
      </c>
      <c r="N5986" s="25" t="s">
        <v>12147</v>
      </c>
      <c r="O5986" s="161"/>
      <c r="P5986" s="161" t="s">
        <v>12392</v>
      </c>
      <c r="Q5986" s="161">
        <v>16</v>
      </c>
      <c r="R5986" s="161" t="s">
        <v>6603</v>
      </c>
      <c r="S5986" s="161" t="s">
        <v>605</v>
      </c>
      <c r="T5986" s="653"/>
      <c r="U5986" s="35" t="s">
        <v>606</v>
      </c>
      <c r="V5986" s="161"/>
      <c r="W5986" s="653"/>
      <c r="X5986" s="161">
        <v>10</v>
      </c>
      <c r="Y5986" s="161">
        <v>20.2</v>
      </c>
      <c r="Z5986" s="695" t="s">
        <v>12832</v>
      </c>
    </row>
    <row r="5987" spans="1:26" s="56" customFormat="1">
      <c r="A5987" s="26" t="s">
        <v>12822</v>
      </c>
      <c r="B5987" s="35" t="s">
        <v>970</v>
      </c>
      <c r="C5987" s="161" t="s">
        <v>12823</v>
      </c>
      <c r="D5987" s="161" t="s">
        <v>12824</v>
      </c>
      <c r="E5987" s="161" t="s">
        <v>12825</v>
      </c>
      <c r="F5987" s="161" t="s">
        <v>12826</v>
      </c>
      <c r="G5987" s="161"/>
      <c r="H5987" s="34" t="s">
        <v>12827</v>
      </c>
      <c r="I5987" s="159">
        <v>42019</v>
      </c>
      <c r="J5987" s="159">
        <v>42078</v>
      </c>
      <c r="K5987" s="41" t="s">
        <v>12899</v>
      </c>
      <c r="L5987" s="160" t="s">
        <v>12900</v>
      </c>
      <c r="M5987" s="35" t="s">
        <v>695</v>
      </c>
      <c r="N5987" s="25" t="s">
        <v>12147</v>
      </c>
      <c r="O5987" s="161"/>
      <c r="P5987" s="161" t="s">
        <v>12392</v>
      </c>
      <c r="Q5987" s="161">
        <v>16</v>
      </c>
      <c r="R5987" s="161" t="s">
        <v>6603</v>
      </c>
      <c r="S5987" s="161" t="s">
        <v>605</v>
      </c>
      <c r="T5987" s="653"/>
      <c r="U5987" s="35" t="s">
        <v>606</v>
      </c>
      <c r="V5987" s="161"/>
      <c r="W5987" s="653"/>
      <c r="X5987" s="161">
        <v>55</v>
      </c>
      <c r="Y5987" s="161">
        <v>59</v>
      </c>
      <c r="Z5987" s="657"/>
    </row>
    <row r="5988" spans="1:26" s="56" customFormat="1">
      <c r="A5988" s="26" t="s">
        <v>12822</v>
      </c>
      <c r="B5988" s="35" t="s">
        <v>970</v>
      </c>
      <c r="C5988" s="161" t="s">
        <v>12823</v>
      </c>
      <c r="D5988" s="161" t="s">
        <v>12824</v>
      </c>
      <c r="E5988" s="161" t="s">
        <v>12825</v>
      </c>
      <c r="F5988" s="161" t="s">
        <v>12826</v>
      </c>
      <c r="G5988" s="161"/>
      <c r="H5988" s="34" t="s">
        <v>12827</v>
      </c>
      <c r="I5988" s="159">
        <v>42019</v>
      </c>
      <c r="J5988" s="159">
        <v>42078</v>
      </c>
      <c r="K5988" s="162" t="s">
        <v>12901</v>
      </c>
      <c r="L5988" s="160" t="s">
        <v>12902</v>
      </c>
      <c r="M5988" s="35" t="s">
        <v>695</v>
      </c>
      <c r="N5988" s="25" t="s">
        <v>12147</v>
      </c>
      <c r="O5988" s="161"/>
      <c r="P5988" s="161" t="s">
        <v>12392</v>
      </c>
      <c r="Q5988" s="161">
        <v>16</v>
      </c>
      <c r="R5988" s="161" t="s">
        <v>6603</v>
      </c>
      <c r="S5988" s="161" t="s">
        <v>605</v>
      </c>
      <c r="T5988" s="653"/>
      <c r="U5988" s="35" t="s">
        <v>606</v>
      </c>
      <c r="V5988" s="161"/>
      <c r="W5988" s="653"/>
      <c r="X5988" s="161">
        <v>58</v>
      </c>
      <c r="Y5988" s="161">
        <v>37.200000000000003</v>
      </c>
      <c r="Z5988" s="695" t="s">
        <v>12832</v>
      </c>
    </row>
    <row r="5989" spans="1:26" s="56" customFormat="1">
      <c r="A5989" s="26" t="s">
        <v>12822</v>
      </c>
      <c r="B5989" s="35" t="s">
        <v>970</v>
      </c>
      <c r="C5989" s="161" t="s">
        <v>12823</v>
      </c>
      <c r="D5989" s="161" t="s">
        <v>12824</v>
      </c>
      <c r="E5989" s="161" t="s">
        <v>12825</v>
      </c>
      <c r="F5989" s="161" t="s">
        <v>12826</v>
      </c>
      <c r="G5989" s="161"/>
      <c r="H5989" s="34" t="s">
        <v>12827</v>
      </c>
      <c r="I5989" s="159">
        <v>42019</v>
      </c>
      <c r="J5989" s="159">
        <v>42078</v>
      </c>
      <c r="K5989" s="41" t="s">
        <v>12903</v>
      </c>
      <c r="L5989" s="160" t="s">
        <v>12904</v>
      </c>
      <c r="M5989" s="35" t="s">
        <v>695</v>
      </c>
      <c r="N5989" s="25" t="s">
        <v>12147</v>
      </c>
      <c r="O5989" s="161"/>
      <c r="P5989" s="161" t="s">
        <v>12392</v>
      </c>
      <c r="Q5989" s="161">
        <v>16</v>
      </c>
      <c r="R5989" s="161" t="s">
        <v>6603</v>
      </c>
      <c r="S5989" s="161" t="s">
        <v>605</v>
      </c>
      <c r="T5989" s="653"/>
      <c r="U5989" s="35" t="s">
        <v>606</v>
      </c>
      <c r="V5989" s="161"/>
      <c r="W5989" s="653"/>
      <c r="X5989" s="161">
        <v>62</v>
      </c>
      <c r="Y5989" s="161">
        <v>38.200000000000003</v>
      </c>
      <c r="Z5989" s="657"/>
    </row>
    <row r="5990" spans="1:26" s="56" customFormat="1">
      <c r="A5990" s="26" t="s">
        <v>12822</v>
      </c>
      <c r="B5990" s="35" t="s">
        <v>970</v>
      </c>
      <c r="C5990" s="161" t="s">
        <v>12823</v>
      </c>
      <c r="D5990" s="161" t="s">
        <v>12824</v>
      </c>
      <c r="E5990" s="161" t="s">
        <v>12825</v>
      </c>
      <c r="F5990" s="161" t="s">
        <v>12826</v>
      </c>
      <c r="G5990" s="161"/>
      <c r="H5990" s="34" t="s">
        <v>12827</v>
      </c>
      <c r="I5990" s="159">
        <v>42019</v>
      </c>
      <c r="J5990" s="159">
        <v>42078</v>
      </c>
      <c r="K5990" s="162" t="s">
        <v>12905</v>
      </c>
      <c r="L5990" s="160" t="s">
        <v>12906</v>
      </c>
      <c r="M5990" s="35" t="s">
        <v>695</v>
      </c>
      <c r="N5990" s="25" t="s">
        <v>12147</v>
      </c>
      <c r="O5990" s="161"/>
      <c r="P5990" s="161" t="s">
        <v>12392</v>
      </c>
      <c r="Q5990" s="161">
        <v>16</v>
      </c>
      <c r="R5990" s="161" t="s">
        <v>6603</v>
      </c>
      <c r="S5990" s="161" t="s">
        <v>605</v>
      </c>
      <c r="T5990" s="653"/>
      <c r="U5990" s="35" t="s">
        <v>606</v>
      </c>
      <c r="V5990" s="161"/>
      <c r="W5990" s="653"/>
      <c r="X5990" s="161">
        <v>48</v>
      </c>
      <c r="Y5990" s="161">
        <v>27.4</v>
      </c>
      <c r="Z5990" s="695" t="s">
        <v>12832</v>
      </c>
    </row>
    <row r="5991" spans="1:26" s="56" customFormat="1">
      <c r="A5991" s="26" t="s">
        <v>12822</v>
      </c>
      <c r="B5991" s="35" t="s">
        <v>970</v>
      </c>
      <c r="C5991" s="161" t="s">
        <v>12823</v>
      </c>
      <c r="D5991" s="161" t="s">
        <v>12824</v>
      </c>
      <c r="E5991" s="161" t="s">
        <v>12825</v>
      </c>
      <c r="F5991" s="161" t="s">
        <v>12826</v>
      </c>
      <c r="G5991" s="161"/>
      <c r="H5991" s="34" t="s">
        <v>12827</v>
      </c>
      <c r="I5991" s="159">
        <v>42019</v>
      </c>
      <c r="J5991" s="159">
        <v>42078</v>
      </c>
      <c r="K5991" s="41" t="s">
        <v>12907</v>
      </c>
      <c r="L5991" s="160" t="s">
        <v>12908</v>
      </c>
      <c r="M5991" s="35" t="s">
        <v>695</v>
      </c>
      <c r="N5991" s="25" t="s">
        <v>12147</v>
      </c>
      <c r="O5991" s="161"/>
      <c r="P5991" s="161" t="s">
        <v>12392</v>
      </c>
      <c r="Q5991" s="161">
        <v>16</v>
      </c>
      <c r="R5991" s="161" t="s">
        <v>6603</v>
      </c>
      <c r="S5991" s="161" t="s">
        <v>605</v>
      </c>
      <c r="T5991" s="653"/>
      <c r="U5991" s="35" t="s">
        <v>606</v>
      </c>
      <c r="V5991" s="161"/>
      <c r="W5991" s="653"/>
      <c r="X5991" s="161">
        <v>56</v>
      </c>
      <c r="Y5991" s="161">
        <v>34</v>
      </c>
      <c r="Z5991" s="657"/>
    </row>
    <row r="5992" spans="1:26" s="56" customFormat="1">
      <c r="A5992" s="26" t="s">
        <v>12822</v>
      </c>
      <c r="B5992" s="35" t="s">
        <v>970</v>
      </c>
      <c r="C5992" s="161" t="s">
        <v>12823</v>
      </c>
      <c r="D5992" s="161" t="s">
        <v>12824</v>
      </c>
      <c r="E5992" s="161" t="s">
        <v>12825</v>
      </c>
      <c r="F5992" s="161" t="s">
        <v>12826</v>
      </c>
      <c r="G5992" s="161"/>
      <c r="H5992" s="34" t="s">
        <v>12827</v>
      </c>
      <c r="I5992" s="159">
        <v>42019</v>
      </c>
      <c r="J5992" s="159">
        <v>42078</v>
      </c>
      <c r="K5992" s="162" t="s">
        <v>12909</v>
      </c>
      <c r="L5992" s="160" t="s">
        <v>12910</v>
      </c>
      <c r="M5992" s="35" t="s">
        <v>695</v>
      </c>
      <c r="N5992" s="25" t="s">
        <v>12147</v>
      </c>
      <c r="O5992" s="161"/>
      <c r="P5992" s="161" t="s">
        <v>12392</v>
      </c>
      <c r="Q5992" s="161">
        <v>16</v>
      </c>
      <c r="R5992" s="161" t="s">
        <v>6603</v>
      </c>
      <c r="S5992" s="161" t="s">
        <v>605</v>
      </c>
      <c r="T5992" s="653"/>
      <c r="U5992" s="35" t="s">
        <v>606</v>
      </c>
      <c r="V5992" s="161"/>
      <c r="W5992" s="653"/>
      <c r="X5992" s="161">
        <v>41</v>
      </c>
      <c r="Y5992" s="161">
        <v>21.6</v>
      </c>
      <c r="Z5992" s="695" t="s">
        <v>12832</v>
      </c>
    </row>
    <row r="5993" spans="1:26" s="56" customFormat="1">
      <c r="A5993" s="26" t="s">
        <v>12822</v>
      </c>
      <c r="B5993" s="35" t="s">
        <v>970</v>
      </c>
      <c r="C5993" s="161" t="s">
        <v>12823</v>
      </c>
      <c r="D5993" s="161" t="s">
        <v>12824</v>
      </c>
      <c r="E5993" s="161" t="s">
        <v>12825</v>
      </c>
      <c r="F5993" s="161" t="s">
        <v>12826</v>
      </c>
      <c r="G5993" s="161"/>
      <c r="H5993" s="34" t="s">
        <v>12827</v>
      </c>
      <c r="I5993" s="159">
        <v>42019</v>
      </c>
      <c r="J5993" s="159">
        <v>42078</v>
      </c>
      <c r="K5993" s="41" t="s">
        <v>12911</v>
      </c>
      <c r="L5993" s="160" t="s">
        <v>12912</v>
      </c>
      <c r="M5993" s="35" t="s">
        <v>695</v>
      </c>
      <c r="N5993" s="25" t="s">
        <v>12147</v>
      </c>
      <c r="O5993" s="161"/>
      <c r="P5993" s="161" t="s">
        <v>12392</v>
      </c>
      <c r="Q5993" s="161">
        <v>16</v>
      </c>
      <c r="R5993" s="161" t="s">
        <v>6603</v>
      </c>
      <c r="S5993" s="161" t="s">
        <v>605</v>
      </c>
      <c r="T5993" s="653"/>
      <c r="U5993" s="35" t="s">
        <v>606</v>
      </c>
      <c r="V5993" s="161"/>
      <c r="W5993" s="653"/>
      <c r="X5993" s="161">
        <v>60</v>
      </c>
      <c r="Y5993" s="161">
        <v>46.8</v>
      </c>
      <c r="Z5993" s="657"/>
    </row>
    <row r="5994" spans="1:26" s="56" customFormat="1">
      <c r="A5994" s="26" t="s">
        <v>12822</v>
      </c>
      <c r="B5994" s="35" t="s">
        <v>970</v>
      </c>
      <c r="C5994" s="161" t="s">
        <v>12823</v>
      </c>
      <c r="D5994" s="161" t="s">
        <v>12824</v>
      </c>
      <c r="E5994" s="161" t="s">
        <v>12825</v>
      </c>
      <c r="F5994" s="161" t="s">
        <v>12826</v>
      </c>
      <c r="G5994" s="161"/>
      <c r="H5994" s="34" t="s">
        <v>12827</v>
      </c>
      <c r="I5994" s="159">
        <v>42019</v>
      </c>
      <c r="J5994" s="159">
        <v>42078</v>
      </c>
      <c r="K5994" s="162" t="s">
        <v>12913</v>
      </c>
      <c r="L5994" s="160" t="s">
        <v>12914</v>
      </c>
      <c r="M5994" s="35" t="s">
        <v>695</v>
      </c>
      <c r="N5994" s="25" t="s">
        <v>12147</v>
      </c>
      <c r="O5994" s="161"/>
      <c r="P5994" s="161" t="s">
        <v>12392</v>
      </c>
      <c r="Q5994" s="161">
        <v>16</v>
      </c>
      <c r="R5994" s="161" t="s">
        <v>6603</v>
      </c>
      <c r="S5994" s="161" t="s">
        <v>605</v>
      </c>
      <c r="T5994" s="653"/>
      <c r="U5994" s="35" t="s">
        <v>606</v>
      </c>
      <c r="V5994" s="161"/>
      <c r="W5994" s="653"/>
      <c r="X5994" s="161">
        <v>41</v>
      </c>
      <c r="Y5994" s="161">
        <v>17.5</v>
      </c>
      <c r="Z5994" s="695" t="s">
        <v>12832</v>
      </c>
    </row>
    <row r="5995" spans="1:26" s="56" customFormat="1">
      <c r="A5995" s="26" t="s">
        <v>12822</v>
      </c>
      <c r="B5995" s="35" t="s">
        <v>970</v>
      </c>
      <c r="C5995" s="161" t="s">
        <v>12823</v>
      </c>
      <c r="D5995" s="161" t="s">
        <v>12824</v>
      </c>
      <c r="E5995" s="161" t="s">
        <v>12825</v>
      </c>
      <c r="F5995" s="161" t="s">
        <v>12826</v>
      </c>
      <c r="G5995" s="161"/>
      <c r="H5995" s="34" t="s">
        <v>12827</v>
      </c>
      <c r="I5995" s="159">
        <v>42019</v>
      </c>
      <c r="J5995" s="159">
        <v>42078</v>
      </c>
      <c r="K5995" s="41" t="s">
        <v>12915</v>
      </c>
      <c r="L5995" s="160" t="s">
        <v>12916</v>
      </c>
      <c r="M5995" s="35" t="s">
        <v>695</v>
      </c>
      <c r="N5995" s="25" t="s">
        <v>12147</v>
      </c>
      <c r="O5995" s="161"/>
      <c r="P5995" s="161" t="s">
        <v>12392</v>
      </c>
      <c r="Q5995" s="161">
        <v>16</v>
      </c>
      <c r="R5995" s="161" t="s">
        <v>6603</v>
      </c>
      <c r="S5995" s="161" t="s">
        <v>605</v>
      </c>
      <c r="T5995" s="653"/>
      <c r="U5995" s="35" t="s">
        <v>606</v>
      </c>
      <c r="V5995" s="161"/>
      <c r="W5995" s="653"/>
      <c r="X5995" s="161">
        <v>60</v>
      </c>
      <c r="Y5995" s="161">
        <v>64.2</v>
      </c>
      <c r="Z5995" s="657"/>
    </row>
    <row r="5996" spans="1:26" s="56" customFormat="1">
      <c r="A5996" s="26" t="s">
        <v>12822</v>
      </c>
      <c r="B5996" s="35" t="s">
        <v>970</v>
      </c>
      <c r="C5996" s="161" t="s">
        <v>12823</v>
      </c>
      <c r="D5996" s="161" t="s">
        <v>12824</v>
      </c>
      <c r="E5996" s="161" t="s">
        <v>12825</v>
      </c>
      <c r="F5996" s="161" t="s">
        <v>12826</v>
      </c>
      <c r="G5996" s="161"/>
      <c r="H5996" s="34" t="s">
        <v>12827</v>
      </c>
      <c r="I5996" s="159">
        <v>42019</v>
      </c>
      <c r="J5996" s="159">
        <v>42078</v>
      </c>
      <c r="K5996" s="162" t="s">
        <v>12917</v>
      </c>
      <c r="L5996" s="160" t="s">
        <v>12918</v>
      </c>
      <c r="M5996" s="35" t="s">
        <v>695</v>
      </c>
      <c r="N5996" s="25" t="s">
        <v>12147</v>
      </c>
      <c r="O5996" s="161"/>
      <c r="P5996" s="161" t="s">
        <v>12392</v>
      </c>
      <c r="Q5996" s="161">
        <v>16</v>
      </c>
      <c r="R5996" s="161" t="s">
        <v>6603</v>
      </c>
      <c r="S5996" s="161" t="s">
        <v>605</v>
      </c>
      <c r="T5996" s="653"/>
      <c r="U5996" s="35" t="s">
        <v>606</v>
      </c>
      <c r="V5996" s="161"/>
      <c r="W5996" s="653"/>
      <c r="X5996" s="161">
        <v>43</v>
      </c>
      <c r="Y5996" s="161">
        <v>38</v>
      </c>
      <c r="Z5996" s="695" t="s">
        <v>12832</v>
      </c>
    </row>
    <row r="5997" spans="1:26" s="56" customFormat="1">
      <c r="A5997" s="26" t="s">
        <v>12822</v>
      </c>
      <c r="B5997" s="35" t="s">
        <v>970</v>
      </c>
      <c r="C5997" s="161" t="s">
        <v>12823</v>
      </c>
      <c r="D5997" s="161" t="s">
        <v>12824</v>
      </c>
      <c r="E5997" s="161" t="s">
        <v>12825</v>
      </c>
      <c r="F5997" s="161" t="s">
        <v>12826</v>
      </c>
      <c r="G5997" s="161"/>
      <c r="H5997" s="34" t="s">
        <v>12827</v>
      </c>
      <c r="I5997" s="159">
        <v>42019</v>
      </c>
      <c r="J5997" s="159">
        <v>42078</v>
      </c>
      <c r="K5997" s="41" t="s">
        <v>12919</v>
      </c>
      <c r="L5997" s="160" t="s">
        <v>12920</v>
      </c>
      <c r="M5997" s="35" t="s">
        <v>695</v>
      </c>
      <c r="N5997" s="25" t="s">
        <v>12147</v>
      </c>
      <c r="O5997" s="161"/>
      <c r="P5997" s="161" t="s">
        <v>12392</v>
      </c>
      <c r="Q5997" s="161">
        <v>16</v>
      </c>
      <c r="R5997" s="161" t="s">
        <v>6603</v>
      </c>
      <c r="S5997" s="161" t="s">
        <v>605</v>
      </c>
      <c r="T5997" s="653"/>
      <c r="U5997" s="35" t="s">
        <v>606</v>
      </c>
      <c r="V5997" s="161"/>
      <c r="W5997" s="653"/>
      <c r="X5997" s="161">
        <v>57</v>
      </c>
      <c r="Y5997" s="161">
        <v>43</v>
      </c>
      <c r="Z5997" s="657"/>
    </row>
    <row r="5998" spans="1:26" s="56" customFormat="1">
      <c r="A5998" s="26" t="s">
        <v>12822</v>
      </c>
      <c r="B5998" s="35" t="s">
        <v>970</v>
      </c>
      <c r="C5998" s="161" t="s">
        <v>12823</v>
      </c>
      <c r="D5998" s="161" t="s">
        <v>12824</v>
      </c>
      <c r="E5998" s="161" t="s">
        <v>12825</v>
      </c>
      <c r="F5998" s="161" t="s">
        <v>12826</v>
      </c>
      <c r="G5998" s="161"/>
      <c r="H5998" s="34" t="s">
        <v>12827</v>
      </c>
      <c r="I5998" s="159">
        <v>42019</v>
      </c>
      <c r="J5998" s="159">
        <v>42078</v>
      </c>
      <c r="K5998" s="162" t="s">
        <v>12921</v>
      </c>
      <c r="L5998" s="160" t="s">
        <v>12922</v>
      </c>
      <c r="M5998" s="35" t="s">
        <v>695</v>
      </c>
      <c r="N5998" s="25" t="s">
        <v>12147</v>
      </c>
      <c r="O5998" s="161"/>
      <c r="P5998" s="161" t="s">
        <v>12392</v>
      </c>
      <c r="Q5998" s="161">
        <v>16</v>
      </c>
      <c r="R5998" s="161" t="s">
        <v>6603</v>
      </c>
      <c r="S5998" s="161" t="s">
        <v>605</v>
      </c>
      <c r="T5998" s="653"/>
      <c r="U5998" s="35" t="s">
        <v>606</v>
      </c>
      <c r="V5998" s="161"/>
      <c r="W5998" s="653"/>
      <c r="X5998" s="161">
        <v>41</v>
      </c>
      <c r="Y5998" s="161">
        <v>21.4</v>
      </c>
      <c r="Z5998" s="695" t="s">
        <v>12832</v>
      </c>
    </row>
    <row r="5999" spans="1:26" s="56" customFormat="1">
      <c r="A5999" s="26" t="s">
        <v>12822</v>
      </c>
      <c r="B5999" s="35" t="s">
        <v>970</v>
      </c>
      <c r="C5999" s="161" t="s">
        <v>12823</v>
      </c>
      <c r="D5999" s="161" t="s">
        <v>12824</v>
      </c>
      <c r="E5999" s="161" t="s">
        <v>12825</v>
      </c>
      <c r="F5999" s="161" t="s">
        <v>12826</v>
      </c>
      <c r="G5999" s="161"/>
      <c r="H5999" s="34" t="s">
        <v>12827</v>
      </c>
      <c r="I5999" s="159">
        <v>42019</v>
      </c>
      <c r="J5999" s="159">
        <v>42078</v>
      </c>
      <c r="K5999" s="41" t="s">
        <v>12923</v>
      </c>
      <c r="L5999" s="160" t="s">
        <v>12924</v>
      </c>
      <c r="M5999" s="35" t="s">
        <v>695</v>
      </c>
      <c r="N5999" s="25" t="s">
        <v>12147</v>
      </c>
      <c r="O5999" s="161"/>
      <c r="P5999" s="161" t="s">
        <v>12392</v>
      </c>
      <c r="Q5999" s="161">
        <v>16</v>
      </c>
      <c r="R5999" s="161" t="s">
        <v>6603</v>
      </c>
      <c r="S5999" s="161" t="s">
        <v>605</v>
      </c>
      <c r="T5999" s="653"/>
      <c r="U5999" s="35" t="s">
        <v>606</v>
      </c>
      <c r="V5999" s="161"/>
      <c r="W5999" s="653"/>
      <c r="X5999" s="161">
        <v>59</v>
      </c>
      <c r="Y5999" s="161">
        <v>73</v>
      </c>
      <c r="Z5999" s="657"/>
    </row>
    <row r="6000" spans="1:26" s="56" customFormat="1">
      <c r="A6000" s="26" t="s">
        <v>12822</v>
      </c>
      <c r="B6000" s="35" t="s">
        <v>970</v>
      </c>
      <c r="C6000" s="161" t="s">
        <v>12823</v>
      </c>
      <c r="D6000" s="161" t="s">
        <v>12824</v>
      </c>
      <c r="E6000" s="161" t="s">
        <v>12825</v>
      </c>
      <c r="F6000" s="161" t="s">
        <v>12826</v>
      </c>
      <c r="G6000" s="161"/>
      <c r="H6000" s="34" t="s">
        <v>12827</v>
      </c>
      <c r="I6000" s="159">
        <v>42019</v>
      </c>
      <c r="J6000" s="159">
        <v>42078</v>
      </c>
      <c r="K6000" s="162" t="s">
        <v>12925</v>
      </c>
      <c r="L6000" s="160" t="s">
        <v>12926</v>
      </c>
      <c r="M6000" s="35" t="s">
        <v>695</v>
      </c>
      <c r="N6000" s="25" t="s">
        <v>12147</v>
      </c>
      <c r="O6000" s="161"/>
      <c r="P6000" s="161" t="s">
        <v>12392</v>
      </c>
      <c r="Q6000" s="161">
        <v>16</v>
      </c>
      <c r="R6000" s="161" t="s">
        <v>6603</v>
      </c>
      <c r="S6000" s="161" t="s">
        <v>605</v>
      </c>
      <c r="T6000" s="653"/>
      <c r="U6000" s="35" t="s">
        <v>606</v>
      </c>
      <c r="V6000" s="161"/>
      <c r="W6000" s="653"/>
      <c r="X6000" s="161">
        <v>40</v>
      </c>
      <c r="Y6000" s="161">
        <v>26</v>
      </c>
      <c r="Z6000" s="695" t="s">
        <v>12832</v>
      </c>
    </row>
    <row r="6001" spans="1:26" s="56" customFormat="1">
      <c r="A6001" s="26" t="s">
        <v>12822</v>
      </c>
      <c r="B6001" s="35" t="s">
        <v>970</v>
      </c>
      <c r="C6001" s="161" t="s">
        <v>12823</v>
      </c>
      <c r="D6001" s="161" t="s">
        <v>12824</v>
      </c>
      <c r="E6001" s="161" t="s">
        <v>12825</v>
      </c>
      <c r="F6001" s="161" t="s">
        <v>12826</v>
      </c>
      <c r="G6001" s="161"/>
      <c r="H6001" s="34" t="s">
        <v>12827</v>
      </c>
      <c r="I6001" s="159">
        <v>42019</v>
      </c>
      <c r="J6001" s="159">
        <v>42078</v>
      </c>
      <c r="K6001" s="41" t="s">
        <v>12927</v>
      </c>
      <c r="L6001" s="160" t="s">
        <v>12928</v>
      </c>
      <c r="M6001" s="35" t="s">
        <v>695</v>
      </c>
      <c r="N6001" s="25" t="s">
        <v>12147</v>
      </c>
      <c r="O6001" s="161"/>
      <c r="P6001" s="161" t="s">
        <v>12392</v>
      </c>
      <c r="Q6001" s="161">
        <v>16</v>
      </c>
      <c r="R6001" s="161" t="s">
        <v>6603</v>
      </c>
      <c r="S6001" s="161" t="s">
        <v>605</v>
      </c>
      <c r="T6001" s="653"/>
      <c r="U6001" s="35" t="s">
        <v>606</v>
      </c>
      <c r="V6001" s="161"/>
      <c r="W6001" s="653"/>
      <c r="X6001" s="161">
        <v>58</v>
      </c>
      <c r="Y6001" s="161">
        <v>27.2</v>
      </c>
      <c r="Z6001" s="657"/>
    </row>
    <row r="6002" spans="1:26" s="56" customFormat="1">
      <c r="A6002" s="26" t="s">
        <v>12822</v>
      </c>
      <c r="B6002" s="35" t="s">
        <v>970</v>
      </c>
      <c r="C6002" s="161" t="s">
        <v>12823</v>
      </c>
      <c r="D6002" s="161" t="s">
        <v>12824</v>
      </c>
      <c r="E6002" s="161" t="s">
        <v>12825</v>
      </c>
      <c r="F6002" s="161" t="s">
        <v>12826</v>
      </c>
      <c r="G6002" s="161"/>
      <c r="H6002" s="34" t="s">
        <v>12827</v>
      </c>
      <c r="I6002" s="159">
        <v>42019</v>
      </c>
      <c r="J6002" s="159">
        <v>42078</v>
      </c>
      <c r="K6002" s="162" t="s">
        <v>12929</v>
      </c>
      <c r="L6002" s="160" t="s">
        <v>12930</v>
      </c>
      <c r="M6002" s="35" t="s">
        <v>695</v>
      </c>
      <c r="N6002" s="25" t="s">
        <v>12147</v>
      </c>
      <c r="O6002" s="161"/>
      <c r="P6002" s="161" t="s">
        <v>12392</v>
      </c>
      <c r="Q6002" s="161">
        <v>16</v>
      </c>
      <c r="R6002" s="161" t="s">
        <v>6603</v>
      </c>
      <c r="S6002" s="161" t="s">
        <v>605</v>
      </c>
      <c r="T6002" s="653"/>
      <c r="U6002" s="35" t="s">
        <v>606</v>
      </c>
      <c r="V6002" s="161"/>
      <c r="W6002" s="653"/>
      <c r="X6002" s="161">
        <v>47</v>
      </c>
      <c r="Y6002" s="161">
        <v>27.8</v>
      </c>
      <c r="Z6002" s="695" t="s">
        <v>12832</v>
      </c>
    </row>
    <row r="6003" spans="1:26" s="56" customFormat="1">
      <c r="A6003" s="26" t="s">
        <v>12822</v>
      </c>
      <c r="B6003" s="35" t="s">
        <v>970</v>
      </c>
      <c r="C6003" s="161" t="s">
        <v>12823</v>
      </c>
      <c r="D6003" s="161" t="s">
        <v>12824</v>
      </c>
      <c r="E6003" s="161" t="s">
        <v>12825</v>
      </c>
      <c r="F6003" s="161" t="s">
        <v>12826</v>
      </c>
      <c r="G6003" s="161"/>
      <c r="H6003" s="34" t="s">
        <v>12827</v>
      </c>
      <c r="I6003" s="159">
        <v>42019</v>
      </c>
      <c r="J6003" s="159">
        <v>42078</v>
      </c>
      <c r="K6003" s="41" t="s">
        <v>12931</v>
      </c>
      <c r="L6003" s="160" t="s">
        <v>12932</v>
      </c>
      <c r="M6003" s="35" t="s">
        <v>695</v>
      </c>
      <c r="N6003" s="25" t="s">
        <v>12147</v>
      </c>
      <c r="O6003" s="161"/>
      <c r="P6003" s="161" t="s">
        <v>12392</v>
      </c>
      <c r="Q6003" s="161">
        <v>16</v>
      </c>
      <c r="R6003" s="161" t="s">
        <v>6603</v>
      </c>
      <c r="S6003" s="161" t="s">
        <v>605</v>
      </c>
      <c r="T6003" s="653"/>
      <c r="U6003" s="35" t="s">
        <v>606</v>
      </c>
      <c r="V6003" s="161"/>
      <c r="W6003" s="653"/>
      <c r="X6003" s="161">
        <v>59</v>
      </c>
      <c r="Y6003" s="161">
        <v>47</v>
      </c>
      <c r="Z6003" s="657"/>
    </row>
    <row r="6004" spans="1:26" s="56" customFormat="1">
      <c r="A6004" s="26" t="s">
        <v>12822</v>
      </c>
      <c r="B6004" s="35" t="s">
        <v>970</v>
      </c>
      <c r="C6004" s="161" t="s">
        <v>12823</v>
      </c>
      <c r="D6004" s="161" t="s">
        <v>12824</v>
      </c>
      <c r="E6004" s="161" t="s">
        <v>12825</v>
      </c>
      <c r="F6004" s="161" t="s">
        <v>12826</v>
      </c>
      <c r="G6004" s="161"/>
      <c r="H6004" s="34" t="s">
        <v>12827</v>
      </c>
      <c r="I6004" s="159">
        <v>42019</v>
      </c>
      <c r="J6004" s="159">
        <v>42078</v>
      </c>
      <c r="K6004" s="162" t="s">
        <v>12933</v>
      </c>
      <c r="L6004" s="160" t="s">
        <v>12934</v>
      </c>
      <c r="M6004" s="35" t="s">
        <v>695</v>
      </c>
      <c r="N6004" s="25" t="s">
        <v>12147</v>
      </c>
      <c r="O6004" s="161"/>
      <c r="P6004" s="161" t="s">
        <v>12392</v>
      </c>
      <c r="Q6004" s="161">
        <v>16</v>
      </c>
      <c r="R6004" s="161" t="s">
        <v>6603</v>
      </c>
      <c r="S6004" s="161" t="s">
        <v>605</v>
      </c>
      <c r="T6004" s="653"/>
      <c r="U6004" s="35" t="s">
        <v>606</v>
      </c>
      <c r="V6004" s="161"/>
      <c r="W6004" s="653"/>
      <c r="X6004" s="161">
        <v>42</v>
      </c>
      <c r="Y6004" s="161">
        <v>29.6</v>
      </c>
      <c r="Z6004" s="695" t="s">
        <v>12832</v>
      </c>
    </row>
    <row r="6005" spans="1:26" s="56" customFormat="1">
      <c r="A6005" s="26" t="s">
        <v>12822</v>
      </c>
      <c r="B6005" s="35" t="s">
        <v>970</v>
      </c>
      <c r="C6005" s="161" t="s">
        <v>12823</v>
      </c>
      <c r="D6005" s="161" t="s">
        <v>12824</v>
      </c>
      <c r="E6005" s="161" t="s">
        <v>12825</v>
      </c>
      <c r="F6005" s="161" t="s">
        <v>12826</v>
      </c>
      <c r="G6005" s="161"/>
      <c r="H6005" s="34" t="s">
        <v>12827</v>
      </c>
      <c r="I6005" s="159">
        <v>42019</v>
      </c>
      <c r="J6005" s="159">
        <v>42078</v>
      </c>
      <c r="K6005" s="41" t="s">
        <v>12935</v>
      </c>
      <c r="L6005" s="160" t="s">
        <v>12936</v>
      </c>
      <c r="M6005" s="35" t="s">
        <v>695</v>
      </c>
      <c r="N6005" s="25" t="s">
        <v>12147</v>
      </c>
      <c r="O6005" s="161"/>
      <c r="P6005" s="161" t="s">
        <v>12392</v>
      </c>
      <c r="Q6005" s="161">
        <v>16</v>
      </c>
      <c r="R6005" s="161" t="s">
        <v>6603</v>
      </c>
      <c r="S6005" s="161" t="s">
        <v>605</v>
      </c>
      <c r="T6005" s="653"/>
      <c r="U6005" s="35" t="s">
        <v>606</v>
      </c>
      <c r="V6005" s="161"/>
      <c r="W6005" s="653"/>
      <c r="X6005" s="161">
        <v>57</v>
      </c>
      <c r="Y6005" s="161">
        <v>40</v>
      </c>
      <c r="Z6005" s="657"/>
    </row>
    <row r="6006" spans="1:26" s="56" customFormat="1">
      <c r="A6006" s="26" t="s">
        <v>12822</v>
      </c>
      <c r="B6006" s="35" t="s">
        <v>970</v>
      </c>
      <c r="C6006" s="161" t="s">
        <v>12823</v>
      </c>
      <c r="D6006" s="161" t="s">
        <v>12824</v>
      </c>
      <c r="E6006" s="161" t="s">
        <v>12825</v>
      </c>
      <c r="F6006" s="161" t="s">
        <v>12826</v>
      </c>
      <c r="G6006" s="161"/>
      <c r="H6006" s="34" t="s">
        <v>12827</v>
      </c>
      <c r="I6006" s="159">
        <v>42019</v>
      </c>
      <c r="J6006" s="159">
        <v>42078</v>
      </c>
      <c r="K6006" s="164" t="s">
        <v>12937</v>
      </c>
      <c r="L6006" s="161" t="s">
        <v>12938</v>
      </c>
      <c r="M6006" s="35" t="s">
        <v>695</v>
      </c>
      <c r="N6006" s="25" t="s">
        <v>12147</v>
      </c>
      <c r="O6006" s="161"/>
      <c r="P6006" s="161" t="s">
        <v>12392</v>
      </c>
      <c r="Q6006" s="161">
        <v>16</v>
      </c>
      <c r="R6006" s="161" t="s">
        <v>6603</v>
      </c>
      <c r="S6006" s="161" t="s">
        <v>605</v>
      </c>
      <c r="T6006" s="653"/>
      <c r="U6006" s="35" t="s">
        <v>606</v>
      </c>
      <c r="V6006" s="161"/>
      <c r="W6006" s="653"/>
      <c r="X6006" s="67" t="s">
        <v>12939</v>
      </c>
      <c r="Y6006" s="67" t="s">
        <v>12940</v>
      </c>
      <c r="Z6006" s="26"/>
    </row>
    <row r="6007" spans="1:26" s="56" customFormat="1">
      <c r="A6007" s="26" t="s">
        <v>12822</v>
      </c>
      <c r="B6007" s="35" t="s">
        <v>970</v>
      </c>
      <c r="C6007" s="161" t="s">
        <v>12823</v>
      </c>
      <c r="D6007" s="161" t="s">
        <v>12824</v>
      </c>
      <c r="E6007" s="161" t="s">
        <v>12825</v>
      </c>
      <c r="F6007" s="161" t="s">
        <v>12826</v>
      </c>
      <c r="G6007" s="161"/>
      <c r="H6007" s="34" t="s">
        <v>12827</v>
      </c>
      <c r="I6007" s="159">
        <v>42019</v>
      </c>
      <c r="J6007" s="159">
        <v>42078</v>
      </c>
      <c r="K6007" s="164" t="s">
        <v>12941</v>
      </c>
      <c r="L6007" s="161" t="s">
        <v>12942</v>
      </c>
      <c r="M6007" s="35" t="s">
        <v>695</v>
      </c>
      <c r="N6007" s="25" t="s">
        <v>12147</v>
      </c>
      <c r="O6007" s="161"/>
      <c r="P6007" s="161" t="s">
        <v>12392</v>
      </c>
      <c r="Q6007" s="161">
        <v>16</v>
      </c>
      <c r="R6007" s="161" t="s">
        <v>6603</v>
      </c>
      <c r="S6007" s="161" t="s">
        <v>605</v>
      </c>
      <c r="T6007" s="653"/>
      <c r="U6007" s="35" t="s">
        <v>606</v>
      </c>
      <c r="V6007" s="161"/>
      <c r="W6007" s="653"/>
      <c r="X6007" s="67" t="s">
        <v>12943</v>
      </c>
      <c r="Y6007" s="67" t="s">
        <v>12070</v>
      </c>
      <c r="Z6007" s="26"/>
    </row>
    <row r="6008" spans="1:26" s="56" customFormat="1">
      <c r="A6008" s="26" t="s">
        <v>12822</v>
      </c>
      <c r="B6008" s="35" t="s">
        <v>970</v>
      </c>
      <c r="C6008" s="161" t="s">
        <v>12823</v>
      </c>
      <c r="D6008" s="161" t="s">
        <v>12824</v>
      </c>
      <c r="E6008" s="161" t="s">
        <v>12825</v>
      </c>
      <c r="F6008" s="161" t="s">
        <v>12826</v>
      </c>
      <c r="G6008" s="161"/>
      <c r="H6008" s="34" t="s">
        <v>12827</v>
      </c>
      <c r="I6008" s="159">
        <v>42019</v>
      </c>
      <c r="J6008" s="159">
        <v>42078</v>
      </c>
      <c r="K6008" s="41" t="s">
        <v>12944</v>
      </c>
      <c r="L6008" s="160" t="s">
        <v>12945</v>
      </c>
      <c r="M6008" s="35" t="s">
        <v>695</v>
      </c>
      <c r="N6008" s="25" t="s">
        <v>12147</v>
      </c>
      <c r="O6008" s="161"/>
      <c r="P6008" s="161" t="s">
        <v>12392</v>
      </c>
      <c r="Q6008" s="161">
        <v>16</v>
      </c>
      <c r="R6008" s="161" t="s">
        <v>6603</v>
      </c>
      <c r="S6008" s="161" t="s">
        <v>605</v>
      </c>
      <c r="T6008" s="653"/>
      <c r="U6008" s="35" t="s">
        <v>606</v>
      </c>
      <c r="V6008" s="161"/>
      <c r="W6008" s="653"/>
      <c r="X6008" s="161">
        <v>59</v>
      </c>
      <c r="Y6008" s="161">
        <v>99</v>
      </c>
      <c r="Z6008" s="26"/>
    </row>
    <row r="6009" spans="1:26" s="56" customFormat="1">
      <c r="A6009" s="26" t="s">
        <v>12822</v>
      </c>
      <c r="B6009" s="35" t="s">
        <v>970</v>
      </c>
      <c r="C6009" s="161" t="s">
        <v>12823</v>
      </c>
      <c r="D6009" s="161" t="s">
        <v>12824</v>
      </c>
      <c r="E6009" s="161" t="s">
        <v>12825</v>
      </c>
      <c r="F6009" s="161" t="s">
        <v>12826</v>
      </c>
      <c r="G6009" s="161"/>
      <c r="H6009" s="34" t="s">
        <v>12827</v>
      </c>
      <c r="I6009" s="159">
        <v>42019</v>
      </c>
      <c r="J6009" s="159">
        <v>42078</v>
      </c>
      <c r="K6009" s="41" t="s">
        <v>12946</v>
      </c>
      <c r="L6009" s="160" t="s">
        <v>12947</v>
      </c>
      <c r="M6009" s="35" t="s">
        <v>695</v>
      </c>
      <c r="N6009" s="25" t="s">
        <v>12147</v>
      </c>
      <c r="O6009" s="161"/>
      <c r="P6009" s="161" t="s">
        <v>12392</v>
      </c>
      <c r="Q6009" s="161">
        <v>16</v>
      </c>
      <c r="R6009" s="161" t="s">
        <v>6603</v>
      </c>
      <c r="S6009" s="161" t="s">
        <v>605</v>
      </c>
      <c r="T6009" s="654"/>
      <c r="U6009" s="35" t="s">
        <v>606</v>
      </c>
      <c r="V6009" s="161"/>
      <c r="W6009" s="654"/>
      <c r="X6009" s="161">
        <v>59</v>
      </c>
      <c r="Y6009" s="161">
        <v>76.599999999999994</v>
      </c>
      <c r="Z6009" s="26"/>
    </row>
    <row r="6010" spans="1:26" s="56" customFormat="1">
      <c r="A6010" s="26" t="s">
        <v>12822</v>
      </c>
      <c r="B6010" s="35" t="s">
        <v>970</v>
      </c>
      <c r="C6010" s="161" t="s">
        <v>12823</v>
      </c>
      <c r="D6010" s="161" t="s">
        <v>12824</v>
      </c>
      <c r="E6010" s="161" t="s">
        <v>12825</v>
      </c>
      <c r="F6010" s="161" t="s">
        <v>12826</v>
      </c>
      <c r="G6010" s="161"/>
      <c r="H6010" s="34" t="s">
        <v>12827</v>
      </c>
      <c r="I6010" s="159">
        <v>42019</v>
      </c>
      <c r="J6010" s="159">
        <v>42078</v>
      </c>
      <c r="K6010" s="164" t="s">
        <v>12948</v>
      </c>
      <c r="L6010" s="67" t="s">
        <v>12949</v>
      </c>
      <c r="M6010" s="35" t="s">
        <v>695</v>
      </c>
      <c r="N6010" s="25" t="s">
        <v>12147</v>
      </c>
      <c r="O6010" s="161"/>
      <c r="P6010" s="161" t="s">
        <v>12392</v>
      </c>
      <c r="Q6010" s="161">
        <v>16</v>
      </c>
      <c r="R6010" s="161" t="s">
        <v>6603</v>
      </c>
      <c r="S6010" s="161" t="s">
        <v>605</v>
      </c>
      <c r="T6010" s="652">
        <v>1</v>
      </c>
      <c r="U6010" s="35" t="s">
        <v>606</v>
      </c>
      <c r="V6010" s="161"/>
      <c r="W6010" s="652">
        <v>15</v>
      </c>
      <c r="X6010" s="67" t="s">
        <v>12072</v>
      </c>
      <c r="Y6010" s="67" t="s">
        <v>12950</v>
      </c>
      <c r="Z6010" s="26"/>
    </row>
    <row r="6011" spans="1:26" s="56" customFormat="1">
      <c r="A6011" s="26" t="s">
        <v>12822</v>
      </c>
      <c r="B6011" s="35" t="s">
        <v>970</v>
      </c>
      <c r="C6011" s="161" t="s">
        <v>12823</v>
      </c>
      <c r="D6011" s="161" t="s">
        <v>12824</v>
      </c>
      <c r="E6011" s="161" t="s">
        <v>12825</v>
      </c>
      <c r="F6011" s="161" t="s">
        <v>12826</v>
      </c>
      <c r="G6011" s="161"/>
      <c r="H6011" s="34" t="s">
        <v>12827</v>
      </c>
      <c r="I6011" s="159">
        <v>42019</v>
      </c>
      <c r="J6011" s="159">
        <v>42078</v>
      </c>
      <c r="K6011" s="41" t="s">
        <v>12951</v>
      </c>
      <c r="L6011" s="160" t="s">
        <v>12952</v>
      </c>
      <c r="M6011" s="35" t="s">
        <v>695</v>
      </c>
      <c r="N6011" s="25" t="s">
        <v>12147</v>
      </c>
      <c r="O6011" s="161"/>
      <c r="P6011" s="161" t="s">
        <v>12392</v>
      </c>
      <c r="Q6011" s="161">
        <v>16</v>
      </c>
      <c r="R6011" s="161" t="s">
        <v>6603</v>
      </c>
      <c r="S6011" s="161" t="s">
        <v>605</v>
      </c>
      <c r="T6011" s="653"/>
      <c r="U6011" s="35" t="s">
        <v>606</v>
      </c>
      <c r="V6011" s="161"/>
      <c r="W6011" s="653"/>
      <c r="X6011" s="161">
        <v>69</v>
      </c>
      <c r="Y6011" s="161">
        <v>114</v>
      </c>
      <c r="Z6011" s="26"/>
    </row>
    <row r="6012" spans="1:26" s="56" customFormat="1">
      <c r="A6012" s="26" t="s">
        <v>12822</v>
      </c>
      <c r="B6012" s="35" t="s">
        <v>970</v>
      </c>
      <c r="C6012" s="161" t="s">
        <v>12823</v>
      </c>
      <c r="D6012" s="161" t="s">
        <v>12824</v>
      </c>
      <c r="E6012" s="161" t="s">
        <v>12825</v>
      </c>
      <c r="F6012" s="161" t="s">
        <v>12826</v>
      </c>
      <c r="G6012" s="161"/>
      <c r="H6012" s="34" t="s">
        <v>12827</v>
      </c>
      <c r="I6012" s="159">
        <v>42019</v>
      </c>
      <c r="J6012" s="159">
        <v>42078</v>
      </c>
      <c r="K6012" s="165" t="s">
        <v>12953</v>
      </c>
      <c r="L6012" s="160" t="s">
        <v>12954</v>
      </c>
      <c r="M6012" s="35" t="s">
        <v>695</v>
      </c>
      <c r="N6012" s="25" t="s">
        <v>12147</v>
      </c>
      <c r="O6012" s="161"/>
      <c r="P6012" s="161" t="s">
        <v>12392</v>
      </c>
      <c r="Q6012" s="161">
        <v>16</v>
      </c>
      <c r="R6012" s="161" t="s">
        <v>6603</v>
      </c>
      <c r="S6012" s="161" t="s">
        <v>605</v>
      </c>
      <c r="T6012" s="653"/>
      <c r="U6012" s="35" t="s">
        <v>606</v>
      </c>
      <c r="V6012" s="161"/>
      <c r="W6012" s="653"/>
      <c r="X6012" s="161">
        <v>58</v>
      </c>
      <c r="Y6012" s="161">
        <v>55</v>
      </c>
      <c r="Z6012" s="26"/>
    </row>
    <row r="6013" spans="1:26" s="56" customFormat="1">
      <c r="A6013" s="26" t="s">
        <v>12822</v>
      </c>
      <c r="B6013" s="35" t="s">
        <v>970</v>
      </c>
      <c r="C6013" s="161" t="s">
        <v>12823</v>
      </c>
      <c r="D6013" s="161" t="s">
        <v>12824</v>
      </c>
      <c r="E6013" s="161" t="s">
        <v>12825</v>
      </c>
      <c r="F6013" s="161" t="s">
        <v>12826</v>
      </c>
      <c r="G6013" s="161"/>
      <c r="H6013" s="34" t="s">
        <v>12827</v>
      </c>
      <c r="I6013" s="159">
        <v>42019</v>
      </c>
      <c r="J6013" s="159">
        <v>42078</v>
      </c>
      <c r="K6013" s="165" t="s">
        <v>12955</v>
      </c>
      <c r="L6013" s="160" t="s">
        <v>12956</v>
      </c>
      <c r="M6013" s="35" t="s">
        <v>695</v>
      </c>
      <c r="N6013" s="25" t="s">
        <v>12147</v>
      </c>
      <c r="O6013" s="161"/>
      <c r="P6013" s="161" t="s">
        <v>12392</v>
      </c>
      <c r="Q6013" s="161">
        <v>16</v>
      </c>
      <c r="R6013" s="161" t="s">
        <v>6603</v>
      </c>
      <c r="S6013" s="161" t="s">
        <v>605</v>
      </c>
      <c r="T6013" s="653"/>
      <c r="U6013" s="35" t="s">
        <v>606</v>
      </c>
      <c r="V6013" s="161"/>
      <c r="W6013" s="653"/>
      <c r="X6013" s="161">
        <v>41</v>
      </c>
      <c r="Y6013" s="161">
        <v>104</v>
      </c>
      <c r="Z6013" s="26"/>
    </row>
    <row r="6014" spans="1:26" s="56" customFormat="1">
      <c r="A6014" s="26" t="s">
        <v>12822</v>
      </c>
      <c r="B6014" s="35" t="s">
        <v>970</v>
      </c>
      <c r="C6014" s="161" t="s">
        <v>12823</v>
      </c>
      <c r="D6014" s="161" t="s">
        <v>12824</v>
      </c>
      <c r="E6014" s="161" t="s">
        <v>12825</v>
      </c>
      <c r="F6014" s="161" t="s">
        <v>12826</v>
      </c>
      <c r="G6014" s="161"/>
      <c r="H6014" s="34" t="s">
        <v>12827</v>
      </c>
      <c r="I6014" s="159">
        <v>42019</v>
      </c>
      <c r="J6014" s="159">
        <v>42078</v>
      </c>
      <c r="K6014" s="165" t="s">
        <v>12957</v>
      </c>
      <c r="L6014" s="160" t="s">
        <v>12958</v>
      </c>
      <c r="M6014" s="35" t="s">
        <v>695</v>
      </c>
      <c r="N6014" s="25" t="s">
        <v>12147</v>
      </c>
      <c r="O6014" s="161"/>
      <c r="P6014" s="161" t="s">
        <v>12392</v>
      </c>
      <c r="Q6014" s="161">
        <v>16</v>
      </c>
      <c r="R6014" s="161" t="s">
        <v>6603</v>
      </c>
      <c r="S6014" s="161" t="s">
        <v>605</v>
      </c>
      <c r="T6014" s="653"/>
      <c r="U6014" s="35" t="s">
        <v>606</v>
      </c>
      <c r="V6014" s="161"/>
      <c r="W6014" s="653"/>
      <c r="X6014" s="161">
        <v>45</v>
      </c>
      <c r="Y6014" s="161">
        <v>125</v>
      </c>
      <c r="Z6014" s="26"/>
    </row>
    <row r="6015" spans="1:26" s="56" customFormat="1">
      <c r="A6015" s="26" t="s">
        <v>12822</v>
      </c>
      <c r="B6015" s="35" t="s">
        <v>970</v>
      </c>
      <c r="C6015" s="161" t="s">
        <v>12823</v>
      </c>
      <c r="D6015" s="161" t="s">
        <v>12824</v>
      </c>
      <c r="E6015" s="161" t="s">
        <v>12825</v>
      </c>
      <c r="F6015" s="161" t="s">
        <v>12826</v>
      </c>
      <c r="G6015" s="161"/>
      <c r="H6015" s="34" t="s">
        <v>12827</v>
      </c>
      <c r="I6015" s="159">
        <v>42019</v>
      </c>
      <c r="J6015" s="159">
        <v>42078</v>
      </c>
      <c r="K6015" s="165" t="s">
        <v>12959</v>
      </c>
      <c r="L6015" s="160" t="s">
        <v>12960</v>
      </c>
      <c r="M6015" s="35" t="s">
        <v>695</v>
      </c>
      <c r="N6015" s="25" t="s">
        <v>12147</v>
      </c>
      <c r="O6015" s="161"/>
      <c r="P6015" s="161" t="s">
        <v>12392</v>
      </c>
      <c r="Q6015" s="161">
        <v>16</v>
      </c>
      <c r="R6015" s="161" t="s">
        <v>6603</v>
      </c>
      <c r="S6015" s="161" t="s">
        <v>605</v>
      </c>
      <c r="T6015" s="653"/>
      <c r="U6015" s="35" t="s">
        <v>606</v>
      </c>
      <c r="V6015" s="161"/>
      <c r="W6015" s="653"/>
      <c r="X6015" s="161">
        <v>60</v>
      </c>
      <c r="Y6015" s="161">
        <v>59</v>
      </c>
      <c r="Z6015" s="26"/>
    </row>
    <row r="6016" spans="1:26" s="56" customFormat="1">
      <c r="A6016" s="26" t="s">
        <v>12822</v>
      </c>
      <c r="B6016" s="35" t="s">
        <v>970</v>
      </c>
      <c r="C6016" s="161" t="s">
        <v>12823</v>
      </c>
      <c r="D6016" s="161" t="s">
        <v>12824</v>
      </c>
      <c r="E6016" s="161" t="s">
        <v>12825</v>
      </c>
      <c r="F6016" s="161" t="s">
        <v>12826</v>
      </c>
      <c r="G6016" s="161"/>
      <c r="H6016" s="34" t="s">
        <v>12827</v>
      </c>
      <c r="I6016" s="159">
        <v>42019</v>
      </c>
      <c r="J6016" s="159">
        <v>42078</v>
      </c>
      <c r="K6016" s="165" t="s">
        <v>12961</v>
      </c>
      <c r="L6016" s="160" t="s">
        <v>12962</v>
      </c>
      <c r="M6016" s="35" t="s">
        <v>695</v>
      </c>
      <c r="N6016" s="25" t="s">
        <v>12147</v>
      </c>
      <c r="O6016" s="161"/>
      <c r="P6016" s="161" t="s">
        <v>12392</v>
      </c>
      <c r="Q6016" s="161">
        <v>16</v>
      </c>
      <c r="R6016" s="161" t="s">
        <v>6603</v>
      </c>
      <c r="S6016" s="161" t="s">
        <v>605</v>
      </c>
      <c r="T6016" s="653"/>
      <c r="U6016" s="35" t="s">
        <v>606</v>
      </c>
      <c r="V6016" s="161"/>
      <c r="W6016" s="653"/>
      <c r="X6016" s="161">
        <v>29</v>
      </c>
      <c r="Y6016" s="161">
        <v>122</v>
      </c>
      <c r="Z6016" s="26"/>
    </row>
    <row r="6017" spans="1:26" s="56" customFormat="1">
      <c r="A6017" s="26" t="s">
        <v>12822</v>
      </c>
      <c r="B6017" s="35" t="s">
        <v>970</v>
      </c>
      <c r="C6017" s="161" t="s">
        <v>12823</v>
      </c>
      <c r="D6017" s="161" t="s">
        <v>12824</v>
      </c>
      <c r="E6017" s="161" t="s">
        <v>12825</v>
      </c>
      <c r="F6017" s="161" t="s">
        <v>12826</v>
      </c>
      <c r="G6017" s="161"/>
      <c r="H6017" s="34" t="s">
        <v>12827</v>
      </c>
      <c r="I6017" s="159">
        <v>42019</v>
      </c>
      <c r="J6017" s="159">
        <v>42078</v>
      </c>
      <c r="K6017" s="165" t="s">
        <v>12963</v>
      </c>
      <c r="L6017" s="160" t="s">
        <v>12964</v>
      </c>
      <c r="M6017" s="35" t="s">
        <v>695</v>
      </c>
      <c r="N6017" s="25" t="s">
        <v>12147</v>
      </c>
      <c r="O6017" s="161"/>
      <c r="P6017" s="161" t="s">
        <v>12392</v>
      </c>
      <c r="Q6017" s="161">
        <v>16</v>
      </c>
      <c r="R6017" s="161" t="s">
        <v>6603</v>
      </c>
      <c r="S6017" s="161" t="s">
        <v>605</v>
      </c>
      <c r="T6017" s="653"/>
      <c r="U6017" s="35" t="s">
        <v>606</v>
      </c>
      <c r="V6017" s="161"/>
      <c r="W6017" s="653"/>
      <c r="X6017" s="161">
        <v>68</v>
      </c>
      <c r="Y6017" s="161">
        <v>143</v>
      </c>
      <c r="Z6017" s="26"/>
    </row>
    <row r="6018" spans="1:26" s="56" customFormat="1">
      <c r="A6018" s="26" t="s">
        <v>12822</v>
      </c>
      <c r="B6018" s="35" t="s">
        <v>970</v>
      </c>
      <c r="C6018" s="161" t="s">
        <v>12823</v>
      </c>
      <c r="D6018" s="161" t="s">
        <v>12824</v>
      </c>
      <c r="E6018" s="161" t="s">
        <v>12825</v>
      </c>
      <c r="F6018" s="161" t="s">
        <v>12826</v>
      </c>
      <c r="G6018" s="161"/>
      <c r="H6018" s="34" t="s">
        <v>12827</v>
      </c>
      <c r="I6018" s="159">
        <v>42019</v>
      </c>
      <c r="J6018" s="159">
        <v>42078</v>
      </c>
      <c r="K6018" s="165" t="s">
        <v>12965</v>
      </c>
      <c r="L6018" s="160" t="s">
        <v>12966</v>
      </c>
      <c r="M6018" s="35" t="s">
        <v>695</v>
      </c>
      <c r="N6018" s="25" t="s">
        <v>12147</v>
      </c>
      <c r="O6018" s="161"/>
      <c r="P6018" s="161" t="s">
        <v>12392</v>
      </c>
      <c r="Q6018" s="161">
        <v>16</v>
      </c>
      <c r="R6018" s="161" t="s">
        <v>6603</v>
      </c>
      <c r="S6018" s="161" t="s">
        <v>605</v>
      </c>
      <c r="T6018" s="653"/>
      <c r="U6018" s="35" t="s">
        <v>606</v>
      </c>
      <c r="V6018" s="161"/>
      <c r="W6018" s="653"/>
      <c r="X6018" s="161">
        <v>57</v>
      </c>
      <c r="Y6018" s="161">
        <v>53.4</v>
      </c>
      <c r="Z6018" s="26"/>
    </row>
    <row r="6019" spans="1:26" s="56" customFormat="1">
      <c r="A6019" s="26" t="s">
        <v>12822</v>
      </c>
      <c r="B6019" s="35" t="s">
        <v>970</v>
      </c>
      <c r="C6019" s="161" t="s">
        <v>12823</v>
      </c>
      <c r="D6019" s="161" t="s">
        <v>12824</v>
      </c>
      <c r="E6019" s="161" t="s">
        <v>12825</v>
      </c>
      <c r="F6019" s="161" t="s">
        <v>12826</v>
      </c>
      <c r="G6019" s="161"/>
      <c r="H6019" s="34" t="s">
        <v>12827</v>
      </c>
      <c r="I6019" s="159">
        <v>42019</v>
      </c>
      <c r="J6019" s="159">
        <v>42078</v>
      </c>
      <c r="K6019" s="165" t="s">
        <v>12967</v>
      </c>
      <c r="L6019" s="160" t="s">
        <v>12968</v>
      </c>
      <c r="M6019" s="35" t="s">
        <v>695</v>
      </c>
      <c r="N6019" s="25" t="s">
        <v>12147</v>
      </c>
      <c r="O6019" s="161"/>
      <c r="P6019" s="161" t="s">
        <v>12392</v>
      </c>
      <c r="Q6019" s="161">
        <v>16</v>
      </c>
      <c r="R6019" s="161" t="s">
        <v>6603</v>
      </c>
      <c r="S6019" s="161" t="s">
        <v>605</v>
      </c>
      <c r="T6019" s="653"/>
      <c r="U6019" s="35" t="s">
        <v>606</v>
      </c>
      <c r="V6019" s="161"/>
      <c r="W6019" s="653"/>
      <c r="X6019" s="161">
        <v>67</v>
      </c>
      <c r="Y6019" s="161">
        <v>65.8</v>
      </c>
      <c r="Z6019" s="26"/>
    </row>
    <row r="6020" spans="1:26" s="56" customFormat="1">
      <c r="A6020" s="26" t="s">
        <v>12822</v>
      </c>
      <c r="B6020" s="35" t="s">
        <v>970</v>
      </c>
      <c r="C6020" s="161" t="s">
        <v>12823</v>
      </c>
      <c r="D6020" s="161" t="s">
        <v>12824</v>
      </c>
      <c r="E6020" s="161" t="s">
        <v>12825</v>
      </c>
      <c r="F6020" s="161" t="s">
        <v>12826</v>
      </c>
      <c r="G6020" s="161"/>
      <c r="H6020" s="34" t="s">
        <v>12827</v>
      </c>
      <c r="I6020" s="159">
        <v>42019</v>
      </c>
      <c r="J6020" s="159">
        <v>42078</v>
      </c>
      <c r="K6020" s="165" t="s">
        <v>12969</v>
      </c>
      <c r="L6020" s="160" t="s">
        <v>12970</v>
      </c>
      <c r="M6020" s="35" t="s">
        <v>695</v>
      </c>
      <c r="N6020" s="25" t="s">
        <v>12147</v>
      </c>
      <c r="O6020" s="161"/>
      <c r="P6020" s="161" t="s">
        <v>12392</v>
      </c>
      <c r="Q6020" s="161">
        <v>16</v>
      </c>
      <c r="R6020" s="161" t="s">
        <v>6603</v>
      </c>
      <c r="S6020" s="161" t="s">
        <v>605</v>
      </c>
      <c r="T6020" s="653"/>
      <c r="U6020" s="35" t="s">
        <v>606</v>
      </c>
      <c r="V6020" s="161"/>
      <c r="W6020" s="653"/>
      <c r="X6020" s="161">
        <v>28</v>
      </c>
      <c r="Y6020" s="161">
        <v>118</v>
      </c>
      <c r="Z6020" s="26"/>
    </row>
    <row r="6021" spans="1:26" s="56" customFormat="1">
      <c r="A6021" s="26" t="s">
        <v>12822</v>
      </c>
      <c r="B6021" s="35" t="s">
        <v>970</v>
      </c>
      <c r="C6021" s="161" t="s">
        <v>12823</v>
      </c>
      <c r="D6021" s="161" t="s">
        <v>12824</v>
      </c>
      <c r="E6021" s="161" t="s">
        <v>12825</v>
      </c>
      <c r="F6021" s="161" t="s">
        <v>12826</v>
      </c>
      <c r="G6021" s="161"/>
      <c r="H6021" s="34" t="s">
        <v>12827</v>
      </c>
      <c r="I6021" s="159">
        <v>42019</v>
      </c>
      <c r="J6021" s="159">
        <v>42078</v>
      </c>
      <c r="K6021" s="165" t="s">
        <v>12971</v>
      </c>
      <c r="L6021" s="160" t="s">
        <v>12972</v>
      </c>
      <c r="M6021" s="35" t="s">
        <v>695</v>
      </c>
      <c r="N6021" s="25" t="s">
        <v>12147</v>
      </c>
      <c r="O6021" s="161"/>
      <c r="P6021" s="161" t="s">
        <v>12392</v>
      </c>
      <c r="Q6021" s="161">
        <v>16</v>
      </c>
      <c r="R6021" s="161" t="s">
        <v>6603</v>
      </c>
      <c r="S6021" s="161" t="s">
        <v>605</v>
      </c>
      <c r="T6021" s="653"/>
      <c r="U6021" s="35" t="s">
        <v>606</v>
      </c>
      <c r="V6021" s="161"/>
      <c r="W6021" s="653"/>
      <c r="X6021" s="161">
        <v>36</v>
      </c>
      <c r="Y6021" s="161">
        <v>83.6</v>
      </c>
      <c r="Z6021" s="26"/>
    </row>
    <row r="6022" spans="1:26" s="56" customFormat="1">
      <c r="A6022" s="26" t="s">
        <v>12822</v>
      </c>
      <c r="B6022" s="35" t="s">
        <v>970</v>
      </c>
      <c r="C6022" s="161" t="s">
        <v>12823</v>
      </c>
      <c r="D6022" s="161" t="s">
        <v>12824</v>
      </c>
      <c r="E6022" s="161" t="s">
        <v>12825</v>
      </c>
      <c r="F6022" s="161" t="s">
        <v>12826</v>
      </c>
      <c r="G6022" s="161"/>
      <c r="H6022" s="34" t="s">
        <v>12827</v>
      </c>
      <c r="I6022" s="159">
        <v>42019</v>
      </c>
      <c r="J6022" s="159">
        <v>42078</v>
      </c>
      <c r="K6022" s="165" t="s">
        <v>12973</v>
      </c>
      <c r="L6022" s="160" t="s">
        <v>12974</v>
      </c>
      <c r="M6022" s="35" t="s">
        <v>695</v>
      </c>
      <c r="N6022" s="25" t="s">
        <v>12147</v>
      </c>
      <c r="O6022" s="161"/>
      <c r="P6022" s="161" t="s">
        <v>12392</v>
      </c>
      <c r="Q6022" s="161">
        <v>16</v>
      </c>
      <c r="R6022" s="161" t="s">
        <v>6603</v>
      </c>
      <c r="S6022" s="161" t="s">
        <v>605</v>
      </c>
      <c r="T6022" s="653"/>
      <c r="U6022" s="35" t="s">
        <v>606</v>
      </c>
      <c r="V6022" s="161"/>
      <c r="W6022" s="653"/>
      <c r="X6022" s="161">
        <v>38</v>
      </c>
      <c r="Y6022" s="161">
        <v>240</v>
      </c>
      <c r="Z6022" s="26"/>
    </row>
    <row r="6023" spans="1:26" s="56" customFormat="1">
      <c r="A6023" s="26" t="s">
        <v>12822</v>
      </c>
      <c r="B6023" s="35" t="s">
        <v>970</v>
      </c>
      <c r="C6023" s="161" t="s">
        <v>12823</v>
      </c>
      <c r="D6023" s="161" t="s">
        <v>12824</v>
      </c>
      <c r="E6023" s="161" t="s">
        <v>12825</v>
      </c>
      <c r="F6023" s="161" t="s">
        <v>12826</v>
      </c>
      <c r="G6023" s="161"/>
      <c r="H6023" s="34" t="s">
        <v>12827</v>
      </c>
      <c r="I6023" s="159">
        <v>42019</v>
      </c>
      <c r="J6023" s="159">
        <v>42078</v>
      </c>
      <c r="K6023" s="165" t="s">
        <v>12975</v>
      </c>
      <c r="L6023" s="160" t="s">
        <v>12976</v>
      </c>
      <c r="M6023" s="35" t="s">
        <v>695</v>
      </c>
      <c r="N6023" s="25" t="s">
        <v>12147</v>
      </c>
      <c r="O6023" s="161"/>
      <c r="P6023" s="161" t="s">
        <v>12392</v>
      </c>
      <c r="Q6023" s="161">
        <v>16</v>
      </c>
      <c r="R6023" s="161" t="s">
        <v>6603</v>
      </c>
      <c r="S6023" s="161" t="s">
        <v>605</v>
      </c>
      <c r="T6023" s="653"/>
      <c r="U6023" s="35" t="s">
        <v>606</v>
      </c>
      <c r="V6023" s="161"/>
      <c r="W6023" s="653"/>
      <c r="X6023" s="161">
        <v>50</v>
      </c>
      <c r="Y6023" s="161">
        <v>88.6</v>
      </c>
      <c r="Z6023" s="26"/>
    </row>
    <row r="6024" spans="1:26" s="56" customFormat="1">
      <c r="A6024" s="26" t="s">
        <v>12822</v>
      </c>
      <c r="B6024" s="35" t="s">
        <v>970</v>
      </c>
      <c r="C6024" s="161" t="s">
        <v>12823</v>
      </c>
      <c r="D6024" s="161" t="s">
        <v>12824</v>
      </c>
      <c r="E6024" s="161" t="s">
        <v>12825</v>
      </c>
      <c r="F6024" s="161" t="s">
        <v>12826</v>
      </c>
      <c r="G6024" s="161"/>
      <c r="H6024" s="34" t="s">
        <v>12827</v>
      </c>
      <c r="I6024" s="159">
        <v>42019</v>
      </c>
      <c r="J6024" s="159">
        <v>42078</v>
      </c>
      <c r="K6024" s="165" t="s">
        <v>12977</v>
      </c>
      <c r="L6024" s="160" t="s">
        <v>12978</v>
      </c>
      <c r="M6024" s="35" t="s">
        <v>695</v>
      </c>
      <c r="N6024" s="25" t="s">
        <v>12147</v>
      </c>
      <c r="O6024" s="161"/>
      <c r="P6024" s="161" t="s">
        <v>12392</v>
      </c>
      <c r="Q6024" s="161">
        <v>16</v>
      </c>
      <c r="R6024" s="161" t="s">
        <v>6603</v>
      </c>
      <c r="S6024" s="161" t="s">
        <v>605</v>
      </c>
      <c r="T6024" s="653"/>
      <c r="U6024" s="35" t="s">
        <v>606</v>
      </c>
      <c r="V6024" s="161"/>
      <c r="W6024" s="653"/>
      <c r="X6024" s="161">
        <v>50</v>
      </c>
      <c r="Y6024" s="161">
        <v>88.8</v>
      </c>
      <c r="Z6024" s="26"/>
    </row>
    <row r="6025" spans="1:26" s="56" customFormat="1">
      <c r="A6025" s="26" t="s">
        <v>12822</v>
      </c>
      <c r="B6025" s="35" t="s">
        <v>970</v>
      </c>
      <c r="C6025" s="161" t="s">
        <v>12823</v>
      </c>
      <c r="D6025" s="161" t="s">
        <v>12824</v>
      </c>
      <c r="E6025" s="161" t="s">
        <v>12825</v>
      </c>
      <c r="F6025" s="161" t="s">
        <v>12826</v>
      </c>
      <c r="G6025" s="161"/>
      <c r="H6025" s="34" t="s">
        <v>12827</v>
      </c>
      <c r="I6025" s="159">
        <v>42019</v>
      </c>
      <c r="J6025" s="159">
        <v>42078</v>
      </c>
      <c r="K6025" s="165" t="s">
        <v>12979</v>
      </c>
      <c r="L6025" s="160" t="s">
        <v>12980</v>
      </c>
      <c r="M6025" s="35" t="s">
        <v>695</v>
      </c>
      <c r="N6025" s="25" t="s">
        <v>12147</v>
      </c>
      <c r="O6025" s="161"/>
      <c r="P6025" s="161" t="s">
        <v>12392</v>
      </c>
      <c r="Q6025" s="161">
        <v>16</v>
      </c>
      <c r="R6025" s="161" t="s">
        <v>6603</v>
      </c>
      <c r="S6025" s="161" t="s">
        <v>605</v>
      </c>
      <c r="T6025" s="654"/>
      <c r="U6025" s="35" t="s">
        <v>606</v>
      </c>
      <c r="V6025" s="161"/>
      <c r="W6025" s="654"/>
      <c r="X6025" s="161">
        <v>39</v>
      </c>
      <c r="Y6025" s="161">
        <v>196</v>
      </c>
      <c r="Z6025" s="26"/>
    </row>
    <row r="6026" spans="1:26" s="56" customFormat="1">
      <c r="A6026" s="26" t="s">
        <v>12822</v>
      </c>
      <c r="B6026" s="35" t="s">
        <v>970</v>
      </c>
      <c r="C6026" s="161" t="s">
        <v>12823</v>
      </c>
      <c r="D6026" s="161" t="s">
        <v>12824</v>
      </c>
      <c r="E6026" s="161" t="s">
        <v>12825</v>
      </c>
      <c r="F6026" s="161" t="s">
        <v>12826</v>
      </c>
      <c r="G6026" s="161"/>
      <c r="H6026" s="34" t="s">
        <v>12827</v>
      </c>
      <c r="I6026" s="159">
        <v>42019</v>
      </c>
      <c r="J6026" s="159">
        <v>42078</v>
      </c>
      <c r="K6026" s="165" t="s">
        <v>12981</v>
      </c>
      <c r="L6026" s="160" t="s">
        <v>12982</v>
      </c>
      <c r="M6026" s="35" t="s">
        <v>695</v>
      </c>
      <c r="N6026" s="25" t="s">
        <v>12147</v>
      </c>
      <c r="O6026" s="161"/>
      <c r="P6026" s="161" t="s">
        <v>12392</v>
      </c>
      <c r="Q6026" s="161">
        <v>16</v>
      </c>
      <c r="R6026" s="161" t="s">
        <v>6603</v>
      </c>
      <c r="S6026" s="161" t="s">
        <v>605</v>
      </c>
      <c r="T6026" s="652">
        <v>1</v>
      </c>
      <c r="U6026" s="35" t="s">
        <v>606</v>
      </c>
      <c r="V6026" s="161"/>
      <c r="W6026" s="652">
        <v>15</v>
      </c>
      <c r="X6026" s="161">
        <v>39</v>
      </c>
      <c r="Y6026" s="161">
        <v>91.6</v>
      </c>
      <c r="Z6026" s="26"/>
    </row>
    <row r="6027" spans="1:26" s="56" customFormat="1">
      <c r="A6027" s="26" t="s">
        <v>12822</v>
      </c>
      <c r="B6027" s="35" t="s">
        <v>970</v>
      </c>
      <c r="C6027" s="161" t="s">
        <v>12823</v>
      </c>
      <c r="D6027" s="161" t="s">
        <v>12824</v>
      </c>
      <c r="E6027" s="161" t="s">
        <v>12825</v>
      </c>
      <c r="F6027" s="161" t="s">
        <v>12826</v>
      </c>
      <c r="G6027" s="161"/>
      <c r="H6027" s="34" t="s">
        <v>12827</v>
      </c>
      <c r="I6027" s="159">
        <v>42019</v>
      </c>
      <c r="J6027" s="159">
        <v>42078</v>
      </c>
      <c r="K6027" s="165" t="s">
        <v>12983</v>
      </c>
      <c r="L6027" s="160" t="s">
        <v>12984</v>
      </c>
      <c r="M6027" s="35" t="s">
        <v>695</v>
      </c>
      <c r="N6027" s="25" t="s">
        <v>12147</v>
      </c>
      <c r="O6027" s="161"/>
      <c r="P6027" s="161" t="s">
        <v>12392</v>
      </c>
      <c r="Q6027" s="161">
        <v>16</v>
      </c>
      <c r="R6027" s="161" t="s">
        <v>6603</v>
      </c>
      <c r="S6027" s="161" t="s">
        <v>605</v>
      </c>
      <c r="T6027" s="653"/>
      <c r="U6027" s="35" t="s">
        <v>606</v>
      </c>
      <c r="V6027" s="161"/>
      <c r="W6027" s="653"/>
      <c r="X6027" s="161">
        <v>55</v>
      </c>
      <c r="Y6027" s="161">
        <v>101</v>
      </c>
      <c r="Z6027" s="26"/>
    </row>
    <row r="6028" spans="1:26" s="56" customFormat="1">
      <c r="A6028" s="26" t="s">
        <v>12822</v>
      </c>
      <c r="B6028" s="35" t="s">
        <v>970</v>
      </c>
      <c r="C6028" s="161" t="s">
        <v>12823</v>
      </c>
      <c r="D6028" s="161" t="s">
        <v>12824</v>
      </c>
      <c r="E6028" s="161" t="s">
        <v>12825</v>
      </c>
      <c r="F6028" s="161" t="s">
        <v>12826</v>
      </c>
      <c r="G6028" s="161"/>
      <c r="H6028" s="34" t="s">
        <v>12827</v>
      </c>
      <c r="I6028" s="159">
        <v>42019</v>
      </c>
      <c r="J6028" s="159">
        <v>42078</v>
      </c>
      <c r="K6028" s="164" t="s">
        <v>12985</v>
      </c>
      <c r="L6028" s="67" t="s">
        <v>12986</v>
      </c>
      <c r="M6028" s="35" t="s">
        <v>695</v>
      </c>
      <c r="N6028" s="25" t="s">
        <v>12147</v>
      </c>
      <c r="O6028" s="161"/>
      <c r="P6028" s="161" t="s">
        <v>12392</v>
      </c>
      <c r="Q6028" s="161">
        <v>16</v>
      </c>
      <c r="R6028" s="161" t="s">
        <v>6603</v>
      </c>
      <c r="S6028" s="161" t="s">
        <v>605</v>
      </c>
      <c r="T6028" s="653"/>
      <c r="U6028" s="35" t="s">
        <v>606</v>
      </c>
      <c r="V6028" s="161"/>
      <c r="W6028" s="653"/>
      <c r="X6028" s="67" t="s">
        <v>12987</v>
      </c>
      <c r="Y6028" s="67" t="s">
        <v>12988</v>
      </c>
      <c r="Z6028" s="26"/>
    </row>
    <row r="6029" spans="1:26" s="56" customFormat="1">
      <c r="A6029" s="26" t="s">
        <v>12822</v>
      </c>
      <c r="B6029" s="35" t="s">
        <v>970</v>
      </c>
      <c r="C6029" s="161" t="s">
        <v>12823</v>
      </c>
      <c r="D6029" s="161" t="s">
        <v>12824</v>
      </c>
      <c r="E6029" s="161" t="s">
        <v>12825</v>
      </c>
      <c r="F6029" s="161" t="s">
        <v>12826</v>
      </c>
      <c r="G6029" s="161"/>
      <c r="H6029" s="34" t="s">
        <v>12827</v>
      </c>
      <c r="I6029" s="159">
        <v>42019</v>
      </c>
      <c r="J6029" s="159">
        <v>42078</v>
      </c>
      <c r="K6029" s="164" t="s">
        <v>12989</v>
      </c>
      <c r="L6029" s="67" t="s">
        <v>12990</v>
      </c>
      <c r="M6029" s="35" t="s">
        <v>695</v>
      </c>
      <c r="N6029" s="25" t="s">
        <v>12147</v>
      </c>
      <c r="O6029" s="161"/>
      <c r="P6029" s="161" t="s">
        <v>12392</v>
      </c>
      <c r="Q6029" s="161">
        <v>16</v>
      </c>
      <c r="R6029" s="161" t="s">
        <v>6603</v>
      </c>
      <c r="S6029" s="161" t="s">
        <v>605</v>
      </c>
      <c r="T6029" s="653"/>
      <c r="U6029" s="35" t="s">
        <v>606</v>
      </c>
      <c r="V6029" s="161"/>
      <c r="W6029" s="653"/>
      <c r="X6029" s="67" t="s">
        <v>12991</v>
      </c>
      <c r="Y6029" s="67" t="s">
        <v>12992</v>
      </c>
      <c r="Z6029" s="26"/>
    </row>
    <row r="6030" spans="1:26" s="56" customFormat="1">
      <c r="A6030" s="26" t="s">
        <v>12822</v>
      </c>
      <c r="B6030" s="35" t="s">
        <v>970</v>
      </c>
      <c r="C6030" s="161" t="s">
        <v>12823</v>
      </c>
      <c r="D6030" s="161" t="s">
        <v>12824</v>
      </c>
      <c r="E6030" s="161" t="s">
        <v>12825</v>
      </c>
      <c r="F6030" s="161" t="s">
        <v>12826</v>
      </c>
      <c r="G6030" s="161"/>
      <c r="H6030" s="34" t="s">
        <v>12827</v>
      </c>
      <c r="I6030" s="159">
        <v>42019</v>
      </c>
      <c r="J6030" s="159">
        <v>42078</v>
      </c>
      <c r="K6030" s="164" t="s">
        <v>12993</v>
      </c>
      <c r="L6030" s="67" t="s">
        <v>12994</v>
      </c>
      <c r="M6030" s="35" t="s">
        <v>695</v>
      </c>
      <c r="N6030" s="25" t="s">
        <v>12147</v>
      </c>
      <c r="O6030" s="161"/>
      <c r="P6030" s="161" t="s">
        <v>12392</v>
      </c>
      <c r="Q6030" s="161">
        <v>16</v>
      </c>
      <c r="R6030" s="161" t="s">
        <v>6603</v>
      </c>
      <c r="S6030" s="161" t="s">
        <v>605</v>
      </c>
      <c r="T6030" s="653"/>
      <c r="U6030" s="35" t="s">
        <v>606</v>
      </c>
      <c r="V6030" s="161"/>
      <c r="W6030" s="653"/>
      <c r="X6030" s="67" t="s">
        <v>12995</v>
      </c>
      <c r="Y6030" s="67" t="s">
        <v>12996</v>
      </c>
      <c r="Z6030" s="26"/>
    </row>
    <row r="6031" spans="1:26" s="56" customFormat="1">
      <c r="A6031" s="26" t="s">
        <v>12822</v>
      </c>
      <c r="B6031" s="35" t="s">
        <v>970</v>
      </c>
      <c r="C6031" s="161" t="s">
        <v>12823</v>
      </c>
      <c r="D6031" s="161" t="s">
        <v>12824</v>
      </c>
      <c r="E6031" s="161" t="s">
        <v>12825</v>
      </c>
      <c r="F6031" s="161" t="s">
        <v>12826</v>
      </c>
      <c r="G6031" s="161"/>
      <c r="H6031" s="34" t="s">
        <v>12827</v>
      </c>
      <c r="I6031" s="159">
        <v>42019</v>
      </c>
      <c r="J6031" s="159">
        <v>42078</v>
      </c>
      <c r="K6031" s="164" t="s">
        <v>12997</v>
      </c>
      <c r="L6031" s="67" t="s">
        <v>12998</v>
      </c>
      <c r="M6031" s="35" t="s">
        <v>695</v>
      </c>
      <c r="N6031" s="25" t="s">
        <v>12147</v>
      </c>
      <c r="O6031" s="161"/>
      <c r="P6031" s="161" t="s">
        <v>12392</v>
      </c>
      <c r="Q6031" s="161">
        <v>16</v>
      </c>
      <c r="R6031" s="161" t="s">
        <v>6603</v>
      </c>
      <c r="S6031" s="161" t="s">
        <v>605</v>
      </c>
      <c r="T6031" s="653"/>
      <c r="U6031" s="35" t="s">
        <v>606</v>
      </c>
      <c r="V6031" s="161"/>
      <c r="W6031" s="653"/>
      <c r="X6031" s="67" t="s">
        <v>12999</v>
      </c>
      <c r="Y6031" s="67" t="s">
        <v>13000</v>
      </c>
      <c r="Z6031" s="26"/>
    </row>
    <row r="6032" spans="1:26" s="56" customFormat="1">
      <c r="A6032" s="26" t="s">
        <v>12822</v>
      </c>
      <c r="B6032" s="35" t="s">
        <v>970</v>
      </c>
      <c r="C6032" s="161" t="s">
        <v>12823</v>
      </c>
      <c r="D6032" s="161" t="s">
        <v>12824</v>
      </c>
      <c r="E6032" s="161" t="s">
        <v>12825</v>
      </c>
      <c r="F6032" s="161" t="s">
        <v>12826</v>
      </c>
      <c r="G6032" s="161"/>
      <c r="H6032" s="34" t="s">
        <v>12827</v>
      </c>
      <c r="I6032" s="159">
        <v>42019</v>
      </c>
      <c r="J6032" s="159">
        <v>42078</v>
      </c>
      <c r="K6032" s="164" t="s">
        <v>13001</v>
      </c>
      <c r="L6032" s="67" t="s">
        <v>13002</v>
      </c>
      <c r="M6032" s="35" t="s">
        <v>695</v>
      </c>
      <c r="N6032" s="25" t="s">
        <v>12147</v>
      </c>
      <c r="O6032" s="161"/>
      <c r="P6032" s="161" t="s">
        <v>12392</v>
      </c>
      <c r="Q6032" s="161">
        <v>16</v>
      </c>
      <c r="R6032" s="161" t="s">
        <v>6603</v>
      </c>
      <c r="S6032" s="161" t="s">
        <v>605</v>
      </c>
      <c r="T6032" s="653"/>
      <c r="U6032" s="35" t="s">
        <v>606</v>
      </c>
      <c r="V6032" s="161"/>
      <c r="W6032" s="653"/>
      <c r="X6032" s="67" t="s">
        <v>12999</v>
      </c>
      <c r="Y6032" s="67" t="s">
        <v>13003</v>
      </c>
      <c r="Z6032" s="26"/>
    </row>
    <row r="6033" spans="1:26" s="56" customFormat="1">
      <c r="A6033" s="26" t="s">
        <v>12822</v>
      </c>
      <c r="B6033" s="35" t="s">
        <v>970</v>
      </c>
      <c r="C6033" s="161" t="s">
        <v>12823</v>
      </c>
      <c r="D6033" s="161" t="s">
        <v>12824</v>
      </c>
      <c r="E6033" s="161" t="s">
        <v>12825</v>
      </c>
      <c r="F6033" s="161" t="s">
        <v>12826</v>
      </c>
      <c r="G6033" s="161"/>
      <c r="H6033" s="34" t="s">
        <v>12827</v>
      </c>
      <c r="I6033" s="159">
        <v>42019</v>
      </c>
      <c r="J6033" s="159">
        <v>42078</v>
      </c>
      <c r="K6033" s="164" t="s">
        <v>13004</v>
      </c>
      <c r="L6033" s="67" t="s">
        <v>13005</v>
      </c>
      <c r="M6033" s="35" t="s">
        <v>695</v>
      </c>
      <c r="N6033" s="25" t="s">
        <v>12147</v>
      </c>
      <c r="O6033" s="161"/>
      <c r="P6033" s="161" t="s">
        <v>12392</v>
      </c>
      <c r="Q6033" s="161">
        <v>16</v>
      </c>
      <c r="R6033" s="161" t="s">
        <v>6603</v>
      </c>
      <c r="S6033" s="161" t="s">
        <v>605</v>
      </c>
      <c r="T6033" s="653"/>
      <c r="U6033" s="35" t="s">
        <v>606</v>
      </c>
      <c r="V6033" s="161"/>
      <c r="W6033" s="653"/>
      <c r="X6033" s="67" t="s">
        <v>13006</v>
      </c>
      <c r="Y6033" s="67" t="s">
        <v>13007</v>
      </c>
      <c r="Z6033" s="26"/>
    </row>
    <row r="6034" spans="1:26" s="56" customFormat="1">
      <c r="A6034" s="26" t="s">
        <v>12822</v>
      </c>
      <c r="B6034" s="35" t="s">
        <v>970</v>
      </c>
      <c r="C6034" s="161" t="s">
        <v>12823</v>
      </c>
      <c r="D6034" s="161" t="s">
        <v>12824</v>
      </c>
      <c r="E6034" s="161" t="s">
        <v>12825</v>
      </c>
      <c r="F6034" s="161" t="s">
        <v>12826</v>
      </c>
      <c r="G6034" s="161"/>
      <c r="H6034" s="34" t="s">
        <v>12827</v>
      </c>
      <c r="I6034" s="159">
        <v>42019</v>
      </c>
      <c r="J6034" s="159">
        <v>42078</v>
      </c>
      <c r="K6034" s="164" t="s">
        <v>13008</v>
      </c>
      <c r="L6034" s="67" t="s">
        <v>13009</v>
      </c>
      <c r="M6034" s="35" t="s">
        <v>695</v>
      </c>
      <c r="N6034" s="25" t="s">
        <v>12147</v>
      </c>
      <c r="O6034" s="161"/>
      <c r="P6034" s="161" t="s">
        <v>12392</v>
      </c>
      <c r="Q6034" s="161">
        <v>16</v>
      </c>
      <c r="R6034" s="161" t="s">
        <v>6603</v>
      </c>
      <c r="S6034" s="161" t="s">
        <v>605</v>
      </c>
      <c r="T6034" s="653"/>
      <c r="U6034" s="35" t="s">
        <v>606</v>
      </c>
      <c r="V6034" s="161"/>
      <c r="W6034" s="653"/>
      <c r="X6034" s="67" t="s">
        <v>13010</v>
      </c>
      <c r="Y6034" s="67" t="s">
        <v>13011</v>
      </c>
      <c r="Z6034" s="26"/>
    </row>
    <row r="6035" spans="1:26" s="56" customFormat="1">
      <c r="A6035" s="26" t="s">
        <v>12822</v>
      </c>
      <c r="B6035" s="35" t="s">
        <v>970</v>
      </c>
      <c r="C6035" s="161" t="s">
        <v>12823</v>
      </c>
      <c r="D6035" s="161" t="s">
        <v>12824</v>
      </c>
      <c r="E6035" s="161" t="s">
        <v>12825</v>
      </c>
      <c r="F6035" s="161" t="s">
        <v>12826</v>
      </c>
      <c r="G6035" s="161"/>
      <c r="H6035" s="34" t="s">
        <v>12827</v>
      </c>
      <c r="I6035" s="159">
        <v>42019</v>
      </c>
      <c r="J6035" s="159">
        <v>42078</v>
      </c>
      <c r="K6035" s="164" t="s">
        <v>13012</v>
      </c>
      <c r="L6035" s="67" t="s">
        <v>13013</v>
      </c>
      <c r="M6035" s="35" t="s">
        <v>695</v>
      </c>
      <c r="N6035" s="25" t="s">
        <v>12147</v>
      </c>
      <c r="O6035" s="161"/>
      <c r="P6035" s="161" t="s">
        <v>12392</v>
      </c>
      <c r="Q6035" s="161">
        <v>16</v>
      </c>
      <c r="R6035" s="161" t="s">
        <v>6603</v>
      </c>
      <c r="S6035" s="161" t="s">
        <v>605</v>
      </c>
      <c r="T6035" s="653"/>
      <c r="U6035" s="35" t="s">
        <v>606</v>
      </c>
      <c r="V6035" s="161"/>
      <c r="W6035" s="653"/>
      <c r="X6035" s="67" t="s">
        <v>13014</v>
      </c>
      <c r="Y6035" s="67" t="s">
        <v>13015</v>
      </c>
      <c r="Z6035" s="26"/>
    </row>
    <row r="6036" spans="1:26" s="56" customFormat="1">
      <c r="A6036" s="26" t="s">
        <v>12822</v>
      </c>
      <c r="B6036" s="35" t="s">
        <v>970</v>
      </c>
      <c r="C6036" s="161" t="s">
        <v>12823</v>
      </c>
      <c r="D6036" s="161" t="s">
        <v>12824</v>
      </c>
      <c r="E6036" s="161" t="s">
        <v>12825</v>
      </c>
      <c r="F6036" s="161" t="s">
        <v>12826</v>
      </c>
      <c r="G6036" s="161"/>
      <c r="H6036" s="34" t="s">
        <v>12827</v>
      </c>
      <c r="I6036" s="159">
        <v>42019</v>
      </c>
      <c r="J6036" s="159">
        <v>42078</v>
      </c>
      <c r="K6036" s="164" t="s">
        <v>13016</v>
      </c>
      <c r="L6036" s="67" t="s">
        <v>13017</v>
      </c>
      <c r="M6036" s="35" t="s">
        <v>695</v>
      </c>
      <c r="N6036" s="25" t="s">
        <v>12147</v>
      </c>
      <c r="O6036" s="161"/>
      <c r="P6036" s="161" t="s">
        <v>12392</v>
      </c>
      <c r="Q6036" s="161">
        <v>16</v>
      </c>
      <c r="R6036" s="161" t="s">
        <v>6603</v>
      </c>
      <c r="S6036" s="161" t="s">
        <v>605</v>
      </c>
      <c r="T6036" s="653"/>
      <c r="U6036" s="35" t="s">
        <v>606</v>
      </c>
      <c r="V6036" s="161"/>
      <c r="W6036" s="653"/>
      <c r="X6036" s="67" t="s">
        <v>13018</v>
      </c>
      <c r="Y6036" s="67" t="s">
        <v>13019</v>
      </c>
      <c r="Z6036" s="26"/>
    </row>
    <row r="6037" spans="1:26" s="56" customFormat="1">
      <c r="A6037" s="26" t="s">
        <v>12822</v>
      </c>
      <c r="B6037" s="35" t="s">
        <v>970</v>
      </c>
      <c r="C6037" s="161" t="s">
        <v>12823</v>
      </c>
      <c r="D6037" s="161" t="s">
        <v>12824</v>
      </c>
      <c r="E6037" s="161" t="s">
        <v>12825</v>
      </c>
      <c r="F6037" s="161" t="s">
        <v>12826</v>
      </c>
      <c r="G6037" s="161"/>
      <c r="H6037" s="34" t="s">
        <v>12827</v>
      </c>
      <c r="I6037" s="159">
        <v>42019</v>
      </c>
      <c r="J6037" s="159">
        <v>42078</v>
      </c>
      <c r="K6037" s="164" t="s">
        <v>13020</v>
      </c>
      <c r="L6037" s="67" t="s">
        <v>13021</v>
      </c>
      <c r="M6037" s="35" t="s">
        <v>695</v>
      </c>
      <c r="N6037" s="25" t="s">
        <v>12147</v>
      </c>
      <c r="O6037" s="161"/>
      <c r="P6037" s="161" t="s">
        <v>12392</v>
      </c>
      <c r="Q6037" s="161">
        <v>16</v>
      </c>
      <c r="R6037" s="161" t="s">
        <v>6603</v>
      </c>
      <c r="S6037" s="161" t="s">
        <v>605</v>
      </c>
      <c r="T6037" s="653"/>
      <c r="U6037" s="35" t="s">
        <v>606</v>
      </c>
      <c r="V6037" s="161"/>
      <c r="W6037" s="653"/>
      <c r="X6037" s="67" t="s">
        <v>13022</v>
      </c>
      <c r="Y6037" s="67" t="s">
        <v>13023</v>
      </c>
      <c r="Z6037" s="26"/>
    </row>
    <row r="6038" spans="1:26" s="56" customFormat="1">
      <c r="A6038" s="26" t="s">
        <v>12822</v>
      </c>
      <c r="B6038" s="35" t="s">
        <v>970</v>
      </c>
      <c r="C6038" s="161" t="s">
        <v>12823</v>
      </c>
      <c r="D6038" s="161" t="s">
        <v>12824</v>
      </c>
      <c r="E6038" s="161" t="s">
        <v>12825</v>
      </c>
      <c r="F6038" s="161" t="s">
        <v>12826</v>
      </c>
      <c r="G6038" s="161"/>
      <c r="H6038" s="34" t="s">
        <v>12827</v>
      </c>
      <c r="I6038" s="159">
        <v>42019</v>
      </c>
      <c r="J6038" s="159">
        <v>42078</v>
      </c>
      <c r="K6038" s="164" t="s">
        <v>13024</v>
      </c>
      <c r="L6038" s="67" t="s">
        <v>13025</v>
      </c>
      <c r="M6038" s="35" t="s">
        <v>695</v>
      </c>
      <c r="N6038" s="25" t="s">
        <v>12147</v>
      </c>
      <c r="O6038" s="161"/>
      <c r="P6038" s="161" t="s">
        <v>12392</v>
      </c>
      <c r="Q6038" s="161">
        <v>16</v>
      </c>
      <c r="R6038" s="161" t="s">
        <v>6603</v>
      </c>
      <c r="S6038" s="161" t="s">
        <v>605</v>
      </c>
      <c r="T6038" s="653"/>
      <c r="U6038" s="35" t="s">
        <v>606</v>
      </c>
      <c r="V6038" s="161"/>
      <c r="W6038" s="653"/>
      <c r="X6038" s="67" t="s">
        <v>13026</v>
      </c>
      <c r="Y6038" s="67" t="s">
        <v>13027</v>
      </c>
      <c r="Z6038" s="26"/>
    </row>
    <row r="6039" spans="1:26" s="56" customFormat="1">
      <c r="A6039" s="26" t="s">
        <v>12822</v>
      </c>
      <c r="B6039" s="35" t="s">
        <v>970</v>
      </c>
      <c r="C6039" s="161" t="s">
        <v>12823</v>
      </c>
      <c r="D6039" s="161" t="s">
        <v>12824</v>
      </c>
      <c r="E6039" s="161" t="s">
        <v>12825</v>
      </c>
      <c r="F6039" s="161" t="s">
        <v>12826</v>
      </c>
      <c r="G6039" s="161"/>
      <c r="H6039" s="34" t="s">
        <v>12827</v>
      </c>
      <c r="I6039" s="159">
        <v>42019</v>
      </c>
      <c r="J6039" s="159">
        <v>42078</v>
      </c>
      <c r="K6039" s="164" t="s">
        <v>13028</v>
      </c>
      <c r="L6039" s="67" t="s">
        <v>13029</v>
      </c>
      <c r="M6039" s="35" t="s">
        <v>695</v>
      </c>
      <c r="N6039" s="25" t="s">
        <v>12147</v>
      </c>
      <c r="O6039" s="161"/>
      <c r="P6039" s="161" t="s">
        <v>12392</v>
      </c>
      <c r="Q6039" s="161">
        <v>16</v>
      </c>
      <c r="R6039" s="161" t="s">
        <v>6603</v>
      </c>
      <c r="S6039" s="161" t="s">
        <v>605</v>
      </c>
      <c r="T6039" s="653"/>
      <c r="U6039" s="35" t="s">
        <v>606</v>
      </c>
      <c r="V6039" s="161"/>
      <c r="W6039" s="653"/>
      <c r="X6039" s="67" t="s">
        <v>13030</v>
      </c>
      <c r="Y6039" s="67" t="s">
        <v>13031</v>
      </c>
      <c r="Z6039" s="26"/>
    </row>
    <row r="6040" spans="1:26" s="56" customFormat="1">
      <c r="A6040" s="26" t="s">
        <v>12822</v>
      </c>
      <c r="B6040" s="35" t="s">
        <v>970</v>
      </c>
      <c r="C6040" s="161" t="s">
        <v>12823</v>
      </c>
      <c r="D6040" s="161" t="s">
        <v>12824</v>
      </c>
      <c r="E6040" s="161" t="s">
        <v>12825</v>
      </c>
      <c r="F6040" s="161" t="s">
        <v>12826</v>
      </c>
      <c r="G6040" s="161"/>
      <c r="H6040" s="34" t="s">
        <v>12827</v>
      </c>
      <c r="I6040" s="159">
        <v>42019</v>
      </c>
      <c r="J6040" s="159">
        <v>42078</v>
      </c>
      <c r="K6040" s="164" t="s">
        <v>13032</v>
      </c>
      <c r="L6040" s="67" t="s">
        <v>13033</v>
      </c>
      <c r="M6040" s="35" t="s">
        <v>695</v>
      </c>
      <c r="N6040" s="25" t="s">
        <v>12147</v>
      </c>
      <c r="O6040" s="161"/>
      <c r="P6040" s="161" t="s">
        <v>12392</v>
      </c>
      <c r="Q6040" s="161">
        <v>16</v>
      </c>
      <c r="R6040" s="161" t="s">
        <v>6603</v>
      </c>
      <c r="S6040" s="161" t="s">
        <v>605</v>
      </c>
      <c r="T6040" s="653"/>
      <c r="U6040" s="35" t="s">
        <v>606</v>
      </c>
      <c r="V6040" s="161"/>
      <c r="W6040" s="653"/>
      <c r="X6040" s="67" t="s">
        <v>13034</v>
      </c>
      <c r="Y6040" s="67" t="s">
        <v>13035</v>
      </c>
      <c r="Z6040" s="26"/>
    </row>
    <row r="6041" spans="1:26" s="56" customFormat="1">
      <c r="A6041" s="26" t="s">
        <v>12822</v>
      </c>
      <c r="B6041" s="35" t="s">
        <v>970</v>
      </c>
      <c r="C6041" s="161" t="s">
        <v>12823</v>
      </c>
      <c r="D6041" s="161" t="s">
        <v>12824</v>
      </c>
      <c r="E6041" s="161" t="s">
        <v>12825</v>
      </c>
      <c r="F6041" s="161" t="s">
        <v>12826</v>
      </c>
      <c r="G6041" s="161"/>
      <c r="H6041" s="34" t="s">
        <v>12827</v>
      </c>
      <c r="I6041" s="159">
        <v>42019</v>
      </c>
      <c r="J6041" s="159">
        <v>42078</v>
      </c>
      <c r="K6041" s="164" t="s">
        <v>13036</v>
      </c>
      <c r="L6041" s="67" t="s">
        <v>13037</v>
      </c>
      <c r="M6041" s="35" t="s">
        <v>695</v>
      </c>
      <c r="N6041" s="25" t="s">
        <v>12147</v>
      </c>
      <c r="O6041" s="161"/>
      <c r="P6041" s="161" t="s">
        <v>12392</v>
      </c>
      <c r="Q6041" s="161">
        <v>16</v>
      </c>
      <c r="R6041" s="161" t="s">
        <v>6603</v>
      </c>
      <c r="S6041" s="161" t="s">
        <v>605</v>
      </c>
      <c r="T6041" s="654"/>
      <c r="U6041" s="35" t="s">
        <v>606</v>
      </c>
      <c r="V6041" s="161"/>
      <c r="W6041" s="654"/>
      <c r="X6041" s="67" t="s">
        <v>13014</v>
      </c>
      <c r="Y6041" s="67" t="s">
        <v>13038</v>
      </c>
      <c r="Z6041" s="26"/>
    </row>
    <row r="6042" spans="1:26" s="56" customFormat="1">
      <c r="A6042" s="26" t="s">
        <v>12822</v>
      </c>
      <c r="B6042" s="35" t="s">
        <v>970</v>
      </c>
      <c r="C6042" s="161" t="s">
        <v>12823</v>
      </c>
      <c r="D6042" s="161" t="s">
        <v>12824</v>
      </c>
      <c r="E6042" s="161" t="s">
        <v>12825</v>
      </c>
      <c r="F6042" s="161" t="s">
        <v>12826</v>
      </c>
      <c r="G6042" s="161"/>
      <c r="H6042" s="34" t="s">
        <v>12827</v>
      </c>
      <c r="I6042" s="159">
        <v>42019</v>
      </c>
      <c r="J6042" s="159">
        <v>42078</v>
      </c>
      <c r="K6042" s="164" t="s">
        <v>13039</v>
      </c>
      <c r="L6042" s="67" t="s">
        <v>13040</v>
      </c>
      <c r="M6042" s="35" t="s">
        <v>695</v>
      </c>
      <c r="N6042" s="25" t="s">
        <v>12147</v>
      </c>
      <c r="O6042" s="161"/>
      <c r="P6042" s="161" t="s">
        <v>12392</v>
      </c>
      <c r="Q6042" s="161">
        <v>16</v>
      </c>
      <c r="R6042" s="161" t="s">
        <v>6603</v>
      </c>
      <c r="S6042" s="161" t="s">
        <v>605</v>
      </c>
      <c r="T6042" s="652">
        <v>1</v>
      </c>
      <c r="U6042" s="35" t="s">
        <v>606</v>
      </c>
      <c r="V6042" s="161"/>
      <c r="W6042" s="652">
        <v>15</v>
      </c>
      <c r="X6042" s="67" t="s">
        <v>12987</v>
      </c>
      <c r="Y6042" s="67" t="s">
        <v>13041</v>
      </c>
      <c r="Z6042" s="26"/>
    </row>
    <row r="6043" spans="1:26" s="56" customFormat="1">
      <c r="A6043" s="26" t="s">
        <v>12822</v>
      </c>
      <c r="B6043" s="35" t="s">
        <v>970</v>
      </c>
      <c r="C6043" s="161" t="s">
        <v>12823</v>
      </c>
      <c r="D6043" s="161" t="s">
        <v>12824</v>
      </c>
      <c r="E6043" s="161" t="s">
        <v>12825</v>
      </c>
      <c r="F6043" s="161" t="s">
        <v>12826</v>
      </c>
      <c r="G6043" s="161"/>
      <c r="H6043" s="34" t="s">
        <v>12827</v>
      </c>
      <c r="I6043" s="159">
        <v>42019</v>
      </c>
      <c r="J6043" s="159">
        <v>42078</v>
      </c>
      <c r="K6043" s="164" t="s">
        <v>13042</v>
      </c>
      <c r="L6043" s="67" t="s">
        <v>13043</v>
      </c>
      <c r="M6043" s="35" t="s">
        <v>695</v>
      </c>
      <c r="N6043" s="25" t="s">
        <v>12147</v>
      </c>
      <c r="O6043" s="161"/>
      <c r="P6043" s="161" t="s">
        <v>12392</v>
      </c>
      <c r="Q6043" s="161">
        <v>16</v>
      </c>
      <c r="R6043" s="161" t="s">
        <v>6603</v>
      </c>
      <c r="S6043" s="161" t="s">
        <v>605</v>
      </c>
      <c r="T6043" s="653"/>
      <c r="U6043" s="35" t="s">
        <v>606</v>
      </c>
      <c r="V6043" s="161"/>
      <c r="W6043" s="653"/>
      <c r="X6043" s="67" t="s">
        <v>12939</v>
      </c>
      <c r="Y6043" s="67" t="s">
        <v>13044</v>
      </c>
      <c r="Z6043" s="26"/>
    </row>
    <row r="6044" spans="1:26" s="56" customFormat="1">
      <c r="A6044" s="26" t="s">
        <v>12822</v>
      </c>
      <c r="B6044" s="35" t="s">
        <v>970</v>
      </c>
      <c r="C6044" s="161" t="s">
        <v>12823</v>
      </c>
      <c r="D6044" s="161" t="s">
        <v>12824</v>
      </c>
      <c r="E6044" s="161" t="s">
        <v>12825</v>
      </c>
      <c r="F6044" s="161" t="s">
        <v>12826</v>
      </c>
      <c r="G6044" s="161"/>
      <c r="H6044" s="34" t="s">
        <v>12827</v>
      </c>
      <c r="I6044" s="159">
        <v>42019</v>
      </c>
      <c r="J6044" s="159">
        <v>42078</v>
      </c>
      <c r="K6044" s="164" t="s">
        <v>13045</v>
      </c>
      <c r="L6044" s="67" t="s">
        <v>13046</v>
      </c>
      <c r="M6044" s="35" t="s">
        <v>695</v>
      </c>
      <c r="N6044" s="25" t="s">
        <v>12147</v>
      </c>
      <c r="O6044" s="161"/>
      <c r="P6044" s="161" t="s">
        <v>12392</v>
      </c>
      <c r="Q6044" s="161">
        <v>16</v>
      </c>
      <c r="R6044" s="161" t="s">
        <v>6603</v>
      </c>
      <c r="S6044" s="161" t="s">
        <v>605</v>
      </c>
      <c r="T6044" s="653"/>
      <c r="U6044" s="35" t="s">
        <v>606</v>
      </c>
      <c r="V6044" s="161"/>
      <c r="W6044" s="653"/>
      <c r="X6044" s="67" t="s">
        <v>13047</v>
      </c>
      <c r="Y6044" s="67" t="s">
        <v>13048</v>
      </c>
      <c r="Z6044" s="26"/>
    </row>
    <row r="6045" spans="1:26" s="56" customFormat="1">
      <c r="A6045" s="26" t="s">
        <v>12822</v>
      </c>
      <c r="B6045" s="35" t="s">
        <v>970</v>
      </c>
      <c r="C6045" s="161" t="s">
        <v>12823</v>
      </c>
      <c r="D6045" s="161" t="s">
        <v>12824</v>
      </c>
      <c r="E6045" s="161" t="s">
        <v>12825</v>
      </c>
      <c r="F6045" s="161" t="s">
        <v>12826</v>
      </c>
      <c r="G6045" s="161"/>
      <c r="H6045" s="34" t="s">
        <v>12827</v>
      </c>
      <c r="I6045" s="159">
        <v>42019</v>
      </c>
      <c r="J6045" s="159">
        <v>42078</v>
      </c>
      <c r="K6045" s="164" t="s">
        <v>13049</v>
      </c>
      <c r="L6045" s="67" t="s">
        <v>13050</v>
      </c>
      <c r="M6045" s="35" t="s">
        <v>695</v>
      </c>
      <c r="N6045" s="25" t="s">
        <v>12147</v>
      </c>
      <c r="O6045" s="161"/>
      <c r="P6045" s="161" t="s">
        <v>12392</v>
      </c>
      <c r="Q6045" s="161">
        <v>16</v>
      </c>
      <c r="R6045" s="161" t="s">
        <v>6603</v>
      </c>
      <c r="S6045" s="161" t="s">
        <v>605</v>
      </c>
      <c r="T6045" s="653"/>
      <c r="U6045" s="35" t="s">
        <v>606</v>
      </c>
      <c r="V6045" s="161"/>
      <c r="W6045" s="653"/>
      <c r="X6045" s="67" t="s">
        <v>13051</v>
      </c>
      <c r="Y6045" s="67" t="s">
        <v>13052</v>
      </c>
      <c r="Z6045" s="26"/>
    </row>
    <row r="6046" spans="1:26" s="56" customFormat="1">
      <c r="A6046" s="26" t="s">
        <v>12822</v>
      </c>
      <c r="B6046" s="35" t="s">
        <v>970</v>
      </c>
      <c r="C6046" s="161" t="s">
        <v>12823</v>
      </c>
      <c r="D6046" s="161" t="s">
        <v>12824</v>
      </c>
      <c r="E6046" s="161" t="s">
        <v>12825</v>
      </c>
      <c r="F6046" s="161" t="s">
        <v>12826</v>
      </c>
      <c r="G6046" s="161"/>
      <c r="H6046" s="34" t="s">
        <v>12827</v>
      </c>
      <c r="I6046" s="159">
        <v>42019</v>
      </c>
      <c r="J6046" s="159">
        <v>42078</v>
      </c>
      <c r="K6046" s="164" t="s">
        <v>13053</v>
      </c>
      <c r="L6046" s="67" t="s">
        <v>13054</v>
      </c>
      <c r="M6046" s="35" t="s">
        <v>695</v>
      </c>
      <c r="N6046" s="25" t="s">
        <v>12147</v>
      </c>
      <c r="O6046" s="161"/>
      <c r="P6046" s="161" t="s">
        <v>12392</v>
      </c>
      <c r="Q6046" s="161">
        <v>16</v>
      </c>
      <c r="R6046" s="161" t="s">
        <v>6603</v>
      </c>
      <c r="S6046" s="161" t="s">
        <v>605</v>
      </c>
      <c r="T6046" s="653"/>
      <c r="U6046" s="35" t="s">
        <v>606</v>
      </c>
      <c r="V6046" s="161"/>
      <c r="W6046" s="653"/>
      <c r="X6046" s="67" t="s">
        <v>13055</v>
      </c>
      <c r="Y6046" s="67" t="s">
        <v>13056</v>
      </c>
      <c r="Z6046" s="26"/>
    </row>
    <row r="6047" spans="1:26" s="56" customFormat="1">
      <c r="A6047" s="26" t="s">
        <v>12822</v>
      </c>
      <c r="B6047" s="35" t="s">
        <v>970</v>
      </c>
      <c r="C6047" s="161" t="s">
        <v>12823</v>
      </c>
      <c r="D6047" s="161" t="s">
        <v>12824</v>
      </c>
      <c r="E6047" s="161" t="s">
        <v>12825</v>
      </c>
      <c r="F6047" s="161" t="s">
        <v>12826</v>
      </c>
      <c r="G6047" s="161"/>
      <c r="H6047" s="34" t="s">
        <v>12827</v>
      </c>
      <c r="I6047" s="159">
        <v>42019</v>
      </c>
      <c r="J6047" s="159">
        <v>42078</v>
      </c>
      <c r="K6047" s="164" t="s">
        <v>13057</v>
      </c>
      <c r="L6047" s="67" t="s">
        <v>13058</v>
      </c>
      <c r="M6047" s="35" t="s">
        <v>695</v>
      </c>
      <c r="N6047" s="25" t="s">
        <v>12147</v>
      </c>
      <c r="O6047" s="161"/>
      <c r="P6047" s="161" t="s">
        <v>12392</v>
      </c>
      <c r="Q6047" s="161">
        <v>16</v>
      </c>
      <c r="R6047" s="161" t="s">
        <v>6603</v>
      </c>
      <c r="S6047" s="161" t="s">
        <v>605</v>
      </c>
      <c r="T6047" s="653"/>
      <c r="U6047" s="35" t="s">
        <v>606</v>
      </c>
      <c r="V6047" s="161"/>
      <c r="W6047" s="653"/>
      <c r="X6047" s="67" t="s">
        <v>13059</v>
      </c>
      <c r="Y6047" s="67" t="s">
        <v>13060</v>
      </c>
      <c r="Z6047" s="26"/>
    </row>
    <row r="6048" spans="1:26" s="56" customFormat="1">
      <c r="A6048" s="26" t="s">
        <v>12822</v>
      </c>
      <c r="B6048" s="35" t="s">
        <v>970</v>
      </c>
      <c r="C6048" s="161" t="s">
        <v>12823</v>
      </c>
      <c r="D6048" s="161" t="s">
        <v>12824</v>
      </c>
      <c r="E6048" s="161" t="s">
        <v>12825</v>
      </c>
      <c r="F6048" s="161" t="s">
        <v>12826</v>
      </c>
      <c r="G6048" s="161"/>
      <c r="H6048" s="34" t="s">
        <v>12827</v>
      </c>
      <c r="I6048" s="159">
        <v>42019</v>
      </c>
      <c r="J6048" s="159">
        <v>42078</v>
      </c>
      <c r="K6048" s="41" t="s">
        <v>13061</v>
      </c>
      <c r="L6048" s="26" t="s">
        <v>13062</v>
      </c>
      <c r="M6048" s="35" t="s">
        <v>695</v>
      </c>
      <c r="N6048" s="25" t="s">
        <v>12147</v>
      </c>
      <c r="O6048" s="161"/>
      <c r="P6048" s="161" t="s">
        <v>12392</v>
      </c>
      <c r="Q6048" s="161">
        <v>16</v>
      </c>
      <c r="R6048" s="161" t="s">
        <v>6603</v>
      </c>
      <c r="S6048" s="161" t="s">
        <v>605</v>
      </c>
      <c r="T6048" s="653"/>
      <c r="U6048" s="35" t="s">
        <v>606</v>
      </c>
      <c r="V6048" s="161"/>
      <c r="W6048" s="653"/>
      <c r="X6048" s="26">
        <v>135</v>
      </c>
      <c r="Y6048" s="26">
        <v>32</v>
      </c>
      <c r="Z6048" s="26"/>
    </row>
    <row r="6049" spans="1:36" s="56" customFormat="1">
      <c r="A6049" s="26" t="s">
        <v>12822</v>
      </c>
      <c r="B6049" s="35" t="s">
        <v>970</v>
      </c>
      <c r="C6049" s="161" t="s">
        <v>12823</v>
      </c>
      <c r="D6049" s="161" t="s">
        <v>12824</v>
      </c>
      <c r="E6049" s="161" t="s">
        <v>12825</v>
      </c>
      <c r="F6049" s="161" t="s">
        <v>12826</v>
      </c>
      <c r="G6049" s="161"/>
      <c r="H6049" s="34" t="s">
        <v>12827</v>
      </c>
      <c r="I6049" s="159">
        <v>42019</v>
      </c>
      <c r="J6049" s="159">
        <v>42078</v>
      </c>
      <c r="K6049" s="41" t="s">
        <v>13063</v>
      </c>
      <c r="L6049" s="26" t="s">
        <v>13064</v>
      </c>
      <c r="M6049" s="35" t="s">
        <v>695</v>
      </c>
      <c r="N6049" s="25" t="s">
        <v>12147</v>
      </c>
      <c r="O6049" s="161"/>
      <c r="P6049" s="161" t="s">
        <v>12392</v>
      </c>
      <c r="Q6049" s="161">
        <v>16</v>
      </c>
      <c r="R6049" s="161" t="s">
        <v>6603</v>
      </c>
      <c r="S6049" s="161" t="s">
        <v>605</v>
      </c>
      <c r="T6049" s="653"/>
      <c r="U6049" s="35" t="s">
        <v>606</v>
      </c>
      <c r="V6049" s="161"/>
      <c r="W6049" s="653"/>
      <c r="X6049" s="26">
        <v>137</v>
      </c>
      <c r="Y6049" s="26">
        <v>55</v>
      </c>
      <c r="Z6049" s="26"/>
    </row>
    <row r="6050" spans="1:36" s="56" customFormat="1">
      <c r="A6050" s="26" t="s">
        <v>12822</v>
      </c>
      <c r="B6050" s="35" t="s">
        <v>970</v>
      </c>
      <c r="C6050" s="161" t="s">
        <v>12823</v>
      </c>
      <c r="D6050" s="161" t="s">
        <v>12824</v>
      </c>
      <c r="E6050" s="161" t="s">
        <v>12825</v>
      </c>
      <c r="F6050" s="161" t="s">
        <v>12826</v>
      </c>
      <c r="G6050" s="161"/>
      <c r="H6050" s="34" t="s">
        <v>12827</v>
      </c>
      <c r="I6050" s="159">
        <v>42019</v>
      </c>
      <c r="J6050" s="159">
        <v>42078</v>
      </c>
      <c r="K6050" s="41" t="s">
        <v>13065</v>
      </c>
      <c r="L6050" s="26" t="s">
        <v>13066</v>
      </c>
      <c r="M6050" s="35" t="s">
        <v>695</v>
      </c>
      <c r="N6050" s="25" t="s">
        <v>12147</v>
      </c>
      <c r="O6050" s="161"/>
      <c r="P6050" s="161" t="s">
        <v>12392</v>
      </c>
      <c r="Q6050" s="161">
        <v>16</v>
      </c>
      <c r="R6050" s="161" t="s">
        <v>6603</v>
      </c>
      <c r="S6050" s="161" t="s">
        <v>605</v>
      </c>
      <c r="T6050" s="653"/>
      <c r="U6050" s="35" t="s">
        <v>606</v>
      </c>
      <c r="V6050" s="161"/>
      <c r="W6050" s="653"/>
      <c r="X6050" s="26">
        <v>131</v>
      </c>
      <c r="Y6050" s="26">
        <v>63.8</v>
      </c>
      <c r="Z6050" s="26"/>
    </row>
    <row r="6051" spans="1:36" s="56" customFormat="1">
      <c r="A6051" s="26" t="s">
        <v>12822</v>
      </c>
      <c r="B6051" s="35" t="s">
        <v>970</v>
      </c>
      <c r="C6051" s="161" t="s">
        <v>12823</v>
      </c>
      <c r="D6051" s="161" t="s">
        <v>12824</v>
      </c>
      <c r="E6051" s="161" t="s">
        <v>12825</v>
      </c>
      <c r="F6051" s="161" t="s">
        <v>12826</v>
      </c>
      <c r="G6051" s="161"/>
      <c r="H6051" s="34" t="s">
        <v>12827</v>
      </c>
      <c r="I6051" s="159">
        <v>42019</v>
      </c>
      <c r="J6051" s="159">
        <v>42078</v>
      </c>
      <c r="K6051" s="41" t="s">
        <v>13067</v>
      </c>
      <c r="L6051" s="26" t="s">
        <v>13068</v>
      </c>
      <c r="M6051" s="35" t="s">
        <v>695</v>
      </c>
      <c r="N6051" s="25" t="s">
        <v>12147</v>
      </c>
      <c r="O6051" s="161"/>
      <c r="P6051" s="161" t="s">
        <v>12392</v>
      </c>
      <c r="Q6051" s="161">
        <v>16</v>
      </c>
      <c r="R6051" s="161" t="s">
        <v>6603</v>
      </c>
      <c r="S6051" s="161" t="s">
        <v>605</v>
      </c>
      <c r="T6051" s="653"/>
      <c r="U6051" s="35" t="s">
        <v>606</v>
      </c>
      <c r="V6051" s="161"/>
      <c r="W6051" s="653"/>
      <c r="X6051" s="26">
        <v>133</v>
      </c>
      <c r="Y6051" s="26">
        <v>35.6</v>
      </c>
      <c r="Z6051" s="26"/>
    </row>
    <row r="6052" spans="1:36" s="56" customFormat="1">
      <c r="A6052" s="26" t="s">
        <v>12822</v>
      </c>
      <c r="B6052" s="35" t="s">
        <v>970</v>
      </c>
      <c r="C6052" s="161" t="s">
        <v>12823</v>
      </c>
      <c r="D6052" s="161" t="s">
        <v>12824</v>
      </c>
      <c r="E6052" s="161" t="s">
        <v>12825</v>
      </c>
      <c r="F6052" s="161" t="s">
        <v>12826</v>
      </c>
      <c r="G6052" s="161"/>
      <c r="H6052" s="34" t="s">
        <v>12827</v>
      </c>
      <c r="I6052" s="159">
        <v>42019</v>
      </c>
      <c r="J6052" s="159">
        <v>42078</v>
      </c>
      <c r="K6052" s="41" t="s">
        <v>13069</v>
      </c>
      <c r="L6052" s="26" t="s">
        <v>13070</v>
      </c>
      <c r="M6052" s="35" t="s">
        <v>695</v>
      </c>
      <c r="N6052" s="25" t="s">
        <v>12147</v>
      </c>
      <c r="O6052" s="161"/>
      <c r="P6052" s="161" t="s">
        <v>12392</v>
      </c>
      <c r="Q6052" s="161">
        <v>16</v>
      </c>
      <c r="R6052" s="161" t="s">
        <v>6603</v>
      </c>
      <c r="S6052" s="161" t="s">
        <v>605</v>
      </c>
      <c r="T6052" s="653"/>
      <c r="U6052" s="35" t="s">
        <v>606</v>
      </c>
      <c r="V6052" s="161"/>
      <c r="W6052" s="653"/>
      <c r="X6052" s="26">
        <v>136</v>
      </c>
      <c r="Y6052" s="26">
        <v>45.2</v>
      </c>
      <c r="Z6052" s="26"/>
    </row>
    <row r="6053" spans="1:36" s="56" customFormat="1">
      <c r="A6053" s="26" t="s">
        <v>12822</v>
      </c>
      <c r="B6053" s="35" t="s">
        <v>970</v>
      </c>
      <c r="C6053" s="161" t="s">
        <v>12823</v>
      </c>
      <c r="D6053" s="161" t="s">
        <v>12824</v>
      </c>
      <c r="E6053" s="161" t="s">
        <v>12825</v>
      </c>
      <c r="F6053" s="161" t="s">
        <v>12826</v>
      </c>
      <c r="G6053" s="161"/>
      <c r="H6053" s="34" t="s">
        <v>12827</v>
      </c>
      <c r="I6053" s="159">
        <v>42019</v>
      </c>
      <c r="J6053" s="159">
        <v>42078</v>
      </c>
      <c r="K6053" s="41" t="s">
        <v>13071</v>
      </c>
      <c r="L6053" s="26" t="s">
        <v>13072</v>
      </c>
      <c r="M6053" s="35" t="s">
        <v>695</v>
      </c>
      <c r="N6053" s="25" t="s">
        <v>12147</v>
      </c>
      <c r="O6053" s="161"/>
      <c r="P6053" s="161" t="s">
        <v>12392</v>
      </c>
      <c r="Q6053" s="161">
        <v>16</v>
      </c>
      <c r="R6053" s="161" t="s">
        <v>6603</v>
      </c>
      <c r="S6053" s="161" t="s">
        <v>605</v>
      </c>
      <c r="T6053" s="653"/>
      <c r="U6053" s="35" t="s">
        <v>606</v>
      </c>
      <c r="V6053" s="161"/>
      <c r="W6053" s="653"/>
      <c r="X6053" s="26">
        <v>128</v>
      </c>
      <c r="Y6053" s="26">
        <v>45.4</v>
      </c>
      <c r="Z6053" s="26"/>
    </row>
    <row r="6054" spans="1:36" s="56" customFormat="1">
      <c r="A6054" s="26" t="s">
        <v>12822</v>
      </c>
      <c r="B6054" s="35" t="s">
        <v>970</v>
      </c>
      <c r="C6054" s="161" t="s">
        <v>12823</v>
      </c>
      <c r="D6054" s="161" t="s">
        <v>12824</v>
      </c>
      <c r="E6054" s="161" t="s">
        <v>12825</v>
      </c>
      <c r="F6054" s="161" t="s">
        <v>12826</v>
      </c>
      <c r="G6054" s="161"/>
      <c r="H6054" s="34" t="s">
        <v>12827</v>
      </c>
      <c r="I6054" s="159">
        <v>42019</v>
      </c>
      <c r="J6054" s="159">
        <v>42078</v>
      </c>
      <c r="K6054" s="41" t="s">
        <v>13073</v>
      </c>
      <c r="L6054" s="26" t="s">
        <v>13074</v>
      </c>
      <c r="M6054" s="35" t="s">
        <v>695</v>
      </c>
      <c r="N6054" s="25" t="s">
        <v>12147</v>
      </c>
      <c r="O6054" s="161"/>
      <c r="P6054" s="161" t="s">
        <v>12392</v>
      </c>
      <c r="Q6054" s="161">
        <v>16</v>
      </c>
      <c r="R6054" s="161" t="s">
        <v>6603</v>
      </c>
      <c r="S6054" s="161" t="s">
        <v>605</v>
      </c>
      <c r="T6054" s="653"/>
      <c r="U6054" s="35" t="s">
        <v>606</v>
      </c>
      <c r="V6054" s="161"/>
      <c r="W6054" s="653"/>
      <c r="X6054" s="26">
        <v>141</v>
      </c>
      <c r="Y6054" s="26">
        <v>30</v>
      </c>
      <c r="Z6054" s="26"/>
    </row>
    <row r="6055" spans="1:36" s="56" customFormat="1">
      <c r="A6055" s="26" t="s">
        <v>12822</v>
      </c>
      <c r="B6055" s="35" t="s">
        <v>970</v>
      </c>
      <c r="C6055" s="161" t="s">
        <v>12823</v>
      </c>
      <c r="D6055" s="161" t="s">
        <v>12824</v>
      </c>
      <c r="E6055" s="161" t="s">
        <v>12825</v>
      </c>
      <c r="F6055" s="161" t="s">
        <v>12826</v>
      </c>
      <c r="G6055" s="161"/>
      <c r="H6055" s="34" t="s">
        <v>12827</v>
      </c>
      <c r="I6055" s="159">
        <v>42019</v>
      </c>
      <c r="J6055" s="159">
        <v>42078</v>
      </c>
      <c r="K6055" s="41" t="s">
        <v>13075</v>
      </c>
      <c r="L6055" s="26" t="s">
        <v>13076</v>
      </c>
      <c r="M6055" s="35" t="s">
        <v>695</v>
      </c>
      <c r="N6055" s="25" t="s">
        <v>12147</v>
      </c>
      <c r="O6055" s="161"/>
      <c r="P6055" s="161" t="s">
        <v>12392</v>
      </c>
      <c r="Q6055" s="161">
        <v>16</v>
      </c>
      <c r="R6055" s="161" t="s">
        <v>6603</v>
      </c>
      <c r="S6055" s="161" t="s">
        <v>605</v>
      </c>
      <c r="T6055" s="653"/>
      <c r="U6055" s="35" t="s">
        <v>606</v>
      </c>
      <c r="V6055" s="161"/>
      <c r="W6055" s="653"/>
      <c r="X6055" s="26">
        <v>131</v>
      </c>
      <c r="Y6055" s="26">
        <v>31.4</v>
      </c>
      <c r="Z6055" s="26"/>
    </row>
    <row r="6056" spans="1:36" s="56" customFormat="1">
      <c r="A6056" s="26" t="s">
        <v>12822</v>
      </c>
      <c r="B6056" s="35" t="s">
        <v>970</v>
      </c>
      <c r="C6056" s="161" t="s">
        <v>12823</v>
      </c>
      <c r="D6056" s="161" t="s">
        <v>12824</v>
      </c>
      <c r="E6056" s="161" t="s">
        <v>12825</v>
      </c>
      <c r="F6056" s="161" t="s">
        <v>12826</v>
      </c>
      <c r="G6056" s="161"/>
      <c r="H6056" s="34" t="s">
        <v>12827</v>
      </c>
      <c r="I6056" s="159">
        <v>42019</v>
      </c>
      <c r="J6056" s="159">
        <v>42078</v>
      </c>
      <c r="K6056" s="41" t="s">
        <v>13077</v>
      </c>
      <c r="L6056" s="26" t="s">
        <v>13078</v>
      </c>
      <c r="M6056" s="35" t="s">
        <v>695</v>
      </c>
      <c r="N6056" s="25" t="s">
        <v>12147</v>
      </c>
      <c r="O6056" s="161"/>
      <c r="P6056" s="161" t="s">
        <v>12392</v>
      </c>
      <c r="Q6056" s="161">
        <v>16</v>
      </c>
      <c r="R6056" s="161" t="s">
        <v>6603</v>
      </c>
      <c r="S6056" s="161" t="s">
        <v>605</v>
      </c>
      <c r="T6056" s="653"/>
      <c r="U6056" s="35" t="s">
        <v>606</v>
      </c>
      <c r="V6056" s="161"/>
      <c r="W6056" s="653"/>
      <c r="X6056" s="26">
        <v>61</v>
      </c>
      <c r="Y6056" s="26">
        <v>63</v>
      </c>
      <c r="Z6056" s="26"/>
    </row>
    <row r="6057" spans="1:36" s="56" customFormat="1">
      <c r="A6057" s="26" t="s">
        <v>12822</v>
      </c>
      <c r="B6057" s="35" t="s">
        <v>970</v>
      </c>
      <c r="C6057" s="161" t="s">
        <v>12823</v>
      </c>
      <c r="D6057" s="161" t="s">
        <v>12824</v>
      </c>
      <c r="E6057" s="161" t="s">
        <v>12825</v>
      </c>
      <c r="F6057" s="161" t="s">
        <v>12826</v>
      </c>
      <c r="G6057" s="161"/>
      <c r="H6057" s="34" t="s">
        <v>12827</v>
      </c>
      <c r="I6057" s="159">
        <v>42019</v>
      </c>
      <c r="J6057" s="159">
        <v>42078</v>
      </c>
      <c r="K6057" s="164" t="s">
        <v>13079</v>
      </c>
      <c r="L6057" s="67" t="s">
        <v>13080</v>
      </c>
      <c r="M6057" s="35" t="s">
        <v>695</v>
      </c>
      <c r="N6057" s="25" t="s">
        <v>12147</v>
      </c>
      <c r="O6057" s="161"/>
      <c r="P6057" s="161" t="s">
        <v>12392</v>
      </c>
      <c r="Q6057" s="161">
        <v>16</v>
      </c>
      <c r="R6057" s="161" t="s">
        <v>6603</v>
      </c>
      <c r="S6057" s="161" t="s">
        <v>605</v>
      </c>
      <c r="T6057" s="654"/>
      <c r="U6057" s="35" t="s">
        <v>606</v>
      </c>
      <c r="V6057" s="161"/>
      <c r="W6057" s="654"/>
      <c r="X6057" s="67" t="s">
        <v>13047</v>
      </c>
      <c r="Y6057" s="67" t="s">
        <v>13081</v>
      </c>
      <c r="Z6057" s="26"/>
    </row>
    <row r="6059" spans="1:36" s="26" customFormat="1">
      <c r="B6059" s="26" t="s">
        <v>13082</v>
      </c>
      <c r="C6059" s="26" t="s">
        <v>13083</v>
      </c>
      <c r="D6059" s="26" t="s">
        <v>13084</v>
      </c>
      <c r="E6059" s="26" t="s">
        <v>13085</v>
      </c>
      <c r="F6059" s="26" t="s">
        <v>13086</v>
      </c>
      <c r="G6059" s="26" t="s">
        <v>13087</v>
      </c>
      <c r="I6059" s="26" t="s">
        <v>13088</v>
      </c>
      <c r="J6059" s="26" t="s">
        <v>13089</v>
      </c>
      <c r="K6059" s="26" t="s">
        <v>19510</v>
      </c>
      <c r="L6059" s="26" t="s">
        <v>13092</v>
      </c>
      <c r="N6059" s="26" t="s">
        <v>13093</v>
      </c>
      <c r="O6059" s="26" t="s">
        <v>13094</v>
      </c>
      <c r="P6059" s="26" t="s">
        <v>13095</v>
      </c>
      <c r="Q6059" s="26" t="s">
        <v>13096</v>
      </c>
      <c r="R6059" s="26" t="s">
        <v>17</v>
      </c>
      <c r="S6059" s="26" t="s">
        <v>13097</v>
      </c>
      <c r="T6059" s="26" t="s">
        <v>13098</v>
      </c>
      <c r="U6059" s="26" t="s">
        <v>13099</v>
      </c>
      <c r="V6059" s="26" t="s">
        <v>13100</v>
      </c>
      <c r="W6059" s="26" t="s">
        <v>13101</v>
      </c>
      <c r="Z6059" s="26" t="s">
        <v>13104</v>
      </c>
      <c r="AA6059" s="26" t="s">
        <v>13105</v>
      </c>
      <c r="AB6059" s="26" t="s">
        <v>25</v>
      </c>
      <c r="AC6059" s="26" t="s">
        <v>13102</v>
      </c>
      <c r="AI6059" s="26" t="s">
        <v>13090</v>
      </c>
      <c r="AJ6059" s="26" t="s">
        <v>19513</v>
      </c>
    </row>
    <row r="6060" spans="1:36" s="56" customFormat="1">
      <c r="B6060" s="156" t="s">
        <v>1216</v>
      </c>
      <c r="C6060" s="56" t="s">
        <v>13106</v>
      </c>
      <c r="D6060" s="56" t="s">
        <v>13107</v>
      </c>
      <c r="G6060" s="56" t="s">
        <v>13108</v>
      </c>
      <c r="I6060" s="159">
        <v>42024</v>
      </c>
      <c r="J6060" s="159">
        <v>42083</v>
      </c>
      <c r="K6060" s="130" t="s">
        <v>13110</v>
      </c>
      <c r="L6060" s="130" t="s">
        <v>13111</v>
      </c>
      <c r="N6060" s="121" t="s">
        <v>13112</v>
      </c>
      <c r="S6060" s="128" t="s">
        <v>605</v>
      </c>
      <c r="T6060" s="25">
        <v>1</v>
      </c>
      <c r="U6060" s="156" t="s">
        <v>13113</v>
      </c>
      <c r="W6060" s="25">
        <v>120</v>
      </c>
      <c r="Z6060" s="25"/>
      <c r="AA6060" s="25"/>
      <c r="AB6060" s="131"/>
      <c r="AC6060" s="25">
        <v>8</v>
      </c>
      <c r="AI6060" s="56" t="s">
        <v>13109</v>
      </c>
      <c r="AJ6060" s="25" t="s">
        <v>13114</v>
      </c>
    </row>
    <row r="6061" spans="1:36" s="56" customFormat="1">
      <c r="B6061" s="156" t="s">
        <v>1216</v>
      </c>
      <c r="C6061" s="56" t="s">
        <v>13106</v>
      </c>
      <c r="D6061" s="56" t="s">
        <v>13107</v>
      </c>
      <c r="G6061" s="56" t="s">
        <v>13108</v>
      </c>
      <c r="I6061" s="159">
        <v>42024</v>
      </c>
      <c r="J6061" s="159">
        <v>42083</v>
      </c>
      <c r="K6061" s="161" t="s">
        <v>13115</v>
      </c>
      <c r="L6061" s="161" t="s">
        <v>13116</v>
      </c>
      <c r="N6061" s="121" t="s">
        <v>13112</v>
      </c>
      <c r="S6061" s="128" t="s">
        <v>605</v>
      </c>
      <c r="T6061" s="25">
        <v>1</v>
      </c>
      <c r="U6061" s="156" t="s">
        <v>13113</v>
      </c>
      <c r="W6061" s="25">
        <v>120</v>
      </c>
      <c r="Z6061" s="25"/>
      <c r="AA6061" s="25"/>
      <c r="AB6061" s="131"/>
      <c r="AC6061" s="25">
        <v>8</v>
      </c>
      <c r="AI6061" s="56" t="s">
        <v>13109</v>
      </c>
      <c r="AJ6061" s="25" t="s">
        <v>13114</v>
      </c>
    </row>
    <row r="6062" spans="1:36" s="56" customFormat="1">
      <c r="B6062" s="156" t="s">
        <v>1216</v>
      </c>
      <c r="C6062" s="56" t="s">
        <v>13106</v>
      </c>
      <c r="D6062" s="56" t="s">
        <v>13107</v>
      </c>
      <c r="G6062" s="56" t="s">
        <v>13108</v>
      </c>
      <c r="I6062" s="159">
        <v>42024</v>
      </c>
      <c r="J6062" s="159">
        <v>42083</v>
      </c>
      <c r="K6062" s="161" t="s">
        <v>13117</v>
      </c>
      <c r="L6062" s="161" t="s">
        <v>13118</v>
      </c>
      <c r="N6062" s="121" t="s">
        <v>13112</v>
      </c>
      <c r="S6062" s="128" t="s">
        <v>605</v>
      </c>
      <c r="T6062" s="25">
        <v>1</v>
      </c>
      <c r="U6062" s="156" t="s">
        <v>13113</v>
      </c>
      <c r="W6062" s="25">
        <v>120</v>
      </c>
      <c r="Z6062" s="25"/>
      <c r="AA6062" s="25"/>
      <c r="AB6062" s="131"/>
      <c r="AC6062" s="25">
        <v>8</v>
      </c>
      <c r="AI6062" s="56" t="s">
        <v>13109</v>
      </c>
      <c r="AJ6062" s="25" t="s">
        <v>13114</v>
      </c>
    </row>
    <row r="6063" spans="1:36" s="56" customFormat="1">
      <c r="B6063" s="156" t="s">
        <v>1216</v>
      </c>
      <c r="C6063" s="56" t="s">
        <v>13106</v>
      </c>
      <c r="D6063" s="56" t="s">
        <v>13107</v>
      </c>
      <c r="G6063" s="56" t="s">
        <v>13108</v>
      </c>
      <c r="I6063" s="159">
        <v>42024</v>
      </c>
      <c r="J6063" s="159">
        <v>42083</v>
      </c>
      <c r="K6063" s="161" t="s">
        <v>13119</v>
      </c>
      <c r="L6063" s="161" t="s">
        <v>13120</v>
      </c>
      <c r="N6063" s="121" t="s">
        <v>13112</v>
      </c>
      <c r="S6063" s="128" t="s">
        <v>605</v>
      </c>
      <c r="T6063" s="25">
        <v>1</v>
      </c>
      <c r="U6063" s="156" t="s">
        <v>13113</v>
      </c>
      <c r="W6063" s="25">
        <v>120</v>
      </c>
      <c r="Z6063" s="25"/>
      <c r="AA6063" s="25"/>
      <c r="AB6063" s="131"/>
      <c r="AC6063" s="25">
        <v>8</v>
      </c>
      <c r="AI6063" s="56" t="s">
        <v>13109</v>
      </c>
      <c r="AJ6063" s="25" t="s">
        <v>13114</v>
      </c>
    </row>
    <row r="6064" spans="1:36" s="56" customFormat="1">
      <c r="B6064" s="156" t="s">
        <v>1216</v>
      </c>
      <c r="C6064" s="56" t="s">
        <v>13106</v>
      </c>
      <c r="D6064" s="56" t="s">
        <v>13107</v>
      </c>
      <c r="G6064" s="56" t="s">
        <v>13108</v>
      </c>
      <c r="I6064" s="159">
        <v>42024</v>
      </c>
      <c r="J6064" s="159">
        <v>42083</v>
      </c>
      <c r="K6064" s="130" t="s">
        <v>13121</v>
      </c>
      <c r="L6064" s="130" t="s">
        <v>13122</v>
      </c>
      <c r="N6064" s="121" t="s">
        <v>13112</v>
      </c>
      <c r="S6064" s="128" t="s">
        <v>605</v>
      </c>
      <c r="T6064" s="25">
        <v>1</v>
      </c>
      <c r="U6064" s="156" t="s">
        <v>13113</v>
      </c>
      <c r="W6064" s="25">
        <v>120</v>
      </c>
      <c r="Z6064" s="25"/>
      <c r="AA6064" s="25"/>
      <c r="AB6064" s="131"/>
      <c r="AC6064" s="25">
        <v>8</v>
      </c>
      <c r="AI6064" s="56" t="s">
        <v>13109</v>
      </c>
      <c r="AJ6064" s="25" t="s">
        <v>13114</v>
      </c>
    </row>
    <row r="6066" spans="1:36" s="26" customFormat="1">
      <c r="B6066" s="26" t="s">
        <v>13082</v>
      </c>
      <c r="C6066" s="26" t="s">
        <v>13083</v>
      </c>
      <c r="D6066" s="26" t="s">
        <v>13084</v>
      </c>
      <c r="E6066" s="26" t="s">
        <v>13085</v>
      </c>
      <c r="F6066" s="26" t="s">
        <v>13086</v>
      </c>
      <c r="G6066" s="26" t="s">
        <v>13087</v>
      </c>
      <c r="I6066" s="26" t="s">
        <v>13088</v>
      </c>
      <c r="J6066" s="26" t="s">
        <v>13089</v>
      </c>
      <c r="K6066" s="26" t="s">
        <v>13091</v>
      </c>
      <c r="L6066" s="26" t="s">
        <v>13092</v>
      </c>
      <c r="N6066" s="26" t="s">
        <v>13093</v>
      </c>
      <c r="O6066" s="26" t="s">
        <v>13094</v>
      </c>
      <c r="P6066" s="26" t="s">
        <v>13095</v>
      </c>
      <c r="Q6066" s="26" t="s">
        <v>13096</v>
      </c>
      <c r="R6066" s="26" t="s">
        <v>17</v>
      </c>
      <c r="S6066" s="26" t="s">
        <v>13097</v>
      </c>
      <c r="T6066" s="26" t="s">
        <v>13098</v>
      </c>
      <c r="U6066" s="26" t="s">
        <v>13099</v>
      </c>
      <c r="V6066" s="26" t="s">
        <v>13100</v>
      </c>
      <c r="W6066" s="26" t="s">
        <v>13101</v>
      </c>
      <c r="Z6066" s="26" t="s">
        <v>13104</v>
      </c>
      <c r="AA6066" s="26" t="s">
        <v>13105</v>
      </c>
      <c r="AB6066" s="26" t="s">
        <v>25</v>
      </c>
      <c r="AC6066" s="26" t="s">
        <v>13102</v>
      </c>
      <c r="AI6066" s="26" t="s">
        <v>13090</v>
      </c>
      <c r="AJ6066" s="26" t="s">
        <v>13103</v>
      </c>
    </row>
    <row r="6067" spans="1:36" s="56" customFormat="1">
      <c r="A6067" s="56" t="s">
        <v>13123</v>
      </c>
      <c r="B6067" s="56" t="s">
        <v>1033</v>
      </c>
      <c r="C6067" s="56" t="s">
        <v>13124</v>
      </c>
      <c r="D6067" s="56" t="s">
        <v>13125</v>
      </c>
      <c r="E6067" s="56" t="s">
        <v>13126</v>
      </c>
      <c r="F6067" s="56" t="s">
        <v>12663</v>
      </c>
      <c r="G6067" s="56" t="s">
        <v>13127</v>
      </c>
      <c r="I6067" s="159">
        <v>42025</v>
      </c>
      <c r="J6067" s="159">
        <v>42084</v>
      </c>
      <c r="K6067" s="56" t="s">
        <v>13128</v>
      </c>
      <c r="L6067" s="56" t="s">
        <v>13129</v>
      </c>
      <c r="N6067" s="121" t="s">
        <v>13130</v>
      </c>
      <c r="P6067" s="56" t="s">
        <v>13131</v>
      </c>
      <c r="Q6067" s="56">
        <v>2</v>
      </c>
      <c r="R6067" s="56" t="s">
        <v>6365</v>
      </c>
      <c r="S6067" s="128" t="s">
        <v>988</v>
      </c>
      <c r="T6067" s="652">
        <v>1</v>
      </c>
      <c r="U6067" s="156" t="s">
        <v>13113</v>
      </c>
      <c r="W6067" s="652">
        <v>60</v>
      </c>
      <c r="Z6067" s="25">
        <v>15</v>
      </c>
      <c r="AA6067" s="25"/>
      <c r="AB6067" s="131"/>
      <c r="AC6067" s="652">
        <v>4</v>
      </c>
      <c r="AI6067" s="56" t="s">
        <v>13109</v>
      </c>
      <c r="AJ6067" s="25" t="s">
        <v>13132</v>
      </c>
    </row>
    <row r="6068" spans="1:36" s="56" customFormat="1">
      <c r="A6068" s="56" t="s">
        <v>13133</v>
      </c>
      <c r="B6068" s="56" t="s">
        <v>1033</v>
      </c>
      <c r="C6068" s="56" t="s">
        <v>13124</v>
      </c>
      <c r="D6068" s="56" t="s">
        <v>13125</v>
      </c>
      <c r="E6068" s="56" t="s">
        <v>13126</v>
      </c>
      <c r="F6068" s="56" t="s">
        <v>12663</v>
      </c>
      <c r="G6068" s="56" t="s">
        <v>13127</v>
      </c>
      <c r="I6068" s="159">
        <v>42025</v>
      </c>
      <c r="J6068" s="159">
        <v>42084</v>
      </c>
      <c r="K6068" s="56" t="s">
        <v>13134</v>
      </c>
      <c r="L6068" s="56" t="s">
        <v>13135</v>
      </c>
      <c r="N6068" s="121" t="s">
        <v>13130</v>
      </c>
      <c r="P6068" s="56" t="s">
        <v>13131</v>
      </c>
      <c r="Q6068" s="56">
        <v>2</v>
      </c>
      <c r="R6068" s="56" t="s">
        <v>6603</v>
      </c>
      <c r="S6068" s="128" t="s">
        <v>988</v>
      </c>
      <c r="T6068" s="654"/>
      <c r="U6068" s="156" t="s">
        <v>13113</v>
      </c>
      <c r="W6068" s="654"/>
      <c r="Z6068" s="25">
        <v>15</v>
      </c>
      <c r="AA6068" s="25"/>
      <c r="AB6068" s="131"/>
      <c r="AC6068" s="654"/>
      <c r="AI6068" s="56" t="s">
        <v>13109</v>
      </c>
      <c r="AJ6068" s="25" t="s">
        <v>13132</v>
      </c>
    </row>
    <row r="6069" spans="1:36" s="56" customFormat="1">
      <c r="A6069" s="56" t="s">
        <v>13133</v>
      </c>
      <c r="B6069" s="56" t="s">
        <v>1033</v>
      </c>
      <c r="C6069" s="56" t="s">
        <v>13124</v>
      </c>
      <c r="D6069" s="56" t="s">
        <v>13125</v>
      </c>
      <c r="E6069" s="56" t="s">
        <v>13126</v>
      </c>
      <c r="F6069" s="56" t="s">
        <v>12663</v>
      </c>
      <c r="G6069" s="56" t="s">
        <v>13127</v>
      </c>
      <c r="I6069" s="159">
        <v>42025</v>
      </c>
      <c r="J6069" s="159">
        <v>42084</v>
      </c>
      <c r="K6069" s="56" t="s">
        <v>13136</v>
      </c>
      <c r="L6069" s="56" t="s">
        <v>13137</v>
      </c>
      <c r="N6069" s="121" t="s">
        <v>13130</v>
      </c>
      <c r="P6069" s="56" t="s">
        <v>13131</v>
      </c>
      <c r="Q6069" s="56">
        <v>4</v>
      </c>
      <c r="R6069" s="56" t="s">
        <v>6603</v>
      </c>
      <c r="S6069" s="128" t="s">
        <v>988</v>
      </c>
      <c r="T6069" s="652">
        <v>1</v>
      </c>
      <c r="U6069" s="156" t="s">
        <v>13113</v>
      </c>
      <c r="W6069" s="652">
        <v>120</v>
      </c>
      <c r="Z6069" s="25">
        <v>15</v>
      </c>
      <c r="AA6069" s="25"/>
      <c r="AB6069" s="131"/>
      <c r="AC6069" s="652">
        <v>8</v>
      </c>
      <c r="AI6069" s="56" t="s">
        <v>13109</v>
      </c>
      <c r="AJ6069" s="25" t="s">
        <v>13132</v>
      </c>
    </row>
    <row r="6070" spans="1:36" s="56" customFormat="1">
      <c r="A6070" s="56" t="s">
        <v>13133</v>
      </c>
      <c r="B6070" s="56" t="s">
        <v>1033</v>
      </c>
      <c r="C6070" s="56" t="s">
        <v>13124</v>
      </c>
      <c r="D6070" s="56" t="s">
        <v>13125</v>
      </c>
      <c r="E6070" s="56" t="s">
        <v>13126</v>
      </c>
      <c r="F6070" s="56" t="s">
        <v>12663</v>
      </c>
      <c r="G6070" s="56" t="s">
        <v>13127</v>
      </c>
      <c r="I6070" s="159">
        <v>42025</v>
      </c>
      <c r="J6070" s="159">
        <v>42084</v>
      </c>
      <c r="K6070" s="56" t="s">
        <v>13138</v>
      </c>
      <c r="L6070" s="56" t="s">
        <v>13139</v>
      </c>
      <c r="N6070" s="121" t="s">
        <v>13130</v>
      </c>
      <c r="P6070" s="56" t="s">
        <v>13131</v>
      </c>
      <c r="Q6070" s="56">
        <v>4</v>
      </c>
      <c r="R6070" s="56" t="s">
        <v>6603</v>
      </c>
      <c r="S6070" s="128" t="s">
        <v>988</v>
      </c>
      <c r="T6070" s="653"/>
      <c r="U6070" s="156" t="s">
        <v>13113</v>
      </c>
      <c r="W6070" s="653"/>
      <c r="Z6070" s="25">
        <v>15</v>
      </c>
      <c r="AA6070" s="25"/>
      <c r="AB6070" s="131"/>
      <c r="AC6070" s="653"/>
      <c r="AI6070" s="56" t="s">
        <v>13109</v>
      </c>
      <c r="AJ6070" s="25" t="s">
        <v>13132</v>
      </c>
    </row>
    <row r="6071" spans="1:36" s="56" customFormat="1">
      <c r="A6071" s="56" t="s">
        <v>13133</v>
      </c>
      <c r="B6071" s="56" t="s">
        <v>1033</v>
      </c>
      <c r="C6071" s="56" t="s">
        <v>13124</v>
      </c>
      <c r="D6071" s="56" t="s">
        <v>13125</v>
      </c>
      <c r="E6071" s="56" t="s">
        <v>13126</v>
      </c>
      <c r="F6071" s="56" t="s">
        <v>12663</v>
      </c>
      <c r="G6071" s="56" t="s">
        <v>13127</v>
      </c>
      <c r="I6071" s="159">
        <v>42025</v>
      </c>
      <c r="J6071" s="159">
        <v>42084</v>
      </c>
      <c r="K6071" s="56" t="s">
        <v>13140</v>
      </c>
      <c r="L6071" s="56" t="s">
        <v>13141</v>
      </c>
      <c r="N6071" s="121" t="s">
        <v>13130</v>
      </c>
      <c r="P6071" s="56" t="s">
        <v>13131</v>
      </c>
      <c r="Q6071" s="56">
        <v>4</v>
      </c>
      <c r="R6071" s="56" t="s">
        <v>6603</v>
      </c>
      <c r="S6071" s="128" t="s">
        <v>988</v>
      </c>
      <c r="T6071" s="653"/>
      <c r="U6071" s="156" t="s">
        <v>13113</v>
      </c>
      <c r="W6071" s="653"/>
      <c r="Z6071" s="25">
        <v>15</v>
      </c>
      <c r="AA6071" s="25"/>
      <c r="AB6071" s="131"/>
      <c r="AC6071" s="653"/>
      <c r="AI6071" s="56" t="s">
        <v>13109</v>
      </c>
      <c r="AJ6071" s="25" t="s">
        <v>13132</v>
      </c>
    </row>
    <row r="6072" spans="1:36" s="56" customFormat="1">
      <c r="A6072" s="56" t="s">
        <v>13133</v>
      </c>
      <c r="B6072" s="56" t="s">
        <v>1033</v>
      </c>
      <c r="C6072" s="56" t="s">
        <v>13124</v>
      </c>
      <c r="D6072" s="56" t="s">
        <v>13125</v>
      </c>
      <c r="E6072" s="56" t="s">
        <v>13126</v>
      </c>
      <c r="F6072" s="56" t="s">
        <v>12663</v>
      </c>
      <c r="G6072" s="56" t="s">
        <v>13127</v>
      </c>
      <c r="I6072" s="159">
        <v>42025</v>
      </c>
      <c r="J6072" s="159">
        <v>42084</v>
      </c>
      <c r="K6072" s="56" t="s">
        <v>13142</v>
      </c>
      <c r="L6072" s="56" t="s">
        <v>13143</v>
      </c>
      <c r="N6072" s="121" t="s">
        <v>13130</v>
      </c>
      <c r="P6072" s="56" t="s">
        <v>13131</v>
      </c>
      <c r="Q6072" s="56">
        <v>4</v>
      </c>
      <c r="R6072" s="56" t="s">
        <v>6603</v>
      </c>
      <c r="S6072" s="128" t="s">
        <v>988</v>
      </c>
      <c r="T6072" s="654"/>
      <c r="U6072" s="156" t="s">
        <v>13113</v>
      </c>
      <c r="W6072" s="654"/>
      <c r="Z6072" s="25">
        <v>15</v>
      </c>
      <c r="AA6072" s="25"/>
      <c r="AB6072" s="131"/>
      <c r="AC6072" s="654"/>
      <c r="AI6072" s="56" t="s">
        <v>13109</v>
      </c>
      <c r="AJ6072" s="25" t="s">
        <v>13132</v>
      </c>
    </row>
    <row r="6074" spans="1:36" s="26" customFormat="1">
      <c r="B6074" s="26" t="s">
        <v>13082</v>
      </c>
      <c r="C6074" s="26" t="s">
        <v>13083</v>
      </c>
      <c r="D6074" s="26" t="s">
        <v>13084</v>
      </c>
      <c r="E6074" s="26" t="s">
        <v>13085</v>
      </c>
      <c r="F6074" s="26" t="s">
        <v>13086</v>
      </c>
      <c r="G6074" s="26" t="s">
        <v>13087</v>
      </c>
      <c r="I6074" s="26" t="s">
        <v>13088</v>
      </c>
      <c r="J6074" s="26" t="s">
        <v>13089</v>
      </c>
      <c r="K6074" s="26" t="s">
        <v>13091</v>
      </c>
      <c r="L6074" s="26" t="s">
        <v>13092</v>
      </c>
      <c r="N6074" s="26" t="s">
        <v>13093</v>
      </c>
      <c r="O6074" s="26" t="s">
        <v>13094</v>
      </c>
      <c r="P6074" s="26" t="s">
        <v>13095</v>
      </c>
      <c r="Q6074" s="26" t="s">
        <v>13096</v>
      </c>
      <c r="R6074" s="26" t="s">
        <v>17</v>
      </c>
      <c r="S6074" s="26" t="s">
        <v>13097</v>
      </c>
      <c r="T6074" s="26" t="s">
        <v>13098</v>
      </c>
      <c r="U6074" s="26" t="s">
        <v>13099</v>
      </c>
      <c r="V6074" s="26" t="s">
        <v>13100</v>
      </c>
      <c r="W6074" s="26" t="s">
        <v>13101</v>
      </c>
      <c r="Z6074" s="26" t="s">
        <v>13104</v>
      </c>
      <c r="AA6074" s="26" t="s">
        <v>13105</v>
      </c>
      <c r="AB6074" s="26" t="s">
        <v>25</v>
      </c>
      <c r="AC6074" s="26" t="s">
        <v>13102</v>
      </c>
      <c r="AI6074" s="26" t="s">
        <v>13090</v>
      </c>
      <c r="AJ6074" s="26" t="s">
        <v>13103</v>
      </c>
    </row>
    <row r="6075" spans="1:36" s="56" customFormat="1">
      <c r="A6075" s="56" t="s">
        <v>13144</v>
      </c>
      <c r="B6075" s="156" t="s">
        <v>1033</v>
      </c>
      <c r="C6075" s="128" t="s">
        <v>13145</v>
      </c>
      <c r="D6075" s="128" t="s">
        <v>13146</v>
      </c>
      <c r="E6075" s="128" t="s">
        <v>13147</v>
      </c>
      <c r="F6075" s="128" t="s">
        <v>13148</v>
      </c>
      <c r="G6075" s="52" t="s">
        <v>13149</v>
      </c>
      <c r="I6075" s="159">
        <v>42034</v>
      </c>
      <c r="J6075" s="159">
        <v>42103</v>
      </c>
      <c r="K6075" s="156" t="s">
        <v>13150</v>
      </c>
      <c r="L6075" s="156" t="s">
        <v>13151</v>
      </c>
      <c r="N6075" s="121" t="s">
        <v>13152</v>
      </c>
      <c r="P6075" s="156" t="s">
        <v>12427</v>
      </c>
      <c r="Q6075" s="56">
        <v>24</v>
      </c>
      <c r="R6075" s="56" t="s">
        <v>6603</v>
      </c>
      <c r="S6075" s="156" t="s">
        <v>605</v>
      </c>
      <c r="T6075" s="25">
        <v>1</v>
      </c>
      <c r="U6075" s="156" t="s">
        <v>13113</v>
      </c>
      <c r="W6075" s="25">
        <v>0.625</v>
      </c>
      <c r="Z6075" s="25">
        <v>50</v>
      </c>
      <c r="AA6075" s="25">
        <v>38.799999999999997</v>
      </c>
      <c r="AB6075" s="131"/>
      <c r="AC6075" s="186">
        <v>4.2000000000000003E-2</v>
      </c>
      <c r="AI6075" s="56" t="s">
        <v>13109</v>
      </c>
      <c r="AJ6075" s="25" t="s">
        <v>13132</v>
      </c>
    </row>
    <row r="6076" spans="1:36" s="56" customFormat="1">
      <c r="A6076" s="56" t="s">
        <v>13144</v>
      </c>
      <c r="B6076" s="156" t="s">
        <v>1033</v>
      </c>
      <c r="C6076" s="128" t="s">
        <v>13145</v>
      </c>
      <c r="D6076" s="128" t="s">
        <v>13146</v>
      </c>
      <c r="E6076" s="128" t="s">
        <v>13147</v>
      </c>
      <c r="F6076" s="128" t="s">
        <v>13148</v>
      </c>
      <c r="G6076" s="52" t="s">
        <v>13149</v>
      </c>
      <c r="I6076" s="159">
        <v>42034</v>
      </c>
      <c r="J6076" s="159">
        <v>42103</v>
      </c>
      <c r="K6076" s="156" t="s">
        <v>13153</v>
      </c>
      <c r="L6076" s="156" t="s">
        <v>13154</v>
      </c>
      <c r="N6076" s="121" t="s">
        <v>13155</v>
      </c>
      <c r="P6076" s="156" t="s">
        <v>12427</v>
      </c>
      <c r="Q6076" s="56">
        <v>24</v>
      </c>
      <c r="R6076" s="56" t="s">
        <v>6603</v>
      </c>
      <c r="S6076" s="156" t="s">
        <v>605</v>
      </c>
      <c r="T6076" s="25">
        <v>1</v>
      </c>
      <c r="U6076" s="156" t="s">
        <v>13113</v>
      </c>
      <c r="W6076" s="25">
        <v>0.625</v>
      </c>
      <c r="Z6076" s="25">
        <v>50</v>
      </c>
      <c r="AA6076" s="25">
        <v>48.2</v>
      </c>
      <c r="AB6076" s="131"/>
      <c r="AC6076" s="186">
        <v>4.2000000000000003E-2</v>
      </c>
      <c r="AI6076" s="56" t="s">
        <v>13109</v>
      </c>
      <c r="AJ6076" s="25" t="s">
        <v>13132</v>
      </c>
    </row>
    <row r="6077" spans="1:36" s="56" customFormat="1">
      <c r="A6077" s="56" t="s">
        <v>13144</v>
      </c>
      <c r="B6077" s="156" t="s">
        <v>1033</v>
      </c>
      <c r="C6077" s="128" t="s">
        <v>13145</v>
      </c>
      <c r="D6077" s="128" t="s">
        <v>13146</v>
      </c>
      <c r="E6077" s="128" t="s">
        <v>13147</v>
      </c>
      <c r="F6077" s="128" t="s">
        <v>13148</v>
      </c>
      <c r="G6077" s="52" t="s">
        <v>13149</v>
      </c>
      <c r="I6077" s="159">
        <v>42034</v>
      </c>
      <c r="J6077" s="159">
        <v>42103</v>
      </c>
      <c r="K6077" s="156" t="s">
        <v>13156</v>
      </c>
      <c r="L6077" s="156" t="s">
        <v>13157</v>
      </c>
      <c r="N6077" s="121" t="s">
        <v>13158</v>
      </c>
      <c r="P6077" s="156" t="s">
        <v>12427</v>
      </c>
      <c r="Q6077" s="56">
        <v>24</v>
      </c>
      <c r="R6077" s="56" t="s">
        <v>6603</v>
      </c>
      <c r="S6077" s="156" t="s">
        <v>605</v>
      </c>
      <c r="T6077" s="25">
        <v>1</v>
      </c>
      <c r="U6077" s="156" t="s">
        <v>13113</v>
      </c>
      <c r="W6077" s="25">
        <v>0.625</v>
      </c>
      <c r="Z6077" s="25">
        <v>52</v>
      </c>
      <c r="AA6077" s="25">
        <v>44</v>
      </c>
      <c r="AB6077" s="131"/>
      <c r="AC6077" s="186">
        <v>4.2000000000000003E-2</v>
      </c>
      <c r="AI6077" s="56" t="s">
        <v>13109</v>
      </c>
      <c r="AJ6077" s="25" t="s">
        <v>13132</v>
      </c>
    </row>
    <row r="6078" spans="1:36" s="56" customFormat="1">
      <c r="A6078" s="56" t="s">
        <v>13144</v>
      </c>
      <c r="B6078" s="156" t="s">
        <v>1033</v>
      </c>
      <c r="C6078" s="128" t="s">
        <v>13145</v>
      </c>
      <c r="D6078" s="128" t="s">
        <v>13146</v>
      </c>
      <c r="E6078" s="128" t="s">
        <v>13147</v>
      </c>
      <c r="F6078" s="128" t="s">
        <v>13148</v>
      </c>
      <c r="G6078" s="52" t="s">
        <v>13149</v>
      </c>
      <c r="I6078" s="159">
        <v>42034</v>
      </c>
      <c r="J6078" s="159">
        <v>42103</v>
      </c>
      <c r="K6078" s="156" t="s">
        <v>13159</v>
      </c>
      <c r="L6078" s="156" t="s">
        <v>13160</v>
      </c>
      <c r="N6078" s="121" t="s">
        <v>13161</v>
      </c>
      <c r="P6078" s="156" t="s">
        <v>12427</v>
      </c>
      <c r="Q6078" s="56">
        <v>24</v>
      </c>
      <c r="R6078" s="56" t="s">
        <v>6603</v>
      </c>
      <c r="S6078" s="156" t="s">
        <v>605</v>
      </c>
      <c r="T6078" s="25">
        <v>1</v>
      </c>
      <c r="U6078" s="156" t="s">
        <v>13113</v>
      </c>
      <c r="W6078" s="25">
        <v>0.625</v>
      </c>
      <c r="Z6078" s="25">
        <v>48</v>
      </c>
      <c r="AA6078" s="25">
        <v>43.6</v>
      </c>
      <c r="AB6078" s="131"/>
      <c r="AC6078" s="186">
        <v>4.2000000000000003E-2</v>
      </c>
      <c r="AI6078" s="56" t="s">
        <v>13109</v>
      </c>
      <c r="AJ6078" s="25" t="s">
        <v>13132</v>
      </c>
    </row>
    <row r="6079" spans="1:36" s="56" customFormat="1">
      <c r="A6079" s="56" t="s">
        <v>13144</v>
      </c>
      <c r="B6079" s="156" t="s">
        <v>1033</v>
      </c>
      <c r="C6079" s="128" t="s">
        <v>13145</v>
      </c>
      <c r="D6079" s="128" t="s">
        <v>13146</v>
      </c>
      <c r="E6079" s="128" t="s">
        <v>13147</v>
      </c>
      <c r="F6079" s="128" t="s">
        <v>13148</v>
      </c>
      <c r="G6079" s="52" t="s">
        <v>13149</v>
      </c>
      <c r="I6079" s="159">
        <v>42034</v>
      </c>
      <c r="J6079" s="159">
        <v>42103</v>
      </c>
      <c r="K6079" s="156" t="s">
        <v>13162</v>
      </c>
      <c r="L6079" s="156" t="s">
        <v>13163</v>
      </c>
      <c r="N6079" s="121" t="s">
        <v>13164</v>
      </c>
      <c r="P6079" s="156" t="s">
        <v>12427</v>
      </c>
      <c r="Q6079" s="56">
        <v>24</v>
      </c>
      <c r="R6079" s="56" t="s">
        <v>6603</v>
      </c>
      <c r="S6079" s="156" t="s">
        <v>605</v>
      </c>
      <c r="T6079" s="25">
        <v>1</v>
      </c>
      <c r="U6079" s="156" t="s">
        <v>13113</v>
      </c>
      <c r="W6079" s="25">
        <v>0.625</v>
      </c>
      <c r="Z6079" s="25">
        <v>50</v>
      </c>
      <c r="AA6079" s="25">
        <v>30.8</v>
      </c>
      <c r="AB6079" s="131"/>
      <c r="AC6079" s="186">
        <v>4.2000000000000003E-2</v>
      </c>
      <c r="AI6079" s="56" t="s">
        <v>13109</v>
      </c>
      <c r="AJ6079" s="25" t="s">
        <v>13132</v>
      </c>
    </row>
    <row r="6080" spans="1:36" s="56" customFormat="1">
      <c r="A6080" s="56" t="s">
        <v>13144</v>
      </c>
      <c r="B6080" s="156" t="s">
        <v>1033</v>
      </c>
      <c r="C6080" s="128" t="s">
        <v>13145</v>
      </c>
      <c r="D6080" s="128" t="s">
        <v>13146</v>
      </c>
      <c r="E6080" s="128" t="s">
        <v>13147</v>
      </c>
      <c r="F6080" s="128" t="s">
        <v>13148</v>
      </c>
      <c r="G6080" s="52" t="s">
        <v>13149</v>
      </c>
      <c r="I6080" s="159">
        <v>42034</v>
      </c>
      <c r="J6080" s="159">
        <v>42103</v>
      </c>
      <c r="K6080" s="156" t="s">
        <v>13165</v>
      </c>
      <c r="L6080" s="156" t="s">
        <v>13166</v>
      </c>
      <c r="N6080" s="121" t="s">
        <v>13167</v>
      </c>
      <c r="P6080" s="156" t="s">
        <v>12438</v>
      </c>
      <c r="Q6080" s="56">
        <v>24</v>
      </c>
      <c r="R6080" s="56" t="s">
        <v>6603</v>
      </c>
      <c r="S6080" s="156" t="s">
        <v>605</v>
      </c>
      <c r="T6080" s="25">
        <v>1</v>
      </c>
      <c r="U6080" s="156" t="s">
        <v>13113</v>
      </c>
      <c r="W6080" s="25">
        <v>0.625</v>
      </c>
      <c r="Z6080" s="25">
        <v>50</v>
      </c>
      <c r="AA6080" s="25">
        <v>32</v>
      </c>
      <c r="AB6080" s="131"/>
      <c r="AC6080" s="186">
        <v>4.2000000000000003E-2</v>
      </c>
      <c r="AI6080" s="56" t="s">
        <v>13109</v>
      </c>
      <c r="AJ6080" s="25" t="s">
        <v>13132</v>
      </c>
    </row>
    <row r="6081" spans="1:36" s="56" customFormat="1">
      <c r="A6081" s="56" t="s">
        <v>13144</v>
      </c>
      <c r="B6081" s="156" t="s">
        <v>1033</v>
      </c>
      <c r="C6081" s="128" t="s">
        <v>13145</v>
      </c>
      <c r="D6081" s="128" t="s">
        <v>13146</v>
      </c>
      <c r="E6081" s="128" t="s">
        <v>13147</v>
      </c>
      <c r="F6081" s="128" t="s">
        <v>13148</v>
      </c>
      <c r="G6081" s="52" t="s">
        <v>13149</v>
      </c>
      <c r="I6081" s="159">
        <v>42034</v>
      </c>
      <c r="J6081" s="159">
        <v>42103</v>
      </c>
      <c r="K6081" s="156" t="s">
        <v>13168</v>
      </c>
      <c r="L6081" s="156" t="s">
        <v>13169</v>
      </c>
      <c r="N6081" s="121" t="s">
        <v>13170</v>
      </c>
      <c r="O6081" s="156"/>
      <c r="P6081" s="156" t="s">
        <v>12438</v>
      </c>
      <c r="Q6081" s="56">
        <v>24</v>
      </c>
      <c r="R6081" s="56" t="s">
        <v>6603</v>
      </c>
      <c r="S6081" s="156" t="s">
        <v>605</v>
      </c>
      <c r="T6081" s="25">
        <v>1</v>
      </c>
      <c r="U6081" s="156" t="s">
        <v>13113</v>
      </c>
      <c r="V6081" s="156"/>
      <c r="W6081" s="25">
        <v>0.625</v>
      </c>
      <c r="Z6081" s="25">
        <v>52</v>
      </c>
      <c r="AA6081" s="25">
        <v>51.6</v>
      </c>
      <c r="AB6081" s="131"/>
      <c r="AC6081" s="186">
        <v>4.2000000000000003E-2</v>
      </c>
      <c r="AI6081" s="56" t="s">
        <v>13109</v>
      </c>
      <c r="AJ6081" s="25" t="s">
        <v>13132</v>
      </c>
    </row>
    <row r="6082" spans="1:36" s="56" customFormat="1">
      <c r="A6082" s="56" t="s">
        <v>13144</v>
      </c>
      <c r="B6082" s="156" t="s">
        <v>1033</v>
      </c>
      <c r="C6082" s="128" t="s">
        <v>13145</v>
      </c>
      <c r="D6082" s="128" t="s">
        <v>13146</v>
      </c>
      <c r="E6082" s="128" t="s">
        <v>13147</v>
      </c>
      <c r="F6082" s="128" t="s">
        <v>13148</v>
      </c>
      <c r="G6082" s="52" t="s">
        <v>13149</v>
      </c>
      <c r="I6082" s="159">
        <v>42034</v>
      </c>
      <c r="J6082" s="159">
        <v>42103</v>
      </c>
      <c r="K6082" s="156" t="s">
        <v>13171</v>
      </c>
      <c r="L6082" s="156" t="s">
        <v>13172</v>
      </c>
      <c r="N6082" s="121" t="s">
        <v>13173</v>
      </c>
      <c r="O6082" s="156"/>
      <c r="P6082" s="156" t="s">
        <v>12438</v>
      </c>
      <c r="Q6082" s="56">
        <v>24</v>
      </c>
      <c r="R6082" s="56" t="s">
        <v>6603</v>
      </c>
      <c r="S6082" s="156" t="s">
        <v>605</v>
      </c>
      <c r="T6082" s="25">
        <v>1</v>
      </c>
      <c r="U6082" s="156" t="s">
        <v>13113</v>
      </c>
      <c r="V6082" s="156"/>
      <c r="W6082" s="25">
        <v>0.625</v>
      </c>
      <c r="Z6082" s="25">
        <v>50</v>
      </c>
      <c r="AA6082" s="25">
        <v>24</v>
      </c>
      <c r="AB6082" s="131"/>
      <c r="AC6082" s="186">
        <v>4.2000000000000003E-2</v>
      </c>
      <c r="AI6082" s="56" t="s">
        <v>13109</v>
      </c>
      <c r="AJ6082" s="25" t="s">
        <v>13132</v>
      </c>
    </row>
    <row r="6083" spans="1:36" s="56" customFormat="1">
      <c r="A6083" s="56" t="s">
        <v>13144</v>
      </c>
      <c r="B6083" s="156" t="s">
        <v>1033</v>
      </c>
      <c r="C6083" s="128" t="s">
        <v>13145</v>
      </c>
      <c r="D6083" s="128" t="s">
        <v>13146</v>
      </c>
      <c r="E6083" s="128" t="s">
        <v>13147</v>
      </c>
      <c r="F6083" s="128" t="s">
        <v>13148</v>
      </c>
      <c r="G6083" s="52" t="s">
        <v>13149</v>
      </c>
      <c r="I6083" s="159">
        <v>42034</v>
      </c>
      <c r="J6083" s="159">
        <v>42103</v>
      </c>
      <c r="K6083" s="156" t="s">
        <v>13174</v>
      </c>
      <c r="L6083" s="156" t="s">
        <v>13175</v>
      </c>
      <c r="N6083" s="121" t="s">
        <v>13176</v>
      </c>
      <c r="O6083" s="156"/>
      <c r="P6083" s="156" t="s">
        <v>12438</v>
      </c>
      <c r="Q6083" s="56">
        <v>24</v>
      </c>
      <c r="R6083" s="56" t="s">
        <v>6603</v>
      </c>
      <c r="S6083" s="156" t="s">
        <v>605</v>
      </c>
      <c r="T6083" s="25">
        <v>1</v>
      </c>
      <c r="U6083" s="156" t="s">
        <v>13113</v>
      </c>
      <c r="V6083" s="156"/>
      <c r="W6083" s="25">
        <v>0.625</v>
      </c>
      <c r="Z6083" s="25">
        <v>48</v>
      </c>
      <c r="AA6083" s="25">
        <v>31</v>
      </c>
      <c r="AB6083" s="131"/>
      <c r="AC6083" s="186">
        <v>4.2000000000000003E-2</v>
      </c>
      <c r="AI6083" s="56" t="s">
        <v>13109</v>
      </c>
      <c r="AJ6083" s="25" t="s">
        <v>13132</v>
      </c>
    </row>
    <row r="6084" spans="1:36" s="56" customFormat="1">
      <c r="A6084" s="56" t="s">
        <v>13144</v>
      </c>
      <c r="B6084" s="156" t="s">
        <v>1033</v>
      </c>
      <c r="C6084" s="128" t="s">
        <v>13145</v>
      </c>
      <c r="D6084" s="128" t="s">
        <v>13146</v>
      </c>
      <c r="E6084" s="128" t="s">
        <v>13147</v>
      </c>
      <c r="F6084" s="128" t="s">
        <v>13148</v>
      </c>
      <c r="G6084" s="52" t="s">
        <v>13149</v>
      </c>
      <c r="I6084" s="159">
        <v>42034</v>
      </c>
      <c r="J6084" s="159">
        <v>42103</v>
      </c>
      <c r="K6084" s="156" t="s">
        <v>13177</v>
      </c>
      <c r="L6084" s="156" t="s">
        <v>13178</v>
      </c>
      <c r="N6084" s="121" t="s">
        <v>13179</v>
      </c>
      <c r="O6084" s="156"/>
      <c r="P6084" s="156" t="s">
        <v>12438</v>
      </c>
      <c r="Q6084" s="56">
        <v>24</v>
      </c>
      <c r="R6084" s="56" t="s">
        <v>6603</v>
      </c>
      <c r="S6084" s="156" t="s">
        <v>605</v>
      </c>
      <c r="T6084" s="25">
        <v>1</v>
      </c>
      <c r="U6084" s="156" t="s">
        <v>13113</v>
      </c>
      <c r="V6084" s="156"/>
      <c r="W6084" s="25">
        <v>0.625</v>
      </c>
      <c r="Z6084" s="25">
        <v>53</v>
      </c>
      <c r="AA6084" s="25">
        <v>40.6</v>
      </c>
      <c r="AB6084" s="131"/>
      <c r="AC6084" s="186">
        <v>4.2000000000000003E-2</v>
      </c>
      <c r="AI6084" s="56" t="s">
        <v>13109</v>
      </c>
      <c r="AJ6084" s="25" t="s">
        <v>13132</v>
      </c>
    </row>
    <row r="6085" spans="1:36" s="56" customFormat="1">
      <c r="A6085" s="56" t="s">
        <v>13144</v>
      </c>
      <c r="B6085" s="156" t="s">
        <v>1033</v>
      </c>
      <c r="C6085" s="128" t="s">
        <v>13145</v>
      </c>
      <c r="D6085" s="128" t="s">
        <v>13146</v>
      </c>
      <c r="E6085" s="128" t="s">
        <v>13147</v>
      </c>
      <c r="F6085" s="128" t="s">
        <v>13148</v>
      </c>
      <c r="G6085" s="52" t="s">
        <v>13149</v>
      </c>
      <c r="I6085" s="159">
        <v>42034</v>
      </c>
      <c r="J6085" s="159">
        <v>42103</v>
      </c>
      <c r="K6085" s="156" t="s">
        <v>13180</v>
      </c>
      <c r="L6085" s="156" t="s">
        <v>13181</v>
      </c>
      <c r="N6085" s="121" t="s">
        <v>13182</v>
      </c>
      <c r="O6085" s="156"/>
      <c r="P6085" s="156" t="s">
        <v>12438</v>
      </c>
      <c r="Q6085" s="56">
        <v>24</v>
      </c>
      <c r="R6085" s="56" t="s">
        <v>6603</v>
      </c>
      <c r="S6085" s="156" t="s">
        <v>605</v>
      </c>
      <c r="T6085" s="25">
        <v>1</v>
      </c>
      <c r="U6085" s="156" t="s">
        <v>13113</v>
      </c>
      <c r="V6085" s="156"/>
      <c r="W6085" s="25">
        <v>0.625</v>
      </c>
      <c r="Z6085" s="25">
        <v>53</v>
      </c>
      <c r="AA6085" s="25">
        <v>97</v>
      </c>
      <c r="AB6085" s="131"/>
      <c r="AC6085" s="186">
        <v>4.2000000000000003E-2</v>
      </c>
      <c r="AI6085" s="56" t="s">
        <v>13109</v>
      </c>
      <c r="AJ6085" s="25" t="s">
        <v>13132</v>
      </c>
    </row>
    <row r="6086" spans="1:36" s="56" customFormat="1">
      <c r="A6086" s="56" t="s">
        <v>13144</v>
      </c>
      <c r="B6086" s="156" t="s">
        <v>1033</v>
      </c>
      <c r="C6086" s="128" t="s">
        <v>13145</v>
      </c>
      <c r="D6086" s="128" t="s">
        <v>13146</v>
      </c>
      <c r="E6086" s="128" t="s">
        <v>13147</v>
      </c>
      <c r="F6086" s="128" t="s">
        <v>13148</v>
      </c>
      <c r="G6086" s="52" t="s">
        <v>13149</v>
      </c>
      <c r="I6086" s="159">
        <v>42034</v>
      </c>
      <c r="J6086" s="159">
        <v>42103</v>
      </c>
      <c r="K6086" s="156" t="s">
        <v>13183</v>
      </c>
      <c r="L6086" s="156" t="s">
        <v>13184</v>
      </c>
      <c r="N6086" s="121" t="s">
        <v>13185</v>
      </c>
      <c r="O6086" s="156"/>
      <c r="P6086" s="156" t="s">
        <v>12438</v>
      </c>
      <c r="Q6086" s="56">
        <v>24</v>
      </c>
      <c r="R6086" s="56" t="s">
        <v>6603</v>
      </c>
      <c r="S6086" s="156" t="s">
        <v>605</v>
      </c>
      <c r="T6086" s="25">
        <v>1</v>
      </c>
      <c r="U6086" s="156" t="s">
        <v>13113</v>
      </c>
      <c r="V6086" s="156"/>
      <c r="W6086" s="25">
        <v>0.625</v>
      </c>
      <c r="Z6086" s="25">
        <v>53</v>
      </c>
      <c r="AA6086" s="25">
        <v>41.4</v>
      </c>
      <c r="AB6086" s="131"/>
      <c r="AC6086" s="186">
        <v>4.2000000000000003E-2</v>
      </c>
      <c r="AI6086" s="56" t="s">
        <v>13109</v>
      </c>
      <c r="AJ6086" s="25" t="s">
        <v>13132</v>
      </c>
    </row>
    <row r="6087" spans="1:36" s="56" customFormat="1">
      <c r="A6087" s="56" t="s">
        <v>13144</v>
      </c>
      <c r="B6087" s="156" t="s">
        <v>1033</v>
      </c>
      <c r="C6087" s="128" t="s">
        <v>13145</v>
      </c>
      <c r="D6087" s="128" t="s">
        <v>13146</v>
      </c>
      <c r="E6087" s="128" t="s">
        <v>13147</v>
      </c>
      <c r="F6087" s="128" t="s">
        <v>13148</v>
      </c>
      <c r="G6087" s="52" t="s">
        <v>13149</v>
      </c>
      <c r="I6087" s="159">
        <v>42034</v>
      </c>
      <c r="J6087" s="159">
        <v>42103</v>
      </c>
      <c r="K6087" s="156" t="s">
        <v>13186</v>
      </c>
      <c r="L6087" s="156" t="s">
        <v>13187</v>
      </c>
      <c r="N6087" s="121" t="s">
        <v>13188</v>
      </c>
      <c r="O6087" s="156"/>
      <c r="P6087" s="156" t="s">
        <v>12438</v>
      </c>
      <c r="Q6087" s="56">
        <v>24</v>
      </c>
      <c r="R6087" s="56" t="s">
        <v>6603</v>
      </c>
      <c r="S6087" s="156" t="s">
        <v>605</v>
      </c>
      <c r="T6087" s="25">
        <v>1</v>
      </c>
      <c r="U6087" s="156" t="s">
        <v>13113</v>
      </c>
      <c r="V6087" s="156"/>
      <c r="W6087" s="25">
        <v>0.625</v>
      </c>
      <c r="Z6087" s="25">
        <v>52</v>
      </c>
      <c r="AA6087" s="25">
        <v>64.2</v>
      </c>
      <c r="AB6087" s="131"/>
      <c r="AC6087" s="186">
        <v>4.2000000000000003E-2</v>
      </c>
      <c r="AI6087" s="56" t="s">
        <v>13109</v>
      </c>
      <c r="AJ6087" s="25" t="s">
        <v>13132</v>
      </c>
    </row>
    <row r="6088" spans="1:36" s="56" customFormat="1">
      <c r="A6088" s="56" t="s">
        <v>13144</v>
      </c>
      <c r="B6088" s="156" t="s">
        <v>1033</v>
      </c>
      <c r="C6088" s="128" t="s">
        <v>13145</v>
      </c>
      <c r="D6088" s="128" t="s">
        <v>13146</v>
      </c>
      <c r="E6088" s="128" t="s">
        <v>13147</v>
      </c>
      <c r="F6088" s="128" t="s">
        <v>13148</v>
      </c>
      <c r="G6088" s="52" t="s">
        <v>13149</v>
      </c>
      <c r="I6088" s="159">
        <v>42034</v>
      </c>
      <c r="J6088" s="159">
        <v>42103</v>
      </c>
      <c r="K6088" s="156" t="s">
        <v>13189</v>
      </c>
      <c r="L6088" s="156" t="s">
        <v>13190</v>
      </c>
      <c r="N6088" s="121" t="s">
        <v>13191</v>
      </c>
      <c r="O6088" s="156"/>
      <c r="P6088" s="156" t="s">
        <v>12438</v>
      </c>
      <c r="Q6088" s="56">
        <v>24</v>
      </c>
      <c r="R6088" s="56" t="s">
        <v>6603</v>
      </c>
      <c r="S6088" s="156" t="s">
        <v>605</v>
      </c>
      <c r="T6088" s="25">
        <v>1</v>
      </c>
      <c r="U6088" s="156" t="s">
        <v>13113</v>
      </c>
      <c r="V6088" s="156"/>
      <c r="W6088" s="25">
        <v>0.625</v>
      </c>
      <c r="Z6088" s="25">
        <v>52</v>
      </c>
      <c r="AA6088" s="25">
        <v>48.4</v>
      </c>
      <c r="AB6088" s="131"/>
      <c r="AC6088" s="186">
        <v>4.2000000000000003E-2</v>
      </c>
      <c r="AI6088" s="56" t="s">
        <v>13109</v>
      </c>
      <c r="AJ6088" s="25" t="s">
        <v>13132</v>
      </c>
    </row>
    <row r="6089" spans="1:36" s="56" customFormat="1">
      <c r="A6089" s="56" t="s">
        <v>13144</v>
      </c>
      <c r="B6089" s="156" t="s">
        <v>1033</v>
      </c>
      <c r="C6089" s="128" t="s">
        <v>13145</v>
      </c>
      <c r="D6089" s="128" t="s">
        <v>13146</v>
      </c>
      <c r="E6089" s="128" t="s">
        <v>13147</v>
      </c>
      <c r="F6089" s="128" t="s">
        <v>13148</v>
      </c>
      <c r="G6089" s="52" t="s">
        <v>13149</v>
      </c>
      <c r="I6089" s="159">
        <v>42034</v>
      </c>
      <c r="J6089" s="159">
        <v>42103</v>
      </c>
      <c r="K6089" s="156" t="s">
        <v>13192</v>
      </c>
      <c r="L6089" s="156" t="s">
        <v>13193</v>
      </c>
      <c r="N6089" s="121" t="s">
        <v>13194</v>
      </c>
      <c r="O6089" s="156"/>
      <c r="P6089" s="156" t="s">
        <v>12438</v>
      </c>
      <c r="Q6089" s="56">
        <v>24</v>
      </c>
      <c r="R6089" s="56" t="s">
        <v>6603</v>
      </c>
      <c r="S6089" s="156" t="s">
        <v>605</v>
      </c>
      <c r="T6089" s="25">
        <v>1</v>
      </c>
      <c r="U6089" s="156" t="s">
        <v>13113</v>
      </c>
      <c r="V6089" s="156"/>
      <c r="W6089" s="25">
        <v>0.625</v>
      </c>
      <c r="Z6089" s="25">
        <v>50</v>
      </c>
      <c r="AA6089" s="25">
        <v>43.8</v>
      </c>
      <c r="AB6089" s="131"/>
      <c r="AC6089" s="186">
        <v>4.2000000000000003E-2</v>
      </c>
      <c r="AI6089" s="56" t="s">
        <v>13109</v>
      </c>
      <c r="AJ6089" s="25" t="s">
        <v>13132</v>
      </c>
    </row>
    <row r="6090" spans="1:36" s="56" customFormat="1">
      <c r="A6090" s="56" t="s">
        <v>13144</v>
      </c>
      <c r="B6090" s="156" t="s">
        <v>1033</v>
      </c>
      <c r="C6090" s="128" t="s">
        <v>13145</v>
      </c>
      <c r="D6090" s="128" t="s">
        <v>13146</v>
      </c>
      <c r="E6090" s="128" t="s">
        <v>13147</v>
      </c>
      <c r="F6090" s="128" t="s">
        <v>13148</v>
      </c>
      <c r="G6090" s="52" t="s">
        <v>13149</v>
      </c>
      <c r="I6090" s="159">
        <v>42034</v>
      </c>
      <c r="J6090" s="159">
        <v>42103</v>
      </c>
      <c r="K6090" s="156" t="s">
        <v>13195</v>
      </c>
      <c r="L6090" s="156" t="s">
        <v>13196</v>
      </c>
      <c r="N6090" s="121" t="s">
        <v>13197</v>
      </c>
      <c r="O6090" s="156"/>
      <c r="P6090" s="156" t="s">
        <v>12438</v>
      </c>
      <c r="Q6090" s="56">
        <v>24</v>
      </c>
      <c r="R6090" s="56" t="s">
        <v>6603</v>
      </c>
      <c r="S6090" s="156" t="s">
        <v>605</v>
      </c>
      <c r="T6090" s="25">
        <v>1</v>
      </c>
      <c r="U6090" s="156" t="s">
        <v>13113</v>
      </c>
      <c r="V6090" s="156"/>
      <c r="W6090" s="25">
        <v>0.625</v>
      </c>
      <c r="Z6090" s="25">
        <v>53</v>
      </c>
      <c r="AA6090" s="25">
        <v>56.4</v>
      </c>
      <c r="AB6090" s="131"/>
      <c r="AC6090" s="186">
        <v>4.2000000000000003E-2</v>
      </c>
      <c r="AI6090" s="56" t="s">
        <v>13109</v>
      </c>
      <c r="AJ6090" s="25" t="s">
        <v>13132</v>
      </c>
    </row>
    <row r="6091" spans="1:36" s="56" customFormat="1">
      <c r="A6091" s="56" t="s">
        <v>13144</v>
      </c>
      <c r="B6091" s="156" t="s">
        <v>1033</v>
      </c>
      <c r="C6091" s="128" t="s">
        <v>13145</v>
      </c>
      <c r="D6091" s="128" t="s">
        <v>13146</v>
      </c>
      <c r="E6091" s="128" t="s">
        <v>13147</v>
      </c>
      <c r="F6091" s="128" t="s">
        <v>13148</v>
      </c>
      <c r="G6091" s="52" t="s">
        <v>13149</v>
      </c>
      <c r="I6091" s="159">
        <v>42034</v>
      </c>
      <c r="J6091" s="159">
        <v>42103</v>
      </c>
      <c r="K6091" s="156" t="s">
        <v>13198</v>
      </c>
      <c r="L6091" s="156" t="s">
        <v>13199</v>
      </c>
      <c r="N6091" s="121" t="s">
        <v>13200</v>
      </c>
      <c r="O6091" s="156"/>
      <c r="P6091" s="156" t="s">
        <v>12438</v>
      </c>
      <c r="Q6091" s="56">
        <v>24</v>
      </c>
      <c r="R6091" s="56" t="s">
        <v>6603</v>
      </c>
      <c r="S6091" s="156" t="s">
        <v>605</v>
      </c>
      <c r="T6091" s="25">
        <v>1</v>
      </c>
      <c r="U6091" s="156" t="s">
        <v>13113</v>
      </c>
      <c r="V6091" s="156"/>
      <c r="W6091" s="25">
        <v>0.625</v>
      </c>
      <c r="Z6091" s="25">
        <v>53</v>
      </c>
      <c r="AA6091" s="25">
        <v>57.6</v>
      </c>
      <c r="AB6091" s="131"/>
      <c r="AC6091" s="186">
        <v>4.2000000000000003E-2</v>
      </c>
      <c r="AI6091" s="56" t="s">
        <v>13109</v>
      </c>
      <c r="AJ6091" s="25" t="s">
        <v>13132</v>
      </c>
    </row>
    <row r="6092" spans="1:36" s="56" customFormat="1">
      <c r="A6092" s="56" t="s">
        <v>13144</v>
      </c>
      <c r="B6092" s="156" t="s">
        <v>1033</v>
      </c>
      <c r="C6092" s="128" t="s">
        <v>13145</v>
      </c>
      <c r="D6092" s="128" t="s">
        <v>13146</v>
      </c>
      <c r="E6092" s="128" t="s">
        <v>13147</v>
      </c>
      <c r="F6092" s="128" t="s">
        <v>13148</v>
      </c>
      <c r="G6092" s="52" t="s">
        <v>13149</v>
      </c>
      <c r="I6092" s="159">
        <v>42034</v>
      </c>
      <c r="J6092" s="159">
        <v>42103</v>
      </c>
      <c r="K6092" s="156" t="s">
        <v>13201</v>
      </c>
      <c r="L6092" s="156" t="s">
        <v>13202</v>
      </c>
      <c r="N6092" s="121" t="s">
        <v>13203</v>
      </c>
      <c r="O6092" s="156"/>
      <c r="P6092" s="156" t="s">
        <v>12438</v>
      </c>
      <c r="Q6092" s="56">
        <v>24</v>
      </c>
      <c r="R6092" s="56" t="s">
        <v>6603</v>
      </c>
      <c r="S6092" s="156" t="s">
        <v>605</v>
      </c>
      <c r="T6092" s="25">
        <v>1</v>
      </c>
      <c r="U6092" s="156" t="s">
        <v>13113</v>
      </c>
      <c r="V6092" s="156"/>
      <c r="W6092" s="25">
        <v>0.625</v>
      </c>
      <c r="Z6092" s="25">
        <v>45</v>
      </c>
      <c r="AA6092" s="25">
        <v>29.2</v>
      </c>
      <c r="AB6092" s="131"/>
      <c r="AC6092" s="186">
        <v>4.2000000000000003E-2</v>
      </c>
      <c r="AI6092" s="56" t="s">
        <v>13109</v>
      </c>
      <c r="AJ6092" s="25" t="s">
        <v>13132</v>
      </c>
    </row>
    <row r="6093" spans="1:36" s="56" customFormat="1">
      <c r="A6093" s="56" t="s">
        <v>13144</v>
      </c>
      <c r="B6093" s="156" t="s">
        <v>1033</v>
      </c>
      <c r="C6093" s="128" t="s">
        <v>13145</v>
      </c>
      <c r="D6093" s="128" t="s">
        <v>13146</v>
      </c>
      <c r="E6093" s="128" t="s">
        <v>13147</v>
      </c>
      <c r="F6093" s="128" t="s">
        <v>13148</v>
      </c>
      <c r="G6093" s="52" t="s">
        <v>13149</v>
      </c>
      <c r="I6093" s="159">
        <v>42034</v>
      </c>
      <c r="J6093" s="159">
        <v>42103</v>
      </c>
      <c r="K6093" s="156" t="s">
        <v>13204</v>
      </c>
      <c r="L6093" s="156" t="s">
        <v>13205</v>
      </c>
      <c r="N6093" s="121" t="s">
        <v>13206</v>
      </c>
      <c r="O6093" s="156"/>
      <c r="P6093" s="156" t="s">
        <v>12438</v>
      </c>
      <c r="Q6093" s="56">
        <v>24</v>
      </c>
      <c r="R6093" s="56" t="s">
        <v>6603</v>
      </c>
      <c r="S6093" s="156" t="s">
        <v>605</v>
      </c>
      <c r="T6093" s="25">
        <v>1</v>
      </c>
      <c r="U6093" s="156" t="s">
        <v>13113</v>
      </c>
      <c r="V6093" s="156"/>
      <c r="W6093" s="25">
        <v>0.625</v>
      </c>
      <c r="Z6093" s="25">
        <v>53</v>
      </c>
      <c r="AA6093" s="25">
        <v>42.6</v>
      </c>
      <c r="AB6093" s="131"/>
      <c r="AC6093" s="186">
        <v>4.2000000000000003E-2</v>
      </c>
      <c r="AI6093" s="56" t="s">
        <v>13109</v>
      </c>
      <c r="AJ6093" s="25" t="s">
        <v>13132</v>
      </c>
    </row>
    <row r="6094" spans="1:36" s="56" customFormat="1">
      <c r="A6094" s="56" t="s">
        <v>13144</v>
      </c>
      <c r="B6094" s="156" t="s">
        <v>1033</v>
      </c>
      <c r="C6094" s="128" t="s">
        <v>13145</v>
      </c>
      <c r="D6094" s="128" t="s">
        <v>13146</v>
      </c>
      <c r="E6094" s="128" t="s">
        <v>13147</v>
      </c>
      <c r="F6094" s="128" t="s">
        <v>13148</v>
      </c>
      <c r="G6094" s="52" t="s">
        <v>13149</v>
      </c>
      <c r="I6094" s="159">
        <v>42034</v>
      </c>
      <c r="J6094" s="159">
        <v>42103</v>
      </c>
      <c r="K6094" s="156" t="s">
        <v>13207</v>
      </c>
      <c r="L6094" s="156" t="s">
        <v>13208</v>
      </c>
      <c r="N6094" s="121" t="s">
        <v>13209</v>
      </c>
      <c r="O6094" s="156"/>
      <c r="P6094" s="156" t="s">
        <v>12438</v>
      </c>
      <c r="Q6094" s="56">
        <v>24</v>
      </c>
      <c r="R6094" s="56" t="s">
        <v>6603</v>
      </c>
      <c r="S6094" s="156" t="s">
        <v>605</v>
      </c>
      <c r="T6094" s="25">
        <v>1</v>
      </c>
      <c r="U6094" s="156" t="s">
        <v>13113</v>
      </c>
      <c r="V6094" s="156"/>
      <c r="W6094" s="25">
        <v>0.625</v>
      </c>
      <c r="Z6094" s="25">
        <v>52</v>
      </c>
      <c r="AA6094" s="25">
        <v>63.8</v>
      </c>
      <c r="AB6094" s="131"/>
      <c r="AC6094" s="186">
        <v>4.2000000000000003E-2</v>
      </c>
      <c r="AI6094" s="56" t="s">
        <v>13109</v>
      </c>
      <c r="AJ6094" s="25" t="s">
        <v>13132</v>
      </c>
    </row>
    <row r="6095" spans="1:36" s="56" customFormat="1">
      <c r="A6095" s="56" t="s">
        <v>13144</v>
      </c>
      <c r="B6095" s="156" t="s">
        <v>1033</v>
      </c>
      <c r="C6095" s="128" t="s">
        <v>13145</v>
      </c>
      <c r="D6095" s="128" t="s">
        <v>13146</v>
      </c>
      <c r="E6095" s="128" t="s">
        <v>13147</v>
      </c>
      <c r="F6095" s="128" t="s">
        <v>13148</v>
      </c>
      <c r="G6095" s="52" t="s">
        <v>13149</v>
      </c>
      <c r="I6095" s="159">
        <v>42034</v>
      </c>
      <c r="J6095" s="159">
        <v>42103</v>
      </c>
      <c r="K6095" s="156" t="s">
        <v>13210</v>
      </c>
      <c r="L6095" s="156" t="s">
        <v>13211</v>
      </c>
      <c r="N6095" s="121" t="s">
        <v>13212</v>
      </c>
      <c r="O6095" s="156"/>
      <c r="P6095" s="156" t="s">
        <v>12438</v>
      </c>
      <c r="Q6095" s="56">
        <v>24</v>
      </c>
      <c r="R6095" s="56" t="s">
        <v>6603</v>
      </c>
      <c r="S6095" s="156" t="s">
        <v>605</v>
      </c>
      <c r="T6095" s="25">
        <v>1</v>
      </c>
      <c r="U6095" s="156" t="s">
        <v>13113</v>
      </c>
      <c r="V6095" s="156"/>
      <c r="W6095" s="25">
        <v>0.625</v>
      </c>
      <c r="Z6095" s="25">
        <v>50</v>
      </c>
      <c r="AA6095" s="25">
        <v>89</v>
      </c>
      <c r="AB6095" s="131"/>
      <c r="AC6095" s="186">
        <v>4.2000000000000003E-2</v>
      </c>
      <c r="AI6095" s="56" t="s">
        <v>13109</v>
      </c>
      <c r="AJ6095" s="25" t="s">
        <v>13132</v>
      </c>
    </row>
    <row r="6096" spans="1:36" s="56" customFormat="1">
      <c r="A6096" s="56" t="s">
        <v>13144</v>
      </c>
      <c r="B6096" s="156" t="s">
        <v>1033</v>
      </c>
      <c r="C6096" s="128" t="s">
        <v>13145</v>
      </c>
      <c r="D6096" s="128" t="s">
        <v>13146</v>
      </c>
      <c r="E6096" s="128" t="s">
        <v>13147</v>
      </c>
      <c r="F6096" s="128" t="s">
        <v>13148</v>
      </c>
      <c r="G6096" s="52" t="s">
        <v>13149</v>
      </c>
      <c r="I6096" s="159">
        <v>42034</v>
      </c>
      <c r="J6096" s="159">
        <v>42103</v>
      </c>
      <c r="K6096" s="156" t="s">
        <v>13213</v>
      </c>
      <c r="L6096" s="156" t="s">
        <v>13214</v>
      </c>
      <c r="N6096" s="121" t="s">
        <v>13215</v>
      </c>
      <c r="O6096" s="156"/>
      <c r="P6096" s="156" t="s">
        <v>12438</v>
      </c>
      <c r="Q6096" s="56">
        <v>24</v>
      </c>
      <c r="R6096" s="56" t="s">
        <v>6603</v>
      </c>
      <c r="S6096" s="156" t="s">
        <v>605</v>
      </c>
      <c r="T6096" s="25">
        <v>1</v>
      </c>
      <c r="U6096" s="156" t="s">
        <v>13113</v>
      </c>
      <c r="V6096" s="156"/>
      <c r="W6096" s="25">
        <v>0.625</v>
      </c>
      <c r="Z6096" s="25">
        <v>50</v>
      </c>
      <c r="AA6096" s="25">
        <v>35.200000000000003</v>
      </c>
      <c r="AB6096" s="131"/>
      <c r="AC6096" s="186">
        <v>4.2000000000000003E-2</v>
      </c>
      <c r="AI6096" s="56" t="s">
        <v>13109</v>
      </c>
      <c r="AJ6096" s="25" t="s">
        <v>13132</v>
      </c>
    </row>
    <row r="6097" spans="1:36" s="56" customFormat="1">
      <c r="A6097" s="56" t="s">
        <v>13144</v>
      </c>
      <c r="B6097" s="156" t="s">
        <v>1033</v>
      </c>
      <c r="C6097" s="128" t="s">
        <v>13145</v>
      </c>
      <c r="D6097" s="128" t="s">
        <v>13146</v>
      </c>
      <c r="E6097" s="128" t="s">
        <v>13147</v>
      </c>
      <c r="F6097" s="128" t="s">
        <v>13148</v>
      </c>
      <c r="G6097" s="52" t="s">
        <v>13149</v>
      </c>
      <c r="I6097" s="159">
        <v>42034</v>
      </c>
      <c r="J6097" s="159">
        <v>42103</v>
      </c>
      <c r="K6097" s="156" t="s">
        <v>13216</v>
      </c>
      <c r="L6097" s="156" t="s">
        <v>13217</v>
      </c>
      <c r="N6097" s="121" t="s">
        <v>13218</v>
      </c>
      <c r="O6097" s="156"/>
      <c r="P6097" s="156" t="s">
        <v>12438</v>
      </c>
      <c r="Q6097" s="56">
        <v>24</v>
      </c>
      <c r="R6097" s="56" t="s">
        <v>6603</v>
      </c>
      <c r="S6097" s="156" t="s">
        <v>605</v>
      </c>
      <c r="T6097" s="25">
        <v>1</v>
      </c>
      <c r="U6097" s="156" t="s">
        <v>13113</v>
      </c>
      <c r="V6097" s="156"/>
      <c r="W6097" s="25">
        <v>0.625</v>
      </c>
      <c r="Z6097" s="25">
        <v>50</v>
      </c>
      <c r="AA6097" s="25">
        <v>51.8</v>
      </c>
      <c r="AB6097" s="131"/>
      <c r="AC6097" s="186">
        <v>4.2000000000000003E-2</v>
      </c>
      <c r="AI6097" s="56" t="s">
        <v>13109</v>
      </c>
      <c r="AJ6097" s="25" t="s">
        <v>13132</v>
      </c>
    </row>
    <row r="6098" spans="1:36" s="56" customFormat="1">
      <c r="A6098" s="56" t="s">
        <v>13144</v>
      </c>
      <c r="B6098" s="156" t="s">
        <v>1033</v>
      </c>
      <c r="C6098" s="128" t="s">
        <v>13145</v>
      </c>
      <c r="D6098" s="128" t="s">
        <v>13146</v>
      </c>
      <c r="E6098" s="128" t="s">
        <v>13147</v>
      </c>
      <c r="F6098" s="128" t="s">
        <v>13148</v>
      </c>
      <c r="G6098" s="52" t="s">
        <v>13149</v>
      </c>
      <c r="I6098" s="159">
        <v>42034</v>
      </c>
      <c r="J6098" s="159">
        <v>42103</v>
      </c>
      <c r="K6098" s="156" t="s">
        <v>13219</v>
      </c>
      <c r="L6098" s="156" t="s">
        <v>13220</v>
      </c>
      <c r="N6098" s="121" t="s">
        <v>13221</v>
      </c>
      <c r="O6098" s="156"/>
      <c r="P6098" s="156" t="s">
        <v>12438</v>
      </c>
      <c r="Q6098" s="56">
        <v>24</v>
      </c>
      <c r="R6098" s="56" t="s">
        <v>6603</v>
      </c>
      <c r="S6098" s="156" t="s">
        <v>605</v>
      </c>
      <c r="T6098" s="25">
        <v>1</v>
      </c>
      <c r="U6098" s="156" t="s">
        <v>13113</v>
      </c>
      <c r="V6098" s="156"/>
      <c r="W6098" s="25">
        <v>0.625</v>
      </c>
      <c r="Z6098" s="25">
        <v>50</v>
      </c>
      <c r="AA6098" s="25">
        <v>51.2</v>
      </c>
      <c r="AB6098" s="131"/>
      <c r="AC6098" s="186">
        <v>4.2000000000000003E-2</v>
      </c>
      <c r="AI6098" s="56" t="s">
        <v>13109</v>
      </c>
      <c r="AJ6098" s="25" t="s">
        <v>13132</v>
      </c>
    </row>
    <row r="6099" spans="1:36" s="56" customFormat="1">
      <c r="A6099" s="56" t="s">
        <v>13144</v>
      </c>
      <c r="B6099" s="156" t="s">
        <v>1033</v>
      </c>
      <c r="C6099" s="128" t="s">
        <v>13145</v>
      </c>
      <c r="D6099" s="128" t="s">
        <v>13146</v>
      </c>
      <c r="E6099" s="128" t="s">
        <v>13147</v>
      </c>
      <c r="F6099" s="128" t="s">
        <v>13148</v>
      </c>
      <c r="G6099" s="52" t="s">
        <v>13149</v>
      </c>
      <c r="I6099" s="159">
        <v>42034</v>
      </c>
      <c r="J6099" s="159">
        <v>42103</v>
      </c>
      <c r="K6099" s="156" t="s">
        <v>13222</v>
      </c>
      <c r="L6099" s="156" t="s">
        <v>13223</v>
      </c>
      <c r="N6099" s="121" t="s">
        <v>13224</v>
      </c>
      <c r="O6099" s="156"/>
      <c r="P6099" s="156" t="s">
        <v>12438</v>
      </c>
      <c r="Q6099" s="56">
        <v>24</v>
      </c>
      <c r="R6099" s="56" t="s">
        <v>6603</v>
      </c>
      <c r="S6099" s="156" t="s">
        <v>605</v>
      </c>
      <c r="T6099" s="25">
        <v>1</v>
      </c>
      <c r="U6099" s="156" t="s">
        <v>13113</v>
      </c>
      <c r="V6099" s="156"/>
      <c r="W6099" s="25">
        <v>0.625</v>
      </c>
      <c r="Z6099" s="25">
        <v>50</v>
      </c>
      <c r="AA6099" s="25">
        <v>102</v>
      </c>
      <c r="AB6099" s="131"/>
      <c r="AC6099" s="186">
        <v>4.2000000000000003E-2</v>
      </c>
      <c r="AI6099" s="56" t="s">
        <v>13109</v>
      </c>
      <c r="AJ6099" s="25" t="s">
        <v>13132</v>
      </c>
    </row>
    <row r="6100" spans="1:36" s="56" customFormat="1">
      <c r="A6100" s="56" t="s">
        <v>13144</v>
      </c>
      <c r="B6100" s="156" t="s">
        <v>1033</v>
      </c>
      <c r="C6100" s="128" t="s">
        <v>13145</v>
      </c>
      <c r="D6100" s="128" t="s">
        <v>13146</v>
      </c>
      <c r="E6100" s="128" t="s">
        <v>13147</v>
      </c>
      <c r="F6100" s="128" t="s">
        <v>13148</v>
      </c>
      <c r="G6100" s="52" t="s">
        <v>13149</v>
      </c>
      <c r="I6100" s="159">
        <v>42034</v>
      </c>
      <c r="J6100" s="159">
        <v>42103</v>
      </c>
      <c r="K6100" s="156" t="s">
        <v>13225</v>
      </c>
      <c r="L6100" s="156" t="s">
        <v>13226</v>
      </c>
      <c r="N6100" s="121" t="s">
        <v>13227</v>
      </c>
      <c r="O6100" s="156"/>
      <c r="P6100" s="156" t="s">
        <v>12438</v>
      </c>
      <c r="Q6100" s="56">
        <v>24</v>
      </c>
      <c r="R6100" s="56" t="s">
        <v>6603</v>
      </c>
      <c r="S6100" s="156" t="s">
        <v>605</v>
      </c>
      <c r="T6100" s="25">
        <v>1</v>
      </c>
      <c r="U6100" s="156" t="s">
        <v>13113</v>
      </c>
      <c r="V6100" s="156"/>
      <c r="W6100" s="25">
        <v>0.625</v>
      </c>
      <c r="Z6100" s="25">
        <v>50</v>
      </c>
      <c r="AA6100" s="25">
        <v>83</v>
      </c>
      <c r="AB6100" s="131"/>
      <c r="AC6100" s="186">
        <v>4.2000000000000003E-2</v>
      </c>
      <c r="AI6100" s="56" t="s">
        <v>13109</v>
      </c>
      <c r="AJ6100" s="25" t="s">
        <v>13132</v>
      </c>
    </row>
    <row r="6101" spans="1:36" s="56" customFormat="1">
      <c r="A6101" s="56" t="s">
        <v>13144</v>
      </c>
      <c r="B6101" s="156" t="s">
        <v>1033</v>
      </c>
      <c r="C6101" s="128" t="s">
        <v>13145</v>
      </c>
      <c r="D6101" s="128" t="s">
        <v>13146</v>
      </c>
      <c r="E6101" s="128" t="s">
        <v>13147</v>
      </c>
      <c r="F6101" s="128" t="s">
        <v>13148</v>
      </c>
      <c r="G6101" s="52" t="s">
        <v>13149</v>
      </c>
      <c r="I6101" s="159">
        <v>42034</v>
      </c>
      <c r="J6101" s="159">
        <v>42103</v>
      </c>
      <c r="K6101" s="156" t="s">
        <v>13228</v>
      </c>
      <c r="L6101" s="156" t="s">
        <v>13229</v>
      </c>
      <c r="N6101" s="121" t="s">
        <v>13230</v>
      </c>
      <c r="O6101" s="156"/>
      <c r="P6101" s="156" t="s">
        <v>12438</v>
      </c>
      <c r="Q6101" s="56">
        <v>24</v>
      </c>
      <c r="R6101" s="56" t="s">
        <v>6603</v>
      </c>
      <c r="S6101" s="156" t="s">
        <v>605</v>
      </c>
      <c r="T6101" s="25">
        <v>1</v>
      </c>
      <c r="U6101" s="156" t="s">
        <v>13113</v>
      </c>
      <c r="V6101" s="156"/>
      <c r="W6101" s="25">
        <v>0.625</v>
      </c>
      <c r="Z6101" s="25">
        <v>50</v>
      </c>
      <c r="AA6101" s="25">
        <v>65.400000000000006</v>
      </c>
      <c r="AB6101" s="131"/>
      <c r="AC6101" s="186">
        <v>4.2000000000000003E-2</v>
      </c>
      <c r="AI6101" s="56" t="s">
        <v>13109</v>
      </c>
      <c r="AJ6101" s="25" t="s">
        <v>13132</v>
      </c>
    </row>
    <row r="6102" spans="1:36" s="56" customFormat="1">
      <c r="A6102" s="56" t="s">
        <v>13144</v>
      </c>
      <c r="B6102" s="156" t="s">
        <v>1033</v>
      </c>
      <c r="C6102" s="128" t="s">
        <v>13145</v>
      </c>
      <c r="D6102" s="128" t="s">
        <v>13146</v>
      </c>
      <c r="E6102" s="128" t="s">
        <v>13147</v>
      </c>
      <c r="F6102" s="128" t="s">
        <v>13148</v>
      </c>
      <c r="G6102" s="52" t="s">
        <v>13149</v>
      </c>
      <c r="I6102" s="159">
        <v>42034</v>
      </c>
      <c r="J6102" s="159">
        <v>42103</v>
      </c>
      <c r="K6102" s="156" t="s">
        <v>13231</v>
      </c>
      <c r="L6102" s="156" t="s">
        <v>13232</v>
      </c>
      <c r="N6102" s="121" t="s">
        <v>13233</v>
      </c>
      <c r="O6102" s="156"/>
      <c r="P6102" s="156" t="s">
        <v>12438</v>
      </c>
      <c r="Q6102" s="56">
        <v>24</v>
      </c>
      <c r="R6102" s="56" t="s">
        <v>6603</v>
      </c>
      <c r="S6102" s="156" t="s">
        <v>605</v>
      </c>
      <c r="T6102" s="25">
        <v>1</v>
      </c>
      <c r="U6102" s="156" t="s">
        <v>13113</v>
      </c>
      <c r="V6102" s="156"/>
      <c r="W6102" s="25">
        <v>0.625</v>
      </c>
      <c r="Z6102" s="25">
        <v>50</v>
      </c>
      <c r="AA6102" s="25">
        <v>210</v>
      </c>
      <c r="AB6102" s="131"/>
      <c r="AC6102" s="186">
        <v>4.2000000000000003E-2</v>
      </c>
      <c r="AI6102" s="56" t="s">
        <v>13109</v>
      </c>
      <c r="AJ6102" s="25" t="s">
        <v>13132</v>
      </c>
    </row>
    <row r="6103" spans="1:36" s="56" customFormat="1">
      <c r="A6103" s="56" t="s">
        <v>13144</v>
      </c>
      <c r="B6103" s="156" t="s">
        <v>1033</v>
      </c>
      <c r="C6103" s="128" t="s">
        <v>13145</v>
      </c>
      <c r="D6103" s="128" t="s">
        <v>13146</v>
      </c>
      <c r="E6103" s="128" t="s">
        <v>13147</v>
      </c>
      <c r="F6103" s="128" t="s">
        <v>13148</v>
      </c>
      <c r="G6103" s="52" t="s">
        <v>13149</v>
      </c>
      <c r="I6103" s="159">
        <v>42034</v>
      </c>
      <c r="J6103" s="159">
        <v>42103</v>
      </c>
      <c r="K6103" s="156" t="s">
        <v>13234</v>
      </c>
      <c r="L6103" s="156" t="s">
        <v>13235</v>
      </c>
      <c r="N6103" s="121" t="s">
        <v>13236</v>
      </c>
      <c r="O6103" s="156"/>
      <c r="P6103" s="156" t="s">
        <v>12438</v>
      </c>
      <c r="Q6103" s="56">
        <v>24</v>
      </c>
      <c r="R6103" s="56" t="s">
        <v>6603</v>
      </c>
      <c r="S6103" s="156" t="s">
        <v>605</v>
      </c>
      <c r="T6103" s="25">
        <v>1</v>
      </c>
      <c r="U6103" s="156" t="s">
        <v>13113</v>
      </c>
      <c r="V6103" s="156"/>
      <c r="W6103" s="25">
        <v>0.625</v>
      </c>
      <c r="Z6103" s="25">
        <v>50</v>
      </c>
      <c r="AA6103" s="25">
        <v>182</v>
      </c>
      <c r="AB6103" s="131"/>
      <c r="AC6103" s="186">
        <v>4.2000000000000003E-2</v>
      </c>
      <c r="AI6103" s="56" t="s">
        <v>13109</v>
      </c>
      <c r="AJ6103" s="25" t="s">
        <v>13132</v>
      </c>
    </row>
    <row r="6104" spans="1:36" s="56" customFormat="1">
      <c r="A6104" s="56" t="s">
        <v>13144</v>
      </c>
      <c r="B6104" s="156" t="s">
        <v>1033</v>
      </c>
      <c r="C6104" s="128" t="s">
        <v>13145</v>
      </c>
      <c r="D6104" s="128" t="s">
        <v>13146</v>
      </c>
      <c r="E6104" s="128" t="s">
        <v>13147</v>
      </c>
      <c r="F6104" s="128" t="s">
        <v>13148</v>
      </c>
      <c r="G6104" s="52" t="s">
        <v>13149</v>
      </c>
      <c r="I6104" s="159">
        <v>42034</v>
      </c>
      <c r="J6104" s="159">
        <v>42103</v>
      </c>
      <c r="K6104" s="156" t="s">
        <v>13237</v>
      </c>
      <c r="L6104" s="156" t="s">
        <v>13238</v>
      </c>
      <c r="N6104" s="121" t="s">
        <v>13239</v>
      </c>
      <c r="O6104" s="156"/>
      <c r="P6104" s="156" t="s">
        <v>12438</v>
      </c>
      <c r="Q6104" s="56">
        <v>24</v>
      </c>
      <c r="R6104" s="56" t="s">
        <v>6603</v>
      </c>
      <c r="S6104" s="156" t="s">
        <v>605</v>
      </c>
      <c r="T6104" s="25">
        <v>1</v>
      </c>
      <c r="U6104" s="156" t="s">
        <v>13113</v>
      </c>
      <c r="V6104" s="156"/>
      <c r="W6104" s="25">
        <v>0.625</v>
      </c>
      <c r="Z6104" s="25">
        <v>52</v>
      </c>
      <c r="AA6104" s="25">
        <v>58.8</v>
      </c>
      <c r="AB6104" s="131"/>
      <c r="AC6104" s="186">
        <v>4.2000000000000003E-2</v>
      </c>
      <c r="AI6104" s="56" t="s">
        <v>13109</v>
      </c>
      <c r="AJ6104" s="25" t="s">
        <v>13132</v>
      </c>
    </row>
    <row r="6105" spans="1:36" s="56" customFormat="1">
      <c r="A6105" s="56" t="s">
        <v>13144</v>
      </c>
      <c r="B6105" s="156" t="s">
        <v>1033</v>
      </c>
      <c r="C6105" s="128" t="s">
        <v>13145</v>
      </c>
      <c r="D6105" s="128" t="s">
        <v>13146</v>
      </c>
      <c r="E6105" s="128" t="s">
        <v>13147</v>
      </c>
      <c r="F6105" s="128" t="s">
        <v>13148</v>
      </c>
      <c r="G6105" s="52" t="s">
        <v>13149</v>
      </c>
      <c r="I6105" s="159">
        <v>42034</v>
      </c>
      <c r="J6105" s="159">
        <v>42103</v>
      </c>
      <c r="K6105" s="156" t="s">
        <v>13240</v>
      </c>
      <c r="L6105" s="156" t="s">
        <v>13241</v>
      </c>
      <c r="N6105" s="121" t="s">
        <v>13242</v>
      </c>
      <c r="O6105" s="156"/>
      <c r="P6105" s="156" t="s">
        <v>12438</v>
      </c>
      <c r="Q6105" s="56">
        <v>24</v>
      </c>
      <c r="R6105" s="56" t="s">
        <v>6603</v>
      </c>
      <c r="S6105" s="156" t="s">
        <v>605</v>
      </c>
      <c r="T6105" s="25">
        <v>1</v>
      </c>
      <c r="U6105" s="156" t="s">
        <v>13113</v>
      </c>
      <c r="V6105" s="156"/>
      <c r="W6105" s="25">
        <v>0.625</v>
      </c>
      <c r="Z6105" s="25">
        <v>50</v>
      </c>
      <c r="AA6105" s="25">
        <v>46</v>
      </c>
      <c r="AB6105" s="131"/>
      <c r="AC6105" s="186">
        <v>4.2000000000000003E-2</v>
      </c>
      <c r="AI6105" s="56" t="s">
        <v>13109</v>
      </c>
      <c r="AJ6105" s="25" t="s">
        <v>13132</v>
      </c>
    </row>
    <row r="6106" spans="1:36" s="56" customFormat="1">
      <c r="A6106" s="56" t="s">
        <v>13144</v>
      </c>
      <c r="B6106" s="156" t="s">
        <v>1033</v>
      </c>
      <c r="C6106" s="128" t="s">
        <v>13145</v>
      </c>
      <c r="D6106" s="128" t="s">
        <v>13146</v>
      </c>
      <c r="E6106" s="128" t="s">
        <v>13147</v>
      </c>
      <c r="F6106" s="128" t="s">
        <v>13148</v>
      </c>
      <c r="G6106" s="52" t="s">
        <v>13149</v>
      </c>
      <c r="I6106" s="159">
        <v>42034</v>
      </c>
      <c r="J6106" s="159">
        <v>42103</v>
      </c>
      <c r="K6106" s="156" t="s">
        <v>13243</v>
      </c>
      <c r="L6106" s="156" t="s">
        <v>13244</v>
      </c>
      <c r="N6106" s="121" t="s">
        <v>13245</v>
      </c>
      <c r="O6106" s="156"/>
      <c r="P6106" s="156" t="s">
        <v>12438</v>
      </c>
      <c r="Q6106" s="56">
        <v>24</v>
      </c>
      <c r="R6106" s="56" t="s">
        <v>6603</v>
      </c>
      <c r="S6106" s="156" t="s">
        <v>605</v>
      </c>
      <c r="T6106" s="25">
        <v>1</v>
      </c>
      <c r="U6106" s="156" t="s">
        <v>13113</v>
      </c>
      <c r="V6106" s="156"/>
      <c r="W6106" s="25">
        <v>0.625</v>
      </c>
      <c r="Z6106" s="25">
        <v>50</v>
      </c>
      <c r="AA6106" s="25">
        <v>31.8</v>
      </c>
      <c r="AB6106" s="131"/>
      <c r="AC6106" s="186">
        <v>4.2000000000000003E-2</v>
      </c>
      <c r="AI6106" s="56" t="s">
        <v>13109</v>
      </c>
      <c r="AJ6106" s="25" t="s">
        <v>13132</v>
      </c>
    </row>
    <row r="6107" spans="1:36" s="56" customFormat="1">
      <c r="A6107" s="56" t="s">
        <v>13144</v>
      </c>
      <c r="B6107" s="156" t="s">
        <v>1033</v>
      </c>
      <c r="C6107" s="128" t="s">
        <v>13145</v>
      </c>
      <c r="D6107" s="128" t="s">
        <v>13146</v>
      </c>
      <c r="E6107" s="128" t="s">
        <v>13147</v>
      </c>
      <c r="F6107" s="128" t="s">
        <v>13148</v>
      </c>
      <c r="G6107" s="52" t="s">
        <v>13149</v>
      </c>
      <c r="I6107" s="159">
        <v>42034</v>
      </c>
      <c r="J6107" s="159">
        <v>42103</v>
      </c>
      <c r="K6107" s="156" t="s">
        <v>13246</v>
      </c>
      <c r="L6107" s="156" t="s">
        <v>13247</v>
      </c>
      <c r="N6107" s="121" t="s">
        <v>13248</v>
      </c>
      <c r="O6107" s="156"/>
      <c r="P6107" s="156" t="s">
        <v>12438</v>
      </c>
      <c r="Q6107" s="56">
        <v>24</v>
      </c>
      <c r="R6107" s="56" t="s">
        <v>6603</v>
      </c>
      <c r="S6107" s="156" t="s">
        <v>605</v>
      </c>
      <c r="T6107" s="25">
        <v>1</v>
      </c>
      <c r="U6107" s="156" t="s">
        <v>13113</v>
      </c>
      <c r="V6107" s="156"/>
      <c r="W6107" s="25">
        <v>0.625</v>
      </c>
      <c r="Z6107" s="25">
        <v>50</v>
      </c>
      <c r="AA6107" s="25">
        <v>43.4</v>
      </c>
      <c r="AB6107" s="131"/>
      <c r="AC6107" s="186">
        <v>4.2000000000000003E-2</v>
      </c>
      <c r="AI6107" s="56" t="s">
        <v>13109</v>
      </c>
      <c r="AJ6107" s="25" t="s">
        <v>13132</v>
      </c>
    </row>
    <row r="6108" spans="1:36" s="56" customFormat="1">
      <c r="A6108" s="56" t="s">
        <v>13144</v>
      </c>
      <c r="B6108" s="156" t="s">
        <v>1033</v>
      </c>
      <c r="C6108" s="128" t="s">
        <v>13145</v>
      </c>
      <c r="D6108" s="128" t="s">
        <v>13146</v>
      </c>
      <c r="E6108" s="128" t="s">
        <v>13147</v>
      </c>
      <c r="F6108" s="128" t="s">
        <v>13148</v>
      </c>
      <c r="G6108" s="52" t="s">
        <v>13149</v>
      </c>
      <c r="I6108" s="159">
        <v>42034</v>
      </c>
      <c r="J6108" s="159">
        <v>42103</v>
      </c>
      <c r="K6108" s="156" t="s">
        <v>13249</v>
      </c>
      <c r="L6108" s="156" t="s">
        <v>13250</v>
      </c>
      <c r="N6108" s="121" t="s">
        <v>13251</v>
      </c>
      <c r="O6108" s="156"/>
      <c r="P6108" s="156" t="s">
        <v>12438</v>
      </c>
      <c r="Q6108" s="56">
        <v>24</v>
      </c>
      <c r="R6108" s="56" t="s">
        <v>6603</v>
      </c>
      <c r="S6108" s="156" t="s">
        <v>605</v>
      </c>
      <c r="T6108" s="25">
        <v>1</v>
      </c>
      <c r="U6108" s="156" t="s">
        <v>13113</v>
      </c>
      <c r="V6108" s="156"/>
      <c r="W6108" s="25">
        <v>0.625</v>
      </c>
      <c r="Z6108" s="25">
        <v>50</v>
      </c>
      <c r="AA6108" s="25">
        <v>31.6</v>
      </c>
      <c r="AB6108" s="131"/>
      <c r="AC6108" s="186">
        <v>4.2000000000000003E-2</v>
      </c>
      <c r="AI6108" s="56" t="s">
        <v>13109</v>
      </c>
      <c r="AJ6108" s="25" t="s">
        <v>13132</v>
      </c>
    </row>
    <row r="6109" spans="1:36" s="56" customFormat="1">
      <c r="A6109" s="56" t="s">
        <v>13144</v>
      </c>
      <c r="B6109" s="156" t="s">
        <v>1033</v>
      </c>
      <c r="C6109" s="128" t="s">
        <v>13145</v>
      </c>
      <c r="D6109" s="128" t="s">
        <v>13146</v>
      </c>
      <c r="E6109" s="128" t="s">
        <v>13147</v>
      </c>
      <c r="F6109" s="128" t="s">
        <v>13148</v>
      </c>
      <c r="G6109" s="52" t="s">
        <v>13149</v>
      </c>
      <c r="I6109" s="159">
        <v>42034</v>
      </c>
      <c r="J6109" s="159">
        <v>42103</v>
      </c>
      <c r="K6109" s="156" t="s">
        <v>13252</v>
      </c>
      <c r="L6109" s="156" t="s">
        <v>13253</v>
      </c>
      <c r="N6109" s="121" t="s">
        <v>13254</v>
      </c>
      <c r="O6109" s="156"/>
      <c r="P6109" s="156" t="s">
        <v>12438</v>
      </c>
      <c r="Q6109" s="56">
        <v>24</v>
      </c>
      <c r="R6109" s="56" t="s">
        <v>6603</v>
      </c>
      <c r="S6109" s="156" t="s">
        <v>605</v>
      </c>
      <c r="T6109" s="25">
        <v>1</v>
      </c>
      <c r="U6109" s="156" t="s">
        <v>13113</v>
      </c>
      <c r="V6109" s="156"/>
      <c r="W6109" s="25">
        <v>0.625</v>
      </c>
      <c r="Z6109" s="25">
        <v>52</v>
      </c>
      <c r="AA6109" s="25">
        <v>16.600000000000001</v>
      </c>
      <c r="AB6109" s="166" t="s">
        <v>13255</v>
      </c>
      <c r="AC6109" s="186">
        <v>4.2000000000000003E-2</v>
      </c>
      <c r="AI6109" s="56" t="s">
        <v>13109</v>
      </c>
      <c r="AJ6109" s="25" t="s">
        <v>13132</v>
      </c>
    </row>
    <row r="6110" spans="1:36" s="56" customFormat="1">
      <c r="A6110" s="56" t="s">
        <v>13144</v>
      </c>
      <c r="B6110" s="156" t="s">
        <v>1033</v>
      </c>
      <c r="C6110" s="128" t="s">
        <v>13145</v>
      </c>
      <c r="D6110" s="128" t="s">
        <v>13146</v>
      </c>
      <c r="E6110" s="128" t="s">
        <v>13147</v>
      </c>
      <c r="F6110" s="128" t="s">
        <v>13148</v>
      </c>
      <c r="G6110" s="52" t="s">
        <v>13149</v>
      </c>
      <c r="I6110" s="159">
        <v>42034</v>
      </c>
      <c r="J6110" s="159">
        <v>42103</v>
      </c>
      <c r="K6110" s="156" t="s">
        <v>13256</v>
      </c>
      <c r="L6110" s="156" t="s">
        <v>13257</v>
      </c>
      <c r="N6110" s="121" t="s">
        <v>13258</v>
      </c>
      <c r="O6110" s="156"/>
      <c r="P6110" s="156" t="s">
        <v>12438</v>
      </c>
      <c r="Q6110" s="56">
        <v>24</v>
      </c>
      <c r="R6110" s="56" t="s">
        <v>6603</v>
      </c>
      <c r="S6110" s="156" t="s">
        <v>605</v>
      </c>
      <c r="T6110" s="25">
        <v>1</v>
      </c>
      <c r="U6110" s="156" t="s">
        <v>13113</v>
      </c>
      <c r="V6110" s="156"/>
      <c r="W6110" s="25">
        <v>0.625</v>
      </c>
      <c r="Z6110" s="25">
        <v>50</v>
      </c>
      <c r="AA6110" s="25">
        <v>59.8</v>
      </c>
      <c r="AB6110" s="131"/>
      <c r="AC6110" s="186">
        <v>4.2000000000000003E-2</v>
      </c>
      <c r="AI6110" s="56" t="s">
        <v>13109</v>
      </c>
      <c r="AJ6110" s="25" t="s">
        <v>13132</v>
      </c>
    </row>
    <row r="6111" spans="1:36" s="56" customFormat="1">
      <c r="A6111" s="56" t="s">
        <v>13144</v>
      </c>
      <c r="B6111" s="156" t="s">
        <v>1033</v>
      </c>
      <c r="C6111" s="128" t="s">
        <v>13145</v>
      </c>
      <c r="D6111" s="128" t="s">
        <v>13146</v>
      </c>
      <c r="E6111" s="128" t="s">
        <v>13147</v>
      </c>
      <c r="F6111" s="128" t="s">
        <v>13148</v>
      </c>
      <c r="G6111" s="52" t="s">
        <v>13149</v>
      </c>
      <c r="I6111" s="159">
        <v>42034</v>
      </c>
      <c r="J6111" s="159">
        <v>42103</v>
      </c>
      <c r="K6111" s="156" t="s">
        <v>13259</v>
      </c>
      <c r="L6111" s="156" t="s">
        <v>13260</v>
      </c>
      <c r="N6111" s="121" t="s">
        <v>13261</v>
      </c>
      <c r="O6111" s="156"/>
      <c r="P6111" s="156" t="s">
        <v>12438</v>
      </c>
      <c r="Q6111" s="56">
        <v>24</v>
      </c>
      <c r="R6111" s="56" t="s">
        <v>6603</v>
      </c>
      <c r="S6111" s="156" t="s">
        <v>605</v>
      </c>
      <c r="T6111" s="25">
        <v>1</v>
      </c>
      <c r="U6111" s="156" t="s">
        <v>13113</v>
      </c>
      <c r="V6111" s="156"/>
      <c r="W6111" s="25">
        <v>0.625</v>
      </c>
      <c r="Z6111" s="25">
        <v>50</v>
      </c>
      <c r="AA6111" s="25">
        <v>26.8</v>
      </c>
      <c r="AB6111" s="131"/>
      <c r="AC6111" s="186">
        <v>4.2000000000000003E-2</v>
      </c>
      <c r="AI6111" s="56" t="s">
        <v>13109</v>
      </c>
      <c r="AJ6111" s="25" t="s">
        <v>13132</v>
      </c>
    </row>
    <row r="6112" spans="1:36" s="56" customFormat="1">
      <c r="A6112" s="56" t="s">
        <v>13144</v>
      </c>
      <c r="B6112" s="156" t="s">
        <v>1033</v>
      </c>
      <c r="C6112" s="128" t="s">
        <v>13145</v>
      </c>
      <c r="D6112" s="128" t="s">
        <v>13146</v>
      </c>
      <c r="E6112" s="128" t="s">
        <v>13147</v>
      </c>
      <c r="F6112" s="128" t="s">
        <v>13148</v>
      </c>
      <c r="G6112" s="52" t="s">
        <v>13149</v>
      </c>
      <c r="I6112" s="159">
        <v>42034</v>
      </c>
      <c r="J6112" s="159">
        <v>42103</v>
      </c>
      <c r="K6112" s="156" t="s">
        <v>13262</v>
      </c>
      <c r="L6112" s="156" t="s">
        <v>13263</v>
      </c>
      <c r="N6112" s="121" t="s">
        <v>13264</v>
      </c>
      <c r="O6112" s="156"/>
      <c r="P6112" s="156" t="s">
        <v>12438</v>
      </c>
      <c r="Q6112" s="56">
        <v>24</v>
      </c>
      <c r="R6112" s="56" t="s">
        <v>6603</v>
      </c>
      <c r="S6112" s="156" t="s">
        <v>605</v>
      </c>
      <c r="T6112" s="25">
        <v>1</v>
      </c>
      <c r="U6112" s="156" t="s">
        <v>13113</v>
      </c>
      <c r="V6112" s="156"/>
      <c r="W6112" s="25">
        <v>0.625</v>
      </c>
      <c r="Z6112" s="25">
        <v>50</v>
      </c>
      <c r="AA6112" s="25">
        <v>50</v>
      </c>
      <c r="AB6112" s="131"/>
      <c r="AC6112" s="186">
        <v>4.2000000000000003E-2</v>
      </c>
      <c r="AI6112" s="56" t="s">
        <v>13109</v>
      </c>
      <c r="AJ6112" s="25" t="s">
        <v>13132</v>
      </c>
    </row>
    <row r="6113" spans="1:36" s="56" customFormat="1">
      <c r="A6113" s="56" t="s">
        <v>13144</v>
      </c>
      <c r="B6113" s="156" t="s">
        <v>1033</v>
      </c>
      <c r="C6113" s="128" t="s">
        <v>13145</v>
      </c>
      <c r="D6113" s="128" t="s">
        <v>13146</v>
      </c>
      <c r="E6113" s="128" t="s">
        <v>13147</v>
      </c>
      <c r="F6113" s="128" t="s">
        <v>13148</v>
      </c>
      <c r="G6113" s="52" t="s">
        <v>13149</v>
      </c>
      <c r="I6113" s="159">
        <v>42034</v>
      </c>
      <c r="J6113" s="159">
        <v>42103</v>
      </c>
      <c r="K6113" s="156" t="s">
        <v>13265</v>
      </c>
      <c r="L6113" s="156" t="s">
        <v>13266</v>
      </c>
      <c r="N6113" s="121" t="s">
        <v>13267</v>
      </c>
      <c r="O6113" s="156"/>
      <c r="P6113" s="156" t="s">
        <v>12438</v>
      </c>
      <c r="Q6113" s="56">
        <v>24</v>
      </c>
      <c r="R6113" s="56" t="s">
        <v>6603</v>
      </c>
      <c r="S6113" s="156" t="s">
        <v>605</v>
      </c>
      <c r="T6113" s="25">
        <v>1</v>
      </c>
      <c r="U6113" s="156" t="s">
        <v>13113</v>
      </c>
      <c r="V6113" s="156"/>
      <c r="W6113" s="25">
        <v>0.625</v>
      </c>
      <c r="Z6113" s="25">
        <v>50</v>
      </c>
      <c r="AA6113" s="25">
        <v>61.2</v>
      </c>
      <c r="AB6113" s="131"/>
      <c r="AC6113" s="186">
        <v>4.2000000000000003E-2</v>
      </c>
      <c r="AI6113" s="56" t="s">
        <v>13109</v>
      </c>
      <c r="AJ6113" s="25" t="s">
        <v>13132</v>
      </c>
    </row>
    <row r="6114" spans="1:36" s="56" customFormat="1">
      <c r="A6114" s="56" t="s">
        <v>13144</v>
      </c>
      <c r="B6114" s="156" t="s">
        <v>1033</v>
      </c>
      <c r="C6114" s="128" t="s">
        <v>13145</v>
      </c>
      <c r="D6114" s="128" t="s">
        <v>13146</v>
      </c>
      <c r="E6114" s="128" t="s">
        <v>13147</v>
      </c>
      <c r="F6114" s="128" t="s">
        <v>13148</v>
      </c>
      <c r="G6114" s="52" t="s">
        <v>13149</v>
      </c>
      <c r="I6114" s="159">
        <v>42034</v>
      </c>
      <c r="J6114" s="159">
        <v>42103</v>
      </c>
      <c r="K6114" s="156" t="s">
        <v>13268</v>
      </c>
      <c r="L6114" s="156" t="s">
        <v>13269</v>
      </c>
      <c r="N6114" s="121" t="s">
        <v>13270</v>
      </c>
      <c r="O6114" s="156"/>
      <c r="P6114" s="156" t="s">
        <v>12438</v>
      </c>
      <c r="Q6114" s="56">
        <v>24</v>
      </c>
      <c r="R6114" s="56" t="s">
        <v>6603</v>
      </c>
      <c r="S6114" s="156" t="s">
        <v>605</v>
      </c>
      <c r="T6114" s="25">
        <v>1</v>
      </c>
      <c r="U6114" s="156" t="s">
        <v>13113</v>
      </c>
      <c r="V6114" s="156"/>
      <c r="W6114" s="25">
        <v>0.625</v>
      </c>
      <c r="Z6114" s="25">
        <v>52</v>
      </c>
      <c r="AA6114" s="25">
        <v>57.2</v>
      </c>
      <c r="AB6114" s="131"/>
      <c r="AC6114" s="186">
        <v>4.2000000000000003E-2</v>
      </c>
      <c r="AI6114" s="56" t="s">
        <v>13109</v>
      </c>
      <c r="AJ6114" s="25" t="s">
        <v>13132</v>
      </c>
    </row>
    <row r="6115" spans="1:36" s="56" customFormat="1">
      <c r="A6115" s="56" t="s">
        <v>13144</v>
      </c>
      <c r="B6115" s="156" t="s">
        <v>1033</v>
      </c>
      <c r="C6115" s="128" t="s">
        <v>13145</v>
      </c>
      <c r="D6115" s="128" t="s">
        <v>13146</v>
      </c>
      <c r="E6115" s="128" t="s">
        <v>13147</v>
      </c>
      <c r="F6115" s="128" t="s">
        <v>13148</v>
      </c>
      <c r="G6115" s="52" t="s">
        <v>13149</v>
      </c>
      <c r="I6115" s="159">
        <v>42034</v>
      </c>
      <c r="J6115" s="159">
        <v>42103</v>
      </c>
      <c r="K6115" s="156" t="s">
        <v>13271</v>
      </c>
      <c r="L6115" s="156" t="s">
        <v>13272</v>
      </c>
      <c r="N6115" s="121" t="s">
        <v>13273</v>
      </c>
      <c r="O6115" s="156"/>
      <c r="P6115" s="156" t="s">
        <v>12438</v>
      </c>
      <c r="Q6115" s="56">
        <v>24</v>
      </c>
      <c r="R6115" s="56" t="s">
        <v>6603</v>
      </c>
      <c r="S6115" s="156" t="s">
        <v>605</v>
      </c>
      <c r="T6115" s="25">
        <v>1</v>
      </c>
      <c r="U6115" s="156" t="s">
        <v>13113</v>
      </c>
      <c r="V6115" s="156"/>
      <c r="W6115" s="25">
        <v>0.625</v>
      </c>
      <c r="Z6115" s="25">
        <v>50</v>
      </c>
      <c r="AA6115" s="25">
        <v>48.4</v>
      </c>
      <c r="AB6115" s="131"/>
      <c r="AC6115" s="186">
        <v>4.2000000000000003E-2</v>
      </c>
      <c r="AI6115" s="56" t="s">
        <v>13109</v>
      </c>
      <c r="AJ6115" s="25" t="s">
        <v>13132</v>
      </c>
    </row>
    <row r="6116" spans="1:36" s="56" customFormat="1">
      <c r="A6116" s="56" t="s">
        <v>13144</v>
      </c>
      <c r="B6116" s="156" t="s">
        <v>1033</v>
      </c>
      <c r="C6116" s="128" t="s">
        <v>13145</v>
      </c>
      <c r="D6116" s="128" t="s">
        <v>13146</v>
      </c>
      <c r="E6116" s="128" t="s">
        <v>13147</v>
      </c>
      <c r="F6116" s="128" t="s">
        <v>13148</v>
      </c>
      <c r="G6116" s="52" t="s">
        <v>13149</v>
      </c>
      <c r="I6116" s="159">
        <v>42034</v>
      </c>
      <c r="J6116" s="159">
        <v>42103</v>
      </c>
      <c r="K6116" s="156" t="s">
        <v>13274</v>
      </c>
      <c r="L6116" s="156" t="s">
        <v>13275</v>
      </c>
      <c r="N6116" s="121" t="s">
        <v>13276</v>
      </c>
      <c r="O6116" s="156"/>
      <c r="P6116" s="156" t="s">
        <v>12438</v>
      </c>
      <c r="Q6116" s="56">
        <v>24</v>
      </c>
      <c r="R6116" s="56" t="s">
        <v>6603</v>
      </c>
      <c r="S6116" s="156" t="s">
        <v>605</v>
      </c>
      <c r="T6116" s="25">
        <v>1</v>
      </c>
      <c r="U6116" s="156" t="s">
        <v>13113</v>
      </c>
      <c r="V6116" s="156"/>
      <c r="W6116" s="25">
        <v>0.625</v>
      </c>
      <c r="Z6116" s="25">
        <v>50</v>
      </c>
      <c r="AA6116" s="25">
        <v>42.4</v>
      </c>
      <c r="AB6116" s="131"/>
      <c r="AC6116" s="186">
        <v>4.2000000000000003E-2</v>
      </c>
      <c r="AI6116" s="56" t="s">
        <v>13109</v>
      </c>
      <c r="AJ6116" s="25" t="s">
        <v>13132</v>
      </c>
    </row>
    <row r="6117" spans="1:36" s="56" customFormat="1">
      <c r="A6117" s="56" t="s">
        <v>13144</v>
      </c>
      <c r="B6117" s="156" t="s">
        <v>1033</v>
      </c>
      <c r="C6117" s="128" t="s">
        <v>13145</v>
      </c>
      <c r="D6117" s="128" t="s">
        <v>13146</v>
      </c>
      <c r="E6117" s="128" t="s">
        <v>13147</v>
      </c>
      <c r="F6117" s="128" t="s">
        <v>13148</v>
      </c>
      <c r="G6117" s="52" t="s">
        <v>13149</v>
      </c>
      <c r="I6117" s="159">
        <v>42034</v>
      </c>
      <c r="J6117" s="159">
        <v>42103</v>
      </c>
      <c r="K6117" s="156" t="s">
        <v>13277</v>
      </c>
      <c r="L6117" s="156" t="s">
        <v>13278</v>
      </c>
      <c r="N6117" s="121" t="s">
        <v>13279</v>
      </c>
      <c r="O6117" s="156"/>
      <c r="P6117" s="156" t="s">
        <v>12438</v>
      </c>
      <c r="Q6117" s="56">
        <v>24</v>
      </c>
      <c r="R6117" s="56" t="s">
        <v>6603</v>
      </c>
      <c r="S6117" s="156" t="s">
        <v>605</v>
      </c>
      <c r="T6117" s="25">
        <v>1</v>
      </c>
      <c r="U6117" s="156" t="s">
        <v>13113</v>
      </c>
      <c r="V6117" s="156"/>
      <c r="W6117" s="25">
        <v>0.625</v>
      </c>
      <c r="Z6117" s="25">
        <v>50</v>
      </c>
      <c r="AA6117" s="25">
        <v>89.6</v>
      </c>
      <c r="AB6117" s="131"/>
      <c r="AC6117" s="186">
        <v>4.2000000000000003E-2</v>
      </c>
      <c r="AI6117" s="56" t="s">
        <v>13109</v>
      </c>
      <c r="AJ6117" s="25" t="s">
        <v>13132</v>
      </c>
    </row>
    <row r="6118" spans="1:36" s="56" customFormat="1">
      <c r="A6118" s="56" t="s">
        <v>13144</v>
      </c>
      <c r="B6118" s="156" t="s">
        <v>1033</v>
      </c>
      <c r="C6118" s="128" t="s">
        <v>13145</v>
      </c>
      <c r="D6118" s="128" t="s">
        <v>13146</v>
      </c>
      <c r="E6118" s="128" t="s">
        <v>13147</v>
      </c>
      <c r="F6118" s="128" t="s">
        <v>13148</v>
      </c>
      <c r="G6118" s="52" t="s">
        <v>13149</v>
      </c>
      <c r="I6118" s="159">
        <v>42034</v>
      </c>
      <c r="J6118" s="159">
        <v>42103</v>
      </c>
      <c r="K6118" s="156" t="s">
        <v>13280</v>
      </c>
      <c r="L6118" s="156" t="s">
        <v>13281</v>
      </c>
      <c r="N6118" s="121" t="s">
        <v>13282</v>
      </c>
      <c r="O6118" s="156"/>
      <c r="P6118" s="156" t="s">
        <v>12438</v>
      </c>
      <c r="Q6118" s="56">
        <v>24</v>
      </c>
      <c r="R6118" s="56" t="s">
        <v>6603</v>
      </c>
      <c r="S6118" s="156" t="s">
        <v>605</v>
      </c>
      <c r="T6118" s="25">
        <v>1</v>
      </c>
      <c r="U6118" s="156" t="s">
        <v>13113</v>
      </c>
      <c r="V6118" s="156"/>
      <c r="W6118" s="25">
        <v>0.625</v>
      </c>
      <c r="Z6118" s="25">
        <v>50</v>
      </c>
      <c r="AA6118" s="25">
        <v>47.6</v>
      </c>
      <c r="AB6118" s="131"/>
      <c r="AC6118" s="186">
        <v>4.2000000000000003E-2</v>
      </c>
      <c r="AI6118" s="56" t="s">
        <v>13109</v>
      </c>
      <c r="AJ6118" s="25" t="s">
        <v>13132</v>
      </c>
    </row>
    <row r="6119" spans="1:36" s="56" customFormat="1">
      <c r="A6119" s="56" t="s">
        <v>13144</v>
      </c>
      <c r="B6119" s="156" t="s">
        <v>1033</v>
      </c>
      <c r="C6119" s="128" t="s">
        <v>13145</v>
      </c>
      <c r="D6119" s="128" t="s">
        <v>13146</v>
      </c>
      <c r="E6119" s="128" t="s">
        <v>13147</v>
      </c>
      <c r="F6119" s="128" t="s">
        <v>13148</v>
      </c>
      <c r="G6119" s="52" t="s">
        <v>13149</v>
      </c>
      <c r="I6119" s="159">
        <v>42034</v>
      </c>
      <c r="J6119" s="159">
        <v>42103</v>
      </c>
      <c r="K6119" s="156" t="s">
        <v>13283</v>
      </c>
      <c r="L6119" s="156" t="s">
        <v>13284</v>
      </c>
      <c r="N6119" s="121" t="s">
        <v>13285</v>
      </c>
      <c r="O6119" s="156"/>
      <c r="P6119" s="156" t="s">
        <v>12438</v>
      </c>
      <c r="Q6119" s="56">
        <v>24</v>
      </c>
      <c r="R6119" s="56" t="s">
        <v>6603</v>
      </c>
      <c r="S6119" s="156" t="s">
        <v>605</v>
      </c>
      <c r="T6119" s="25">
        <v>1</v>
      </c>
      <c r="U6119" s="156" t="s">
        <v>13113</v>
      </c>
      <c r="V6119" s="156"/>
      <c r="W6119" s="25">
        <v>0.625</v>
      </c>
      <c r="Z6119" s="25">
        <v>50</v>
      </c>
      <c r="AA6119" s="25">
        <v>206</v>
      </c>
      <c r="AB6119" s="131"/>
      <c r="AC6119" s="186">
        <v>4.2000000000000003E-2</v>
      </c>
      <c r="AI6119" s="56" t="s">
        <v>13109</v>
      </c>
      <c r="AJ6119" s="25" t="s">
        <v>13132</v>
      </c>
    </row>
    <row r="6120" spans="1:36" s="56" customFormat="1">
      <c r="A6120" s="56" t="s">
        <v>13144</v>
      </c>
      <c r="B6120" s="156" t="s">
        <v>1033</v>
      </c>
      <c r="C6120" s="128" t="s">
        <v>13145</v>
      </c>
      <c r="D6120" s="128" t="s">
        <v>13146</v>
      </c>
      <c r="E6120" s="128" t="s">
        <v>13147</v>
      </c>
      <c r="F6120" s="128" t="s">
        <v>13148</v>
      </c>
      <c r="G6120" s="52" t="s">
        <v>13149</v>
      </c>
      <c r="I6120" s="159">
        <v>42034</v>
      </c>
      <c r="J6120" s="159">
        <v>42103</v>
      </c>
      <c r="K6120" s="156" t="s">
        <v>13286</v>
      </c>
      <c r="L6120" s="156" t="s">
        <v>13287</v>
      </c>
      <c r="N6120" s="121" t="s">
        <v>13288</v>
      </c>
      <c r="O6120" s="156"/>
      <c r="P6120" s="156" t="s">
        <v>12438</v>
      </c>
      <c r="Q6120" s="56">
        <v>24</v>
      </c>
      <c r="R6120" s="56" t="s">
        <v>6603</v>
      </c>
      <c r="S6120" s="156" t="s">
        <v>605</v>
      </c>
      <c r="T6120" s="25">
        <v>1</v>
      </c>
      <c r="U6120" s="156" t="s">
        <v>13113</v>
      </c>
      <c r="V6120" s="156"/>
      <c r="W6120" s="25">
        <v>0.625</v>
      </c>
      <c r="Z6120" s="25">
        <v>50</v>
      </c>
      <c r="AA6120" s="25">
        <v>212</v>
      </c>
      <c r="AB6120" s="131"/>
      <c r="AC6120" s="186">
        <v>4.2000000000000003E-2</v>
      </c>
      <c r="AI6120" s="56" t="s">
        <v>13109</v>
      </c>
      <c r="AJ6120" s="25" t="s">
        <v>13132</v>
      </c>
    </row>
    <row r="6121" spans="1:36" s="56" customFormat="1">
      <c r="A6121" s="56" t="s">
        <v>13144</v>
      </c>
      <c r="B6121" s="156" t="s">
        <v>1033</v>
      </c>
      <c r="C6121" s="128" t="s">
        <v>13145</v>
      </c>
      <c r="D6121" s="128" t="s">
        <v>13146</v>
      </c>
      <c r="E6121" s="128" t="s">
        <v>13147</v>
      </c>
      <c r="F6121" s="128" t="s">
        <v>13148</v>
      </c>
      <c r="G6121" s="52" t="s">
        <v>13149</v>
      </c>
      <c r="I6121" s="159">
        <v>42034</v>
      </c>
      <c r="J6121" s="159">
        <v>42103</v>
      </c>
      <c r="K6121" s="156" t="s">
        <v>13289</v>
      </c>
      <c r="L6121" s="156" t="s">
        <v>13290</v>
      </c>
      <c r="N6121" s="121" t="s">
        <v>13291</v>
      </c>
      <c r="O6121" s="156"/>
      <c r="P6121" s="156" t="s">
        <v>12438</v>
      </c>
      <c r="Q6121" s="56">
        <v>24</v>
      </c>
      <c r="R6121" s="56" t="s">
        <v>6603</v>
      </c>
      <c r="S6121" s="156" t="s">
        <v>605</v>
      </c>
      <c r="T6121" s="25">
        <v>1</v>
      </c>
      <c r="U6121" s="156" t="s">
        <v>13113</v>
      </c>
      <c r="V6121" s="156"/>
      <c r="W6121" s="25">
        <v>0.625</v>
      </c>
      <c r="Z6121" s="25">
        <v>50</v>
      </c>
      <c r="AA6121" s="25">
        <v>96.2</v>
      </c>
      <c r="AB6121" s="131"/>
      <c r="AC6121" s="186">
        <v>4.2000000000000003E-2</v>
      </c>
      <c r="AI6121" s="56" t="s">
        <v>13109</v>
      </c>
      <c r="AJ6121" s="25" t="s">
        <v>13132</v>
      </c>
    </row>
    <row r="6122" spans="1:36" s="56" customFormat="1">
      <c r="A6122" s="56" t="s">
        <v>13144</v>
      </c>
      <c r="B6122" s="156" t="s">
        <v>1033</v>
      </c>
      <c r="C6122" s="128" t="s">
        <v>13145</v>
      </c>
      <c r="D6122" s="128" t="s">
        <v>13146</v>
      </c>
      <c r="E6122" s="128" t="s">
        <v>13147</v>
      </c>
      <c r="F6122" s="128" t="s">
        <v>13148</v>
      </c>
      <c r="G6122" s="52" t="s">
        <v>13149</v>
      </c>
      <c r="I6122" s="159">
        <v>42034</v>
      </c>
      <c r="J6122" s="159">
        <v>42103</v>
      </c>
      <c r="K6122" s="156" t="s">
        <v>13292</v>
      </c>
      <c r="L6122" s="156" t="s">
        <v>13293</v>
      </c>
      <c r="N6122" s="121" t="s">
        <v>13294</v>
      </c>
      <c r="O6122" s="156"/>
      <c r="P6122" s="156" t="s">
        <v>12438</v>
      </c>
      <c r="Q6122" s="56">
        <v>24</v>
      </c>
      <c r="R6122" s="56" t="s">
        <v>6603</v>
      </c>
      <c r="S6122" s="156" t="s">
        <v>605</v>
      </c>
      <c r="T6122" s="25">
        <v>1</v>
      </c>
      <c r="U6122" s="156" t="s">
        <v>13113</v>
      </c>
      <c r="V6122" s="156"/>
      <c r="W6122" s="25">
        <v>0.625</v>
      </c>
      <c r="Z6122" s="25">
        <v>50</v>
      </c>
      <c r="AA6122" s="25">
        <v>77.8</v>
      </c>
      <c r="AB6122" s="131"/>
      <c r="AC6122" s="186">
        <v>4.2000000000000003E-2</v>
      </c>
      <c r="AI6122" s="56" t="s">
        <v>13109</v>
      </c>
      <c r="AJ6122" s="25" t="s">
        <v>13132</v>
      </c>
    </row>
    <row r="6123" spans="1:36" s="56" customFormat="1">
      <c r="A6123" s="56" t="s">
        <v>13144</v>
      </c>
      <c r="B6123" s="156" t="s">
        <v>1033</v>
      </c>
      <c r="C6123" s="128" t="s">
        <v>13145</v>
      </c>
      <c r="D6123" s="128" t="s">
        <v>13146</v>
      </c>
      <c r="E6123" s="128" t="s">
        <v>13147</v>
      </c>
      <c r="F6123" s="128" t="s">
        <v>13148</v>
      </c>
      <c r="G6123" s="52" t="s">
        <v>13149</v>
      </c>
      <c r="I6123" s="159">
        <v>42034</v>
      </c>
      <c r="J6123" s="159">
        <v>42103</v>
      </c>
      <c r="K6123" s="156" t="s">
        <v>13295</v>
      </c>
      <c r="L6123" s="156" t="s">
        <v>13296</v>
      </c>
      <c r="N6123" s="121" t="s">
        <v>13297</v>
      </c>
      <c r="O6123" s="156"/>
      <c r="P6123" s="156" t="s">
        <v>12438</v>
      </c>
      <c r="Q6123" s="56">
        <v>24</v>
      </c>
      <c r="R6123" s="56" t="s">
        <v>6603</v>
      </c>
      <c r="S6123" s="156" t="s">
        <v>605</v>
      </c>
      <c r="T6123" s="25">
        <v>1</v>
      </c>
      <c r="U6123" s="156" t="s">
        <v>13113</v>
      </c>
      <c r="V6123" s="156"/>
      <c r="W6123" s="25">
        <v>0.625</v>
      </c>
      <c r="Z6123" s="25">
        <v>50</v>
      </c>
      <c r="AA6123" s="25">
        <v>29.8</v>
      </c>
      <c r="AB6123" s="131"/>
      <c r="AC6123" s="186">
        <v>4.2000000000000003E-2</v>
      </c>
      <c r="AI6123" s="56" t="s">
        <v>13109</v>
      </c>
      <c r="AJ6123" s="25" t="s">
        <v>13132</v>
      </c>
    </row>
    <row r="6124" spans="1:36" s="56" customFormat="1">
      <c r="A6124" s="56" t="s">
        <v>13144</v>
      </c>
      <c r="B6124" s="156" t="s">
        <v>1033</v>
      </c>
      <c r="C6124" s="128" t="s">
        <v>13145</v>
      </c>
      <c r="D6124" s="128" t="s">
        <v>13146</v>
      </c>
      <c r="E6124" s="128" t="s">
        <v>13147</v>
      </c>
      <c r="F6124" s="128" t="s">
        <v>13148</v>
      </c>
      <c r="G6124" s="52" t="s">
        <v>13149</v>
      </c>
      <c r="I6124" s="159">
        <v>42034</v>
      </c>
      <c r="J6124" s="159">
        <v>42103</v>
      </c>
      <c r="K6124" s="156" t="s">
        <v>13298</v>
      </c>
      <c r="L6124" s="156" t="s">
        <v>13299</v>
      </c>
      <c r="N6124" s="121" t="s">
        <v>13300</v>
      </c>
      <c r="O6124" s="156"/>
      <c r="P6124" s="156" t="s">
        <v>12438</v>
      </c>
      <c r="Q6124" s="56">
        <v>24</v>
      </c>
      <c r="R6124" s="56" t="s">
        <v>6603</v>
      </c>
      <c r="S6124" s="156" t="s">
        <v>605</v>
      </c>
      <c r="T6124" s="25">
        <v>1</v>
      </c>
      <c r="U6124" s="156" t="s">
        <v>13113</v>
      </c>
      <c r="V6124" s="156"/>
      <c r="W6124" s="25">
        <v>0.625</v>
      </c>
      <c r="Z6124" s="25">
        <v>50</v>
      </c>
      <c r="AA6124" s="25">
        <v>84.8</v>
      </c>
      <c r="AB6124" s="131"/>
      <c r="AC6124" s="186">
        <v>4.2000000000000003E-2</v>
      </c>
      <c r="AI6124" s="56" t="s">
        <v>13109</v>
      </c>
      <c r="AJ6124" s="25" t="s">
        <v>13132</v>
      </c>
    </row>
    <row r="6125" spans="1:36" s="56" customFormat="1">
      <c r="A6125" s="56" t="s">
        <v>13144</v>
      </c>
      <c r="B6125" s="156" t="s">
        <v>1033</v>
      </c>
      <c r="C6125" s="128" t="s">
        <v>13145</v>
      </c>
      <c r="D6125" s="128" t="s">
        <v>13146</v>
      </c>
      <c r="E6125" s="128" t="s">
        <v>13147</v>
      </c>
      <c r="F6125" s="128" t="s">
        <v>13148</v>
      </c>
      <c r="G6125" s="52" t="s">
        <v>13149</v>
      </c>
      <c r="I6125" s="159">
        <v>42034</v>
      </c>
      <c r="J6125" s="159">
        <v>42103</v>
      </c>
      <c r="K6125" s="156" t="s">
        <v>13301</v>
      </c>
      <c r="L6125" s="156" t="s">
        <v>13302</v>
      </c>
      <c r="N6125" s="121" t="s">
        <v>13303</v>
      </c>
      <c r="O6125" s="156"/>
      <c r="P6125" s="156" t="s">
        <v>12438</v>
      </c>
      <c r="Q6125" s="56">
        <v>24</v>
      </c>
      <c r="R6125" s="56" t="s">
        <v>6603</v>
      </c>
      <c r="S6125" s="156" t="s">
        <v>605</v>
      </c>
      <c r="T6125" s="25">
        <v>1</v>
      </c>
      <c r="U6125" s="156" t="s">
        <v>13113</v>
      </c>
      <c r="V6125" s="156"/>
      <c r="W6125" s="25">
        <v>0.625</v>
      </c>
      <c r="Z6125" s="25">
        <v>50</v>
      </c>
      <c r="AA6125" s="25">
        <v>26.6</v>
      </c>
      <c r="AB6125" s="131"/>
      <c r="AC6125" s="186">
        <v>4.2000000000000003E-2</v>
      </c>
      <c r="AI6125" s="56" t="s">
        <v>13109</v>
      </c>
      <c r="AJ6125" s="25" t="s">
        <v>13132</v>
      </c>
    </row>
    <row r="6126" spans="1:36" s="56" customFormat="1">
      <c r="A6126" s="56" t="s">
        <v>13144</v>
      </c>
      <c r="B6126" s="156" t="s">
        <v>1033</v>
      </c>
      <c r="C6126" s="128" t="s">
        <v>13145</v>
      </c>
      <c r="D6126" s="128" t="s">
        <v>13146</v>
      </c>
      <c r="E6126" s="128" t="s">
        <v>13147</v>
      </c>
      <c r="F6126" s="128" t="s">
        <v>13148</v>
      </c>
      <c r="G6126" s="52" t="s">
        <v>13149</v>
      </c>
      <c r="I6126" s="159">
        <v>42034</v>
      </c>
      <c r="J6126" s="159">
        <v>42103</v>
      </c>
      <c r="K6126" s="156" t="s">
        <v>13304</v>
      </c>
      <c r="L6126" s="156" t="s">
        <v>13305</v>
      </c>
      <c r="N6126" s="121" t="s">
        <v>13306</v>
      </c>
      <c r="O6126" s="156"/>
      <c r="P6126" s="156" t="s">
        <v>12438</v>
      </c>
      <c r="Q6126" s="56">
        <v>24</v>
      </c>
      <c r="R6126" s="56" t="s">
        <v>6603</v>
      </c>
      <c r="S6126" s="156" t="s">
        <v>605</v>
      </c>
      <c r="T6126" s="25">
        <v>1</v>
      </c>
      <c r="U6126" s="156" t="s">
        <v>13113</v>
      </c>
      <c r="V6126" s="156"/>
      <c r="W6126" s="25">
        <v>0.625</v>
      </c>
      <c r="Z6126" s="25">
        <v>50</v>
      </c>
      <c r="AA6126" s="25">
        <v>127</v>
      </c>
      <c r="AB6126" s="131"/>
      <c r="AC6126" s="186">
        <v>4.2000000000000003E-2</v>
      </c>
      <c r="AI6126" s="56" t="s">
        <v>13109</v>
      </c>
      <c r="AJ6126" s="25" t="s">
        <v>13132</v>
      </c>
    </row>
    <row r="6127" spans="1:36" s="56" customFormat="1">
      <c r="A6127" s="56" t="s">
        <v>13144</v>
      </c>
      <c r="B6127" s="156" t="s">
        <v>1033</v>
      </c>
      <c r="C6127" s="128" t="s">
        <v>13145</v>
      </c>
      <c r="D6127" s="128" t="s">
        <v>13146</v>
      </c>
      <c r="E6127" s="128" t="s">
        <v>13147</v>
      </c>
      <c r="F6127" s="128" t="s">
        <v>13148</v>
      </c>
      <c r="G6127" s="52" t="s">
        <v>13149</v>
      </c>
      <c r="I6127" s="159">
        <v>42034</v>
      </c>
      <c r="J6127" s="159">
        <v>42103</v>
      </c>
      <c r="K6127" s="156" t="s">
        <v>13307</v>
      </c>
      <c r="L6127" s="156" t="s">
        <v>13308</v>
      </c>
      <c r="N6127" s="121" t="s">
        <v>13309</v>
      </c>
      <c r="O6127" s="156"/>
      <c r="P6127" s="156" t="s">
        <v>12438</v>
      </c>
      <c r="Q6127" s="56">
        <v>24</v>
      </c>
      <c r="R6127" s="56" t="s">
        <v>6603</v>
      </c>
      <c r="S6127" s="156" t="s">
        <v>605</v>
      </c>
      <c r="T6127" s="25">
        <v>1</v>
      </c>
      <c r="U6127" s="156" t="s">
        <v>13113</v>
      </c>
      <c r="V6127" s="156"/>
      <c r="W6127" s="25">
        <v>0.625</v>
      </c>
      <c r="Z6127" s="25">
        <v>50</v>
      </c>
      <c r="AA6127" s="25">
        <v>61.6</v>
      </c>
      <c r="AB6127" s="131"/>
      <c r="AC6127" s="186">
        <v>4.2000000000000003E-2</v>
      </c>
      <c r="AI6127" s="56" t="s">
        <v>13109</v>
      </c>
      <c r="AJ6127" s="25" t="s">
        <v>13132</v>
      </c>
    </row>
    <row r="6128" spans="1:36" s="56" customFormat="1">
      <c r="A6128" s="56" t="s">
        <v>13144</v>
      </c>
      <c r="B6128" s="156" t="s">
        <v>1033</v>
      </c>
      <c r="C6128" s="128" t="s">
        <v>13145</v>
      </c>
      <c r="D6128" s="128" t="s">
        <v>13146</v>
      </c>
      <c r="E6128" s="128" t="s">
        <v>13147</v>
      </c>
      <c r="F6128" s="128" t="s">
        <v>13148</v>
      </c>
      <c r="G6128" s="52" t="s">
        <v>13149</v>
      </c>
      <c r="I6128" s="159">
        <v>42034</v>
      </c>
      <c r="J6128" s="159">
        <v>42103</v>
      </c>
      <c r="K6128" s="156" t="s">
        <v>13310</v>
      </c>
      <c r="L6128" s="156" t="s">
        <v>13311</v>
      </c>
      <c r="N6128" s="121" t="s">
        <v>13312</v>
      </c>
      <c r="O6128" s="156"/>
      <c r="P6128" s="156" t="s">
        <v>12438</v>
      </c>
      <c r="Q6128" s="56">
        <v>24</v>
      </c>
      <c r="R6128" s="56" t="s">
        <v>6603</v>
      </c>
      <c r="S6128" s="156" t="s">
        <v>605</v>
      </c>
      <c r="T6128" s="25">
        <v>1</v>
      </c>
      <c r="U6128" s="156" t="s">
        <v>13113</v>
      </c>
      <c r="V6128" s="156"/>
      <c r="W6128" s="25">
        <v>0.625</v>
      </c>
      <c r="Z6128" s="25">
        <v>50</v>
      </c>
      <c r="AA6128" s="25">
        <v>41.6</v>
      </c>
      <c r="AB6128" s="131"/>
      <c r="AC6128" s="186">
        <v>4.2000000000000003E-2</v>
      </c>
      <c r="AI6128" s="56" t="s">
        <v>13109</v>
      </c>
      <c r="AJ6128" s="25" t="s">
        <v>13132</v>
      </c>
    </row>
    <row r="6129" spans="1:36" s="56" customFormat="1">
      <c r="A6129" s="56" t="s">
        <v>13144</v>
      </c>
      <c r="B6129" s="156" t="s">
        <v>1033</v>
      </c>
      <c r="C6129" s="128" t="s">
        <v>13145</v>
      </c>
      <c r="D6129" s="128" t="s">
        <v>13146</v>
      </c>
      <c r="E6129" s="128" t="s">
        <v>13147</v>
      </c>
      <c r="F6129" s="128" t="s">
        <v>13148</v>
      </c>
      <c r="G6129" s="52" t="s">
        <v>13149</v>
      </c>
      <c r="I6129" s="159">
        <v>42034</v>
      </c>
      <c r="J6129" s="159">
        <v>42103</v>
      </c>
      <c r="K6129" s="156" t="s">
        <v>13313</v>
      </c>
      <c r="L6129" s="156" t="s">
        <v>13314</v>
      </c>
      <c r="N6129" s="121" t="s">
        <v>13315</v>
      </c>
      <c r="O6129" s="156"/>
      <c r="P6129" s="156" t="s">
        <v>12438</v>
      </c>
      <c r="Q6129" s="56">
        <v>24</v>
      </c>
      <c r="R6129" s="56" t="s">
        <v>6603</v>
      </c>
      <c r="S6129" s="156" t="s">
        <v>605</v>
      </c>
      <c r="T6129" s="25">
        <v>1</v>
      </c>
      <c r="U6129" s="156" t="s">
        <v>13113</v>
      </c>
      <c r="V6129" s="156"/>
      <c r="W6129" s="25">
        <v>0.625</v>
      </c>
      <c r="Z6129" s="25">
        <v>50</v>
      </c>
      <c r="AA6129" s="25">
        <v>76.400000000000006</v>
      </c>
      <c r="AB6129" s="131"/>
      <c r="AC6129" s="186">
        <v>4.2000000000000003E-2</v>
      </c>
      <c r="AI6129" s="56" t="s">
        <v>13109</v>
      </c>
      <c r="AJ6129" s="25" t="s">
        <v>13132</v>
      </c>
    </row>
    <row r="6130" spans="1:36" s="56" customFormat="1">
      <c r="A6130" s="56" t="s">
        <v>13144</v>
      </c>
      <c r="B6130" s="156" t="s">
        <v>1033</v>
      </c>
      <c r="C6130" s="128" t="s">
        <v>13145</v>
      </c>
      <c r="D6130" s="128" t="s">
        <v>13146</v>
      </c>
      <c r="E6130" s="128" t="s">
        <v>13147</v>
      </c>
      <c r="F6130" s="128" t="s">
        <v>13148</v>
      </c>
      <c r="G6130" s="52" t="s">
        <v>13149</v>
      </c>
      <c r="I6130" s="159">
        <v>42034</v>
      </c>
      <c r="J6130" s="159">
        <v>42103</v>
      </c>
      <c r="K6130" s="156" t="s">
        <v>13316</v>
      </c>
      <c r="L6130" s="156" t="s">
        <v>13317</v>
      </c>
      <c r="N6130" s="121" t="s">
        <v>13318</v>
      </c>
      <c r="O6130" s="156"/>
      <c r="P6130" s="156" t="s">
        <v>12438</v>
      </c>
      <c r="Q6130" s="56">
        <v>24</v>
      </c>
      <c r="R6130" s="56" t="s">
        <v>6603</v>
      </c>
      <c r="S6130" s="156" t="s">
        <v>605</v>
      </c>
      <c r="T6130" s="25">
        <v>1</v>
      </c>
      <c r="U6130" s="156" t="s">
        <v>13113</v>
      </c>
      <c r="V6130" s="156"/>
      <c r="W6130" s="25">
        <v>0.625</v>
      </c>
      <c r="Z6130" s="25">
        <v>50</v>
      </c>
      <c r="AA6130" s="25">
        <v>132</v>
      </c>
      <c r="AB6130" s="131"/>
      <c r="AC6130" s="186">
        <v>4.2000000000000003E-2</v>
      </c>
      <c r="AI6130" s="56" t="s">
        <v>13109</v>
      </c>
      <c r="AJ6130" s="25" t="s">
        <v>13132</v>
      </c>
    </row>
    <row r="6131" spans="1:36" s="56" customFormat="1">
      <c r="A6131" s="56" t="s">
        <v>13144</v>
      </c>
      <c r="B6131" s="156" t="s">
        <v>1033</v>
      </c>
      <c r="C6131" s="128" t="s">
        <v>13145</v>
      </c>
      <c r="D6131" s="128" t="s">
        <v>13146</v>
      </c>
      <c r="E6131" s="128" t="s">
        <v>13147</v>
      </c>
      <c r="F6131" s="128" t="s">
        <v>13148</v>
      </c>
      <c r="G6131" s="52" t="s">
        <v>13149</v>
      </c>
      <c r="I6131" s="159">
        <v>42034</v>
      </c>
      <c r="J6131" s="159">
        <v>42103</v>
      </c>
      <c r="K6131" s="156" t="s">
        <v>13319</v>
      </c>
      <c r="L6131" s="156" t="s">
        <v>13320</v>
      </c>
      <c r="N6131" s="121" t="s">
        <v>13321</v>
      </c>
      <c r="O6131" s="156"/>
      <c r="P6131" s="156" t="s">
        <v>12438</v>
      </c>
      <c r="Q6131" s="56">
        <v>24</v>
      </c>
      <c r="R6131" s="56" t="s">
        <v>6603</v>
      </c>
      <c r="S6131" s="156" t="s">
        <v>605</v>
      </c>
      <c r="T6131" s="25">
        <v>1</v>
      </c>
      <c r="U6131" s="156" t="s">
        <v>13113</v>
      </c>
      <c r="V6131" s="156"/>
      <c r="W6131" s="25">
        <v>0.625</v>
      </c>
      <c r="Z6131" s="25">
        <v>50</v>
      </c>
      <c r="AA6131" s="25">
        <v>131</v>
      </c>
      <c r="AB6131" s="131"/>
      <c r="AC6131" s="186">
        <v>4.2000000000000003E-2</v>
      </c>
      <c r="AI6131" s="56" t="s">
        <v>13109</v>
      </c>
      <c r="AJ6131" s="25" t="s">
        <v>13132</v>
      </c>
    </row>
    <row r="6132" spans="1:36" s="56" customFormat="1">
      <c r="A6132" s="56" t="s">
        <v>13144</v>
      </c>
      <c r="B6132" s="156" t="s">
        <v>1033</v>
      </c>
      <c r="C6132" s="128" t="s">
        <v>13145</v>
      </c>
      <c r="D6132" s="128" t="s">
        <v>13146</v>
      </c>
      <c r="E6132" s="128" t="s">
        <v>13147</v>
      </c>
      <c r="F6132" s="128" t="s">
        <v>13148</v>
      </c>
      <c r="G6132" s="52" t="s">
        <v>13149</v>
      </c>
      <c r="I6132" s="159">
        <v>42034</v>
      </c>
      <c r="J6132" s="159">
        <v>42103</v>
      </c>
      <c r="K6132" s="156" t="s">
        <v>13322</v>
      </c>
      <c r="L6132" s="156" t="s">
        <v>13323</v>
      </c>
      <c r="N6132" s="121" t="s">
        <v>13324</v>
      </c>
      <c r="O6132" s="156"/>
      <c r="P6132" s="156" t="s">
        <v>12438</v>
      </c>
      <c r="Q6132" s="56">
        <v>24</v>
      </c>
      <c r="R6132" s="56" t="s">
        <v>6603</v>
      </c>
      <c r="S6132" s="156" t="s">
        <v>605</v>
      </c>
      <c r="T6132" s="25">
        <v>1</v>
      </c>
      <c r="U6132" s="156" t="s">
        <v>13113</v>
      </c>
      <c r="V6132" s="156"/>
      <c r="W6132" s="25">
        <v>0.625</v>
      </c>
      <c r="Z6132" s="25">
        <v>50</v>
      </c>
      <c r="AA6132" s="25">
        <v>48.6</v>
      </c>
      <c r="AB6132" s="131"/>
      <c r="AC6132" s="186">
        <v>4.2000000000000003E-2</v>
      </c>
      <c r="AI6132" s="56" t="s">
        <v>13109</v>
      </c>
      <c r="AJ6132" s="25" t="s">
        <v>13132</v>
      </c>
    </row>
    <row r="6133" spans="1:36" s="56" customFormat="1">
      <c r="A6133" s="56" t="s">
        <v>13144</v>
      </c>
      <c r="B6133" s="156" t="s">
        <v>1033</v>
      </c>
      <c r="C6133" s="128" t="s">
        <v>13145</v>
      </c>
      <c r="D6133" s="128" t="s">
        <v>13146</v>
      </c>
      <c r="E6133" s="128" t="s">
        <v>13147</v>
      </c>
      <c r="F6133" s="128" t="s">
        <v>13148</v>
      </c>
      <c r="G6133" s="52" t="s">
        <v>13149</v>
      </c>
      <c r="I6133" s="159">
        <v>42034</v>
      </c>
      <c r="J6133" s="159">
        <v>42103</v>
      </c>
      <c r="K6133" s="156" t="s">
        <v>13325</v>
      </c>
      <c r="L6133" s="156" t="s">
        <v>13326</v>
      </c>
      <c r="N6133" s="121" t="s">
        <v>13327</v>
      </c>
      <c r="O6133" s="156"/>
      <c r="P6133" s="156" t="s">
        <v>12438</v>
      </c>
      <c r="Q6133" s="56">
        <v>24</v>
      </c>
      <c r="R6133" s="56" t="s">
        <v>6603</v>
      </c>
      <c r="S6133" s="156" t="s">
        <v>605</v>
      </c>
      <c r="T6133" s="25">
        <v>1</v>
      </c>
      <c r="U6133" s="156" t="s">
        <v>13113</v>
      </c>
      <c r="V6133" s="156"/>
      <c r="W6133" s="25">
        <v>0.625</v>
      </c>
      <c r="Z6133" s="25">
        <v>50</v>
      </c>
      <c r="AA6133" s="25">
        <v>125</v>
      </c>
      <c r="AB6133" s="131"/>
      <c r="AC6133" s="186">
        <v>4.2000000000000003E-2</v>
      </c>
      <c r="AI6133" s="56" t="s">
        <v>13109</v>
      </c>
      <c r="AJ6133" s="25" t="s">
        <v>13132</v>
      </c>
    </row>
    <row r="6134" spans="1:36" s="56" customFormat="1">
      <c r="A6134" s="56" t="s">
        <v>13144</v>
      </c>
      <c r="B6134" s="156" t="s">
        <v>1033</v>
      </c>
      <c r="C6134" s="128" t="s">
        <v>13145</v>
      </c>
      <c r="D6134" s="128" t="s">
        <v>13146</v>
      </c>
      <c r="E6134" s="128" t="s">
        <v>13147</v>
      </c>
      <c r="F6134" s="128" t="s">
        <v>13148</v>
      </c>
      <c r="G6134" s="52" t="s">
        <v>13149</v>
      </c>
      <c r="I6134" s="159">
        <v>42034</v>
      </c>
      <c r="J6134" s="159">
        <v>42103</v>
      </c>
      <c r="K6134" s="156" t="s">
        <v>13328</v>
      </c>
      <c r="L6134" s="156" t="s">
        <v>13329</v>
      </c>
      <c r="N6134" s="121" t="s">
        <v>13330</v>
      </c>
      <c r="O6134" s="156"/>
      <c r="P6134" s="156" t="s">
        <v>12438</v>
      </c>
      <c r="Q6134" s="56">
        <v>24</v>
      </c>
      <c r="R6134" s="56" t="s">
        <v>6603</v>
      </c>
      <c r="S6134" s="156" t="s">
        <v>605</v>
      </c>
      <c r="T6134" s="25">
        <v>1</v>
      </c>
      <c r="U6134" s="156" t="s">
        <v>13113</v>
      </c>
      <c r="V6134" s="156"/>
      <c r="W6134" s="25">
        <v>0.625</v>
      </c>
      <c r="Z6134" s="25">
        <v>50</v>
      </c>
      <c r="AA6134" s="25">
        <v>52.6</v>
      </c>
      <c r="AB6134" s="131"/>
      <c r="AC6134" s="186">
        <v>4.2000000000000003E-2</v>
      </c>
      <c r="AI6134" s="56" t="s">
        <v>13109</v>
      </c>
      <c r="AJ6134" s="25" t="s">
        <v>13132</v>
      </c>
    </row>
    <row r="6135" spans="1:36" s="56" customFormat="1">
      <c r="A6135" s="56" t="s">
        <v>13144</v>
      </c>
      <c r="B6135" s="156" t="s">
        <v>1033</v>
      </c>
      <c r="C6135" s="128" t="s">
        <v>13145</v>
      </c>
      <c r="D6135" s="128" t="s">
        <v>13146</v>
      </c>
      <c r="E6135" s="128" t="s">
        <v>13147</v>
      </c>
      <c r="F6135" s="128" t="s">
        <v>13148</v>
      </c>
      <c r="G6135" s="52" t="s">
        <v>13149</v>
      </c>
      <c r="I6135" s="159">
        <v>42034</v>
      </c>
      <c r="J6135" s="159">
        <v>42103</v>
      </c>
      <c r="K6135" s="156" t="s">
        <v>13331</v>
      </c>
      <c r="L6135" s="156" t="s">
        <v>13332</v>
      </c>
      <c r="N6135" s="121" t="s">
        <v>13333</v>
      </c>
      <c r="O6135" s="156"/>
      <c r="P6135" s="156" t="s">
        <v>12438</v>
      </c>
      <c r="Q6135" s="56">
        <v>24</v>
      </c>
      <c r="R6135" s="56" t="s">
        <v>6603</v>
      </c>
      <c r="S6135" s="156" t="s">
        <v>605</v>
      </c>
      <c r="T6135" s="25">
        <v>1</v>
      </c>
      <c r="U6135" s="156" t="s">
        <v>13113</v>
      </c>
      <c r="V6135" s="156"/>
      <c r="W6135" s="25">
        <v>0.625</v>
      </c>
      <c r="Z6135" s="25">
        <v>50</v>
      </c>
      <c r="AA6135" s="25">
        <v>68.400000000000006</v>
      </c>
      <c r="AB6135" s="131"/>
      <c r="AC6135" s="186">
        <v>4.2000000000000003E-2</v>
      </c>
      <c r="AI6135" s="56" t="s">
        <v>13109</v>
      </c>
      <c r="AJ6135" s="25" t="s">
        <v>13132</v>
      </c>
    </row>
    <row r="6136" spans="1:36" s="56" customFormat="1">
      <c r="A6136" s="56" t="s">
        <v>13144</v>
      </c>
      <c r="B6136" s="156" t="s">
        <v>1033</v>
      </c>
      <c r="C6136" s="128" t="s">
        <v>13145</v>
      </c>
      <c r="D6136" s="128" t="s">
        <v>13146</v>
      </c>
      <c r="E6136" s="128" t="s">
        <v>13147</v>
      </c>
      <c r="F6136" s="128" t="s">
        <v>13148</v>
      </c>
      <c r="G6136" s="52" t="s">
        <v>13149</v>
      </c>
      <c r="I6136" s="159">
        <v>42034</v>
      </c>
      <c r="J6136" s="159">
        <v>42103</v>
      </c>
      <c r="K6136" s="156" t="s">
        <v>13334</v>
      </c>
      <c r="L6136" s="156" t="s">
        <v>13335</v>
      </c>
      <c r="N6136" s="121" t="s">
        <v>13336</v>
      </c>
      <c r="O6136" s="156"/>
      <c r="P6136" s="156" t="s">
        <v>12438</v>
      </c>
      <c r="Q6136" s="56">
        <v>24</v>
      </c>
      <c r="R6136" s="56" t="s">
        <v>6603</v>
      </c>
      <c r="S6136" s="156" t="s">
        <v>605</v>
      </c>
      <c r="T6136" s="25">
        <v>1</v>
      </c>
      <c r="U6136" s="156" t="s">
        <v>13113</v>
      </c>
      <c r="V6136" s="156"/>
      <c r="W6136" s="25">
        <v>0.625</v>
      </c>
      <c r="Z6136" s="25">
        <v>50</v>
      </c>
      <c r="AA6136" s="25">
        <v>70.400000000000006</v>
      </c>
      <c r="AB6136" s="131"/>
      <c r="AC6136" s="186">
        <v>4.2000000000000003E-2</v>
      </c>
      <c r="AI6136" s="56" t="s">
        <v>13109</v>
      </c>
      <c r="AJ6136" s="25" t="s">
        <v>13132</v>
      </c>
    </row>
    <row r="6137" spans="1:36" s="56" customFormat="1">
      <c r="A6137" s="56" t="s">
        <v>13144</v>
      </c>
      <c r="B6137" s="156" t="s">
        <v>1033</v>
      </c>
      <c r="C6137" s="128" t="s">
        <v>13145</v>
      </c>
      <c r="D6137" s="128" t="s">
        <v>13146</v>
      </c>
      <c r="E6137" s="128" t="s">
        <v>13147</v>
      </c>
      <c r="F6137" s="128" t="s">
        <v>13148</v>
      </c>
      <c r="G6137" s="52" t="s">
        <v>13149</v>
      </c>
      <c r="I6137" s="159">
        <v>42034</v>
      </c>
      <c r="J6137" s="159">
        <v>42103</v>
      </c>
      <c r="K6137" s="156" t="s">
        <v>13337</v>
      </c>
      <c r="L6137" s="156" t="s">
        <v>13338</v>
      </c>
      <c r="N6137" s="121" t="s">
        <v>13339</v>
      </c>
      <c r="O6137" s="156"/>
      <c r="P6137" s="156" t="s">
        <v>12438</v>
      </c>
      <c r="Q6137" s="56">
        <v>24</v>
      </c>
      <c r="R6137" s="56" t="s">
        <v>6603</v>
      </c>
      <c r="S6137" s="156" t="s">
        <v>605</v>
      </c>
      <c r="T6137" s="25">
        <v>1</v>
      </c>
      <c r="U6137" s="156" t="s">
        <v>13113</v>
      </c>
      <c r="V6137" s="156"/>
      <c r="W6137" s="25">
        <v>0.625</v>
      </c>
      <c r="Z6137" s="25">
        <v>50</v>
      </c>
      <c r="AA6137" s="25">
        <v>64.599999999999994</v>
      </c>
      <c r="AB6137" s="131"/>
      <c r="AC6137" s="186">
        <v>4.2000000000000003E-2</v>
      </c>
      <c r="AI6137" s="56" t="s">
        <v>13109</v>
      </c>
      <c r="AJ6137" s="25" t="s">
        <v>13132</v>
      </c>
    </row>
    <row r="6138" spans="1:36" s="56" customFormat="1">
      <c r="A6138" s="56" t="s">
        <v>13144</v>
      </c>
      <c r="B6138" s="156" t="s">
        <v>1033</v>
      </c>
      <c r="C6138" s="128" t="s">
        <v>13145</v>
      </c>
      <c r="D6138" s="128" t="s">
        <v>13146</v>
      </c>
      <c r="E6138" s="128" t="s">
        <v>13147</v>
      </c>
      <c r="F6138" s="128" t="s">
        <v>13148</v>
      </c>
      <c r="G6138" s="52" t="s">
        <v>13149</v>
      </c>
      <c r="I6138" s="159">
        <v>42034</v>
      </c>
      <c r="J6138" s="159">
        <v>42103</v>
      </c>
      <c r="K6138" s="156" t="s">
        <v>13340</v>
      </c>
      <c r="L6138" s="156" t="s">
        <v>13341</v>
      </c>
      <c r="N6138" s="121" t="s">
        <v>13342</v>
      </c>
      <c r="O6138" s="156"/>
      <c r="P6138" s="156" t="s">
        <v>12438</v>
      </c>
      <c r="Q6138" s="56">
        <v>24</v>
      </c>
      <c r="R6138" s="56" t="s">
        <v>6603</v>
      </c>
      <c r="S6138" s="156" t="s">
        <v>605</v>
      </c>
      <c r="T6138" s="25">
        <v>1</v>
      </c>
      <c r="U6138" s="156" t="s">
        <v>13113</v>
      </c>
      <c r="V6138" s="156"/>
      <c r="W6138" s="25">
        <v>0.625</v>
      </c>
      <c r="Z6138" s="25">
        <v>50</v>
      </c>
      <c r="AA6138" s="25">
        <v>69.599999999999994</v>
      </c>
      <c r="AB6138" s="131"/>
      <c r="AC6138" s="186">
        <v>4.2000000000000003E-2</v>
      </c>
      <c r="AI6138" s="56" t="s">
        <v>13109</v>
      </c>
      <c r="AJ6138" s="25" t="s">
        <v>13132</v>
      </c>
    </row>
    <row r="6139" spans="1:36" s="56" customFormat="1">
      <c r="A6139" s="56" t="s">
        <v>13144</v>
      </c>
      <c r="B6139" s="156" t="s">
        <v>1033</v>
      </c>
      <c r="C6139" s="128" t="s">
        <v>13145</v>
      </c>
      <c r="D6139" s="128" t="s">
        <v>13146</v>
      </c>
      <c r="E6139" s="128" t="s">
        <v>13147</v>
      </c>
      <c r="F6139" s="128" t="s">
        <v>13148</v>
      </c>
      <c r="G6139" s="52" t="s">
        <v>13149</v>
      </c>
      <c r="I6139" s="159">
        <v>42034</v>
      </c>
      <c r="J6139" s="159">
        <v>42103</v>
      </c>
      <c r="K6139" s="156" t="s">
        <v>13343</v>
      </c>
      <c r="L6139" s="156" t="s">
        <v>13344</v>
      </c>
      <c r="N6139" s="121" t="s">
        <v>13345</v>
      </c>
      <c r="O6139" s="156"/>
      <c r="P6139" s="156" t="s">
        <v>12438</v>
      </c>
      <c r="Q6139" s="56">
        <v>24</v>
      </c>
      <c r="R6139" s="56" t="s">
        <v>6603</v>
      </c>
      <c r="S6139" s="156" t="s">
        <v>605</v>
      </c>
      <c r="T6139" s="25">
        <v>1</v>
      </c>
      <c r="U6139" s="156" t="s">
        <v>13113</v>
      </c>
      <c r="V6139" s="156"/>
      <c r="W6139" s="25">
        <v>0.625</v>
      </c>
      <c r="Z6139" s="25">
        <v>50</v>
      </c>
      <c r="AA6139" s="25">
        <v>79.599999999999994</v>
      </c>
      <c r="AB6139" s="131"/>
      <c r="AC6139" s="186">
        <v>4.2000000000000003E-2</v>
      </c>
      <c r="AI6139" s="56" t="s">
        <v>13109</v>
      </c>
      <c r="AJ6139" s="25" t="s">
        <v>13132</v>
      </c>
    </row>
    <row r="6140" spans="1:36" s="56" customFormat="1">
      <c r="A6140" s="56" t="s">
        <v>13144</v>
      </c>
      <c r="B6140" s="156" t="s">
        <v>1033</v>
      </c>
      <c r="C6140" s="128" t="s">
        <v>13145</v>
      </c>
      <c r="D6140" s="128" t="s">
        <v>13146</v>
      </c>
      <c r="E6140" s="128" t="s">
        <v>13147</v>
      </c>
      <c r="F6140" s="128" t="s">
        <v>13148</v>
      </c>
      <c r="G6140" s="52" t="s">
        <v>13149</v>
      </c>
      <c r="I6140" s="159">
        <v>42034</v>
      </c>
      <c r="J6140" s="159">
        <v>42103</v>
      </c>
      <c r="K6140" s="156" t="s">
        <v>13346</v>
      </c>
      <c r="L6140" s="156" t="s">
        <v>13347</v>
      </c>
      <c r="N6140" s="121" t="s">
        <v>13348</v>
      </c>
      <c r="O6140" s="156"/>
      <c r="P6140" s="156" t="s">
        <v>12438</v>
      </c>
      <c r="Q6140" s="56">
        <v>24</v>
      </c>
      <c r="R6140" s="56" t="s">
        <v>6603</v>
      </c>
      <c r="S6140" s="156" t="s">
        <v>605</v>
      </c>
      <c r="T6140" s="25">
        <v>1</v>
      </c>
      <c r="U6140" s="156" t="s">
        <v>13113</v>
      </c>
      <c r="V6140" s="156"/>
      <c r="W6140" s="25">
        <v>0.625</v>
      </c>
      <c r="Z6140" s="25">
        <v>50</v>
      </c>
      <c r="AA6140" s="25">
        <v>94</v>
      </c>
      <c r="AB6140" s="131"/>
      <c r="AC6140" s="186">
        <v>4.2000000000000003E-2</v>
      </c>
      <c r="AI6140" s="56" t="s">
        <v>13109</v>
      </c>
      <c r="AJ6140" s="25" t="s">
        <v>13132</v>
      </c>
    </row>
    <row r="6141" spans="1:36" s="56" customFormat="1">
      <c r="A6141" s="56" t="s">
        <v>13144</v>
      </c>
      <c r="B6141" s="156" t="s">
        <v>1033</v>
      </c>
      <c r="C6141" s="128" t="s">
        <v>13145</v>
      </c>
      <c r="D6141" s="128" t="s">
        <v>13146</v>
      </c>
      <c r="E6141" s="128" t="s">
        <v>13147</v>
      </c>
      <c r="F6141" s="128" t="s">
        <v>13148</v>
      </c>
      <c r="G6141" s="52" t="s">
        <v>13149</v>
      </c>
      <c r="I6141" s="159">
        <v>42034</v>
      </c>
      <c r="J6141" s="159">
        <v>42103</v>
      </c>
      <c r="K6141" s="156" t="s">
        <v>13349</v>
      </c>
      <c r="L6141" s="156" t="s">
        <v>13350</v>
      </c>
      <c r="N6141" s="121" t="s">
        <v>13351</v>
      </c>
      <c r="O6141" s="156"/>
      <c r="P6141" s="156" t="s">
        <v>12438</v>
      </c>
      <c r="Q6141" s="56">
        <v>24</v>
      </c>
      <c r="R6141" s="56" t="s">
        <v>6603</v>
      </c>
      <c r="S6141" s="156" t="s">
        <v>605</v>
      </c>
      <c r="T6141" s="25">
        <v>1</v>
      </c>
      <c r="U6141" s="156" t="s">
        <v>13113</v>
      </c>
      <c r="V6141" s="156"/>
      <c r="W6141" s="25">
        <v>0.625</v>
      </c>
      <c r="Z6141" s="25">
        <v>50</v>
      </c>
      <c r="AA6141" s="25">
        <v>51.6</v>
      </c>
      <c r="AB6141" s="131"/>
      <c r="AC6141" s="186">
        <v>4.2000000000000003E-2</v>
      </c>
      <c r="AI6141" s="56" t="s">
        <v>13109</v>
      </c>
      <c r="AJ6141" s="25" t="s">
        <v>13132</v>
      </c>
    </row>
    <row r="6142" spans="1:36" s="56" customFormat="1">
      <c r="A6142" s="56" t="s">
        <v>13144</v>
      </c>
      <c r="B6142" s="156" t="s">
        <v>1033</v>
      </c>
      <c r="C6142" s="128" t="s">
        <v>13145</v>
      </c>
      <c r="D6142" s="128" t="s">
        <v>13146</v>
      </c>
      <c r="E6142" s="128" t="s">
        <v>13147</v>
      </c>
      <c r="F6142" s="128" t="s">
        <v>13148</v>
      </c>
      <c r="G6142" s="52" t="s">
        <v>13149</v>
      </c>
      <c r="I6142" s="159">
        <v>42034</v>
      </c>
      <c r="J6142" s="159">
        <v>42103</v>
      </c>
      <c r="K6142" s="156" t="s">
        <v>13352</v>
      </c>
      <c r="L6142" s="156" t="s">
        <v>13353</v>
      </c>
      <c r="N6142" s="121" t="s">
        <v>13354</v>
      </c>
      <c r="O6142" s="156"/>
      <c r="P6142" s="156" t="s">
        <v>12438</v>
      </c>
      <c r="Q6142" s="56">
        <v>24</v>
      </c>
      <c r="R6142" s="56" t="s">
        <v>6603</v>
      </c>
      <c r="S6142" s="156" t="s">
        <v>605</v>
      </c>
      <c r="T6142" s="25">
        <v>1</v>
      </c>
      <c r="U6142" s="156" t="s">
        <v>13113</v>
      </c>
      <c r="V6142" s="156"/>
      <c r="W6142" s="25">
        <v>0.625</v>
      </c>
      <c r="Z6142" s="25">
        <v>50</v>
      </c>
      <c r="AA6142" s="25">
        <v>176</v>
      </c>
      <c r="AB6142" s="131"/>
      <c r="AC6142" s="186">
        <v>4.2000000000000003E-2</v>
      </c>
      <c r="AI6142" s="56" t="s">
        <v>13109</v>
      </c>
      <c r="AJ6142" s="25" t="s">
        <v>13132</v>
      </c>
    </row>
    <row r="6143" spans="1:36" s="56" customFormat="1">
      <c r="A6143" s="56" t="s">
        <v>13144</v>
      </c>
      <c r="B6143" s="156" t="s">
        <v>1033</v>
      </c>
      <c r="C6143" s="128" t="s">
        <v>13145</v>
      </c>
      <c r="D6143" s="128" t="s">
        <v>13146</v>
      </c>
      <c r="E6143" s="128" t="s">
        <v>13147</v>
      </c>
      <c r="F6143" s="128" t="s">
        <v>13148</v>
      </c>
      <c r="G6143" s="52" t="s">
        <v>13149</v>
      </c>
      <c r="I6143" s="159">
        <v>42034</v>
      </c>
      <c r="J6143" s="159">
        <v>42103</v>
      </c>
      <c r="K6143" s="156" t="s">
        <v>13355</v>
      </c>
      <c r="L6143" s="156" t="s">
        <v>13356</v>
      </c>
      <c r="N6143" s="121" t="s">
        <v>13357</v>
      </c>
      <c r="O6143" s="156"/>
      <c r="P6143" s="156" t="s">
        <v>12438</v>
      </c>
      <c r="Q6143" s="56">
        <v>24</v>
      </c>
      <c r="R6143" s="56" t="s">
        <v>6603</v>
      </c>
      <c r="S6143" s="156" t="s">
        <v>605</v>
      </c>
      <c r="T6143" s="25">
        <v>1</v>
      </c>
      <c r="U6143" s="156" t="s">
        <v>13113</v>
      </c>
      <c r="V6143" s="156"/>
      <c r="W6143" s="25">
        <v>0.625</v>
      </c>
      <c r="Z6143" s="25">
        <v>50</v>
      </c>
      <c r="AA6143" s="25">
        <v>127</v>
      </c>
      <c r="AB6143" s="131"/>
      <c r="AC6143" s="186">
        <v>4.2000000000000003E-2</v>
      </c>
      <c r="AI6143" s="56" t="s">
        <v>13109</v>
      </c>
      <c r="AJ6143" s="25" t="s">
        <v>13132</v>
      </c>
    </row>
    <row r="6144" spans="1:36" s="56" customFormat="1">
      <c r="A6144" s="56" t="s">
        <v>13144</v>
      </c>
      <c r="B6144" s="156" t="s">
        <v>1033</v>
      </c>
      <c r="C6144" s="128" t="s">
        <v>13145</v>
      </c>
      <c r="D6144" s="128" t="s">
        <v>13146</v>
      </c>
      <c r="E6144" s="128" t="s">
        <v>13147</v>
      </c>
      <c r="F6144" s="128" t="s">
        <v>13148</v>
      </c>
      <c r="G6144" s="52" t="s">
        <v>13149</v>
      </c>
      <c r="I6144" s="159">
        <v>42034</v>
      </c>
      <c r="J6144" s="159">
        <v>42103</v>
      </c>
      <c r="K6144" s="156" t="s">
        <v>13358</v>
      </c>
      <c r="L6144" s="156" t="s">
        <v>13359</v>
      </c>
      <c r="N6144" s="121" t="s">
        <v>13360</v>
      </c>
      <c r="O6144" s="156"/>
      <c r="P6144" s="156" t="s">
        <v>12438</v>
      </c>
      <c r="Q6144" s="56">
        <v>24</v>
      </c>
      <c r="R6144" s="56" t="s">
        <v>6603</v>
      </c>
      <c r="S6144" s="156" t="s">
        <v>605</v>
      </c>
      <c r="T6144" s="25">
        <v>1</v>
      </c>
      <c r="U6144" s="156" t="s">
        <v>13113</v>
      </c>
      <c r="V6144" s="156"/>
      <c r="W6144" s="25">
        <v>0.625</v>
      </c>
      <c r="Z6144" s="25">
        <v>50</v>
      </c>
      <c r="AA6144" s="25">
        <v>89</v>
      </c>
      <c r="AB6144" s="131"/>
      <c r="AC6144" s="186">
        <v>4.2000000000000003E-2</v>
      </c>
      <c r="AI6144" s="56" t="s">
        <v>13109</v>
      </c>
      <c r="AJ6144" s="25" t="s">
        <v>13132</v>
      </c>
    </row>
    <row r="6145" spans="1:36" s="56" customFormat="1">
      <c r="A6145" s="56" t="s">
        <v>13144</v>
      </c>
      <c r="B6145" s="156" t="s">
        <v>1033</v>
      </c>
      <c r="C6145" s="128" t="s">
        <v>13145</v>
      </c>
      <c r="D6145" s="128" t="s">
        <v>13146</v>
      </c>
      <c r="E6145" s="128" t="s">
        <v>13147</v>
      </c>
      <c r="F6145" s="128" t="s">
        <v>13148</v>
      </c>
      <c r="G6145" s="52" t="s">
        <v>13149</v>
      </c>
      <c r="I6145" s="159">
        <v>42034</v>
      </c>
      <c r="J6145" s="159">
        <v>42103</v>
      </c>
      <c r="K6145" s="156" t="s">
        <v>13361</v>
      </c>
      <c r="L6145" s="156" t="s">
        <v>13362</v>
      </c>
      <c r="N6145" s="121" t="s">
        <v>13363</v>
      </c>
      <c r="O6145" s="156"/>
      <c r="P6145" s="156" t="s">
        <v>12438</v>
      </c>
      <c r="Q6145" s="56">
        <v>24</v>
      </c>
      <c r="R6145" s="56" t="s">
        <v>6603</v>
      </c>
      <c r="S6145" s="156" t="s">
        <v>605</v>
      </c>
      <c r="T6145" s="25">
        <v>1</v>
      </c>
      <c r="U6145" s="156" t="s">
        <v>13113</v>
      </c>
      <c r="V6145" s="156"/>
      <c r="W6145" s="25">
        <v>0.625</v>
      </c>
      <c r="Z6145" s="25">
        <v>50</v>
      </c>
      <c r="AA6145" s="25">
        <v>69.2</v>
      </c>
      <c r="AB6145" s="131"/>
      <c r="AC6145" s="186">
        <v>4.2000000000000003E-2</v>
      </c>
      <c r="AI6145" s="56" t="s">
        <v>13109</v>
      </c>
      <c r="AJ6145" s="25" t="s">
        <v>13132</v>
      </c>
    </row>
    <row r="6146" spans="1:36" s="56" customFormat="1">
      <c r="A6146" s="56" t="s">
        <v>13144</v>
      </c>
      <c r="B6146" s="156" t="s">
        <v>1033</v>
      </c>
      <c r="C6146" s="128" t="s">
        <v>13145</v>
      </c>
      <c r="D6146" s="128" t="s">
        <v>13146</v>
      </c>
      <c r="E6146" s="128" t="s">
        <v>13147</v>
      </c>
      <c r="F6146" s="128" t="s">
        <v>13148</v>
      </c>
      <c r="G6146" s="52" t="s">
        <v>13149</v>
      </c>
      <c r="I6146" s="159">
        <v>42034</v>
      </c>
      <c r="J6146" s="159">
        <v>42103</v>
      </c>
      <c r="K6146" s="156" t="s">
        <v>13364</v>
      </c>
      <c r="L6146" s="156" t="s">
        <v>13365</v>
      </c>
      <c r="N6146" s="121" t="s">
        <v>13366</v>
      </c>
      <c r="O6146" s="156"/>
      <c r="P6146" s="156" t="s">
        <v>12438</v>
      </c>
      <c r="Q6146" s="56">
        <v>24</v>
      </c>
      <c r="R6146" s="56" t="s">
        <v>6603</v>
      </c>
      <c r="S6146" s="156" t="s">
        <v>605</v>
      </c>
      <c r="T6146" s="25">
        <v>1</v>
      </c>
      <c r="U6146" s="156" t="s">
        <v>13113</v>
      </c>
      <c r="V6146" s="156"/>
      <c r="W6146" s="25">
        <v>0.625</v>
      </c>
      <c r="Z6146" s="25">
        <v>50</v>
      </c>
      <c r="AA6146" s="25">
        <v>123</v>
      </c>
      <c r="AB6146" s="131"/>
      <c r="AC6146" s="186">
        <v>4.2000000000000003E-2</v>
      </c>
      <c r="AI6146" s="56" t="s">
        <v>13109</v>
      </c>
      <c r="AJ6146" s="25" t="s">
        <v>13132</v>
      </c>
    </row>
    <row r="6147" spans="1:36" s="56" customFormat="1">
      <c r="A6147" s="56" t="s">
        <v>13144</v>
      </c>
      <c r="B6147" s="156" t="s">
        <v>1033</v>
      </c>
      <c r="C6147" s="128" t="s">
        <v>13145</v>
      </c>
      <c r="D6147" s="128" t="s">
        <v>13146</v>
      </c>
      <c r="E6147" s="128" t="s">
        <v>13147</v>
      </c>
      <c r="F6147" s="128" t="s">
        <v>13148</v>
      </c>
      <c r="G6147" s="52" t="s">
        <v>13149</v>
      </c>
      <c r="I6147" s="159">
        <v>42034</v>
      </c>
      <c r="J6147" s="159">
        <v>42103</v>
      </c>
      <c r="K6147" s="156" t="s">
        <v>13367</v>
      </c>
      <c r="L6147" s="156" t="s">
        <v>13368</v>
      </c>
      <c r="N6147" s="121" t="s">
        <v>13369</v>
      </c>
      <c r="O6147" s="156"/>
      <c r="P6147" s="156" t="s">
        <v>12438</v>
      </c>
      <c r="Q6147" s="56">
        <v>24</v>
      </c>
      <c r="R6147" s="56" t="s">
        <v>6603</v>
      </c>
      <c r="S6147" s="156" t="s">
        <v>605</v>
      </c>
      <c r="T6147" s="25">
        <v>1</v>
      </c>
      <c r="U6147" s="156" t="s">
        <v>13113</v>
      </c>
      <c r="V6147" s="156"/>
      <c r="W6147" s="25">
        <v>0.625</v>
      </c>
      <c r="Z6147" s="25">
        <v>50</v>
      </c>
      <c r="AA6147" s="25">
        <v>106</v>
      </c>
      <c r="AB6147" s="131"/>
      <c r="AC6147" s="186">
        <v>4.2000000000000003E-2</v>
      </c>
      <c r="AI6147" s="56" t="s">
        <v>13109</v>
      </c>
      <c r="AJ6147" s="25" t="s">
        <v>13132</v>
      </c>
    </row>
    <row r="6148" spans="1:36" s="56" customFormat="1">
      <c r="A6148" s="56" t="s">
        <v>13144</v>
      </c>
      <c r="B6148" s="156" t="s">
        <v>1033</v>
      </c>
      <c r="C6148" s="128" t="s">
        <v>13145</v>
      </c>
      <c r="D6148" s="128" t="s">
        <v>13146</v>
      </c>
      <c r="E6148" s="128" t="s">
        <v>13147</v>
      </c>
      <c r="F6148" s="128" t="s">
        <v>13148</v>
      </c>
      <c r="G6148" s="52" t="s">
        <v>13149</v>
      </c>
      <c r="I6148" s="159">
        <v>42034</v>
      </c>
      <c r="J6148" s="159">
        <v>42103</v>
      </c>
      <c r="K6148" s="156" t="s">
        <v>13370</v>
      </c>
      <c r="L6148" s="156" t="s">
        <v>13371</v>
      </c>
      <c r="N6148" s="121" t="s">
        <v>13372</v>
      </c>
      <c r="O6148" s="156"/>
      <c r="P6148" s="156" t="s">
        <v>12438</v>
      </c>
      <c r="Q6148" s="56">
        <v>24</v>
      </c>
      <c r="R6148" s="56" t="s">
        <v>6603</v>
      </c>
      <c r="S6148" s="156" t="s">
        <v>605</v>
      </c>
      <c r="T6148" s="25">
        <v>1</v>
      </c>
      <c r="U6148" s="156" t="s">
        <v>13113</v>
      </c>
      <c r="V6148" s="156"/>
      <c r="W6148" s="25">
        <v>0.625</v>
      </c>
      <c r="Z6148" s="25">
        <v>50</v>
      </c>
      <c r="AA6148" s="25">
        <v>172</v>
      </c>
      <c r="AB6148" s="131"/>
      <c r="AC6148" s="186">
        <v>4.2000000000000003E-2</v>
      </c>
      <c r="AI6148" s="56" t="s">
        <v>13109</v>
      </c>
      <c r="AJ6148" s="25" t="s">
        <v>13132</v>
      </c>
    </row>
    <row r="6149" spans="1:36" s="56" customFormat="1">
      <c r="A6149" s="56" t="s">
        <v>13144</v>
      </c>
      <c r="B6149" s="156" t="s">
        <v>1033</v>
      </c>
      <c r="C6149" s="128" t="s">
        <v>13145</v>
      </c>
      <c r="D6149" s="128" t="s">
        <v>13146</v>
      </c>
      <c r="E6149" s="128" t="s">
        <v>13147</v>
      </c>
      <c r="F6149" s="128" t="s">
        <v>13148</v>
      </c>
      <c r="G6149" s="52" t="s">
        <v>13149</v>
      </c>
      <c r="I6149" s="159">
        <v>42034</v>
      </c>
      <c r="J6149" s="159">
        <v>42103</v>
      </c>
      <c r="K6149" s="156" t="s">
        <v>13373</v>
      </c>
      <c r="L6149" s="156" t="s">
        <v>13374</v>
      </c>
      <c r="N6149" s="121" t="s">
        <v>13375</v>
      </c>
      <c r="O6149" s="156"/>
      <c r="P6149" s="156" t="s">
        <v>12438</v>
      </c>
      <c r="Q6149" s="56">
        <v>24</v>
      </c>
      <c r="R6149" s="56" t="s">
        <v>6603</v>
      </c>
      <c r="S6149" s="156" t="s">
        <v>605</v>
      </c>
      <c r="T6149" s="25">
        <v>1</v>
      </c>
      <c r="U6149" s="156" t="s">
        <v>13113</v>
      </c>
      <c r="V6149" s="156"/>
      <c r="W6149" s="25">
        <v>0.625</v>
      </c>
      <c r="Z6149" s="25">
        <v>50</v>
      </c>
      <c r="AA6149" s="25">
        <v>46.4</v>
      </c>
      <c r="AB6149" s="131"/>
      <c r="AC6149" s="186">
        <v>4.2000000000000003E-2</v>
      </c>
      <c r="AI6149" s="56" t="s">
        <v>13109</v>
      </c>
      <c r="AJ6149" s="25" t="s">
        <v>13132</v>
      </c>
    </row>
    <row r="6150" spans="1:36" s="56" customFormat="1">
      <c r="A6150" s="56" t="s">
        <v>13144</v>
      </c>
      <c r="B6150" s="156" t="s">
        <v>1033</v>
      </c>
      <c r="C6150" s="128" t="s">
        <v>13145</v>
      </c>
      <c r="D6150" s="128" t="s">
        <v>13146</v>
      </c>
      <c r="E6150" s="128" t="s">
        <v>13147</v>
      </c>
      <c r="F6150" s="128" t="s">
        <v>13148</v>
      </c>
      <c r="G6150" s="52" t="s">
        <v>13149</v>
      </c>
      <c r="I6150" s="159">
        <v>42034</v>
      </c>
      <c r="J6150" s="159">
        <v>42103</v>
      </c>
      <c r="K6150" s="156" t="s">
        <v>13376</v>
      </c>
      <c r="L6150" s="156" t="s">
        <v>13377</v>
      </c>
      <c r="N6150" s="121" t="s">
        <v>13378</v>
      </c>
      <c r="O6150" s="156"/>
      <c r="P6150" s="156" t="s">
        <v>12438</v>
      </c>
      <c r="Q6150" s="56">
        <v>24</v>
      </c>
      <c r="R6150" s="56" t="s">
        <v>6603</v>
      </c>
      <c r="S6150" s="156" t="s">
        <v>605</v>
      </c>
      <c r="T6150" s="25">
        <v>1</v>
      </c>
      <c r="U6150" s="156" t="s">
        <v>13113</v>
      </c>
      <c r="V6150" s="156"/>
      <c r="W6150" s="25">
        <v>0.625</v>
      </c>
      <c r="Z6150" s="25">
        <v>50</v>
      </c>
      <c r="AA6150" s="25">
        <v>105</v>
      </c>
      <c r="AB6150" s="131"/>
      <c r="AC6150" s="186">
        <v>4.2000000000000003E-2</v>
      </c>
      <c r="AI6150" s="56" t="s">
        <v>13109</v>
      </c>
      <c r="AJ6150" s="25" t="s">
        <v>13132</v>
      </c>
    </row>
    <row r="6151" spans="1:36" s="56" customFormat="1">
      <c r="A6151" s="56" t="s">
        <v>13144</v>
      </c>
      <c r="B6151" s="156" t="s">
        <v>1033</v>
      </c>
      <c r="C6151" s="128" t="s">
        <v>13145</v>
      </c>
      <c r="D6151" s="128" t="s">
        <v>13146</v>
      </c>
      <c r="E6151" s="128" t="s">
        <v>13147</v>
      </c>
      <c r="F6151" s="128" t="s">
        <v>13148</v>
      </c>
      <c r="G6151" s="52" t="s">
        <v>13149</v>
      </c>
      <c r="I6151" s="159">
        <v>42034</v>
      </c>
      <c r="J6151" s="159">
        <v>42103</v>
      </c>
      <c r="K6151" s="156" t="s">
        <v>13379</v>
      </c>
      <c r="L6151" s="156" t="s">
        <v>13380</v>
      </c>
      <c r="N6151" s="121" t="s">
        <v>13381</v>
      </c>
      <c r="O6151" s="156"/>
      <c r="P6151" s="156" t="s">
        <v>12438</v>
      </c>
      <c r="Q6151" s="56">
        <v>24</v>
      </c>
      <c r="R6151" s="56" t="s">
        <v>6603</v>
      </c>
      <c r="S6151" s="156" t="s">
        <v>605</v>
      </c>
      <c r="T6151" s="25">
        <v>1</v>
      </c>
      <c r="U6151" s="156" t="s">
        <v>13113</v>
      </c>
      <c r="V6151" s="156"/>
      <c r="W6151" s="25">
        <v>0.625</v>
      </c>
      <c r="Z6151" s="25">
        <v>50</v>
      </c>
      <c r="AA6151" s="25">
        <v>138</v>
      </c>
      <c r="AB6151" s="131"/>
      <c r="AC6151" s="186">
        <v>4.2000000000000003E-2</v>
      </c>
      <c r="AI6151" s="56" t="s">
        <v>13109</v>
      </c>
      <c r="AJ6151" s="25" t="s">
        <v>13132</v>
      </c>
    </row>
    <row r="6152" spans="1:36" s="56" customFormat="1">
      <c r="A6152" s="56" t="s">
        <v>13144</v>
      </c>
      <c r="B6152" s="156" t="s">
        <v>1033</v>
      </c>
      <c r="C6152" s="128" t="s">
        <v>13145</v>
      </c>
      <c r="D6152" s="128" t="s">
        <v>13146</v>
      </c>
      <c r="E6152" s="128" t="s">
        <v>13147</v>
      </c>
      <c r="F6152" s="128" t="s">
        <v>13148</v>
      </c>
      <c r="G6152" s="52" t="s">
        <v>13149</v>
      </c>
      <c r="I6152" s="159">
        <v>42034</v>
      </c>
      <c r="J6152" s="159">
        <v>42103</v>
      </c>
      <c r="K6152" s="156" t="s">
        <v>13382</v>
      </c>
      <c r="L6152" s="156" t="s">
        <v>13383</v>
      </c>
      <c r="N6152" s="121" t="s">
        <v>13384</v>
      </c>
      <c r="O6152" s="156"/>
      <c r="P6152" s="156" t="s">
        <v>12438</v>
      </c>
      <c r="Q6152" s="56">
        <v>24</v>
      </c>
      <c r="R6152" s="56" t="s">
        <v>6603</v>
      </c>
      <c r="S6152" s="156" t="s">
        <v>605</v>
      </c>
      <c r="T6152" s="25">
        <v>1</v>
      </c>
      <c r="U6152" s="156" t="s">
        <v>13113</v>
      </c>
      <c r="V6152" s="156"/>
      <c r="W6152" s="25">
        <v>0.625</v>
      </c>
      <c r="Z6152" s="25">
        <v>50</v>
      </c>
      <c r="AA6152" s="25">
        <v>149</v>
      </c>
      <c r="AB6152" s="131"/>
      <c r="AC6152" s="186">
        <v>4.2000000000000003E-2</v>
      </c>
      <c r="AI6152" s="56" t="s">
        <v>13109</v>
      </c>
      <c r="AJ6152" s="25" t="s">
        <v>13132</v>
      </c>
    </row>
    <row r="6153" spans="1:36" s="56" customFormat="1">
      <c r="A6153" s="56" t="s">
        <v>13144</v>
      </c>
      <c r="B6153" s="156" t="s">
        <v>1033</v>
      </c>
      <c r="C6153" s="128" t="s">
        <v>13145</v>
      </c>
      <c r="D6153" s="128" t="s">
        <v>13146</v>
      </c>
      <c r="E6153" s="128" t="s">
        <v>13147</v>
      </c>
      <c r="F6153" s="128" t="s">
        <v>13148</v>
      </c>
      <c r="G6153" s="52" t="s">
        <v>13149</v>
      </c>
      <c r="I6153" s="159">
        <v>42034</v>
      </c>
      <c r="J6153" s="159">
        <v>42103</v>
      </c>
      <c r="K6153" s="156" t="s">
        <v>13385</v>
      </c>
      <c r="L6153" s="156" t="s">
        <v>13386</v>
      </c>
      <c r="N6153" s="121" t="s">
        <v>13387</v>
      </c>
      <c r="O6153" s="156"/>
      <c r="P6153" s="156" t="s">
        <v>12438</v>
      </c>
      <c r="Q6153" s="56">
        <v>24</v>
      </c>
      <c r="R6153" s="56" t="s">
        <v>6603</v>
      </c>
      <c r="S6153" s="156" t="s">
        <v>605</v>
      </c>
      <c r="T6153" s="25">
        <v>1</v>
      </c>
      <c r="U6153" s="156" t="s">
        <v>13113</v>
      </c>
      <c r="V6153" s="156"/>
      <c r="W6153" s="25">
        <v>0.625</v>
      </c>
      <c r="Z6153" s="25">
        <v>50</v>
      </c>
      <c r="AA6153" s="25">
        <v>31</v>
      </c>
      <c r="AB6153" s="131"/>
      <c r="AC6153" s="186">
        <v>4.2000000000000003E-2</v>
      </c>
      <c r="AI6153" s="56" t="s">
        <v>13109</v>
      </c>
      <c r="AJ6153" s="25" t="s">
        <v>13132</v>
      </c>
    </row>
    <row r="6154" spans="1:36" s="56" customFormat="1">
      <c r="A6154" s="56" t="s">
        <v>13144</v>
      </c>
      <c r="B6154" s="156" t="s">
        <v>1033</v>
      </c>
      <c r="C6154" s="128" t="s">
        <v>13145</v>
      </c>
      <c r="D6154" s="128" t="s">
        <v>13146</v>
      </c>
      <c r="E6154" s="128" t="s">
        <v>13147</v>
      </c>
      <c r="F6154" s="128" t="s">
        <v>13148</v>
      </c>
      <c r="G6154" s="52" t="s">
        <v>13149</v>
      </c>
      <c r="I6154" s="159">
        <v>42034</v>
      </c>
      <c r="J6154" s="159">
        <v>42103</v>
      </c>
      <c r="K6154" s="156" t="s">
        <v>13388</v>
      </c>
      <c r="L6154" s="156" t="s">
        <v>13389</v>
      </c>
      <c r="N6154" s="121" t="s">
        <v>13390</v>
      </c>
      <c r="O6154" s="156"/>
      <c r="P6154" s="156" t="s">
        <v>12438</v>
      </c>
      <c r="Q6154" s="56">
        <v>24</v>
      </c>
      <c r="R6154" s="56" t="s">
        <v>6603</v>
      </c>
      <c r="S6154" s="156" t="s">
        <v>605</v>
      </c>
      <c r="T6154" s="25">
        <v>1</v>
      </c>
      <c r="U6154" s="156" t="s">
        <v>13113</v>
      </c>
      <c r="V6154" s="156"/>
      <c r="W6154" s="25">
        <v>0.625</v>
      </c>
      <c r="Z6154" s="25">
        <v>50</v>
      </c>
      <c r="AA6154" s="25">
        <v>117</v>
      </c>
      <c r="AB6154" s="131"/>
      <c r="AC6154" s="186">
        <v>4.2000000000000003E-2</v>
      </c>
      <c r="AI6154" s="56" t="s">
        <v>13109</v>
      </c>
      <c r="AJ6154" s="25" t="s">
        <v>13132</v>
      </c>
    </row>
    <row r="6155" spans="1:36" s="56" customFormat="1">
      <c r="A6155" s="56" t="s">
        <v>13144</v>
      </c>
      <c r="B6155" s="156" t="s">
        <v>1033</v>
      </c>
      <c r="C6155" s="128" t="s">
        <v>13145</v>
      </c>
      <c r="D6155" s="128" t="s">
        <v>13146</v>
      </c>
      <c r="E6155" s="128" t="s">
        <v>13147</v>
      </c>
      <c r="F6155" s="128" t="s">
        <v>13148</v>
      </c>
      <c r="G6155" s="52" t="s">
        <v>13149</v>
      </c>
      <c r="I6155" s="159">
        <v>42034</v>
      </c>
      <c r="J6155" s="159">
        <v>42103</v>
      </c>
      <c r="K6155" s="156" t="s">
        <v>13391</v>
      </c>
      <c r="L6155" s="156" t="s">
        <v>13392</v>
      </c>
      <c r="N6155" s="121" t="s">
        <v>13393</v>
      </c>
      <c r="O6155" s="156"/>
      <c r="P6155" s="156" t="s">
        <v>12438</v>
      </c>
      <c r="Q6155" s="56">
        <v>24</v>
      </c>
      <c r="R6155" s="56" t="s">
        <v>6603</v>
      </c>
      <c r="S6155" s="156" t="s">
        <v>605</v>
      </c>
      <c r="T6155" s="25">
        <v>1</v>
      </c>
      <c r="U6155" s="156" t="s">
        <v>13113</v>
      </c>
      <c r="V6155" s="156"/>
      <c r="W6155" s="25">
        <v>0.625</v>
      </c>
      <c r="Z6155" s="25">
        <v>50</v>
      </c>
      <c r="AA6155" s="25">
        <v>47</v>
      </c>
      <c r="AB6155" s="131"/>
      <c r="AC6155" s="186">
        <v>4.2000000000000003E-2</v>
      </c>
      <c r="AI6155" s="56" t="s">
        <v>13109</v>
      </c>
      <c r="AJ6155" s="25" t="s">
        <v>13132</v>
      </c>
    </row>
    <row r="6156" spans="1:36" s="56" customFormat="1">
      <c r="A6156" s="56" t="s">
        <v>13144</v>
      </c>
      <c r="B6156" s="156" t="s">
        <v>1033</v>
      </c>
      <c r="C6156" s="128" t="s">
        <v>13145</v>
      </c>
      <c r="D6156" s="128" t="s">
        <v>13146</v>
      </c>
      <c r="E6156" s="128" t="s">
        <v>13147</v>
      </c>
      <c r="F6156" s="128" t="s">
        <v>13148</v>
      </c>
      <c r="G6156" s="52" t="s">
        <v>13149</v>
      </c>
      <c r="I6156" s="159">
        <v>42034</v>
      </c>
      <c r="J6156" s="159">
        <v>42103</v>
      </c>
      <c r="K6156" s="156" t="s">
        <v>13394</v>
      </c>
      <c r="L6156" s="156" t="s">
        <v>13395</v>
      </c>
      <c r="N6156" s="121" t="s">
        <v>13396</v>
      </c>
      <c r="O6156" s="156"/>
      <c r="P6156" s="156" t="s">
        <v>12438</v>
      </c>
      <c r="Q6156" s="56">
        <v>24</v>
      </c>
      <c r="R6156" s="56" t="s">
        <v>6603</v>
      </c>
      <c r="S6156" s="156" t="s">
        <v>605</v>
      </c>
      <c r="T6156" s="25">
        <v>1</v>
      </c>
      <c r="U6156" s="156" t="s">
        <v>13113</v>
      </c>
      <c r="V6156" s="156"/>
      <c r="W6156" s="25">
        <v>0.625</v>
      </c>
      <c r="Z6156" s="25">
        <v>50</v>
      </c>
      <c r="AA6156" s="25">
        <v>196</v>
      </c>
      <c r="AB6156" s="131"/>
      <c r="AC6156" s="186">
        <v>4.2000000000000003E-2</v>
      </c>
      <c r="AI6156" s="56" t="s">
        <v>13109</v>
      </c>
      <c r="AJ6156" s="25" t="s">
        <v>13132</v>
      </c>
    </row>
    <row r="6157" spans="1:36" s="56" customFormat="1">
      <c r="A6157" s="56" t="s">
        <v>13144</v>
      </c>
      <c r="B6157" s="156" t="s">
        <v>1033</v>
      </c>
      <c r="C6157" s="128" t="s">
        <v>13145</v>
      </c>
      <c r="D6157" s="128" t="s">
        <v>13146</v>
      </c>
      <c r="E6157" s="128" t="s">
        <v>13147</v>
      </c>
      <c r="F6157" s="128" t="s">
        <v>13148</v>
      </c>
      <c r="G6157" s="52" t="s">
        <v>13149</v>
      </c>
      <c r="I6157" s="159">
        <v>42034</v>
      </c>
      <c r="J6157" s="159">
        <v>42103</v>
      </c>
      <c r="K6157" s="156" t="s">
        <v>13397</v>
      </c>
      <c r="L6157" s="156" t="s">
        <v>13398</v>
      </c>
      <c r="N6157" s="121" t="s">
        <v>13399</v>
      </c>
      <c r="O6157" s="156"/>
      <c r="P6157" s="156" t="s">
        <v>12438</v>
      </c>
      <c r="Q6157" s="56">
        <v>24</v>
      </c>
      <c r="R6157" s="56" t="s">
        <v>6603</v>
      </c>
      <c r="S6157" s="156" t="s">
        <v>605</v>
      </c>
      <c r="T6157" s="25">
        <v>1</v>
      </c>
      <c r="U6157" s="156" t="s">
        <v>13113</v>
      </c>
      <c r="V6157" s="156"/>
      <c r="W6157" s="25">
        <v>0.625</v>
      </c>
      <c r="Z6157" s="25">
        <v>52</v>
      </c>
      <c r="AA6157" s="25">
        <v>48</v>
      </c>
      <c r="AB6157" s="131"/>
      <c r="AC6157" s="186">
        <v>4.2000000000000003E-2</v>
      </c>
      <c r="AI6157" s="56" t="s">
        <v>13109</v>
      </c>
      <c r="AJ6157" s="25" t="s">
        <v>13132</v>
      </c>
    </row>
    <row r="6158" spans="1:36" s="56" customFormat="1">
      <c r="A6158" s="56" t="s">
        <v>13144</v>
      </c>
      <c r="B6158" s="156" t="s">
        <v>1033</v>
      </c>
      <c r="C6158" s="128" t="s">
        <v>13145</v>
      </c>
      <c r="D6158" s="128" t="s">
        <v>13146</v>
      </c>
      <c r="E6158" s="128" t="s">
        <v>13147</v>
      </c>
      <c r="F6158" s="128" t="s">
        <v>13148</v>
      </c>
      <c r="G6158" s="52" t="s">
        <v>13149</v>
      </c>
      <c r="I6158" s="159">
        <v>42034</v>
      </c>
      <c r="J6158" s="159">
        <v>42103</v>
      </c>
      <c r="K6158" s="156" t="s">
        <v>13400</v>
      </c>
      <c r="L6158" s="156" t="s">
        <v>13401</v>
      </c>
      <c r="N6158" s="121" t="s">
        <v>13402</v>
      </c>
      <c r="O6158" s="156"/>
      <c r="P6158" s="156" t="s">
        <v>12438</v>
      </c>
      <c r="Q6158" s="56">
        <v>24</v>
      </c>
      <c r="R6158" s="56" t="s">
        <v>6603</v>
      </c>
      <c r="S6158" s="156" t="s">
        <v>605</v>
      </c>
      <c r="T6158" s="25">
        <v>1</v>
      </c>
      <c r="U6158" s="156" t="s">
        <v>13113</v>
      </c>
      <c r="V6158" s="156"/>
      <c r="W6158" s="25">
        <v>0.625</v>
      </c>
      <c r="Z6158" s="25">
        <v>52</v>
      </c>
      <c r="AA6158" s="25">
        <v>49.4</v>
      </c>
      <c r="AB6158" s="131"/>
      <c r="AC6158" s="186">
        <v>4.2000000000000003E-2</v>
      </c>
      <c r="AI6158" s="56" t="s">
        <v>13109</v>
      </c>
      <c r="AJ6158" s="25" t="s">
        <v>13132</v>
      </c>
    </row>
    <row r="6159" spans="1:36" s="56" customFormat="1">
      <c r="A6159" s="56" t="s">
        <v>13144</v>
      </c>
      <c r="B6159" s="156" t="s">
        <v>1033</v>
      </c>
      <c r="C6159" s="128" t="s">
        <v>13145</v>
      </c>
      <c r="D6159" s="128" t="s">
        <v>13146</v>
      </c>
      <c r="E6159" s="128" t="s">
        <v>13147</v>
      </c>
      <c r="F6159" s="128" t="s">
        <v>13148</v>
      </c>
      <c r="G6159" s="52" t="s">
        <v>13149</v>
      </c>
      <c r="I6159" s="159">
        <v>42034</v>
      </c>
      <c r="J6159" s="159">
        <v>42103</v>
      </c>
      <c r="K6159" s="156" t="s">
        <v>13403</v>
      </c>
      <c r="L6159" s="156" t="s">
        <v>13404</v>
      </c>
      <c r="N6159" s="121" t="s">
        <v>13405</v>
      </c>
      <c r="O6159" s="156"/>
      <c r="P6159" s="156" t="s">
        <v>12438</v>
      </c>
      <c r="Q6159" s="56">
        <v>24</v>
      </c>
      <c r="R6159" s="56" t="s">
        <v>6603</v>
      </c>
      <c r="S6159" s="156" t="s">
        <v>605</v>
      </c>
      <c r="T6159" s="25">
        <v>1</v>
      </c>
      <c r="U6159" s="156" t="s">
        <v>13113</v>
      </c>
      <c r="V6159" s="156"/>
      <c r="W6159" s="25">
        <v>0.625</v>
      </c>
      <c r="Z6159" s="25">
        <v>52</v>
      </c>
      <c r="AA6159" s="25">
        <v>69</v>
      </c>
      <c r="AB6159" s="131"/>
      <c r="AC6159" s="186">
        <v>4.2000000000000003E-2</v>
      </c>
      <c r="AI6159" s="56" t="s">
        <v>13109</v>
      </c>
      <c r="AJ6159" s="25" t="s">
        <v>13132</v>
      </c>
    </row>
    <row r="6160" spans="1:36" s="56" customFormat="1">
      <c r="A6160" s="56" t="s">
        <v>13144</v>
      </c>
      <c r="B6160" s="156" t="s">
        <v>1033</v>
      </c>
      <c r="C6160" s="128" t="s">
        <v>13145</v>
      </c>
      <c r="D6160" s="128" t="s">
        <v>13146</v>
      </c>
      <c r="E6160" s="128" t="s">
        <v>13147</v>
      </c>
      <c r="F6160" s="128" t="s">
        <v>13148</v>
      </c>
      <c r="G6160" s="52" t="s">
        <v>13149</v>
      </c>
      <c r="I6160" s="159">
        <v>42034</v>
      </c>
      <c r="J6160" s="159">
        <v>42103</v>
      </c>
      <c r="K6160" s="156" t="s">
        <v>13406</v>
      </c>
      <c r="L6160" s="156" t="s">
        <v>13407</v>
      </c>
      <c r="N6160" s="121" t="s">
        <v>13408</v>
      </c>
      <c r="O6160" s="156"/>
      <c r="P6160" s="156" t="s">
        <v>12438</v>
      </c>
      <c r="Q6160" s="56">
        <v>24</v>
      </c>
      <c r="R6160" s="56" t="s">
        <v>6603</v>
      </c>
      <c r="S6160" s="156" t="s">
        <v>605</v>
      </c>
      <c r="T6160" s="25">
        <v>1</v>
      </c>
      <c r="U6160" s="156" t="s">
        <v>13113</v>
      </c>
      <c r="V6160" s="156"/>
      <c r="W6160" s="25">
        <v>0.625</v>
      </c>
      <c r="Z6160" s="25">
        <v>52</v>
      </c>
      <c r="AA6160" s="25">
        <v>28</v>
      </c>
      <c r="AB6160" s="131"/>
      <c r="AC6160" s="186">
        <v>4.2000000000000003E-2</v>
      </c>
      <c r="AI6160" s="56" t="s">
        <v>13109</v>
      </c>
      <c r="AJ6160" s="25" t="s">
        <v>13132</v>
      </c>
    </row>
    <row r="6161" spans="1:36" s="56" customFormat="1">
      <c r="A6161" s="56" t="s">
        <v>13144</v>
      </c>
      <c r="B6161" s="156" t="s">
        <v>1033</v>
      </c>
      <c r="C6161" s="128" t="s">
        <v>13145</v>
      </c>
      <c r="D6161" s="128" t="s">
        <v>13146</v>
      </c>
      <c r="E6161" s="128" t="s">
        <v>13147</v>
      </c>
      <c r="F6161" s="128" t="s">
        <v>13148</v>
      </c>
      <c r="G6161" s="52" t="s">
        <v>13149</v>
      </c>
      <c r="I6161" s="159">
        <v>42034</v>
      </c>
      <c r="J6161" s="159">
        <v>42103</v>
      </c>
      <c r="K6161" s="156" t="s">
        <v>13409</v>
      </c>
      <c r="L6161" s="156" t="s">
        <v>13410</v>
      </c>
      <c r="N6161" s="121" t="s">
        <v>13411</v>
      </c>
      <c r="O6161" s="156"/>
      <c r="P6161" s="156" t="s">
        <v>12438</v>
      </c>
      <c r="Q6161" s="56">
        <v>24</v>
      </c>
      <c r="R6161" s="56" t="s">
        <v>6603</v>
      </c>
      <c r="S6161" s="156" t="s">
        <v>605</v>
      </c>
      <c r="T6161" s="25">
        <v>1</v>
      </c>
      <c r="U6161" s="156" t="s">
        <v>13113</v>
      </c>
      <c r="V6161" s="156"/>
      <c r="W6161" s="25">
        <v>0.625</v>
      </c>
      <c r="Z6161" s="25">
        <v>52</v>
      </c>
      <c r="AA6161" s="25">
        <v>109</v>
      </c>
      <c r="AB6161" s="131"/>
      <c r="AC6161" s="186">
        <v>4.2000000000000003E-2</v>
      </c>
      <c r="AI6161" s="56" t="s">
        <v>13109</v>
      </c>
      <c r="AJ6161" s="25" t="s">
        <v>13132</v>
      </c>
    </row>
    <row r="6162" spans="1:36" s="56" customFormat="1">
      <c r="A6162" s="56" t="s">
        <v>13144</v>
      </c>
      <c r="B6162" s="156" t="s">
        <v>1033</v>
      </c>
      <c r="C6162" s="128" t="s">
        <v>13145</v>
      </c>
      <c r="D6162" s="128" t="s">
        <v>13146</v>
      </c>
      <c r="E6162" s="128" t="s">
        <v>13147</v>
      </c>
      <c r="F6162" s="128" t="s">
        <v>13148</v>
      </c>
      <c r="G6162" s="52" t="s">
        <v>13149</v>
      </c>
      <c r="I6162" s="159">
        <v>42034</v>
      </c>
      <c r="J6162" s="159">
        <v>42103</v>
      </c>
      <c r="K6162" s="156" t="s">
        <v>13412</v>
      </c>
      <c r="L6162" s="156" t="s">
        <v>13413</v>
      </c>
      <c r="N6162" s="121" t="s">
        <v>13414</v>
      </c>
      <c r="O6162" s="156"/>
      <c r="P6162" s="156" t="s">
        <v>12438</v>
      </c>
      <c r="Q6162" s="56">
        <v>24</v>
      </c>
      <c r="R6162" s="56" t="s">
        <v>6603</v>
      </c>
      <c r="S6162" s="156" t="s">
        <v>605</v>
      </c>
      <c r="T6162" s="25">
        <v>1</v>
      </c>
      <c r="U6162" s="156" t="s">
        <v>13113</v>
      </c>
      <c r="V6162" s="156"/>
      <c r="W6162" s="25">
        <v>0.625</v>
      </c>
      <c r="Z6162" s="25">
        <v>52</v>
      </c>
      <c r="AA6162" s="25">
        <v>40</v>
      </c>
      <c r="AB6162" s="131"/>
      <c r="AC6162" s="186">
        <v>4.2000000000000003E-2</v>
      </c>
      <c r="AI6162" s="56" t="s">
        <v>13109</v>
      </c>
      <c r="AJ6162" s="25" t="s">
        <v>13132</v>
      </c>
    </row>
    <row r="6163" spans="1:36" s="56" customFormat="1">
      <c r="A6163" s="56" t="s">
        <v>13144</v>
      </c>
      <c r="B6163" s="156" t="s">
        <v>1033</v>
      </c>
      <c r="C6163" s="128" t="s">
        <v>13145</v>
      </c>
      <c r="D6163" s="128" t="s">
        <v>13146</v>
      </c>
      <c r="E6163" s="128" t="s">
        <v>13147</v>
      </c>
      <c r="F6163" s="128" t="s">
        <v>13148</v>
      </c>
      <c r="G6163" s="52" t="s">
        <v>13149</v>
      </c>
      <c r="I6163" s="159">
        <v>42034</v>
      </c>
      <c r="J6163" s="159">
        <v>42103</v>
      </c>
      <c r="K6163" s="156" t="s">
        <v>13415</v>
      </c>
      <c r="L6163" s="156" t="s">
        <v>13416</v>
      </c>
      <c r="N6163" s="121" t="s">
        <v>13417</v>
      </c>
      <c r="O6163" s="156"/>
      <c r="P6163" s="156" t="s">
        <v>12438</v>
      </c>
      <c r="Q6163" s="56">
        <v>24</v>
      </c>
      <c r="R6163" s="56" t="s">
        <v>6603</v>
      </c>
      <c r="S6163" s="156" t="s">
        <v>605</v>
      </c>
      <c r="T6163" s="25">
        <v>1</v>
      </c>
      <c r="U6163" s="156" t="s">
        <v>13113</v>
      </c>
      <c r="V6163" s="156"/>
      <c r="W6163" s="25">
        <v>0.625</v>
      </c>
      <c r="Z6163" s="25">
        <v>52</v>
      </c>
      <c r="AA6163" s="25">
        <v>43</v>
      </c>
      <c r="AB6163" s="131"/>
      <c r="AC6163" s="186">
        <v>4.2000000000000003E-2</v>
      </c>
      <c r="AI6163" s="56" t="s">
        <v>13109</v>
      </c>
      <c r="AJ6163" s="25" t="s">
        <v>13132</v>
      </c>
    </row>
    <row r="6164" spans="1:36" s="56" customFormat="1">
      <c r="A6164" s="56" t="s">
        <v>13144</v>
      </c>
      <c r="B6164" s="156" t="s">
        <v>1033</v>
      </c>
      <c r="C6164" s="128" t="s">
        <v>13145</v>
      </c>
      <c r="D6164" s="128" t="s">
        <v>13146</v>
      </c>
      <c r="E6164" s="128" t="s">
        <v>13147</v>
      </c>
      <c r="F6164" s="128" t="s">
        <v>13148</v>
      </c>
      <c r="G6164" s="52" t="s">
        <v>13149</v>
      </c>
      <c r="I6164" s="159">
        <v>42034</v>
      </c>
      <c r="J6164" s="159">
        <v>42103</v>
      </c>
      <c r="K6164" s="156" t="s">
        <v>13418</v>
      </c>
      <c r="L6164" s="156" t="s">
        <v>13419</v>
      </c>
      <c r="N6164" s="121" t="s">
        <v>13420</v>
      </c>
      <c r="O6164" s="156"/>
      <c r="P6164" s="156" t="s">
        <v>12438</v>
      </c>
      <c r="Q6164" s="56">
        <v>24</v>
      </c>
      <c r="R6164" s="56" t="s">
        <v>6603</v>
      </c>
      <c r="S6164" s="156" t="s">
        <v>605</v>
      </c>
      <c r="T6164" s="25">
        <v>1</v>
      </c>
      <c r="U6164" s="156" t="s">
        <v>13113</v>
      </c>
      <c r="V6164" s="156"/>
      <c r="W6164" s="25">
        <v>0.625</v>
      </c>
      <c r="Z6164" s="25">
        <v>52</v>
      </c>
      <c r="AA6164" s="25">
        <v>34</v>
      </c>
      <c r="AB6164" s="131"/>
      <c r="AC6164" s="186">
        <v>4.2000000000000003E-2</v>
      </c>
      <c r="AI6164" s="56" t="s">
        <v>13109</v>
      </c>
      <c r="AJ6164" s="25" t="s">
        <v>13132</v>
      </c>
    </row>
    <row r="6165" spans="1:36" s="56" customFormat="1">
      <c r="A6165" s="56" t="s">
        <v>13144</v>
      </c>
      <c r="B6165" s="156" t="s">
        <v>1033</v>
      </c>
      <c r="C6165" s="128" t="s">
        <v>13145</v>
      </c>
      <c r="D6165" s="128" t="s">
        <v>13146</v>
      </c>
      <c r="E6165" s="128" t="s">
        <v>13147</v>
      </c>
      <c r="F6165" s="128" t="s">
        <v>13148</v>
      </c>
      <c r="G6165" s="52" t="s">
        <v>13149</v>
      </c>
      <c r="I6165" s="159">
        <v>42034</v>
      </c>
      <c r="J6165" s="159">
        <v>42103</v>
      </c>
      <c r="K6165" s="156" t="s">
        <v>13421</v>
      </c>
      <c r="L6165" s="156" t="s">
        <v>13422</v>
      </c>
      <c r="N6165" s="121" t="s">
        <v>13423</v>
      </c>
      <c r="O6165" s="156"/>
      <c r="P6165" s="156" t="s">
        <v>12438</v>
      </c>
      <c r="Q6165" s="56">
        <v>24</v>
      </c>
      <c r="R6165" s="56" t="s">
        <v>6603</v>
      </c>
      <c r="S6165" s="156" t="s">
        <v>605</v>
      </c>
      <c r="T6165" s="25">
        <v>1</v>
      </c>
      <c r="U6165" s="156" t="s">
        <v>13113</v>
      </c>
      <c r="V6165" s="156"/>
      <c r="W6165" s="25">
        <v>0.625</v>
      </c>
      <c r="Z6165" s="25">
        <v>52</v>
      </c>
      <c r="AA6165" s="25">
        <v>91.4</v>
      </c>
      <c r="AB6165" s="131"/>
      <c r="AC6165" s="186">
        <v>4.2000000000000003E-2</v>
      </c>
      <c r="AI6165" s="56" t="s">
        <v>13109</v>
      </c>
      <c r="AJ6165" s="25" t="s">
        <v>13132</v>
      </c>
    </row>
    <row r="6166" spans="1:36" s="56" customFormat="1">
      <c r="A6166" s="56" t="s">
        <v>13144</v>
      </c>
      <c r="B6166" s="156" t="s">
        <v>1033</v>
      </c>
      <c r="C6166" s="128" t="s">
        <v>13145</v>
      </c>
      <c r="D6166" s="128" t="s">
        <v>13146</v>
      </c>
      <c r="E6166" s="128" t="s">
        <v>13147</v>
      </c>
      <c r="F6166" s="128" t="s">
        <v>13148</v>
      </c>
      <c r="G6166" s="52" t="s">
        <v>13149</v>
      </c>
      <c r="I6166" s="159">
        <v>42034</v>
      </c>
      <c r="J6166" s="159">
        <v>42103</v>
      </c>
      <c r="K6166" s="156" t="s">
        <v>13424</v>
      </c>
      <c r="L6166" s="156" t="s">
        <v>13425</v>
      </c>
      <c r="N6166" s="121" t="s">
        <v>13426</v>
      </c>
      <c r="O6166" s="156"/>
      <c r="P6166" s="156" t="s">
        <v>12438</v>
      </c>
      <c r="Q6166" s="56">
        <v>24</v>
      </c>
      <c r="R6166" s="56" t="s">
        <v>6603</v>
      </c>
      <c r="S6166" s="156" t="s">
        <v>605</v>
      </c>
      <c r="T6166" s="25">
        <v>1</v>
      </c>
      <c r="U6166" s="156" t="s">
        <v>13113</v>
      </c>
      <c r="V6166" s="156"/>
      <c r="W6166" s="25">
        <v>0.625</v>
      </c>
      <c r="Z6166" s="25">
        <v>52</v>
      </c>
      <c r="AA6166" s="25">
        <v>94.2</v>
      </c>
      <c r="AB6166" s="131"/>
      <c r="AC6166" s="186">
        <v>4.2000000000000003E-2</v>
      </c>
      <c r="AI6166" s="56" t="s">
        <v>13109</v>
      </c>
      <c r="AJ6166" s="25" t="s">
        <v>13132</v>
      </c>
    </row>
    <row r="6167" spans="1:36" s="56" customFormat="1">
      <c r="A6167" s="56" t="s">
        <v>13144</v>
      </c>
      <c r="B6167" s="156" t="s">
        <v>1033</v>
      </c>
      <c r="C6167" s="128" t="s">
        <v>13145</v>
      </c>
      <c r="D6167" s="128" t="s">
        <v>13146</v>
      </c>
      <c r="E6167" s="128" t="s">
        <v>13147</v>
      </c>
      <c r="F6167" s="128" t="s">
        <v>13148</v>
      </c>
      <c r="G6167" s="52" t="s">
        <v>13149</v>
      </c>
      <c r="I6167" s="159">
        <v>42034</v>
      </c>
      <c r="J6167" s="159">
        <v>42103</v>
      </c>
      <c r="K6167" s="156" t="s">
        <v>13427</v>
      </c>
      <c r="L6167" s="156" t="s">
        <v>13428</v>
      </c>
      <c r="N6167" s="121" t="s">
        <v>13429</v>
      </c>
      <c r="O6167" s="156"/>
      <c r="P6167" s="156" t="s">
        <v>12438</v>
      </c>
      <c r="Q6167" s="56">
        <v>24</v>
      </c>
      <c r="R6167" s="56" t="s">
        <v>6603</v>
      </c>
      <c r="S6167" s="156" t="s">
        <v>605</v>
      </c>
      <c r="T6167" s="25">
        <v>1</v>
      </c>
      <c r="U6167" s="156" t="s">
        <v>13113</v>
      </c>
      <c r="V6167" s="156"/>
      <c r="W6167" s="25">
        <v>0.625</v>
      </c>
      <c r="Z6167" s="25" t="s">
        <v>13430</v>
      </c>
      <c r="AA6167" s="25">
        <v>486</v>
      </c>
      <c r="AB6167" s="131"/>
      <c r="AC6167" s="186">
        <v>4.2000000000000003E-2</v>
      </c>
      <c r="AI6167" s="56" t="s">
        <v>13109</v>
      </c>
      <c r="AJ6167" s="25" t="s">
        <v>13132</v>
      </c>
    </row>
    <row r="6168" spans="1:36" s="56" customFormat="1">
      <c r="A6168" s="56" t="s">
        <v>13144</v>
      </c>
      <c r="B6168" s="156" t="s">
        <v>1033</v>
      </c>
      <c r="C6168" s="128" t="s">
        <v>13145</v>
      </c>
      <c r="D6168" s="128" t="s">
        <v>13146</v>
      </c>
      <c r="E6168" s="128" t="s">
        <v>13147</v>
      </c>
      <c r="F6168" s="128" t="s">
        <v>13148</v>
      </c>
      <c r="G6168" s="52" t="s">
        <v>13149</v>
      </c>
      <c r="I6168" s="159">
        <v>42034</v>
      </c>
      <c r="J6168" s="159">
        <v>42103</v>
      </c>
      <c r="K6168" s="156" t="s">
        <v>13431</v>
      </c>
      <c r="L6168" s="156" t="s">
        <v>13432</v>
      </c>
      <c r="N6168" s="121" t="s">
        <v>13433</v>
      </c>
      <c r="O6168" s="156"/>
      <c r="P6168" s="156" t="s">
        <v>12438</v>
      </c>
      <c r="Q6168" s="56">
        <v>24</v>
      </c>
      <c r="R6168" s="56" t="s">
        <v>6603</v>
      </c>
      <c r="S6168" s="156" t="s">
        <v>605</v>
      </c>
      <c r="T6168" s="25">
        <v>1</v>
      </c>
      <c r="U6168" s="156" t="s">
        <v>13113</v>
      </c>
      <c r="V6168" s="156"/>
      <c r="W6168" s="25">
        <v>0.625</v>
      </c>
      <c r="Z6168" s="25" t="s">
        <v>13430</v>
      </c>
      <c r="AA6168" s="25">
        <v>488</v>
      </c>
      <c r="AB6168" s="131"/>
      <c r="AC6168" s="186">
        <v>4.2000000000000003E-2</v>
      </c>
      <c r="AI6168" s="56" t="s">
        <v>13109</v>
      </c>
      <c r="AJ6168" s="25" t="s">
        <v>13132</v>
      </c>
    </row>
    <row r="6169" spans="1:36" s="56" customFormat="1">
      <c r="A6169" s="56" t="s">
        <v>13144</v>
      </c>
      <c r="B6169" s="156" t="s">
        <v>1033</v>
      </c>
      <c r="C6169" s="128" t="s">
        <v>13145</v>
      </c>
      <c r="D6169" s="128" t="s">
        <v>13146</v>
      </c>
      <c r="E6169" s="128" t="s">
        <v>13147</v>
      </c>
      <c r="F6169" s="128" t="s">
        <v>13148</v>
      </c>
      <c r="G6169" s="52" t="s">
        <v>13149</v>
      </c>
      <c r="I6169" s="159">
        <v>42034</v>
      </c>
      <c r="J6169" s="159">
        <v>42103</v>
      </c>
      <c r="K6169" s="156" t="s">
        <v>13434</v>
      </c>
      <c r="L6169" s="156" t="s">
        <v>13435</v>
      </c>
      <c r="N6169" s="121" t="s">
        <v>13436</v>
      </c>
      <c r="O6169" s="156"/>
      <c r="P6169" s="156" t="s">
        <v>12438</v>
      </c>
      <c r="Q6169" s="56">
        <v>24</v>
      </c>
      <c r="R6169" s="56" t="s">
        <v>6603</v>
      </c>
      <c r="S6169" s="156" t="s">
        <v>605</v>
      </c>
      <c r="T6169" s="25">
        <v>1</v>
      </c>
      <c r="U6169" s="156" t="s">
        <v>13113</v>
      </c>
      <c r="V6169" s="156"/>
      <c r="W6169" s="25">
        <v>0.625</v>
      </c>
      <c r="Z6169" s="25" t="s">
        <v>13437</v>
      </c>
      <c r="AA6169" s="25">
        <v>484</v>
      </c>
      <c r="AB6169" s="131"/>
      <c r="AC6169" s="186">
        <v>4.2000000000000003E-2</v>
      </c>
      <c r="AI6169" s="56" t="s">
        <v>13109</v>
      </c>
      <c r="AJ6169" s="25" t="s">
        <v>13132</v>
      </c>
    </row>
    <row r="6170" spans="1:36" s="56" customFormat="1">
      <c r="A6170" s="56" t="s">
        <v>13144</v>
      </c>
      <c r="B6170" s="156" t="s">
        <v>1033</v>
      </c>
      <c r="C6170" s="128" t="s">
        <v>13145</v>
      </c>
      <c r="D6170" s="128" t="s">
        <v>13146</v>
      </c>
      <c r="E6170" s="128" t="s">
        <v>13147</v>
      </c>
      <c r="F6170" s="128" t="s">
        <v>13148</v>
      </c>
      <c r="G6170" s="52" t="s">
        <v>13149</v>
      </c>
      <c r="I6170" s="159">
        <v>42034</v>
      </c>
      <c r="J6170" s="159">
        <v>42103</v>
      </c>
      <c r="K6170" s="156" t="s">
        <v>13438</v>
      </c>
      <c r="L6170" s="156" t="s">
        <v>13439</v>
      </c>
      <c r="N6170" s="121" t="s">
        <v>13440</v>
      </c>
      <c r="O6170" s="156"/>
      <c r="P6170" s="156" t="s">
        <v>12438</v>
      </c>
      <c r="Q6170" s="56">
        <v>24</v>
      </c>
      <c r="R6170" s="56" t="s">
        <v>6603</v>
      </c>
      <c r="S6170" s="156" t="s">
        <v>605</v>
      </c>
      <c r="T6170" s="25">
        <v>1</v>
      </c>
      <c r="U6170" s="156" t="s">
        <v>13113</v>
      </c>
      <c r="V6170" s="156"/>
      <c r="W6170" s="25">
        <v>0.625</v>
      </c>
      <c r="Z6170" s="25" t="s">
        <v>13437</v>
      </c>
      <c r="AA6170" s="25">
        <v>496</v>
      </c>
      <c r="AB6170" s="131"/>
      <c r="AC6170" s="186">
        <v>4.2000000000000003E-2</v>
      </c>
      <c r="AI6170" s="56" t="s">
        <v>13109</v>
      </c>
      <c r="AJ6170" s="25" t="s">
        <v>13132</v>
      </c>
    </row>
    <row r="6171" spans="1:36" s="56" customFormat="1">
      <c r="A6171" s="56" t="s">
        <v>13144</v>
      </c>
      <c r="B6171" s="156" t="s">
        <v>1033</v>
      </c>
      <c r="C6171" s="128" t="s">
        <v>13145</v>
      </c>
      <c r="D6171" s="128" t="s">
        <v>13146</v>
      </c>
      <c r="E6171" s="128" t="s">
        <v>13147</v>
      </c>
      <c r="F6171" s="128" t="s">
        <v>13148</v>
      </c>
      <c r="G6171" s="52" t="s">
        <v>13149</v>
      </c>
      <c r="I6171" s="159">
        <v>42034</v>
      </c>
      <c r="J6171" s="159">
        <v>42103</v>
      </c>
      <c r="K6171" s="156" t="s">
        <v>13441</v>
      </c>
      <c r="L6171" s="156" t="s">
        <v>13442</v>
      </c>
      <c r="N6171" s="121" t="s">
        <v>13443</v>
      </c>
      <c r="O6171" s="156"/>
      <c r="P6171" s="156" t="s">
        <v>12438</v>
      </c>
      <c r="Q6171" s="56" t="s">
        <v>11240</v>
      </c>
      <c r="R6171" s="56" t="s">
        <v>6603</v>
      </c>
      <c r="S6171" s="156" t="s">
        <v>605</v>
      </c>
      <c r="T6171" s="25">
        <v>1</v>
      </c>
      <c r="U6171" s="156" t="s">
        <v>13113</v>
      </c>
      <c r="V6171" s="156"/>
      <c r="W6171" s="156" t="s">
        <v>11241</v>
      </c>
      <c r="Z6171" s="25" t="s">
        <v>13437</v>
      </c>
      <c r="AA6171" s="25">
        <v>504</v>
      </c>
      <c r="AB6171" s="131"/>
      <c r="AC6171" s="156" t="s">
        <v>13444</v>
      </c>
      <c r="AI6171" s="56" t="s">
        <v>13109</v>
      </c>
      <c r="AJ6171" s="25" t="s">
        <v>13132</v>
      </c>
    </row>
    <row r="6172" spans="1:36" s="56" customFormat="1">
      <c r="A6172" s="56" t="s">
        <v>13144</v>
      </c>
      <c r="B6172" s="156" t="s">
        <v>1033</v>
      </c>
      <c r="C6172" s="128" t="s">
        <v>13145</v>
      </c>
      <c r="D6172" s="128" t="s">
        <v>13146</v>
      </c>
      <c r="E6172" s="128" t="s">
        <v>13147</v>
      </c>
      <c r="F6172" s="128" t="s">
        <v>13148</v>
      </c>
      <c r="G6172" s="52" t="s">
        <v>13149</v>
      </c>
      <c r="I6172" s="159">
        <v>42034</v>
      </c>
      <c r="J6172" s="159">
        <v>42103</v>
      </c>
      <c r="K6172" s="156" t="s">
        <v>13445</v>
      </c>
      <c r="L6172" s="156" t="s">
        <v>13446</v>
      </c>
      <c r="N6172" s="121" t="s">
        <v>13447</v>
      </c>
      <c r="O6172" s="156"/>
      <c r="P6172" s="156" t="s">
        <v>12438</v>
      </c>
      <c r="Q6172" s="56" t="s">
        <v>11240</v>
      </c>
      <c r="R6172" s="56" t="s">
        <v>6603</v>
      </c>
      <c r="S6172" s="156" t="s">
        <v>605</v>
      </c>
      <c r="T6172" s="25">
        <v>1</v>
      </c>
      <c r="U6172" s="156" t="s">
        <v>13113</v>
      </c>
      <c r="V6172" s="156"/>
      <c r="W6172" s="156" t="s">
        <v>11241</v>
      </c>
      <c r="Z6172" s="25" t="s">
        <v>13437</v>
      </c>
      <c r="AA6172" s="25">
        <v>542</v>
      </c>
      <c r="AB6172" s="131"/>
      <c r="AC6172" s="156" t="s">
        <v>13444</v>
      </c>
      <c r="AI6172" s="56" t="s">
        <v>13109</v>
      </c>
      <c r="AJ6172" s="25" t="s">
        <v>13132</v>
      </c>
    </row>
    <row r="6173" spans="1:36" s="56" customFormat="1">
      <c r="A6173" s="56" t="s">
        <v>13144</v>
      </c>
      <c r="B6173" s="156" t="s">
        <v>1033</v>
      </c>
      <c r="C6173" s="128" t="s">
        <v>13145</v>
      </c>
      <c r="D6173" s="128" t="s">
        <v>13146</v>
      </c>
      <c r="E6173" s="128" t="s">
        <v>13147</v>
      </c>
      <c r="F6173" s="128" t="s">
        <v>13148</v>
      </c>
      <c r="G6173" s="52" t="s">
        <v>13149</v>
      </c>
      <c r="I6173" s="159">
        <v>42034</v>
      </c>
      <c r="J6173" s="159">
        <v>42103</v>
      </c>
      <c r="K6173" s="156" t="s">
        <v>13448</v>
      </c>
      <c r="L6173" s="156" t="s">
        <v>13449</v>
      </c>
      <c r="N6173" s="121" t="s">
        <v>13450</v>
      </c>
      <c r="O6173" s="156"/>
      <c r="P6173" s="156" t="s">
        <v>12438</v>
      </c>
      <c r="Q6173" s="56" t="s">
        <v>11248</v>
      </c>
      <c r="R6173" s="56" t="s">
        <v>6603</v>
      </c>
      <c r="S6173" s="156" t="s">
        <v>605</v>
      </c>
      <c r="T6173" s="25">
        <v>1</v>
      </c>
      <c r="U6173" s="156" t="s">
        <v>13113</v>
      </c>
      <c r="V6173" s="156"/>
      <c r="W6173" s="156" t="s">
        <v>11249</v>
      </c>
      <c r="Z6173" s="25" t="s">
        <v>1085</v>
      </c>
      <c r="AA6173" s="25">
        <v>22</v>
      </c>
      <c r="AB6173" s="167" t="s">
        <v>13451</v>
      </c>
      <c r="AC6173" s="156" t="s">
        <v>13444</v>
      </c>
      <c r="AI6173" s="56" t="s">
        <v>13109</v>
      </c>
      <c r="AJ6173" s="25" t="s">
        <v>13132</v>
      </c>
    </row>
    <row r="6174" spans="1:36" s="56" customFormat="1">
      <c r="A6174" s="56" t="s">
        <v>13144</v>
      </c>
      <c r="B6174" s="156" t="s">
        <v>1033</v>
      </c>
      <c r="C6174" s="128" t="s">
        <v>13145</v>
      </c>
      <c r="D6174" s="128" t="s">
        <v>13146</v>
      </c>
      <c r="E6174" s="128" t="s">
        <v>13147</v>
      </c>
      <c r="F6174" s="128" t="s">
        <v>13148</v>
      </c>
      <c r="G6174" s="52" t="s">
        <v>13149</v>
      </c>
      <c r="I6174" s="159">
        <v>42034</v>
      </c>
      <c r="J6174" s="159">
        <v>42103</v>
      </c>
      <c r="K6174" s="156" t="s">
        <v>13452</v>
      </c>
      <c r="L6174" s="156" t="s">
        <v>13453</v>
      </c>
      <c r="N6174" s="121" t="s">
        <v>13454</v>
      </c>
      <c r="O6174" s="156"/>
      <c r="P6174" s="156" t="s">
        <v>12438</v>
      </c>
      <c r="Q6174" s="56" t="s">
        <v>11248</v>
      </c>
      <c r="R6174" s="56" t="s">
        <v>6603</v>
      </c>
      <c r="S6174" s="156" t="s">
        <v>605</v>
      </c>
      <c r="T6174" s="25">
        <v>1</v>
      </c>
      <c r="U6174" s="156" t="s">
        <v>13113</v>
      </c>
      <c r="V6174" s="156"/>
      <c r="W6174" s="156" t="s">
        <v>11249</v>
      </c>
      <c r="Z6174" s="25" t="s">
        <v>1085</v>
      </c>
      <c r="AA6174" s="25">
        <v>32</v>
      </c>
      <c r="AB6174" s="167" t="s">
        <v>13451</v>
      </c>
      <c r="AC6174" s="156" t="s">
        <v>13455</v>
      </c>
      <c r="AI6174" s="56" t="s">
        <v>13109</v>
      </c>
      <c r="AJ6174" s="25" t="s">
        <v>13132</v>
      </c>
    </row>
    <row r="6175" spans="1:36" s="56" customFormat="1">
      <c r="A6175" s="56" t="s">
        <v>13144</v>
      </c>
      <c r="B6175" s="156" t="s">
        <v>1033</v>
      </c>
      <c r="C6175" s="128" t="s">
        <v>13145</v>
      </c>
      <c r="D6175" s="128" t="s">
        <v>13146</v>
      </c>
      <c r="E6175" s="128" t="s">
        <v>13147</v>
      </c>
      <c r="F6175" s="128" t="s">
        <v>13148</v>
      </c>
      <c r="G6175" s="52" t="s">
        <v>13149</v>
      </c>
      <c r="I6175" s="159">
        <v>42034</v>
      </c>
      <c r="J6175" s="159">
        <v>42103</v>
      </c>
      <c r="K6175" s="156" t="s">
        <v>13456</v>
      </c>
      <c r="L6175" s="156" t="s">
        <v>13457</v>
      </c>
      <c r="N6175" s="121" t="s">
        <v>13458</v>
      </c>
      <c r="O6175" s="156"/>
      <c r="P6175" s="156" t="s">
        <v>12438</v>
      </c>
      <c r="Q6175" s="56" t="s">
        <v>11248</v>
      </c>
      <c r="R6175" s="56" t="s">
        <v>6603</v>
      </c>
      <c r="S6175" s="156" t="s">
        <v>605</v>
      </c>
      <c r="T6175" s="25">
        <v>1</v>
      </c>
      <c r="U6175" s="156" t="s">
        <v>13113</v>
      </c>
      <c r="V6175" s="156"/>
      <c r="W6175" s="156" t="s">
        <v>11249</v>
      </c>
      <c r="Z6175" s="25" t="s">
        <v>13459</v>
      </c>
      <c r="AA6175" s="25">
        <v>24.2</v>
      </c>
      <c r="AB6175" s="167" t="s">
        <v>13451</v>
      </c>
      <c r="AC6175" s="156" t="s">
        <v>13455</v>
      </c>
      <c r="AI6175" s="56" t="s">
        <v>13109</v>
      </c>
      <c r="AJ6175" s="25" t="s">
        <v>13132</v>
      </c>
    </row>
    <row r="6176" spans="1:36" s="56" customFormat="1">
      <c r="A6176" s="56" t="s">
        <v>13144</v>
      </c>
      <c r="B6176" s="156" t="s">
        <v>1033</v>
      </c>
      <c r="C6176" s="128" t="s">
        <v>13145</v>
      </c>
      <c r="D6176" s="128" t="s">
        <v>13146</v>
      </c>
      <c r="E6176" s="128" t="s">
        <v>13147</v>
      </c>
      <c r="F6176" s="128" t="s">
        <v>13148</v>
      </c>
      <c r="G6176" s="52" t="s">
        <v>13149</v>
      </c>
      <c r="I6176" s="159">
        <v>42034</v>
      </c>
      <c r="J6176" s="159">
        <v>42103</v>
      </c>
      <c r="K6176" s="156" t="s">
        <v>13460</v>
      </c>
      <c r="L6176" s="156" t="s">
        <v>13461</v>
      </c>
      <c r="N6176" s="121" t="s">
        <v>13462</v>
      </c>
      <c r="O6176" s="156"/>
      <c r="P6176" s="156" t="s">
        <v>12438</v>
      </c>
      <c r="Q6176" s="56" t="s">
        <v>11248</v>
      </c>
      <c r="R6176" s="56" t="s">
        <v>6603</v>
      </c>
      <c r="S6176" s="156" t="s">
        <v>605</v>
      </c>
      <c r="T6176" s="25">
        <v>1</v>
      </c>
      <c r="U6176" s="156" t="s">
        <v>13113</v>
      </c>
      <c r="V6176" s="156"/>
      <c r="W6176" s="156" t="s">
        <v>11249</v>
      </c>
      <c r="Z6176" s="25" t="s">
        <v>13459</v>
      </c>
      <c r="AA6176" s="25">
        <v>31</v>
      </c>
      <c r="AB6176" s="167" t="s">
        <v>13451</v>
      </c>
      <c r="AC6176" s="156" t="s">
        <v>13455</v>
      </c>
      <c r="AI6176" s="56" t="s">
        <v>13109</v>
      </c>
      <c r="AJ6176" s="25" t="s">
        <v>13132</v>
      </c>
    </row>
    <row r="6177" spans="1:36" s="56" customFormat="1">
      <c r="A6177" s="56" t="s">
        <v>13144</v>
      </c>
      <c r="B6177" s="156" t="s">
        <v>1033</v>
      </c>
      <c r="C6177" s="128" t="s">
        <v>13145</v>
      </c>
      <c r="D6177" s="128" t="s">
        <v>13146</v>
      </c>
      <c r="E6177" s="128" t="s">
        <v>13147</v>
      </c>
      <c r="F6177" s="128" t="s">
        <v>13148</v>
      </c>
      <c r="G6177" s="52" t="s">
        <v>13149</v>
      </c>
      <c r="I6177" s="159">
        <v>42034</v>
      </c>
      <c r="J6177" s="159">
        <v>42103</v>
      </c>
      <c r="K6177" s="156" t="s">
        <v>13463</v>
      </c>
      <c r="L6177" s="156" t="s">
        <v>13464</v>
      </c>
      <c r="N6177" s="121" t="s">
        <v>13465</v>
      </c>
      <c r="O6177" s="156"/>
      <c r="P6177" s="156" t="s">
        <v>12438</v>
      </c>
      <c r="Q6177" s="56" t="s">
        <v>11248</v>
      </c>
      <c r="R6177" s="56" t="s">
        <v>6603</v>
      </c>
      <c r="S6177" s="156" t="s">
        <v>605</v>
      </c>
      <c r="T6177" s="25">
        <v>1</v>
      </c>
      <c r="U6177" s="156" t="s">
        <v>13113</v>
      </c>
      <c r="V6177" s="156"/>
      <c r="W6177" s="156" t="s">
        <v>11249</v>
      </c>
      <c r="Z6177" s="25" t="s">
        <v>13430</v>
      </c>
      <c r="AA6177" s="25">
        <v>542</v>
      </c>
      <c r="AB6177" s="131"/>
      <c r="AC6177" s="156" t="s">
        <v>13455</v>
      </c>
      <c r="AE6177" s="159"/>
      <c r="AF6177" s="159"/>
      <c r="AG6177" s="159"/>
      <c r="AH6177" s="159"/>
      <c r="AI6177" s="56" t="s">
        <v>13109</v>
      </c>
      <c r="AJ6177" s="25" t="s">
        <v>13132</v>
      </c>
    </row>
    <row r="6178" spans="1:36" s="56" customFormat="1">
      <c r="A6178" s="56" t="s">
        <v>13144</v>
      </c>
      <c r="B6178" s="156" t="s">
        <v>1033</v>
      </c>
      <c r="C6178" s="128" t="s">
        <v>13145</v>
      </c>
      <c r="D6178" s="128" t="s">
        <v>13146</v>
      </c>
      <c r="E6178" s="128" t="s">
        <v>13147</v>
      </c>
      <c r="F6178" s="128" t="s">
        <v>13148</v>
      </c>
      <c r="G6178" s="52" t="s">
        <v>13149</v>
      </c>
      <c r="I6178" s="159">
        <v>42034</v>
      </c>
      <c r="J6178" s="159">
        <v>42103</v>
      </c>
      <c r="K6178" s="156" t="s">
        <v>13466</v>
      </c>
      <c r="L6178" s="156" t="s">
        <v>13467</v>
      </c>
      <c r="N6178" s="121" t="s">
        <v>13468</v>
      </c>
      <c r="O6178" s="156"/>
      <c r="P6178" s="156" t="s">
        <v>12438</v>
      </c>
      <c r="Q6178" s="56" t="s">
        <v>11248</v>
      </c>
      <c r="R6178" s="56" t="s">
        <v>6603</v>
      </c>
      <c r="S6178" s="156" t="s">
        <v>605</v>
      </c>
      <c r="T6178" s="25">
        <v>1</v>
      </c>
      <c r="U6178" s="156" t="s">
        <v>13113</v>
      </c>
      <c r="V6178" s="156"/>
      <c r="W6178" s="156" t="s">
        <v>11249</v>
      </c>
      <c r="Z6178" s="25" t="s">
        <v>13430</v>
      </c>
      <c r="AA6178" s="25">
        <v>636</v>
      </c>
      <c r="AB6178" s="131"/>
      <c r="AC6178" s="156" t="s">
        <v>13455</v>
      </c>
      <c r="AE6178" s="159"/>
      <c r="AF6178" s="159"/>
      <c r="AG6178" s="159"/>
      <c r="AH6178" s="159"/>
      <c r="AI6178" s="56" t="s">
        <v>13109</v>
      </c>
      <c r="AJ6178" s="25" t="s">
        <v>13132</v>
      </c>
    </row>
    <row r="6179" spans="1:36" s="56" customFormat="1">
      <c r="A6179" s="56" t="s">
        <v>13144</v>
      </c>
      <c r="B6179" s="156" t="s">
        <v>1033</v>
      </c>
      <c r="C6179" s="128" t="s">
        <v>13145</v>
      </c>
      <c r="D6179" s="128" t="s">
        <v>13146</v>
      </c>
      <c r="E6179" s="128" t="s">
        <v>13147</v>
      </c>
      <c r="F6179" s="128" t="s">
        <v>13148</v>
      </c>
      <c r="G6179" s="52" t="s">
        <v>13149</v>
      </c>
      <c r="I6179" s="159">
        <v>42034</v>
      </c>
      <c r="J6179" s="159">
        <v>42103</v>
      </c>
      <c r="K6179" s="156" t="s">
        <v>13469</v>
      </c>
      <c r="L6179" s="156" t="s">
        <v>13470</v>
      </c>
      <c r="N6179" s="121" t="s">
        <v>13471</v>
      </c>
      <c r="O6179" s="156"/>
      <c r="P6179" s="156" t="s">
        <v>12438</v>
      </c>
      <c r="Q6179" s="56" t="s">
        <v>11248</v>
      </c>
      <c r="R6179" s="56" t="s">
        <v>6603</v>
      </c>
      <c r="S6179" s="156" t="s">
        <v>605</v>
      </c>
      <c r="T6179" s="25">
        <v>1</v>
      </c>
      <c r="U6179" s="156" t="s">
        <v>13113</v>
      </c>
      <c r="V6179" s="156"/>
      <c r="W6179" s="156" t="s">
        <v>11249</v>
      </c>
      <c r="Z6179" s="25" t="s">
        <v>13437</v>
      </c>
      <c r="AA6179" s="25">
        <v>532</v>
      </c>
      <c r="AB6179" s="131"/>
      <c r="AC6179" s="156" t="s">
        <v>13455</v>
      </c>
      <c r="AE6179" s="159"/>
      <c r="AF6179" s="159"/>
      <c r="AG6179" s="159"/>
      <c r="AH6179" s="159"/>
      <c r="AI6179" s="56" t="s">
        <v>13109</v>
      </c>
      <c r="AJ6179" s="25" t="s">
        <v>13132</v>
      </c>
    </row>
    <row r="6180" spans="1:36" s="56" customFormat="1">
      <c r="A6180" s="56" t="s">
        <v>13144</v>
      </c>
      <c r="B6180" s="156" t="s">
        <v>1033</v>
      </c>
      <c r="C6180" s="128" t="s">
        <v>13145</v>
      </c>
      <c r="D6180" s="128" t="s">
        <v>13146</v>
      </c>
      <c r="E6180" s="128" t="s">
        <v>13147</v>
      </c>
      <c r="F6180" s="128" t="s">
        <v>13148</v>
      </c>
      <c r="G6180" s="52" t="s">
        <v>13149</v>
      </c>
      <c r="I6180" s="159">
        <v>42034</v>
      </c>
      <c r="J6180" s="159">
        <v>42103</v>
      </c>
      <c r="K6180" s="156" t="s">
        <v>13472</v>
      </c>
      <c r="L6180" s="156" t="s">
        <v>13473</v>
      </c>
      <c r="N6180" s="121" t="s">
        <v>13474</v>
      </c>
      <c r="O6180" s="156"/>
      <c r="P6180" s="156" t="s">
        <v>12438</v>
      </c>
      <c r="Q6180" s="56" t="s">
        <v>11248</v>
      </c>
      <c r="R6180" s="56" t="s">
        <v>6603</v>
      </c>
      <c r="S6180" s="156" t="s">
        <v>605</v>
      </c>
      <c r="T6180" s="25">
        <v>1</v>
      </c>
      <c r="U6180" s="156" t="s">
        <v>13113</v>
      </c>
      <c r="V6180" s="156"/>
      <c r="W6180" s="156" t="s">
        <v>11249</v>
      </c>
      <c r="Z6180" s="25" t="s">
        <v>13437</v>
      </c>
      <c r="AA6180" s="25">
        <v>718</v>
      </c>
      <c r="AB6180" s="131"/>
      <c r="AC6180" s="156" t="s">
        <v>13455</v>
      </c>
      <c r="AE6180" s="159"/>
      <c r="AF6180" s="159"/>
      <c r="AG6180" s="159"/>
      <c r="AH6180" s="159"/>
      <c r="AI6180" s="56" t="s">
        <v>13109</v>
      </c>
      <c r="AJ6180" s="25" t="s">
        <v>13132</v>
      </c>
    </row>
    <row r="6181" spans="1:36" s="56" customFormat="1">
      <c r="A6181" s="56" t="s">
        <v>13144</v>
      </c>
      <c r="B6181" s="156" t="s">
        <v>1033</v>
      </c>
      <c r="C6181" s="128" t="s">
        <v>13145</v>
      </c>
      <c r="D6181" s="128" t="s">
        <v>13146</v>
      </c>
      <c r="E6181" s="128" t="s">
        <v>13147</v>
      </c>
      <c r="F6181" s="128" t="s">
        <v>13148</v>
      </c>
      <c r="G6181" s="52" t="s">
        <v>13149</v>
      </c>
      <c r="I6181" s="159">
        <v>42034</v>
      </c>
      <c r="J6181" s="159">
        <v>42103</v>
      </c>
      <c r="K6181" s="156" t="s">
        <v>13475</v>
      </c>
      <c r="L6181" s="156" t="s">
        <v>13476</v>
      </c>
      <c r="N6181" s="121" t="s">
        <v>13477</v>
      </c>
      <c r="O6181" s="156"/>
      <c r="P6181" s="156" t="s">
        <v>12438</v>
      </c>
      <c r="Q6181" s="56" t="s">
        <v>11248</v>
      </c>
      <c r="R6181" s="56" t="s">
        <v>6603</v>
      </c>
      <c r="S6181" s="156" t="s">
        <v>605</v>
      </c>
      <c r="T6181" s="25">
        <v>1</v>
      </c>
      <c r="U6181" s="156" t="s">
        <v>13113</v>
      </c>
      <c r="V6181" s="156"/>
      <c r="W6181" s="156" t="s">
        <v>11249</v>
      </c>
      <c r="Z6181" s="25" t="s">
        <v>13437</v>
      </c>
      <c r="AA6181" s="25">
        <v>566</v>
      </c>
      <c r="AB6181" s="131"/>
      <c r="AC6181" s="156" t="s">
        <v>13455</v>
      </c>
      <c r="AE6181" s="159"/>
      <c r="AF6181" s="159"/>
      <c r="AG6181" s="159"/>
      <c r="AH6181" s="159"/>
      <c r="AI6181" s="56" t="s">
        <v>13109</v>
      </c>
      <c r="AJ6181" s="25" t="s">
        <v>13132</v>
      </c>
    </row>
    <row r="6182" spans="1:36" s="56" customFormat="1">
      <c r="A6182" s="56" t="s">
        <v>13144</v>
      </c>
      <c r="B6182" s="156" t="s">
        <v>1033</v>
      </c>
      <c r="C6182" s="128" t="s">
        <v>13145</v>
      </c>
      <c r="D6182" s="128" t="s">
        <v>13146</v>
      </c>
      <c r="E6182" s="128" t="s">
        <v>13147</v>
      </c>
      <c r="F6182" s="128" t="s">
        <v>13148</v>
      </c>
      <c r="G6182" s="52" t="s">
        <v>13149</v>
      </c>
      <c r="I6182" s="159">
        <v>42034</v>
      </c>
      <c r="J6182" s="159">
        <v>42103</v>
      </c>
      <c r="K6182" s="156" t="s">
        <v>13478</v>
      </c>
      <c r="L6182" s="156" t="s">
        <v>13479</v>
      </c>
      <c r="N6182" s="121" t="s">
        <v>13480</v>
      </c>
      <c r="O6182" s="156"/>
      <c r="P6182" s="156" t="s">
        <v>12438</v>
      </c>
      <c r="Q6182" s="56" t="s">
        <v>11248</v>
      </c>
      <c r="R6182" s="56" t="s">
        <v>6603</v>
      </c>
      <c r="S6182" s="156" t="s">
        <v>605</v>
      </c>
      <c r="T6182" s="25">
        <v>1</v>
      </c>
      <c r="U6182" s="156" t="s">
        <v>13113</v>
      </c>
      <c r="V6182" s="156"/>
      <c r="W6182" s="156" t="s">
        <v>11249</v>
      </c>
      <c r="Z6182" s="25" t="s">
        <v>13437</v>
      </c>
      <c r="AA6182" s="25">
        <v>546</v>
      </c>
      <c r="AB6182" s="131"/>
      <c r="AC6182" s="156" t="s">
        <v>13455</v>
      </c>
      <c r="AE6182" s="159"/>
      <c r="AF6182" s="159"/>
      <c r="AG6182" s="159"/>
      <c r="AH6182" s="159"/>
      <c r="AI6182" s="56" t="s">
        <v>13109</v>
      </c>
      <c r="AJ6182" s="25" t="s">
        <v>13132</v>
      </c>
    </row>
    <row r="6183" spans="1:36" s="56" customFormat="1">
      <c r="A6183" s="56" t="s">
        <v>13144</v>
      </c>
      <c r="B6183" s="156" t="s">
        <v>1033</v>
      </c>
      <c r="C6183" s="128" t="s">
        <v>13145</v>
      </c>
      <c r="D6183" s="128" t="s">
        <v>13146</v>
      </c>
      <c r="E6183" s="128" t="s">
        <v>13147</v>
      </c>
      <c r="F6183" s="128" t="s">
        <v>13148</v>
      </c>
      <c r="G6183" s="52" t="s">
        <v>13149</v>
      </c>
      <c r="I6183" s="159">
        <v>42034</v>
      </c>
      <c r="J6183" s="159">
        <v>42103</v>
      </c>
      <c r="K6183" s="156" t="s">
        <v>13481</v>
      </c>
      <c r="L6183" s="156" t="s">
        <v>13482</v>
      </c>
      <c r="N6183" s="121" t="s">
        <v>13483</v>
      </c>
      <c r="O6183" s="156"/>
      <c r="P6183" s="156" t="s">
        <v>12438</v>
      </c>
      <c r="Q6183" s="56" t="s">
        <v>11248</v>
      </c>
      <c r="R6183" s="56" t="s">
        <v>6603</v>
      </c>
      <c r="S6183" s="156" t="s">
        <v>605</v>
      </c>
      <c r="T6183" s="25">
        <v>1</v>
      </c>
      <c r="U6183" s="156" t="s">
        <v>13113</v>
      </c>
      <c r="V6183" s="156"/>
      <c r="W6183" s="156" t="s">
        <v>11249</v>
      </c>
      <c r="Z6183" s="25" t="s">
        <v>13437</v>
      </c>
      <c r="AA6183" s="25">
        <v>560</v>
      </c>
      <c r="AB6183" s="131"/>
      <c r="AC6183" s="156" t="s">
        <v>13455</v>
      </c>
      <c r="AE6183" s="159"/>
      <c r="AF6183" s="159"/>
      <c r="AG6183" s="159"/>
      <c r="AH6183" s="159"/>
      <c r="AI6183" s="56" t="s">
        <v>13109</v>
      </c>
      <c r="AJ6183" s="25" t="s">
        <v>13132</v>
      </c>
    </row>
    <row r="6184" spans="1:36" s="56" customFormat="1">
      <c r="A6184" s="56" t="s">
        <v>13144</v>
      </c>
      <c r="B6184" s="156" t="s">
        <v>1033</v>
      </c>
      <c r="C6184" s="128" t="s">
        <v>13145</v>
      </c>
      <c r="D6184" s="128" t="s">
        <v>13146</v>
      </c>
      <c r="E6184" s="128" t="s">
        <v>13147</v>
      </c>
      <c r="F6184" s="128" t="s">
        <v>13148</v>
      </c>
      <c r="G6184" s="52" t="s">
        <v>13149</v>
      </c>
      <c r="I6184" s="159">
        <v>42034</v>
      </c>
      <c r="J6184" s="159">
        <v>42103</v>
      </c>
      <c r="K6184" s="156" t="s">
        <v>13484</v>
      </c>
      <c r="L6184" s="156" t="s">
        <v>13485</v>
      </c>
      <c r="N6184" s="121" t="s">
        <v>13486</v>
      </c>
      <c r="O6184" s="156"/>
      <c r="P6184" s="156" t="s">
        <v>12438</v>
      </c>
      <c r="Q6184" s="56" t="s">
        <v>11248</v>
      </c>
      <c r="R6184" s="56" t="s">
        <v>6603</v>
      </c>
      <c r="S6184" s="156" t="s">
        <v>605</v>
      </c>
      <c r="T6184" s="25">
        <v>1</v>
      </c>
      <c r="U6184" s="156" t="s">
        <v>13113</v>
      </c>
      <c r="V6184" s="156"/>
      <c r="W6184" s="156" t="s">
        <v>11249</v>
      </c>
      <c r="Z6184" s="25" t="s">
        <v>13437</v>
      </c>
      <c r="AA6184" s="25">
        <v>576</v>
      </c>
      <c r="AB6184" s="131"/>
      <c r="AC6184" s="156" t="s">
        <v>13455</v>
      </c>
      <c r="AE6184" s="159"/>
      <c r="AF6184" s="159"/>
      <c r="AG6184" s="159"/>
      <c r="AH6184" s="159"/>
      <c r="AI6184" s="56" t="s">
        <v>13109</v>
      </c>
      <c r="AJ6184" s="25" t="s">
        <v>13132</v>
      </c>
    </row>
    <row r="6185" spans="1:36" s="56" customFormat="1">
      <c r="A6185" s="56" t="s">
        <v>13144</v>
      </c>
      <c r="B6185" s="156" t="s">
        <v>1033</v>
      </c>
      <c r="C6185" s="128" t="s">
        <v>13145</v>
      </c>
      <c r="D6185" s="128" t="s">
        <v>13146</v>
      </c>
      <c r="E6185" s="128" t="s">
        <v>13147</v>
      </c>
      <c r="F6185" s="128" t="s">
        <v>13148</v>
      </c>
      <c r="G6185" s="52" t="s">
        <v>13149</v>
      </c>
      <c r="I6185" s="159">
        <v>42034</v>
      </c>
      <c r="J6185" s="159">
        <v>42103</v>
      </c>
      <c r="K6185" s="156" t="s">
        <v>13487</v>
      </c>
      <c r="L6185" s="156" t="s">
        <v>13488</v>
      </c>
      <c r="N6185" s="121" t="s">
        <v>13489</v>
      </c>
      <c r="O6185" s="156"/>
      <c r="P6185" s="156" t="s">
        <v>12438</v>
      </c>
      <c r="Q6185" s="56" t="s">
        <v>11248</v>
      </c>
      <c r="R6185" s="56" t="s">
        <v>6603</v>
      </c>
      <c r="S6185" s="156" t="s">
        <v>605</v>
      </c>
      <c r="T6185" s="25">
        <v>1</v>
      </c>
      <c r="U6185" s="156" t="s">
        <v>13113</v>
      </c>
      <c r="V6185" s="156"/>
      <c r="W6185" s="156" t="s">
        <v>11249</v>
      </c>
      <c r="Z6185" s="25" t="s">
        <v>13437</v>
      </c>
      <c r="AA6185" s="25">
        <v>586</v>
      </c>
      <c r="AB6185" s="131"/>
      <c r="AC6185" s="156" t="s">
        <v>13455</v>
      </c>
      <c r="AE6185" s="159"/>
      <c r="AF6185" s="159"/>
      <c r="AG6185" s="159"/>
      <c r="AH6185" s="159"/>
      <c r="AI6185" s="56" t="s">
        <v>13109</v>
      </c>
      <c r="AJ6185" s="25" t="s">
        <v>13132</v>
      </c>
    </row>
    <row r="6186" spans="1:36" s="56" customFormat="1">
      <c r="A6186" s="56" t="s">
        <v>13144</v>
      </c>
      <c r="B6186" s="156" t="s">
        <v>1033</v>
      </c>
      <c r="C6186" s="128" t="s">
        <v>13145</v>
      </c>
      <c r="D6186" s="128" t="s">
        <v>13146</v>
      </c>
      <c r="E6186" s="128" t="s">
        <v>13147</v>
      </c>
      <c r="F6186" s="128" t="s">
        <v>13148</v>
      </c>
      <c r="G6186" s="52" t="s">
        <v>13149</v>
      </c>
      <c r="I6186" s="159">
        <v>42034</v>
      </c>
      <c r="J6186" s="159">
        <v>42103</v>
      </c>
      <c r="K6186" s="156" t="s">
        <v>13490</v>
      </c>
      <c r="L6186" s="156" t="s">
        <v>13491</v>
      </c>
      <c r="N6186" s="121" t="s">
        <v>13492</v>
      </c>
      <c r="O6186" s="156"/>
      <c r="P6186" s="156" t="s">
        <v>12438</v>
      </c>
      <c r="Q6186" s="56" t="s">
        <v>11248</v>
      </c>
      <c r="R6186" s="56" t="s">
        <v>6603</v>
      </c>
      <c r="S6186" s="156" t="s">
        <v>605</v>
      </c>
      <c r="T6186" s="25">
        <v>1</v>
      </c>
      <c r="U6186" s="156" t="s">
        <v>13113</v>
      </c>
      <c r="V6186" s="156"/>
      <c r="W6186" s="156" t="s">
        <v>11249</v>
      </c>
      <c r="Z6186" s="25" t="s">
        <v>13437</v>
      </c>
      <c r="AA6186" s="25">
        <v>542</v>
      </c>
      <c r="AB6186" s="131"/>
      <c r="AC6186" s="156" t="s">
        <v>13455</v>
      </c>
      <c r="AE6186" s="159"/>
      <c r="AF6186" s="159"/>
      <c r="AG6186" s="159"/>
      <c r="AH6186" s="159"/>
      <c r="AI6186" s="56" t="s">
        <v>13109</v>
      </c>
      <c r="AJ6186" s="25" t="s">
        <v>13132</v>
      </c>
    </row>
    <row r="6187" spans="1:36" s="56" customFormat="1">
      <c r="I6187" s="159"/>
      <c r="J6187" s="159"/>
      <c r="L6187" s="161"/>
      <c r="M6187" s="161"/>
      <c r="N6187" s="121"/>
      <c r="S6187" s="128"/>
      <c r="T6187" s="25"/>
      <c r="U6187" s="156"/>
      <c r="W6187" s="25"/>
      <c r="X6187" s="25"/>
      <c r="Y6187" s="25"/>
      <c r="Z6187" s="25"/>
      <c r="AA6187" s="25"/>
      <c r="AB6187" s="131"/>
      <c r="AE6187" s="159"/>
      <c r="AF6187" s="159"/>
      <c r="AG6187" s="159"/>
      <c r="AH6187" s="159"/>
    </row>
    <row r="6188" spans="1:36" s="26" customFormat="1" ht="13.5" customHeight="1">
      <c r="A6188" s="26" t="s">
        <v>13493</v>
      </c>
      <c r="B6188" s="26" t="s">
        <v>13494</v>
      </c>
      <c r="C6188" s="26" t="s">
        <v>2</v>
      </c>
      <c r="D6188" s="26" t="s">
        <v>3</v>
      </c>
      <c r="E6188" s="26" t="s">
        <v>4</v>
      </c>
      <c r="F6188" s="26" t="s">
        <v>5</v>
      </c>
      <c r="G6188" s="26" t="s">
        <v>6</v>
      </c>
      <c r="I6188" s="8" t="s">
        <v>8</v>
      </c>
      <c r="J6188" s="8" t="s">
        <v>9</v>
      </c>
      <c r="K6188" s="25" t="s">
        <v>10</v>
      </c>
      <c r="L6188" s="35" t="s">
        <v>11</v>
      </c>
      <c r="M6188" s="161" t="s">
        <v>12</v>
      </c>
      <c r="N6188" s="25" t="s">
        <v>13</v>
      </c>
      <c r="O6188" s="131" t="s">
        <v>13495</v>
      </c>
      <c r="P6188" s="26" t="s">
        <v>13496</v>
      </c>
      <c r="Q6188" s="131" t="s">
        <v>13497</v>
      </c>
      <c r="R6188" s="131" t="s">
        <v>17</v>
      </c>
      <c r="S6188" s="25" t="s">
        <v>18</v>
      </c>
      <c r="T6188" s="161" t="s">
        <v>19</v>
      </c>
      <c r="U6188" s="25" t="s">
        <v>20</v>
      </c>
      <c r="V6188" s="131" t="s">
        <v>13498</v>
      </c>
      <c r="W6188" s="25" t="s">
        <v>22</v>
      </c>
      <c r="X6188" s="25" t="s">
        <v>23</v>
      </c>
      <c r="Y6188" s="25" t="s">
        <v>24</v>
      </c>
      <c r="Z6188" s="25" t="s">
        <v>25</v>
      </c>
      <c r="AA6188" s="26" t="s">
        <v>13499</v>
      </c>
      <c r="AB6188" s="26" t="s">
        <v>13500</v>
      </c>
      <c r="AC6188" s="26" t="s">
        <v>13501</v>
      </c>
      <c r="AD6188" s="26" t="s">
        <v>13502</v>
      </c>
      <c r="AE6188" s="8" t="s">
        <v>13503</v>
      </c>
      <c r="AF6188" s="8" t="s">
        <v>13504</v>
      </c>
      <c r="AG6188" s="8" t="s">
        <v>13505</v>
      </c>
      <c r="AH6188" s="8" t="s">
        <v>13506</v>
      </c>
    </row>
    <row r="6189" spans="1:36" s="56" customFormat="1">
      <c r="A6189" s="56" t="s">
        <v>13507</v>
      </c>
      <c r="B6189" s="156" t="s">
        <v>970</v>
      </c>
      <c r="C6189" s="56" t="s">
        <v>12140</v>
      </c>
      <c r="D6189" s="56" t="s">
        <v>12141</v>
      </c>
      <c r="E6189" s="56" t="s">
        <v>12142</v>
      </c>
      <c r="F6189" s="56" t="s">
        <v>12143</v>
      </c>
      <c r="G6189" s="52" t="s">
        <v>12148</v>
      </c>
      <c r="I6189" s="159">
        <v>42034</v>
      </c>
      <c r="J6189" s="159">
        <v>42095</v>
      </c>
      <c r="K6189" s="161" t="s">
        <v>13508</v>
      </c>
      <c r="L6189" s="161" t="s">
        <v>13509</v>
      </c>
      <c r="M6189" s="156" t="s">
        <v>695</v>
      </c>
      <c r="N6189" s="121" t="s">
        <v>12147</v>
      </c>
      <c r="P6189" s="56" t="s">
        <v>3662</v>
      </c>
      <c r="Q6189" s="2">
        <v>24</v>
      </c>
      <c r="R6189" s="56" t="s">
        <v>6603</v>
      </c>
      <c r="S6189" s="128" t="s">
        <v>605</v>
      </c>
      <c r="T6189" s="652">
        <v>1</v>
      </c>
      <c r="U6189" s="156" t="s">
        <v>606</v>
      </c>
      <c r="W6189" s="652">
        <v>15</v>
      </c>
      <c r="X6189" s="25">
        <v>64</v>
      </c>
      <c r="Y6189" s="25">
        <v>41.4</v>
      </c>
      <c r="Z6189" s="131"/>
      <c r="AE6189" s="159"/>
      <c r="AF6189" s="159"/>
      <c r="AG6189" s="159"/>
      <c r="AH6189" s="159"/>
    </row>
    <row r="6190" spans="1:36" s="56" customFormat="1">
      <c r="A6190" s="56" t="s">
        <v>13510</v>
      </c>
      <c r="B6190" s="156" t="s">
        <v>970</v>
      </c>
      <c r="C6190" s="56" t="s">
        <v>12140</v>
      </c>
      <c r="D6190" s="56" t="s">
        <v>12141</v>
      </c>
      <c r="E6190" s="56" t="s">
        <v>12142</v>
      </c>
      <c r="F6190" s="56" t="s">
        <v>12143</v>
      </c>
      <c r="G6190" s="52" t="s">
        <v>12148</v>
      </c>
      <c r="I6190" s="159">
        <v>42034</v>
      </c>
      <c r="J6190" s="159">
        <v>42095</v>
      </c>
      <c r="K6190" s="161" t="s">
        <v>13511</v>
      </c>
      <c r="L6190" s="161" t="s">
        <v>13512</v>
      </c>
      <c r="M6190" s="156" t="s">
        <v>695</v>
      </c>
      <c r="N6190" s="121" t="s">
        <v>12147</v>
      </c>
      <c r="P6190" s="56" t="s">
        <v>3662</v>
      </c>
      <c r="Q6190" s="650"/>
      <c r="R6190" s="56" t="s">
        <v>6603</v>
      </c>
      <c r="S6190" s="128" t="s">
        <v>605</v>
      </c>
      <c r="T6190" s="653"/>
      <c r="U6190" s="156" t="s">
        <v>606</v>
      </c>
      <c r="W6190" s="653"/>
      <c r="X6190" s="25">
        <v>50</v>
      </c>
      <c r="Y6190" s="25">
        <v>20.399999999999999</v>
      </c>
      <c r="Z6190" s="131"/>
      <c r="AE6190" s="159"/>
      <c r="AF6190" s="159"/>
      <c r="AG6190" s="159"/>
      <c r="AH6190" s="159"/>
    </row>
    <row r="6191" spans="1:36" s="56" customFormat="1">
      <c r="A6191" s="56" t="s">
        <v>13510</v>
      </c>
      <c r="B6191" s="156" t="s">
        <v>970</v>
      </c>
      <c r="C6191" s="56" t="s">
        <v>12140</v>
      </c>
      <c r="D6191" s="56" t="s">
        <v>12141</v>
      </c>
      <c r="E6191" s="56" t="s">
        <v>12142</v>
      </c>
      <c r="F6191" s="56" t="s">
        <v>12143</v>
      </c>
      <c r="G6191" s="52" t="s">
        <v>12148</v>
      </c>
      <c r="I6191" s="159">
        <v>42034</v>
      </c>
      <c r="J6191" s="159">
        <v>42095</v>
      </c>
      <c r="K6191" s="161" t="s">
        <v>13513</v>
      </c>
      <c r="L6191" s="161" t="s">
        <v>13514</v>
      </c>
      <c r="M6191" s="156" t="s">
        <v>695</v>
      </c>
      <c r="N6191" s="121" t="s">
        <v>12147</v>
      </c>
      <c r="P6191" s="56" t="s">
        <v>3662</v>
      </c>
      <c r="Q6191" s="650"/>
      <c r="R6191" s="56" t="s">
        <v>6603</v>
      </c>
      <c r="S6191" s="128" t="s">
        <v>605</v>
      </c>
      <c r="T6191" s="653"/>
      <c r="U6191" s="156" t="s">
        <v>606</v>
      </c>
      <c r="W6191" s="653"/>
      <c r="X6191" s="25">
        <v>64</v>
      </c>
      <c r="Y6191" s="25">
        <v>71.400000000000006</v>
      </c>
      <c r="Z6191" s="131"/>
      <c r="AE6191" s="159"/>
      <c r="AF6191" s="159"/>
      <c r="AG6191" s="159"/>
      <c r="AH6191" s="159"/>
    </row>
    <row r="6192" spans="1:36" s="56" customFormat="1">
      <c r="A6192" s="56" t="s">
        <v>13510</v>
      </c>
      <c r="B6192" s="156" t="s">
        <v>970</v>
      </c>
      <c r="C6192" s="56" t="s">
        <v>12140</v>
      </c>
      <c r="D6192" s="56" t="s">
        <v>12141</v>
      </c>
      <c r="E6192" s="56" t="s">
        <v>12142</v>
      </c>
      <c r="F6192" s="56" t="s">
        <v>12143</v>
      </c>
      <c r="G6192" s="52" t="s">
        <v>12148</v>
      </c>
      <c r="I6192" s="159">
        <v>42034</v>
      </c>
      <c r="J6192" s="159">
        <v>42095</v>
      </c>
      <c r="K6192" s="161" t="s">
        <v>13515</v>
      </c>
      <c r="L6192" s="161" t="s">
        <v>13516</v>
      </c>
      <c r="M6192" s="156" t="s">
        <v>695</v>
      </c>
      <c r="N6192" s="121" t="s">
        <v>12147</v>
      </c>
      <c r="P6192" s="56" t="s">
        <v>3662</v>
      </c>
      <c r="Q6192" s="650"/>
      <c r="R6192" s="56" t="s">
        <v>6603</v>
      </c>
      <c r="S6192" s="128" t="s">
        <v>605</v>
      </c>
      <c r="T6192" s="653"/>
      <c r="U6192" s="156" t="s">
        <v>606</v>
      </c>
      <c r="W6192" s="653"/>
      <c r="X6192" s="25">
        <v>64</v>
      </c>
      <c r="Y6192" s="25">
        <v>65.2</v>
      </c>
      <c r="Z6192" s="131"/>
      <c r="AE6192" s="159"/>
      <c r="AF6192" s="159"/>
      <c r="AG6192" s="159"/>
      <c r="AH6192" s="159"/>
    </row>
    <row r="6193" spans="1:26" s="56" customFormat="1">
      <c r="A6193" s="56" t="s">
        <v>13510</v>
      </c>
      <c r="B6193" s="156" t="s">
        <v>970</v>
      </c>
      <c r="C6193" s="56" t="s">
        <v>12140</v>
      </c>
      <c r="D6193" s="56" t="s">
        <v>12141</v>
      </c>
      <c r="E6193" s="56" t="s">
        <v>12142</v>
      </c>
      <c r="F6193" s="56" t="s">
        <v>12143</v>
      </c>
      <c r="G6193" s="52" t="s">
        <v>12148</v>
      </c>
      <c r="I6193" s="159">
        <v>42034</v>
      </c>
      <c r="J6193" s="159">
        <v>42095</v>
      </c>
      <c r="K6193" s="161" t="s">
        <v>13517</v>
      </c>
      <c r="L6193" s="161" t="s">
        <v>13518</v>
      </c>
      <c r="M6193" s="156" t="s">
        <v>695</v>
      </c>
      <c r="N6193" s="121" t="s">
        <v>12147</v>
      </c>
      <c r="P6193" s="56" t="s">
        <v>3662</v>
      </c>
      <c r="Q6193" s="650"/>
      <c r="R6193" s="56" t="s">
        <v>6603</v>
      </c>
      <c r="S6193" s="128" t="s">
        <v>605</v>
      </c>
      <c r="T6193" s="653"/>
      <c r="U6193" s="156" t="s">
        <v>606</v>
      </c>
      <c r="W6193" s="653"/>
      <c r="X6193" s="25">
        <v>60</v>
      </c>
      <c r="Y6193" s="25">
        <v>38.6</v>
      </c>
      <c r="Z6193" s="131"/>
    </row>
    <row r="6194" spans="1:26" s="56" customFormat="1">
      <c r="A6194" s="56" t="s">
        <v>13510</v>
      </c>
      <c r="B6194" s="156" t="s">
        <v>970</v>
      </c>
      <c r="C6194" s="56" t="s">
        <v>12140</v>
      </c>
      <c r="D6194" s="56" t="s">
        <v>12141</v>
      </c>
      <c r="E6194" s="56" t="s">
        <v>12142</v>
      </c>
      <c r="F6194" s="56" t="s">
        <v>12143</v>
      </c>
      <c r="G6194" s="52" t="s">
        <v>12148</v>
      </c>
      <c r="I6194" s="159">
        <v>42034</v>
      </c>
      <c r="J6194" s="159">
        <v>42095</v>
      </c>
      <c r="K6194" s="161" t="s">
        <v>13519</v>
      </c>
      <c r="L6194" s="161" t="s">
        <v>13520</v>
      </c>
      <c r="M6194" s="156" t="s">
        <v>695</v>
      </c>
      <c r="N6194" s="121" t="s">
        <v>12147</v>
      </c>
      <c r="P6194" s="56" t="s">
        <v>3662</v>
      </c>
      <c r="Q6194" s="650"/>
      <c r="R6194" s="56" t="s">
        <v>6603</v>
      </c>
      <c r="S6194" s="128" t="s">
        <v>605</v>
      </c>
      <c r="T6194" s="653"/>
      <c r="U6194" s="156" t="s">
        <v>606</v>
      </c>
      <c r="W6194" s="653"/>
      <c r="X6194" s="25">
        <v>66</v>
      </c>
      <c r="Y6194" s="25">
        <v>38</v>
      </c>
      <c r="Z6194" s="131"/>
    </row>
    <row r="6195" spans="1:26" s="56" customFormat="1">
      <c r="A6195" s="56" t="s">
        <v>13510</v>
      </c>
      <c r="B6195" s="156" t="s">
        <v>970</v>
      </c>
      <c r="C6195" s="56" t="s">
        <v>12140</v>
      </c>
      <c r="D6195" s="56" t="s">
        <v>12141</v>
      </c>
      <c r="E6195" s="56" t="s">
        <v>12142</v>
      </c>
      <c r="F6195" s="56" t="s">
        <v>12143</v>
      </c>
      <c r="G6195" s="52" t="s">
        <v>12148</v>
      </c>
      <c r="I6195" s="159">
        <v>42034</v>
      </c>
      <c r="J6195" s="159">
        <v>42095</v>
      </c>
      <c r="K6195" s="161" t="s">
        <v>13521</v>
      </c>
      <c r="L6195" s="161" t="s">
        <v>13522</v>
      </c>
      <c r="M6195" s="156" t="s">
        <v>695</v>
      </c>
      <c r="N6195" s="121" t="s">
        <v>12147</v>
      </c>
      <c r="P6195" s="56" t="s">
        <v>3662</v>
      </c>
      <c r="Q6195" s="650"/>
      <c r="R6195" s="56" t="s">
        <v>6603</v>
      </c>
      <c r="S6195" s="128" t="s">
        <v>605</v>
      </c>
      <c r="T6195" s="653"/>
      <c r="U6195" s="156" t="s">
        <v>606</v>
      </c>
      <c r="W6195" s="653"/>
      <c r="X6195" s="25">
        <v>66</v>
      </c>
      <c r="Y6195" s="25">
        <v>34.200000000000003</v>
      </c>
      <c r="Z6195" s="131"/>
    </row>
    <row r="6196" spans="1:26" s="56" customFormat="1">
      <c r="A6196" s="56" t="s">
        <v>13510</v>
      </c>
      <c r="B6196" s="156" t="s">
        <v>970</v>
      </c>
      <c r="C6196" s="56" t="s">
        <v>12140</v>
      </c>
      <c r="D6196" s="56" t="s">
        <v>12141</v>
      </c>
      <c r="E6196" s="56" t="s">
        <v>12142</v>
      </c>
      <c r="F6196" s="56" t="s">
        <v>12143</v>
      </c>
      <c r="G6196" s="52" t="s">
        <v>12148</v>
      </c>
      <c r="I6196" s="159">
        <v>42034</v>
      </c>
      <c r="J6196" s="159">
        <v>42095</v>
      </c>
      <c r="K6196" s="161" t="s">
        <v>13523</v>
      </c>
      <c r="L6196" s="161" t="s">
        <v>13524</v>
      </c>
      <c r="M6196" s="156" t="s">
        <v>695</v>
      </c>
      <c r="N6196" s="121" t="s">
        <v>12147</v>
      </c>
      <c r="P6196" s="56" t="s">
        <v>3662</v>
      </c>
      <c r="Q6196" s="650"/>
      <c r="R6196" s="56" t="s">
        <v>6603</v>
      </c>
      <c r="S6196" s="128" t="s">
        <v>605</v>
      </c>
      <c r="T6196" s="653"/>
      <c r="U6196" s="156" t="s">
        <v>606</v>
      </c>
      <c r="W6196" s="653"/>
      <c r="X6196" s="25">
        <v>62</v>
      </c>
      <c r="Y6196" s="25">
        <v>32.6</v>
      </c>
      <c r="Z6196" s="131"/>
    </row>
    <row r="6197" spans="1:26" s="56" customFormat="1">
      <c r="A6197" s="56" t="s">
        <v>13510</v>
      </c>
      <c r="B6197" s="156" t="s">
        <v>970</v>
      </c>
      <c r="C6197" s="56" t="s">
        <v>12140</v>
      </c>
      <c r="D6197" s="56" t="s">
        <v>12141</v>
      </c>
      <c r="E6197" s="56" t="s">
        <v>12142</v>
      </c>
      <c r="F6197" s="56" t="s">
        <v>12143</v>
      </c>
      <c r="G6197" s="52" t="s">
        <v>12148</v>
      </c>
      <c r="I6197" s="159">
        <v>42034</v>
      </c>
      <c r="J6197" s="159">
        <v>42095</v>
      </c>
      <c r="K6197" s="161" t="s">
        <v>13525</v>
      </c>
      <c r="L6197" s="161" t="s">
        <v>13526</v>
      </c>
      <c r="M6197" s="156" t="s">
        <v>695</v>
      </c>
      <c r="N6197" s="121" t="s">
        <v>12147</v>
      </c>
      <c r="P6197" s="56" t="s">
        <v>3662</v>
      </c>
      <c r="Q6197" s="650"/>
      <c r="R6197" s="56" t="s">
        <v>6603</v>
      </c>
      <c r="S6197" s="128" t="s">
        <v>605</v>
      </c>
      <c r="T6197" s="653"/>
      <c r="U6197" s="156" t="s">
        <v>606</v>
      </c>
      <c r="W6197" s="653"/>
      <c r="X6197" s="25">
        <v>68</v>
      </c>
      <c r="Y6197" s="25">
        <v>54.2</v>
      </c>
      <c r="Z6197" s="131"/>
    </row>
    <row r="6198" spans="1:26" s="56" customFormat="1">
      <c r="A6198" s="56" t="s">
        <v>13510</v>
      </c>
      <c r="B6198" s="156" t="s">
        <v>970</v>
      </c>
      <c r="C6198" s="56" t="s">
        <v>12140</v>
      </c>
      <c r="D6198" s="56" t="s">
        <v>12141</v>
      </c>
      <c r="E6198" s="56" t="s">
        <v>12142</v>
      </c>
      <c r="F6198" s="56" t="s">
        <v>12143</v>
      </c>
      <c r="G6198" s="52" t="s">
        <v>12148</v>
      </c>
      <c r="I6198" s="159">
        <v>42034</v>
      </c>
      <c r="J6198" s="159">
        <v>42095</v>
      </c>
      <c r="K6198" s="161" t="s">
        <v>13527</v>
      </c>
      <c r="L6198" s="161" t="s">
        <v>13528</v>
      </c>
      <c r="M6198" s="156" t="s">
        <v>695</v>
      </c>
      <c r="N6198" s="121" t="s">
        <v>12147</v>
      </c>
      <c r="P6198" s="56" t="s">
        <v>3662</v>
      </c>
      <c r="Q6198" s="650"/>
      <c r="R6198" s="56" t="s">
        <v>6603</v>
      </c>
      <c r="S6198" s="128" t="s">
        <v>605</v>
      </c>
      <c r="T6198" s="653"/>
      <c r="U6198" s="156" t="s">
        <v>606</v>
      </c>
      <c r="W6198" s="653"/>
      <c r="X6198" s="25">
        <v>62</v>
      </c>
      <c r="Y6198" s="25">
        <v>21.2</v>
      </c>
      <c r="Z6198" s="131"/>
    </row>
    <row r="6199" spans="1:26" s="56" customFormat="1">
      <c r="A6199" s="56" t="s">
        <v>13510</v>
      </c>
      <c r="B6199" s="156" t="s">
        <v>970</v>
      </c>
      <c r="C6199" s="56" t="s">
        <v>12140</v>
      </c>
      <c r="D6199" s="56" t="s">
        <v>12141</v>
      </c>
      <c r="E6199" s="56" t="s">
        <v>12142</v>
      </c>
      <c r="F6199" s="56" t="s">
        <v>12143</v>
      </c>
      <c r="G6199" s="52" t="s">
        <v>12148</v>
      </c>
      <c r="I6199" s="159">
        <v>42034</v>
      </c>
      <c r="J6199" s="159">
        <v>42095</v>
      </c>
      <c r="K6199" s="161" t="s">
        <v>13529</v>
      </c>
      <c r="L6199" s="161" t="s">
        <v>13530</v>
      </c>
      <c r="M6199" s="156" t="s">
        <v>695</v>
      </c>
      <c r="N6199" s="121" t="s">
        <v>12147</v>
      </c>
      <c r="P6199" s="56" t="s">
        <v>3662</v>
      </c>
      <c r="Q6199" s="650"/>
      <c r="R6199" s="56" t="s">
        <v>6603</v>
      </c>
      <c r="S6199" s="128" t="s">
        <v>605</v>
      </c>
      <c r="T6199" s="653"/>
      <c r="U6199" s="156" t="s">
        <v>606</v>
      </c>
      <c r="W6199" s="653"/>
      <c r="X6199" s="25">
        <v>62</v>
      </c>
      <c r="Y6199" s="25">
        <v>33</v>
      </c>
      <c r="Z6199" s="131"/>
    </row>
    <row r="6200" spans="1:26" s="56" customFormat="1">
      <c r="A6200" s="56" t="s">
        <v>13510</v>
      </c>
      <c r="B6200" s="156" t="s">
        <v>970</v>
      </c>
      <c r="C6200" s="56" t="s">
        <v>12140</v>
      </c>
      <c r="D6200" s="56" t="s">
        <v>12141</v>
      </c>
      <c r="E6200" s="56" t="s">
        <v>12142</v>
      </c>
      <c r="F6200" s="56" t="s">
        <v>12143</v>
      </c>
      <c r="G6200" s="52" t="s">
        <v>12148</v>
      </c>
      <c r="I6200" s="159">
        <v>42034</v>
      </c>
      <c r="J6200" s="159">
        <v>42095</v>
      </c>
      <c r="K6200" s="161" t="s">
        <v>13531</v>
      </c>
      <c r="L6200" s="161" t="s">
        <v>13532</v>
      </c>
      <c r="M6200" s="156" t="s">
        <v>695</v>
      </c>
      <c r="N6200" s="121" t="s">
        <v>12147</v>
      </c>
      <c r="P6200" s="56" t="s">
        <v>3662</v>
      </c>
      <c r="Q6200" s="650"/>
      <c r="R6200" s="56" t="s">
        <v>6603</v>
      </c>
      <c r="S6200" s="128" t="s">
        <v>605</v>
      </c>
      <c r="T6200" s="653"/>
      <c r="U6200" s="156" t="s">
        <v>606</v>
      </c>
      <c r="W6200" s="653"/>
      <c r="X6200" s="25">
        <v>65</v>
      </c>
      <c r="Y6200" s="25">
        <v>68.599999999999994</v>
      </c>
      <c r="Z6200" s="131"/>
    </row>
    <row r="6201" spans="1:26" s="56" customFormat="1">
      <c r="A6201" s="56" t="s">
        <v>13510</v>
      </c>
      <c r="B6201" s="156" t="s">
        <v>970</v>
      </c>
      <c r="C6201" s="56" t="s">
        <v>12140</v>
      </c>
      <c r="D6201" s="56" t="s">
        <v>12141</v>
      </c>
      <c r="E6201" s="56" t="s">
        <v>12142</v>
      </c>
      <c r="F6201" s="56" t="s">
        <v>12143</v>
      </c>
      <c r="G6201" s="52" t="s">
        <v>12148</v>
      </c>
      <c r="I6201" s="159">
        <v>42034</v>
      </c>
      <c r="J6201" s="159">
        <v>42095</v>
      </c>
      <c r="K6201" s="161" t="s">
        <v>13533</v>
      </c>
      <c r="L6201" s="161" t="s">
        <v>13534</v>
      </c>
      <c r="M6201" s="156" t="s">
        <v>695</v>
      </c>
      <c r="N6201" s="121" t="s">
        <v>12147</v>
      </c>
      <c r="P6201" s="56" t="s">
        <v>3662</v>
      </c>
      <c r="Q6201" s="650"/>
      <c r="R6201" s="56" t="s">
        <v>6603</v>
      </c>
      <c r="S6201" s="128" t="s">
        <v>605</v>
      </c>
      <c r="T6201" s="653"/>
      <c r="U6201" s="156" t="s">
        <v>606</v>
      </c>
      <c r="W6201" s="653"/>
      <c r="X6201" s="25">
        <v>66</v>
      </c>
      <c r="Y6201" s="25">
        <v>41.4</v>
      </c>
      <c r="Z6201" s="131"/>
    </row>
    <row r="6202" spans="1:26" s="56" customFormat="1">
      <c r="A6202" s="56" t="s">
        <v>13510</v>
      </c>
      <c r="B6202" s="156" t="s">
        <v>970</v>
      </c>
      <c r="C6202" s="56" t="s">
        <v>12140</v>
      </c>
      <c r="D6202" s="56" t="s">
        <v>12141</v>
      </c>
      <c r="E6202" s="56" t="s">
        <v>12142</v>
      </c>
      <c r="F6202" s="56" t="s">
        <v>12143</v>
      </c>
      <c r="G6202" s="52" t="s">
        <v>12148</v>
      </c>
      <c r="I6202" s="159">
        <v>42034</v>
      </c>
      <c r="J6202" s="159">
        <v>42095</v>
      </c>
      <c r="K6202" s="161" t="s">
        <v>13535</v>
      </c>
      <c r="L6202" s="161" t="s">
        <v>13536</v>
      </c>
      <c r="M6202" s="156" t="s">
        <v>695</v>
      </c>
      <c r="N6202" s="121" t="s">
        <v>12147</v>
      </c>
      <c r="P6202" s="56" t="s">
        <v>3662</v>
      </c>
      <c r="Q6202" s="650"/>
      <c r="R6202" s="56" t="s">
        <v>6603</v>
      </c>
      <c r="S6202" s="128" t="s">
        <v>605</v>
      </c>
      <c r="T6202" s="653"/>
      <c r="U6202" s="156" t="s">
        <v>606</v>
      </c>
      <c r="W6202" s="653"/>
      <c r="X6202" s="25">
        <v>65</v>
      </c>
      <c r="Y6202" s="25">
        <v>42.8</v>
      </c>
      <c r="Z6202" s="131"/>
    </row>
    <row r="6203" spans="1:26" s="56" customFormat="1">
      <c r="A6203" s="56" t="s">
        <v>13510</v>
      </c>
      <c r="B6203" s="156" t="s">
        <v>970</v>
      </c>
      <c r="C6203" s="56" t="s">
        <v>12140</v>
      </c>
      <c r="D6203" s="56" t="s">
        <v>12141</v>
      </c>
      <c r="E6203" s="56" t="s">
        <v>12142</v>
      </c>
      <c r="F6203" s="56" t="s">
        <v>12143</v>
      </c>
      <c r="G6203" s="52" t="s">
        <v>12148</v>
      </c>
      <c r="I6203" s="159">
        <v>42034</v>
      </c>
      <c r="J6203" s="159">
        <v>42095</v>
      </c>
      <c r="K6203" s="161" t="s">
        <v>13537</v>
      </c>
      <c r="L6203" s="161" t="s">
        <v>13538</v>
      </c>
      <c r="M6203" s="156" t="s">
        <v>695</v>
      </c>
      <c r="N6203" s="121" t="s">
        <v>12147</v>
      </c>
      <c r="P6203" s="56" t="s">
        <v>3662</v>
      </c>
      <c r="Q6203" s="650"/>
      <c r="R6203" s="56" t="s">
        <v>6603</v>
      </c>
      <c r="S6203" s="128" t="s">
        <v>605</v>
      </c>
      <c r="T6203" s="653"/>
      <c r="U6203" s="156" t="s">
        <v>606</v>
      </c>
      <c r="W6203" s="653"/>
      <c r="X6203" s="25">
        <v>65</v>
      </c>
      <c r="Y6203" s="25">
        <v>44.2</v>
      </c>
      <c r="Z6203" s="131"/>
    </row>
    <row r="6204" spans="1:26" s="56" customFormat="1">
      <c r="A6204" s="56" t="s">
        <v>13510</v>
      </c>
      <c r="B6204" s="156" t="s">
        <v>970</v>
      </c>
      <c r="C6204" s="56" t="s">
        <v>12140</v>
      </c>
      <c r="D6204" s="56" t="s">
        <v>12141</v>
      </c>
      <c r="E6204" s="56" t="s">
        <v>12142</v>
      </c>
      <c r="F6204" s="56" t="s">
        <v>12143</v>
      </c>
      <c r="G6204" s="52" t="s">
        <v>12148</v>
      </c>
      <c r="I6204" s="159">
        <v>42034</v>
      </c>
      <c r="J6204" s="159">
        <v>42095</v>
      </c>
      <c r="K6204" s="161" t="s">
        <v>13539</v>
      </c>
      <c r="L6204" s="161" t="s">
        <v>13540</v>
      </c>
      <c r="M6204" s="156" t="s">
        <v>695</v>
      </c>
      <c r="N6204" s="121" t="s">
        <v>12147</v>
      </c>
      <c r="P6204" s="56" t="s">
        <v>3662</v>
      </c>
      <c r="Q6204" s="650"/>
      <c r="R6204" s="56" t="s">
        <v>6603</v>
      </c>
      <c r="S6204" s="128" t="s">
        <v>605</v>
      </c>
      <c r="T6204" s="653"/>
      <c r="U6204" s="156" t="s">
        <v>606</v>
      </c>
      <c r="W6204" s="653"/>
      <c r="X6204" s="25">
        <v>65</v>
      </c>
      <c r="Y6204" s="25">
        <v>30.2</v>
      </c>
      <c r="Z6204" s="131"/>
    </row>
    <row r="6205" spans="1:26" s="56" customFormat="1">
      <c r="A6205" s="56" t="s">
        <v>13510</v>
      </c>
      <c r="B6205" s="156" t="s">
        <v>970</v>
      </c>
      <c r="C6205" s="56" t="s">
        <v>12140</v>
      </c>
      <c r="D6205" s="56" t="s">
        <v>12141</v>
      </c>
      <c r="E6205" s="56" t="s">
        <v>12142</v>
      </c>
      <c r="F6205" s="56" t="s">
        <v>12143</v>
      </c>
      <c r="G6205" s="52" t="s">
        <v>12148</v>
      </c>
      <c r="I6205" s="159">
        <v>42034</v>
      </c>
      <c r="J6205" s="159">
        <v>42095</v>
      </c>
      <c r="K6205" s="161" t="s">
        <v>13541</v>
      </c>
      <c r="L6205" s="161" t="s">
        <v>13542</v>
      </c>
      <c r="M6205" s="156" t="s">
        <v>695</v>
      </c>
      <c r="N6205" s="121" t="s">
        <v>12147</v>
      </c>
      <c r="P6205" s="56" t="s">
        <v>3662</v>
      </c>
      <c r="Q6205" s="650"/>
      <c r="R6205" s="56" t="s">
        <v>6603</v>
      </c>
      <c r="S6205" s="128" t="s">
        <v>605</v>
      </c>
      <c r="T6205" s="653"/>
      <c r="U6205" s="156" t="s">
        <v>606</v>
      </c>
      <c r="W6205" s="653"/>
      <c r="X6205" s="25">
        <v>65</v>
      </c>
      <c r="Y6205" s="25">
        <v>29.8</v>
      </c>
      <c r="Z6205" s="131"/>
    </row>
    <row r="6206" spans="1:26" s="56" customFormat="1">
      <c r="A6206" s="56" t="s">
        <v>13510</v>
      </c>
      <c r="B6206" s="156" t="s">
        <v>970</v>
      </c>
      <c r="C6206" s="56" t="s">
        <v>12140</v>
      </c>
      <c r="D6206" s="56" t="s">
        <v>12141</v>
      </c>
      <c r="E6206" s="56" t="s">
        <v>12142</v>
      </c>
      <c r="F6206" s="56" t="s">
        <v>12143</v>
      </c>
      <c r="G6206" s="52" t="s">
        <v>12148</v>
      </c>
      <c r="I6206" s="159">
        <v>42034</v>
      </c>
      <c r="J6206" s="159">
        <v>42095</v>
      </c>
      <c r="K6206" s="161" t="s">
        <v>13543</v>
      </c>
      <c r="L6206" s="161" t="s">
        <v>13544</v>
      </c>
      <c r="M6206" s="156" t="s">
        <v>695</v>
      </c>
      <c r="N6206" s="121" t="s">
        <v>12147</v>
      </c>
      <c r="P6206" s="56" t="s">
        <v>3662</v>
      </c>
      <c r="Q6206" s="650"/>
      <c r="R6206" s="56" t="s">
        <v>6603</v>
      </c>
      <c r="S6206" s="128" t="s">
        <v>605</v>
      </c>
      <c r="T6206" s="653"/>
      <c r="U6206" s="156" t="s">
        <v>606</v>
      </c>
      <c r="W6206" s="653"/>
      <c r="X6206" s="25">
        <v>65</v>
      </c>
      <c r="Y6206" s="25">
        <v>70.400000000000006</v>
      </c>
      <c r="Z6206" s="131"/>
    </row>
    <row r="6207" spans="1:26" s="56" customFormat="1">
      <c r="A6207" s="56" t="s">
        <v>13510</v>
      </c>
      <c r="B6207" s="156" t="s">
        <v>970</v>
      </c>
      <c r="C6207" s="56" t="s">
        <v>12140</v>
      </c>
      <c r="D6207" s="56" t="s">
        <v>12141</v>
      </c>
      <c r="E6207" s="56" t="s">
        <v>12142</v>
      </c>
      <c r="F6207" s="56" t="s">
        <v>12143</v>
      </c>
      <c r="G6207" s="52" t="s">
        <v>12148</v>
      </c>
      <c r="I6207" s="159">
        <v>42034</v>
      </c>
      <c r="J6207" s="159">
        <v>42095</v>
      </c>
      <c r="K6207" s="161" t="s">
        <v>13545</v>
      </c>
      <c r="L6207" s="161" t="s">
        <v>13546</v>
      </c>
      <c r="M6207" s="156" t="s">
        <v>695</v>
      </c>
      <c r="N6207" s="121" t="s">
        <v>12147</v>
      </c>
      <c r="P6207" s="56" t="s">
        <v>3662</v>
      </c>
      <c r="Q6207" s="650"/>
      <c r="R6207" s="56" t="s">
        <v>6603</v>
      </c>
      <c r="S6207" s="128" t="s">
        <v>605</v>
      </c>
      <c r="T6207" s="653"/>
      <c r="U6207" s="156" t="s">
        <v>606</v>
      </c>
      <c r="W6207" s="653"/>
      <c r="X6207" s="25">
        <v>65</v>
      </c>
      <c r="Y6207" s="25">
        <v>22</v>
      </c>
      <c r="Z6207" s="131"/>
    </row>
    <row r="6208" spans="1:26" s="56" customFormat="1">
      <c r="A6208" s="56" t="s">
        <v>13510</v>
      </c>
      <c r="B6208" s="156" t="s">
        <v>970</v>
      </c>
      <c r="C6208" s="56" t="s">
        <v>12140</v>
      </c>
      <c r="D6208" s="56" t="s">
        <v>12141</v>
      </c>
      <c r="E6208" s="56" t="s">
        <v>12142</v>
      </c>
      <c r="F6208" s="56" t="s">
        <v>12143</v>
      </c>
      <c r="G6208" s="52" t="s">
        <v>12148</v>
      </c>
      <c r="I6208" s="159">
        <v>42034</v>
      </c>
      <c r="J6208" s="159">
        <v>42095</v>
      </c>
      <c r="K6208" s="161" t="s">
        <v>13547</v>
      </c>
      <c r="L6208" s="161" t="s">
        <v>13548</v>
      </c>
      <c r="M6208" s="156" t="s">
        <v>695</v>
      </c>
      <c r="N6208" s="121" t="s">
        <v>12147</v>
      </c>
      <c r="P6208" s="56" t="s">
        <v>3662</v>
      </c>
      <c r="Q6208" s="650"/>
      <c r="R6208" s="56" t="s">
        <v>6603</v>
      </c>
      <c r="S6208" s="128" t="s">
        <v>605</v>
      </c>
      <c r="T6208" s="653"/>
      <c r="U6208" s="156" t="s">
        <v>606</v>
      </c>
      <c r="W6208" s="653"/>
      <c r="X6208" s="25">
        <v>65</v>
      </c>
      <c r="Y6208" s="25">
        <v>40.6</v>
      </c>
      <c r="Z6208" s="131"/>
    </row>
    <row r="6209" spans="1:36" s="56" customFormat="1">
      <c r="A6209" s="56" t="s">
        <v>13510</v>
      </c>
      <c r="B6209" s="156" t="s">
        <v>970</v>
      </c>
      <c r="C6209" s="56" t="s">
        <v>12140</v>
      </c>
      <c r="D6209" s="56" t="s">
        <v>12141</v>
      </c>
      <c r="E6209" s="56" t="s">
        <v>12142</v>
      </c>
      <c r="F6209" s="56" t="s">
        <v>12143</v>
      </c>
      <c r="G6209" s="52" t="s">
        <v>12148</v>
      </c>
      <c r="I6209" s="159">
        <v>42034</v>
      </c>
      <c r="J6209" s="159">
        <v>42095</v>
      </c>
      <c r="K6209" s="161" t="s">
        <v>13549</v>
      </c>
      <c r="L6209" s="161" t="s">
        <v>13550</v>
      </c>
      <c r="M6209" s="156" t="s">
        <v>695</v>
      </c>
      <c r="N6209" s="121" t="s">
        <v>12147</v>
      </c>
      <c r="P6209" s="56" t="s">
        <v>3662</v>
      </c>
      <c r="Q6209" s="650"/>
      <c r="R6209" s="56" t="s">
        <v>6603</v>
      </c>
      <c r="S6209" s="128" t="s">
        <v>605</v>
      </c>
      <c r="T6209" s="653"/>
      <c r="U6209" s="156" t="s">
        <v>606</v>
      </c>
      <c r="W6209" s="653"/>
      <c r="X6209" s="25">
        <v>65</v>
      </c>
      <c r="Y6209" s="25">
        <v>48.2</v>
      </c>
      <c r="Z6209" s="131"/>
    </row>
    <row r="6210" spans="1:36" s="56" customFormat="1">
      <c r="A6210" s="56" t="s">
        <v>13510</v>
      </c>
      <c r="B6210" s="156" t="s">
        <v>970</v>
      </c>
      <c r="C6210" s="56" t="s">
        <v>12140</v>
      </c>
      <c r="D6210" s="56" t="s">
        <v>12141</v>
      </c>
      <c r="E6210" s="56" t="s">
        <v>12142</v>
      </c>
      <c r="F6210" s="56" t="s">
        <v>12143</v>
      </c>
      <c r="G6210" s="52" t="s">
        <v>12148</v>
      </c>
      <c r="I6210" s="159">
        <v>42034</v>
      </c>
      <c r="J6210" s="159">
        <v>42095</v>
      </c>
      <c r="K6210" s="161" t="s">
        <v>13551</v>
      </c>
      <c r="L6210" s="161" t="s">
        <v>13552</v>
      </c>
      <c r="M6210" s="156" t="s">
        <v>695</v>
      </c>
      <c r="N6210" s="121" t="s">
        <v>12147</v>
      </c>
      <c r="P6210" s="56" t="s">
        <v>3662</v>
      </c>
      <c r="Q6210" s="650"/>
      <c r="R6210" s="56" t="s">
        <v>6603</v>
      </c>
      <c r="S6210" s="128" t="s">
        <v>605</v>
      </c>
      <c r="T6210" s="653"/>
      <c r="U6210" s="156" t="s">
        <v>606</v>
      </c>
      <c r="W6210" s="653"/>
      <c r="X6210" s="25">
        <v>65</v>
      </c>
      <c r="Y6210" s="25">
        <v>26.4</v>
      </c>
      <c r="Z6210" s="131"/>
    </row>
    <row r="6211" spans="1:36" s="56" customFormat="1">
      <c r="A6211" s="56" t="s">
        <v>13510</v>
      </c>
      <c r="B6211" s="156" t="s">
        <v>970</v>
      </c>
      <c r="C6211" s="56" t="s">
        <v>12140</v>
      </c>
      <c r="D6211" s="56" t="s">
        <v>12141</v>
      </c>
      <c r="E6211" s="56" t="s">
        <v>12142</v>
      </c>
      <c r="F6211" s="56" t="s">
        <v>12143</v>
      </c>
      <c r="G6211" s="52" t="s">
        <v>12148</v>
      </c>
      <c r="I6211" s="159">
        <v>42034</v>
      </c>
      <c r="J6211" s="159">
        <v>42095</v>
      </c>
      <c r="K6211" s="161" t="s">
        <v>13553</v>
      </c>
      <c r="L6211" s="161" t="s">
        <v>13554</v>
      </c>
      <c r="M6211" s="156" t="s">
        <v>695</v>
      </c>
      <c r="N6211" s="121" t="s">
        <v>12147</v>
      </c>
      <c r="P6211" s="56" t="s">
        <v>3662</v>
      </c>
      <c r="Q6211" s="650"/>
      <c r="R6211" s="56" t="s">
        <v>6603</v>
      </c>
      <c r="S6211" s="128" t="s">
        <v>605</v>
      </c>
      <c r="T6211" s="653"/>
      <c r="U6211" s="156" t="s">
        <v>606</v>
      </c>
      <c r="W6211" s="653"/>
      <c r="X6211" s="25">
        <v>65</v>
      </c>
      <c r="Y6211" s="25">
        <v>57.4</v>
      </c>
      <c r="Z6211" s="131"/>
    </row>
    <row r="6212" spans="1:36" s="56" customFormat="1">
      <c r="A6212" s="56" t="s">
        <v>13510</v>
      </c>
      <c r="B6212" s="156" t="s">
        <v>970</v>
      </c>
      <c r="C6212" s="56" t="s">
        <v>12140</v>
      </c>
      <c r="D6212" s="56" t="s">
        <v>12141</v>
      </c>
      <c r="E6212" s="56" t="s">
        <v>12142</v>
      </c>
      <c r="F6212" s="56" t="s">
        <v>12143</v>
      </c>
      <c r="G6212" s="52" t="s">
        <v>12148</v>
      </c>
      <c r="I6212" s="159">
        <v>42034</v>
      </c>
      <c r="J6212" s="159">
        <v>42095</v>
      </c>
      <c r="K6212" s="161" t="s">
        <v>13555</v>
      </c>
      <c r="L6212" s="161" t="s">
        <v>13556</v>
      </c>
      <c r="M6212" s="156" t="s">
        <v>695</v>
      </c>
      <c r="N6212" s="121" t="s">
        <v>12147</v>
      </c>
      <c r="P6212" s="56" t="s">
        <v>3662</v>
      </c>
      <c r="Q6212" s="651"/>
      <c r="R6212" s="56" t="s">
        <v>6603</v>
      </c>
      <c r="S6212" s="128" t="s">
        <v>605</v>
      </c>
      <c r="T6212" s="654"/>
      <c r="U6212" s="156" t="s">
        <v>606</v>
      </c>
      <c r="W6212" s="654"/>
      <c r="X6212" s="25">
        <v>65</v>
      </c>
      <c r="Y6212" s="25">
        <v>115</v>
      </c>
      <c r="Z6212" s="131"/>
    </row>
    <row r="6214" spans="1:36" s="26" customFormat="1">
      <c r="B6214" s="26" t="s">
        <v>13082</v>
      </c>
      <c r="C6214" s="26" t="s">
        <v>13083</v>
      </c>
      <c r="D6214" s="26" t="s">
        <v>13084</v>
      </c>
      <c r="E6214" s="26" t="s">
        <v>13085</v>
      </c>
      <c r="F6214" s="26" t="s">
        <v>13086</v>
      </c>
      <c r="G6214" s="26" t="s">
        <v>13087</v>
      </c>
      <c r="I6214" s="26" t="s">
        <v>13088</v>
      </c>
      <c r="J6214" s="26" t="s">
        <v>13089</v>
      </c>
      <c r="K6214" s="26" t="s">
        <v>19510</v>
      </c>
      <c r="L6214" s="26" t="s">
        <v>13092</v>
      </c>
      <c r="N6214" s="26" t="s">
        <v>13093</v>
      </c>
      <c r="O6214" s="26" t="s">
        <v>13094</v>
      </c>
      <c r="P6214" s="26" t="s">
        <v>13095</v>
      </c>
      <c r="Q6214" s="26" t="s">
        <v>13096</v>
      </c>
      <c r="R6214" s="26" t="s">
        <v>17</v>
      </c>
      <c r="S6214" s="26" t="s">
        <v>13097</v>
      </c>
      <c r="T6214" s="26" t="s">
        <v>13098</v>
      </c>
      <c r="U6214" s="26" t="s">
        <v>13099</v>
      </c>
      <c r="V6214" s="26" t="s">
        <v>13100</v>
      </c>
      <c r="W6214" s="26" t="s">
        <v>13101</v>
      </c>
      <c r="X6214" s="26" t="s">
        <v>13104</v>
      </c>
      <c r="Y6214" s="26" t="s">
        <v>13105</v>
      </c>
      <c r="Z6214" s="26" t="s">
        <v>25</v>
      </c>
      <c r="AC6214" s="26" t="s">
        <v>19511</v>
      </c>
      <c r="AI6214" s="26" t="s">
        <v>13090</v>
      </c>
      <c r="AJ6214" s="26" t="s">
        <v>13103</v>
      </c>
    </row>
    <row r="6215" spans="1:36" s="56" customFormat="1">
      <c r="A6215" s="56" t="s">
        <v>13557</v>
      </c>
      <c r="B6215" s="56" t="s">
        <v>12366</v>
      </c>
      <c r="C6215" s="56" t="s">
        <v>13558</v>
      </c>
      <c r="D6215" s="56" t="s">
        <v>13559</v>
      </c>
      <c r="E6215" s="56" t="s">
        <v>13560</v>
      </c>
      <c r="F6215" s="56" t="s">
        <v>13561</v>
      </c>
      <c r="G6215" s="56" t="s">
        <v>13562</v>
      </c>
      <c r="I6215" s="159">
        <v>42006</v>
      </c>
      <c r="J6215" s="159">
        <v>42116</v>
      </c>
      <c r="K6215" s="56" t="s">
        <v>13564</v>
      </c>
      <c r="L6215" s="56" t="s">
        <v>13565</v>
      </c>
      <c r="N6215" s="56" t="s">
        <v>13130</v>
      </c>
      <c r="P6215" s="56" t="s">
        <v>13566</v>
      </c>
      <c r="Q6215" s="56">
        <v>1</v>
      </c>
      <c r="R6215" s="56" t="s">
        <v>6603</v>
      </c>
      <c r="S6215" s="56" t="s">
        <v>605</v>
      </c>
      <c r="T6215" s="56">
        <v>1</v>
      </c>
      <c r="U6215" s="56" t="s">
        <v>13113</v>
      </c>
      <c r="W6215" s="56">
        <v>15</v>
      </c>
      <c r="X6215" s="56">
        <v>60</v>
      </c>
      <c r="Y6215" s="56">
        <v>0.8</v>
      </c>
      <c r="Z6215" s="56" t="s">
        <v>13567</v>
      </c>
      <c r="AC6215" s="56">
        <v>1</v>
      </c>
      <c r="AI6215" s="56" t="s">
        <v>13563</v>
      </c>
      <c r="AJ6215" s="56" t="s">
        <v>13132</v>
      </c>
    </row>
    <row r="6216" spans="1:36" s="56" customFormat="1">
      <c r="A6216" s="56" t="s">
        <v>13557</v>
      </c>
      <c r="B6216" s="56" t="s">
        <v>12366</v>
      </c>
      <c r="C6216" s="56" t="s">
        <v>13558</v>
      </c>
      <c r="D6216" s="56" t="s">
        <v>13559</v>
      </c>
      <c r="E6216" s="56" t="s">
        <v>13560</v>
      </c>
      <c r="F6216" s="56" t="s">
        <v>13561</v>
      </c>
      <c r="G6216" s="56" t="s">
        <v>13562</v>
      </c>
      <c r="I6216" s="159">
        <v>42006</v>
      </c>
      <c r="J6216" s="159">
        <v>42116</v>
      </c>
      <c r="K6216" s="56" t="s">
        <v>13564</v>
      </c>
      <c r="L6216" s="56" t="s">
        <v>13565</v>
      </c>
      <c r="N6216" s="56" t="s">
        <v>13130</v>
      </c>
      <c r="P6216" s="56" t="s">
        <v>13566</v>
      </c>
      <c r="Q6216" s="56">
        <v>1</v>
      </c>
      <c r="R6216" s="56" t="s">
        <v>6603</v>
      </c>
      <c r="S6216" s="56" t="s">
        <v>605</v>
      </c>
      <c r="T6216" s="56">
        <v>1</v>
      </c>
      <c r="U6216" s="56" t="s">
        <v>13113</v>
      </c>
      <c r="W6216" s="56">
        <v>15</v>
      </c>
      <c r="X6216" s="56">
        <v>60</v>
      </c>
      <c r="Y6216" s="56">
        <v>0.8</v>
      </c>
      <c r="Z6216" s="56" t="s">
        <v>13567</v>
      </c>
      <c r="AC6216" s="56">
        <v>1</v>
      </c>
      <c r="AI6216" s="56" t="s">
        <v>13563</v>
      </c>
      <c r="AJ6216" s="56" t="s">
        <v>13132</v>
      </c>
    </row>
    <row r="6217" spans="1:36" s="56" customFormat="1">
      <c r="A6217" s="56" t="s">
        <v>13557</v>
      </c>
      <c r="B6217" s="56" t="s">
        <v>12366</v>
      </c>
      <c r="C6217" s="56" t="s">
        <v>13558</v>
      </c>
      <c r="D6217" s="56" t="s">
        <v>13559</v>
      </c>
      <c r="E6217" s="56" t="s">
        <v>13560</v>
      </c>
      <c r="F6217" s="56" t="s">
        <v>13561</v>
      </c>
      <c r="G6217" s="56" t="s">
        <v>13562</v>
      </c>
      <c r="I6217" s="159">
        <v>42006</v>
      </c>
      <c r="J6217" s="159">
        <v>42116</v>
      </c>
      <c r="K6217" s="56" t="s">
        <v>13564</v>
      </c>
      <c r="L6217" s="56" t="s">
        <v>13565</v>
      </c>
      <c r="N6217" s="56" t="s">
        <v>13130</v>
      </c>
      <c r="P6217" s="56" t="s">
        <v>13566</v>
      </c>
      <c r="Q6217" s="56">
        <v>1</v>
      </c>
      <c r="R6217" s="56" t="s">
        <v>6603</v>
      </c>
      <c r="S6217" s="56" t="s">
        <v>605</v>
      </c>
      <c r="T6217" s="56">
        <v>1</v>
      </c>
      <c r="U6217" s="56" t="s">
        <v>13113</v>
      </c>
      <c r="W6217" s="56">
        <v>15</v>
      </c>
      <c r="X6217" s="56">
        <v>60</v>
      </c>
      <c r="Y6217" s="56">
        <v>0.8</v>
      </c>
      <c r="Z6217" s="56" t="s">
        <v>13567</v>
      </c>
      <c r="AC6217" s="56">
        <v>1</v>
      </c>
      <c r="AI6217" s="56" t="s">
        <v>13563</v>
      </c>
      <c r="AJ6217" s="56" t="s">
        <v>13132</v>
      </c>
    </row>
    <row r="6218" spans="1:36" s="56" customFormat="1">
      <c r="A6218" s="56" t="s">
        <v>13557</v>
      </c>
      <c r="B6218" s="56" t="s">
        <v>12366</v>
      </c>
      <c r="C6218" s="56" t="s">
        <v>13558</v>
      </c>
      <c r="D6218" s="56" t="s">
        <v>13559</v>
      </c>
      <c r="E6218" s="56" t="s">
        <v>13560</v>
      </c>
      <c r="F6218" s="56" t="s">
        <v>13561</v>
      </c>
      <c r="G6218" s="56" t="s">
        <v>13562</v>
      </c>
      <c r="I6218" s="159">
        <v>42006</v>
      </c>
      <c r="J6218" s="159">
        <v>42116</v>
      </c>
      <c r="K6218" s="56" t="s">
        <v>13564</v>
      </c>
      <c r="L6218" s="56" t="s">
        <v>13565</v>
      </c>
      <c r="N6218" s="56" t="s">
        <v>13130</v>
      </c>
      <c r="P6218" s="56" t="s">
        <v>13566</v>
      </c>
      <c r="Q6218" s="56">
        <v>1</v>
      </c>
      <c r="R6218" s="56" t="s">
        <v>6603</v>
      </c>
      <c r="S6218" s="56" t="s">
        <v>605</v>
      </c>
      <c r="T6218" s="56">
        <v>1</v>
      </c>
      <c r="U6218" s="56" t="s">
        <v>13113</v>
      </c>
      <c r="W6218" s="56">
        <v>15</v>
      </c>
      <c r="X6218" s="56">
        <v>60</v>
      </c>
      <c r="Y6218" s="56">
        <v>0.8</v>
      </c>
      <c r="Z6218" s="56" t="s">
        <v>13567</v>
      </c>
      <c r="AC6218" s="56">
        <v>1</v>
      </c>
      <c r="AI6218" s="56" t="s">
        <v>13563</v>
      </c>
      <c r="AJ6218" s="56" t="s">
        <v>13132</v>
      </c>
    </row>
    <row r="6219" spans="1:36" s="56" customFormat="1">
      <c r="A6219" s="56" t="s">
        <v>13557</v>
      </c>
      <c r="B6219" s="56" t="s">
        <v>12366</v>
      </c>
      <c r="C6219" s="56" t="s">
        <v>13558</v>
      </c>
      <c r="D6219" s="56" t="s">
        <v>13559</v>
      </c>
      <c r="E6219" s="56" t="s">
        <v>13560</v>
      </c>
      <c r="F6219" s="56" t="s">
        <v>13561</v>
      </c>
      <c r="G6219" s="56" t="s">
        <v>13562</v>
      </c>
      <c r="I6219" s="159">
        <v>42006</v>
      </c>
      <c r="J6219" s="159">
        <v>42116</v>
      </c>
      <c r="K6219" s="56" t="s">
        <v>13564</v>
      </c>
      <c r="L6219" s="56" t="s">
        <v>13565</v>
      </c>
      <c r="N6219" s="56" t="s">
        <v>13130</v>
      </c>
      <c r="P6219" s="56" t="s">
        <v>13566</v>
      </c>
      <c r="Q6219" s="56">
        <v>8</v>
      </c>
      <c r="R6219" s="56" t="s">
        <v>6603</v>
      </c>
      <c r="S6219" s="56" t="s">
        <v>605</v>
      </c>
      <c r="T6219" s="56">
        <v>1</v>
      </c>
      <c r="U6219" s="56" t="s">
        <v>13113</v>
      </c>
      <c r="W6219" s="56">
        <v>120</v>
      </c>
      <c r="X6219" s="56">
        <v>40</v>
      </c>
      <c r="Y6219" s="56">
        <v>0.8</v>
      </c>
      <c r="Z6219" s="56" t="s">
        <v>13568</v>
      </c>
      <c r="AC6219" s="56">
        <v>8</v>
      </c>
      <c r="AI6219" s="56" t="s">
        <v>13563</v>
      </c>
      <c r="AJ6219" s="56" t="s">
        <v>13132</v>
      </c>
    </row>
    <row r="6220" spans="1:36" s="56" customFormat="1">
      <c r="A6220" s="56" t="s">
        <v>13557</v>
      </c>
      <c r="B6220" s="56" t="s">
        <v>12366</v>
      </c>
      <c r="C6220" s="56" t="s">
        <v>13558</v>
      </c>
      <c r="D6220" s="56" t="s">
        <v>13559</v>
      </c>
      <c r="E6220" s="56" t="s">
        <v>13560</v>
      </c>
      <c r="F6220" s="56" t="s">
        <v>13561</v>
      </c>
      <c r="G6220" s="56" t="s">
        <v>13562</v>
      </c>
      <c r="I6220" s="159">
        <v>42006</v>
      </c>
      <c r="J6220" s="159">
        <v>42116</v>
      </c>
      <c r="K6220" s="56" t="s">
        <v>13564</v>
      </c>
      <c r="L6220" s="56" t="s">
        <v>13565</v>
      </c>
      <c r="N6220" s="56" t="s">
        <v>13130</v>
      </c>
      <c r="P6220" s="56" t="s">
        <v>13566</v>
      </c>
      <c r="Q6220" s="56">
        <v>8</v>
      </c>
      <c r="R6220" s="56" t="s">
        <v>6603</v>
      </c>
      <c r="S6220" s="56" t="s">
        <v>605</v>
      </c>
      <c r="T6220" s="56">
        <v>1</v>
      </c>
      <c r="U6220" s="56" t="s">
        <v>13113</v>
      </c>
      <c r="W6220" s="56">
        <v>120</v>
      </c>
      <c r="X6220" s="56">
        <v>40</v>
      </c>
      <c r="Y6220" s="56">
        <v>0.8</v>
      </c>
      <c r="Z6220" s="56" t="s">
        <v>13568</v>
      </c>
      <c r="AC6220" s="56">
        <v>8</v>
      </c>
      <c r="AI6220" s="56" t="s">
        <v>13563</v>
      </c>
      <c r="AJ6220" s="56" t="s">
        <v>13132</v>
      </c>
    </row>
    <row r="6222" spans="1:36" s="56" customFormat="1">
      <c r="A6222" s="56" t="s">
        <v>13569</v>
      </c>
      <c r="B6222" s="56" t="s">
        <v>1216</v>
      </c>
      <c r="C6222" s="56" t="s">
        <v>13570</v>
      </c>
      <c r="D6222" s="56" t="s">
        <v>13571</v>
      </c>
      <c r="H6222" s="56" t="s">
        <v>13572</v>
      </c>
      <c r="I6222" s="159">
        <v>42061</v>
      </c>
      <c r="J6222" s="159">
        <v>42120</v>
      </c>
      <c r="K6222" s="130" t="s">
        <v>13573</v>
      </c>
      <c r="L6222" s="130" t="s">
        <v>13574</v>
      </c>
      <c r="N6222" s="121" t="s">
        <v>13575</v>
      </c>
      <c r="S6222" s="128" t="s">
        <v>988</v>
      </c>
      <c r="T6222" s="25">
        <v>1</v>
      </c>
      <c r="U6222" s="156" t="s">
        <v>13113</v>
      </c>
      <c r="W6222" s="25">
        <v>120</v>
      </c>
      <c r="X6222" s="25"/>
      <c r="Y6222" s="25"/>
      <c r="Z6222" s="131"/>
      <c r="AC6222" s="25">
        <v>8</v>
      </c>
      <c r="AI6222" s="56" t="s">
        <v>13109</v>
      </c>
      <c r="AJ6222" s="25" t="s">
        <v>13114</v>
      </c>
    </row>
    <row r="6223" spans="1:36" s="56" customFormat="1">
      <c r="A6223" s="56" t="s">
        <v>13569</v>
      </c>
      <c r="B6223" s="56" t="s">
        <v>1216</v>
      </c>
      <c r="C6223" s="56" t="s">
        <v>13570</v>
      </c>
      <c r="D6223" s="56" t="s">
        <v>13571</v>
      </c>
      <c r="H6223" s="56" t="s">
        <v>13572</v>
      </c>
      <c r="I6223" s="159">
        <v>42067</v>
      </c>
      <c r="J6223" s="159">
        <v>42128</v>
      </c>
      <c r="K6223" s="130" t="s">
        <v>13576</v>
      </c>
      <c r="L6223" s="130" t="s">
        <v>13577</v>
      </c>
      <c r="N6223" s="121" t="s">
        <v>13112</v>
      </c>
      <c r="S6223" s="128" t="s">
        <v>988</v>
      </c>
      <c r="T6223" s="25">
        <v>1</v>
      </c>
      <c r="U6223" s="156" t="s">
        <v>13113</v>
      </c>
      <c r="W6223" s="25">
        <v>120</v>
      </c>
      <c r="X6223" s="25"/>
      <c r="Y6223" s="25"/>
      <c r="Z6223" s="131"/>
      <c r="AC6223" s="25">
        <v>8</v>
      </c>
      <c r="AI6223" s="56" t="s">
        <v>13109</v>
      </c>
      <c r="AJ6223" s="25" t="s">
        <v>13114</v>
      </c>
    </row>
    <row r="6225" spans="1:36" s="56" customFormat="1">
      <c r="B6225" s="56" t="s">
        <v>8363</v>
      </c>
      <c r="C6225" s="56" t="s">
        <v>13578</v>
      </c>
      <c r="D6225" s="56" t="s">
        <v>12797</v>
      </c>
      <c r="H6225" s="56" t="s">
        <v>13579</v>
      </c>
      <c r="I6225" s="159">
        <v>42069</v>
      </c>
      <c r="J6225" s="159">
        <v>42130</v>
      </c>
      <c r="K6225" s="161" t="s">
        <v>13581</v>
      </c>
      <c r="L6225" s="161" t="s">
        <v>13582</v>
      </c>
      <c r="N6225" s="121" t="s">
        <v>13583</v>
      </c>
      <c r="O6225" s="128" t="s">
        <v>13584</v>
      </c>
      <c r="P6225" s="128"/>
      <c r="S6225" s="128" t="s">
        <v>988</v>
      </c>
      <c r="T6225" s="25">
        <v>8</v>
      </c>
      <c r="U6225" s="156"/>
      <c r="W6225" s="25"/>
      <c r="X6225" s="25">
        <v>75</v>
      </c>
      <c r="Y6225" s="25">
        <v>333</v>
      </c>
      <c r="Z6225" s="131"/>
      <c r="AI6225" s="56" t="s">
        <v>13580</v>
      </c>
      <c r="AJ6225" s="25"/>
    </row>
    <row r="6226" spans="1:36" s="56" customFormat="1">
      <c r="B6226" s="56" t="s">
        <v>8363</v>
      </c>
      <c r="C6226" s="56" t="s">
        <v>13578</v>
      </c>
      <c r="D6226" s="56" t="s">
        <v>12797</v>
      </c>
      <c r="H6226" s="56" t="s">
        <v>13579</v>
      </c>
      <c r="I6226" s="159">
        <v>42069</v>
      </c>
      <c r="J6226" s="159">
        <v>42130</v>
      </c>
      <c r="K6226" s="161" t="s">
        <v>13585</v>
      </c>
      <c r="L6226" s="161" t="s">
        <v>13586</v>
      </c>
      <c r="N6226" s="121" t="s">
        <v>13583</v>
      </c>
      <c r="O6226" s="128" t="s">
        <v>13584</v>
      </c>
      <c r="P6226" s="128"/>
      <c r="S6226" s="128" t="s">
        <v>988</v>
      </c>
      <c r="T6226" s="25">
        <v>8</v>
      </c>
      <c r="U6226" s="156"/>
      <c r="W6226" s="25"/>
      <c r="X6226" s="25">
        <v>86.3</v>
      </c>
      <c r="Y6226" s="25">
        <v>290</v>
      </c>
      <c r="Z6226" s="131"/>
      <c r="AI6226" s="56" t="s">
        <v>13580</v>
      </c>
      <c r="AJ6226" s="25"/>
    </row>
    <row r="6227" spans="1:36" s="56" customFormat="1">
      <c r="B6227" s="56" t="s">
        <v>8363</v>
      </c>
      <c r="C6227" s="56" t="s">
        <v>13578</v>
      </c>
      <c r="D6227" s="56" t="s">
        <v>12797</v>
      </c>
      <c r="H6227" s="56" t="s">
        <v>13579</v>
      </c>
      <c r="I6227" s="159">
        <v>42069</v>
      </c>
      <c r="J6227" s="159">
        <v>42130</v>
      </c>
      <c r="K6227" s="161" t="s">
        <v>13587</v>
      </c>
      <c r="L6227" s="161" t="s">
        <v>13588</v>
      </c>
      <c r="N6227" s="121" t="s">
        <v>13583</v>
      </c>
      <c r="O6227" s="128" t="s">
        <v>13584</v>
      </c>
      <c r="P6227" s="128"/>
      <c r="S6227" s="128" t="s">
        <v>988</v>
      </c>
      <c r="T6227" s="25">
        <v>8</v>
      </c>
      <c r="U6227" s="156"/>
      <c r="W6227" s="25"/>
      <c r="X6227" s="25">
        <v>92</v>
      </c>
      <c r="Y6227" s="25">
        <v>273</v>
      </c>
      <c r="Z6227" s="131"/>
      <c r="AI6227" s="56" t="s">
        <v>13580</v>
      </c>
      <c r="AJ6227" s="25"/>
    </row>
    <row r="6228" spans="1:36" s="56" customFormat="1">
      <c r="B6228" s="56" t="s">
        <v>8363</v>
      </c>
      <c r="C6228" s="56" t="s">
        <v>13578</v>
      </c>
      <c r="D6228" s="56" t="s">
        <v>12797</v>
      </c>
      <c r="H6228" s="56" t="s">
        <v>13579</v>
      </c>
      <c r="I6228" s="159">
        <v>42069</v>
      </c>
      <c r="J6228" s="159">
        <v>42130</v>
      </c>
      <c r="K6228" s="161" t="s">
        <v>13589</v>
      </c>
      <c r="L6228" s="161" t="s">
        <v>13590</v>
      </c>
      <c r="N6228" s="121" t="s">
        <v>13583</v>
      </c>
      <c r="O6228" s="128" t="s">
        <v>13584</v>
      </c>
      <c r="P6228" s="128"/>
      <c r="S6228" s="128" t="s">
        <v>988</v>
      </c>
      <c r="T6228" s="25">
        <v>24</v>
      </c>
      <c r="U6228" s="156"/>
      <c r="W6228" s="25"/>
      <c r="X6228" s="25">
        <v>470</v>
      </c>
      <c r="Y6228" s="25">
        <v>180</v>
      </c>
      <c r="Z6228" s="131"/>
      <c r="AI6228" s="56" t="s">
        <v>13580</v>
      </c>
      <c r="AJ6228" s="25"/>
    </row>
    <row r="6230" spans="1:36" s="56" customFormat="1">
      <c r="B6230" s="56" t="s">
        <v>13591</v>
      </c>
      <c r="C6230" s="56" t="s">
        <v>13592</v>
      </c>
      <c r="D6230" s="56" t="s">
        <v>13593</v>
      </c>
      <c r="H6230" s="56" t="s">
        <v>13594</v>
      </c>
      <c r="I6230" s="159">
        <v>42079</v>
      </c>
      <c r="J6230" s="159">
        <v>42124</v>
      </c>
      <c r="K6230" s="161" t="s">
        <v>13595</v>
      </c>
      <c r="L6230" s="179" t="s">
        <v>13596</v>
      </c>
      <c r="N6230" s="121" t="s">
        <v>13597</v>
      </c>
      <c r="P6230" s="56" t="s">
        <v>3900</v>
      </c>
      <c r="Q6230" s="56" t="s">
        <v>3900</v>
      </c>
      <c r="S6230" s="128" t="s">
        <v>13598</v>
      </c>
      <c r="T6230" s="25">
        <v>3</v>
      </c>
      <c r="U6230" s="156"/>
      <c r="W6230" s="25"/>
      <c r="X6230" s="25">
        <v>310</v>
      </c>
      <c r="Y6230" s="25">
        <v>73.400000000000006</v>
      </c>
      <c r="Z6230" s="56" t="s">
        <v>13599</v>
      </c>
      <c r="AI6230" s="56" t="s">
        <v>13580</v>
      </c>
      <c r="AJ6230" s="25"/>
    </row>
    <row r="6232" spans="1:36" s="26" customFormat="1">
      <c r="B6232" s="26" t="s">
        <v>13082</v>
      </c>
      <c r="C6232" s="26" t="s">
        <v>13083</v>
      </c>
      <c r="D6232" s="26" t="s">
        <v>13084</v>
      </c>
      <c r="E6232" s="26" t="s">
        <v>13085</v>
      </c>
      <c r="F6232" s="26" t="s">
        <v>13086</v>
      </c>
      <c r="G6232" s="26" t="s">
        <v>13087</v>
      </c>
      <c r="I6232" s="26" t="s">
        <v>13088</v>
      </c>
      <c r="J6232" s="26" t="s">
        <v>13089</v>
      </c>
      <c r="K6232" s="26" t="s">
        <v>13091</v>
      </c>
      <c r="L6232" s="26" t="s">
        <v>13092</v>
      </c>
      <c r="N6232" s="26" t="s">
        <v>13093</v>
      </c>
      <c r="O6232" s="26" t="s">
        <v>13094</v>
      </c>
      <c r="P6232" s="26" t="s">
        <v>13095</v>
      </c>
      <c r="Q6232" s="26" t="s">
        <v>13096</v>
      </c>
      <c r="R6232" s="26" t="s">
        <v>17</v>
      </c>
      <c r="S6232" s="26" t="s">
        <v>13097</v>
      </c>
      <c r="T6232" s="26" t="s">
        <v>13098</v>
      </c>
      <c r="U6232" s="26" t="s">
        <v>13099</v>
      </c>
      <c r="V6232" s="26" t="s">
        <v>13100</v>
      </c>
      <c r="W6232" s="26" t="s">
        <v>13101</v>
      </c>
      <c r="X6232" s="26" t="s">
        <v>13104</v>
      </c>
      <c r="Y6232" s="26" t="s">
        <v>13105</v>
      </c>
      <c r="Z6232" s="26" t="s">
        <v>25</v>
      </c>
      <c r="AC6232" s="26" t="s">
        <v>13102</v>
      </c>
      <c r="AI6232" s="26" t="s">
        <v>13090</v>
      </c>
      <c r="AJ6232" s="26" t="s">
        <v>13103</v>
      </c>
    </row>
    <row r="6233" spans="1:36" s="56" customFormat="1">
      <c r="A6233" s="56" t="s">
        <v>13600</v>
      </c>
      <c r="B6233" s="56" t="s">
        <v>12366</v>
      </c>
      <c r="C6233" s="56" t="s">
        <v>13559</v>
      </c>
      <c r="D6233" s="56" t="s">
        <v>13558</v>
      </c>
      <c r="E6233" s="56" t="s">
        <v>13560</v>
      </c>
      <c r="F6233" s="56" t="s">
        <v>13561</v>
      </c>
      <c r="G6233" s="56" t="s">
        <v>13562</v>
      </c>
      <c r="I6233" s="159">
        <v>42065</v>
      </c>
      <c r="J6233" s="159">
        <v>42126</v>
      </c>
      <c r="K6233" s="56" t="s">
        <v>13601</v>
      </c>
      <c r="L6233" s="56" t="s">
        <v>13602</v>
      </c>
      <c r="N6233" s="56" t="s">
        <v>13130</v>
      </c>
      <c r="P6233" s="56" t="s">
        <v>13566</v>
      </c>
      <c r="Q6233" s="56">
        <v>1</v>
      </c>
      <c r="R6233" s="56" t="s">
        <v>6603</v>
      </c>
      <c r="S6233" s="56" t="s">
        <v>605</v>
      </c>
      <c r="T6233" s="56">
        <v>1</v>
      </c>
      <c r="U6233" s="56" t="s">
        <v>13603</v>
      </c>
      <c r="W6233" s="56">
        <v>15</v>
      </c>
      <c r="X6233" s="56">
        <v>60</v>
      </c>
      <c r="Y6233" s="56">
        <v>0.8</v>
      </c>
      <c r="Z6233" s="56" t="s">
        <v>13567</v>
      </c>
      <c r="AC6233" s="56">
        <v>1</v>
      </c>
      <c r="AI6233" s="56" t="s">
        <v>13563</v>
      </c>
      <c r="AJ6233" s="56" t="s">
        <v>13132</v>
      </c>
    </row>
    <row r="6234" spans="1:36" s="56" customFormat="1">
      <c r="A6234" s="56" t="s">
        <v>13600</v>
      </c>
      <c r="B6234" s="56" t="s">
        <v>12366</v>
      </c>
      <c r="C6234" s="56" t="s">
        <v>13559</v>
      </c>
      <c r="D6234" s="56" t="s">
        <v>13558</v>
      </c>
      <c r="E6234" s="56" t="s">
        <v>13560</v>
      </c>
      <c r="F6234" s="56" t="s">
        <v>13561</v>
      </c>
      <c r="G6234" s="56" t="s">
        <v>13562</v>
      </c>
      <c r="I6234" s="159">
        <v>42065</v>
      </c>
      <c r="J6234" s="159">
        <v>42126</v>
      </c>
      <c r="K6234" s="56" t="s">
        <v>13604</v>
      </c>
      <c r="L6234" s="56" t="s">
        <v>13602</v>
      </c>
      <c r="N6234" s="56" t="s">
        <v>13130</v>
      </c>
      <c r="P6234" s="56" t="s">
        <v>13566</v>
      </c>
      <c r="Q6234" s="56">
        <v>1</v>
      </c>
      <c r="R6234" s="56" t="s">
        <v>6603</v>
      </c>
      <c r="S6234" s="56" t="s">
        <v>605</v>
      </c>
      <c r="T6234" s="56">
        <v>1</v>
      </c>
      <c r="U6234" s="56" t="s">
        <v>13603</v>
      </c>
      <c r="W6234" s="56">
        <v>15</v>
      </c>
      <c r="X6234" s="56">
        <v>60</v>
      </c>
      <c r="Y6234" s="56">
        <v>0.8</v>
      </c>
      <c r="Z6234" s="56" t="s">
        <v>13567</v>
      </c>
      <c r="AC6234" s="56">
        <v>1</v>
      </c>
      <c r="AI6234" s="56" t="s">
        <v>13563</v>
      </c>
      <c r="AJ6234" s="56" t="s">
        <v>13132</v>
      </c>
    </row>
    <row r="6235" spans="1:36" s="56" customFormat="1">
      <c r="A6235" s="56" t="s">
        <v>13600</v>
      </c>
      <c r="B6235" s="56" t="s">
        <v>12366</v>
      </c>
      <c r="C6235" s="56" t="s">
        <v>13559</v>
      </c>
      <c r="D6235" s="56" t="s">
        <v>13558</v>
      </c>
      <c r="E6235" s="56" t="s">
        <v>13560</v>
      </c>
      <c r="F6235" s="56" t="s">
        <v>13561</v>
      </c>
      <c r="G6235" s="56" t="s">
        <v>13562</v>
      </c>
      <c r="I6235" s="159">
        <v>42065</v>
      </c>
      <c r="J6235" s="159">
        <v>42126</v>
      </c>
      <c r="K6235" s="56" t="s">
        <v>13605</v>
      </c>
      <c r="L6235" s="56" t="s">
        <v>13602</v>
      </c>
      <c r="N6235" s="56" t="s">
        <v>13130</v>
      </c>
      <c r="P6235" s="56" t="s">
        <v>13566</v>
      </c>
      <c r="Q6235" s="56">
        <v>1</v>
      </c>
      <c r="R6235" s="56" t="s">
        <v>6603</v>
      </c>
      <c r="S6235" s="56" t="s">
        <v>605</v>
      </c>
      <c r="T6235" s="56">
        <v>1</v>
      </c>
      <c r="U6235" s="56" t="s">
        <v>13603</v>
      </c>
      <c r="W6235" s="56">
        <v>15</v>
      </c>
      <c r="X6235" s="56">
        <v>60</v>
      </c>
      <c r="Y6235" s="56">
        <v>0.8</v>
      </c>
      <c r="Z6235" s="56" t="s">
        <v>13567</v>
      </c>
      <c r="AC6235" s="56">
        <v>1</v>
      </c>
      <c r="AI6235" s="56" t="s">
        <v>13563</v>
      </c>
      <c r="AJ6235" s="56" t="s">
        <v>13132</v>
      </c>
    </row>
    <row r="6236" spans="1:36" s="56" customFormat="1">
      <c r="A6236" s="56" t="s">
        <v>13600</v>
      </c>
      <c r="B6236" s="56" t="s">
        <v>12366</v>
      </c>
      <c r="C6236" s="56" t="s">
        <v>13559</v>
      </c>
      <c r="D6236" s="56" t="s">
        <v>13558</v>
      </c>
      <c r="E6236" s="56" t="s">
        <v>13560</v>
      </c>
      <c r="F6236" s="56" t="s">
        <v>13561</v>
      </c>
      <c r="G6236" s="56" t="s">
        <v>13562</v>
      </c>
      <c r="I6236" s="159">
        <v>42065</v>
      </c>
      <c r="J6236" s="159">
        <v>42126</v>
      </c>
      <c r="K6236" s="56" t="s">
        <v>13606</v>
      </c>
      <c r="L6236" s="56" t="s">
        <v>13602</v>
      </c>
      <c r="N6236" s="56" t="s">
        <v>13130</v>
      </c>
      <c r="P6236" s="56" t="s">
        <v>13566</v>
      </c>
      <c r="Q6236" s="56">
        <v>1</v>
      </c>
      <c r="R6236" s="56" t="s">
        <v>6603</v>
      </c>
      <c r="S6236" s="56" t="s">
        <v>605</v>
      </c>
      <c r="T6236" s="56">
        <v>1</v>
      </c>
      <c r="U6236" s="56" t="s">
        <v>13603</v>
      </c>
      <c r="W6236" s="56">
        <v>15</v>
      </c>
      <c r="X6236" s="56">
        <v>60</v>
      </c>
      <c r="Y6236" s="56">
        <v>0.8</v>
      </c>
      <c r="Z6236" s="56" t="s">
        <v>13567</v>
      </c>
      <c r="AC6236" s="56">
        <v>1</v>
      </c>
      <c r="AI6236" s="56" t="s">
        <v>13563</v>
      </c>
      <c r="AJ6236" s="56" t="s">
        <v>13132</v>
      </c>
    </row>
    <row r="6237" spans="1:36" s="56" customFormat="1">
      <c r="A6237" s="56" t="s">
        <v>13600</v>
      </c>
      <c r="B6237" s="56" t="s">
        <v>12366</v>
      </c>
      <c r="C6237" s="56" t="s">
        <v>13559</v>
      </c>
      <c r="D6237" s="56" t="s">
        <v>13558</v>
      </c>
      <c r="E6237" s="56" t="s">
        <v>13560</v>
      </c>
      <c r="F6237" s="56" t="s">
        <v>13561</v>
      </c>
      <c r="G6237" s="56" t="s">
        <v>13562</v>
      </c>
      <c r="I6237" s="159">
        <v>42065</v>
      </c>
      <c r="J6237" s="159">
        <v>42126</v>
      </c>
      <c r="K6237" s="56" t="s">
        <v>13607</v>
      </c>
      <c r="L6237" s="56" t="s">
        <v>13602</v>
      </c>
      <c r="N6237" s="56" t="s">
        <v>13130</v>
      </c>
      <c r="P6237" s="56" t="s">
        <v>13566</v>
      </c>
      <c r="Q6237" s="56">
        <v>1</v>
      </c>
      <c r="R6237" s="56" t="s">
        <v>6603</v>
      </c>
      <c r="S6237" s="56" t="s">
        <v>605</v>
      </c>
      <c r="T6237" s="56">
        <v>1</v>
      </c>
      <c r="U6237" s="56" t="s">
        <v>13603</v>
      </c>
      <c r="W6237" s="56">
        <v>15</v>
      </c>
      <c r="X6237" s="56">
        <v>60</v>
      </c>
      <c r="Y6237" s="56">
        <v>0.8</v>
      </c>
      <c r="Z6237" s="56" t="s">
        <v>13567</v>
      </c>
      <c r="AC6237" s="56">
        <v>1</v>
      </c>
      <c r="AI6237" s="56" t="s">
        <v>13563</v>
      </c>
      <c r="AJ6237" s="56" t="s">
        <v>13132</v>
      </c>
    </row>
    <row r="6238" spans="1:36" s="56" customFormat="1">
      <c r="A6238" s="56" t="s">
        <v>13600</v>
      </c>
      <c r="B6238" s="56" t="s">
        <v>12366</v>
      </c>
      <c r="C6238" s="56" t="s">
        <v>13559</v>
      </c>
      <c r="D6238" s="56" t="s">
        <v>13558</v>
      </c>
      <c r="E6238" s="56" t="s">
        <v>13560</v>
      </c>
      <c r="F6238" s="56" t="s">
        <v>13561</v>
      </c>
      <c r="G6238" s="56" t="s">
        <v>13562</v>
      </c>
      <c r="I6238" s="159">
        <v>42065</v>
      </c>
      <c r="J6238" s="159">
        <v>42126</v>
      </c>
      <c r="K6238" s="56" t="s">
        <v>13608</v>
      </c>
      <c r="L6238" s="56" t="s">
        <v>13602</v>
      </c>
      <c r="N6238" s="56" t="s">
        <v>13130</v>
      </c>
      <c r="P6238" s="56" t="s">
        <v>13566</v>
      </c>
      <c r="Q6238" s="56">
        <v>1</v>
      </c>
      <c r="R6238" s="56" t="s">
        <v>6603</v>
      </c>
      <c r="S6238" s="56" t="s">
        <v>605</v>
      </c>
      <c r="T6238" s="56">
        <v>1</v>
      </c>
      <c r="U6238" s="56" t="s">
        <v>13603</v>
      </c>
      <c r="W6238" s="56">
        <v>15</v>
      </c>
      <c r="X6238" s="56">
        <v>60</v>
      </c>
      <c r="Y6238" s="56">
        <v>0.8</v>
      </c>
      <c r="Z6238" s="56" t="s">
        <v>13567</v>
      </c>
      <c r="AC6238" s="56">
        <v>1</v>
      </c>
      <c r="AI6238" s="56" t="s">
        <v>13563</v>
      </c>
      <c r="AJ6238" s="56" t="s">
        <v>13132</v>
      </c>
    </row>
    <row r="6239" spans="1:36" s="56" customFormat="1">
      <c r="A6239" s="56" t="s">
        <v>13600</v>
      </c>
      <c r="B6239" s="56" t="s">
        <v>12366</v>
      </c>
      <c r="C6239" s="56" t="s">
        <v>13559</v>
      </c>
      <c r="D6239" s="56" t="s">
        <v>13558</v>
      </c>
      <c r="E6239" s="56" t="s">
        <v>13560</v>
      </c>
      <c r="F6239" s="56" t="s">
        <v>13561</v>
      </c>
      <c r="G6239" s="56" t="s">
        <v>13562</v>
      </c>
      <c r="I6239" s="159">
        <v>42065</v>
      </c>
      <c r="J6239" s="159">
        <v>42126</v>
      </c>
      <c r="K6239" s="56" t="s">
        <v>13609</v>
      </c>
      <c r="L6239" s="56" t="s">
        <v>13602</v>
      </c>
      <c r="N6239" s="56" t="s">
        <v>13130</v>
      </c>
      <c r="P6239" s="56" t="s">
        <v>13566</v>
      </c>
      <c r="Q6239" s="56">
        <v>1</v>
      </c>
      <c r="R6239" s="56" t="s">
        <v>6603</v>
      </c>
      <c r="S6239" s="56" t="s">
        <v>605</v>
      </c>
      <c r="T6239" s="56">
        <v>1</v>
      </c>
      <c r="U6239" s="56" t="s">
        <v>13603</v>
      </c>
      <c r="W6239" s="56">
        <v>15</v>
      </c>
      <c r="X6239" s="56">
        <v>60</v>
      </c>
      <c r="Y6239" s="56">
        <v>0.8</v>
      </c>
      <c r="Z6239" s="56" t="s">
        <v>13567</v>
      </c>
      <c r="AC6239" s="56">
        <v>1</v>
      </c>
      <c r="AI6239" s="56" t="s">
        <v>13563</v>
      </c>
      <c r="AJ6239" s="56" t="s">
        <v>13132</v>
      </c>
    </row>
    <row r="6240" spans="1:36" s="56" customFormat="1">
      <c r="A6240" s="56" t="s">
        <v>13600</v>
      </c>
      <c r="B6240" s="56" t="s">
        <v>12366</v>
      </c>
      <c r="C6240" s="56" t="s">
        <v>13559</v>
      </c>
      <c r="D6240" s="56" t="s">
        <v>13558</v>
      </c>
      <c r="E6240" s="56" t="s">
        <v>13560</v>
      </c>
      <c r="F6240" s="56" t="s">
        <v>13561</v>
      </c>
      <c r="G6240" s="56" t="s">
        <v>13562</v>
      </c>
      <c r="I6240" s="159">
        <v>42065</v>
      </c>
      <c r="J6240" s="159">
        <v>42126</v>
      </c>
      <c r="K6240" s="56" t="s">
        <v>13610</v>
      </c>
      <c r="L6240" s="56" t="s">
        <v>13602</v>
      </c>
      <c r="N6240" s="56" t="s">
        <v>13130</v>
      </c>
      <c r="P6240" s="56" t="s">
        <v>13566</v>
      </c>
      <c r="Q6240" s="56">
        <v>1</v>
      </c>
      <c r="R6240" s="56" t="s">
        <v>6603</v>
      </c>
      <c r="S6240" s="56" t="s">
        <v>605</v>
      </c>
      <c r="T6240" s="56">
        <v>1</v>
      </c>
      <c r="U6240" s="56" t="s">
        <v>13603</v>
      </c>
      <c r="W6240" s="56">
        <v>15</v>
      </c>
      <c r="X6240" s="56">
        <v>60</v>
      </c>
      <c r="Y6240" s="56">
        <v>0.8</v>
      </c>
      <c r="Z6240" s="56" t="s">
        <v>13567</v>
      </c>
      <c r="AC6240" s="56">
        <v>1</v>
      </c>
      <c r="AI6240" s="56" t="s">
        <v>13563</v>
      </c>
      <c r="AJ6240" s="56" t="s">
        <v>13132</v>
      </c>
    </row>
    <row r="6241" spans="1:36" s="56" customFormat="1">
      <c r="A6241" s="56" t="s">
        <v>13600</v>
      </c>
      <c r="B6241" s="56" t="s">
        <v>12366</v>
      </c>
      <c r="C6241" s="56" t="s">
        <v>13559</v>
      </c>
      <c r="D6241" s="56" t="s">
        <v>13558</v>
      </c>
      <c r="E6241" s="56" t="s">
        <v>13560</v>
      </c>
      <c r="F6241" s="56" t="s">
        <v>13561</v>
      </c>
      <c r="G6241" s="56" t="s">
        <v>13562</v>
      </c>
      <c r="I6241" s="159">
        <v>42065</v>
      </c>
      <c r="J6241" s="159">
        <v>42126</v>
      </c>
      <c r="K6241" s="56" t="s">
        <v>13611</v>
      </c>
      <c r="L6241" s="56" t="s">
        <v>13602</v>
      </c>
      <c r="N6241" s="56" t="s">
        <v>13130</v>
      </c>
      <c r="P6241" s="56" t="s">
        <v>13566</v>
      </c>
      <c r="Q6241" s="56">
        <v>1</v>
      </c>
      <c r="R6241" s="56" t="s">
        <v>6603</v>
      </c>
      <c r="S6241" s="56" t="s">
        <v>605</v>
      </c>
      <c r="T6241" s="56">
        <v>1</v>
      </c>
      <c r="U6241" s="56" t="s">
        <v>13603</v>
      </c>
      <c r="W6241" s="56">
        <v>15</v>
      </c>
      <c r="X6241" s="56">
        <v>60</v>
      </c>
      <c r="Y6241" s="56">
        <v>0.8</v>
      </c>
      <c r="Z6241" s="56" t="s">
        <v>13567</v>
      </c>
      <c r="AC6241" s="56">
        <v>1</v>
      </c>
      <c r="AI6241" s="56" t="s">
        <v>13563</v>
      </c>
      <c r="AJ6241" s="56" t="s">
        <v>13132</v>
      </c>
    </row>
    <row r="6242" spans="1:36" s="56" customFormat="1">
      <c r="A6242" s="56" t="s">
        <v>13600</v>
      </c>
      <c r="B6242" s="56" t="s">
        <v>12366</v>
      </c>
      <c r="C6242" s="56" t="s">
        <v>13559</v>
      </c>
      <c r="D6242" s="56" t="s">
        <v>13558</v>
      </c>
      <c r="E6242" s="56" t="s">
        <v>13560</v>
      </c>
      <c r="F6242" s="56" t="s">
        <v>13561</v>
      </c>
      <c r="G6242" s="56" t="s">
        <v>13562</v>
      </c>
      <c r="I6242" s="159">
        <v>42065</v>
      </c>
      <c r="J6242" s="159">
        <v>42126</v>
      </c>
      <c r="K6242" s="56" t="s">
        <v>13612</v>
      </c>
      <c r="L6242" s="56" t="s">
        <v>13602</v>
      </c>
      <c r="N6242" s="56" t="s">
        <v>13130</v>
      </c>
      <c r="P6242" s="56" t="s">
        <v>13566</v>
      </c>
      <c r="Q6242" s="56">
        <v>1</v>
      </c>
      <c r="R6242" s="56" t="s">
        <v>6603</v>
      </c>
      <c r="S6242" s="56" t="s">
        <v>605</v>
      </c>
      <c r="T6242" s="56">
        <v>1</v>
      </c>
      <c r="U6242" s="56" t="s">
        <v>13603</v>
      </c>
      <c r="W6242" s="56">
        <v>15</v>
      </c>
      <c r="X6242" s="56">
        <v>60</v>
      </c>
      <c r="Y6242" s="56">
        <v>0.8</v>
      </c>
      <c r="Z6242" s="56" t="s">
        <v>13567</v>
      </c>
      <c r="AC6242" s="56">
        <v>1</v>
      </c>
      <c r="AI6242" s="56" t="s">
        <v>13563</v>
      </c>
      <c r="AJ6242" s="56" t="s">
        <v>13132</v>
      </c>
    </row>
    <row r="6244" spans="1:36" s="26" customFormat="1">
      <c r="B6244" s="26" t="s">
        <v>13082</v>
      </c>
      <c r="C6244" s="26" t="s">
        <v>13083</v>
      </c>
      <c r="D6244" s="26" t="s">
        <v>13084</v>
      </c>
      <c r="E6244" s="26" t="s">
        <v>13085</v>
      </c>
      <c r="F6244" s="26" t="s">
        <v>13086</v>
      </c>
      <c r="G6244" s="26" t="s">
        <v>13087</v>
      </c>
      <c r="I6244" s="26" t="s">
        <v>13088</v>
      </c>
      <c r="J6244" s="26" t="s">
        <v>13089</v>
      </c>
      <c r="K6244" s="26" t="s">
        <v>13091</v>
      </c>
      <c r="L6244" s="26" t="s">
        <v>13092</v>
      </c>
      <c r="N6244" s="26" t="s">
        <v>13093</v>
      </c>
      <c r="O6244" s="26" t="s">
        <v>13094</v>
      </c>
      <c r="P6244" s="26" t="s">
        <v>13095</v>
      </c>
      <c r="Q6244" s="26" t="s">
        <v>13096</v>
      </c>
      <c r="R6244" s="26" t="s">
        <v>17</v>
      </c>
      <c r="S6244" s="26" t="s">
        <v>13097</v>
      </c>
      <c r="T6244" s="26" t="s">
        <v>13098</v>
      </c>
      <c r="U6244" s="26" t="s">
        <v>13099</v>
      </c>
      <c r="V6244" s="26" t="s">
        <v>13100</v>
      </c>
      <c r="W6244" s="26" t="s">
        <v>13101</v>
      </c>
      <c r="X6244" s="26" t="s">
        <v>13104</v>
      </c>
      <c r="Y6244" s="26" t="s">
        <v>13105</v>
      </c>
      <c r="Z6244" s="26" t="s">
        <v>25</v>
      </c>
      <c r="AC6244" s="26" t="s">
        <v>13102</v>
      </c>
      <c r="AI6244" s="26" t="s">
        <v>13090</v>
      </c>
      <c r="AJ6244" s="26" t="s">
        <v>13103</v>
      </c>
    </row>
    <row r="6245" spans="1:36" s="56" customFormat="1">
      <c r="A6245" s="26" t="s">
        <v>13613</v>
      </c>
      <c r="B6245" s="56" t="s">
        <v>1216</v>
      </c>
      <c r="C6245" s="56" t="s">
        <v>13614</v>
      </c>
      <c r="D6245" s="56" t="s">
        <v>13615</v>
      </c>
      <c r="E6245" s="56" t="s">
        <v>13616</v>
      </c>
      <c r="F6245" s="56" t="s">
        <v>13617</v>
      </c>
      <c r="G6245" s="56" t="s">
        <v>13618</v>
      </c>
      <c r="I6245" s="159">
        <v>42083</v>
      </c>
      <c r="J6245" s="159">
        <v>42114</v>
      </c>
      <c r="K6245" s="161" t="s">
        <v>13619</v>
      </c>
      <c r="L6245" s="156" t="s">
        <v>13620</v>
      </c>
      <c r="N6245" s="121" t="s">
        <v>13621</v>
      </c>
      <c r="S6245" s="128" t="s">
        <v>13622</v>
      </c>
      <c r="T6245" s="25">
        <v>1</v>
      </c>
      <c r="U6245" s="156" t="s">
        <v>13603</v>
      </c>
      <c r="W6245" s="25">
        <v>240</v>
      </c>
      <c r="X6245" s="25">
        <v>100</v>
      </c>
      <c r="Y6245" s="25">
        <v>98</v>
      </c>
      <c r="Z6245" s="131" t="s">
        <v>13623</v>
      </c>
      <c r="AC6245" s="25">
        <v>16</v>
      </c>
      <c r="AI6245" s="56" t="s">
        <v>13109</v>
      </c>
      <c r="AJ6245" s="25" t="s">
        <v>13114</v>
      </c>
    </row>
    <row r="6247" spans="1:36" s="26" customFormat="1">
      <c r="B6247" s="26" t="s">
        <v>13082</v>
      </c>
      <c r="C6247" s="26" t="s">
        <v>13083</v>
      </c>
      <c r="D6247" s="26" t="s">
        <v>13084</v>
      </c>
      <c r="E6247" s="26" t="s">
        <v>13085</v>
      </c>
      <c r="F6247" s="26" t="s">
        <v>13086</v>
      </c>
      <c r="G6247" s="26" t="s">
        <v>13087</v>
      </c>
      <c r="I6247" s="26" t="s">
        <v>13088</v>
      </c>
      <c r="J6247" s="26" t="s">
        <v>13089</v>
      </c>
      <c r="K6247" s="26" t="s">
        <v>13091</v>
      </c>
      <c r="L6247" s="26" t="s">
        <v>13092</v>
      </c>
      <c r="N6247" s="26" t="s">
        <v>13093</v>
      </c>
      <c r="O6247" s="26" t="s">
        <v>13094</v>
      </c>
      <c r="P6247" s="26" t="s">
        <v>13095</v>
      </c>
      <c r="Q6247" s="26" t="s">
        <v>13096</v>
      </c>
      <c r="R6247" s="26" t="s">
        <v>17</v>
      </c>
      <c r="S6247" s="26" t="s">
        <v>13097</v>
      </c>
      <c r="T6247" s="26" t="s">
        <v>13098</v>
      </c>
      <c r="U6247" s="26" t="s">
        <v>13099</v>
      </c>
      <c r="V6247" s="26" t="s">
        <v>13100</v>
      </c>
      <c r="W6247" s="26" t="s">
        <v>13101</v>
      </c>
      <c r="X6247" s="26" t="s">
        <v>13104</v>
      </c>
      <c r="Y6247" s="26" t="s">
        <v>13105</v>
      </c>
      <c r="Z6247" s="26" t="s">
        <v>25</v>
      </c>
      <c r="AC6247" s="26" t="s">
        <v>13102</v>
      </c>
      <c r="AI6247" s="26" t="s">
        <v>13090</v>
      </c>
      <c r="AJ6247" s="26" t="s">
        <v>13103</v>
      </c>
    </row>
    <row r="6248" spans="1:36" s="56" customFormat="1">
      <c r="B6248" s="56" t="s">
        <v>13591</v>
      </c>
      <c r="C6248" s="56" t="s">
        <v>13578</v>
      </c>
      <c r="D6248" s="56" t="s">
        <v>13624</v>
      </c>
      <c r="G6248" s="56" t="s">
        <v>13625</v>
      </c>
      <c r="I6248" s="159">
        <v>42086</v>
      </c>
      <c r="J6248" s="159">
        <v>42104</v>
      </c>
      <c r="K6248" s="161" t="s">
        <v>13595</v>
      </c>
      <c r="L6248" s="161" t="s">
        <v>13626</v>
      </c>
      <c r="N6248" s="121" t="s">
        <v>13597</v>
      </c>
      <c r="P6248" s="56" t="s">
        <v>3900</v>
      </c>
      <c r="Q6248" s="56" t="s">
        <v>3900</v>
      </c>
      <c r="S6248" s="128" t="s">
        <v>13598</v>
      </c>
      <c r="T6248" s="25">
        <v>2</v>
      </c>
      <c r="U6248" s="156"/>
      <c r="W6248" s="25"/>
      <c r="X6248" s="25">
        <v>310</v>
      </c>
      <c r="Y6248" s="25">
        <v>73.400000000000006</v>
      </c>
      <c r="Z6248" s="131" t="s">
        <v>13599</v>
      </c>
      <c r="AC6248" s="25"/>
      <c r="AI6248" s="56" t="s">
        <v>13580</v>
      </c>
      <c r="AJ6248" s="25"/>
    </row>
    <row r="6250" spans="1:36" s="26" customFormat="1">
      <c r="B6250" s="26" t="s">
        <v>13082</v>
      </c>
      <c r="C6250" s="26" t="s">
        <v>13083</v>
      </c>
      <c r="D6250" s="26" t="s">
        <v>13084</v>
      </c>
      <c r="E6250" s="26" t="s">
        <v>13085</v>
      </c>
      <c r="F6250" s="26" t="s">
        <v>13086</v>
      </c>
      <c r="G6250" s="26" t="s">
        <v>13087</v>
      </c>
      <c r="I6250" s="26" t="s">
        <v>13088</v>
      </c>
      <c r="J6250" s="26" t="s">
        <v>13089</v>
      </c>
      <c r="K6250" s="26" t="s">
        <v>13091</v>
      </c>
      <c r="L6250" s="26" t="s">
        <v>13092</v>
      </c>
      <c r="N6250" s="26" t="s">
        <v>13093</v>
      </c>
      <c r="O6250" s="26" t="s">
        <v>13094</v>
      </c>
      <c r="P6250" s="26" t="s">
        <v>13095</v>
      </c>
      <c r="Q6250" s="26" t="s">
        <v>13096</v>
      </c>
      <c r="R6250" s="26" t="s">
        <v>17</v>
      </c>
      <c r="S6250" s="26" t="s">
        <v>13097</v>
      </c>
      <c r="T6250" s="26" t="s">
        <v>13098</v>
      </c>
      <c r="U6250" s="26" t="s">
        <v>13099</v>
      </c>
      <c r="V6250" s="26" t="s">
        <v>13100</v>
      </c>
      <c r="W6250" s="26" t="s">
        <v>13101</v>
      </c>
      <c r="X6250" s="26" t="s">
        <v>13104</v>
      </c>
      <c r="Y6250" s="26" t="s">
        <v>13105</v>
      </c>
      <c r="Z6250" s="26" t="s">
        <v>25</v>
      </c>
      <c r="AC6250" s="26" t="s">
        <v>13102</v>
      </c>
      <c r="AI6250" s="26" t="s">
        <v>13090</v>
      </c>
      <c r="AJ6250" s="26" t="s">
        <v>13103</v>
      </c>
    </row>
    <row r="6251" spans="1:36" s="56" customFormat="1">
      <c r="B6251" s="56" t="s">
        <v>13591</v>
      </c>
      <c r="C6251" s="56" t="s">
        <v>13592</v>
      </c>
      <c r="D6251" s="56" t="s">
        <v>13593</v>
      </c>
      <c r="G6251" s="56" t="s">
        <v>13594</v>
      </c>
      <c r="I6251" s="159">
        <v>42086</v>
      </c>
      <c r="J6251" s="159">
        <v>42124</v>
      </c>
      <c r="K6251" s="161" t="s">
        <v>13595</v>
      </c>
      <c r="L6251" s="161" t="s">
        <v>13626</v>
      </c>
      <c r="N6251" s="121" t="s">
        <v>13597</v>
      </c>
      <c r="P6251" s="56" t="s">
        <v>3900</v>
      </c>
      <c r="Q6251" s="56" t="s">
        <v>3900</v>
      </c>
      <c r="S6251" s="128" t="s">
        <v>13598</v>
      </c>
      <c r="T6251" s="25">
        <v>2</v>
      </c>
      <c r="U6251" s="156"/>
      <c r="W6251" s="25"/>
      <c r="X6251" s="25">
        <v>310</v>
      </c>
      <c r="Y6251" s="25">
        <v>73.400000000000006</v>
      </c>
      <c r="Z6251" s="131" t="s">
        <v>13599</v>
      </c>
      <c r="AC6251" s="25"/>
      <c r="AI6251" s="56" t="s">
        <v>13580</v>
      </c>
      <c r="AJ6251" s="25"/>
    </row>
    <row r="6252" spans="1:36" s="56" customFormat="1">
      <c r="B6252" s="56" t="s">
        <v>13591</v>
      </c>
      <c r="C6252" s="56" t="s">
        <v>13592</v>
      </c>
      <c r="D6252" s="56" t="s">
        <v>13593</v>
      </c>
      <c r="G6252" s="56" t="s">
        <v>13594</v>
      </c>
      <c r="I6252" s="159">
        <v>42086</v>
      </c>
      <c r="J6252" s="159">
        <v>42124</v>
      </c>
      <c r="K6252" s="161" t="s">
        <v>13627</v>
      </c>
      <c r="L6252" s="161" t="s">
        <v>13628</v>
      </c>
      <c r="N6252" s="121" t="s">
        <v>13112</v>
      </c>
      <c r="P6252" s="56" t="s">
        <v>3900</v>
      </c>
      <c r="Q6252" s="56" t="s">
        <v>3900</v>
      </c>
      <c r="S6252" s="128" t="s">
        <v>13598</v>
      </c>
      <c r="T6252" s="25">
        <v>1</v>
      </c>
      <c r="U6252" s="156"/>
      <c r="W6252" s="25"/>
      <c r="X6252" s="56">
        <v>184</v>
      </c>
      <c r="Y6252" s="56">
        <v>98</v>
      </c>
      <c r="Z6252" s="168" t="s">
        <v>13629</v>
      </c>
      <c r="AC6252" s="25"/>
      <c r="AI6252" s="56" t="s">
        <v>13580</v>
      </c>
      <c r="AJ6252" s="25"/>
    </row>
    <row r="6254" spans="1:36" s="56" customFormat="1">
      <c r="B6254" s="56" t="s">
        <v>13591</v>
      </c>
      <c r="C6254" s="56" t="s">
        <v>13592</v>
      </c>
      <c r="D6254" s="56" t="s">
        <v>13593</v>
      </c>
      <c r="H6254" s="56" t="s">
        <v>13594</v>
      </c>
      <c r="I6254" s="159">
        <v>42104</v>
      </c>
      <c r="J6254" s="159">
        <v>42131</v>
      </c>
      <c r="K6254" s="56" t="s">
        <v>13630</v>
      </c>
      <c r="L6254" s="56" t="s">
        <v>13630</v>
      </c>
      <c r="N6254" s="56" t="s">
        <v>13112</v>
      </c>
      <c r="S6254" s="56" t="s">
        <v>13631</v>
      </c>
      <c r="T6254" s="56">
        <v>0</v>
      </c>
      <c r="U6254" s="56" t="s">
        <v>13113</v>
      </c>
      <c r="W6254" s="56">
        <v>15</v>
      </c>
      <c r="AC6254" s="56">
        <v>1</v>
      </c>
      <c r="AI6254" s="56" t="s">
        <v>13563</v>
      </c>
      <c r="AJ6254" s="56" t="s">
        <v>13632</v>
      </c>
    </row>
    <row r="6256" spans="1:36" s="26" customFormat="1">
      <c r="B6256" s="26" t="s">
        <v>13082</v>
      </c>
      <c r="C6256" s="26" t="s">
        <v>13083</v>
      </c>
      <c r="D6256" s="26" t="s">
        <v>13084</v>
      </c>
      <c r="E6256" s="26" t="s">
        <v>13085</v>
      </c>
      <c r="F6256" s="26" t="s">
        <v>13086</v>
      </c>
      <c r="G6256" s="26" t="s">
        <v>13087</v>
      </c>
      <c r="I6256" s="26" t="s">
        <v>13088</v>
      </c>
      <c r="J6256" s="26" t="s">
        <v>13089</v>
      </c>
      <c r="K6256" s="26" t="s">
        <v>13091</v>
      </c>
      <c r="L6256" s="26" t="s">
        <v>13092</v>
      </c>
      <c r="N6256" s="26" t="s">
        <v>13093</v>
      </c>
      <c r="O6256" s="26" t="s">
        <v>13094</v>
      </c>
      <c r="P6256" s="26" t="s">
        <v>13095</v>
      </c>
      <c r="Q6256" s="26" t="s">
        <v>13096</v>
      </c>
      <c r="R6256" s="26" t="s">
        <v>17</v>
      </c>
      <c r="S6256" s="26" t="s">
        <v>13097</v>
      </c>
      <c r="T6256" s="26" t="s">
        <v>13098</v>
      </c>
      <c r="U6256" s="26" t="s">
        <v>13099</v>
      </c>
      <c r="V6256" s="26" t="s">
        <v>13100</v>
      </c>
      <c r="W6256" s="26" t="s">
        <v>13101</v>
      </c>
      <c r="X6256" s="26" t="s">
        <v>13104</v>
      </c>
      <c r="Y6256" s="26" t="s">
        <v>13105</v>
      </c>
      <c r="Z6256" s="26" t="s">
        <v>25</v>
      </c>
      <c r="AC6256" s="26" t="s">
        <v>13102</v>
      </c>
      <c r="AI6256" s="26" t="s">
        <v>13090</v>
      </c>
      <c r="AJ6256" s="26" t="s">
        <v>13103</v>
      </c>
    </row>
    <row r="6257" spans="1:36" s="56" customFormat="1">
      <c r="A6257" s="56" t="s">
        <v>13633</v>
      </c>
      <c r="B6257" s="56" t="s">
        <v>970</v>
      </c>
      <c r="C6257" s="56" t="s">
        <v>13634</v>
      </c>
      <c r="D6257" s="56" t="s">
        <v>13635</v>
      </c>
      <c r="E6257" s="56" t="s">
        <v>13636</v>
      </c>
      <c r="F6257" s="56" t="s">
        <v>13637</v>
      </c>
      <c r="G6257" s="56" t="s">
        <v>13638</v>
      </c>
      <c r="I6257" s="159">
        <v>42102</v>
      </c>
      <c r="J6257" s="159">
        <v>42163</v>
      </c>
      <c r="K6257" s="161" t="s">
        <v>13639</v>
      </c>
      <c r="L6257" s="161" t="s">
        <v>13640</v>
      </c>
      <c r="N6257" s="25" t="s">
        <v>13130</v>
      </c>
      <c r="P6257" s="56" t="s">
        <v>13131</v>
      </c>
      <c r="Q6257" s="169">
        <v>1</v>
      </c>
      <c r="R6257" s="146"/>
      <c r="S6257" s="128" t="s">
        <v>988</v>
      </c>
      <c r="T6257" s="25">
        <v>1</v>
      </c>
      <c r="U6257" s="170" t="s">
        <v>13113</v>
      </c>
      <c r="W6257" s="25">
        <v>15</v>
      </c>
      <c r="X6257" s="25">
        <v>28</v>
      </c>
      <c r="Y6257" s="25">
        <v>84.8</v>
      </c>
      <c r="Z6257" s="131"/>
      <c r="AC6257" s="25">
        <v>1</v>
      </c>
      <c r="AI6257" s="56" t="s">
        <v>13109</v>
      </c>
      <c r="AJ6257" s="25" t="s">
        <v>13132</v>
      </c>
    </row>
    <row r="6259" spans="1:36" s="26" customFormat="1">
      <c r="B6259" s="26" t="s">
        <v>13082</v>
      </c>
      <c r="C6259" s="26" t="s">
        <v>13083</v>
      </c>
      <c r="D6259" s="26" t="s">
        <v>13084</v>
      </c>
      <c r="E6259" s="26" t="s">
        <v>13085</v>
      </c>
      <c r="F6259" s="26" t="s">
        <v>13086</v>
      </c>
      <c r="G6259" s="26" t="s">
        <v>13087</v>
      </c>
      <c r="I6259" s="26" t="s">
        <v>13088</v>
      </c>
      <c r="J6259" s="26" t="s">
        <v>13089</v>
      </c>
      <c r="K6259" s="26" t="s">
        <v>13091</v>
      </c>
      <c r="L6259" s="26" t="s">
        <v>13092</v>
      </c>
      <c r="N6259" s="26" t="s">
        <v>13093</v>
      </c>
      <c r="O6259" s="26" t="s">
        <v>13094</v>
      </c>
      <c r="P6259" s="26" t="s">
        <v>13095</v>
      </c>
      <c r="Q6259" s="26" t="s">
        <v>13096</v>
      </c>
      <c r="R6259" s="26" t="s">
        <v>17</v>
      </c>
      <c r="S6259" s="26" t="s">
        <v>13097</v>
      </c>
      <c r="T6259" s="26" t="s">
        <v>13098</v>
      </c>
      <c r="U6259" s="26" t="s">
        <v>13099</v>
      </c>
      <c r="V6259" s="26" t="s">
        <v>13100</v>
      </c>
      <c r="W6259" s="26" t="s">
        <v>13101</v>
      </c>
      <c r="X6259" s="26" t="s">
        <v>13104</v>
      </c>
      <c r="Y6259" s="26" t="s">
        <v>13105</v>
      </c>
      <c r="Z6259" s="26" t="s">
        <v>25</v>
      </c>
      <c r="AC6259" s="26" t="s">
        <v>13102</v>
      </c>
      <c r="AI6259" s="26" t="s">
        <v>13090</v>
      </c>
      <c r="AJ6259" s="26" t="s">
        <v>13103</v>
      </c>
    </row>
    <row r="6260" spans="1:36" s="56" customFormat="1">
      <c r="A6260" s="26" t="s">
        <v>13641</v>
      </c>
      <c r="B6260" s="56" t="s">
        <v>12179</v>
      </c>
      <c r="C6260" s="56" t="s">
        <v>12180</v>
      </c>
      <c r="D6260" s="56" t="s">
        <v>12181</v>
      </c>
      <c r="E6260" s="56" t="s">
        <v>3900</v>
      </c>
      <c r="F6260" s="56" t="s">
        <v>3900</v>
      </c>
      <c r="G6260" s="56" t="s">
        <v>13642</v>
      </c>
      <c r="I6260" s="159">
        <v>42114</v>
      </c>
      <c r="J6260" s="159">
        <v>42396</v>
      </c>
      <c r="K6260" s="56" t="s">
        <v>13643</v>
      </c>
      <c r="L6260" s="56" t="s">
        <v>13644</v>
      </c>
      <c r="N6260" s="56" t="s">
        <v>8176</v>
      </c>
      <c r="P6260" s="56" t="s">
        <v>12186</v>
      </c>
      <c r="Q6260" s="56">
        <v>1</v>
      </c>
      <c r="S6260" s="56" t="s">
        <v>605</v>
      </c>
      <c r="T6260" s="56">
        <v>1</v>
      </c>
      <c r="U6260" s="56" t="s">
        <v>13603</v>
      </c>
      <c r="W6260" s="56">
        <v>30</v>
      </c>
      <c r="X6260" s="56">
        <v>40</v>
      </c>
      <c r="Z6260" s="56" t="s">
        <v>13645</v>
      </c>
      <c r="AC6260" s="56">
        <v>2</v>
      </c>
      <c r="AI6260" s="56" t="s">
        <v>13109</v>
      </c>
      <c r="AJ6260" s="56" t="s">
        <v>13132</v>
      </c>
    </row>
    <row r="6261" spans="1:36" s="56" customFormat="1">
      <c r="A6261" s="26" t="s">
        <v>13641</v>
      </c>
      <c r="B6261" s="56" t="s">
        <v>12179</v>
      </c>
      <c r="C6261" s="56" t="s">
        <v>12180</v>
      </c>
      <c r="D6261" s="56" t="s">
        <v>12181</v>
      </c>
      <c r="E6261" s="56" t="s">
        <v>3900</v>
      </c>
      <c r="F6261" s="56" t="s">
        <v>3900</v>
      </c>
      <c r="G6261" s="56" t="s">
        <v>13642</v>
      </c>
      <c r="I6261" s="159">
        <v>42114</v>
      </c>
      <c r="J6261" s="159">
        <v>42396</v>
      </c>
      <c r="K6261" s="56" t="s">
        <v>13646</v>
      </c>
      <c r="L6261" s="56" t="s">
        <v>13647</v>
      </c>
      <c r="N6261" s="56" t="s">
        <v>8176</v>
      </c>
      <c r="P6261" s="56" t="s">
        <v>13648</v>
      </c>
      <c r="Q6261" s="56">
        <v>1</v>
      </c>
      <c r="S6261" s="56" t="s">
        <v>605</v>
      </c>
      <c r="T6261" s="56">
        <v>1</v>
      </c>
      <c r="U6261" s="56" t="s">
        <v>13603</v>
      </c>
      <c r="W6261" s="56">
        <v>30</v>
      </c>
      <c r="X6261" s="56">
        <v>40</v>
      </c>
      <c r="Z6261" s="56" t="s">
        <v>13645</v>
      </c>
      <c r="AC6261" s="56">
        <v>2</v>
      </c>
      <c r="AI6261" s="56" t="s">
        <v>13109</v>
      </c>
      <c r="AJ6261" s="56" t="s">
        <v>13132</v>
      </c>
    </row>
    <row r="6262" spans="1:36" s="56" customFormat="1">
      <c r="A6262" s="26" t="s">
        <v>13641</v>
      </c>
      <c r="B6262" s="56" t="s">
        <v>12179</v>
      </c>
      <c r="C6262" s="56" t="s">
        <v>12180</v>
      </c>
      <c r="D6262" s="56" t="s">
        <v>12181</v>
      </c>
      <c r="E6262" s="56" t="s">
        <v>3900</v>
      </c>
      <c r="F6262" s="56" t="s">
        <v>3900</v>
      </c>
      <c r="G6262" s="56" t="s">
        <v>13642</v>
      </c>
      <c r="I6262" s="159">
        <v>42114</v>
      </c>
      <c r="J6262" s="159">
        <v>42396</v>
      </c>
      <c r="K6262" s="56" t="s">
        <v>13646</v>
      </c>
      <c r="L6262" s="56" t="s">
        <v>13649</v>
      </c>
      <c r="N6262" s="56" t="s">
        <v>8176</v>
      </c>
      <c r="P6262" s="56" t="s">
        <v>12186</v>
      </c>
      <c r="S6262" s="56" t="s">
        <v>605</v>
      </c>
      <c r="T6262" s="56">
        <v>0</v>
      </c>
      <c r="U6262" s="56" t="s">
        <v>13603</v>
      </c>
      <c r="W6262" s="56">
        <v>0</v>
      </c>
      <c r="X6262" s="56">
        <v>40</v>
      </c>
      <c r="Z6262" s="56" t="s">
        <v>13645</v>
      </c>
      <c r="AC6262" s="56">
        <v>0</v>
      </c>
      <c r="AI6262" s="56" t="s">
        <v>13109</v>
      </c>
      <c r="AJ6262" s="56" t="s">
        <v>13132</v>
      </c>
    </row>
    <row r="6263" spans="1:36" s="56" customFormat="1">
      <c r="A6263" s="26" t="s">
        <v>13641</v>
      </c>
      <c r="B6263" s="56" t="s">
        <v>12179</v>
      </c>
      <c r="C6263" s="56" t="s">
        <v>12180</v>
      </c>
      <c r="D6263" s="56" t="s">
        <v>12181</v>
      </c>
      <c r="E6263" s="56" t="s">
        <v>3900</v>
      </c>
      <c r="F6263" s="56" t="s">
        <v>3900</v>
      </c>
      <c r="G6263" s="56" t="s">
        <v>13642</v>
      </c>
      <c r="I6263" s="159">
        <v>42114</v>
      </c>
      <c r="J6263" s="159">
        <v>42396</v>
      </c>
      <c r="K6263" s="56" t="s">
        <v>13650</v>
      </c>
      <c r="L6263" s="56" t="s">
        <v>13651</v>
      </c>
      <c r="N6263" s="56" t="s">
        <v>8176</v>
      </c>
      <c r="P6263" s="56" t="s">
        <v>12186</v>
      </c>
      <c r="Q6263" s="56">
        <v>1</v>
      </c>
      <c r="S6263" s="56" t="s">
        <v>605</v>
      </c>
      <c r="T6263" s="56">
        <v>1</v>
      </c>
      <c r="U6263" s="56" t="s">
        <v>13603</v>
      </c>
      <c r="W6263" s="56">
        <v>30</v>
      </c>
      <c r="X6263" s="56">
        <v>40</v>
      </c>
      <c r="Z6263" s="56" t="s">
        <v>13645</v>
      </c>
      <c r="AC6263" s="56">
        <v>2</v>
      </c>
      <c r="AI6263" s="56" t="s">
        <v>13109</v>
      </c>
      <c r="AJ6263" s="56" t="s">
        <v>13132</v>
      </c>
    </row>
    <row r="6264" spans="1:36" s="56" customFormat="1">
      <c r="A6264" s="26" t="s">
        <v>13641</v>
      </c>
      <c r="B6264" s="56" t="s">
        <v>12179</v>
      </c>
      <c r="C6264" s="56" t="s">
        <v>12180</v>
      </c>
      <c r="D6264" s="56" t="s">
        <v>12181</v>
      </c>
      <c r="E6264" s="56" t="s">
        <v>3900</v>
      </c>
      <c r="F6264" s="56" t="s">
        <v>3900</v>
      </c>
      <c r="G6264" s="56" t="s">
        <v>13642</v>
      </c>
      <c r="I6264" s="159">
        <v>42114</v>
      </c>
      <c r="J6264" s="159">
        <v>42396</v>
      </c>
      <c r="K6264" s="56" t="s">
        <v>13650</v>
      </c>
      <c r="L6264" s="56" t="s">
        <v>13652</v>
      </c>
      <c r="N6264" s="56" t="s">
        <v>8176</v>
      </c>
      <c r="P6264" s="56" t="s">
        <v>12186</v>
      </c>
      <c r="S6264" s="56" t="s">
        <v>605</v>
      </c>
      <c r="T6264" s="56">
        <v>0</v>
      </c>
      <c r="U6264" s="56" t="s">
        <v>13603</v>
      </c>
      <c r="W6264" s="56">
        <v>0</v>
      </c>
      <c r="X6264" s="56">
        <v>40</v>
      </c>
      <c r="Z6264" s="56" t="s">
        <v>13645</v>
      </c>
      <c r="AC6264" s="56">
        <v>0</v>
      </c>
      <c r="AI6264" s="56" t="s">
        <v>13109</v>
      </c>
      <c r="AJ6264" s="56" t="s">
        <v>13132</v>
      </c>
    </row>
    <row r="6265" spans="1:36" s="56" customFormat="1">
      <c r="A6265" s="26" t="s">
        <v>13641</v>
      </c>
      <c r="B6265" s="56" t="s">
        <v>12179</v>
      </c>
      <c r="C6265" s="56" t="s">
        <v>12180</v>
      </c>
      <c r="D6265" s="56" t="s">
        <v>12181</v>
      </c>
      <c r="E6265" s="56" t="s">
        <v>3900</v>
      </c>
      <c r="F6265" s="56" t="s">
        <v>3900</v>
      </c>
      <c r="G6265" s="56" t="s">
        <v>13642</v>
      </c>
      <c r="I6265" s="159">
        <v>42114</v>
      </c>
      <c r="J6265" s="159">
        <v>42396</v>
      </c>
      <c r="K6265" s="56" t="s">
        <v>13653</v>
      </c>
      <c r="L6265" s="56" t="s">
        <v>13654</v>
      </c>
      <c r="N6265" s="56" t="s">
        <v>8176</v>
      </c>
      <c r="P6265" s="56" t="s">
        <v>12186</v>
      </c>
      <c r="Q6265" s="56">
        <v>1</v>
      </c>
      <c r="S6265" s="56" t="s">
        <v>605</v>
      </c>
      <c r="T6265" s="56">
        <v>1</v>
      </c>
      <c r="U6265" s="56" t="s">
        <v>13603</v>
      </c>
      <c r="W6265" s="56">
        <v>30</v>
      </c>
      <c r="X6265" s="56">
        <v>40</v>
      </c>
      <c r="Z6265" s="56" t="s">
        <v>13645</v>
      </c>
      <c r="AC6265" s="56">
        <v>2</v>
      </c>
      <c r="AI6265" s="56" t="s">
        <v>13109</v>
      </c>
      <c r="AJ6265" s="56" t="s">
        <v>13132</v>
      </c>
    </row>
    <row r="6266" spans="1:36" s="56" customFormat="1">
      <c r="A6266" s="26" t="s">
        <v>13641</v>
      </c>
      <c r="B6266" s="56" t="s">
        <v>12179</v>
      </c>
      <c r="C6266" s="56" t="s">
        <v>12180</v>
      </c>
      <c r="D6266" s="56" t="s">
        <v>12181</v>
      </c>
      <c r="E6266" s="56" t="s">
        <v>3900</v>
      </c>
      <c r="F6266" s="56" t="s">
        <v>3900</v>
      </c>
      <c r="G6266" s="56" t="s">
        <v>13642</v>
      </c>
      <c r="I6266" s="159">
        <v>42114</v>
      </c>
      <c r="J6266" s="159">
        <v>42396</v>
      </c>
      <c r="K6266" s="56" t="s">
        <v>13653</v>
      </c>
      <c r="L6266" s="56" t="s">
        <v>13655</v>
      </c>
      <c r="N6266" s="56" t="s">
        <v>8176</v>
      </c>
      <c r="P6266" s="56" t="s">
        <v>12186</v>
      </c>
      <c r="S6266" s="56" t="s">
        <v>605</v>
      </c>
      <c r="T6266" s="56">
        <v>0</v>
      </c>
      <c r="U6266" s="56" t="s">
        <v>13603</v>
      </c>
      <c r="W6266" s="56">
        <v>0</v>
      </c>
      <c r="X6266" s="56">
        <v>40</v>
      </c>
      <c r="Z6266" s="56" t="s">
        <v>13645</v>
      </c>
      <c r="AC6266" s="56">
        <v>0</v>
      </c>
      <c r="AI6266" s="56" t="s">
        <v>13109</v>
      </c>
      <c r="AJ6266" s="56" t="s">
        <v>13132</v>
      </c>
    </row>
    <row r="6267" spans="1:36" s="56" customFormat="1">
      <c r="A6267" s="26" t="s">
        <v>13641</v>
      </c>
      <c r="B6267" s="56" t="s">
        <v>12179</v>
      </c>
      <c r="C6267" s="56" t="s">
        <v>12180</v>
      </c>
      <c r="D6267" s="56" t="s">
        <v>12181</v>
      </c>
      <c r="E6267" s="56" t="s">
        <v>3900</v>
      </c>
      <c r="F6267" s="56" t="s">
        <v>3900</v>
      </c>
      <c r="G6267" s="56" t="s">
        <v>13642</v>
      </c>
      <c r="I6267" s="159">
        <v>42114</v>
      </c>
      <c r="J6267" s="159">
        <v>42396</v>
      </c>
      <c r="K6267" s="56" t="s">
        <v>13656</v>
      </c>
      <c r="L6267" s="56" t="s">
        <v>13657</v>
      </c>
      <c r="N6267" s="56" t="s">
        <v>8176</v>
      </c>
      <c r="P6267" s="56" t="s">
        <v>12186</v>
      </c>
      <c r="Q6267" s="56">
        <v>1</v>
      </c>
      <c r="S6267" s="56" t="s">
        <v>605</v>
      </c>
      <c r="T6267" s="56">
        <v>1</v>
      </c>
      <c r="U6267" s="56" t="s">
        <v>13603</v>
      </c>
      <c r="W6267" s="56">
        <v>30</v>
      </c>
      <c r="X6267" s="56">
        <v>40</v>
      </c>
      <c r="Z6267" s="56" t="s">
        <v>13645</v>
      </c>
      <c r="AC6267" s="56">
        <v>2</v>
      </c>
      <c r="AI6267" s="56" t="s">
        <v>13109</v>
      </c>
      <c r="AJ6267" s="56" t="s">
        <v>13132</v>
      </c>
    </row>
    <row r="6268" spans="1:36" s="56" customFormat="1">
      <c r="A6268" s="26" t="s">
        <v>13641</v>
      </c>
      <c r="B6268" s="56" t="s">
        <v>12179</v>
      </c>
      <c r="C6268" s="56" t="s">
        <v>12180</v>
      </c>
      <c r="D6268" s="56" t="s">
        <v>12181</v>
      </c>
      <c r="E6268" s="56" t="s">
        <v>3900</v>
      </c>
      <c r="F6268" s="56" t="s">
        <v>3900</v>
      </c>
      <c r="G6268" s="56" t="s">
        <v>13642</v>
      </c>
      <c r="I6268" s="159">
        <v>42114</v>
      </c>
      <c r="J6268" s="159">
        <v>42396</v>
      </c>
      <c r="K6268" s="56" t="s">
        <v>13656</v>
      </c>
      <c r="L6268" s="56" t="s">
        <v>13658</v>
      </c>
      <c r="N6268" s="56" t="s">
        <v>8176</v>
      </c>
      <c r="P6268" s="56" t="s">
        <v>12186</v>
      </c>
      <c r="S6268" s="56" t="s">
        <v>605</v>
      </c>
      <c r="T6268" s="56">
        <v>0</v>
      </c>
      <c r="U6268" s="56" t="s">
        <v>13603</v>
      </c>
      <c r="W6268" s="56">
        <v>0</v>
      </c>
      <c r="X6268" s="56">
        <v>40</v>
      </c>
      <c r="Z6268" s="56" t="s">
        <v>13645</v>
      </c>
      <c r="AC6268" s="56">
        <v>0</v>
      </c>
      <c r="AI6268" s="56" t="s">
        <v>13109</v>
      </c>
      <c r="AJ6268" s="56" t="s">
        <v>13132</v>
      </c>
    </row>
    <row r="6269" spans="1:36" s="56" customFormat="1">
      <c r="A6269" s="26" t="s">
        <v>13641</v>
      </c>
      <c r="B6269" s="56" t="s">
        <v>12179</v>
      </c>
      <c r="C6269" s="56" t="s">
        <v>12180</v>
      </c>
      <c r="D6269" s="56" t="s">
        <v>12181</v>
      </c>
      <c r="E6269" s="56" t="s">
        <v>3900</v>
      </c>
      <c r="F6269" s="56" t="s">
        <v>3900</v>
      </c>
      <c r="G6269" s="56" t="s">
        <v>13642</v>
      </c>
      <c r="I6269" s="159">
        <v>42114</v>
      </c>
      <c r="J6269" s="159">
        <v>42396</v>
      </c>
      <c r="K6269" s="56" t="s">
        <v>13659</v>
      </c>
      <c r="L6269" s="56" t="s">
        <v>13660</v>
      </c>
      <c r="N6269" s="56" t="s">
        <v>8176</v>
      </c>
      <c r="P6269" s="56" t="s">
        <v>12186</v>
      </c>
      <c r="Q6269" s="56">
        <v>1</v>
      </c>
      <c r="S6269" s="56" t="s">
        <v>605</v>
      </c>
      <c r="T6269" s="56">
        <v>1</v>
      </c>
      <c r="U6269" s="56" t="s">
        <v>13603</v>
      </c>
      <c r="W6269" s="56">
        <v>30</v>
      </c>
      <c r="X6269" s="56">
        <v>40</v>
      </c>
      <c r="Z6269" s="56" t="s">
        <v>13645</v>
      </c>
      <c r="AC6269" s="56">
        <v>2</v>
      </c>
      <c r="AI6269" s="56" t="s">
        <v>13109</v>
      </c>
      <c r="AJ6269" s="56" t="s">
        <v>13132</v>
      </c>
    </row>
    <row r="6270" spans="1:36" s="56" customFormat="1">
      <c r="A6270" s="26" t="s">
        <v>13641</v>
      </c>
      <c r="B6270" s="56" t="s">
        <v>12179</v>
      </c>
      <c r="C6270" s="56" t="s">
        <v>12180</v>
      </c>
      <c r="D6270" s="56" t="s">
        <v>12181</v>
      </c>
      <c r="E6270" s="56" t="s">
        <v>3900</v>
      </c>
      <c r="F6270" s="56" t="s">
        <v>3900</v>
      </c>
      <c r="G6270" s="56" t="s">
        <v>13642</v>
      </c>
      <c r="I6270" s="159">
        <v>42114</v>
      </c>
      <c r="J6270" s="159">
        <v>42396</v>
      </c>
      <c r="K6270" s="56" t="s">
        <v>13659</v>
      </c>
      <c r="L6270" s="56" t="s">
        <v>13661</v>
      </c>
      <c r="N6270" s="56" t="s">
        <v>8176</v>
      </c>
      <c r="P6270" s="56" t="s">
        <v>12186</v>
      </c>
      <c r="S6270" s="56" t="s">
        <v>605</v>
      </c>
      <c r="T6270" s="56">
        <v>0</v>
      </c>
      <c r="U6270" s="56" t="s">
        <v>13603</v>
      </c>
      <c r="W6270" s="56">
        <v>0</v>
      </c>
      <c r="X6270" s="56">
        <v>40</v>
      </c>
      <c r="Z6270" s="56" t="s">
        <v>13645</v>
      </c>
      <c r="AC6270" s="56">
        <v>0</v>
      </c>
      <c r="AI6270" s="56" t="s">
        <v>13109</v>
      </c>
      <c r="AJ6270" s="56" t="s">
        <v>13132</v>
      </c>
    </row>
    <row r="6271" spans="1:36" s="56" customFormat="1">
      <c r="A6271" s="26" t="s">
        <v>13641</v>
      </c>
      <c r="B6271" s="56" t="s">
        <v>12179</v>
      </c>
      <c r="C6271" s="56" t="s">
        <v>12180</v>
      </c>
      <c r="D6271" s="56" t="s">
        <v>12181</v>
      </c>
      <c r="E6271" s="56" t="s">
        <v>3900</v>
      </c>
      <c r="F6271" s="56" t="s">
        <v>3900</v>
      </c>
      <c r="G6271" s="56" t="s">
        <v>13642</v>
      </c>
      <c r="I6271" s="159">
        <v>42114</v>
      </c>
      <c r="J6271" s="159">
        <v>42396</v>
      </c>
      <c r="K6271" s="56" t="s">
        <v>13662</v>
      </c>
      <c r="L6271" s="56" t="s">
        <v>13663</v>
      </c>
      <c r="N6271" s="56" t="s">
        <v>8176</v>
      </c>
      <c r="P6271" s="56" t="s">
        <v>12186</v>
      </c>
      <c r="Q6271" s="56">
        <v>1</v>
      </c>
      <c r="S6271" s="56" t="s">
        <v>605</v>
      </c>
      <c r="T6271" s="56">
        <v>1</v>
      </c>
      <c r="U6271" s="56" t="s">
        <v>13603</v>
      </c>
      <c r="W6271" s="56">
        <v>30</v>
      </c>
      <c r="X6271" s="56">
        <v>40</v>
      </c>
      <c r="Z6271" s="56" t="s">
        <v>13645</v>
      </c>
      <c r="AC6271" s="56">
        <v>2</v>
      </c>
      <c r="AI6271" s="56" t="s">
        <v>13109</v>
      </c>
      <c r="AJ6271" s="56" t="s">
        <v>13132</v>
      </c>
    </row>
    <row r="6272" spans="1:36" s="56" customFormat="1">
      <c r="A6272" s="26" t="s">
        <v>13641</v>
      </c>
      <c r="B6272" s="56" t="s">
        <v>12179</v>
      </c>
      <c r="C6272" s="56" t="s">
        <v>12180</v>
      </c>
      <c r="D6272" s="56" t="s">
        <v>12181</v>
      </c>
      <c r="E6272" s="56" t="s">
        <v>3900</v>
      </c>
      <c r="F6272" s="56" t="s">
        <v>3900</v>
      </c>
      <c r="G6272" s="56" t="s">
        <v>13642</v>
      </c>
      <c r="I6272" s="159">
        <v>42114</v>
      </c>
      <c r="J6272" s="159">
        <v>42396</v>
      </c>
      <c r="K6272" s="56" t="s">
        <v>13664</v>
      </c>
      <c r="L6272" s="56" t="s">
        <v>13665</v>
      </c>
      <c r="N6272" s="56" t="s">
        <v>8176</v>
      </c>
      <c r="P6272" s="56" t="s">
        <v>12186</v>
      </c>
      <c r="Q6272" s="56">
        <v>1</v>
      </c>
      <c r="S6272" s="56" t="s">
        <v>605</v>
      </c>
      <c r="T6272" s="56">
        <v>1</v>
      </c>
      <c r="U6272" s="56" t="s">
        <v>13603</v>
      </c>
      <c r="W6272" s="56">
        <v>30</v>
      </c>
      <c r="X6272" s="56">
        <v>40</v>
      </c>
      <c r="Z6272" s="56" t="s">
        <v>13645</v>
      </c>
      <c r="AC6272" s="56">
        <v>2</v>
      </c>
      <c r="AI6272" s="56" t="s">
        <v>13109</v>
      </c>
      <c r="AJ6272" s="56" t="s">
        <v>13132</v>
      </c>
    </row>
    <row r="6273" spans="1:36" s="56" customFormat="1">
      <c r="A6273" s="26" t="s">
        <v>13641</v>
      </c>
      <c r="B6273" s="56" t="s">
        <v>12179</v>
      </c>
      <c r="C6273" s="56" t="s">
        <v>12180</v>
      </c>
      <c r="D6273" s="56" t="s">
        <v>12181</v>
      </c>
      <c r="E6273" s="56" t="s">
        <v>3900</v>
      </c>
      <c r="F6273" s="56" t="s">
        <v>3900</v>
      </c>
      <c r="G6273" s="56" t="s">
        <v>13642</v>
      </c>
      <c r="I6273" s="159">
        <v>42114</v>
      </c>
      <c r="J6273" s="159">
        <v>42396</v>
      </c>
      <c r="K6273" s="56" t="s">
        <v>13664</v>
      </c>
      <c r="L6273" s="56" t="s">
        <v>13666</v>
      </c>
      <c r="N6273" s="56" t="s">
        <v>8176</v>
      </c>
      <c r="P6273" s="56" t="s">
        <v>12186</v>
      </c>
      <c r="S6273" s="56" t="s">
        <v>605</v>
      </c>
      <c r="T6273" s="56">
        <v>0</v>
      </c>
      <c r="U6273" s="56" t="s">
        <v>13603</v>
      </c>
      <c r="W6273" s="56">
        <v>0</v>
      </c>
      <c r="X6273" s="56">
        <v>40</v>
      </c>
      <c r="Z6273" s="56" t="s">
        <v>13645</v>
      </c>
      <c r="AC6273" s="56">
        <v>0</v>
      </c>
      <c r="AI6273" s="56" t="s">
        <v>13109</v>
      </c>
      <c r="AJ6273" s="56" t="s">
        <v>13132</v>
      </c>
    </row>
    <row r="6274" spans="1:36" s="56" customFormat="1">
      <c r="A6274" s="26" t="s">
        <v>13641</v>
      </c>
      <c r="B6274" s="56" t="s">
        <v>12179</v>
      </c>
      <c r="C6274" s="56" t="s">
        <v>12180</v>
      </c>
      <c r="D6274" s="56" t="s">
        <v>12181</v>
      </c>
      <c r="E6274" s="56" t="s">
        <v>3900</v>
      </c>
      <c r="F6274" s="56" t="s">
        <v>3900</v>
      </c>
      <c r="G6274" s="56" t="s">
        <v>13642</v>
      </c>
      <c r="I6274" s="159">
        <v>42114</v>
      </c>
      <c r="J6274" s="159">
        <v>42396</v>
      </c>
      <c r="K6274" s="56" t="s">
        <v>13664</v>
      </c>
      <c r="L6274" s="56" t="s">
        <v>13667</v>
      </c>
      <c r="N6274" s="56" t="s">
        <v>8176</v>
      </c>
      <c r="P6274" s="56" t="s">
        <v>12186</v>
      </c>
      <c r="S6274" s="56" t="s">
        <v>605</v>
      </c>
      <c r="T6274" s="56">
        <v>0</v>
      </c>
      <c r="U6274" s="56" t="s">
        <v>13603</v>
      </c>
      <c r="W6274" s="56">
        <v>0</v>
      </c>
      <c r="X6274" s="56">
        <v>40</v>
      </c>
      <c r="Z6274" s="56" t="s">
        <v>13645</v>
      </c>
      <c r="AC6274" s="56">
        <v>0</v>
      </c>
      <c r="AI6274" s="56" t="s">
        <v>13109</v>
      </c>
      <c r="AJ6274" s="56" t="s">
        <v>13132</v>
      </c>
    </row>
    <row r="6275" spans="1:36" s="56" customFormat="1">
      <c r="A6275" s="26" t="s">
        <v>13641</v>
      </c>
      <c r="B6275" s="56" t="s">
        <v>12179</v>
      </c>
      <c r="C6275" s="56" t="s">
        <v>12180</v>
      </c>
      <c r="D6275" s="56" t="s">
        <v>12181</v>
      </c>
      <c r="E6275" s="56" t="s">
        <v>3900</v>
      </c>
      <c r="F6275" s="56" t="s">
        <v>3900</v>
      </c>
      <c r="G6275" s="56" t="s">
        <v>13642</v>
      </c>
      <c r="I6275" s="159">
        <v>42114</v>
      </c>
      <c r="J6275" s="159">
        <v>42396</v>
      </c>
      <c r="K6275" s="56" t="s">
        <v>13664</v>
      </c>
      <c r="L6275" s="56" t="s">
        <v>13668</v>
      </c>
      <c r="N6275" s="56" t="s">
        <v>8176</v>
      </c>
      <c r="P6275" s="56" t="s">
        <v>12186</v>
      </c>
      <c r="S6275" s="56" t="s">
        <v>605</v>
      </c>
      <c r="T6275" s="56">
        <v>0</v>
      </c>
      <c r="U6275" s="56" t="s">
        <v>13603</v>
      </c>
      <c r="W6275" s="56">
        <v>0</v>
      </c>
      <c r="X6275" s="56">
        <v>40</v>
      </c>
      <c r="Z6275" s="56" t="s">
        <v>13645</v>
      </c>
      <c r="AC6275" s="56">
        <v>0</v>
      </c>
      <c r="AI6275" s="56" t="s">
        <v>13109</v>
      </c>
      <c r="AJ6275" s="56" t="s">
        <v>13132</v>
      </c>
    </row>
    <row r="6276" spans="1:36" s="56" customFormat="1">
      <c r="A6276" s="26" t="s">
        <v>13641</v>
      </c>
      <c r="B6276" s="56" t="s">
        <v>12179</v>
      </c>
      <c r="C6276" s="56" t="s">
        <v>12180</v>
      </c>
      <c r="D6276" s="56" t="s">
        <v>12181</v>
      </c>
      <c r="E6276" s="56" t="s">
        <v>3900</v>
      </c>
      <c r="F6276" s="56" t="s">
        <v>3900</v>
      </c>
      <c r="G6276" s="56" t="s">
        <v>13642</v>
      </c>
      <c r="I6276" s="159">
        <v>42114</v>
      </c>
      <c r="J6276" s="159">
        <v>42396</v>
      </c>
      <c r="K6276" s="56" t="s">
        <v>13669</v>
      </c>
      <c r="L6276" s="56" t="s">
        <v>13670</v>
      </c>
      <c r="N6276" s="56" t="s">
        <v>8176</v>
      </c>
      <c r="P6276" s="56" t="s">
        <v>12186</v>
      </c>
      <c r="Q6276" s="56">
        <v>1</v>
      </c>
      <c r="S6276" s="56" t="s">
        <v>605</v>
      </c>
      <c r="T6276" s="56">
        <v>1</v>
      </c>
      <c r="U6276" s="56" t="s">
        <v>13603</v>
      </c>
      <c r="W6276" s="56">
        <v>30</v>
      </c>
      <c r="X6276" s="56">
        <v>40</v>
      </c>
      <c r="Z6276" s="56" t="s">
        <v>13645</v>
      </c>
      <c r="AC6276" s="56">
        <v>2</v>
      </c>
      <c r="AI6276" s="56" t="s">
        <v>13109</v>
      </c>
      <c r="AJ6276" s="56" t="s">
        <v>13132</v>
      </c>
    </row>
    <row r="6277" spans="1:36" s="56" customFormat="1">
      <c r="A6277" s="26" t="s">
        <v>13641</v>
      </c>
      <c r="B6277" s="56" t="s">
        <v>12179</v>
      </c>
      <c r="C6277" s="56" t="s">
        <v>12180</v>
      </c>
      <c r="D6277" s="56" t="s">
        <v>12181</v>
      </c>
      <c r="E6277" s="56" t="s">
        <v>3900</v>
      </c>
      <c r="F6277" s="56" t="s">
        <v>3900</v>
      </c>
      <c r="G6277" s="56" t="s">
        <v>13642</v>
      </c>
      <c r="I6277" s="159">
        <v>42114</v>
      </c>
      <c r="J6277" s="159">
        <v>42396</v>
      </c>
      <c r="K6277" s="56" t="s">
        <v>13669</v>
      </c>
      <c r="L6277" s="56" t="s">
        <v>13671</v>
      </c>
      <c r="N6277" s="56" t="s">
        <v>8176</v>
      </c>
      <c r="P6277" s="56" t="s">
        <v>12186</v>
      </c>
      <c r="S6277" s="56" t="s">
        <v>605</v>
      </c>
      <c r="T6277" s="56">
        <v>0</v>
      </c>
      <c r="U6277" s="56" t="s">
        <v>13603</v>
      </c>
      <c r="W6277" s="56">
        <v>0</v>
      </c>
      <c r="X6277" s="56">
        <v>40</v>
      </c>
      <c r="Z6277" s="56" t="s">
        <v>13645</v>
      </c>
      <c r="AC6277" s="56">
        <v>0</v>
      </c>
      <c r="AI6277" s="56" t="s">
        <v>13109</v>
      </c>
      <c r="AJ6277" s="56" t="s">
        <v>13132</v>
      </c>
    </row>
    <row r="6278" spans="1:36" s="56" customFormat="1">
      <c r="A6278" s="26" t="s">
        <v>13641</v>
      </c>
      <c r="B6278" s="56" t="s">
        <v>12179</v>
      </c>
      <c r="C6278" s="56" t="s">
        <v>12180</v>
      </c>
      <c r="D6278" s="56" t="s">
        <v>12181</v>
      </c>
      <c r="E6278" s="56" t="s">
        <v>3900</v>
      </c>
      <c r="F6278" s="56" t="s">
        <v>3900</v>
      </c>
      <c r="G6278" s="56" t="s">
        <v>13642</v>
      </c>
      <c r="I6278" s="159">
        <v>42114</v>
      </c>
      <c r="J6278" s="159">
        <v>42396</v>
      </c>
      <c r="K6278" s="56" t="s">
        <v>13669</v>
      </c>
      <c r="L6278" s="56" t="s">
        <v>13672</v>
      </c>
      <c r="N6278" s="56" t="s">
        <v>8176</v>
      </c>
      <c r="P6278" s="56" t="s">
        <v>12186</v>
      </c>
      <c r="S6278" s="56" t="s">
        <v>605</v>
      </c>
      <c r="T6278" s="56">
        <v>0</v>
      </c>
      <c r="U6278" s="56" t="s">
        <v>13603</v>
      </c>
      <c r="W6278" s="56">
        <v>0</v>
      </c>
      <c r="X6278" s="56">
        <v>40</v>
      </c>
      <c r="Z6278" s="56" t="s">
        <v>13645</v>
      </c>
      <c r="AC6278" s="56">
        <v>0</v>
      </c>
      <c r="AI6278" s="56" t="s">
        <v>13109</v>
      </c>
      <c r="AJ6278" s="56" t="s">
        <v>13132</v>
      </c>
    </row>
    <row r="6279" spans="1:36" s="56" customFormat="1">
      <c r="A6279" s="26" t="s">
        <v>13641</v>
      </c>
      <c r="B6279" s="56" t="s">
        <v>12179</v>
      </c>
      <c r="C6279" s="56" t="s">
        <v>12180</v>
      </c>
      <c r="D6279" s="56" t="s">
        <v>12181</v>
      </c>
      <c r="E6279" s="56" t="s">
        <v>3900</v>
      </c>
      <c r="F6279" s="56" t="s">
        <v>3900</v>
      </c>
      <c r="G6279" s="56" t="s">
        <v>13642</v>
      </c>
      <c r="I6279" s="159">
        <v>42114</v>
      </c>
      <c r="J6279" s="159">
        <v>42396</v>
      </c>
      <c r="K6279" s="56" t="s">
        <v>13669</v>
      </c>
      <c r="L6279" s="56" t="s">
        <v>13673</v>
      </c>
      <c r="N6279" s="56" t="s">
        <v>8176</v>
      </c>
      <c r="P6279" s="56" t="s">
        <v>12186</v>
      </c>
      <c r="S6279" s="56" t="s">
        <v>605</v>
      </c>
      <c r="T6279" s="56">
        <v>0</v>
      </c>
      <c r="U6279" s="56" t="s">
        <v>13603</v>
      </c>
      <c r="W6279" s="56">
        <v>0</v>
      </c>
      <c r="X6279" s="56">
        <v>40</v>
      </c>
      <c r="Z6279" s="56" t="s">
        <v>13645</v>
      </c>
      <c r="AC6279" s="56">
        <v>0</v>
      </c>
      <c r="AI6279" s="56" t="s">
        <v>13109</v>
      </c>
      <c r="AJ6279" s="56" t="s">
        <v>13132</v>
      </c>
    </row>
    <row r="6280" spans="1:36" s="56" customFormat="1">
      <c r="A6280" s="26" t="s">
        <v>13641</v>
      </c>
      <c r="B6280" s="56" t="s">
        <v>12179</v>
      </c>
      <c r="C6280" s="56" t="s">
        <v>12180</v>
      </c>
      <c r="D6280" s="56" t="s">
        <v>12181</v>
      </c>
      <c r="E6280" s="56" t="s">
        <v>3900</v>
      </c>
      <c r="F6280" s="56" t="s">
        <v>3900</v>
      </c>
      <c r="G6280" s="56" t="s">
        <v>13642</v>
      </c>
      <c r="I6280" s="159">
        <v>42114</v>
      </c>
      <c r="J6280" s="159">
        <v>42396</v>
      </c>
      <c r="K6280" s="56" t="s">
        <v>13674</v>
      </c>
      <c r="L6280" s="56" t="s">
        <v>13675</v>
      </c>
      <c r="N6280" s="56" t="s">
        <v>8176</v>
      </c>
      <c r="P6280" s="56" t="s">
        <v>12186</v>
      </c>
      <c r="Q6280" s="56">
        <v>1</v>
      </c>
      <c r="S6280" s="56" t="s">
        <v>605</v>
      </c>
      <c r="T6280" s="56">
        <v>1</v>
      </c>
      <c r="U6280" s="56" t="s">
        <v>13603</v>
      </c>
      <c r="W6280" s="56">
        <v>30</v>
      </c>
      <c r="X6280" s="56">
        <v>40</v>
      </c>
      <c r="Z6280" s="56" t="s">
        <v>13645</v>
      </c>
      <c r="AC6280" s="56">
        <v>2</v>
      </c>
      <c r="AI6280" s="56" t="s">
        <v>13109</v>
      </c>
      <c r="AJ6280" s="56" t="s">
        <v>13132</v>
      </c>
    </row>
    <row r="6281" spans="1:36" s="56" customFormat="1">
      <c r="A6281" s="26" t="s">
        <v>13641</v>
      </c>
      <c r="B6281" s="56" t="s">
        <v>12179</v>
      </c>
      <c r="C6281" s="56" t="s">
        <v>12180</v>
      </c>
      <c r="D6281" s="56" t="s">
        <v>12181</v>
      </c>
      <c r="E6281" s="56" t="s">
        <v>3900</v>
      </c>
      <c r="F6281" s="56" t="s">
        <v>3900</v>
      </c>
      <c r="G6281" s="56" t="s">
        <v>13642</v>
      </c>
      <c r="I6281" s="159">
        <v>42114</v>
      </c>
      <c r="J6281" s="159">
        <v>42396</v>
      </c>
      <c r="K6281" s="56" t="s">
        <v>13674</v>
      </c>
      <c r="L6281" s="56" t="s">
        <v>13676</v>
      </c>
      <c r="N6281" s="56" t="s">
        <v>8176</v>
      </c>
      <c r="P6281" s="56" t="s">
        <v>12186</v>
      </c>
      <c r="S6281" s="56" t="s">
        <v>605</v>
      </c>
      <c r="T6281" s="56">
        <v>0</v>
      </c>
      <c r="U6281" s="56" t="s">
        <v>13603</v>
      </c>
      <c r="W6281" s="56">
        <v>0</v>
      </c>
      <c r="X6281" s="56">
        <v>40</v>
      </c>
      <c r="Z6281" s="56" t="s">
        <v>13645</v>
      </c>
      <c r="AC6281" s="56">
        <v>0</v>
      </c>
      <c r="AI6281" s="56" t="s">
        <v>13109</v>
      </c>
      <c r="AJ6281" s="56" t="s">
        <v>13132</v>
      </c>
    </row>
    <row r="6282" spans="1:36" s="56" customFormat="1">
      <c r="A6282" s="26" t="s">
        <v>13641</v>
      </c>
      <c r="B6282" s="56" t="s">
        <v>12179</v>
      </c>
      <c r="C6282" s="56" t="s">
        <v>12180</v>
      </c>
      <c r="D6282" s="56" t="s">
        <v>12181</v>
      </c>
      <c r="E6282" s="56" t="s">
        <v>3900</v>
      </c>
      <c r="F6282" s="56" t="s">
        <v>3900</v>
      </c>
      <c r="G6282" s="56" t="s">
        <v>13642</v>
      </c>
      <c r="I6282" s="159">
        <v>42114</v>
      </c>
      <c r="J6282" s="159">
        <v>42396</v>
      </c>
      <c r="K6282" s="56" t="s">
        <v>13674</v>
      </c>
      <c r="L6282" s="56" t="s">
        <v>13677</v>
      </c>
      <c r="N6282" s="56" t="s">
        <v>8176</v>
      </c>
      <c r="P6282" s="56" t="s">
        <v>12186</v>
      </c>
      <c r="S6282" s="56" t="s">
        <v>605</v>
      </c>
      <c r="T6282" s="56">
        <v>0</v>
      </c>
      <c r="U6282" s="56" t="s">
        <v>13603</v>
      </c>
      <c r="W6282" s="56">
        <v>0</v>
      </c>
      <c r="X6282" s="56">
        <v>40</v>
      </c>
      <c r="Z6282" s="56" t="s">
        <v>13645</v>
      </c>
      <c r="AC6282" s="56">
        <v>0</v>
      </c>
      <c r="AI6282" s="56" t="s">
        <v>13109</v>
      </c>
      <c r="AJ6282" s="56" t="s">
        <v>13132</v>
      </c>
    </row>
    <row r="6283" spans="1:36" s="56" customFormat="1">
      <c r="A6283" s="26" t="s">
        <v>13641</v>
      </c>
      <c r="B6283" s="56" t="s">
        <v>12179</v>
      </c>
      <c r="C6283" s="56" t="s">
        <v>12180</v>
      </c>
      <c r="D6283" s="56" t="s">
        <v>12181</v>
      </c>
      <c r="E6283" s="56" t="s">
        <v>3900</v>
      </c>
      <c r="F6283" s="56" t="s">
        <v>3900</v>
      </c>
      <c r="G6283" s="56" t="s">
        <v>13642</v>
      </c>
      <c r="I6283" s="159">
        <v>42114</v>
      </c>
      <c r="J6283" s="159">
        <v>42396</v>
      </c>
      <c r="K6283" s="56" t="s">
        <v>13674</v>
      </c>
      <c r="L6283" s="56" t="s">
        <v>13678</v>
      </c>
      <c r="N6283" s="56" t="s">
        <v>8176</v>
      </c>
      <c r="P6283" s="56" t="s">
        <v>12186</v>
      </c>
      <c r="S6283" s="56" t="s">
        <v>605</v>
      </c>
      <c r="T6283" s="56">
        <v>0</v>
      </c>
      <c r="U6283" s="56" t="s">
        <v>13603</v>
      </c>
      <c r="W6283" s="56">
        <v>0</v>
      </c>
      <c r="X6283" s="56">
        <v>40</v>
      </c>
      <c r="Z6283" s="56" t="s">
        <v>13645</v>
      </c>
      <c r="AC6283" s="56">
        <v>0</v>
      </c>
      <c r="AI6283" s="56" t="s">
        <v>13109</v>
      </c>
      <c r="AJ6283" s="56" t="s">
        <v>13132</v>
      </c>
    </row>
    <row r="6284" spans="1:36" s="56" customFormat="1">
      <c r="A6284" s="26" t="s">
        <v>13641</v>
      </c>
      <c r="B6284" s="56" t="s">
        <v>12179</v>
      </c>
      <c r="C6284" s="56" t="s">
        <v>12180</v>
      </c>
      <c r="D6284" s="56" t="s">
        <v>12181</v>
      </c>
      <c r="E6284" s="56" t="s">
        <v>3900</v>
      </c>
      <c r="F6284" s="56" t="s">
        <v>3900</v>
      </c>
      <c r="G6284" s="56" t="s">
        <v>13642</v>
      </c>
      <c r="I6284" s="159">
        <v>42114</v>
      </c>
      <c r="J6284" s="159">
        <v>42396</v>
      </c>
      <c r="K6284" s="56" t="s">
        <v>13679</v>
      </c>
      <c r="L6284" s="56" t="s">
        <v>13680</v>
      </c>
      <c r="N6284" s="56" t="s">
        <v>8176</v>
      </c>
      <c r="P6284" s="56" t="s">
        <v>12186</v>
      </c>
      <c r="Q6284" s="56">
        <v>1</v>
      </c>
      <c r="S6284" s="56" t="s">
        <v>605</v>
      </c>
      <c r="T6284" s="56">
        <v>1</v>
      </c>
      <c r="U6284" s="56" t="s">
        <v>13603</v>
      </c>
      <c r="W6284" s="56">
        <v>30</v>
      </c>
      <c r="X6284" s="56">
        <v>40</v>
      </c>
      <c r="Z6284" s="56" t="s">
        <v>13645</v>
      </c>
      <c r="AC6284" s="56">
        <v>2</v>
      </c>
      <c r="AI6284" s="56" t="s">
        <v>13109</v>
      </c>
      <c r="AJ6284" s="56" t="s">
        <v>13132</v>
      </c>
    </row>
    <row r="6285" spans="1:36" s="56" customFormat="1">
      <c r="A6285" s="26" t="s">
        <v>13641</v>
      </c>
      <c r="B6285" s="56" t="s">
        <v>12179</v>
      </c>
      <c r="C6285" s="56" t="s">
        <v>12180</v>
      </c>
      <c r="D6285" s="56" t="s">
        <v>12181</v>
      </c>
      <c r="E6285" s="56" t="s">
        <v>3900</v>
      </c>
      <c r="F6285" s="56" t="s">
        <v>3900</v>
      </c>
      <c r="G6285" s="56" t="s">
        <v>13642</v>
      </c>
      <c r="I6285" s="159">
        <v>42114</v>
      </c>
      <c r="J6285" s="159">
        <v>42396</v>
      </c>
      <c r="K6285" s="56" t="s">
        <v>13679</v>
      </c>
      <c r="L6285" s="56" t="s">
        <v>13681</v>
      </c>
      <c r="N6285" s="56" t="s">
        <v>8176</v>
      </c>
      <c r="P6285" s="56" t="s">
        <v>12186</v>
      </c>
      <c r="S6285" s="56" t="s">
        <v>605</v>
      </c>
      <c r="T6285" s="56">
        <v>0</v>
      </c>
      <c r="U6285" s="56" t="s">
        <v>13603</v>
      </c>
      <c r="W6285" s="56">
        <v>0</v>
      </c>
      <c r="X6285" s="56">
        <v>40</v>
      </c>
      <c r="Z6285" s="56" t="s">
        <v>13645</v>
      </c>
      <c r="AC6285" s="56">
        <v>0</v>
      </c>
      <c r="AI6285" s="56" t="s">
        <v>13109</v>
      </c>
      <c r="AJ6285" s="56" t="s">
        <v>13132</v>
      </c>
    </row>
    <row r="6286" spans="1:36" s="56" customFormat="1">
      <c r="A6286" s="26" t="s">
        <v>13641</v>
      </c>
      <c r="B6286" s="56" t="s">
        <v>12179</v>
      </c>
      <c r="C6286" s="56" t="s">
        <v>12180</v>
      </c>
      <c r="D6286" s="56" t="s">
        <v>12181</v>
      </c>
      <c r="E6286" s="56" t="s">
        <v>3900</v>
      </c>
      <c r="F6286" s="56" t="s">
        <v>3900</v>
      </c>
      <c r="G6286" s="56" t="s">
        <v>13642</v>
      </c>
      <c r="I6286" s="159">
        <v>42114</v>
      </c>
      <c r="J6286" s="159">
        <v>42396</v>
      </c>
      <c r="K6286" s="56" t="s">
        <v>13682</v>
      </c>
      <c r="L6286" s="56" t="s">
        <v>13683</v>
      </c>
      <c r="N6286" s="56" t="s">
        <v>8176</v>
      </c>
      <c r="P6286" s="56" t="s">
        <v>12186</v>
      </c>
      <c r="Q6286" s="56">
        <v>1</v>
      </c>
      <c r="S6286" s="56" t="s">
        <v>605</v>
      </c>
      <c r="T6286" s="56">
        <v>1</v>
      </c>
      <c r="U6286" s="56" t="s">
        <v>13603</v>
      </c>
      <c r="W6286" s="56">
        <v>30</v>
      </c>
      <c r="X6286" s="56">
        <v>40</v>
      </c>
      <c r="Z6286" s="56" t="s">
        <v>13645</v>
      </c>
      <c r="AC6286" s="56">
        <v>2</v>
      </c>
      <c r="AI6286" s="56" t="s">
        <v>13109</v>
      </c>
      <c r="AJ6286" s="56" t="s">
        <v>13132</v>
      </c>
    </row>
    <row r="6287" spans="1:36" s="56" customFormat="1">
      <c r="A6287" s="26" t="s">
        <v>13641</v>
      </c>
      <c r="B6287" s="56" t="s">
        <v>12179</v>
      </c>
      <c r="C6287" s="56" t="s">
        <v>12180</v>
      </c>
      <c r="D6287" s="56" t="s">
        <v>12181</v>
      </c>
      <c r="E6287" s="56" t="s">
        <v>3900</v>
      </c>
      <c r="F6287" s="56" t="s">
        <v>3900</v>
      </c>
      <c r="G6287" s="56" t="s">
        <v>13642</v>
      </c>
      <c r="I6287" s="159">
        <v>42114</v>
      </c>
      <c r="J6287" s="159">
        <v>42396</v>
      </c>
      <c r="K6287" s="56" t="s">
        <v>13682</v>
      </c>
      <c r="L6287" s="56" t="s">
        <v>13684</v>
      </c>
      <c r="N6287" s="56" t="s">
        <v>8176</v>
      </c>
      <c r="P6287" s="56" t="s">
        <v>12186</v>
      </c>
      <c r="S6287" s="56" t="s">
        <v>605</v>
      </c>
      <c r="T6287" s="56">
        <v>0</v>
      </c>
      <c r="U6287" s="56" t="s">
        <v>13603</v>
      </c>
      <c r="W6287" s="56">
        <v>0</v>
      </c>
      <c r="X6287" s="56">
        <v>40</v>
      </c>
      <c r="Z6287" s="56" t="s">
        <v>13645</v>
      </c>
      <c r="AC6287" s="56">
        <v>0</v>
      </c>
      <c r="AI6287" s="56" t="s">
        <v>13109</v>
      </c>
      <c r="AJ6287" s="56" t="s">
        <v>13132</v>
      </c>
    </row>
    <row r="6288" spans="1:36" s="56" customFormat="1">
      <c r="A6288" s="26" t="s">
        <v>13641</v>
      </c>
      <c r="B6288" s="56" t="s">
        <v>12179</v>
      </c>
      <c r="C6288" s="56" t="s">
        <v>12180</v>
      </c>
      <c r="D6288" s="56" t="s">
        <v>12181</v>
      </c>
      <c r="E6288" s="56" t="s">
        <v>3900</v>
      </c>
      <c r="F6288" s="56" t="s">
        <v>3900</v>
      </c>
      <c r="G6288" s="56" t="s">
        <v>13642</v>
      </c>
      <c r="I6288" s="159">
        <v>42114</v>
      </c>
      <c r="J6288" s="159">
        <v>42396</v>
      </c>
      <c r="K6288" s="56" t="s">
        <v>13682</v>
      </c>
      <c r="L6288" s="56" t="s">
        <v>13685</v>
      </c>
      <c r="N6288" s="56" t="s">
        <v>8176</v>
      </c>
      <c r="P6288" s="56" t="s">
        <v>12186</v>
      </c>
      <c r="S6288" s="56" t="s">
        <v>605</v>
      </c>
      <c r="T6288" s="56">
        <v>0</v>
      </c>
      <c r="U6288" s="56" t="s">
        <v>13603</v>
      </c>
      <c r="W6288" s="56">
        <v>0</v>
      </c>
      <c r="X6288" s="56">
        <v>40</v>
      </c>
      <c r="Z6288" s="56" t="s">
        <v>13645</v>
      </c>
      <c r="AC6288" s="56">
        <v>0</v>
      </c>
      <c r="AI6288" s="56" t="s">
        <v>13109</v>
      </c>
      <c r="AJ6288" s="56" t="s">
        <v>13132</v>
      </c>
    </row>
    <row r="6289" spans="1:36" s="56" customFormat="1">
      <c r="A6289" s="26" t="s">
        <v>13641</v>
      </c>
      <c r="B6289" s="56" t="s">
        <v>12179</v>
      </c>
      <c r="C6289" s="56" t="s">
        <v>12180</v>
      </c>
      <c r="D6289" s="56" t="s">
        <v>12181</v>
      </c>
      <c r="E6289" s="56" t="s">
        <v>3900</v>
      </c>
      <c r="F6289" s="56" t="s">
        <v>3900</v>
      </c>
      <c r="G6289" s="56" t="s">
        <v>13642</v>
      </c>
      <c r="I6289" s="159">
        <v>42114</v>
      </c>
      <c r="J6289" s="159">
        <v>42396</v>
      </c>
      <c r="K6289" s="56" t="s">
        <v>13682</v>
      </c>
      <c r="L6289" s="56" t="s">
        <v>13686</v>
      </c>
      <c r="N6289" s="56" t="s">
        <v>8176</v>
      </c>
      <c r="P6289" s="56" t="s">
        <v>12186</v>
      </c>
      <c r="S6289" s="56" t="s">
        <v>605</v>
      </c>
      <c r="T6289" s="56">
        <v>0</v>
      </c>
      <c r="U6289" s="56" t="s">
        <v>13603</v>
      </c>
      <c r="W6289" s="56">
        <v>0</v>
      </c>
      <c r="X6289" s="56">
        <v>40</v>
      </c>
      <c r="Z6289" s="56" t="s">
        <v>13645</v>
      </c>
      <c r="AC6289" s="56">
        <v>0</v>
      </c>
      <c r="AI6289" s="56" t="s">
        <v>13109</v>
      </c>
      <c r="AJ6289" s="56" t="s">
        <v>13132</v>
      </c>
    </row>
    <row r="6290" spans="1:36" s="56" customFormat="1">
      <c r="A6290" s="26" t="s">
        <v>13641</v>
      </c>
      <c r="B6290" s="56" t="s">
        <v>12179</v>
      </c>
      <c r="C6290" s="56" t="s">
        <v>12180</v>
      </c>
      <c r="D6290" s="56" t="s">
        <v>12181</v>
      </c>
      <c r="E6290" s="56" t="s">
        <v>3900</v>
      </c>
      <c r="F6290" s="56" t="s">
        <v>3900</v>
      </c>
      <c r="G6290" s="56" t="s">
        <v>13642</v>
      </c>
      <c r="I6290" s="159">
        <v>42114</v>
      </c>
      <c r="J6290" s="159">
        <v>42396</v>
      </c>
      <c r="K6290" s="56" t="s">
        <v>13687</v>
      </c>
      <c r="L6290" s="56" t="s">
        <v>13688</v>
      </c>
      <c r="N6290" s="56" t="s">
        <v>8176</v>
      </c>
      <c r="P6290" s="56" t="s">
        <v>12186</v>
      </c>
      <c r="Q6290" s="56">
        <v>1</v>
      </c>
      <c r="S6290" s="56" t="s">
        <v>605</v>
      </c>
      <c r="T6290" s="56">
        <v>1</v>
      </c>
      <c r="U6290" s="56" t="s">
        <v>13603</v>
      </c>
      <c r="W6290" s="56">
        <v>30</v>
      </c>
      <c r="X6290" s="56">
        <v>40</v>
      </c>
      <c r="Z6290" s="56" t="s">
        <v>13645</v>
      </c>
      <c r="AC6290" s="56">
        <v>2</v>
      </c>
      <c r="AI6290" s="56" t="s">
        <v>13109</v>
      </c>
      <c r="AJ6290" s="56" t="s">
        <v>13132</v>
      </c>
    </row>
    <row r="6291" spans="1:36" s="56" customFormat="1">
      <c r="A6291" s="26" t="s">
        <v>13641</v>
      </c>
      <c r="B6291" s="56" t="s">
        <v>12179</v>
      </c>
      <c r="C6291" s="56" t="s">
        <v>12180</v>
      </c>
      <c r="D6291" s="56" t="s">
        <v>12181</v>
      </c>
      <c r="E6291" s="56" t="s">
        <v>3900</v>
      </c>
      <c r="F6291" s="56" t="s">
        <v>3900</v>
      </c>
      <c r="G6291" s="56" t="s">
        <v>13642</v>
      </c>
      <c r="I6291" s="159">
        <v>42114</v>
      </c>
      <c r="J6291" s="159">
        <v>42396</v>
      </c>
      <c r="K6291" s="56" t="s">
        <v>13687</v>
      </c>
      <c r="L6291" s="56" t="s">
        <v>13689</v>
      </c>
      <c r="N6291" s="56" t="s">
        <v>8176</v>
      </c>
      <c r="P6291" s="56" t="s">
        <v>12186</v>
      </c>
      <c r="S6291" s="56" t="s">
        <v>605</v>
      </c>
      <c r="T6291" s="56">
        <v>0</v>
      </c>
      <c r="U6291" s="56" t="s">
        <v>13603</v>
      </c>
      <c r="W6291" s="56">
        <v>0</v>
      </c>
      <c r="X6291" s="56">
        <v>40</v>
      </c>
      <c r="Z6291" s="56" t="s">
        <v>13645</v>
      </c>
      <c r="AC6291" s="56">
        <v>0</v>
      </c>
      <c r="AI6291" s="56" t="s">
        <v>13109</v>
      </c>
      <c r="AJ6291" s="56" t="s">
        <v>13132</v>
      </c>
    </row>
    <row r="6292" spans="1:36" s="56" customFormat="1">
      <c r="A6292" s="26" t="s">
        <v>13641</v>
      </c>
      <c r="B6292" s="56" t="s">
        <v>12179</v>
      </c>
      <c r="C6292" s="56" t="s">
        <v>12180</v>
      </c>
      <c r="D6292" s="56" t="s">
        <v>12181</v>
      </c>
      <c r="E6292" s="56" t="s">
        <v>3900</v>
      </c>
      <c r="F6292" s="56" t="s">
        <v>3900</v>
      </c>
      <c r="G6292" s="56" t="s">
        <v>13642</v>
      </c>
      <c r="I6292" s="159">
        <v>42114</v>
      </c>
      <c r="J6292" s="159">
        <v>42396</v>
      </c>
      <c r="K6292" s="56" t="s">
        <v>13690</v>
      </c>
      <c r="L6292" s="56" t="s">
        <v>13691</v>
      </c>
      <c r="N6292" s="56" t="s">
        <v>8176</v>
      </c>
      <c r="P6292" s="56" t="s">
        <v>12186</v>
      </c>
      <c r="Q6292" s="56">
        <v>1</v>
      </c>
      <c r="S6292" s="56" t="s">
        <v>605</v>
      </c>
      <c r="T6292" s="56">
        <v>1</v>
      </c>
      <c r="U6292" s="56" t="s">
        <v>13603</v>
      </c>
      <c r="W6292" s="56">
        <v>30</v>
      </c>
      <c r="X6292" s="56">
        <v>40</v>
      </c>
      <c r="Z6292" s="56" t="s">
        <v>13645</v>
      </c>
      <c r="AC6292" s="56">
        <v>2</v>
      </c>
      <c r="AI6292" s="56" t="s">
        <v>13109</v>
      </c>
      <c r="AJ6292" s="56" t="s">
        <v>13132</v>
      </c>
    </row>
    <row r="6293" spans="1:36" s="56" customFormat="1">
      <c r="A6293" s="26" t="s">
        <v>13641</v>
      </c>
      <c r="B6293" s="56" t="s">
        <v>12179</v>
      </c>
      <c r="C6293" s="56" t="s">
        <v>12180</v>
      </c>
      <c r="D6293" s="56" t="s">
        <v>12181</v>
      </c>
      <c r="E6293" s="56" t="s">
        <v>3900</v>
      </c>
      <c r="F6293" s="56" t="s">
        <v>3900</v>
      </c>
      <c r="G6293" s="56" t="s">
        <v>13642</v>
      </c>
      <c r="I6293" s="159">
        <v>42114</v>
      </c>
      <c r="J6293" s="159">
        <v>42396</v>
      </c>
      <c r="K6293" s="56" t="s">
        <v>13690</v>
      </c>
      <c r="L6293" s="56" t="s">
        <v>13692</v>
      </c>
      <c r="N6293" s="56" t="s">
        <v>8176</v>
      </c>
      <c r="P6293" s="56" t="s">
        <v>12186</v>
      </c>
      <c r="S6293" s="56" t="s">
        <v>605</v>
      </c>
      <c r="T6293" s="56">
        <v>0</v>
      </c>
      <c r="U6293" s="56" t="s">
        <v>13603</v>
      </c>
      <c r="W6293" s="56">
        <v>0</v>
      </c>
      <c r="X6293" s="56">
        <v>40</v>
      </c>
      <c r="Z6293" s="56" t="s">
        <v>13645</v>
      </c>
      <c r="AC6293" s="56">
        <v>0</v>
      </c>
      <c r="AI6293" s="56" t="s">
        <v>13109</v>
      </c>
      <c r="AJ6293" s="56" t="s">
        <v>13132</v>
      </c>
    </row>
    <row r="6294" spans="1:36" s="56" customFormat="1">
      <c r="A6294" s="26" t="s">
        <v>13641</v>
      </c>
      <c r="B6294" s="56" t="s">
        <v>12179</v>
      </c>
      <c r="C6294" s="56" t="s">
        <v>12180</v>
      </c>
      <c r="D6294" s="56" t="s">
        <v>12181</v>
      </c>
      <c r="E6294" s="56" t="s">
        <v>3900</v>
      </c>
      <c r="F6294" s="56" t="s">
        <v>3900</v>
      </c>
      <c r="G6294" s="56" t="s">
        <v>13642</v>
      </c>
      <c r="I6294" s="159">
        <v>42114</v>
      </c>
      <c r="J6294" s="159">
        <v>42396</v>
      </c>
      <c r="K6294" s="56" t="s">
        <v>13693</v>
      </c>
      <c r="L6294" s="56" t="s">
        <v>13694</v>
      </c>
      <c r="N6294" s="56" t="s">
        <v>8176</v>
      </c>
      <c r="P6294" s="56" t="s">
        <v>12186</v>
      </c>
      <c r="Q6294" s="56">
        <v>1</v>
      </c>
      <c r="S6294" s="56" t="s">
        <v>605</v>
      </c>
      <c r="T6294" s="56">
        <v>1</v>
      </c>
      <c r="U6294" s="56" t="s">
        <v>13603</v>
      </c>
      <c r="W6294" s="56">
        <v>30</v>
      </c>
      <c r="X6294" s="56">
        <v>40</v>
      </c>
      <c r="Z6294" s="56" t="s">
        <v>13645</v>
      </c>
      <c r="AC6294" s="56">
        <v>2</v>
      </c>
      <c r="AI6294" s="56" t="s">
        <v>13109</v>
      </c>
      <c r="AJ6294" s="56" t="s">
        <v>13132</v>
      </c>
    </row>
    <row r="6295" spans="1:36" s="56" customFormat="1">
      <c r="A6295" s="26" t="s">
        <v>13641</v>
      </c>
      <c r="B6295" s="56" t="s">
        <v>12179</v>
      </c>
      <c r="C6295" s="56" t="s">
        <v>12180</v>
      </c>
      <c r="D6295" s="56" t="s">
        <v>12181</v>
      </c>
      <c r="E6295" s="56" t="s">
        <v>3900</v>
      </c>
      <c r="F6295" s="56" t="s">
        <v>3900</v>
      </c>
      <c r="G6295" s="56" t="s">
        <v>13642</v>
      </c>
      <c r="I6295" s="159">
        <v>42114</v>
      </c>
      <c r="J6295" s="159">
        <v>42396</v>
      </c>
      <c r="K6295" s="56" t="s">
        <v>13695</v>
      </c>
      <c r="L6295" s="56" t="s">
        <v>13696</v>
      </c>
      <c r="N6295" s="56" t="s">
        <v>8176</v>
      </c>
      <c r="P6295" s="56" t="s">
        <v>12186</v>
      </c>
      <c r="Q6295" s="56">
        <v>1</v>
      </c>
      <c r="S6295" s="56" t="s">
        <v>605</v>
      </c>
      <c r="T6295" s="56">
        <v>1</v>
      </c>
      <c r="U6295" s="56" t="s">
        <v>13603</v>
      </c>
      <c r="W6295" s="56">
        <v>30</v>
      </c>
      <c r="X6295" s="56">
        <v>40</v>
      </c>
      <c r="Z6295" s="56" t="s">
        <v>13645</v>
      </c>
      <c r="AC6295" s="56">
        <v>2</v>
      </c>
      <c r="AI6295" s="56" t="s">
        <v>13109</v>
      </c>
      <c r="AJ6295" s="56" t="s">
        <v>13132</v>
      </c>
    </row>
    <row r="6296" spans="1:36" s="56" customFormat="1">
      <c r="A6296" s="26" t="s">
        <v>13641</v>
      </c>
      <c r="B6296" s="56" t="s">
        <v>12179</v>
      </c>
      <c r="C6296" s="56" t="s">
        <v>12180</v>
      </c>
      <c r="D6296" s="56" t="s">
        <v>12181</v>
      </c>
      <c r="E6296" s="56" t="s">
        <v>3900</v>
      </c>
      <c r="F6296" s="56" t="s">
        <v>3900</v>
      </c>
      <c r="G6296" s="56" t="s">
        <v>13642</v>
      </c>
      <c r="I6296" s="159">
        <v>42114</v>
      </c>
      <c r="J6296" s="159">
        <v>42396</v>
      </c>
      <c r="K6296" s="56" t="s">
        <v>13695</v>
      </c>
      <c r="L6296" s="56" t="s">
        <v>13697</v>
      </c>
      <c r="N6296" s="56" t="s">
        <v>8176</v>
      </c>
      <c r="P6296" s="56" t="s">
        <v>12186</v>
      </c>
      <c r="S6296" s="56" t="s">
        <v>605</v>
      </c>
      <c r="T6296" s="56">
        <v>0</v>
      </c>
      <c r="U6296" s="56" t="s">
        <v>13603</v>
      </c>
      <c r="W6296" s="56">
        <v>0</v>
      </c>
      <c r="X6296" s="56">
        <v>40</v>
      </c>
      <c r="Z6296" s="56" t="s">
        <v>13645</v>
      </c>
      <c r="AC6296" s="56">
        <v>0</v>
      </c>
      <c r="AI6296" s="56" t="s">
        <v>13109</v>
      </c>
      <c r="AJ6296" s="56" t="s">
        <v>13132</v>
      </c>
    </row>
    <row r="6297" spans="1:36" s="56" customFormat="1">
      <c r="A6297" s="26" t="s">
        <v>13641</v>
      </c>
      <c r="B6297" s="56" t="s">
        <v>12179</v>
      </c>
      <c r="C6297" s="56" t="s">
        <v>12180</v>
      </c>
      <c r="D6297" s="56" t="s">
        <v>12181</v>
      </c>
      <c r="E6297" s="56" t="s">
        <v>3900</v>
      </c>
      <c r="F6297" s="56" t="s">
        <v>3900</v>
      </c>
      <c r="G6297" s="56" t="s">
        <v>13642</v>
      </c>
      <c r="I6297" s="159">
        <v>42114</v>
      </c>
      <c r="J6297" s="159">
        <v>42396</v>
      </c>
      <c r="K6297" s="56" t="s">
        <v>13695</v>
      </c>
      <c r="L6297" s="56" t="s">
        <v>13698</v>
      </c>
      <c r="N6297" s="56" t="s">
        <v>8176</v>
      </c>
      <c r="P6297" s="56" t="s">
        <v>12186</v>
      </c>
      <c r="S6297" s="56" t="s">
        <v>605</v>
      </c>
      <c r="T6297" s="56">
        <v>0</v>
      </c>
      <c r="U6297" s="56" t="s">
        <v>13603</v>
      </c>
      <c r="W6297" s="56">
        <v>0</v>
      </c>
      <c r="X6297" s="56">
        <v>40</v>
      </c>
      <c r="Z6297" s="56" t="s">
        <v>13645</v>
      </c>
      <c r="AC6297" s="56">
        <v>0</v>
      </c>
      <c r="AI6297" s="56" t="s">
        <v>13109</v>
      </c>
      <c r="AJ6297" s="56" t="s">
        <v>13132</v>
      </c>
    </row>
    <row r="6298" spans="1:36" s="56" customFormat="1">
      <c r="A6298" s="26" t="s">
        <v>13641</v>
      </c>
      <c r="B6298" s="56" t="s">
        <v>12179</v>
      </c>
      <c r="C6298" s="56" t="s">
        <v>12180</v>
      </c>
      <c r="D6298" s="56" t="s">
        <v>12181</v>
      </c>
      <c r="E6298" s="56" t="s">
        <v>3900</v>
      </c>
      <c r="F6298" s="56" t="s">
        <v>3900</v>
      </c>
      <c r="G6298" s="56" t="s">
        <v>13642</v>
      </c>
      <c r="I6298" s="159">
        <v>42114</v>
      </c>
      <c r="J6298" s="159">
        <v>42396</v>
      </c>
      <c r="K6298" s="56" t="s">
        <v>13699</v>
      </c>
      <c r="L6298" s="56" t="s">
        <v>13700</v>
      </c>
      <c r="N6298" s="56" t="s">
        <v>8176</v>
      </c>
      <c r="P6298" s="56" t="s">
        <v>12186</v>
      </c>
      <c r="Q6298" s="56">
        <v>1</v>
      </c>
      <c r="S6298" s="56" t="s">
        <v>605</v>
      </c>
      <c r="T6298" s="56">
        <v>1</v>
      </c>
      <c r="U6298" s="56" t="s">
        <v>13603</v>
      </c>
      <c r="W6298" s="56">
        <v>30</v>
      </c>
      <c r="X6298" s="56">
        <v>40</v>
      </c>
      <c r="Z6298" s="56" t="s">
        <v>13645</v>
      </c>
      <c r="AC6298" s="56">
        <v>2</v>
      </c>
      <c r="AI6298" s="56" t="s">
        <v>13109</v>
      </c>
      <c r="AJ6298" s="56" t="s">
        <v>13132</v>
      </c>
    </row>
    <row r="6299" spans="1:36" s="56" customFormat="1">
      <c r="A6299" s="26" t="s">
        <v>13641</v>
      </c>
      <c r="B6299" s="56" t="s">
        <v>12179</v>
      </c>
      <c r="C6299" s="56" t="s">
        <v>12180</v>
      </c>
      <c r="D6299" s="56" t="s">
        <v>12181</v>
      </c>
      <c r="E6299" s="56" t="s">
        <v>3900</v>
      </c>
      <c r="F6299" s="56" t="s">
        <v>3900</v>
      </c>
      <c r="G6299" s="56" t="s">
        <v>13642</v>
      </c>
      <c r="I6299" s="159">
        <v>42114</v>
      </c>
      <c r="J6299" s="159">
        <v>42396</v>
      </c>
      <c r="K6299" s="56" t="s">
        <v>13699</v>
      </c>
      <c r="L6299" s="56" t="s">
        <v>13701</v>
      </c>
      <c r="N6299" s="56" t="s">
        <v>8176</v>
      </c>
      <c r="P6299" s="56" t="s">
        <v>12186</v>
      </c>
      <c r="S6299" s="56" t="s">
        <v>605</v>
      </c>
      <c r="T6299" s="56">
        <v>0</v>
      </c>
      <c r="U6299" s="56" t="s">
        <v>13603</v>
      </c>
      <c r="W6299" s="56">
        <v>0</v>
      </c>
      <c r="X6299" s="56">
        <v>40</v>
      </c>
      <c r="Z6299" s="56" t="s">
        <v>13645</v>
      </c>
      <c r="AC6299" s="56">
        <v>0</v>
      </c>
      <c r="AI6299" s="56" t="s">
        <v>13109</v>
      </c>
      <c r="AJ6299" s="56" t="s">
        <v>13132</v>
      </c>
    </row>
    <row r="6300" spans="1:36" s="56" customFormat="1">
      <c r="A6300" s="26" t="s">
        <v>13641</v>
      </c>
      <c r="B6300" s="56" t="s">
        <v>12179</v>
      </c>
      <c r="C6300" s="56" t="s">
        <v>12180</v>
      </c>
      <c r="D6300" s="56" t="s">
        <v>12181</v>
      </c>
      <c r="E6300" s="56" t="s">
        <v>3900</v>
      </c>
      <c r="F6300" s="56" t="s">
        <v>3900</v>
      </c>
      <c r="G6300" s="56" t="s">
        <v>13642</v>
      </c>
      <c r="I6300" s="159">
        <v>42114</v>
      </c>
      <c r="J6300" s="159">
        <v>42396</v>
      </c>
      <c r="K6300" s="56" t="s">
        <v>13702</v>
      </c>
      <c r="L6300" s="56" t="s">
        <v>13703</v>
      </c>
      <c r="N6300" s="56" t="s">
        <v>8176</v>
      </c>
      <c r="P6300" s="56" t="s">
        <v>12186</v>
      </c>
      <c r="Q6300" s="56">
        <v>1</v>
      </c>
      <c r="S6300" s="56" t="s">
        <v>605</v>
      </c>
      <c r="T6300" s="56">
        <v>1</v>
      </c>
      <c r="U6300" s="56" t="s">
        <v>13603</v>
      </c>
      <c r="W6300" s="56">
        <v>30</v>
      </c>
      <c r="X6300" s="56">
        <v>40</v>
      </c>
      <c r="Z6300" s="56" t="s">
        <v>13645</v>
      </c>
      <c r="AC6300" s="56">
        <v>2</v>
      </c>
      <c r="AI6300" s="56" t="s">
        <v>13109</v>
      </c>
      <c r="AJ6300" s="56" t="s">
        <v>13132</v>
      </c>
    </row>
    <row r="6301" spans="1:36" s="56" customFormat="1">
      <c r="A6301" s="26" t="s">
        <v>13641</v>
      </c>
      <c r="B6301" s="56" t="s">
        <v>12179</v>
      </c>
      <c r="C6301" s="56" t="s">
        <v>12180</v>
      </c>
      <c r="D6301" s="56" t="s">
        <v>12181</v>
      </c>
      <c r="E6301" s="56" t="s">
        <v>3900</v>
      </c>
      <c r="F6301" s="56" t="s">
        <v>3900</v>
      </c>
      <c r="G6301" s="56" t="s">
        <v>13642</v>
      </c>
      <c r="I6301" s="159">
        <v>42114</v>
      </c>
      <c r="J6301" s="159">
        <v>42396</v>
      </c>
      <c r="K6301" s="56" t="s">
        <v>13702</v>
      </c>
      <c r="L6301" s="56" t="s">
        <v>13704</v>
      </c>
      <c r="N6301" s="56" t="s">
        <v>8176</v>
      </c>
      <c r="P6301" s="56" t="s">
        <v>12186</v>
      </c>
      <c r="S6301" s="56" t="s">
        <v>605</v>
      </c>
      <c r="T6301" s="56">
        <v>0</v>
      </c>
      <c r="U6301" s="56" t="s">
        <v>13603</v>
      </c>
      <c r="W6301" s="56">
        <v>0</v>
      </c>
      <c r="X6301" s="56">
        <v>40</v>
      </c>
      <c r="Z6301" s="56" t="s">
        <v>13645</v>
      </c>
      <c r="AC6301" s="56">
        <v>0</v>
      </c>
      <c r="AI6301" s="56" t="s">
        <v>13109</v>
      </c>
      <c r="AJ6301" s="56" t="s">
        <v>13132</v>
      </c>
    </row>
    <row r="6302" spans="1:36" s="56" customFormat="1">
      <c r="A6302" s="26" t="s">
        <v>13641</v>
      </c>
      <c r="B6302" s="56" t="s">
        <v>12179</v>
      </c>
      <c r="C6302" s="56" t="s">
        <v>12180</v>
      </c>
      <c r="D6302" s="56" t="s">
        <v>12181</v>
      </c>
      <c r="E6302" s="56" t="s">
        <v>3900</v>
      </c>
      <c r="F6302" s="56" t="s">
        <v>3900</v>
      </c>
      <c r="G6302" s="56" t="s">
        <v>13642</v>
      </c>
      <c r="I6302" s="159">
        <v>42114</v>
      </c>
      <c r="J6302" s="159">
        <v>42396</v>
      </c>
      <c r="K6302" s="56" t="s">
        <v>13705</v>
      </c>
      <c r="L6302" s="56" t="s">
        <v>13706</v>
      </c>
      <c r="N6302" s="56" t="s">
        <v>8176</v>
      </c>
      <c r="P6302" s="56" t="s">
        <v>12186</v>
      </c>
      <c r="Q6302" s="56">
        <v>1</v>
      </c>
      <c r="S6302" s="56" t="s">
        <v>605</v>
      </c>
      <c r="T6302" s="56">
        <v>1</v>
      </c>
      <c r="U6302" s="56" t="s">
        <v>13603</v>
      </c>
      <c r="W6302" s="56">
        <v>30</v>
      </c>
      <c r="X6302" s="56">
        <v>40</v>
      </c>
      <c r="Z6302" s="56" t="s">
        <v>13645</v>
      </c>
      <c r="AC6302" s="56">
        <v>2</v>
      </c>
      <c r="AI6302" s="56" t="s">
        <v>13109</v>
      </c>
      <c r="AJ6302" s="56" t="s">
        <v>13132</v>
      </c>
    </row>
    <row r="6303" spans="1:36" s="56" customFormat="1">
      <c r="A6303" s="26" t="s">
        <v>13641</v>
      </c>
      <c r="B6303" s="56" t="s">
        <v>12179</v>
      </c>
      <c r="C6303" s="56" t="s">
        <v>12180</v>
      </c>
      <c r="D6303" s="56" t="s">
        <v>12181</v>
      </c>
      <c r="E6303" s="56" t="s">
        <v>3900</v>
      </c>
      <c r="F6303" s="56" t="s">
        <v>3900</v>
      </c>
      <c r="G6303" s="56" t="s">
        <v>13642</v>
      </c>
      <c r="I6303" s="159">
        <v>42114</v>
      </c>
      <c r="J6303" s="159">
        <v>42396</v>
      </c>
      <c r="K6303" s="56" t="s">
        <v>13705</v>
      </c>
      <c r="L6303" s="56" t="s">
        <v>13707</v>
      </c>
      <c r="N6303" s="56" t="s">
        <v>8176</v>
      </c>
      <c r="P6303" s="56" t="s">
        <v>12186</v>
      </c>
      <c r="S6303" s="56" t="s">
        <v>605</v>
      </c>
      <c r="T6303" s="56">
        <v>0</v>
      </c>
      <c r="U6303" s="56" t="s">
        <v>13603</v>
      </c>
      <c r="W6303" s="56">
        <v>0</v>
      </c>
      <c r="X6303" s="56">
        <v>40</v>
      </c>
      <c r="Z6303" s="56" t="s">
        <v>13645</v>
      </c>
      <c r="AC6303" s="56">
        <v>0</v>
      </c>
      <c r="AI6303" s="56" t="s">
        <v>13109</v>
      </c>
      <c r="AJ6303" s="56" t="s">
        <v>13132</v>
      </c>
    </row>
    <row r="6304" spans="1:36" s="56" customFormat="1">
      <c r="A6304" s="26" t="s">
        <v>13641</v>
      </c>
      <c r="B6304" s="56" t="s">
        <v>12179</v>
      </c>
      <c r="C6304" s="56" t="s">
        <v>12180</v>
      </c>
      <c r="D6304" s="56" t="s">
        <v>12181</v>
      </c>
      <c r="E6304" s="56" t="s">
        <v>3900</v>
      </c>
      <c r="F6304" s="56" t="s">
        <v>3900</v>
      </c>
      <c r="G6304" s="56" t="s">
        <v>13642</v>
      </c>
      <c r="I6304" s="159">
        <v>42114</v>
      </c>
      <c r="J6304" s="159">
        <v>42396</v>
      </c>
      <c r="K6304" s="56" t="s">
        <v>13708</v>
      </c>
      <c r="L6304" s="56" t="s">
        <v>13709</v>
      </c>
      <c r="N6304" s="56" t="s">
        <v>8176</v>
      </c>
      <c r="P6304" s="56" t="s">
        <v>12186</v>
      </c>
      <c r="Q6304" s="56">
        <v>1</v>
      </c>
      <c r="S6304" s="56" t="s">
        <v>605</v>
      </c>
      <c r="T6304" s="56">
        <v>1</v>
      </c>
      <c r="U6304" s="56" t="s">
        <v>13603</v>
      </c>
      <c r="W6304" s="56">
        <v>30</v>
      </c>
      <c r="X6304" s="56">
        <v>40</v>
      </c>
      <c r="Z6304" s="56" t="s">
        <v>13645</v>
      </c>
      <c r="AC6304" s="56">
        <v>2</v>
      </c>
      <c r="AI6304" s="56" t="s">
        <v>13109</v>
      </c>
      <c r="AJ6304" s="56" t="s">
        <v>13132</v>
      </c>
    </row>
    <row r="6305" spans="1:36" s="56" customFormat="1">
      <c r="A6305" s="26" t="s">
        <v>13641</v>
      </c>
      <c r="B6305" s="56" t="s">
        <v>12179</v>
      </c>
      <c r="C6305" s="56" t="s">
        <v>12180</v>
      </c>
      <c r="D6305" s="56" t="s">
        <v>12181</v>
      </c>
      <c r="E6305" s="56" t="s">
        <v>3900</v>
      </c>
      <c r="F6305" s="56" t="s">
        <v>3900</v>
      </c>
      <c r="G6305" s="56" t="s">
        <v>13642</v>
      </c>
      <c r="I6305" s="159">
        <v>42114</v>
      </c>
      <c r="J6305" s="159">
        <v>42396</v>
      </c>
      <c r="K6305" s="56" t="s">
        <v>13708</v>
      </c>
      <c r="L6305" s="56" t="s">
        <v>13710</v>
      </c>
      <c r="N6305" s="56" t="s">
        <v>8176</v>
      </c>
      <c r="P6305" s="56" t="s">
        <v>12186</v>
      </c>
      <c r="S6305" s="56" t="s">
        <v>605</v>
      </c>
      <c r="T6305" s="56">
        <v>0</v>
      </c>
      <c r="U6305" s="56" t="s">
        <v>13603</v>
      </c>
      <c r="W6305" s="56">
        <v>0</v>
      </c>
      <c r="X6305" s="56">
        <v>40</v>
      </c>
      <c r="Z6305" s="56" t="s">
        <v>13645</v>
      </c>
      <c r="AC6305" s="56">
        <v>0</v>
      </c>
      <c r="AI6305" s="56" t="s">
        <v>13109</v>
      </c>
      <c r="AJ6305" s="56" t="s">
        <v>13132</v>
      </c>
    </row>
    <row r="6306" spans="1:36" s="56" customFormat="1">
      <c r="A6306" s="26" t="s">
        <v>13641</v>
      </c>
      <c r="B6306" s="56" t="s">
        <v>12179</v>
      </c>
      <c r="C6306" s="56" t="s">
        <v>12180</v>
      </c>
      <c r="D6306" s="56" t="s">
        <v>12181</v>
      </c>
      <c r="E6306" s="56" t="s">
        <v>3900</v>
      </c>
      <c r="F6306" s="56" t="s">
        <v>3900</v>
      </c>
      <c r="G6306" s="56" t="s">
        <v>13642</v>
      </c>
      <c r="I6306" s="159">
        <v>42114</v>
      </c>
      <c r="J6306" s="159">
        <v>42396</v>
      </c>
      <c r="K6306" s="56" t="s">
        <v>13711</v>
      </c>
      <c r="L6306" s="56" t="s">
        <v>13712</v>
      </c>
      <c r="N6306" s="56" t="s">
        <v>8176</v>
      </c>
      <c r="P6306" s="56" t="s">
        <v>12186</v>
      </c>
      <c r="Q6306" s="56">
        <v>1</v>
      </c>
      <c r="S6306" s="56" t="s">
        <v>605</v>
      </c>
      <c r="T6306" s="56">
        <v>1</v>
      </c>
      <c r="U6306" s="56" t="s">
        <v>13603</v>
      </c>
      <c r="W6306" s="56">
        <v>30</v>
      </c>
      <c r="X6306" s="56">
        <v>40</v>
      </c>
      <c r="Z6306" s="56" t="s">
        <v>13645</v>
      </c>
      <c r="AC6306" s="56">
        <v>2</v>
      </c>
      <c r="AI6306" s="56" t="s">
        <v>13109</v>
      </c>
      <c r="AJ6306" s="56" t="s">
        <v>13132</v>
      </c>
    </row>
    <row r="6307" spans="1:36" s="56" customFormat="1">
      <c r="A6307" s="26" t="s">
        <v>13641</v>
      </c>
      <c r="B6307" s="56" t="s">
        <v>12179</v>
      </c>
      <c r="C6307" s="56" t="s">
        <v>12180</v>
      </c>
      <c r="D6307" s="56" t="s">
        <v>12181</v>
      </c>
      <c r="E6307" s="56" t="s">
        <v>3900</v>
      </c>
      <c r="F6307" s="56" t="s">
        <v>3900</v>
      </c>
      <c r="G6307" s="56" t="s">
        <v>13642</v>
      </c>
      <c r="I6307" s="159">
        <v>42114</v>
      </c>
      <c r="J6307" s="159">
        <v>42396</v>
      </c>
      <c r="K6307" s="56" t="s">
        <v>13713</v>
      </c>
      <c r="L6307" s="56" t="s">
        <v>13714</v>
      </c>
      <c r="N6307" s="56" t="s">
        <v>8176</v>
      </c>
      <c r="P6307" s="56" t="s">
        <v>12186</v>
      </c>
      <c r="Q6307" s="56">
        <v>1</v>
      </c>
      <c r="S6307" s="56" t="s">
        <v>605</v>
      </c>
      <c r="T6307" s="56">
        <v>1</v>
      </c>
      <c r="U6307" s="56" t="s">
        <v>13603</v>
      </c>
      <c r="W6307" s="56">
        <v>30</v>
      </c>
      <c r="X6307" s="56">
        <v>40</v>
      </c>
      <c r="Z6307" s="56" t="s">
        <v>13645</v>
      </c>
      <c r="AC6307" s="56">
        <v>2</v>
      </c>
      <c r="AI6307" s="56" t="s">
        <v>13109</v>
      </c>
      <c r="AJ6307" s="56" t="s">
        <v>13132</v>
      </c>
    </row>
    <row r="6308" spans="1:36" s="56" customFormat="1">
      <c r="A6308" s="26" t="s">
        <v>13641</v>
      </c>
      <c r="B6308" s="56" t="s">
        <v>12179</v>
      </c>
      <c r="C6308" s="56" t="s">
        <v>12180</v>
      </c>
      <c r="D6308" s="56" t="s">
        <v>12181</v>
      </c>
      <c r="E6308" s="56" t="s">
        <v>3900</v>
      </c>
      <c r="F6308" s="56" t="s">
        <v>3900</v>
      </c>
      <c r="G6308" s="56" t="s">
        <v>13642</v>
      </c>
      <c r="I6308" s="159">
        <v>42114</v>
      </c>
      <c r="J6308" s="159">
        <v>42396</v>
      </c>
      <c r="K6308" s="56" t="s">
        <v>13713</v>
      </c>
      <c r="L6308" s="56" t="s">
        <v>13715</v>
      </c>
      <c r="N6308" s="56" t="s">
        <v>8176</v>
      </c>
      <c r="P6308" s="56" t="s">
        <v>12186</v>
      </c>
      <c r="S6308" s="56" t="s">
        <v>605</v>
      </c>
      <c r="T6308" s="56">
        <v>0</v>
      </c>
      <c r="U6308" s="56" t="s">
        <v>13603</v>
      </c>
      <c r="W6308" s="56">
        <v>0</v>
      </c>
      <c r="X6308" s="56">
        <v>40</v>
      </c>
      <c r="Z6308" s="56" t="s">
        <v>13645</v>
      </c>
      <c r="AC6308" s="56">
        <v>0</v>
      </c>
      <c r="AI6308" s="56" t="s">
        <v>13109</v>
      </c>
      <c r="AJ6308" s="56" t="s">
        <v>13132</v>
      </c>
    </row>
    <row r="6309" spans="1:36" s="56" customFormat="1">
      <c r="A6309" s="26" t="s">
        <v>13641</v>
      </c>
      <c r="B6309" s="56" t="s">
        <v>12179</v>
      </c>
      <c r="C6309" s="56" t="s">
        <v>12180</v>
      </c>
      <c r="D6309" s="56" t="s">
        <v>12181</v>
      </c>
      <c r="E6309" s="56" t="s">
        <v>3900</v>
      </c>
      <c r="F6309" s="56" t="s">
        <v>3900</v>
      </c>
      <c r="G6309" s="56" t="s">
        <v>13642</v>
      </c>
      <c r="I6309" s="159">
        <v>42114</v>
      </c>
      <c r="J6309" s="159">
        <v>42396</v>
      </c>
      <c r="K6309" s="56" t="s">
        <v>13713</v>
      </c>
      <c r="L6309" s="56" t="s">
        <v>13716</v>
      </c>
      <c r="N6309" s="56" t="s">
        <v>8176</v>
      </c>
      <c r="P6309" s="56" t="s">
        <v>12186</v>
      </c>
      <c r="S6309" s="56" t="s">
        <v>605</v>
      </c>
      <c r="T6309" s="56">
        <v>0</v>
      </c>
      <c r="U6309" s="56" t="s">
        <v>13603</v>
      </c>
      <c r="W6309" s="56">
        <v>0</v>
      </c>
      <c r="X6309" s="56">
        <v>40</v>
      </c>
      <c r="Z6309" s="56" t="s">
        <v>13645</v>
      </c>
      <c r="AC6309" s="56">
        <v>0</v>
      </c>
      <c r="AI6309" s="56" t="s">
        <v>13109</v>
      </c>
      <c r="AJ6309" s="56" t="s">
        <v>13132</v>
      </c>
    </row>
    <row r="6310" spans="1:36" s="56" customFormat="1">
      <c r="A6310" s="26" t="s">
        <v>13641</v>
      </c>
      <c r="B6310" s="56" t="s">
        <v>12179</v>
      </c>
      <c r="C6310" s="56" t="s">
        <v>12180</v>
      </c>
      <c r="D6310" s="56" t="s">
        <v>12181</v>
      </c>
      <c r="E6310" s="56" t="s">
        <v>3900</v>
      </c>
      <c r="F6310" s="56" t="s">
        <v>3900</v>
      </c>
      <c r="G6310" s="56" t="s">
        <v>13642</v>
      </c>
      <c r="I6310" s="159">
        <v>42114</v>
      </c>
      <c r="J6310" s="159">
        <v>42396</v>
      </c>
      <c r="K6310" s="56" t="s">
        <v>12202</v>
      </c>
      <c r="L6310" s="56" t="s">
        <v>12203</v>
      </c>
      <c r="N6310" s="56" t="s">
        <v>8176</v>
      </c>
      <c r="P6310" s="56" t="s">
        <v>12186</v>
      </c>
      <c r="Q6310" s="56">
        <v>1</v>
      </c>
      <c r="S6310" s="56" t="s">
        <v>605</v>
      </c>
      <c r="T6310" s="56">
        <v>1</v>
      </c>
      <c r="U6310" s="56" t="s">
        <v>13603</v>
      </c>
      <c r="W6310" s="56">
        <v>30</v>
      </c>
      <c r="X6310" s="56">
        <v>40</v>
      </c>
      <c r="Z6310" s="56" t="s">
        <v>13645</v>
      </c>
      <c r="AC6310" s="56">
        <v>2</v>
      </c>
      <c r="AI6310" s="56" t="s">
        <v>13109</v>
      </c>
      <c r="AJ6310" s="56" t="s">
        <v>13132</v>
      </c>
    </row>
    <row r="6311" spans="1:36" s="56" customFormat="1">
      <c r="A6311" s="26" t="s">
        <v>13641</v>
      </c>
      <c r="B6311" s="56" t="s">
        <v>12179</v>
      </c>
      <c r="C6311" s="56" t="s">
        <v>12180</v>
      </c>
      <c r="D6311" s="56" t="s">
        <v>12181</v>
      </c>
      <c r="E6311" s="56" t="s">
        <v>3900</v>
      </c>
      <c r="F6311" s="56" t="s">
        <v>3900</v>
      </c>
      <c r="G6311" s="56" t="s">
        <v>13642</v>
      </c>
      <c r="I6311" s="159">
        <v>42114</v>
      </c>
      <c r="J6311" s="159">
        <v>42396</v>
      </c>
      <c r="K6311" s="56" t="s">
        <v>12202</v>
      </c>
      <c r="L6311" s="56" t="s">
        <v>13717</v>
      </c>
      <c r="N6311" s="56" t="s">
        <v>8176</v>
      </c>
      <c r="P6311" s="56" t="s">
        <v>12186</v>
      </c>
      <c r="S6311" s="56" t="s">
        <v>605</v>
      </c>
      <c r="T6311" s="56">
        <v>0</v>
      </c>
      <c r="U6311" s="56" t="s">
        <v>13603</v>
      </c>
      <c r="W6311" s="56">
        <v>0</v>
      </c>
      <c r="X6311" s="56">
        <v>40</v>
      </c>
      <c r="Z6311" s="56" t="s">
        <v>13645</v>
      </c>
      <c r="AC6311" s="56">
        <v>0</v>
      </c>
      <c r="AI6311" s="56" t="s">
        <v>13109</v>
      </c>
      <c r="AJ6311" s="56" t="s">
        <v>13132</v>
      </c>
    </row>
    <row r="6312" spans="1:36" s="56" customFormat="1">
      <c r="A6312" s="26" t="s">
        <v>13641</v>
      </c>
      <c r="B6312" s="56" t="s">
        <v>12179</v>
      </c>
      <c r="C6312" s="56" t="s">
        <v>12180</v>
      </c>
      <c r="D6312" s="56" t="s">
        <v>12181</v>
      </c>
      <c r="E6312" s="56" t="s">
        <v>3900</v>
      </c>
      <c r="F6312" s="56" t="s">
        <v>3900</v>
      </c>
      <c r="G6312" s="56" t="s">
        <v>13642</v>
      </c>
      <c r="I6312" s="159">
        <v>42114</v>
      </c>
      <c r="J6312" s="159">
        <v>42396</v>
      </c>
      <c r="K6312" s="56" t="s">
        <v>12204</v>
      </c>
      <c r="L6312" s="56" t="s">
        <v>12205</v>
      </c>
      <c r="N6312" s="56" t="s">
        <v>8176</v>
      </c>
      <c r="P6312" s="56" t="s">
        <v>12186</v>
      </c>
      <c r="Q6312" s="56">
        <v>1</v>
      </c>
      <c r="S6312" s="56" t="s">
        <v>605</v>
      </c>
      <c r="T6312" s="56">
        <v>1</v>
      </c>
      <c r="U6312" s="56" t="s">
        <v>13603</v>
      </c>
      <c r="W6312" s="56">
        <v>30</v>
      </c>
      <c r="X6312" s="56">
        <v>40</v>
      </c>
      <c r="Z6312" s="56" t="s">
        <v>13645</v>
      </c>
      <c r="AC6312" s="56">
        <v>2</v>
      </c>
      <c r="AI6312" s="56" t="s">
        <v>13109</v>
      </c>
      <c r="AJ6312" s="56" t="s">
        <v>13132</v>
      </c>
    </row>
    <row r="6313" spans="1:36" s="56" customFormat="1">
      <c r="A6313" s="26" t="s">
        <v>13641</v>
      </c>
      <c r="B6313" s="56" t="s">
        <v>12179</v>
      </c>
      <c r="C6313" s="56" t="s">
        <v>12180</v>
      </c>
      <c r="D6313" s="56" t="s">
        <v>12181</v>
      </c>
      <c r="E6313" s="56" t="s">
        <v>3900</v>
      </c>
      <c r="F6313" s="56" t="s">
        <v>3900</v>
      </c>
      <c r="G6313" s="56" t="s">
        <v>13642</v>
      </c>
      <c r="I6313" s="159">
        <v>42114</v>
      </c>
      <c r="J6313" s="159">
        <v>42396</v>
      </c>
      <c r="K6313" s="56" t="s">
        <v>12204</v>
      </c>
      <c r="L6313" s="56" t="s">
        <v>13718</v>
      </c>
      <c r="N6313" s="56" t="s">
        <v>8176</v>
      </c>
      <c r="P6313" s="56" t="s">
        <v>12186</v>
      </c>
      <c r="S6313" s="56" t="s">
        <v>605</v>
      </c>
      <c r="T6313" s="56">
        <v>0</v>
      </c>
      <c r="U6313" s="56" t="s">
        <v>13603</v>
      </c>
      <c r="W6313" s="56">
        <v>0</v>
      </c>
      <c r="X6313" s="56">
        <v>40</v>
      </c>
      <c r="Z6313" s="56" t="s">
        <v>13645</v>
      </c>
      <c r="AC6313" s="56">
        <v>0</v>
      </c>
      <c r="AI6313" s="56" t="s">
        <v>13109</v>
      </c>
      <c r="AJ6313" s="56" t="s">
        <v>13132</v>
      </c>
    </row>
    <row r="6314" spans="1:36" s="56" customFormat="1">
      <c r="A6314" s="26" t="s">
        <v>13641</v>
      </c>
      <c r="B6314" s="56" t="s">
        <v>12179</v>
      </c>
      <c r="C6314" s="56" t="s">
        <v>12180</v>
      </c>
      <c r="D6314" s="56" t="s">
        <v>12181</v>
      </c>
      <c r="E6314" s="56" t="s">
        <v>3900</v>
      </c>
      <c r="F6314" s="56" t="s">
        <v>3900</v>
      </c>
      <c r="G6314" s="56" t="s">
        <v>13642</v>
      </c>
      <c r="I6314" s="159">
        <v>42114</v>
      </c>
      <c r="J6314" s="159">
        <v>42396</v>
      </c>
      <c r="K6314" s="56" t="s">
        <v>13719</v>
      </c>
      <c r="L6314" s="56" t="s">
        <v>13720</v>
      </c>
      <c r="N6314" s="56" t="s">
        <v>8176</v>
      </c>
      <c r="P6314" s="56" t="s">
        <v>12186</v>
      </c>
      <c r="Q6314" s="56">
        <v>1</v>
      </c>
      <c r="S6314" s="56" t="s">
        <v>605</v>
      </c>
      <c r="T6314" s="56">
        <v>1</v>
      </c>
      <c r="U6314" s="56" t="s">
        <v>13603</v>
      </c>
      <c r="W6314" s="56">
        <v>30</v>
      </c>
      <c r="X6314" s="56">
        <v>40</v>
      </c>
      <c r="Z6314" s="56" t="s">
        <v>13645</v>
      </c>
      <c r="AC6314" s="56">
        <v>2</v>
      </c>
      <c r="AI6314" s="56" t="s">
        <v>13109</v>
      </c>
      <c r="AJ6314" s="56" t="s">
        <v>13132</v>
      </c>
    </row>
    <row r="6315" spans="1:36" s="56" customFormat="1">
      <c r="A6315" s="26" t="s">
        <v>13641</v>
      </c>
      <c r="B6315" s="56" t="s">
        <v>12179</v>
      </c>
      <c r="C6315" s="56" t="s">
        <v>12180</v>
      </c>
      <c r="D6315" s="56" t="s">
        <v>12181</v>
      </c>
      <c r="E6315" s="56" t="s">
        <v>3900</v>
      </c>
      <c r="F6315" s="56" t="s">
        <v>3900</v>
      </c>
      <c r="G6315" s="56" t="s">
        <v>13642</v>
      </c>
      <c r="I6315" s="159">
        <v>42114</v>
      </c>
      <c r="J6315" s="159">
        <v>42396</v>
      </c>
      <c r="K6315" s="56" t="s">
        <v>13719</v>
      </c>
      <c r="L6315" s="56" t="s">
        <v>13721</v>
      </c>
      <c r="N6315" s="56" t="s">
        <v>8176</v>
      </c>
      <c r="P6315" s="56" t="s">
        <v>12186</v>
      </c>
      <c r="S6315" s="56" t="s">
        <v>605</v>
      </c>
      <c r="T6315" s="56">
        <v>0</v>
      </c>
      <c r="U6315" s="56" t="s">
        <v>13603</v>
      </c>
      <c r="W6315" s="56">
        <v>0</v>
      </c>
      <c r="X6315" s="56">
        <v>40</v>
      </c>
      <c r="Z6315" s="56" t="s">
        <v>13645</v>
      </c>
      <c r="AC6315" s="56">
        <v>0</v>
      </c>
      <c r="AI6315" s="56" t="s">
        <v>13109</v>
      </c>
      <c r="AJ6315" s="56" t="s">
        <v>13132</v>
      </c>
    </row>
    <row r="6316" spans="1:36" s="56" customFormat="1">
      <c r="A6316" s="26" t="s">
        <v>13641</v>
      </c>
      <c r="B6316" s="56" t="s">
        <v>12179</v>
      </c>
      <c r="C6316" s="56" t="s">
        <v>12180</v>
      </c>
      <c r="D6316" s="56" t="s">
        <v>12181</v>
      </c>
      <c r="E6316" s="56" t="s">
        <v>3900</v>
      </c>
      <c r="F6316" s="56" t="s">
        <v>3900</v>
      </c>
      <c r="G6316" s="56" t="s">
        <v>13642</v>
      </c>
      <c r="I6316" s="159">
        <v>42114</v>
      </c>
      <c r="J6316" s="159">
        <v>42396</v>
      </c>
      <c r="K6316" s="56" t="s">
        <v>13719</v>
      </c>
      <c r="L6316" s="56" t="s">
        <v>13722</v>
      </c>
      <c r="N6316" s="56" t="s">
        <v>8176</v>
      </c>
      <c r="P6316" s="56" t="s">
        <v>12186</v>
      </c>
      <c r="S6316" s="56" t="s">
        <v>605</v>
      </c>
      <c r="T6316" s="56">
        <v>0</v>
      </c>
      <c r="U6316" s="56" t="s">
        <v>13603</v>
      </c>
      <c r="W6316" s="56">
        <v>0</v>
      </c>
      <c r="X6316" s="56">
        <v>40</v>
      </c>
      <c r="Z6316" s="56" t="s">
        <v>13645</v>
      </c>
      <c r="AC6316" s="56">
        <v>0</v>
      </c>
      <c r="AI6316" s="56" t="s">
        <v>13109</v>
      </c>
      <c r="AJ6316" s="56" t="s">
        <v>13132</v>
      </c>
    </row>
    <row r="6317" spans="1:36" s="56" customFormat="1">
      <c r="A6317" s="26" t="s">
        <v>13641</v>
      </c>
      <c r="B6317" s="56" t="s">
        <v>12179</v>
      </c>
      <c r="C6317" s="56" t="s">
        <v>12180</v>
      </c>
      <c r="D6317" s="56" t="s">
        <v>12181</v>
      </c>
      <c r="E6317" s="56" t="s">
        <v>3900</v>
      </c>
      <c r="F6317" s="56" t="s">
        <v>3900</v>
      </c>
      <c r="G6317" s="56" t="s">
        <v>13642</v>
      </c>
      <c r="I6317" s="159">
        <v>42114</v>
      </c>
      <c r="J6317" s="159">
        <v>42396</v>
      </c>
      <c r="K6317" s="56" t="s">
        <v>13723</v>
      </c>
      <c r="L6317" s="56" t="s">
        <v>13724</v>
      </c>
      <c r="N6317" s="56" t="s">
        <v>8176</v>
      </c>
      <c r="P6317" s="56" t="s">
        <v>12186</v>
      </c>
      <c r="Q6317" s="56">
        <v>1</v>
      </c>
      <c r="S6317" s="56" t="s">
        <v>605</v>
      </c>
      <c r="T6317" s="56">
        <v>1</v>
      </c>
      <c r="U6317" s="56" t="s">
        <v>13603</v>
      </c>
      <c r="W6317" s="56">
        <v>30</v>
      </c>
      <c r="X6317" s="56">
        <v>40</v>
      </c>
      <c r="Z6317" s="56" t="s">
        <v>13645</v>
      </c>
      <c r="AC6317" s="56">
        <v>2</v>
      </c>
      <c r="AI6317" s="56" t="s">
        <v>13109</v>
      </c>
      <c r="AJ6317" s="56" t="s">
        <v>13132</v>
      </c>
    </row>
    <row r="6318" spans="1:36" s="56" customFormat="1">
      <c r="A6318" s="26" t="s">
        <v>13641</v>
      </c>
      <c r="B6318" s="56" t="s">
        <v>12179</v>
      </c>
      <c r="C6318" s="56" t="s">
        <v>12180</v>
      </c>
      <c r="D6318" s="56" t="s">
        <v>12181</v>
      </c>
      <c r="E6318" s="56" t="s">
        <v>3900</v>
      </c>
      <c r="F6318" s="56" t="s">
        <v>3900</v>
      </c>
      <c r="G6318" s="56" t="s">
        <v>13642</v>
      </c>
      <c r="I6318" s="159">
        <v>42114</v>
      </c>
      <c r="J6318" s="159">
        <v>42396</v>
      </c>
      <c r="K6318" s="56" t="s">
        <v>13723</v>
      </c>
      <c r="L6318" s="56" t="s">
        <v>13725</v>
      </c>
      <c r="N6318" s="56" t="s">
        <v>8176</v>
      </c>
      <c r="P6318" s="56" t="s">
        <v>12186</v>
      </c>
      <c r="S6318" s="56" t="s">
        <v>605</v>
      </c>
      <c r="T6318" s="56">
        <v>0</v>
      </c>
      <c r="U6318" s="56" t="s">
        <v>13603</v>
      </c>
      <c r="W6318" s="56">
        <v>0</v>
      </c>
      <c r="X6318" s="56">
        <v>40</v>
      </c>
      <c r="Z6318" s="56" t="s">
        <v>13645</v>
      </c>
      <c r="AC6318" s="56">
        <v>0</v>
      </c>
      <c r="AI6318" s="56" t="s">
        <v>13109</v>
      </c>
      <c r="AJ6318" s="56" t="s">
        <v>13132</v>
      </c>
    </row>
    <row r="6320" spans="1:36" s="26" customFormat="1">
      <c r="B6320" s="26" t="s">
        <v>13082</v>
      </c>
      <c r="C6320" s="26" t="s">
        <v>13083</v>
      </c>
      <c r="D6320" s="26" t="s">
        <v>13084</v>
      </c>
      <c r="E6320" s="26" t="s">
        <v>13085</v>
      </c>
      <c r="F6320" s="26" t="s">
        <v>13086</v>
      </c>
      <c r="G6320" s="26" t="s">
        <v>13087</v>
      </c>
      <c r="I6320" s="26" t="s">
        <v>13088</v>
      </c>
      <c r="J6320" s="26" t="s">
        <v>13089</v>
      </c>
      <c r="K6320" s="26" t="s">
        <v>19510</v>
      </c>
      <c r="L6320" s="26" t="s">
        <v>13092</v>
      </c>
      <c r="N6320" s="26" t="s">
        <v>13093</v>
      </c>
      <c r="O6320" s="26" t="s">
        <v>13094</v>
      </c>
      <c r="P6320" s="26" t="s">
        <v>13095</v>
      </c>
      <c r="Q6320" s="26" t="s">
        <v>13096</v>
      </c>
      <c r="R6320" s="26" t="s">
        <v>17</v>
      </c>
      <c r="S6320" s="26" t="s">
        <v>13097</v>
      </c>
      <c r="T6320" s="26" t="s">
        <v>13098</v>
      </c>
      <c r="U6320" s="26" t="s">
        <v>13099</v>
      </c>
      <c r="V6320" s="26" t="s">
        <v>13100</v>
      </c>
      <c r="W6320" s="26" t="s">
        <v>13101</v>
      </c>
      <c r="X6320" s="26" t="s">
        <v>13104</v>
      </c>
      <c r="Y6320" s="26" t="s">
        <v>13105</v>
      </c>
      <c r="Z6320" s="26" t="s">
        <v>25</v>
      </c>
      <c r="AC6320" s="26" t="s">
        <v>13102</v>
      </c>
      <c r="AI6320" s="26" t="s">
        <v>13090</v>
      </c>
      <c r="AJ6320" s="26" t="s">
        <v>13103</v>
      </c>
    </row>
    <row r="6321" spans="1:36" s="56" customFormat="1">
      <c r="B6321" s="56" t="s">
        <v>13591</v>
      </c>
      <c r="C6321" s="56" t="s">
        <v>13726</v>
      </c>
      <c r="D6321" s="56" t="s">
        <v>12797</v>
      </c>
      <c r="G6321" s="56" t="s">
        <v>13727</v>
      </c>
      <c r="I6321" s="159">
        <v>42118</v>
      </c>
      <c r="J6321" s="159">
        <v>42179</v>
      </c>
      <c r="K6321" s="161" t="s">
        <v>13728</v>
      </c>
      <c r="L6321" s="161" t="s">
        <v>13729</v>
      </c>
      <c r="N6321" s="121" t="s">
        <v>13597</v>
      </c>
      <c r="S6321" s="128" t="s">
        <v>988</v>
      </c>
      <c r="T6321" s="25">
        <v>1</v>
      </c>
      <c r="U6321" s="156"/>
      <c r="V6321" s="128"/>
      <c r="W6321" s="25"/>
      <c r="X6321" s="25">
        <v>350</v>
      </c>
      <c r="Y6321" s="25"/>
      <c r="Z6321" s="131" t="s">
        <v>13730</v>
      </c>
      <c r="AC6321" s="25"/>
      <c r="AI6321" s="56" t="s">
        <v>13580</v>
      </c>
      <c r="AJ6321" s="25"/>
    </row>
    <row r="6323" spans="1:36" s="56" customFormat="1">
      <c r="A6323" s="56" t="s">
        <v>13731</v>
      </c>
      <c r="B6323" s="56" t="s">
        <v>1033</v>
      </c>
      <c r="C6323" s="56" t="s">
        <v>13732</v>
      </c>
      <c r="D6323" s="56" t="s">
        <v>13733</v>
      </c>
      <c r="E6323" s="56" t="s">
        <v>13734</v>
      </c>
      <c r="F6323" s="56" t="s">
        <v>13735</v>
      </c>
      <c r="G6323" s="56" t="s">
        <v>13736</v>
      </c>
      <c r="I6323" s="159">
        <v>42118</v>
      </c>
      <c r="J6323" s="159">
        <v>42179</v>
      </c>
      <c r="K6323" s="156" t="s">
        <v>13737</v>
      </c>
      <c r="L6323" s="156" t="s">
        <v>13738</v>
      </c>
      <c r="N6323" s="121" t="s">
        <v>13152</v>
      </c>
      <c r="P6323" s="156" t="s">
        <v>13739</v>
      </c>
      <c r="Q6323" s="56">
        <v>24</v>
      </c>
      <c r="R6323" s="56" t="s">
        <v>6603</v>
      </c>
      <c r="S6323" s="156" t="s">
        <v>605</v>
      </c>
      <c r="T6323" s="25">
        <v>1</v>
      </c>
      <c r="U6323" s="156" t="s">
        <v>13113</v>
      </c>
      <c r="W6323" s="25">
        <v>0.625</v>
      </c>
      <c r="X6323" s="156">
        <v>54</v>
      </c>
      <c r="Y6323" s="156">
        <v>33.4</v>
      </c>
      <c r="Z6323" s="131"/>
      <c r="AC6323" s="186">
        <v>4.2000000000000003E-2</v>
      </c>
      <c r="AI6323" s="56" t="s">
        <v>13109</v>
      </c>
      <c r="AJ6323" s="25" t="s">
        <v>13132</v>
      </c>
    </row>
    <row r="6324" spans="1:36" s="56" customFormat="1">
      <c r="A6324" s="56" t="s">
        <v>13731</v>
      </c>
      <c r="B6324" s="56" t="s">
        <v>1033</v>
      </c>
      <c r="C6324" s="56" t="s">
        <v>13732</v>
      </c>
      <c r="D6324" s="56" t="s">
        <v>13733</v>
      </c>
      <c r="E6324" s="56" t="s">
        <v>13734</v>
      </c>
      <c r="F6324" s="56" t="s">
        <v>13735</v>
      </c>
      <c r="G6324" s="56" t="s">
        <v>13736</v>
      </c>
      <c r="I6324" s="159">
        <v>42118</v>
      </c>
      <c r="J6324" s="159">
        <v>42179</v>
      </c>
      <c r="K6324" s="156" t="s">
        <v>13740</v>
      </c>
      <c r="L6324" s="156" t="s">
        <v>13741</v>
      </c>
      <c r="N6324" s="121" t="s">
        <v>13152</v>
      </c>
      <c r="P6324" s="156" t="s">
        <v>13739</v>
      </c>
      <c r="Q6324" s="56">
        <v>24</v>
      </c>
      <c r="R6324" s="56" t="s">
        <v>6603</v>
      </c>
      <c r="S6324" s="156" t="s">
        <v>605</v>
      </c>
      <c r="T6324" s="25">
        <v>1</v>
      </c>
      <c r="U6324" s="156" t="s">
        <v>13113</v>
      </c>
      <c r="W6324" s="25">
        <v>0.625</v>
      </c>
      <c r="X6324" s="156">
        <v>54</v>
      </c>
      <c r="Y6324" s="156">
        <v>74.2</v>
      </c>
      <c r="Z6324" s="131"/>
      <c r="AC6324" s="186">
        <v>4.2000000000000003E-2</v>
      </c>
      <c r="AI6324" s="56" t="s">
        <v>13109</v>
      </c>
      <c r="AJ6324" s="25" t="s">
        <v>13132</v>
      </c>
    </row>
    <row r="6325" spans="1:36" s="56" customFormat="1">
      <c r="A6325" s="56" t="s">
        <v>13731</v>
      </c>
      <c r="B6325" s="56" t="s">
        <v>1033</v>
      </c>
      <c r="C6325" s="56" t="s">
        <v>13732</v>
      </c>
      <c r="D6325" s="56" t="s">
        <v>13733</v>
      </c>
      <c r="E6325" s="56" t="s">
        <v>13734</v>
      </c>
      <c r="F6325" s="56" t="s">
        <v>13735</v>
      </c>
      <c r="G6325" s="56" t="s">
        <v>13736</v>
      </c>
      <c r="I6325" s="159">
        <v>42118</v>
      </c>
      <c r="J6325" s="159">
        <v>42179</v>
      </c>
      <c r="K6325" s="156" t="s">
        <v>13742</v>
      </c>
      <c r="L6325" s="156" t="s">
        <v>13743</v>
      </c>
      <c r="N6325" s="121" t="s">
        <v>13152</v>
      </c>
      <c r="P6325" s="156" t="s">
        <v>13739</v>
      </c>
      <c r="Q6325" s="56">
        <v>24</v>
      </c>
      <c r="R6325" s="56" t="s">
        <v>6603</v>
      </c>
      <c r="S6325" s="156" t="s">
        <v>605</v>
      </c>
      <c r="T6325" s="25">
        <v>1</v>
      </c>
      <c r="U6325" s="156" t="s">
        <v>13113</v>
      </c>
      <c r="W6325" s="25">
        <v>0.625</v>
      </c>
      <c r="X6325" s="156">
        <v>54</v>
      </c>
      <c r="Y6325" s="156">
        <v>41</v>
      </c>
      <c r="Z6325" s="131"/>
      <c r="AC6325" s="186">
        <v>4.2000000000000003E-2</v>
      </c>
      <c r="AI6325" s="56" t="s">
        <v>13109</v>
      </c>
      <c r="AJ6325" s="25" t="s">
        <v>13132</v>
      </c>
    </row>
    <row r="6326" spans="1:36" s="56" customFormat="1">
      <c r="A6326" s="56" t="s">
        <v>13731</v>
      </c>
      <c r="B6326" s="56" t="s">
        <v>1033</v>
      </c>
      <c r="C6326" s="56" t="s">
        <v>13732</v>
      </c>
      <c r="D6326" s="56" t="s">
        <v>13733</v>
      </c>
      <c r="E6326" s="56" t="s">
        <v>13734</v>
      </c>
      <c r="F6326" s="56" t="s">
        <v>13735</v>
      </c>
      <c r="G6326" s="56" t="s">
        <v>13736</v>
      </c>
      <c r="I6326" s="159">
        <v>42118</v>
      </c>
      <c r="J6326" s="159">
        <v>42179</v>
      </c>
      <c r="K6326" s="156" t="s">
        <v>13744</v>
      </c>
      <c r="L6326" s="156" t="s">
        <v>13745</v>
      </c>
      <c r="N6326" s="121" t="s">
        <v>13152</v>
      </c>
      <c r="P6326" s="156" t="s">
        <v>13746</v>
      </c>
      <c r="Q6326" s="56">
        <v>24</v>
      </c>
      <c r="R6326" s="56" t="s">
        <v>6603</v>
      </c>
      <c r="S6326" s="156" t="s">
        <v>605</v>
      </c>
      <c r="T6326" s="25">
        <v>1</v>
      </c>
      <c r="U6326" s="156" t="s">
        <v>13113</v>
      </c>
      <c r="W6326" s="25">
        <v>0.625</v>
      </c>
      <c r="X6326" s="156">
        <v>54</v>
      </c>
      <c r="Y6326" s="156">
        <v>35.6</v>
      </c>
      <c r="Z6326" s="131"/>
      <c r="AC6326" s="186">
        <v>4.2000000000000003E-2</v>
      </c>
      <c r="AI6326" s="56" t="s">
        <v>13109</v>
      </c>
      <c r="AJ6326" s="25" t="s">
        <v>13132</v>
      </c>
    </row>
    <row r="6327" spans="1:36" s="56" customFormat="1">
      <c r="A6327" s="56" t="s">
        <v>13731</v>
      </c>
      <c r="B6327" s="56" t="s">
        <v>1033</v>
      </c>
      <c r="C6327" s="56" t="s">
        <v>13732</v>
      </c>
      <c r="D6327" s="56" t="s">
        <v>13733</v>
      </c>
      <c r="E6327" s="56" t="s">
        <v>13734</v>
      </c>
      <c r="F6327" s="56" t="s">
        <v>13735</v>
      </c>
      <c r="G6327" s="56" t="s">
        <v>13736</v>
      </c>
      <c r="I6327" s="159">
        <v>42118</v>
      </c>
      <c r="J6327" s="159">
        <v>42179</v>
      </c>
      <c r="K6327" s="156" t="s">
        <v>13747</v>
      </c>
      <c r="L6327" s="156" t="s">
        <v>13748</v>
      </c>
      <c r="N6327" s="121" t="s">
        <v>13152</v>
      </c>
      <c r="P6327" s="156" t="s">
        <v>13746</v>
      </c>
      <c r="Q6327" s="56">
        <v>24</v>
      </c>
      <c r="R6327" s="56" t="s">
        <v>6603</v>
      </c>
      <c r="S6327" s="156" t="s">
        <v>605</v>
      </c>
      <c r="T6327" s="25">
        <v>1</v>
      </c>
      <c r="U6327" s="156" t="s">
        <v>13113</v>
      </c>
      <c r="W6327" s="25">
        <v>0.625</v>
      </c>
      <c r="X6327" s="156">
        <v>54</v>
      </c>
      <c r="Y6327" s="156">
        <v>80.599999999999994</v>
      </c>
      <c r="Z6327" s="131"/>
      <c r="AC6327" s="186">
        <v>4.2000000000000003E-2</v>
      </c>
      <c r="AI6327" s="56" t="s">
        <v>13109</v>
      </c>
      <c r="AJ6327" s="25" t="s">
        <v>13132</v>
      </c>
    </row>
    <row r="6328" spans="1:36" s="56" customFormat="1">
      <c r="A6328" s="56" t="s">
        <v>13731</v>
      </c>
      <c r="B6328" s="56" t="s">
        <v>1033</v>
      </c>
      <c r="C6328" s="56" t="s">
        <v>13732</v>
      </c>
      <c r="D6328" s="56" t="s">
        <v>13733</v>
      </c>
      <c r="E6328" s="56" t="s">
        <v>13734</v>
      </c>
      <c r="F6328" s="56" t="s">
        <v>13735</v>
      </c>
      <c r="G6328" s="56" t="s">
        <v>13736</v>
      </c>
      <c r="I6328" s="159">
        <v>42118</v>
      </c>
      <c r="J6328" s="159">
        <v>42179</v>
      </c>
      <c r="K6328" s="156" t="s">
        <v>13749</v>
      </c>
      <c r="L6328" s="156" t="s">
        <v>13750</v>
      </c>
      <c r="N6328" s="121" t="s">
        <v>13152</v>
      </c>
      <c r="P6328" s="156" t="s">
        <v>13746</v>
      </c>
      <c r="Q6328" s="56">
        <v>24</v>
      </c>
      <c r="R6328" s="56" t="s">
        <v>6603</v>
      </c>
      <c r="S6328" s="156" t="s">
        <v>605</v>
      </c>
      <c r="T6328" s="25">
        <v>1</v>
      </c>
      <c r="U6328" s="156" t="s">
        <v>13113</v>
      </c>
      <c r="W6328" s="25">
        <v>0.625</v>
      </c>
      <c r="X6328" s="156">
        <v>54</v>
      </c>
      <c r="Y6328" s="156">
        <v>40.200000000000003</v>
      </c>
      <c r="Z6328" s="131"/>
      <c r="AC6328" s="186">
        <v>4.2000000000000003E-2</v>
      </c>
      <c r="AI6328" s="56" t="s">
        <v>13109</v>
      </c>
      <c r="AJ6328" s="25" t="s">
        <v>13132</v>
      </c>
    </row>
    <row r="6329" spans="1:36" s="56" customFormat="1">
      <c r="A6329" s="56" t="s">
        <v>13731</v>
      </c>
      <c r="B6329" s="56" t="s">
        <v>1033</v>
      </c>
      <c r="C6329" s="56" t="s">
        <v>13732</v>
      </c>
      <c r="D6329" s="56" t="s">
        <v>13733</v>
      </c>
      <c r="E6329" s="56" t="s">
        <v>13734</v>
      </c>
      <c r="F6329" s="56" t="s">
        <v>13735</v>
      </c>
      <c r="G6329" s="56" t="s">
        <v>13736</v>
      </c>
      <c r="I6329" s="159">
        <v>42118</v>
      </c>
      <c r="J6329" s="159">
        <v>42179</v>
      </c>
      <c r="K6329" s="156" t="s">
        <v>13751</v>
      </c>
      <c r="L6329" s="156" t="s">
        <v>13752</v>
      </c>
      <c r="N6329" s="121" t="s">
        <v>13152</v>
      </c>
      <c r="O6329" s="156"/>
      <c r="P6329" s="156" t="s">
        <v>13746</v>
      </c>
      <c r="Q6329" s="56">
        <v>24</v>
      </c>
      <c r="R6329" s="56" t="s">
        <v>6603</v>
      </c>
      <c r="S6329" s="156" t="s">
        <v>605</v>
      </c>
      <c r="T6329" s="25">
        <v>1</v>
      </c>
      <c r="U6329" s="156" t="s">
        <v>13113</v>
      </c>
      <c r="V6329" s="156"/>
      <c r="W6329" s="25">
        <v>0.625</v>
      </c>
      <c r="X6329" s="156">
        <v>54</v>
      </c>
      <c r="Y6329" s="156">
        <v>86.2</v>
      </c>
      <c r="Z6329" s="131"/>
      <c r="AC6329" s="186">
        <v>4.2000000000000003E-2</v>
      </c>
      <c r="AI6329" s="56" t="s">
        <v>13109</v>
      </c>
      <c r="AJ6329" s="25" t="s">
        <v>13132</v>
      </c>
    </row>
    <row r="6330" spans="1:36" s="56" customFormat="1">
      <c r="A6330" s="56" t="s">
        <v>13731</v>
      </c>
      <c r="B6330" s="56" t="s">
        <v>1033</v>
      </c>
      <c r="C6330" s="56" t="s">
        <v>13732</v>
      </c>
      <c r="D6330" s="56" t="s">
        <v>13733</v>
      </c>
      <c r="E6330" s="56" t="s">
        <v>13734</v>
      </c>
      <c r="F6330" s="56" t="s">
        <v>13735</v>
      </c>
      <c r="G6330" s="56" t="s">
        <v>13736</v>
      </c>
      <c r="I6330" s="159">
        <v>42118</v>
      </c>
      <c r="J6330" s="159">
        <v>42179</v>
      </c>
      <c r="K6330" s="156" t="s">
        <v>13753</v>
      </c>
      <c r="L6330" s="156" t="s">
        <v>13754</v>
      </c>
      <c r="N6330" s="121" t="s">
        <v>13152</v>
      </c>
      <c r="O6330" s="156"/>
      <c r="P6330" s="156" t="s">
        <v>13746</v>
      </c>
      <c r="Q6330" s="56">
        <v>24</v>
      </c>
      <c r="R6330" s="56" t="s">
        <v>6603</v>
      </c>
      <c r="S6330" s="156" t="s">
        <v>605</v>
      </c>
      <c r="T6330" s="25">
        <v>1</v>
      </c>
      <c r="U6330" s="156" t="s">
        <v>13113</v>
      </c>
      <c r="V6330" s="156"/>
      <c r="W6330" s="25">
        <v>0.625</v>
      </c>
      <c r="X6330" s="156">
        <v>54</v>
      </c>
      <c r="Y6330" s="156">
        <v>25</v>
      </c>
      <c r="Z6330" s="131"/>
      <c r="AC6330" s="186">
        <v>4.2000000000000003E-2</v>
      </c>
      <c r="AI6330" s="56" t="s">
        <v>13109</v>
      </c>
      <c r="AJ6330" s="25" t="s">
        <v>13132</v>
      </c>
    </row>
    <row r="6331" spans="1:36" s="56" customFormat="1">
      <c r="A6331" s="56" t="s">
        <v>13731</v>
      </c>
      <c r="B6331" s="56" t="s">
        <v>1033</v>
      </c>
      <c r="C6331" s="56" t="s">
        <v>13732</v>
      </c>
      <c r="D6331" s="56" t="s">
        <v>13733</v>
      </c>
      <c r="E6331" s="56" t="s">
        <v>13734</v>
      </c>
      <c r="F6331" s="56" t="s">
        <v>13735</v>
      </c>
      <c r="G6331" s="56" t="s">
        <v>13736</v>
      </c>
      <c r="I6331" s="159">
        <v>42118</v>
      </c>
      <c r="J6331" s="159">
        <v>42179</v>
      </c>
      <c r="K6331" s="156" t="s">
        <v>13755</v>
      </c>
      <c r="L6331" s="156" t="s">
        <v>13756</v>
      </c>
      <c r="N6331" s="121" t="s">
        <v>13152</v>
      </c>
      <c r="O6331" s="156"/>
      <c r="P6331" s="156" t="s">
        <v>13746</v>
      </c>
      <c r="Q6331" s="56">
        <v>24</v>
      </c>
      <c r="R6331" s="56" t="s">
        <v>6603</v>
      </c>
      <c r="S6331" s="156" t="s">
        <v>605</v>
      </c>
      <c r="T6331" s="25">
        <v>1</v>
      </c>
      <c r="U6331" s="156" t="s">
        <v>13113</v>
      </c>
      <c r="V6331" s="156"/>
      <c r="W6331" s="25">
        <v>0.625</v>
      </c>
      <c r="X6331" s="156">
        <v>53</v>
      </c>
      <c r="Y6331" s="156">
        <v>141</v>
      </c>
      <c r="Z6331" s="131"/>
      <c r="AC6331" s="186">
        <v>4.2000000000000003E-2</v>
      </c>
      <c r="AI6331" s="56" t="s">
        <v>13109</v>
      </c>
      <c r="AJ6331" s="25" t="s">
        <v>13132</v>
      </c>
    </row>
    <row r="6332" spans="1:36" s="56" customFormat="1">
      <c r="A6332" s="56" t="s">
        <v>13731</v>
      </c>
      <c r="B6332" s="56" t="s">
        <v>1033</v>
      </c>
      <c r="C6332" s="56" t="s">
        <v>13732</v>
      </c>
      <c r="D6332" s="56" t="s">
        <v>13733</v>
      </c>
      <c r="E6332" s="56" t="s">
        <v>13734</v>
      </c>
      <c r="F6332" s="56" t="s">
        <v>13735</v>
      </c>
      <c r="G6332" s="56" t="s">
        <v>13736</v>
      </c>
      <c r="I6332" s="159">
        <v>42118</v>
      </c>
      <c r="J6332" s="159">
        <v>42179</v>
      </c>
      <c r="K6332" s="156" t="s">
        <v>13757</v>
      </c>
      <c r="L6332" s="156" t="s">
        <v>13758</v>
      </c>
      <c r="N6332" s="121" t="s">
        <v>13152</v>
      </c>
      <c r="O6332" s="156"/>
      <c r="P6332" s="156" t="s">
        <v>13746</v>
      </c>
      <c r="Q6332" s="56">
        <v>24</v>
      </c>
      <c r="R6332" s="56" t="s">
        <v>6603</v>
      </c>
      <c r="S6332" s="156" t="s">
        <v>605</v>
      </c>
      <c r="T6332" s="25">
        <v>1</v>
      </c>
      <c r="U6332" s="156" t="s">
        <v>13113</v>
      </c>
      <c r="V6332" s="156"/>
      <c r="W6332" s="25">
        <v>0.625</v>
      </c>
      <c r="X6332" s="156">
        <v>50</v>
      </c>
      <c r="Y6332" s="156">
        <v>124</v>
      </c>
      <c r="Z6332" s="131"/>
      <c r="AC6332" s="186">
        <v>4.2000000000000003E-2</v>
      </c>
      <c r="AI6332" s="56" t="s">
        <v>13109</v>
      </c>
      <c r="AJ6332" s="25" t="s">
        <v>13132</v>
      </c>
    </row>
    <row r="6333" spans="1:36" s="56" customFormat="1">
      <c r="A6333" s="56" t="s">
        <v>13731</v>
      </c>
      <c r="B6333" s="56" t="s">
        <v>1033</v>
      </c>
      <c r="C6333" s="56" t="s">
        <v>13732</v>
      </c>
      <c r="D6333" s="56" t="s">
        <v>13733</v>
      </c>
      <c r="E6333" s="56" t="s">
        <v>13734</v>
      </c>
      <c r="F6333" s="56" t="s">
        <v>13735</v>
      </c>
      <c r="G6333" s="56" t="s">
        <v>13736</v>
      </c>
      <c r="I6333" s="159">
        <v>42118</v>
      </c>
      <c r="J6333" s="159">
        <v>42179</v>
      </c>
      <c r="K6333" s="156" t="s">
        <v>13759</v>
      </c>
      <c r="L6333" s="156" t="s">
        <v>13760</v>
      </c>
      <c r="N6333" s="121" t="s">
        <v>13152</v>
      </c>
      <c r="O6333" s="156"/>
      <c r="P6333" s="156" t="s">
        <v>13746</v>
      </c>
      <c r="Q6333" s="56">
        <v>24</v>
      </c>
      <c r="R6333" s="56" t="s">
        <v>6603</v>
      </c>
      <c r="S6333" s="156" t="s">
        <v>605</v>
      </c>
      <c r="T6333" s="25">
        <v>1</v>
      </c>
      <c r="U6333" s="156" t="s">
        <v>13113</v>
      </c>
      <c r="V6333" s="156"/>
      <c r="W6333" s="25">
        <v>0.625</v>
      </c>
      <c r="X6333" s="156">
        <v>50</v>
      </c>
      <c r="Y6333" s="156">
        <v>77.2</v>
      </c>
      <c r="Z6333" s="131"/>
      <c r="AC6333" s="186">
        <v>4.2000000000000003E-2</v>
      </c>
      <c r="AI6333" s="56" t="s">
        <v>13109</v>
      </c>
      <c r="AJ6333" s="25" t="s">
        <v>13132</v>
      </c>
    </row>
    <row r="6334" spans="1:36" s="56" customFormat="1">
      <c r="A6334" s="56" t="s">
        <v>13731</v>
      </c>
      <c r="B6334" s="56" t="s">
        <v>1033</v>
      </c>
      <c r="C6334" s="56" t="s">
        <v>13732</v>
      </c>
      <c r="D6334" s="56" t="s">
        <v>13733</v>
      </c>
      <c r="E6334" s="56" t="s">
        <v>13734</v>
      </c>
      <c r="F6334" s="56" t="s">
        <v>13735</v>
      </c>
      <c r="G6334" s="56" t="s">
        <v>13736</v>
      </c>
      <c r="I6334" s="159">
        <v>42118</v>
      </c>
      <c r="J6334" s="159">
        <v>42179</v>
      </c>
      <c r="K6334" s="156" t="s">
        <v>13761</v>
      </c>
      <c r="L6334" s="156" t="s">
        <v>13762</v>
      </c>
      <c r="N6334" s="121" t="s">
        <v>13152</v>
      </c>
      <c r="O6334" s="156"/>
      <c r="P6334" s="156" t="s">
        <v>13746</v>
      </c>
      <c r="Q6334" s="56">
        <v>24</v>
      </c>
      <c r="R6334" s="56" t="s">
        <v>6603</v>
      </c>
      <c r="S6334" s="156" t="s">
        <v>605</v>
      </c>
      <c r="T6334" s="25">
        <v>1</v>
      </c>
      <c r="U6334" s="156" t="s">
        <v>13113</v>
      </c>
      <c r="V6334" s="156"/>
      <c r="W6334" s="25">
        <v>0.625</v>
      </c>
      <c r="X6334" s="156">
        <v>54</v>
      </c>
      <c r="Y6334" s="156">
        <v>99.8</v>
      </c>
      <c r="Z6334" s="131"/>
      <c r="AC6334" s="186">
        <v>4.2000000000000003E-2</v>
      </c>
      <c r="AI6334" s="56" t="s">
        <v>13109</v>
      </c>
      <c r="AJ6334" s="25" t="s">
        <v>13132</v>
      </c>
    </row>
    <row r="6335" spans="1:36" s="56" customFormat="1">
      <c r="A6335" s="56" t="s">
        <v>13731</v>
      </c>
      <c r="B6335" s="56" t="s">
        <v>1033</v>
      </c>
      <c r="C6335" s="56" t="s">
        <v>13732</v>
      </c>
      <c r="D6335" s="56" t="s">
        <v>13733</v>
      </c>
      <c r="E6335" s="56" t="s">
        <v>13734</v>
      </c>
      <c r="F6335" s="56" t="s">
        <v>13735</v>
      </c>
      <c r="G6335" s="56" t="s">
        <v>13736</v>
      </c>
      <c r="I6335" s="159">
        <v>42118</v>
      </c>
      <c r="J6335" s="159">
        <v>42179</v>
      </c>
      <c r="K6335" s="156" t="s">
        <v>13763</v>
      </c>
      <c r="L6335" s="156" t="s">
        <v>13764</v>
      </c>
      <c r="N6335" s="121" t="s">
        <v>13152</v>
      </c>
      <c r="O6335" s="156"/>
      <c r="P6335" s="156" t="s">
        <v>13746</v>
      </c>
      <c r="Q6335" s="56">
        <v>24</v>
      </c>
      <c r="R6335" s="56" t="s">
        <v>6603</v>
      </c>
      <c r="S6335" s="156" t="s">
        <v>605</v>
      </c>
      <c r="T6335" s="25">
        <v>1</v>
      </c>
      <c r="U6335" s="156" t="s">
        <v>13113</v>
      </c>
      <c r="V6335" s="156"/>
      <c r="W6335" s="25">
        <v>0.625</v>
      </c>
      <c r="X6335" s="156">
        <v>54</v>
      </c>
      <c r="Y6335" s="156">
        <v>104</v>
      </c>
      <c r="Z6335" s="131"/>
      <c r="AC6335" s="186">
        <v>4.2000000000000003E-2</v>
      </c>
      <c r="AI6335" s="56" t="s">
        <v>13109</v>
      </c>
      <c r="AJ6335" s="25" t="s">
        <v>13132</v>
      </c>
    </row>
    <row r="6336" spans="1:36" s="56" customFormat="1">
      <c r="A6336" s="56" t="s">
        <v>13731</v>
      </c>
      <c r="B6336" s="56" t="s">
        <v>1033</v>
      </c>
      <c r="C6336" s="56" t="s">
        <v>13732</v>
      </c>
      <c r="D6336" s="56" t="s">
        <v>13733</v>
      </c>
      <c r="E6336" s="56" t="s">
        <v>13734</v>
      </c>
      <c r="F6336" s="56" t="s">
        <v>13735</v>
      </c>
      <c r="G6336" s="56" t="s">
        <v>13736</v>
      </c>
      <c r="I6336" s="159">
        <v>42118</v>
      </c>
      <c r="J6336" s="159">
        <v>42179</v>
      </c>
      <c r="K6336" s="156" t="s">
        <v>13765</v>
      </c>
      <c r="L6336" s="156" t="s">
        <v>13766</v>
      </c>
      <c r="N6336" s="121" t="s">
        <v>13152</v>
      </c>
      <c r="O6336" s="156"/>
      <c r="P6336" s="156" t="s">
        <v>13746</v>
      </c>
      <c r="Q6336" s="56">
        <v>24</v>
      </c>
      <c r="R6336" s="56" t="s">
        <v>6603</v>
      </c>
      <c r="S6336" s="156" t="s">
        <v>605</v>
      </c>
      <c r="T6336" s="25">
        <v>1</v>
      </c>
      <c r="U6336" s="156" t="s">
        <v>13113</v>
      </c>
      <c r="V6336" s="156"/>
      <c r="W6336" s="25">
        <v>0.625</v>
      </c>
      <c r="X6336" s="156">
        <v>50</v>
      </c>
      <c r="Y6336" s="156">
        <v>92</v>
      </c>
      <c r="Z6336" s="131"/>
      <c r="AC6336" s="186">
        <v>4.2000000000000003E-2</v>
      </c>
      <c r="AI6336" s="56" t="s">
        <v>13109</v>
      </c>
      <c r="AJ6336" s="25" t="s">
        <v>13132</v>
      </c>
    </row>
    <row r="6337" spans="1:36" s="56" customFormat="1">
      <c r="A6337" s="56" t="s">
        <v>13731</v>
      </c>
      <c r="B6337" s="56" t="s">
        <v>1033</v>
      </c>
      <c r="C6337" s="56" t="s">
        <v>13732</v>
      </c>
      <c r="D6337" s="56" t="s">
        <v>13733</v>
      </c>
      <c r="E6337" s="56" t="s">
        <v>13734</v>
      </c>
      <c r="F6337" s="56" t="s">
        <v>13735</v>
      </c>
      <c r="G6337" s="56" t="s">
        <v>13736</v>
      </c>
      <c r="I6337" s="159">
        <v>42118</v>
      </c>
      <c r="J6337" s="159">
        <v>42179</v>
      </c>
      <c r="K6337" s="156" t="s">
        <v>13767</v>
      </c>
      <c r="L6337" s="156" t="s">
        <v>13768</v>
      </c>
      <c r="N6337" s="121" t="s">
        <v>13152</v>
      </c>
      <c r="O6337" s="156"/>
      <c r="P6337" s="156" t="s">
        <v>13746</v>
      </c>
      <c r="Q6337" s="56">
        <v>24</v>
      </c>
      <c r="R6337" s="56" t="s">
        <v>6603</v>
      </c>
      <c r="S6337" s="156" t="s">
        <v>605</v>
      </c>
      <c r="T6337" s="25">
        <v>1</v>
      </c>
      <c r="U6337" s="156" t="s">
        <v>13113</v>
      </c>
      <c r="V6337" s="156"/>
      <c r="W6337" s="25">
        <v>0.625</v>
      </c>
      <c r="X6337" s="156">
        <v>50</v>
      </c>
      <c r="Y6337" s="156">
        <v>41.4</v>
      </c>
      <c r="Z6337" s="131"/>
      <c r="AC6337" s="186">
        <v>4.2000000000000003E-2</v>
      </c>
      <c r="AI6337" s="56" t="s">
        <v>13109</v>
      </c>
      <c r="AJ6337" s="25" t="s">
        <v>13132</v>
      </c>
    </row>
    <row r="6338" spans="1:36" s="56" customFormat="1">
      <c r="A6338" s="56" t="s">
        <v>13731</v>
      </c>
      <c r="B6338" s="56" t="s">
        <v>1033</v>
      </c>
      <c r="C6338" s="56" t="s">
        <v>13732</v>
      </c>
      <c r="D6338" s="56" t="s">
        <v>13733</v>
      </c>
      <c r="E6338" s="56" t="s">
        <v>13734</v>
      </c>
      <c r="F6338" s="56" t="s">
        <v>13735</v>
      </c>
      <c r="G6338" s="56" t="s">
        <v>13736</v>
      </c>
      <c r="I6338" s="159">
        <v>42118</v>
      </c>
      <c r="J6338" s="159">
        <v>42179</v>
      </c>
      <c r="K6338" s="156" t="s">
        <v>13769</v>
      </c>
      <c r="L6338" s="156" t="s">
        <v>13770</v>
      </c>
      <c r="N6338" s="121" t="s">
        <v>13152</v>
      </c>
      <c r="O6338" s="156"/>
      <c r="P6338" s="156" t="s">
        <v>13746</v>
      </c>
      <c r="Q6338" s="56">
        <v>24</v>
      </c>
      <c r="R6338" s="56" t="s">
        <v>6603</v>
      </c>
      <c r="S6338" s="156" t="s">
        <v>605</v>
      </c>
      <c r="T6338" s="25">
        <v>1</v>
      </c>
      <c r="U6338" s="156" t="s">
        <v>13113</v>
      </c>
      <c r="V6338" s="156"/>
      <c r="W6338" s="25">
        <v>0.625</v>
      </c>
      <c r="X6338" s="156">
        <v>50</v>
      </c>
      <c r="Y6338" s="156">
        <v>38.4</v>
      </c>
      <c r="Z6338" s="131"/>
      <c r="AC6338" s="186">
        <v>4.2000000000000003E-2</v>
      </c>
      <c r="AI6338" s="56" t="s">
        <v>13109</v>
      </c>
      <c r="AJ6338" s="25" t="s">
        <v>13132</v>
      </c>
    </row>
    <row r="6339" spans="1:36" s="56" customFormat="1">
      <c r="A6339" s="56" t="s">
        <v>13731</v>
      </c>
      <c r="B6339" s="56" t="s">
        <v>1033</v>
      </c>
      <c r="C6339" s="56" t="s">
        <v>13732</v>
      </c>
      <c r="D6339" s="56" t="s">
        <v>13733</v>
      </c>
      <c r="E6339" s="56" t="s">
        <v>13734</v>
      </c>
      <c r="F6339" s="56" t="s">
        <v>13735</v>
      </c>
      <c r="G6339" s="56" t="s">
        <v>13736</v>
      </c>
      <c r="I6339" s="159">
        <v>42118</v>
      </c>
      <c r="J6339" s="159">
        <v>42179</v>
      </c>
      <c r="K6339" s="156" t="s">
        <v>13771</v>
      </c>
      <c r="L6339" s="156" t="s">
        <v>13772</v>
      </c>
      <c r="N6339" s="121" t="s">
        <v>13152</v>
      </c>
      <c r="O6339" s="156"/>
      <c r="P6339" s="156" t="s">
        <v>13746</v>
      </c>
      <c r="Q6339" s="56">
        <v>24</v>
      </c>
      <c r="R6339" s="56" t="s">
        <v>6603</v>
      </c>
      <c r="S6339" s="156" t="s">
        <v>605</v>
      </c>
      <c r="T6339" s="25">
        <v>1</v>
      </c>
      <c r="U6339" s="156" t="s">
        <v>13113</v>
      </c>
      <c r="V6339" s="156"/>
      <c r="W6339" s="25">
        <v>0.625</v>
      </c>
      <c r="X6339" s="156">
        <v>50</v>
      </c>
      <c r="Y6339" s="156">
        <v>63.2</v>
      </c>
      <c r="Z6339" s="131"/>
      <c r="AC6339" s="186">
        <v>4.2000000000000003E-2</v>
      </c>
      <c r="AI6339" s="56" t="s">
        <v>13109</v>
      </c>
      <c r="AJ6339" s="25" t="s">
        <v>13132</v>
      </c>
    </row>
    <row r="6340" spans="1:36" s="56" customFormat="1">
      <c r="A6340" s="56" t="s">
        <v>13731</v>
      </c>
      <c r="B6340" s="56" t="s">
        <v>1033</v>
      </c>
      <c r="C6340" s="56" t="s">
        <v>13732</v>
      </c>
      <c r="D6340" s="56" t="s">
        <v>13733</v>
      </c>
      <c r="E6340" s="56" t="s">
        <v>13734</v>
      </c>
      <c r="F6340" s="56" t="s">
        <v>13735</v>
      </c>
      <c r="G6340" s="56" t="s">
        <v>13736</v>
      </c>
      <c r="I6340" s="159">
        <v>42118</v>
      </c>
      <c r="J6340" s="159">
        <v>42179</v>
      </c>
      <c r="K6340" s="156" t="s">
        <v>13773</v>
      </c>
      <c r="L6340" s="156" t="s">
        <v>13774</v>
      </c>
      <c r="N6340" s="121" t="s">
        <v>13152</v>
      </c>
      <c r="O6340" s="156"/>
      <c r="P6340" s="156" t="s">
        <v>13746</v>
      </c>
      <c r="Q6340" s="56">
        <v>24</v>
      </c>
      <c r="R6340" s="56" t="s">
        <v>6603</v>
      </c>
      <c r="S6340" s="156" t="s">
        <v>605</v>
      </c>
      <c r="T6340" s="25">
        <v>1</v>
      </c>
      <c r="U6340" s="156" t="s">
        <v>13113</v>
      </c>
      <c r="V6340" s="156"/>
      <c r="W6340" s="25">
        <v>0.625</v>
      </c>
      <c r="X6340" s="156">
        <v>50</v>
      </c>
      <c r="Y6340" s="156">
        <v>164</v>
      </c>
      <c r="Z6340" s="131"/>
      <c r="AC6340" s="186">
        <v>4.2000000000000003E-2</v>
      </c>
      <c r="AI6340" s="56" t="s">
        <v>13109</v>
      </c>
      <c r="AJ6340" s="25" t="s">
        <v>13132</v>
      </c>
    </row>
    <row r="6341" spans="1:36" s="56" customFormat="1">
      <c r="A6341" s="56" t="s">
        <v>13731</v>
      </c>
      <c r="B6341" s="56" t="s">
        <v>1033</v>
      </c>
      <c r="C6341" s="56" t="s">
        <v>13732</v>
      </c>
      <c r="D6341" s="56" t="s">
        <v>13733</v>
      </c>
      <c r="E6341" s="56" t="s">
        <v>13734</v>
      </c>
      <c r="F6341" s="56" t="s">
        <v>13735</v>
      </c>
      <c r="G6341" s="56" t="s">
        <v>13736</v>
      </c>
      <c r="I6341" s="159">
        <v>42118</v>
      </c>
      <c r="J6341" s="159">
        <v>42179</v>
      </c>
      <c r="K6341" s="156" t="s">
        <v>13775</v>
      </c>
      <c r="L6341" s="156" t="s">
        <v>13776</v>
      </c>
      <c r="N6341" s="121" t="s">
        <v>13152</v>
      </c>
      <c r="O6341" s="156"/>
      <c r="P6341" s="156" t="s">
        <v>13746</v>
      </c>
      <c r="Q6341" s="56">
        <v>24</v>
      </c>
      <c r="R6341" s="56" t="s">
        <v>6603</v>
      </c>
      <c r="S6341" s="156" t="s">
        <v>605</v>
      </c>
      <c r="T6341" s="25">
        <v>1</v>
      </c>
      <c r="U6341" s="156" t="s">
        <v>13113</v>
      </c>
      <c r="V6341" s="156"/>
      <c r="W6341" s="25">
        <v>0.625</v>
      </c>
      <c r="X6341" s="156">
        <v>54</v>
      </c>
      <c r="Y6341" s="156">
        <v>48</v>
      </c>
      <c r="Z6341" s="131"/>
      <c r="AC6341" s="186">
        <v>4.2000000000000003E-2</v>
      </c>
      <c r="AI6341" s="56" t="s">
        <v>13109</v>
      </c>
      <c r="AJ6341" s="25" t="s">
        <v>13132</v>
      </c>
    </row>
    <row r="6342" spans="1:36" s="56" customFormat="1">
      <c r="A6342" s="56" t="s">
        <v>13731</v>
      </c>
      <c r="B6342" s="56" t="s">
        <v>1033</v>
      </c>
      <c r="C6342" s="56" t="s">
        <v>13732</v>
      </c>
      <c r="D6342" s="56" t="s">
        <v>13733</v>
      </c>
      <c r="E6342" s="56" t="s">
        <v>13734</v>
      </c>
      <c r="F6342" s="56" t="s">
        <v>13735</v>
      </c>
      <c r="G6342" s="56" t="s">
        <v>13736</v>
      </c>
      <c r="I6342" s="159">
        <v>42118</v>
      </c>
      <c r="J6342" s="159">
        <v>42179</v>
      </c>
      <c r="K6342" s="156" t="s">
        <v>13777</v>
      </c>
      <c r="L6342" s="156" t="s">
        <v>13778</v>
      </c>
      <c r="N6342" s="121" t="s">
        <v>13152</v>
      </c>
      <c r="O6342" s="156"/>
      <c r="P6342" s="156" t="s">
        <v>13746</v>
      </c>
      <c r="Q6342" s="56">
        <v>24</v>
      </c>
      <c r="R6342" s="56" t="s">
        <v>6603</v>
      </c>
      <c r="S6342" s="156" t="s">
        <v>605</v>
      </c>
      <c r="T6342" s="25">
        <v>1</v>
      </c>
      <c r="U6342" s="156" t="s">
        <v>13113</v>
      </c>
      <c r="V6342" s="156"/>
      <c r="W6342" s="25">
        <v>0.625</v>
      </c>
      <c r="X6342" s="156">
        <v>53</v>
      </c>
      <c r="Y6342" s="156">
        <v>66.2</v>
      </c>
      <c r="Z6342" s="131"/>
      <c r="AC6342" s="186">
        <v>4.2000000000000003E-2</v>
      </c>
      <c r="AI6342" s="56" t="s">
        <v>13109</v>
      </c>
      <c r="AJ6342" s="25" t="s">
        <v>13132</v>
      </c>
    </row>
    <row r="6343" spans="1:36" s="56" customFormat="1">
      <c r="A6343" s="56" t="s">
        <v>13731</v>
      </c>
      <c r="B6343" s="56" t="s">
        <v>1033</v>
      </c>
      <c r="C6343" s="56" t="s">
        <v>13732</v>
      </c>
      <c r="D6343" s="56" t="s">
        <v>13733</v>
      </c>
      <c r="E6343" s="56" t="s">
        <v>13734</v>
      </c>
      <c r="F6343" s="56" t="s">
        <v>13735</v>
      </c>
      <c r="G6343" s="56" t="s">
        <v>13736</v>
      </c>
      <c r="I6343" s="159">
        <v>42118</v>
      </c>
      <c r="J6343" s="159">
        <v>42179</v>
      </c>
      <c r="K6343" s="156" t="s">
        <v>13779</v>
      </c>
      <c r="L6343" s="156" t="s">
        <v>13780</v>
      </c>
      <c r="N6343" s="121" t="s">
        <v>13152</v>
      </c>
      <c r="O6343" s="156"/>
      <c r="P6343" s="156" t="s">
        <v>13746</v>
      </c>
      <c r="Q6343" s="56">
        <v>24</v>
      </c>
      <c r="R6343" s="56" t="s">
        <v>6603</v>
      </c>
      <c r="S6343" s="156" t="s">
        <v>605</v>
      </c>
      <c r="T6343" s="25">
        <v>1</v>
      </c>
      <c r="U6343" s="156" t="s">
        <v>13113</v>
      </c>
      <c r="V6343" s="156"/>
      <c r="W6343" s="25">
        <v>0.625</v>
      </c>
      <c r="X6343" s="156">
        <v>50</v>
      </c>
      <c r="Y6343" s="156">
        <v>68.2</v>
      </c>
      <c r="Z6343" s="131"/>
      <c r="AC6343" s="186">
        <v>4.2000000000000003E-2</v>
      </c>
      <c r="AI6343" s="56" t="s">
        <v>13109</v>
      </c>
      <c r="AJ6343" s="25" t="s">
        <v>13132</v>
      </c>
    </row>
    <row r="6344" spans="1:36" s="56" customFormat="1">
      <c r="A6344" s="56" t="s">
        <v>13731</v>
      </c>
      <c r="B6344" s="56" t="s">
        <v>1033</v>
      </c>
      <c r="C6344" s="56" t="s">
        <v>13732</v>
      </c>
      <c r="D6344" s="56" t="s">
        <v>13733</v>
      </c>
      <c r="E6344" s="56" t="s">
        <v>13734</v>
      </c>
      <c r="F6344" s="56" t="s">
        <v>13735</v>
      </c>
      <c r="G6344" s="56" t="s">
        <v>13736</v>
      </c>
      <c r="I6344" s="159">
        <v>42118</v>
      </c>
      <c r="J6344" s="159">
        <v>42179</v>
      </c>
      <c r="K6344" s="156" t="s">
        <v>13781</v>
      </c>
      <c r="L6344" s="156" t="s">
        <v>13782</v>
      </c>
      <c r="N6344" s="121" t="s">
        <v>13152</v>
      </c>
      <c r="O6344" s="156"/>
      <c r="P6344" s="156" t="s">
        <v>13746</v>
      </c>
      <c r="Q6344" s="56">
        <v>24</v>
      </c>
      <c r="R6344" s="56" t="s">
        <v>6603</v>
      </c>
      <c r="S6344" s="156" t="s">
        <v>605</v>
      </c>
      <c r="T6344" s="25">
        <v>1</v>
      </c>
      <c r="U6344" s="156" t="s">
        <v>13113</v>
      </c>
      <c r="V6344" s="156"/>
      <c r="W6344" s="25">
        <v>0.625</v>
      </c>
      <c r="X6344" s="156">
        <v>53</v>
      </c>
      <c r="Y6344" s="156">
        <v>35.799999999999997</v>
      </c>
      <c r="Z6344" s="131"/>
      <c r="AC6344" s="186">
        <v>4.2000000000000003E-2</v>
      </c>
      <c r="AI6344" s="56" t="s">
        <v>13109</v>
      </c>
      <c r="AJ6344" s="25" t="s">
        <v>13132</v>
      </c>
    </row>
    <row r="6345" spans="1:36" s="56" customFormat="1">
      <c r="A6345" s="56" t="s">
        <v>13731</v>
      </c>
      <c r="B6345" s="56" t="s">
        <v>1033</v>
      </c>
      <c r="C6345" s="56" t="s">
        <v>13732</v>
      </c>
      <c r="D6345" s="56" t="s">
        <v>13733</v>
      </c>
      <c r="E6345" s="56" t="s">
        <v>13734</v>
      </c>
      <c r="F6345" s="56" t="s">
        <v>13735</v>
      </c>
      <c r="G6345" s="56" t="s">
        <v>13736</v>
      </c>
      <c r="I6345" s="159">
        <v>42118</v>
      </c>
      <c r="J6345" s="159">
        <v>42179</v>
      </c>
      <c r="K6345" s="156" t="s">
        <v>13783</v>
      </c>
      <c r="L6345" s="156" t="s">
        <v>13784</v>
      </c>
      <c r="N6345" s="121" t="s">
        <v>13152</v>
      </c>
      <c r="O6345" s="156"/>
      <c r="P6345" s="156" t="s">
        <v>13746</v>
      </c>
      <c r="Q6345" s="56">
        <v>24</v>
      </c>
      <c r="R6345" s="56" t="s">
        <v>6603</v>
      </c>
      <c r="S6345" s="156" t="s">
        <v>605</v>
      </c>
      <c r="T6345" s="25">
        <v>1</v>
      </c>
      <c r="U6345" s="156" t="s">
        <v>13113</v>
      </c>
      <c r="V6345" s="156"/>
      <c r="W6345" s="25">
        <v>0.625</v>
      </c>
      <c r="X6345" s="156">
        <v>54</v>
      </c>
      <c r="Y6345" s="156">
        <v>76</v>
      </c>
      <c r="Z6345" s="131"/>
      <c r="AC6345" s="186">
        <v>4.2000000000000003E-2</v>
      </c>
      <c r="AI6345" s="56" t="s">
        <v>13109</v>
      </c>
      <c r="AJ6345" s="25" t="s">
        <v>13132</v>
      </c>
    </row>
    <row r="6346" spans="1:36" s="56" customFormat="1">
      <c r="A6346" s="56" t="s">
        <v>13731</v>
      </c>
      <c r="B6346" s="56" t="s">
        <v>1033</v>
      </c>
      <c r="C6346" s="56" t="s">
        <v>13732</v>
      </c>
      <c r="D6346" s="56" t="s">
        <v>13733</v>
      </c>
      <c r="E6346" s="56" t="s">
        <v>13734</v>
      </c>
      <c r="F6346" s="56" t="s">
        <v>13735</v>
      </c>
      <c r="G6346" s="56" t="s">
        <v>13736</v>
      </c>
      <c r="I6346" s="159">
        <v>42118</v>
      </c>
      <c r="J6346" s="159">
        <v>42179</v>
      </c>
      <c r="K6346" s="156" t="s">
        <v>13785</v>
      </c>
      <c r="L6346" s="156" t="s">
        <v>13786</v>
      </c>
      <c r="N6346" s="121" t="s">
        <v>13152</v>
      </c>
      <c r="O6346" s="156"/>
      <c r="P6346" s="156" t="s">
        <v>13746</v>
      </c>
      <c r="Q6346" s="56">
        <v>24</v>
      </c>
      <c r="R6346" s="56" t="s">
        <v>6603</v>
      </c>
      <c r="S6346" s="156" t="s">
        <v>605</v>
      </c>
      <c r="T6346" s="25">
        <v>1</v>
      </c>
      <c r="U6346" s="156" t="s">
        <v>13113</v>
      </c>
      <c r="V6346" s="156"/>
      <c r="W6346" s="25">
        <v>0.625</v>
      </c>
      <c r="X6346" s="156">
        <v>50</v>
      </c>
      <c r="Y6346" s="156">
        <v>39.799999999999997</v>
      </c>
      <c r="Z6346" s="131"/>
      <c r="AC6346" s="186">
        <v>4.2000000000000003E-2</v>
      </c>
      <c r="AI6346" s="56" t="s">
        <v>13109</v>
      </c>
      <c r="AJ6346" s="25" t="s">
        <v>13132</v>
      </c>
    </row>
    <row r="6347" spans="1:36" s="56" customFormat="1">
      <c r="A6347" s="56" t="s">
        <v>13731</v>
      </c>
      <c r="B6347" s="56" t="s">
        <v>1033</v>
      </c>
      <c r="C6347" s="56" t="s">
        <v>13732</v>
      </c>
      <c r="D6347" s="56" t="s">
        <v>13733</v>
      </c>
      <c r="E6347" s="56" t="s">
        <v>13734</v>
      </c>
      <c r="F6347" s="56" t="s">
        <v>13735</v>
      </c>
      <c r="G6347" s="56" t="s">
        <v>13736</v>
      </c>
      <c r="I6347" s="159">
        <v>42118</v>
      </c>
      <c r="J6347" s="159">
        <v>42179</v>
      </c>
      <c r="K6347" s="156" t="s">
        <v>13787</v>
      </c>
      <c r="L6347" s="156" t="s">
        <v>13788</v>
      </c>
      <c r="N6347" s="121" t="s">
        <v>13152</v>
      </c>
      <c r="O6347" s="156"/>
      <c r="P6347" s="156" t="s">
        <v>13746</v>
      </c>
      <c r="Q6347" s="56">
        <v>24</v>
      </c>
      <c r="R6347" s="56" t="s">
        <v>6603</v>
      </c>
      <c r="S6347" s="156" t="s">
        <v>605</v>
      </c>
      <c r="T6347" s="25">
        <v>1</v>
      </c>
      <c r="U6347" s="156" t="s">
        <v>13113</v>
      </c>
      <c r="V6347" s="156"/>
      <c r="W6347" s="25">
        <v>0.625</v>
      </c>
      <c r="X6347" s="156">
        <v>50</v>
      </c>
      <c r="Y6347" s="156">
        <v>78.8</v>
      </c>
      <c r="Z6347" s="131"/>
      <c r="AC6347" s="186">
        <v>4.2000000000000003E-2</v>
      </c>
      <c r="AI6347" s="56" t="s">
        <v>13109</v>
      </c>
      <c r="AJ6347" s="25" t="s">
        <v>13132</v>
      </c>
    </row>
    <row r="6348" spans="1:36" s="56" customFormat="1">
      <c r="A6348" s="56" t="s">
        <v>13731</v>
      </c>
      <c r="B6348" s="56" t="s">
        <v>1033</v>
      </c>
      <c r="C6348" s="56" t="s">
        <v>13732</v>
      </c>
      <c r="D6348" s="56" t="s">
        <v>13733</v>
      </c>
      <c r="E6348" s="56" t="s">
        <v>13734</v>
      </c>
      <c r="F6348" s="56" t="s">
        <v>13735</v>
      </c>
      <c r="G6348" s="56" t="s">
        <v>13736</v>
      </c>
      <c r="I6348" s="159">
        <v>42118</v>
      </c>
      <c r="J6348" s="159">
        <v>42179</v>
      </c>
      <c r="K6348" s="156" t="s">
        <v>13789</v>
      </c>
      <c r="L6348" s="156" t="s">
        <v>13790</v>
      </c>
      <c r="N6348" s="121" t="s">
        <v>13152</v>
      </c>
      <c r="O6348" s="156"/>
      <c r="P6348" s="156" t="s">
        <v>13746</v>
      </c>
      <c r="Q6348" s="56">
        <v>24</v>
      </c>
      <c r="R6348" s="56" t="s">
        <v>6603</v>
      </c>
      <c r="S6348" s="156" t="s">
        <v>605</v>
      </c>
      <c r="T6348" s="25">
        <v>1</v>
      </c>
      <c r="U6348" s="156" t="s">
        <v>13113</v>
      </c>
      <c r="V6348" s="156"/>
      <c r="W6348" s="25">
        <v>0.625</v>
      </c>
      <c r="X6348" s="156">
        <v>53</v>
      </c>
      <c r="Y6348" s="156">
        <v>59.4</v>
      </c>
      <c r="Z6348" s="131"/>
      <c r="AC6348" s="186">
        <v>4.2000000000000003E-2</v>
      </c>
      <c r="AI6348" s="56" t="s">
        <v>13109</v>
      </c>
      <c r="AJ6348" s="25" t="s">
        <v>13132</v>
      </c>
    </row>
    <row r="6349" spans="1:36" s="56" customFormat="1">
      <c r="A6349" s="56" t="s">
        <v>13731</v>
      </c>
      <c r="B6349" s="56" t="s">
        <v>1033</v>
      </c>
      <c r="C6349" s="56" t="s">
        <v>13732</v>
      </c>
      <c r="D6349" s="56" t="s">
        <v>13733</v>
      </c>
      <c r="E6349" s="56" t="s">
        <v>13734</v>
      </c>
      <c r="F6349" s="56" t="s">
        <v>13735</v>
      </c>
      <c r="G6349" s="56" t="s">
        <v>13736</v>
      </c>
      <c r="I6349" s="159">
        <v>42118</v>
      </c>
      <c r="J6349" s="159">
        <v>42179</v>
      </c>
      <c r="K6349" s="156" t="s">
        <v>13791</v>
      </c>
      <c r="L6349" s="156" t="s">
        <v>13792</v>
      </c>
      <c r="N6349" s="121" t="s">
        <v>13152</v>
      </c>
      <c r="O6349" s="156"/>
      <c r="P6349" s="156" t="s">
        <v>13746</v>
      </c>
      <c r="Q6349" s="56">
        <v>24</v>
      </c>
      <c r="R6349" s="56" t="s">
        <v>6603</v>
      </c>
      <c r="S6349" s="156" t="s">
        <v>605</v>
      </c>
      <c r="T6349" s="25">
        <v>1</v>
      </c>
      <c r="U6349" s="156" t="s">
        <v>13113</v>
      </c>
      <c r="V6349" s="156"/>
      <c r="W6349" s="25">
        <v>0.625</v>
      </c>
      <c r="X6349" s="156">
        <v>51</v>
      </c>
      <c r="Y6349" s="156">
        <v>67.599999999999994</v>
      </c>
      <c r="Z6349" s="131"/>
      <c r="AC6349" s="186">
        <v>4.2000000000000003E-2</v>
      </c>
      <c r="AI6349" s="56" t="s">
        <v>13109</v>
      </c>
      <c r="AJ6349" s="25" t="s">
        <v>13132</v>
      </c>
    </row>
    <row r="6350" spans="1:36" s="56" customFormat="1">
      <c r="A6350" s="56" t="s">
        <v>13731</v>
      </c>
      <c r="B6350" s="56" t="s">
        <v>1033</v>
      </c>
      <c r="C6350" s="56" t="s">
        <v>13732</v>
      </c>
      <c r="D6350" s="56" t="s">
        <v>13733</v>
      </c>
      <c r="E6350" s="56" t="s">
        <v>13734</v>
      </c>
      <c r="F6350" s="56" t="s">
        <v>13735</v>
      </c>
      <c r="G6350" s="56" t="s">
        <v>13736</v>
      </c>
      <c r="I6350" s="159">
        <v>42118</v>
      </c>
      <c r="J6350" s="159">
        <v>42179</v>
      </c>
      <c r="K6350" s="156" t="s">
        <v>13793</v>
      </c>
      <c r="L6350" s="156" t="s">
        <v>13794</v>
      </c>
      <c r="N6350" s="121" t="s">
        <v>13152</v>
      </c>
      <c r="O6350" s="156"/>
      <c r="P6350" s="156" t="s">
        <v>13746</v>
      </c>
      <c r="Q6350" s="56">
        <v>24</v>
      </c>
      <c r="R6350" s="56" t="s">
        <v>6603</v>
      </c>
      <c r="S6350" s="156" t="s">
        <v>605</v>
      </c>
      <c r="T6350" s="25">
        <v>1</v>
      </c>
      <c r="U6350" s="156" t="s">
        <v>13113</v>
      </c>
      <c r="V6350" s="156"/>
      <c r="W6350" s="25">
        <v>0.625</v>
      </c>
      <c r="X6350" s="156">
        <v>54</v>
      </c>
      <c r="Y6350" s="156">
        <v>58.8</v>
      </c>
      <c r="Z6350" s="131"/>
      <c r="AC6350" s="186">
        <v>4.2000000000000003E-2</v>
      </c>
      <c r="AI6350" s="56" t="s">
        <v>13109</v>
      </c>
      <c r="AJ6350" s="25" t="s">
        <v>13132</v>
      </c>
    </row>
    <row r="6351" spans="1:36" s="56" customFormat="1">
      <c r="A6351" s="56" t="s">
        <v>13731</v>
      </c>
      <c r="B6351" s="56" t="s">
        <v>1033</v>
      </c>
      <c r="C6351" s="56" t="s">
        <v>13732</v>
      </c>
      <c r="D6351" s="56" t="s">
        <v>13733</v>
      </c>
      <c r="E6351" s="56" t="s">
        <v>13734</v>
      </c>
      <c r="F6351" s="56" t="s">
        <v>13735</v>
      </c>
      <c r="G6351" s="56" t="s">
        <v>13736</v>
      </c>
      <c r="I6351" s="159">
        <v>42118</v>
      </c>
      <c r="J6351" s="159">
        <v>42179</v>
      </c>
      <c r="K6351" s="156" t="s">
        <v>13795</v>
      </c>
      <c r="L6351" s="156" t="s">
        <v>13796</v>
      </c>
      <c r="N6351" s="121" t="s">
        <v>13152</v>
      </c>
      <c r="O6351" s="156"/>
      <c r="P6351" s="156" t="s">
        <v>13746</v>
      </c>
      <c r="Q6351" s="56">
        <v>24</v>
      </c>
      <c r="R6351" s="56" t="s">
        <v>6603</v>
      </c>
      <c r="S6351" s="156" t="s">
        <v>605</v>
      </c>
      <c r="T6351" s="25">
        <v>1</v>
      </c>
      <c r="U6351" s="156" t="s">
        <v>13113</v>
      </c>
      <c r="V6351" s="156"/>
      <c r="W6351" s="25">
        <v>0.625</v>
      </c>
      <c r="X6351" s="156">
        <v>53</v>
      </c>
      <c r="Y6351" s="156">
        <v>72.599999999999994</v>
      </c>
      <c r="Z6351" s="131"/>
      <c r="AC6351" s="186">
        <v>4.2000000000000003E-2</v>
      </c>
      <c r="AI6351" s="56" t="s">
        <v>13109</v>
      </c>
      <c r="AJ6351" s="25" t="s">
        <v>13132</v>
      </c>
    </row>
    <row r="6352" spans="1:36" s="56" customFormat="1">
      <c r="A6352" s="56" t="s">
        <v>13731</v>
      </c>
      <c r="B6352" s="56" t="s">
        <v>1033</v>
      </c>
      <c r="C6352" s="56" t="s">
        <v>13732</v>
      </c>
      <c r="D6352" s="56" t="s">
        <v>13733</v>
      </c>
      <c r="E6352" s="56" t="s">
        <v>13734</v>
      </c>
      <c r="F6352" s="56" t="s">
        <v>13735</v>
      </c>
      <c r="G6352" s="56" t="s">
        <v>13736</v>
      </c>
      <c r="I6352" s="159">
        <v>42118</v>
      </c>
      <c r="J6352" s="159">
        <v>42179</v>
      </c>
      <c r="K6352" s="156" t="s">
        <v>13797</v>
      </c>
      <c r="L6352" s="156" t="s">
        <v>13798</v>
      </c>
      <c r="N6352" s="121" t="s">
        <v>13152</v>
      </c>
      <c r="O6352" s="156"/>
      <c r="P6352" s="156" t="s">
        <v>13746</v>
      </c>
      <c r="Q6352" s="56">
        <v>24</v>
      </c>
      <c r="R6352" s="56" t="s">
        <v>6603</v>
      </c>
      <c r="S6352" s="156" t="s">
        <v>605</v>
      </c>
      <c r="T6352" s="25">
        <v>1</v>
      </c>
      <c r="U6352" s="156" t="s">
        <v>13113</v>
      </c>
      <c r="V6352" s="156"/>
      <c r="W6352" s="25">
        <v>0.625</v>
      </c>
      <c r="X6352" s="156">
        <v>49</v>
      </c>
      <c r="Y6352" s="156">
        <v>73.2</v>
      </c>
      <c r="Z6352" s="131"/>
      <c r="AC6352" s="186">
        <v>4.2000000000000003E-2</v>
      </c>
      <c r="AI6352" s="56" t="s">
        <v>13109</v>
      </c>
      <c r="AJ6352" s="25" t="s">
        <v>13132</v>
      </c>
    </row>
    <row r="6353" spans="1:36" s="56" customFormat="1">
      <c r="A6353" s="56" t="s">
        <v>13731</v>
      </c>
      <c r="B6353" s="56" t="s">
        <v>1033</v>
      </c>
      <c r="C6353" s="56" t="s">
        <v>13732</v>
      </c>
      <c r="D6353" s="56" t="s">
        <v>13733</v>
      </c>
      <c r="E6353" s="56" t="s">
        <v>13734</v>
      </c>
      <c r="F6353" s="56" t="s">
        <v>13735</v>
      </c>
      <c r="G6353" s="56" t="s">
        <v>13736</v>
      </c>
      <c r="I6353" s="159">
        <v>42118</v>
      </c>
      <c r="J6353" s="159">
        <v>42179</v>
      </c>
      <c r="K6353" s="156" t="s">
        <v>13799</v>
      </c>
      <c r="L6353" s="156" t="s">
        <v>13800</v>
      </c>
      <c r="N6353" s="121" t="s">
        <v>13152</v>
      </c>
      <c r="O6353" s="156"/>
      <c r="P6353" s="156" t="s">
        <v>13746</v>
      </c>
      <c r="Q6353" s="56">
        <v>24</v>
      </c>
      <c r="R6353" s="56" t="s">
        <v>6603</v>
      </c>
      <c r="S6353" s="156" t="s">
        <v>605</v>
      </c>
      <c r="T6353" s="25">
        <v>1</v>
      </c>
      <c r="U6353" s="156" t="s">
        <v>13113</v>
      </c>
      <c r="V6353" s="156"/>
      <c r="W6353" s="25">
        <v>0.625</v>
      </c>
      <c r="X6353" s="156">
        <v>61</v>
      </c>
      <c r="Y6353" s="156">
        <v>85.8</v>
      </c>
      <c r="Z6353" s="131"/>
      <c r="AC6353" s="186">
        <v>4.2000000000000003E-2</v>
      </c>
      <c r="AI6353" s="56" t="s">
        <v>13109</v>
      </c>
      <c r="AJ6353" s="25" t="s">
        <v>13132</v>
      </c>
    </row>
    <row r="6354" spans="1:36" s="56" customFormat="1">
      <c r="A6354" s="56" t="s">
        <v>13731</v>
      </c>
      <c r="B6354" s="56" t="s">
        <v>1033</v>
      </c>
      <c r="C6354" s="56" t="s">
        <v>13732</v>
      </c>
      <c r="D6354" s="56" t="s">
        <v>13733</v>
      </c>
      <c r="E6354" s="56" t="s">
        <v>13734</v>
      </c>
      <c r="F6354" s="56" t="s">
        <v>13735</v>
      </c>
      <c r="G6354" s="56" t="s">
        <v>13736</v>
      </c>
      <c r="I6354" s="159">
        <v>42118</v>
      </c>
      <c r="J6354" s="159">
        <v>42179</v>
      </c>
      <c r="K6354" s="156" t="s">
        <v>13801</v>
      </c>
      <c r="L6354" s="156" t="s">
        <v>13802</v>
      </c>
      <c r="N6354" s="121" t="s">
        <v>13152</v>
      </c>
      <c r="O6354" s="156"/>
      <c r="P6354" s="156" t="s">
        <v>13746</v>
      </c>
      <c r="Q6354" s="56">
        <v>24</v>
      </c>
      <c r="R6354" s="56" t="s">
        <v>6603</v>
      </c>
      <c r="S6354" s="156" t="s">
        <v>605</v>
      </c>
      <c r="T6354" s="25">
        <v>1</v>
      </c>
      <c r="U6354" s="156" t="s">
        <v>13113</v>
      </c>
      <c r="V6354" s="156"/>
      <c r="W6354" s="25">
        <v>0.625</v>
      </c>
      <c r="X6354" s="156">
        <v>56</v>
      </c>
      <c r="Y6354" s="156">
        <v>37.200000000000003</v>
      </c>
      <c r="Z6354" s="131"/>
      <c r="AC6354" s="186">
        <v>4.2000000000000003E-2</v>
      </c>
      <c r="AI6354" s="56" t="s">
        <v>13109</v>
      </c>
      <c r="AJ6354" s="25" t="s">
        <v>13132</v>
      </c>
    </row>
    <row r="6355" spans="1:36" s="56" customFormat="1">
      <c r="A6355" s="56" t="s">
        <v>13731</v>
      </c>
      <c r="B6355" s="56" t="s">
        <v>1033</v>
      </c>
      <c r="C6355" s="56" t="s">
        <v>13732</v>
      </c>
      <c r="D6355" s="56" t="s">
        <v>13733</v>
      </c>
      <c r="E6355" s="56" t="s">
        <v>13734</v>
      </c>
      <c r="F6355" s="56" t="s">
        <v>13735</v>
      </c>
      <c r="G6355" s="56" t="s">
        <v>13736</v>
      </c>
      <c r="I6355" s="159">
        <v>42118</v>
      </c>
      <c r="J6355" s="159">
        <v>42179</v>
      </c>
      <c r="K6355" s="156" t="s">
        <v>13803</v>
      </c>
      <c r="L6355" s="156" t="s">
        <v>13804</v>
      </c>
      <c r="N6355" s="121" t="s">
        <v>13152</v>
      </c>
      <c r="O6355" s="156"/>
      <c r="P6355" s="156" t="s">
        <v>13746</v>
      </c>
      <c r="Q6355" s="56">
        <v>24</v>
      </c>
      <c r="R6355" s="56" t="s">
        <v>6603</v>
      </c>
      <c r="S6355" s="156" t="s">
        <v>605</v>
      </c>
      <c r="T6355" s="25">
        <v>1</v>
      </c>
      <c r="U6355" s="156" t="s">
        <v>13113</v>
      </c>
      <c r="V6355" s="156"/>
      <c r="W6355" s="25">
        <v>0.625</v>
      </c>
      <c r="X6355" s="156">
        <v>56</v>
      </c>
      <c r="Y6355" s="156">
        <v>46.4</v>
      </c>
      <c r="Z6355" s="131"/>
      <c r="AC6355" s="186">
        <v>4.2000000000000003E-2</v>
      </c>
      <c r="AI6355" s="56" t="s">
        <v>13109</v>
      </c>
      <c r="AJ6355" s="25" t="s">
        <v>13132</v>
      </c>
    </row>
    <row r="6356" spans="1:36" s="56" customFormat="1">
      <c r="A6356" s="56" t="s">
        <v>13731</v>
      </c>
      <c r="B6356" s="56" t="s">
        <v>1033</v>
      </c>
      <c r="C6356" s="56" t="s">
        <v>13732</v>
      </c>
      <c r="D6356" s="56" t="s">
        <v>13733</v>
      </c>
      <c r="E6356" s="56" t="s">
        <v>13734</v>
      </c>
      <c r="F6356" s="56" t="s">
        <v>13735</v>
      </c>
      <c r="G6356" s="56" t="s">
        <v>13736</v>
      </c>
      <c r="I6356" s="159">
        <v>42118</v>
      </c>
      <c r="J6356" s="159">
        <v>42179</v>
      </c>
      <c r="K6356" s="156" t="s">
        <v>13805</v>
      </c>
      <c r="L6356" s="156" t="s">
        <v>13806</v>
      </c>
      <c r="N6356" s="121" t="s">
        <v>13152</v>
      </c>
      <c r="O6356" s="156"/>
      <c r="P6356" s="156" t="s">
        <v>13746</v>
      </c>
      <c r="Q6356" s="56">
        <v>24</v>
      </c>
      <c r="R6356" s="56" t="s">
        <v>6603</v>
      </c>
      <c r="S6356" s="156" t="s">
        <v>605</v>
      </c>
      <c r="T6356" s="25">
        <v>1</v>
      </c>
      <c r="U6356" s="156" t="s">
        <v>13113</v>
      </c>
      <c r="V6356" s="156"/>
      <c r="W6356" s="25">
        <v>0.625</v>
      </c>
      <c r="X6356" s="156">
        <v>53</v>
      </c>
      <c r="Y6356" s="156">
        <v>104</v>
      </c>
      <c r="Z6356" s="26"/>
      <c r="AC6356" s="186">
        <v>4.2000000000000003E-2</v>
      </c>
      <c r="AI6356" s="56" t="s">
        <v>13109</v>
      </c>
      <c r="AJ6356" s="25" t="s">
        <v>13132</v>
      </c>
    </row>
    <row r="6357" spans="1:36" s="56" customFormat="1">
      <c r="A6357" s="56" t="s">
        <v>13731</v>
      </c>
      <c r="B6357" s="56" t="s">
        <v>1033</v>
      </c>
      <c r="C6357" s="56" t="s">
        <v>13732</v>
      </c>
      <c r="D6357" s="56" t="s">
        <v>13733</v>
      </c>
      <c r="E6357" s="56" t="s">
        <v>13734</v>
      </c>
      <c r="F6357" s="56" t="s">
        <v>13735</v>
      </c>
      <c r="G6357" s="56" t="s">
        <v>13736</v>
      </c>
      <c r="I6357" s="159">
        <v>42118</v>
      </c>
      <c r="J6357" s="159">
        <v>42179</v>
      </c>
      <c r="K6357" s="156" t="s">
        <v>13807</v>
      </c>
      <c r="L6357" s="156" t="s">
        <v>13808</v>
      </c>
      <c r="N6357" s="121" t="s">
        <v>13152</v>
      </c>
      <c r="O6357" s="156"/>
      <c r="P6357" s="156" t="s">
        <v>13746</v>
      </c>
      <c r="Q6357" s="56">
        <v>24</v>
      </c>
      <c r="R6357" s="56" t="s">
        <v>6603</v>
      </c>
      <c r="S6357" s="156" t="s">
        <v>605</v>
      </c>
      <c r="T6357" s="25">
        <v>1</v>
      </c>
      <c r="U6357" s="156" t="s">
        <v>13113</v>
      </c>
      <c r="V6357" s="156"/>
      <c r="W6357" s="25">
        <v>0.625</v>
      </c>
      <c r="X6357" s="156">
        <v>54</v>
      </c>
      <c r="Y6357" s="156">
        <v>64.8</v>
      </c>
      <c r="Z6357" s="131"/>
      <c r="AC6357" s="186">
        <v>4.2000000000000003E-2</v>
      </c>
      <c r="AI6357" s="56" t="s">
        <v>13109</v>
      </c>
      <c r="AJ6357" s="25" t="s">
        <v>13132</v>
      </c>
    </row>
    <row r="6358" spans="1:36" s="56" customFormat="1">
      <c r="A6358" s="56" t="s">
        <v>13731</v>
      </c>
      <c r="B6358" s="56" t="s">
        <v>1033</v>
      </c>
      <c r="C6358" s="56" t="s">
        <v>13732</v>
      </c>
      <c r="D6358" s="56" t="s">
        <v>13733</v>
      </c>
      <c r="E6358" s="56" t="s">
        <v>13734</v>
      </c>
      <c r="F6358" s="56" t="s">
        <v>13735</v>
      </c>
      <c r="G6358" s="56" t="s">
        <v>13736</v>
      </c>
      <c r="I6358" s="159">
        <v>42118</v>
      </c>
      <c r="J6358" s="159">
        <v>42179</v>
      </c>
      <c r="K6358" s="156" t="s">
        <v>13809</v>
      </c>
      <c r="L6358" s="156" t="s">
        <v>13810</v>
      </c>
      <c r="N6358" s="121" t="s">
        <v>13152</v>
      </c>
      <c r="O6358" s="156"/>
      <c r="P6358" s="156" t="s">
        <v>13746</v>
      </c>
      <c r="Q6358" s="56">
        <v>24</v>
      </c>
      <c r="R6358" s="56" t="s">
        <v>6603</v>
      </c>
      <c r="S6358" s="156" t="s">
        <v>605</v>
      </c>
      <c r="T6358" s="25">
        <v>1</v>
      </c>
      <c r="U6358" s="156" t="s">
        <v>13113</v>
      </c>
      <c r="V6358" s="156"/>
      <c r="W6358" s="25">
        <v>0.625</v>
      </c>
      <c r="X6358" s="156">
        <v>53</v>
      </c>
      <c r="Y6358" s="156">
        <v>50.4</v>
      </c>
      <c r="Z6358" s="131"/>
      <c r="AC6358" s="186">
        <v>4.2000000000000003E-2</v>
      </c>
      <c r="AI6358" s="56" t="s">
        <v>13109</v>
      </c>
      <c r="AJ6358" s="25" t="s">
        <v>13132</v>
      </c>
    </row>
    <row r="6359" spans="1:36" s="56" customFormat="1">
      <c r="A6359" s="56" t="s">
        <v>13731</v>
      </c>
      <c r="B6359" s="56" t="s">
        <v>1033</v>
      </c>
      <c r="C6359" s="56" t="s">
        <v>13732</v>
      </c>
      <c r="D6359" s="56" t="s">
        <v>13733</v>
      </c>
      <c r="E6359" s="56" t="s">
        <v>13734</v>
      </c>
      <c r="F6359" s="56" t="s">
        <v>13735</v>
      </c>
      <c r="G6359" s="56" t="s">
        <v>13736</v>
      </c>
      <c r="I6359" s="159">
        <v>42118</v>
      </c>
      <c r="J6359" s="159">
        <v>42179</v>
      </c>
      <c r="K6359" s="156" t="s">
        <v>13811</v>
      </c>
      <c r="L6359" s="156" t="s">
        <v>13812</v>
      </c>
      <c r="N6359" s="121" t="s">
        <v>13152</v>
      </c>
      <c r="O6359" s="156"/>
      <c r="P6359" s="156" t="s">
        <v>13746</v>
      </c>
      <c r="Q6359" s="56">
        <v>24</v>
      </c>
      <c r="R6359" s="56" t="s">
        <v>6603</v>
      </c>
      <c r="S6359" s="156" t="s">
        <v>605</v>
      </c>
      <c r="T6359" s="25">
        <v>1</v>
      </c>
      <c r="U6359" s="156" t="s">
        <v>13113</v>
      </c>
      <c r="V6359" s="156"/>
      <c r="W6359" s="25">
        <v>0.625</v>
      </c>
      <c r="X6359" s="156">
        <v>54</v>
      </c>
      <c r="Y6359" s="156">
        <v>83</v>
      </c>
      <c r="Z6359" s="131"/>
      <c r="AC6359" s="186">
        <v>4.2000000000000003E-2</v>
      </c>
      <c r="AI6359" s="56" t="s">
        <v>13109</v>
      </c>
      <c r="AJ6359" s="25" t="s">
        <v>13132</v>
      </c>
    </row>
    <row r="6360" spans="1:36" s="56" customFormat="1">
      <c r="A6360" s="56" t="s">
        <v>13731</v>
      </c>
      <c r="B6360" s="56" t="s">
        <v>1033</v>
      </c>
      <c r="C6360" s="56" t="s">
        <v>13732</v>
      </c>
      <c r="D6360" s="56" t="s">
        <v>13733</v>
      </c>
      <c r="E6360" s="56" t="s">
        <v>13734</v>
      </c>
      <c r="F6360" s="56" t="s">
        <v>13735</v>
      </c>
      <c r="G6360" s="56" t="s">
        <v>13736</v>
      </c>
      <c r="I6360" s="159">
        <v>42118</v>
      </c>
      <c r="J6360" s="159">
        <v>42179</v>
      </c>
      <c r="K6360" s="156" t="s">
        <v>13813</v>
      </c>
      <c r="L6360" s="156" t="s">
        <v>13814</v>
      </c>
      <c r="N6360" s="121" t="s">
        <v>13152</v>
      </c>
      <c r="O6360" s="156"/>
      <c r="P6360" s="156" t="s">
        <v>13746</v>
      </c>
      <c r="Q6360" s="56">
        <v>24</v>
      </c>
      <c r="R6360" s="56" t="s">
        <v>6603</v>
      </c>
      <c r="S6360" s="156" t="s">
        <v>605</v>
      </c>
      <c r="T6360" s="25">
        <v>1</v>
      </c>
      <c r="U6360" s="156" t="s">
        <v>13113</v>
      </c>
      <c r="V6360" s="156"/>
      <c r="W6360" s="25">
        <v>0.625</v>
      </c>
      <c r="X6360" s="156">
        <v>50</v>
      </c>
      <c r="Y6360" s="156">
        <v>47.4</v>
      </c>
      <c r="Z6360" s="131"/>
      <c r="AC6360" s="186">
        <v>4.2000000000000003E-2</v>
      </c>
      <c r="AI6360" s="56" t="s">
        <v>13109</v>
      </c>
      <c r="AJ6360" s="25" t="s">
        <v>13132</v>
      </c>
    </row>
    <row r="6361" spans="1:36" s="56" customFormat="1">
      <c r="A6361" s="56" t="s">
        <v>13731</v>
      </c>
      <c r="B6361" s="56" t="s">
        <v>1033</v>
      </c>
      <c r="C6361" s="56" t="s">
        <v>13732</v>
      </c>
      <c r="D6361" s="56" t="s">
        <v>13733</v>
      </c>
      <c r="E6361" s="56" t="s">
        <v>13734</v>
      </c>
      <c r="F6361" s="56" t="s">
        <v>13735</v>
      </c>
      <c r="G6361" s="56" t="s">
        <v>13736</v>
      </c>
      <c r="I6361" s="159">
        <v>42118</v>
      </c>
      <c r="J6361" s="159">
        <v>42179</v>
      </c>
      <c r="K6361" s="156" t="s">
        <v>13815</v>
      </c>
      <c r="L6361" s="156" t="s">
        <v>13816</v>
      </c>
      <c r="N6361" s="121" t="s">
        <v>13152</v>
      </c>
      <c r="O6361" s="156"/>
      <c r="P6361" s="156" t="s">
        <v>13746</v>
      </c>
      <c r="Q6361" s="56">
        <v>24</v>
      </c>
      <c r="R6361" s="56" t="s">
        <v>6603</v>
      </c>
      <c r="S6361" s="156" t="s">
        <v>605</v>
      </c>
      <c r="T6361" s="25">
        <v>1</v>
      </c>
      <c r="U6361" s="156" t="s">
        <v>13113</v>
      </c>
      <c r="V6361" s="156"/>
      <c r="W6361" s="25">
        <v>0.625</v>
      </c>
      <c r="X6361" s="156">
        <v>51</v>
      </c>
      <c r="Y6361" s="156">
        <v>83.2</v>
      </c>
      <c r="Z6361" s="131"/>
      <c r="AC6361" s="186">
        <v>4.2000000000000003E-2</v>
      </c>
      <c r="AI6361" s="56" t="s">
        <v>13109</v>
      </c>
      <c r="AJ6361" s="25" t="s">
        <v>13132</v>
      </c>
    </row>
    <row r="6362" spans="1:36" s="56" customFormat="1">
      <c r="A6362" s="56" t="s">
        <v>13731</v>
      </c>
      <c r="B6362" s="56" t="s">
        <v>1033</v>
      </c>
      <c r="C6362" s="56" t="s">
        <v>13732</v>
      </c>
      <c r="D6362" s="56" t="s">
        <v>13733</v>
      </c>
      <c r="E6362" s="56" t="s">
        <v>13734</v>
      </c>
      <c r="F6362" s="56" t="s">
        <v>13735</v>
      </c>
      <c r="G6362" s="56" t="s">
        <v>13736</v>
      </c>
      <c r="I6362" s="159">
        <v>42118</v>
      </c>
      <c r="J6362" s="159">
        <v>42179</v>
      </c>
      <c r="K6362" s="156" t="s">
        <v>13817</v>
      </c>
      <c r="L6362" s="156" t="s">
        <v>13818</v>
      </c>
      <c r="N6362" s="121" t="s">
        <v>13152</v>
      </c>
      <c r="O6362" s="156"/>
      <c r="P6362" s="156" t="s">
        <v>13746</v>
      </c>
      <c r="Q6362" s="56">
        <v>24</v>
      </c>
      <c r="R6362" s="56" t="s">
        <v>6603</v>
      </c>
      <c r="S6362" s="156" t="s">
        <v>605</v>
      </c>
      <c r="T6362" s="25">
        <v>1</v>
      </c>
      <c r="U6362" s="156" t="s">
        <v>13113</v>
      </c>
      <c r="V6362" s="156"/>
      <c r="W6362" s="25">
        <v>0.625</v>
      </c>
      <c r="X6362" s="156">
        <v>50</v>
      </c>
      <c r="Y6362" s="156">
        <v>74.2</v>
      </c>
      <c r="Z6362" s="131"/>
      <c r="AC6362" s="186">
        <v>4.2000000000000003E-2</v>
      </c>
      <c r="AI6362" s="56" t="s">
        <v>13109</v>
      </c>
      <c r="AJ6362" s="25" t="s">
        <v>13132</v>
      </c>
    </row>
    <row r="6363" spans="1:36" s="56" customFormat="1">
      <c r="A6363" s="56" t="s">
        <v>13731</v>
      </c>
      <c r="B6363" s="56" t="s">
        <v>1033</v>
      </c>
      <c r="C6363" s="56" t="s">
        <v>13732</v>
      </c>
      <c r="D6363" s="56" t="s">
        <v>13733</v>
      </c>
      <c r="E6363" s="56" t="s">
        <v>13734</v>
      </c>
      <c r="F6363" s="56" t="s">
        <v>13735</v>
      </c>
      <c r="G6363" s="56" t="s">
        <v>13736</v>
      </c>
      <c r="I6363" s="159">
        <v>42118</v>
      </c>
      <c r="J6363" s="159">
        <v>42179</v>
      </c>
      <c r="K6363" s="156" t="s">
        <v>13819</v>
      </c>
      <c r="L6363" s="156" t="s">
        <v>13820</v>
      </c>
      <c r="N6363" s="121" t="s">
        <v>13152</v>
      </c>
      <c r="O6363" s="156"/>
      <c r="P6363" s="156" t="s">
        <v>13746</v>
      </c>
      <c r="Q6363" s="56">
        <v>24</v>
      </c>
      <c r="R6363" s="56" t="s">
        <v>6603</v>
      </c>
      <c r="S6363" s="156" t="s">
        <v>605</v>
      </c>
      <c r="T6363" s="25">
        <v>1</v>
      </c>
      <c r="U6363" s="156" t="s">
        <v>13113</v>
      </c>
      <c r="V6363" s="156"/>
      <c r="W6363" s="25">
        <v>0.625</v>
      </c>
      <c r="X6363" s="156">
        <v>56</v>
      </c>
      <c r="Y6363" s="156">
        <v>53.8</v>
      </c>
      <c r="Z6363" s="131"/>
      <c r="AC6363" s="186">
        <v>4.2000000000000003E-2</v>
      </c>
      <c r="AI6363" s="56" t="s">
        <v>13109</v>
      </c>
      <c r="AJ6363" s="25" t="s">
        <v>13132</v>
      </c>
    </row>
    <row r="6364" spans="1:36" s="56" customFormat="1">
      <c r="A6364" s="56" t="s">
        <v>13731</v>
      </c>
      <c r="B6364" s="56" t="s">
        <v>1033</v>
      </c>
      <c r="C6364" s="56" t="s">
        <v>13732</v>
      </c>
      <c r="D6364" s="56" t="s">
        <v>13733</v>
      </c>
      <c r="E6364" s="56" t="s">
        <v>13734</v>
      </c>
      <c r="F6364" s="56" t="s">
        <v>13735</v>
      </c>
      <c r="G6364" s="56" t="s">
        <v>13736</v>
      </c>
      <c r="I6364" s="159">
        <v>42118</v>
      </c>
      <c r="J6364" s="159">
        <v>42179</v>
      </c>
      <c r="K6364" s="156" t="s">
        <v>13821</v>
      </c>
      <c r="L6364" s="156" t="s">
        <v>13822</v>
      </c>
      <c r="N6364" s="121" t="s">
        <v>13152</v>
      </c>
      <c r="O6364" s="156"/>
      <c r="P6364" s="156" t="s">
        <v>13746</v>
      </c>
      <c r="Q6364" s="56">
        <v>24</v>
      </c>
      <c r="R6364" s="56" t="s">
        <v>6603</v>
      </c>
      <c r="S6364" s="156" t="s">
        <v>605</v>
      </c>
      <c r="T6364" s="25">
        <v>1</v>
      </c>
      <c r="U6364" s="156" t="s">
        <v>13113</v>
      </c>
      <c r="V6364" s="156"/>
      <c r="W6364" s="25">
        <v>0.625</v>
      </c>
      <c r="X6364" s="156">
        <v>51</v>
      </c>
      <c r="Y6364" s="156">
        <v>65.8</v>
      </c>
      <c r="Z6364" s="131"/>
      <c r="AC6364" s="186">
        <v>4.2000000000000003E-2</v>
      </c>
      <c r="AI6364" s="56" t="s">
        <v>13109</v>
      </c>
      <c r="AJ6364" s="25" t="s">
        <v>13132</v>
      </c>
    </row>
    <row r="6365" spans="1:36" s="56" customFormat="1">
      <c r="A6365" s="56" t="s">
        <v>13731</v>
      </c>
      <c r="B6365" s="56" t="s">
        <v>1033</v>
      </c>
      <c r="C6365" s="56" t="s">
        <v>13732</v>
      </c>
      <c r="D6365" s="56" t="s">
        <v>13733</v>
      </c>
      <c r="E6365" s="56" t="s">
        <v>13734</v>
      </c>
      <c r="F6365" s="56" t="s">
        <v>13735</v>
      </c>
      <c r="G6365" s="56" t="s">
        <v>13736</v>
      </c>
      <c r="I6365" s="159">
        <v>42118</v>
      </c>
      <c r="J6365" s="159">
        <v>42179</v>
      </c>
      <c r="K6365" s="156" t="s">
        <v>13823</v>
      </c>
      <c r="L6365" s="156" t="s">
        <v>13824</v>
      </c>
      <c r="N6365" s="121" t="s">
        <v>13152</v>
      </c>
      <c r="O6365" s="156"/>
      <c r="P6365" s="156" t="s">
        <v>13746</v>
      </c>
      <c r="Q6365" s="56">
        <v>24</v>
      </c>
      <c r="R6365" s="56" t="s">
        <v>6603</v>
      </c>
      <c r="S6365" s="156" t="s">
        <v>605</v>
      </c>
      <c r="T6365" s="25">
        <v>1</v>
      </c>
      <c r="U6365" s="156" t="s">
        <v>13113</v>
      </c>
      <c r="V6365" s="156"/>
      <c r="W6365" s="25">
        <v>0.625</v>
      </c>
      <c r="X6365" s="156">
        <v>50</v>
      </c>
      <c r="Y6365" s="156">
        <v>50.6</v>
      </c>
      <c r="Z6365" s="131"/>
      <c r="AC6365" s="186">
        <v>4.2000000000000003E-2</v>
      </c>
      <c r="AI6365" s="56" t="s">
        <v>13109</v>
      </c>
      <c r="AJ6365" s="25" t="s">
        <v>13132</v>
      </c>
    </row>
    <row r="6366" spans="1:36" s="56" customFormat="1">
      <c r="A6366" s="56" t="s">
        <v>13731</v>
      </c>
      <c r="B6366" s="56" t="s">
        <v>1033</v>
      </c>
      <c r="C6366" s="56" t="s">
        <v>13732</v>
      </c>
      <c r="D6366" s="56" t="s">
        <v>13733</v>
      </c>
      <c r="E6366" s="56" t="s">
        <v>13734</v>
      </c>
      <c r="F6366" s="56" t="s">
        <v>13735</v>
      </c>
      <c r="G6366" s="56" t="s">
        <v>13736</v>
      </c>
      <c r="I6366" s="159">
        <v>42118</v>
      </c>
      <c r="J6366" s="159">
        <v>42179</v>
      </c>
      <c r="K6366" s="156" t="s">
        <v>13825</v>
      </c>
      <c r="L6366" s="156" t="s">
        <v>13826</v>
      </c>
      <c r="N6366" s="121" t="s">
        <v>13152</v>
      </c>
      <c r="O6366" s="156"/>
      <c r="P6366" s="156" t="s">
        <v>13746</v>
      </c>
      <c r="Q6366" s="56">
        <v>24</v>
      </c>
      <c r="R6366" s="56" t="s">
        <v>6603</v>
      </c>
      <c r="S6366" s="156" t="s">
        <v>605</v>
      </c>
      <c r="T6366" s="25">
        <v>1</v>
      </c>
      <c r="U6366" s="156" t="s">
        <v>13113</v>
      </c>
      <c r="V6366" s="156"/>
      <c r="W6366" s="25">
        <v>0.625</v>
      </c>
      <c r="X6366" s="156">
        <v>53</v>
      </c>
      <c r="Y6366" s="156">
        <v>46</v>
      </c>
      <c r="Z6366" s="131"/>
      <c r="AC6366" s="186">
        <v>4.2000000000000003E-2</v>
      </c>
      <c r="AI6366" s="56" t="s">
        <v>13109</v>
      </c>
      <c r="AJ6366" s="25" t="s">
        <v>13132</v>
      </c>
    </row>
    <row r="6367" spans="1:36" s="56" customFormat="1">
      <c r="A6367" s="56" t="s">
        <v>13731</v>
      </c>
      <c r="B6367" s="56" t="s">
        <v>1033</v>
      </c>
      <c r="C6367" s="56" t="s">
        <v>13732</v>
      </c>
      <c r="D6367" s="56" t="s">
        <v>13733</v>
      </c>
      <c r="E6367" s="56" t="s">
        <v>13734</v>
      </c>
      <c r="F6367" s="56" t="s">
        <v>13735</v>
      </c>
      <c r="G6367" s="56" t="s">
        <v>13736</v>
      </c>
      <c r="I6367" s="159">
        <v>42118</v>
      </c>
      <c r="J6367" s="159">
        <v>42179</v>
      </c>
      <c r="K6367" s="156" t="s">
        <v>13827</v>
      </c>
      <c r="L6367" s="156" t="s">
        <v>13828</v>
      </c>
      <c r="N6367" s="121" t="s">
        <v>13152</v>
      </c>
      <c r="O6367" s="156"/>
      <c r="P6367" s="156" t="s">
        <v>13746</v>
      </c>
      <c r="Q6367" s="56">
        <v>24</v>
      </c>
      <c r="R6367" s="56" t="s">
        <v>6603</v>
      </c>
      <c r="S6367" s="156" t="s">
        <v>605</v>
      </c>
      <c r="T6367" s="25">
        <v>1</v>
      </c>
      <c r="U6367" s="156" t="s">
        <v>13113</v>
      </c>
      <c r="V6367" s="156"/>
      <c r="W6367" s="25">
        <v>0.625</v>
      </c>
      <c r="X6367" s="156">
        <v>53</v>
      </c>
      <c r="Y6367" s="156">
        <v>30</v>
      </c>
      <c r="Z6367" s="131"/>
      <c r="AC6367" s="186">
        <v>4.2000000000000003E-2</v>
      </c>
      <c r="AI6367" s="56" t="s">
        <v>13109</v>
      </c>
      <c r="AJ6367" s="25" t="s">
        <v>13132</v>
      </c>
    </row>
    <row r="6368" spans="1:36" s="56" customFormat="1">
      <c r="A6368" s="56" t="s">
        <v>13731</v>
      </c>
      <c r="B6368" s="56" t="s">
        <v>1033</v>
      </c>
      <c r="C6368" s="56" t="s">
        <v>13732</v>
      </c>
      <c r="D6368" s="56" t="s">
        <v>13733</v>
      </c>
      <c r="E6368" s="56" t="s">
        <v>13734</v>
      </c>
      <c r="F6368" s="56" t="s">
        <v>13735</v>
      </c>
      <c r="G6368" s="56" t="s">
        <v>13736</v>
      </c>
      <c r="I6368" s="159">
        <v>42118</v>
      </c>
      <c r="J6368" s="159">
        <v>42179</v>
      </c>
      <c r="K6368" s="156" t="s">
        <v>13829</v>
      </c>
      <c r="L6368" s="156" t="s">
        <v>13830</v>
      </c>
      <c r="N6368" s="121" t="s">
        <v>13152</v>
      </c>
      <c r="O6368" s="156"/>
      <c r="P6368" s="156" t="s">
        <v>13746</v>
      </c>
      <c r="Q6368" s="56">
        <v>24</v>
      </c>
      <c r="R6368" s="56" t="s">
        <v>6603</v>
      </c>
      <c r="S6368" s="156" t="s">
        <v>605</v>
      </c>
      <c r="T6368" s="25">
        <v>1</v>
      </c>
      <c r="U6368" s="156" t="s">
        <v>13113</v>
      </c>
      <c r="V6368" s="156"/>
      <c r="W6368" s="25">
        <v>0.625</v>
      </c>
      <c r="X6368" s="156">
        <v>53</v>
      </c>
      <c r="Y6368" s="156">
        <v>53.6</v>
      </c>
      <c r="Z6368" s="131"/>
      <c r="AC6368" s="186">
        <v>4.2000000000000003E-2</v>
      </c>
      <c r="AI6368" s="56" t="s">
        <v>13109</v>
      </c>
      <c r="AJ6368" s="25" t="s">
        <v>13132</v>
      </c>
    </row>
    <row r="6369" spans="1:36" s="56" customFormat="1">
      <c r="A6369" s="56" t="s">
        <v>13731</v>
      </c>
      <c r="B6369" s="56" t="s">
        <v>1033</v>
      </c>
      <c r="C6369" s="56" t="s">
        <v>13732</v>
      </c>
      <c r="D6369" s="56" t="s">
        <v>13733</v>
      </c>
      <c r="E6369" s="56" t="s">
        <v>13734</v>
      </c>
      <c r="F6369" s="56" t="s">
        <v>13735</v>
      </c>
      <c r="G6369" s="56" t="s">
        <v>13736</v>
      </c>
      <c r="I6369" s="159">
        <v>42118</v>
      </c>
      <c r="J6369" s="159">
        <v>42179</v>
      </c>
      <c r="K6369" s="156" t="s">
        <v>13831</v>
      </c>
      <c r="L6369" s="156" t="s">
        <v>13832</v>
      </c>
      <c r="N6369" s="121" t="s">
        <v>13152</v>
      </c>
      <c r="O6369" s="156"/>
      <c r="P6369" s="156" t="s">
        <v>13746</v>
      </c>
      <c r="Q6369" s="56">
        <v>24</v>
      </c>
      <c r="R6369" s="56" t="s">
        <v>6603</v>
      </c>
      <c r="S6369" s="156" t="s">
        <v>605</v>
      </c>
      <c r="T6369" s="25">
        <v>1</v>
      </c>
      <c r="U6369" s="156" t="s">
        <v>13113</v>
      </c>
      <c r="V6369" s="156"/>
      <c r="W6369" s="25">
        <v>0.625</v>
      </c>
      <c r="X6369" s="156">
        <v>53</v>
      </c>
      <c r="Y6369" s="156">
        <v>52</v>
      </c>
      <c r="Z6369" s="131"/>
      <c r="AC6369" s="186">
        <v>4.2000000000000003E-2</v>
      </c>
      <c r="AI6369" s="56" t="s">
        <v>13109</v>
      </c>
      <c r="AJ6369" s="25" t="s">
        <v>13132</v>
      </c>
    </row>
    <row r="6370" spans="1:36" s="56" customFormat="1">
      <c r="A6370" s="56" t="s">
        <v>13731</v>
      </c>
      <c r="B6370" s="56" t="s">
        <v>1033</v>
      </c>
      <c r="C6370" s="56" t="s">
        <v>13732</v>
      </c>
      <c r="D6370" s="56" t="s">
        <v>13733</v>
      </c>
      <c r="E6370" s="56" t="s">
        <v>13734</v>
      </c>
      <c r="F6370" s="56" t="s">
        <v>13735</v>
      </c>
      <c r="G6370" s="56" t="s">
        <v>13736</v>
      </c>
      <c r="I6370" s="159">
        <v>42118</v>
      </c>
      <c r="J6370" s="159">
        <v>42179</v>
      </c>
      <c r="K6370" s="156" t="s">
        <v>13833</v>
      </c>
      <c r="L6370" s="156" t="s">
        <v>13834</v>
      </c>
      <c r="N6370" s="121" t="s">
        <v>13152</v>
      </c>
      <c r="O6370" s="156"/>
      <c r="P6370" s="156" t="s">
        <v>13746</v>
      </c>
      <c r="Q6370" s="56">
        <v>24</v>
      </c>
      <c r="R6370" s="56" t="s">
        <v>6603</v>
      </c>
      <c r="S6370" s="156" t="s">
        <v>605</v>
      </c>
      <c r="T6370" s="25">
        <v>1</v>
      </c>
      <c r="U6370" s="156" t="s">
        <v>13113</v>
      </c>
      <c r="V6370" s="156"/>
      <c r="W6370" s="25">
        <v>0.625</v>
      </c>
      <c r="X6370" s="156">
        <v>53</v>
      </c>
      <c r="Y6370" s="156">
        <v>76.8</v>
      </c>
      <c r="Z6370" s="131"/>
      <c r="AC6370" s="186">
        <v>4.2000000000000003E-2</v>
      </c>
      <c r="AI6370" s="56" t="s">
        <v>13109</v>
      </c>
      <c r="AJ6370" s="25" t="s">
        <v>13132</v>
      </c>
    </row>
    <row r="6371" spans="1:36" s="56" customFormat="1">
      <c r="A6371" s="56" t="s">
        <v>13731</v>
      </c>
      <c r="B6371" s="56" t="s">
        <v>1033</v>
      </c>
      <c r="C6371" s="56" t="s">
        <v>13732</v>
      </c>
      <c r="D6371" s="56" t="s">
        <v>13733</v>
      </c>
      <c r="E6371" s="56" t="s">
        <v>13734</v>
      </c>
      <c r="F6371" s="56" t="s">
        <v>13735</v>
      </c>
      <c r="G6371" s="56" t="s">
        <v>13736</v>
      </c>
      <c r="I6371" s="159">
        <v>42118</v>
      </c>
      <c r="J6371" s="159">
        <v>42179</v>
      </c>
      <c r="K6371" s="156" t="s">
        <v>13835</v>
      </c>
      <c r="L6371" s="156" t="s">
        <v>13836</v>
      </c>
      <c r="N6371" s="121" t="s">
        <v>13152</v>
      </c>
      <c r="O6371" s="156"/>
      <c r="P6371" s="156" t="s">
        <v>13746</v>
      </c>
      <c r="Q6371" s="56">
        <v>24</v>
      </c>
      <c r="R6371" s="56" t="s">
        <v>6603</v>
      </c>
      <c r="S6371" s="156" t="s">
        <v>605</v>
      </c>
      <c r="T6371" s="25">
        <v>1</v>
      </c>
      <c r="U6371" s="156" t="s">
        <v>13113</v>
      </c>
      <c r="V6371" s="156"/>
      <c r="W6371" s="25">
        <v>0.625</v>
      </c>
      <c r="X6371" s="156">
        <v>54</v>
      </c>
      <c r="Y6371" s="156">
        <v>45.4</v>
      </c>
      <c r="Z6371" s="131"/>
      <c r="AC6371" s="186">
        <v>4.2000000000000003E-2</v>
      </c>
      <c r="AI6371" s="56" t="s">
        <v>13109</v>
      </c>
      <c r="AJ6371" s="25" t="s">
        <v>13132</v>
      </c>
    </row>
    <row r="6372" spans="1:36" s="56" customFormat="1">
      <c r="A6372" s="56" t="s">
        <v>13731</v>
      </c>
      <c r="B6372" s="56" t="s">
        <v>1033</v>
      </c>
      <c r="C6372" s="56" t="s">
        <v>13732</v>
      </c>
      <c r="D6372" s="56" t="s">
        <v>13733</v>
      </c>
      <c r="E6372" s="56" t="s">
        <v>13734</v>
      </c>
      <c r="F6372" s="56" t="s">
        <v>13735</v>
      </c>
      <c r="G6372" s="56" t="s">
        <v>13736</v>
      </c>
      <c r="I6372" s="159">
        <v>42118</v>
      </c>
      <c r="J6372" s="159">
        <v>42179</v>
      </c>
      <c r="K6372" s="156" t="s">
        <v>13837</v>
      </c>
      <c r="L6372" s="156" t="s">
        <v>13838</v>
      </c>
      <c r="N6372" s="121" t="s">
        <v>13152</v>
      </c>
      <c r="O6372" s="156"/>
      <c r="P6372" s="156" t="s">
        <v>13746</v>
      </c>
      <c r="Q6372" s="56">
        <v>24</v>
      </c>
      <c r="R6372" s="56" t="s">
        <v>6603</v>
      </c>
      <c r="S6372" s="156" t="s">
        <v>605</v>
      </c>
      <c r="T6372" s="25">
        <v>1</v>
      </c>
      <c r="U6372" s="156" t="s">
        <v>13113</v>
      </c>
      <c r="V6372" s="156"/>
      <c r="W6372" s="25">
        <v>0.625</v>
      </c>
      <c r="X6372" s="156">
        <v>50</v>
      </c>
      <c r="Y6372" s="156">
        <v>61</v>
      </c>
      <c r="Z6372" s="131"/>
      <c r="AC6372" s="186">
        <v>4.2000000000000003E-2</v>
      </c>
      <c r="AI6372" s="56" t="s">
        <v>13109</v>
      </c>
      <c r="AJ6372" s="25" t="s">
        <v>13132</v>
      </c>
    </row>
    <row r="6373" spans="1:36" s="56" customFormat="1">
      <c r="A6373" s="56" t="s">
        <v>13731</v>
      </c>
      <c r="B6373" s="56" t="s">
        <v>1033</v>
      </c>
      <c r="C6373" s="56" t="s">
        <v>13732</v>
      </c>
      <c r="D6373" s="56" t="s">
        <v>13733</v>
      </c>
      <c r="E6373" s="56" t="s">
        <v>13734</v>
      </c>
      <c r="F6373" s="56" t="s">
        <v>13735</v>
      </c>
      <c r="G6373" s="56" t="s">
        <v>13736</v>
      </c>
      <c r="I6373" s="159">
        <v>42118</v>
      </c>
      <c r="J6373" s="159">
        <v>42179</v>
      </c>
      <c r="K6373" s="156" t="s">
        <v>13839</v>
      </c>
      <c r="L6373" s="156" t="s">
        <v>13840</v>
      </c>
      <c r="N6373" s="121" t="s">
        <v>13152</v>
      </c>
      <c r="O6373" s="156"/>
      <c r="P6373" s="156" t="s">
        <v>13746</v>
      </c>
      <c r="Q6373" s="56">
        <v>24</v>
      </c>
      <c r="R6373" s="56" t="s">
        <v>6603</v>
      </c>
      <c r="S6373" s="156" t="s">
        <v>605</v>
      </c>
      <c r="T6373" s="25">
        <v>1</v>
      </c>
      <c r="U6373" s="156" t="s">
        <v>13113</v>
      </c>
      <c r="V6373" s="156"/>
      <c r="W6373" s="25">
        <v>0.625</v>
      </c>
      <c r="X6373" s="156">
        <v>50</v>
      </c>
      <c r="Y6373" s="156">
        <v>57.2</v>
      </c>
      <c r="Z6373" s="131"/>
      <c r="AC6373" s="186">
        <v>4.2000000000000003E-2</v>
      </c>
      <c r="AI6373" s="56" t="s">
        <v>13109</v>
      </c>
      <c r="AJ6373" s="25" t="s">
        <v>13132</v>
      </c>
    </row>
    <row r="6374" spans="1:36" s="56" customFormat="1">
      <c r="A6374" s="56" t="s">
        <v>13731</v>
      </c>
      <c r="B6374" s="56" t="s">
        <v>1033</v>
      </c>
      <c r="C6374" s="56" t="s">
        <v>13732</v>
      </c>
      <c r="D6374" s="56" t="s">
        <v>13733</v>
      </c>
      <c r="E6374" s="56" t="s">
        <v>13734</v>
      </c>
      <c r="F6374" s="56" t="s">
        <v>13735</v>
      </c>
      <c r="G6374" s="56" t="s">
        <v>13736</v>
      </c>
      <c r="I6374" s="159">
        <v>42118</v>
      </c>
      <c r="J6374" s="159">
        <v>42179</v>
      </c>
      <c r="K6374" s="156" t="s">
        <v>13841</v>
      </c>
      <c r="L6374" s="156" t="s">
        <v>13842</v>
      </c>
      <c r="N6374" s="121" t="s">
        <v>13152</v>
      </c>
      <c r="O6374" s="156"/>
      <c r="P6374" s="156" t="s">
        <v>13746</v>
      </c>
      <c r="Q6374" s="56">
        <v>24</v>
      </c>
      <c r="R6374" s="56" t="s">
        <v>6603</v>
      </c>
      <c r="S6374" s="156" t="s">
        <v>605</v>
      </c>
      <c r="T6374" s="25">
        <v>1</v>
      </c>
      <c r="U6374" s="156" t="s">
        <v>13113</v>
      </c>
      <c r="V6374" s="156"/>
      <c r="W6374" s="25">
        <v>0.625</v>
      </c>
      <c r="X6374" s="156">
        <v>50</v>
      </c>
      <c r="Y6374" s="156">
        <v>41.2</v>
      </c>
      <c r="Z6374" s="131"/>
      <c r="AC6374" s="186">
        <v>4.2000000000000003E-2</v>
      </c>
      <c r="AI6374" s="56" t="s">
        <v>13109</v>
      </c>
      <c r="AJ6374" s="25" t="s">
        <v>13132</v>
      </c>
    </row>
    <row r="6375" spans="1:36" s="56" customFormat="1">
      <c r="A6375" s="56" t="s">
        <v>13731</v>
      </c>
      <c r="B6375" s="56" t="s">
        <v>1033</v>
      </c>
      <c r="C6375" s="56" t="s">
        <v>13732</v>
      </c>
      <c r="D6375" s="56" t="s">
        <v>13733</v>
      </c>
      <c r="E6375" s="56" t="s">
        <v>13734</v>
      </c>
      <c r="F6375" s="56" t="s">
        <v>13735</v>
      </c>
      <c r="G6375" s="56" t="s">
        <v>13736</v>
      </c>
      <c r="I6375" s="159">
        <v>42118</v>
      </c>
      <c r="J6375" s="159">
        <v>42179</v>
      </c>
      <c r="K6375" s="156" t="s">
        <v>13843</v>
      </c>
      <c r="L6375" s="156" t="s">
        <v>13844</v>
      </c>
      <c r="N6375" s="121" t="s">
        <v>13152</v>
      </c>
      <c r="O6375" s="156"/>
      <c r="P6375" s="156" t="s">
        <v>13746</v>
      </c>
      <c r="Q6375" s="56">
        <v>24</v>
      </c>
      <c r="R6375" s="56" t="s">
        <v>6603</v>
      </c>
      <c r="S6375" s="156" t="s">
        <v>605</v>
      </c>
      <c r="T6375" s="25">
        <v>1</v>
      </c>
      <c r="U6375" s="156" t="s">
        <v>13113</v>
      </c>
      <c r="V6375" s="156"/>
      <c r="W6375" s="25">
        <v>0.625</v>
      </c>
      <c r="X6375" s="156">
        <v>50</v>
      </c>
      <c r="Y6375" s="156">
        <v>87</v>
      </c>
      <c r="Z6375" s="131"/>
      <c r="AC6375" s="186">
        <v>4.2000000000000003E-2</v>
      </c>
      <c r="AI6375" s="56" t="s">
        <v>13109</v>
      </c>
      <c r="AJ6375" s="25" t="s">
        <v>13132</v>
      </c>
    </row>
    <row r="6376" spans="1:36" s="56" customFormat="1">
      <c r="A6376" s="56" t="s">
        <v>13731</v>
      </c>
      <c r="B6376" s="56" t="s">
        <v>1033</v>
      </c>
      <c r="C6376" s="56" t="s">
        <v>13732</v>
      </c>
      <c r="D6376" s="56" t="s">
        <v>13733</v>
      </c>
      <c r="E6376" s="56" t="s">
        <v>13734</v>
      </c>
      <c r="F6376" s="56" t="s">
        <v>13735</v>
      </c>
      <c r="G6376" s="56" t="s">
        <v>13736</v>
      </c>
      <c r="I6376" s="159">
        <v>42118</v>
      </c>
      <c r="J6376" s="159">
        <v>42179</v>
      </c>
      <c r="K6376" s="156" t="s">
        <v>13845</v>
      </c>
      <c r="L6376" s="156" t="s">
        <v>13846</v>
      </c>
      <c r="N6376" s="121" t="s">
        <v>13152</v>
      </c>
      <c r="O6376" s="156"/>
      <c r="P6376" s="156" t="s">
        <v>13746</v>
      </c>
      <c r="Q6376" s="56">
        <v>24</v>
      </c>
      <c r="R6376" s="56" t="s">
        <v>6603</v>
      </c>
      <c r="S6376" s="156" t="s">
        <v>605</v>
      </c>
      <c r="T6376" s="25">
        <v>1</v>
      </c>
      <c r="U6376" s="156" t="s">
        <v>13113</v>
      </c>
      <c r="V6376" s="156"/>
      <c r="W6376" s="25">
        <v>0.625</v>
      </c>
      <c r="X6376" s="156">
        <v>50</v>
      </c>
      <c r="Y6376" s="156">
        <v>66.400000000000006</v>
      </c>
      <c r="Z6376" s="131"/>
      <c r="AC6376" s="186">
        <v>4.2000000000000003E-2</v>
      </c>
      <c r="AI6376" s="56" t="s">
        <v>13109</v>
      </c>
      <c r="AJ6376" s="25" t="s">
        <v>13132</v>
      </c>
    </row>
    <row r="6377" spans="1:36" s="56" customFormat="1">
      <c r="A6377" s="56" t="s">
        <v>13731</v>
      </c>
      <c r="B6377" s="56" t="s">
        <v>1033</v>
      </c>
      <c r="C6377" s="56" t="s">
        <v>13732</v>
      </c>
      <c r="D6377" s="56" t="s">
        <v>13733</v>
      </c>
      <c r="E6377" s="56" t="s">
        <v>13734</v>
      </c>
      <c r="F6377" s="56" t="s">
        <v>13735</v>
      </c>
      <c r="G6377" s="56" t="s">
        <v>13736</v>
      </c>
      <c r="I6377" s="159">
        <v>42118</v>
      </c>
      <c r="J6377" s="159">
        <v>42179</v>
      </c>
      <c r="K6377" s="156" t="s">
        <v>13847</v>
      </c>
      <c r="L6377" s="156" t="s">
        <v>13848</v>
      </c>
      <c r="N6377" s="121" t="s">
        <v>13152</v>
      </c>
      <c r="O6377" s="156"/>
      <c r="P6377" s="156" t="s">
        <v>13746</v>
      </c>
      <c r="Q6377" s="56">
        <v>24</v>
      </c>
      <c r="R6377" s="56" t="s">
        <v>6603</v>
      </c>
      <c r="S6377" s="156" t="s">
        <v>605</v>
      </c>
      <c r="T6377" s="25">
        <v>1</v>
      </c>
      <c r="U6377" s="156" t="s">
        <v>13113</v>
      </c>
      <c r="V6377" s="156"/>
      <c r="W6377" s="25">
        <v>0.625</v>
      </c>
      <c r="X6377" s="156">
        <v>50</v>
      </c>
      <c r="Y6377" s="156">
        <v>122</v>
      </c>
      <c r="Z6377" s="131"/>
      <c r="AC6377" s="186">
        <v>4.2000000000000003E-2</v>
      </c>
      <c r="AI6377" s="56" t="s">
        <v>13109</v>
      </c>
      <c r="AJ6377" s="25" t="s">
        <v>13132</v>
      </c>
    </row>
    <row r="6378" spans="1:36" s="56" customFormat="1">
      <c r="A6378" s="56" t="s">
        <v>13731</v>
      </c>
      <c r="B6378" s="56" t="s">
        <v>1033</v>
      </c>
      <c r="C6378" s="56" t="s">
        <v>13732</v>
      </c>
      <c r="D6378" s="56" t="s">
        <v>13733</v>
      </c>
      <c r="E6378" s="56" t="s">
        <v>13734</v>
      </c>
      <c r="F6378" s="56" t="s">
        <v>13735</v>
      </c>
      <c r="G6378" s="56" t="s">
        <v>13736</v>
      </c>
      <c r="I6378" s="159">
        <v>42118</v>
      </c>
      <c r="J6378" s="159">
        <v>42179</v>
      </c>
      <c r="K6378" s="156" t="s">
        <v>13849</v>
      </c>
      <c r="L6378" s="156" t="s">
        <v>13850</v>
      </c>
      <c r="N6378" s="121" t="s">
        <v>13152</v>
      </c>
      <c r="O6378" s="156"/>
      <c r="P6378" s="156" t="s">
        <v>13746</v>
      </c>
      <c r="Q6378" s="56">
        <v>24</v>
      </c>
      <c r="R6378" s="56" t="s">
        <v>6603</v>
      </c>
      <c r="S6378" s="156" t="s">
        <v>605</v>
      </c>
      <c r="T6378" s="25">
        <v>1</v>
      </c>
      <c r="U6378" s="156" t="s">
        <v>13113</v>
      </c>
      <c r="V6378" s="156"/>
      <c r="W6378" s="25">
        <v>0.625</v>
      </c>
      <c r="X6378" s="156">
        <v>50</v>
      </c>
      <c r="Y6378" s="156">
        <v>59.6</v>
      </c>
      <c r="Z6378" s="131"/>
      <c r="AC6378" s="186">
        <v>4.2000000000000003E-2</v>
      </c>
      <c r="AI6378" s="56" t="s">
        <v>13109</v>
      </c>
      <c r="AJ6378" s="25" t="s">
        <v>13132</v>
      </c>
    </row>
    <row r="6379" spans="1:36" s="56" customFormat="1">
      <c r="A6379" s="56" t="s">
        <v>13731</v>
      </c>
      <c r="B6379" s="56" t="s">
        <v>1033</v>
      </c>
      <c r="C6379" s="56" t="s">
        <v>13732</v>
      </c>
      <c r="D6379" s="56" t="s">
        <v>13733</v>
      </c>
      <c r="E6379" s="56" t="s">
        <v>13734</v>
      </c>
      <c r="F6379" s="56" t="s">
        <v>13735</v>
      </c>
      <c r="G6379" s="56" t="s">
        <v>13736</v>
      </c>
      <c r="I6379" s="159">
        <v>42118</v>
      </c>
      <c r="J6379" s="159">
        <v>42179</v>
      </c>
      <c r="K6379" s="156" t="s">
        <v>13851</v>
      </c>
      <c r="L6379" s="156" t="s">
        <v>13852</v>
      </c>
      <c r="N6379" s="121" t="s">
        <v>13152</v>
      </c>
      <c r="O6379" s="156"/>
      <c r="P6379" s="156" t="s">
        <v>13746</v>
      </c>
      <c r="Q6379" s="56">
        <v>24</v>
      </c>
      <c r="R6379" s="56" t="s">
        <v>6603</v>
      </c>
      <c r="S6379" s="156" t="s">
        <v>605</v>
      </c>
      <c r="T6379" s="25">
        <v>1</v>
      </c>
      <c r="U6379" s="156" t="s">
        <v>13113</v>
      </c>
      <c r="V6379" s="156"/>
      <c r="W6379" s="25">
        <v>0.625</v>
      </c>
      <c r="X6379" s="156">
        <v>50</v>
      </c>
      <c r="Y6379" s="156">
        <v>76</v>
      </c>
      <c r="Z6379" s="131"/>
      <c r="AC6379" s="186">
        <v>4.2000000000000003E-2</v>
      </c>
      <c r="AI6379" s="56" t="s">
        <v>13109</v>
      </c>
      <c r="AJ6379" s="25" t="s">
        <v>13132</v>
      </c>
    </row>
    <row r="6380" spans="1:36" s="56" customFormat="1">
      <c r="A6380" s="56" t="s">
        <v>13731</v>
      </c>
      <c r="B6380" s="56" t="s">
        <v>1033</v>
      </c>
      <c r="C6380" s="56" t="s">
        <v>13732</v>
      </c>
      <c r="D6380" s="56" t="s">
        <v>13733</v>
      </c>
      <c r="E6380" s="56" t="s">
        <v>13734</v>
      </c>
      <c r="F6380" s="56" t="s">
        <v>13735</v>
      </c>
      <c r="G6380" s="56" t="s">
        <v>13736</v>
      </c>
      <c r="I6380" s="159">
        <v>42118</v>
      </c>
      <c r="J6380" s="159">
        <v>42179</v>
      </c>
      <c r="K6380" s="156" t="s">
        <v>13853</v>
      </c>
      <c r="L6380" s="156" t="s">
        <v>13854</v>
      </c>
      <c r="N6380" s="121" t="s">
        <v>13152</v>
      </c>
      <c r="O6380" s="156"/>
      <c r="P6380" s="156" t="s">
        <v>13746</v>
      </c>
      <c r="Q6380" s="56">
        <v>24</v>
      </c>
      <c r="R6380" s="56" t="s">
        <v>6603</v>
      </c>
      <c r="S6380" s="156" t="s">
        <v>605</v>
      </c>
      <c r="T6380" s="25">
        <v>1</v>
      </c>
      <c r="U6380" s="156" t="s">
        <v>13113</v>
      </c>
      <c r="V6380" s="156"/>
      <c r="W6380" s="25">
        <v>0.625</v>
      </c>
      <c r="X6380" s="156">
        <v>50</v>
      </c>
      <c r="Y6380" s="156">
        <v>55.6</v>
      </c>
      <c r="Z6380" s="131"/>
      <c r="AC6380" s="186">
        <v>4.2000000000000003E-2</v>
      </c>
      <c r="AI6380" s="56" t="s">
        <v>13109</v>
      </c>
      <c r="AJ6380" s="25" t="s">
        <v>13132</v>
      </c>
    </row>
    <row r="6381" spans="1:36" s="56" customFormat="1">
      <c r="A6381" s="56" t="s">
        <v>13731</v>
      </c>
      <c r="B6381" s="56" t="s">
        <v>1033</v>
      </c>
      <c r="C6381" s="56" t="s">
        <v>13732</v>
      </c>
      <c r="D6381" s="56" t="s">
        <v>13733</v>
      </c>
      <c r="E6381" s="56" t="s">
        <v>13734</v>
      </c>
      <c r="F6381" s="56" t="s">
        <v>13735</v>
      </c>
      <c r="G6381" s="56" t="s">
        <v>13736</v>
      </c>
      <c r="I6381" s="159">
        <v>42118</v>
      </c>
      <c r="J6381" s="159">
        <v>42179</v>
      </c>
      <c r="K6381" s="156" t="s">
        <v>13855</v>
      </c>
      <c r="L6381" s="156" t="s">
        <v>13856</v>
      </c>
      <c r="N6381" s="121" t="s">
        <v>13152</v>
      </c>
      <c r="O6381" s="156"/>
      <c r="P6381" s="156" t="s">
        <v>13746</v>
      </c>
      <c r="Q6381" s="56">
        <v>24</v>
      </c>
      <c r="R6381" s="56" t="s">
        <v>6603</v>
      </c>
      <c r="S6381" s="156" t="s">
        <v>605</v>
      </c>
      <c r="T6381" s="25">
        <v>1</v>
      </c>
      <c r="U6381" s="156" t="s">
        <v>13113</v>
      </c>
      <c r="V6381" s="156"/>
      <c r="W6381" s="25">
        <v>0.625</v>
      </c>
      <c r="X6381" s="156">
        <v>50</v>
      </c>
      <c r="Y6381" s="156">
        <v>32.799999999999997</v>
      </c>
      <c r="Z6381" s="131"/>
      <c r="AC6381" s="186">
        <v>4.2000000000000003E-2</v>
      </c>
      <c r="AI6381" s="56" t="s">
        <v>13109</v>
      </c>
      <c r="AJ6381" s="25" t="s">
        <v>13132</v>
      </c>
    </row>
    <row r="6382" spans="1:36" s="56" customFormat="1">
      <c r="A6382" s="56" t="s">
        <v>13731</v>
      </c>
      <c r="B6382" s="56" t="s">
        <v>1033</v>
      </c>
      <c r="C6382" s="56" t="s">
        <v>13732</v>
      </c>
      <c r="D6382" s="56" t="s">
        <v>13733</v>
      </c>
      <c r="E6382" s="56" t="s">
        <v>13734</v>
      </c>
      <c r="F6382" s="56" t="s">
        <v>13735</v>
      </c>
      <c r="G6382" s="56" t="s">
        <v>13736</v>
      </c>
      <c r="I6382" s="159">
        <v>42118</v>
      </c>
      <c r="J6382" s="159">
        <v>42179</v>
      </c>
      <c r="K6382" s="156" t="s">
        <v>13857</v>
      </c>
      <c r="L6382" s="156" t="s">
        <v>13858</v>
      </c>
      <c r="N6382" s="121" t="s">
        <v>13152</v>
      </c>
      <c r="O6382" s="156"/>
      <c r="P6382" s="156" t="s">
        <v>13746</v>
      </c>
      <c r="Q6382" s="56">
        <v>24</v>
      </c>
      <c r="R6382" s="56" t="s">
        <v>6603</v>
      </c>
      <c r="S6382" s="156" t="s">
        <v>605</v>
      </c>
      <c r="T6382" s="25">
        <v>1</v>
      </c>
      <c r="U6382" s="156" t="s">
        <v>13113</v>
      </c>
      <c r="V6382" s="156"/>
      <c r="W6382" s="25">
        <v>0.625</v>
      </c>
      <c r="X6382" s="156">
        <v>50</v>
      </c>
      <c r="Y6382" s="156">
        <v>33.799999999999997</v>
      </c>
      <c r="Z6382" s="131"/>
      <c r="AC6382" s="186">
        <v>4.2000000000000003E-2</v>
      </c>
      <c r="AI6382" s="56" t="s">
        <v>13109</v>
      </c>
      <c r="AJ6382" s="25" t="s">
        <v>13132</v>
      </c>
    </row>
    <row r="6383" spans="1:36" s="56" customFormat="1">
      <c r="A6383" s="56" t="s">
        <v>13731</v>
      </c>
      <c r="B6383" s="56" t="s">
        <v>1033</v>
      </c>
      <c r="C6383" s="56" t="s">
        <v>13732</v>
      </c>
      <c r="D6383" s="56" t="s">
        <v>13733</v>
      </c>
      <c r="E6383" s="56" t="s">
        <v>13734</v>
      </c>
      <c r="F6383" s="56" t="s">
        <v>13735</v>
      </c>
      <c r="G6383" s="56" t="s">
        <v>13736</v>
      </c>
      <c r="I6383" s="159">
        <v>42118</v>
      </c>
      <c r="J6383" s="159">
        <v>42179</v>
      </c>
      <c r="K6383" s="156" t="s">
        <v>13859</v>
      </c>
      <c r="L6383" s="156" t="s">
        <v>13860</v>
      </c>
      <c r="N6383" s="121" t="s">
        <v>13152</v>
      </c>
      <c r="O6383" s="156"/>
      <c r="P6383" s="156" t="s">
        <v>13746</v>
      </c>
      <c r="Q6383" s="56">
        <v>24</v>
      </c>
      <c r="R6383" s="56" t="s">
        <v>6603</v>
      </c>
      <c r="S6383" s="156" t="s">
        <v>605</v>
      </c>
      <c r="T6383" s="25">
        <v>1</v>
      </c>
      <c r="U6383" s="156" t="s">
        <v>13113</v>
      </c>
      <c r="V6383" s="156"/>
      <c r="W6383" s="25">
        <v>0.625</v>
      </c>
      <c r="X6383" s="156">
        <v>50</v>
      </c>
      <c r="Y6383" s="156">
        <v>80.2</v>
      </c>
      <c r="Z6383" s="131"/>
      <c r="AC6383" s="186">
        <v>4.2000000000000003E-2</v>
      </c>
      <c r="AI6383" s="56" t="s">
        <v>13109</v>
      </c>
      <c r="AJ6383" s="25" t="s">
        <v>13132</v>
      </c>
    </row>
    <row r="6384" spans="1:36" s="56" customFormat="1">
      <c r="A6384" s="56" t="s">
        <v>13731</v>
      </c>
      <c r="B6384" s="56" t="s">
        <v>1033</v>
      </c>
      <c r="C6384" s="56" t="s">
        <v>13732</v>
      </c>
      <c r="D6384" s="56" t="s">
        <v>13733</v>
      </c>
      <c r="E6384" s="56" t="s">
        <v>13734</v>
      </c>
      <c r="F6384" s="56" t="s">
        <v>13735</v>
      </c>
      <c r="G6384" s="56" t="s">
        <v>13736</v>
      </c>
      <c r="I6384" s="159">
        <v>42118</v>
      </c>
      <c r="J6384" s="159">
        <v>42179</v>
      </c>
      <c r="K6384" s="156" t="s">
        <v>13861</v>
      </c>
      <c r="L6384" s="156" t="s">
        <v>13862</v>
      </c>
      <c r="N6384" s="121" t="s">
        <v>13152</v>
      </c>
      <c r="O6384" s="156"/>
      <c r="P6384" s="156" t="s">
        <v>13746</v>
      </c>
      <c r="Q6384" s="56">
        <v>24</v>
      </c>
      <c r="R6384" s="56" t="s">
        <v>6603</v>
      </c>
      <c r="S6384" s="156" t="s">
        <v>605</v>
      </c>
      <c r="T6384" s="25">
        <v>1</v>
      </c>
      <c r="U6384" s="156" t="s">
        <v>13113</v>
      </c>
      <c r="V6384" s="156"/>
      <c r="W6384" s="25">
        <v>0.625</v>
      </c>
      <c r="X6384" s="156">
        <v>50</v>
      </c>
      <c r="Y6384" s="156">
        <v>118</v>
      </c>
      <c r="Z6384" s="131"/>
      <c r="AC6384" s="186">
        <v>4.2000000000000003E-2</v>
      </c>
      <c r="AI6384" s="56" t="s">
        <v>13109</v>
      </c>
      <c r="AJ6384" s="25" t="s">
        <v>13132</v>
      </c>
    </row>
    <row r="6385" spans="1:36" s="56" customFormat="1">
      <c r="A6385" s="56" t="s">
        <v>13731</v>
      </c>
      <c r="B6385" s="56" t="s">
        <v>1033</v>
      </c>
      <c r="C6385" s="56" t="s">
        <v>13732</v>
      </c>
      <c r="D6385" s="56" t="s">
        <v>13733</v>
      </c>
      <c r="E6385" s="56" t="s">
        <v>13734</v>
      </c>
      <c r="F6385" s="56" t="s">
        <v>13735</v>
      </c>
      <c r="G6385" s="56" t="s">
        <v>13736</v>
      </c>
      <c r="I6385" s="159">
        <v>42118</v>
      </c>
      <c r="J6385" s="159">
        <v>42179</v>
      </c>
      <c r="K6385" s="156" t="s">
        <v>13863</v>
      </c>
      <c r="L6385" s="156" t="s">
        <v>13864</v>
      </c>
      <c r="N6385" s="121" t="s">
        <v>13152</v>
      </c>
      <c r="O6385" s="156"/>
      <c r="P6385" s="156" t="s">
        <v>13746</v>
      </c>
      <c r="Q6385" s="56">
        <v>24</v>
      </c>
      <c r="R6385" s="56" t="s">
        <v>6603</v>
      </c>
      <c r="S6385" s="156" t="s">
        <v>605</v>
      </c>
      <c r="T6385" s="25">
        <v>1</v>
      </c>
      <c r="U6385" s="156" t="s">
        <v>13113</v>
      </c>
      <c r="V6385" s="156"/>
      <c r="W6385" s="25">
        <v>0.625</v>
      </c>
      <c r="X6385" s="156">
        <v>50</v>
      </c>
      <c r="Y6385" s="156">
        <v>85</v>
      </c>
      <c r="Z6385" s="131"/>
      <c r="AC6385" s="186">
        <v>4.2000000000000003E-2</v>
      </c>
      <c r="AI6385" s="56" t="s">
        <v>13109</v>
      </c>
      <c r="AJ6385" s="25" t="s">
        <v>13132</v>
      </c>
    </row>
    <row r="6386" spans="1:36" s="56" customFormat="1">
      <c r="A6386" s="56" t="s">
        <v>13731</v>
      </c>
      <c r="B6386" s="56" t="s">
        <v>1033</v>
      </c>
      <c r="C6386" s="56" t="s">
        <v>13732</v>
      </c>
      <c r="D6386" s="56" t="s">
        <v>13733</v>
      </c>
      <c r="E6386" s="56" t="s">
        <v>13734</v>
      </c>
      <c r="F6386" s="56" t="s">
        <v>13735</v>
      </c>
      <c r="G6386" s="56" t="s">
        <v>13736</v>
      </c>
      <c r="I6386" s="159">
        <v>42118</v>
      </c>
      <c r="J6386" s="159">
        <v>42179</v>
      </c>
      <c r="K6386" s="156" t="s">
        <v>13865</v>
      </c>
      <c r="L6386" s="156" t="s">
        <v>13866</v>
      </c>
      <c r="N6386" s="121" t="s">
        <v>13152</v>
      </c>
      <c r="O6386" s="156"/>
      <c r="P6386" s="156" t="s">
        <v>13746</v>
      </c>
      <c r="Q6386" s="56">
        <v>24</v>
      </c>
      <c r="R6386" s="56" t="s">
        <v>6603</v>
      </c>
      <c r="S6386" s="156" t="s">
        <v>605</v>
      </c>
      <c r="T6386" s="25">
        <v>1</v>
      </c>
      <c r="U6386" s="156" t="s">
        <v>13113</v>
      </c>
      <c r="V6386" s="156"/>
      <c r="W6386" s="25">
        <v>0.625</v>
      </c>
      <c r="X6386" s="156">
        <v>50</v>
      </c>
      <c r="Y6386" s="156">
        <v>91.6</v>
      </c>
      <c r="Z6386" s="131"/>
      <c r="AC6386" s="186">
        <v>4.2000000000000003E-2</v>
      </c>
      <c r="AI6386" s="56" t="s">
        <v>13109</v>
      </c>
      <c r="AJ6386" s="25" t="s">
        <v>13132</v>
      </c>
    </row>
    <row r="6387" spans="1:36" s="56" customFormat="1">
      <c r="A6387" s="56" t="s">
        <v>13731</v>
      </c>
      <c r="B6387" s="56" t="s">
        <v>1033</v>
      </c>
      <c r="C6387" s="56" t="s">
        <v>13732</v>
      </c>
      <c r="D6387" s="56" t="s">
        <v>13733</v>
      </c>
      <c r="E6387" s="56" t="s">
        <v>13734</v>
      </c>
      <c r="F6387" s="56" t="s">
        <v>13735</v>
      </c>
      <c r="G6387" s="56" t="s">
        <v>13736</v>
      </c>
      <c r="I6387" s="159">
        <v>42118</v>
      </c>
      <c r="J6387" s="159">
        <v>42179</v>
      </c>
      <c r="K6387" s="156" t="s">
        <v>13867</v>
      </c>
      <c r="L6387" s="156" t="s">
        <v>13868</v>
      </c>
      <c r="N6387" s="121" t="s">
        <v>13152</v>
      </c>
      <c r="O6387" s="156"/>
      <c r="P6387" s="156" t="s">
        <v>13746</v>
      </c>
      <c r="Q6387" s="56">
        <v>24</v>
      </c>
      <c r="R6387" s="56" t="s">
        <v>6603</v>
      </c>
      <c r="S6387" s="156" t="s">
        <v>605</v>
      </c>
      <c r="T6387" s="25">
        <v>1</v>
      </c>
      <c r="U6387" s="156" t="s">
        <v>13113</v>
      </c>
      <c r="V6387" s="156"/>
      <c r="W6387" s="25">
        <v>0.625</v>
      </c>
      <c r="X6387" s="156">
        <v>50</v>
      </c>
      <c r="Y6387" s="156">
        <v>79.400000000000006</v>
      </c>
      <c r="Z6387" s="131"/>
      <c r="AC6387" s="186">
        <v>4.2000000000000003E-2</v>
      </c>
      <c r="AI6387" s="56" t="s">
        <v>13109</v>
      </c>
      <c r="AJ6387" s="25" t="s">
        <v>13132</v>
      </c>
    </row>
    <row r="6388" spans="1:36" s="56" customFormat="1">
      <c r="A6388" s="56" t="s">
        <v>13731</v>
      </c>
      <c r="B6388" s="56" t="s">
        <v>1033</v>
      </c>
      <c r="C6388" s="56" t="s">
        <v>13732</v>
      </c>
      <c r="D6388" s="56" t="s">
        <v>13733</v>
      </c>
      <c r="E6388" s="56" t="s">
        <v>13734</v>
      </c>
      <c r="F6388" s="56" t="s">
        <v>13735</v>
      </c>
      <c r="G6388" s="56" t="s">
        <v>13736</v>
      </c>
      <c r="I6388" s="159">
        <v>42118</v>
      </c>
      <c r="J6388" s="159">
        <v>42179</v>
      </c>
      <c r="K6388" s="156" t="s">
        <v>13869</v>
      </c>
      <c r="L6388" s="156" t="s">
        <v>13870</v>
      </c>
      <c r="N6388" s="121" t="s">
        <v>13152</v>
      </c>
      <c r="O6388" s="156"/>
      <c r="P6388" s="156" t="s">
        <v>13746</v>
      </c>
      <c r="Q6388" s="56">
        <v>24</v>
      </c>
      <c r="R6388" s="56" t="s">
        <v>6603</v>
      </c>
      <c r="S6388" s="156" t="s">
        <v>605</v>
      </c>
      <c r="T6388" s="25">
        <v>1</v>
      </c>
      <c r="U6388" s="156" t="s">
        <v>13113</v>
      </c>
      <c r="V6388" s="156"/>
      <c r="W6388" s="25">
        <v>0.625</v>
      </c>
      <c r="X6388" s="156">
        <v>50</v>
      </c>
      <c r="Y6388" s="156">
        <v>119</v>
      </c>
      <c r="Z6388" s="131"/>
      <c r="AC6388" s="186">
        <v>4.2000000000000003E-2</v>
      </c>
      <c r="AI6388" s="56" t="s">
        <v>13109</v>
      </c>
      <c r="AJ6388" s="25" t="s">
        <v>13132</v>
      </c>
    </row>
    <row r="6389" spans="1:36" s="56" customFormat="1">
      <c r="A6389" s="56" t="s">
        <v>13731</v>
      </c>
      <c r="B6389" s="56" t="s">
        <v>1033</v>
      </c>
      <c r="C6389" s="56" t="s">
        <v>13732</v>
      </c>
      <c r="D6389" s="56" t="s">
        <v>13733</v>
      </c>
      <c r="E6389" s="56" t="s">
        <v>13734</v>
      </c>
      <c r="F6389" s="56" t="s">
        <v>13735</v>
      </c>
      <c r="G6389" s="56" t="s">
        <v>13736</v>
      </c>
      <c r="I6389" s="159">
        <v>42118</v>
      </c>
      <c r="J6389" s="159">
        <v>42179</v>
      </c>
      <c r="K6389" s="156" t="s">
        <v>13871</v>
      </c>
      <c r="L6389" s="156" t="s">
        <v>13872</v>
      </c>
      <c r="N6389" s="121" t="s">
        <v>13152</v>
      </c>
      <c r="O6389" s="156"/>
      <c r="P6389" s="156" t="s">
        <v>13746</v>
      </c>
      <c r="Q6389" s="56">
        <v>24</v>
      </c>
      <c r="R6389" s="56" t="s">
        <v>6603</v>
      </c>
      <c r="S6389" s="156" t="s">
        <v>605</v>
      </c>
      <c r="T6389" s="25">
        <v>1</v>
      </c>
      <c r="U6389" s="156" t="s">
        <v>13113</v>
      </c>
      <c r="V6389" s="156"/>
      <c r="W6389" s="25">
        <v>0.625</v>
      </c>
      <c r="X6389" s="156">
        <v>50</v>
      </c>
      <c r="Y6389" s="156">
        <v>179</v>
      </c>
      <c r="Z6389" s="131"/>
      <c r="AC6389" s="186">
        <v>4.2000000000000003E-2</v>
      </c>
      <c r="AI6389" s="56" t="s">
        <v>13109</v>
      </c>
      <c r="AJ6389" s="25" t="s">
        <v>13132</v>
      </c>
    </row>
    <row r="6390" spans="1:36" s="56" customFormat="1">
      <c r="A6390" s="56" t="s">
        <v>13731</v>
      </c>
      <c r="B6390" s="56" t="s">
        <v>1033</v>
      </c>
      <c r="C6390" s="56" t="s">
        <v>13732</v>
      </c>
      <c r="D6390" s="56" t="s">
        <v>13733</v>
      </c>
      <c r="E6390" s="56" t="s">
        <v>13734</v>
      </c>
      <c r="F6390" s="56" t="s">
        <v>13735</v>
      </c>
      <c r="G6390" s="56" t="s">
        <v>13736</v>
      </c>
      <c r="I6390" s="159">
        <v>42118</v>
      </c>
      <c r="J6390" s="159">
        <v>42179</v>
      </c>
      <c r="K6390" s="156" t="s">
        <v>13873</v>
      </c>
      <c r="L6390" s="156" t="s">
        <v>13874</v>
      </c>
      <c r="N6390" s="121" t="s">
        <v>13152</v>
      </c>
      <c r="O6390" s="156"/>
      <c r="P6390" s="156" t="s">
        <v>13746</v>
      </c>
      <c r="Q6390" s="56">
        <v>24</v>
      </c>
      <c r="R6390" s="56" t="s">
        <v>6603</v>
      </c>
      <c r="S6390" s="156" t="s">
        <v>605</v>
      </c>
      <c r="T6390" s="25">
        <v>1</v>
      </c>
      <c r="U6390" s="156" t="s">
        <v>13113</v>
      </c>
      <c r="V6390" s="156"/>
      <c r="W6390" s="25">
        <v>0.625</v>
      </c>
      <c r="X6390" s="156">
        <v>50</v>
      </c>
      <c r="Y6390" s="156">
        <v>137</v>
      </c>
      <c r="Z6390" s="131"/>
      <c r="AC6390" s="186">
        <v>4.2000000000000003E-2</v>
      </c>
      <c r="AI6390" s="56" t="s">
        <v>13109</v>
      </c>
      <c r="AJ6390" s="25" t="s">
        <v>13132</v>
      </c>
    </row>
    <row r="6391" spans="1:36" s="56" customFormat="1">
      <c r="A6391" s="56" t="s">
        <v>13731</v>
      </c>
      <c r="B6391" s="56" t="s">
        <v>1033</v>
      </c>
      <c r="C6391" s="56" t="s">
        <v>13732</v>
      </c>
      <c r="D6391" s="56" t="s">
        <v>13733</v>
      </c>
      <c r="E6391" s="56" t="s">
        <v>13734</v>
      </c>
      <c r="F6391" s="56" t="s">
        <v>13735</v>
      </c>
      <c r="G6391" s="56" t="s">
        <v>13736</v>
      </c>
      <c r="I6391" s="159">
        <v>42118</v>
      </c>
      <c r="J6391" s="159">
        <v>42179</v>
      </c>
      <c r="K6391" s="156" t="s">
        <v>13875</v>
      </c>
      <c r="L6391" s="156" t="s">
        <v>13876</v>
      </c>
      <c r="N6391" s="121" t="s">
        <v>13152</v>
      </c>
      <c r="O6391" s="156"/>
      <c r="P6391" s="156" t="s">
        <v>13746</v>
      </c>
      <c r="Q6391" s="56">
        <v>24</v>
      </c>
      <c r="R6391" s="56" t="s">
        <v>6603</v>
      </c>
      <c r="S6391" s="156" t="s">
        <v>605</v>
      </c>
      <c r="T6391" s="25">
        <v>1</v>
      </c>
      <c r="U6391" s="156" t="s">
        <v>13113</v>
      </c>
      <c r="V6391" s="156"/>
      <c r="W6391" s="25">
        <v>0.625</v>
      </c>
      <c r="X6391" s="156">
        <v>50</v>
      </c>
      <c r="Y6391" s="156">
        <v>86</v>
      </c>
      <c r="Z6391" s="131"/>
      <c r="AC6391" s="186">
        <v>4.2000000000000003E-2</v>
      </c>
      <c r="AI6391" s="56" t="s">
        <v>13109</v>
      </c>
      <c r="AJ6391" s="25" t="s">
        <v>13132</v>
      </c>
    </row>
    <row r="6392" spans="1:36" s="56" customFormat="1">
      <c r="A6392" s="56" t="s">
        <v>13731</v>
      </c>
      <c r="B6392" s="56" t="s">
        <v>1033</v>
      </c>
      <c r="C6392" s="56" t="s">
        <v>13732</v>
      </c>
      <c r="D6392" s="56" t="s">
        <v>13733</v>
      </c>
      <c r="E6392" s="56" t="s">
        <v>13734</v>
      </c>
      <c r="F6392" s="56" t="s">
        <v>13735</v>
      </c>
      <c r="G6392" s="56" t="s">
        <v>13736</v>
      </c>
      <c r="I6392" s="159">
        <v>42118</v>
      </c>
      <c r="J6392" s="159">
        <v>42179</v>
      </c>
      <c r="K6392" s="156" t="s">
        <v>13877</v>
      </c>
      <c r="L6392" s="156" t="s">
        <v>13878</v>
      </c>
      <c r="N6392" s="121" t="s">
        <v>13152</v>
      </c>
      <c r="O6392" s="156"/>
      <c r="P6392" s="156" t="s">
        <v>13746</v>
      </c>
      <c r="Q6392" s="56">
        <v>24</v>
      </c>
      <c r="R6392" s="56" t="s">
        <v>6603</v>
      </c>
      <c r="S6392" s="156" t="s">
        <v>605</v>
      </c>
      <c r="T6392" s="25">
        <v>1</v>
      </c>
      <c r="U6392" s="156" t="s">
        <v>13113</v>
      </c>
      <c r="V6392" s="156"/>
      <c r="W6392" s="25">
        <v>0.625</v>
      </c>
      <c r="X6392" s="156">
        <v>50</v>
      </c>
      <c r="Y6392" s="156">
        <v>36.799999999999997</v>
      </c>
      <c r="Z6392" s="131"/>
      <c r="AC6392" s="186">
        <v>4.2000000000000003E-2</v>
      </c>
      <c r="AI6392" s="56" t="s">
        <v>13109</v>
      </c>
      <c r="AJ6392" s="25" t="s">
        <v>13132</v>
      </c>
    </row>
    <row r="6393" spans="1:36" s="56" customFormat="1">
      <c r="A6393" s="56" t="s">
        <v>13731</v>
      </c>
      <c r="B6393" s="56" t="s">
        <v>1033</v>
      </c>
      <c r="C6393" s="56" t="s">
        <v>13732</v>
      </c>
      <c r="D6393" s="56" t="s">
        <v>13733</v>
      </c>
      <c r="E6393" s="56" t="s">
        <v>13734</v>
      </c>
      <c r="F6393" s="56" t="s">
        <v>13735</v>
      </c>
      <c r="G6393" s="56" t="s">
        <v>13736</v>
      </c>
      <c r="I6393" s="159">
        <v>42118</v>
      </c>
      <c r="J6393" s="159">
        <v>42179</v>
      </c>
      <c r="K6393" s="156" t="s">
        <v>13879</v>
      </c>
      <c r="L6393" s="156" t="s">
        <v>13880</v>
      </c>
      <c r="N6393" s="121" t="s">
        <v>13152</v>
      </c>
      <c r="O6393" s="156"/>
      <c r="P6393" s="156" t="s">
        <v>13746</v>
      </c>
      <c r="Q6393" s="56">
        <v>24</v>
      </c>
      <c r="R6393" s="56" t="s">
        <v>6603</v>
      </c>
      <c r="S6393" s="156" t="s">
        <v>605</v>
      </c>
      <c r="T6393" s="25">
        <v>1</v>
      </c>
      <c r="U6393" s="156" t="s">
        <v>13113</v>
      </c>
      <c r="V6393" s="156"/>
      <c r="W6393" s="25">
        <v>0.625</v>
      </c>
      <c r="X6393" s="156">
        <v>50</v>
      </c>
      <c r="Y6393" s="156">
        <v>248</v>
      </c>
      <c r="Z6393" s="131"/>
      <c r="AC6393" s="186">
        <v>4.2000000000000003E-2</v>
      </c>
      <c r="AI6393" s="56" t="s">
        <v>13109</v>
      </c>
      <c r="AJ6393" s="25" t="s">
        <v>13132</v>
      </c>
    </row>
    <row r="6394" spans="1:36" s="56" customFormat="1">
      <c r="A6394" s="56" t="s">
        <v>13731</v>
      </c>
      <c r="B6394" s="56" t="s">
        <v>1033</v>
      </c>
      <c r="C6394" s="56" t="s">
        <v>13732</v>
      </c>
      <c r="D6394" s="56" t="s">
        <v>13733</v>
      </c>
      <c r="E6394" s="56" t="s">
        <v>13734</v>
      </c>
      <c r="F6394" s="56" t="s">
        <v>13735</v>
      </c>
      <c r="G6394" s="56" t="s">
        <v>13736</v>
      </c>
      <c r="I6394" s="159">
        <v>42118</v>
      </c>
      <c r="J6394" s="159">
        <v>42179</v>
      </c>
      <c r="K6394" s="156" t="s">
        <v>13881</v>
      </c>
      <c r="L6394" s="156" t="s">
        <v>13882</v>
      </c>
      <c r="N6394" s="121" t="s">
        <v>13152</v>
      </c>
      <c r="O6394" s="156"/>
      <c r="P6394" s="156" t="s">
        <v>13746</v>
      </c>
      <c r="Q6394" s="56">
        <v>24</v>
      </c>
      <c r="R6394" s="56" t="s">
        <v>6603</v>
      </c>
      <c r="S6394" s="156" t="s">
        <v>605</v>
      </c>
      <c r="T6394" s="25">
        <v>1</v>
      </c>
      <c r="U6394" s="156" t="s">
        <v>13113</v>
      </c>
      <c r="V6394" s="156"/>
      <c r="W6394" s="25">
        <v>0.625</v>
      </c>
      <c r="X6394" s="156">
        <v>50</v>
      </c>
      <c r="Y6394" s="156">
        <v>118</v>
      </c>
      <c r="Z6394" s="131"/>
      <c r="AC6394" s="186">
        <v>4.2000000000000003E-2</v>
      </c>
      <c r="AI6394" s="56" t="s">
        <v>13109</v>
      </c>
      <c r="AJ6394" s="25" t="s">
        <v>13132</v>
      </c>
    </row>
    <row r="6395" spans="1:36" s="56" customFormat="1">
      <c r="A6395" s="56" t="s">
        <v>13731</v>
      </c>
      <c r="B6395" s="56" t="s">
        <v>1033</v>
      </c>
      <c r="C6395" s="56" t="s">
        <v>13732</v>
      </c>
      <c r="D6395" s="56" t="s">
        <v>13733</v>
      </c>
      <c r="E6395" s="56" t="s">
        <v>13734</v>
      </c>
      <c r="F6395" s="56" t="s">
        <v>13735</v>
      </c>
      <c r="G6395" s="56" t="s">
        <v>13736</v>
      </c>
      <c r="I6395" s="159">
        <v>42118</v>
      </c>
      <c r="J6395" s="159">
        <v>42179</v>
      </c>
      <c r="K6395" s="156" t="s">
        <v>13883</v>
      </c>
      <c r="L6395" s="156" t="s">
        <v>13884</v>
      </c>
      <c r="N6395" s="121" t="s">
        <v>13152</v>
      </c>
      <c r="O6395" s="156"/>
      <c r="P6395" s="156" t="s">
        <v>13746</v>
      </c>
      <c r="Q6395" s="56">
        <v>24</v>
      </c>
      <c r="R6395" s="56" t="s">
        <v>6603</v>
      </c>
      <c r="S6395" s="156" t="s">
        <v>605</v>
      </c>
      <c r="T6395" s="25">
        <v>1</v>
      </c>
      <c r="U6395" s="156" t="s">
        <v>13113</v>
      </c>
      <c r="V6395" s="156"/>
      <c r="W6395" s="25">
        <v>0.625</v>
      </c>
      <c r="X6395" s="156">
        <v>50</v>
      </c>
      <c r="Y6395" s="156">
        <v>51.8</v>
      </c>
      <c r="Z6395" s="131"/>
      <c r="AC6395" s="186">
        <v>4.2000000000000003E-2</v>
      </c>
      <c r="AI6395" s="56" t="s">
        <v>13109</v>
      </c>
      <c r="AJ6395" s="25" t="s">
        <v>13132</v>
      </c>
    </row>
    <row r="6396" spans="1:36" s="56" customFormat="1">
      <c r="A6396" s="56" t="s">
        <v>13731</v>
      </c>
      <c r="B6396" s="56" t="s">
        <v>1033</v>
      </c>
      <c r="C6396" s="56" t="s">
        <v>13732</v>
      </c>
      <c r="D6396" s="56" t="s">
        <v>13733</v>
      </c>
      <c r="E6396" s="56" t="s">
        <v>13734</v>
      </c>
      <c r="F6396" s="56" t="s">
        <v>13735</v>
      </c>
      <c r="G6396" s="56" t="s">
        <v>13736</v>
      </c>
      <c r="I6396" s="159">
        <v>42118</v>
      </c>
      <c r="J6396" s="159">
        <v>42179</v>
      </c>
      <c r="K6396" s="156" t="s">
        <v>13885</v>
      </c>
      <c r="L6396" s="156" t="s">
        <v>13886</v>
      </c>
      <c r="N6396" s="121" t="s">
        <v>13152</v>
      </c>
      <c r="O6396" s="156"/>
      <c r="P6396" s="156" t="s">
        <v>13746</v>
      </c>
      <c r="Q6396" s="56">
        <v>24</v>
      </c>
      <c r="R6396" s="56" t="s">
        <v>6603</v>
      </c>
      <c r="S6396" s="156" t="s">
        <v>605</v>
      </c>
      <c r="T6396" s="25">
        <v>1</v>
      </c>
      <c r="U6396" s="156" t="s">
        <v>13113</v>
      </c>
      <c r="V6396" s="156"/>
      <c r="W6396" s="25">
        <v>0.625</v>
      </c>
      <c r="X6396" s="156">
        <v>50</v>
      </c>
      <c r="Y6396" s="156">
        <v>132</v>
      </c>
      <c r="Z6396" s="131"/>
      <c r="AC6396" s="186">
        <v>4.2000000000000003E-2</v>
      </c>
      <c r="AI6396" s="56" t="s">
        <v>13109</v>
      </c>
      <c r="AJ6396" s="25" t="s">
        <v>13132</v>
      </c>
    </row>
    <row r="6397" spans="1:36" s="56" customFormat="1">
      <c r="A6397" s="56" t="s">
        <v>13731</v>
      </c>
      <c r="B6397" s="56" t="s">
        <v>1033</v>
      </c>
      <c r="C6397" s="56" t="s">
        <v>13732</v>
      </c>
      <c r="D6397" s="56" t="s">
        <v>13733</v>
      </c>
      <c r="E6397" s="56" t="s">
        <v>13734</v>
      </c>
      <c r="F6397" s="56" t="s">
        <v>13735</v>
      </c>
      <c r="G6397" s="56" t="s">
        <v>13736</v>
      </c>
      <c r="I6397" s="159">
        <v>42118</v>
      </c>
      <c r="J6397" s="159">
        <v>42179</v>
      </c>
      <c r="K6397" s="156" t="s">
        <v>13887</v>
      </c>
      <c r="L6397" s="156" t="s">
        <v>13888</v>
      </c>
      <c r="N6397" s="121" t="s">
        <v>13152</v>
      </c>
      <c r="O6397" s="156"/>
      <c r="P6397" s="156" t="s">
        <v>13746</v>
      </c>
      <c r="Q6397" s="56">
        <v>24</v>
      </c>
      <c r="R6397" s="56" t="s">
        <v>6603</v>
      </c>
      <c r="S6397" s="156" t="s">
        <v>605</v>
      </c>
      <c r="T6397" s="25">
        <v>1</v>
      </c>
      <c r="U6397" s="156" t="s">
        <v>13113</v>
      </c>
      <c r="V6397" s="156"/>
      <c r="W6397" s="25">
        <v>0.625</v>
      </c>
      <c r="X6397" s="156">
        <v>50</v>
      </c>
      <c r="Y6397" s="156">
        <v>28</v>
      </c>
      <c r="Z6397" s="131"/>
      <c r="AC6397" s="186">
        <v>4.2000000000000003E-2</v>
      </c>
      <c r="AI6397" s="56" t="s">
        <v>13109</v>
      </c>
      <c r="AJ6397" s="25" t="s">
        <v>13132</v>
      </c>
    </row>
    <row r="6398" spans="1:36" s="56" customFormat="1">
      <c r="A6398" s="56" t="s">
        <v>13731</v>
      </c>
      <c r="B6398" s="56" t="s">
        <v>1033</v>
      </c>
      <c r="C6398" s="56" t="s">
        <v>13732</v>
      </c>
      <c r="D6398" s="56" t="s">
        <v>13733</v>
      </c>
      <c r="E6398" s="56" t="s">
        <v>13734</v>
      </c>
      <c r="F6398" s="56" t="s">
        <v>13735</v>
      </c>
      <c r="G6398" s="56" t="s">
        <v>13736</v>
      </c>
      <c r="I6398" s="159">
        <v>42118</v>
      </c>
      <c r="J6398" s="159">
        <v>42179</v>
      </c>
      <c r="K6398" s="156" t="s">
        <v>13889</v>
      </c>
      <c r="L6398" s="156" t="s">
        <v>13890</v>
      </c>
      <c r="N6398" s="121" t="s">
        <v>13152</v>
      </c>
      <c r="O6398" s="156"/>
      <c r="P6398" s="156" t="s">
        <v>13746</v>
      </c>
      <c r="Q6398" s="56">
        <v>24</v>
      </c>
      <c r="R6398" s="56" t="s">
        <v>6603</v>
      </c>
      <c r="S6398" s="156" t="s">
        <v>605</v>
      </c>
      <c r="T6398" s="25">
        <v>1</v>
      </c>
      <c r="U6398" s="156" t="s">
        <v>13113</v>
      </c>
      <c r="V6398" s="156"/>
      <c r="W6398" s="25">
        <v>0.625</v>
      </c>
      <c r="X6398" s="156">
        <v>50</v>
      </c>
      <c r="Y6398" s="156">
        <v>168</v>
      </c>
      <c r="Z6398" s="131"/>
      <c r="AC6398" s="186">
        <v>4.2000000000000003E-2</v>
      </c>
      <c r="AI6398" s="56" t="s">
        <v>13109</v>
      </c>
      <c r="AJ6398" s="25" t="s">
        <v>13132</v>
      </c>
    </row>
    <row r="6399" spans="1:36" s="56" customFormat="1">
      <c r="A6399" s="56" t="s">
        <v>13731</v>
      </c>
      <c r="B6399" s="56" t="s">
        <v>1033</v>
      </c>
      <c r="C6399" s="56" t="s">
        <v>13732</v>
      </c>
      <c r="D6399" s="56" t="s">
        <v>13733</v>
      </c>
      <c r="E6399" s="56" t="s">
        <v>13734</v>
      </c>
      <c r="F6399" s="56" t="s">
        <v>13735</v>
      </c>
      <c r="G6399" s="56" t="s">
        <v>13736</v>
      </c>
      <c r="I6399" s="159">
        <v>42118</v>
      </c>
      <c r="J6399" s="159">
        <v>42179</v>
      </c>
      <c r="K6399" s="156" t="s">
        <v>13891</v>
      </c>
      <c r="L6399" s="156" t="s">
        <v>13892</v>
      </c>
      <c r="N6399" s="121" t="s">
        <v>13152</v>
      </c>
      <c r="O6399" s="156"/>
      <c r="P6399" s="156" t="s">
        <v>13746</v>
      </c>
      <c r="Q6399" s="56">
        <v>24</v>
      </c>
      <c r="R6399" s="56" t="s">
        <v>6603</v>
      </c>
      <c r="S6399" s="156" t="s">
        <v>605</v>
      </c>
      <c r="T6399" s="25">
        <v>1</v>
      </c>
      <c r="U6399" s="156" t="s">
        <v>13113</v>
      </c>
      <c r="V6399" s="156"/>
      <c r="W6399" s="25">
        <v>0.625</v>
      </c>
      <c r="X6399" s="156">
        <v>50</v>
      </c>
      <c r="Y6399" s="156">
        <v>81.599999999999994</v>
      </c>
      <c r="Z6399" s="131"/>
      <c r="AC6399" s="186">
        <v>4.2000000000000003E-2</v>
      </c>
      <c r="AI6399" s="56" t="s">
        <v>13109</v>
      </c>
      <c r="AJ6399" s="25" t="s">
        <v>13132</v>
      </c>
    </row>
    <row r="6400" spans="1:36" s="56" customFormat="1">
      <c r="A6400" s="56" t="s">
        <v>13731</v>
      </c>
      <c r="B6400" s="56" t="s">
        <v>1033</v>
      </c>
      <c r="C6400" s="56" t="s">
        <v>13732</v>
      </c>
      <c r="D6400" s="56" t="s">
        <v>13733</v>
      </c>
      <c r="E6400" s="56" t="s">
        <v>13734</v>
      </c>
      <c r="F6400" s="56" t="s">
        <v>13735</v>
      </c>
      <c r="G6400" s="56" t="s">
        <v>13736</v>
      </c>
      <c r="I6400" s="159">
        <v>42118</v>
      </c>
      <c r="J6400" s="159">
        <v>42179</v>
      </c>
      <c r="K6400" s="156" t="s">
        <v>13893</v>
      </c>
      <c r="L6400" s="156" t="s">
        <v>13894</v>
      </c>
      <c r="N6400" s="121" t="s">
        <v>13152</v>
      </c>
      <c r="O6400" s="156"/>
      <c r="P6400" s="156" t="s">
        <v>13746</v>
      </c>
      <c r="Q6400" s="56">
        <v>24</v>
      </c>
      <c r="R6400" s="56" t="s">
        <v>6603</v>
      </c>
      <c r="S6400" s="156" t="s">
        <v>605</v>
      </c>
      <c r="T6400" s="25">
        <v>1</v>
      </c>
      <c r="U6400" s="156" t="s">
        <v>13113</v>
      </c>
      <c r="V6400" s="156"/>
      <c r="W6400" s="25">
        <v>0.625</v>
      </c>
      <c r="X6400" s="156">
        <v>50</v>
      </c>
      <c r="Y6400" s="156">
        <v>148</v>
      </c>
      <c r="Z6400" s="131"/>
      <c r="AC6400" s="186">
        <v>4.2000000000000003E-2</v>
      </c>
      <c r="AI6400" s="56" t="s">
        <v>13109</v>
      </c>
      <c r="AJ6400" s="25" t="s">
        <v>13132</v>
      </c>
    </row>
    <row r="6401" spans="1:36" s="56" customFormat="1">
      <c r="A6401" s="56" t="s">
        <v>13731</v>
      </c>
      <c r="B6401" s="56" t="s">
        <v>1033</v>
      </c>
      <c r="C6401" s="56" t="s">
        <v>13732</v>
      </c>
      <c r="D6401" s="56" t="s">
        <v>13733</v>
      </c>
      <c r="E6401" s="56" t="s">
        <v>13734</v>
      </c>
      <c r="F6401" s="56" t="s">
        <v>13735</v>
      </c>
      <c r="G6401" s="56" t="s">
        <v>13736</v>
      </c>
      <c r="I6401" s="159">
        <v>42118</v>
      </c>
      <c r="J6401" s="159">
        <v>42179</v>
      </c>
      <c r="K6401" s="156" t="s">
        <v>13895</v>
      </c>
      <c r="L6401" s="156" t="s">
        <v>13896</v>
      </c>
      <c r="N6401" s="121" t="s">
        <v>13152</v>
      </c>
      <c r="O6401" s="156"/>
      <c r="P6401" s="156" t="s">
        <v>13746</v>
      </c>
      <c r="Q6401" s="56">
        <v>24</v>
      </c>
      <c r="R6401" s="56" t="s">
        <v>6603</v>
      </c>
      <c r="S6401" s="156" t="s">
        <v>605</v>
      </c>
      <c r="T6401" s="25">
        <v>1</v>
      </c>
      <c r="U6401" s="156" t="s">
        <v>13113</v>
      </c>
      <c r="V6401" s="156"/>
      <c r="W6401" s="25">
        <v>0.625</v>
      </c>
      <c r="X6401" s="156">
        <v>50</v>
      </c>
      <c r="Y6401" s="156">
        <v>96.6</v>
      </c>
      <c r="Z6401" s="131"/>
      <c r="AC6401" s="186">
        <v>4.2000000000000003E-2</v>
      </c>
      <c r="AI6401" s="56" t="s">
        <v>13109</v>
      </c>
      <c r="AJ6401" s="25" t="s">
        <v>13132</v>
      </c>
    </row>
    <row r="6402" spans="1:36" s="56" customFormat="1">
      <c r="A6402" s="56" t="s">
        <v>13731</v>
      </c>
      <c r="B6402" s="56" t="s">
        <v>1033</v>
      </c>
      <c r="C6402" s="56" t="s">
        <v>13732</v>
      </c>
      <c r="D6402" s="56" t="s">
        <v>13733</v>
      </c>
      <c r="E6402" s="56" t="s">
        <v>13734</v>
      </c>
      <c r="F6402" s="56" t="s">
        <v>13735</v>
      </c>
      <c r="G6402" s="56" t="s">
        <v>13736</v>
      </c>
      <c r="I6402" s="159">
        <v>42118</v>
      </c>
      <c r="J6402" s="159">
        <v>42179</v>
      </c>
      <c r="K6402" s="156" t="s">
        <v>13897</v>
      </c>
      <c r="L6402" s="156" t="s">
        <v>13898</v>
      </c>
      <c r="N6402" s="121" t="s">
        <v>13152</v>
      </c>
      <c r="O6402" s="156"/>
      <c r="P6402" s="156" t="s">
        <v>13746</v>
      </c>
      <c r="Q6402" s="56">
        <v>24</v>
      </c>
      <c r="R6402" s="56" t="s">
        <v>6603</v>
      </c>
      <c r="S6402" s="156" t="s">
        <v>605</v>
      </c>
      <c r="T6402" s="25">
        <v>1</v>
      </c>
      <c r="U6402" s="156" t="s">
        <v>13113</v>
      </c>
      <c r="V6402" s="156"/>
      <c r="W6402" s="25">
        <v>0.625</v>
      </c>
      <c r="X6402" s="156">
        <v>50</v>
      </c>
      <c r="Y6402" s="156">
        <v>84.2</v>
      </c>
      <c r="Z6402" s="131"/>
      <c r="AC6402" s="186">
        <v>4.2000000000000003E-2</v>
      </c>
      <c r="AI6402" s="56" t="s">
        <v>13109</v>
      </c>
      <c r="AJ6402" s="25" t="s">
        <v>13132</v>
      </c>
    </row>
    <row r="6403" spans="1:36" s="56" customFormat="1">
      <c r="A6403" s="56" t="s">
        <v>13731</v>
      </c>
      <c r="B6403" s="56" t="s">
        <v>1033</v>
      </c>
      <c r="C6403" s="56" t="s">
        <v>13732</v>
      </c>
      <c r="D6403" s="56" t="s">
        <v>13733</v>
      </c>
      <c r="E6403" s="56" t="s">
        <v>13734</v>
      </c>
      <c r="F6403" s="56" t="s">
        <v>13735</v>
      </c>
      <c r="G6403" s="56" t="s">
        <v>13736</v>
      </c>
      <c r="I6403" s="159">
        <v>42118</v>
      </c>
      <c r="J6403" s="159">
        <v>42179</v>
      </c>
      <c r="K6403" s="156" t="s">
        <v>13899</v>
      </c>
      <c r="L6403" s="156" t="s">
        <v>13900</v>
      </c>
      <c r="N6403" s="121" t="s">
        <v>13152</v>
      </c>
      <c r="O6403" s="156"/>
      <c r="P6403" s="156" t="s">
        <v>13746</v>
      </c>
      <c r="Q6403" s="56">
        <v>24</v>
      </c>
      <c r="R6403" s="56" t="s">
        <v>6603</v>
      </c>
      <c r="S6403" s="156" t="s">
        <v>605</v>
      </c>
      <c r="T6403" s="25">
        <v>1</v>
      </c>
      <c r="U6403" s="156" t="s">
        <v>13113</v>
      </c>
      <c r="V6403" s="156"/>
      <c r="W6403" s="25">
        <v>0.625</v>
      </c>
      <c r="X6403" s="156">
        <v>50</v>
      </c>
      <c r="Y6403" s="156">
        <v>110</v>
      </c>
      <c r="Z6403" s="131"/>
      <c r="AC6403" s="186">
        <v>4.2000000000000003E-2</v>
      </c>
      <c r="AI6403" s="56" t="s">
        <v>13109</v>
      </c>
      <c r="AJ6403" s="25" t="s">
        <v>13132</v>
      </c>
    </row>
    <row r="6404" spans="1:36" s="56" customFormat="1">
      <c r="A6404" s="56" t="s">
        <v>13731</v>
      </c>
      <c r="B6404" s="56" t="s">
        <v>1033</v>
      </c>
      <c r="C6404" s="56" t="s">
        <v>13732</v>
      </c>
      <c r="D6404" s="56" t="s">
        <v>13733</v>
      </c>
      <c r="E6404" s="56" t="s">
        <v>13734</v>
      </c>
      <c r="F6404" s="56" t="s">
        <v>13735</v>
      </c>
      <c r="G6404" s="56" t="s">
        <v>13736</v>
      </c>
      <c r="I6404" s="159">
        <v>42118</v>
      </c>
      <c r="J6404" s="159">
        <v>42179</v>
      </c>
      <c r="K6404" s="156" t="s">
        <v>13901</v>
      </c>
      <c r="L6404" s="156" t="s">
        <v>13902</v>
      </c>
      <c r="N6404" s="121" t="s">
        <v>13152</v>
      </c>
      <c r="O6404" s="156"/>
      <c r="P6404" s="156" t="s">
        <v>13746</v>
      </c>
      <c r="Q6404" s="56">
        <v>24</v>
      </c>
      <c r="R6404" s="56" t="s">
        <v>6603</v>
      </c>
      <c r="S6404" s="156" t="s">
        <v>605</v>
      </c>
      <c r="T6404" s="25">
        <v>1</v>
      </c>
      <c r="U6404" s="156" t="s">
        <v>13113</v>
      </c>
      <c r="V6404" s="156"/>
      <c r="W6404" s="25">
        <v>0.625</v>
      </c>
      <c r="X6404" s="156">
        <v>50</v>
      </c>
      <c r="Y6404" s="156">
        <v>91.2</v>
      </c>
      <c r="Z6404" s="131"/>
      <c r="AC6404" s="186">
        <v>4.2000000000000003E-2</v>
      </c>
      <c r="AI6404" s="56" t="s">
        <v>13109</v>
      </c>
      <c r="AJ6404" s="25" t="s">
        <v>13132</v>
      </c>
    </row>
    <row r="6405" spans="1:36" s="56" customFormat="1">
      <c r="A6405" s="56" t="s">
        <v>13731</v>
      </c>
      <c r="B6405" s="56" t="s">
        <v>1033</v>
      </c>
      <c r="C6405" s="56" t="s">
        <v>13732</v>
      </c>
      <c r="D6405" s="56" t="s">
        <v>13733</v>
      </c>
      <c r="E6405" s="56" t="s">
        <v>13734</v>
      </c>
      <c r="F6405" s="56" t="s">
        <v>13735</v>
      </c>
      <c r="G6405" s="56" t="s">
        <v>13736</v>
      </c>
      <c r="I6405" s="159">
        <v>42118</v>
      </c>
      <c r="J6405" s="159">
        <v>42179</v>
      </c>
      <c r="K6405" s="156" t="s">
        <v>13903</v>
      </c>
      <c r="L6405" s="156" t="s">
        <v>13904</v>
      </c>
      <c r="N6405" s="121" t="s">
        <v>13152</v>
      </c>
      <c r="O6405" s="156"/>
      <c r="P6405" s="156" t="s">
        <v>13746</v>
      </c>
      <c r="Q6405" s="56">
        <v>24</v>
      </c>
      <c r="R6405" s="56" t="s">
        <v>6603</v>
      </c>
      <c r="S6405" s="156" t="s">
        <v>605</v>
      </c>
      <c r="T6405" s="25">
        <v>1</v>
      </c>
      <c r="U6405" s="156" t="s">
        <v>13113</v>
      </c>
      <c r="V6405" s="156"/>
      <c r="W6405" s="25">
        <v>0.625</v>
      </c>
      <c r="X6405" s="156">
        <v>50</v>
      </c>
      <c r="Y6405" s="156">
        <v>117</v>
      </c>
      <c r="Z6405" s="131"/>
      <c r="AC6405" s="186">
        <v>4.2000000000000003E-2</v>
      </c>
      <c r="AI6405" s="56" t="s">
        <v>13109</v>
      </c>
      <c r="AJ6405" s="25" t="s">
        <v>13132</v>
      </c>
    </row>
    <row r="6406" spans="1:36" s="56" customFormat="1">
      <c r="A6406" s="56" t="s">
        <v>13731</v>
      </c>
      <c r="B6406" s="56" t="s">
        <v>1033</v>
      </c>
      <c r="C6406" s="56" t="s">
        <v>13732</v>
      </c>
      <c r="D6406" s="56" t="s">
        <v>13733</v>
      </c>
      <c r="E6406" s="56" t="s">
        <v>13734</v>
      </c>
      <c r="F6406" s="56" t="s">
        <v>13735</v>
      </c>
      <c r="G6406" s="56" t="s">
        <v>13736</v>
      </c>
      <c r="I6406" s="159">
        <v>42118</v>
      </c>
      <c r="J6406" s="159">
        <v>42179</v>
      </c>
      <c r="K6406" s="156" t="s">
        <v>13905</v>
      </c>
      <c r="L6406" s="156" t="s">
        <v>13906</v>
      </c>
      <c r="N6406" s="121" t="s">
        <v>13152</v>
      </c>
      <c r="O6406" s="156"/>
      <c r="P6406" s="156" t="s">
        <v>13746</v>
      </c>
      <c r="Q6406" s="56">
        <v>24</v>
      </c>
      <c r="R6406" s="56" t="s">
        <v>6603</v>
      </c>
      <c r="S6406" s="156" t="s">
        <v>605</v>
      </c>
      <c r="T6406" s="25">
        <v>1</v>
      </c>
      <c r="U6406" s="156" t="s">
        <v>13113</v>
      </c>
      <c r="V6406" s="156"/>
      <c r="W6406" s="25">
        <v>0.625</v>
      </c>
      <c r="X6406" s="156">
        <v>50</v>
      </c>
      <c r="Y6406" s="156">
        <v>193</v>
      </c>
      <c r="Z6406" s="131"/>
      <c r="AC6406" s="186">
        <v>4.2000000000000003E-2</v>
      </c>
      <c r="AI6406" s="56" t="s">
        <v>13109</v>
      </c>
      <c r="AJ6406" s="25" t="s">
        <v>13132</v>
      </c>
    </row>
    <row r="6407" spans="1:36" s="56" customFormat="1">
      <c r="A6407" s="56" t="s">
        <v>13731</v>
      </c>
      <c r="B6407" s="56" t="s">
        <v>1033</v>
      </c>
      <c r="C6407" s="56" t="s">
        <v>13732</v>
      </c>
      <c r="D6407" s="56" t="s">
        <v>13733</v>
      </c>
      <c r="E6407" s="56" t="s">
        <v>13734</v>
      </c>
      <c r="F6407" s="56" t="s">
        <v>13735</v>
      </c>
      <c r="G6407" s="56" t="s">
        <v>13736</v>
      </c>
      <c r="I6407" s="159">
        <v>42118</v>
      </c>
      <c r="J6407" s="159">
        <v>42179</v>
      </c>
      <c r="K6407" s="156" t="s">
        <v>13907</v>
      </c>
      <c r="L6407" s="156" t="s">
        <v>13908</v>
      </c>
      <c r="N6407" s="121" t="s">
        <v>13152</v>
      </c>
      <c r="O6407" s="156"/>
      <c r="P6407" s="156" t="s">
        <v>13746</v>
      </c>
      <c r="Q6407" s="56">
        <v>24</v>
      </c>
      <c r="R6407" s="56" t="s">
        <v>6603</v>
      </c>
      <c r="S6407" s="156" t="s">
        <v>605</v>
      </c>
      <c r="T6407" s="25">
        <v>1</v>
      </c>
      <c r="U6407" s="156" t="s">
        <v>13113</v>
      </c>
      <c r="V6407" s="156"/>
      <c r="W6407" s="25">
        <v>0.625</v>
      </c>
      <c r="X6407" s="156">
        <v>50</v>
      </c>
      <c r="Y6407" s="156">
        <v>242</v>
      </c>
      <c r="Z6407" s="131"/>
      <c r="AC6407" s="186">
        <v>4.2000000000000003E-2</v>
      </c>
      <c r="AI6407" s="56" t="s">
        <v>13109</v>
      </c>
      <c r="AJ6407" s="25" t="s">
        <v>13132</v>
      </c>
    </row>
    <row r="6408" spans="1:36" s="56" customFormat="1">
      <c r="A6408" s="56" t="s">
        <v>13731</v>
      </c>
      <c r="B6408" s="56" t="s">
        <v>1033</v>
      </c>
      <c r="C6408" s="56" t="s">
        <v>13732</v>
      </c>
      <c r="D6408" s="56" t="s">
        <v>13733</v>
      </c>
      <c r="E6408" s="56" t="s">
        <v>13734</v>
      </c>
      <c r="F6408" s="56" t="s">
        <v>13735</v>
      </c>
      <c r="G6408" s="56" t="s">
        <v>13736</v>
      </c>
      <c r="I6408" s="159">
        <v>42118</v>
      </c>
      <c r="J6408" s="159">
        <v>42179</v>
      </c>
      <c r="K6408" s="156" t="s">
        <v>13909</v>
      </c>
      <c r="L6408" s="156" t="s">
        <v>13910</v>
      </c>
      <c r="N6408" s="121" t="s">
        <v>13152</v>
      </c>
      <c r="O6408" s="156"/>
      <c r="P6408" s="156" t="s">
        <v>13746</v>
      </c>
      <c r="Q6408" s="56">
        <v>24</v>
      </c>
      <c r="R6408" s="56" t="s">
        <v>6603</v>
      </c>
      <c r="S6408" s="156" t="s">
        <v>605</v>
      </c>
      <c r="T6408" s="25">
        <v>1</v>
      </c>
      <c r="U6408" s="156" t="s">
        <v>13113</v>
      </c>
      <c r="V6408" s="156"/>
      <c r="W6408" s="25">
        <v>0.625</v>
      </c>
      <c r="X6408" s="156">
        <v>50</v>
      </c>
      <c r="Y6408" s="156">
        <v>125</v>
      </c>
      <c r="Z6408" s="131"/>
      <c r="AC6408" s="186">
        <v>4.2000000000000003E-2</v>
      </c>
      <c r="AI6408" s="56" t="s">
        <v>13109</v>
      </c>
      <c r="AJ6408" s="25" t="s">
        <v>13132</v>
      </c>
    </row>
    <row r="6409" spans="1:36" s="56" customFormat="1">
      <c r="A6409" s="56" t="s">
        <v>13731</v>
      </c>
      <c r="B6409" s="56" t="s">
        <v>1033</v>
      </c>
      <c r="C6409" s="56" t="s">
        <v>13732</v>
      </c>
      <c r="D6409" s="56" t="s">
        <v>13733</v>
      </c>
      <c r="E6409" s="56" t="s">
        <v>13734</v>
      </c>
      <c r="F6409" s="56" t="s">
        <v>13735</v>
      </c>
      <c r="G6409" s="56" t="s">
        <v>13736</v>
      </c>
      <c r="I6409" s="159">
        <v>42118</v>
      </c>
      <c r="J6409" s="159">
        <v>42179</v>
      </c>
      <c r="K6409" s="156" t="s">
        <v>13911</v>
      </c>
      <c r="L6409" s="156" t="s">
        <v>13912</v>
      </c>
      <c r="N6409" s="121" t="s">
        <v>13152</v>
      </c>
      <c r="O6409" s="156"/>
      <c r="P6409" s="156" t="s">
        <v>13746</v>
      </c>
      <c r="Q6409" s="56">
        <v>24</v>
      </c>
      <c r="R6409" s="56" t="s">
        <v>6603</v>
      </c>
      <c r="S6409" s="156" t="s">
        <v>605</v>
      </c>
      <c r="T6409" s="25">
        <v>1</v>
      </c>
      <c r="U6409" s="156" t="s">
        <v>13113</v>
      </c>
      <c r="V6409" s="156"/>
      <c r="W6409" s="25">
        <v>0.625</v>
      </c>
      <c r="X6409" s="156">
        <v>50</v>
      </c>
      <c r="Y6409" s="156">
        <v>63.6</v>
      </c>
      <c r="Z6409" s="131"/>
      <c r="AC6409" s="186">
        <v>4.2000000000000003E-2</v>
      </c>
      <c r="AI6409" s="56" t="s">
        <v>13109</v>
      </c>
      <c r="AJ6409" s="25" t="s">
        <v>13132</v>
      </c>
    </row>
    <row r="6410" spans="1:36" s="56" customFormat="1">
      <c r="A6410" s="56" t="s">
        <v>13731</v>
      </c>
      <c r="B6410" s="56" t="s">
        <v>1033</v>
      </c>
      <c r="C6410" s="56" t="s">
        <v>13732</v>
      </c>
      <c r="D6410" s="56" t="s">
        <v>13733</v>
      </c>
      <c r="E6410" s="56" t="s">
        <v>13734</v>
      </c>
      <c r="F6410" s="56" t="s">
        <v>13735</v>
      </c>
      <c r="G6410" s="56" t="s">
        <v>13736</v>
      </c>
      <c r="I6410" s="159">
        <v>42118</v>
      </c>
      <c r="J6410" s="159">
        <v>42179</v>
      </c>
      <c r="K6410" s="156" t="s">
        <v>13913</v>
      </c>
      <c r="L6410" s="156" t="s">
        <v>13914</v>
      </c>
      <c r="N6410" s="121" t="s">
        <v>13152</v>
      </c>
      <c r="O6410" s="156"/>
      <c r="P6410" s="156" t="s">
        <v>13746</v>
      </c>
      <c r="Q6410" s="56">
        <v>24</v>
      </c>
      <c r="R6410" s="56" t="s">
        <v>6603</v>
      </c>
      <c r="S6410" s="156" t="s">
        <v>605</v>
      </c>
      <c r="T6410" s="25">
        <v>1</v>
      </c>
      <c r="U6410" s="156" t="s">
        <v>13113</v>
      </c>
      <c r="V6410" s="156"/>
      <c r="W6410" s="25">
        <v>0.625</v>
      </c>
      <c r="X6410" s="156">
        <v>50</v>
      </c>
      <c r="Y6410" s="156">
        <v>106</v>
      </c>
      <c r="Z6410" s="131"/>
      <c r="AC6410" s="186">
        <v>4.2000000000000003E-2</v>
      </c>
      <c r="AI6410" s="56" t="s">
        <v>13109</v>
      </c>
      <c r="AJ6410" s="25" t="s">
        <v>13132</v>
      </c>
    </row>
    <row r="6411" spans="1:36" s="56" customFormat="1">
      <c r="A6411" s="56" t="s">
        <v>13731</v>
      </c>
      <c r="B6411" s="56" t="s">
        <v>1033</v>
      </c>
      <c r="C6411" s="56" t="s">
        <v>13732</v>
      </c>
      <c r="D6411" s="56" t="s">
        <v>13733</v>
      </c>
      <c r="E6411" s="56" t="s">
        <v>13734</v>
      </c>
      <c r="F6411" s="56" t="s">
        <v>13735</v>
      </c>
      <c r="G6411" s="56" t="s">
        <v>13736</v>
      </c>
      <c r="I6411" s="159">
        <v>42118</v>
      </c>
      <c r="J6411" s="159">
        <v>42179</v>
      </c>
      <c r="K6411" s="156" t="s">
        <v>13915</v>
      </c>
      <c r="L6411" s="156" t="s">
        <v>13916</v>
      </c>
      <c r="N6411" s="121" t="s">
        <v>13152</v>
      </c>
      <c r="O6411" s="156"/>
      <c r="P6411" s="156" t="s">
        <v>13746</v>
      </c>
      <c r="Q6411" s="56">
        <v>24</v>
      </c>
      <c r="R6411" s="56" t="s">
        <v>6603</v>
      </c>
      <c r="S6411" s="156" t="s">
        <v>605</v>
      </c>
      <c r="T6411" s="25">
        <v>1</v>
      </c>
      <c r="U6411" s="156" t="s">
        <v>13113</v>
      </c>
      <c r="V6411" s="156"/>
      <c r="W6411" s="25">
        <v>0.625</v>
      </c>
      <c r="X6411" s="156">
        <v>50</v>
      </c>
      <c r="Y6411" s="156">
        <v>118</v>
      </c>
      <c r="Z6411" s="131"/>
      <c r="AC6411" s="186">
        <v>4.2000000000000003E-2</v>
      </c>
      <c r="AI6411" s="56" t="s">
        <v>13109</v>
      </c>
      <c r="AJ6411" s="25" t="s">
        <v>13132</v>
      </c>
    </row>
    <row r="6412" spans="1:36" s="56" customFormat="1">
      <c r="A6412" s="56" t="s">
        <v>13731</v>
      </c>
      <c r="B6412" s="56" t="s">
        <v>1033</v>
      </c>
      <c r="C6412" s="56" t="s">
        <v>13732</v>
      </c>
      <c r="D6412" s="56" t="s">
        <v>13733</v>
      </c>
      <c r="E6412" s="56" t="s">
        <v>13734</v>
      </c>
      <c r="F6412" s="56" t="s">
        <v>13735</v>
      </c>
      <c r="G6412" s="56" t="s">
        <v>13736</v>
      </c>
      <c r="I6412" s="159">
        <v>42118</v>
      </c>
      <c r="J6412" s="159">
        <v>42179</v>
      </c>
      <c r="K6412" s="156" t="s">
        <v>13917</v>
      </c>
      <c r="L6412" s="156" t="s">
        <v>13918</v>
      </c>
      <c r="N6412" s="121" t="s">
        <v>13152</v>
      </c>
      <c r="O6412" s="156"/>
      <c r="P6412" s="156" t="s">
        <v>13746</v>
      </c>
      <c r="Q6412" s="56">
        <v>24</v>
      </c>
      <c r="R6412" s="56" t="s">
        <v>6603</v>
      </c>
      <c r="S6412" s="156" t="s">
        <v>605</v>
      </c>
      <c r="T6412" s="25">
        <v>1</v>
      </c>
      <c r="U6412" s="156" t="s">
        <v>13113</v>
      </c>
      <c r="V6412" s="156"/>
      <c r="W6412" s="25">
        <v>0.625</v>
      </c>
      <c r="X6412" s="156">
        <v>50</v>
      </c>
      <c r="Y6412" s="156">
        <v>42</v>
      </c>
      <c r="Z6412" s="131"/>
      <c r="AC6412" s="186">
        <v>4.2000000000000003E-2</v>
      </c>
      <c r="AI6412" s="56" t="s">
        <v>13109</v>
      </c>
      <c r="AJ6412" s="25" t="s">
        <v>13132</v>
      </c>
    </row>
    <row r="6413" spans="1:36" s="56" customFormat="1">
      <c r="A6413" s="56" t="s">
        <v>13731</v>
      </c>
      <c r="B6413" s="56" t="s">
        <v>1033</v>
      </c>
      <c r="C6413" s="56" t="s">
        <v>13732</v>
      </c>
      <c r="D6413" s="56" t="s">
        <v>13733</v>
      </c>
      <c r="E6413" s="56" t="s">
        <v>13734</v>
      </c>
      <c r="F6413" s="56" t="s">
        <v>13735</v>
      </c>
      <c r="G6413" s="56" t="s">
        <v>13736</v>
      </c>
      <c r="I6413" s="159">
        <v>42118</v>
      </c>
      <c r="J6413" s="159">
        <v>42179</v>
      </c>
      <c r="K6413" s="156" t="s">
        <v>13919</v>
      </c>
      <c r="L6413" s="156" t="s">
        <v>13920</v>
      </c>
      <c r="N6413" s="121" t="s">
        <v>13152</v>
      </c>
      <c r="O6413" s="156"/>
      <c r="P6413" s="156" t="s">
        <v>13746</v>
      </c>
      <c r="Q6413" s="56">
        <v>24</v>
      </c>
      <c r="R6413" s="56" t="s">
        <v>6603</v>
      </c>
      <c r="S6413" s="156" t="s">
        <v>605</v>
      </c>
      <c r="T6413" s="25">
        <v>1</v>
      </c>
      <c r="U6413" s="156" t="s">
        <v>13113</v>
      </c>
      <c r="V6413" s="156"/>
      <c r="W6413" s="25">
        <v>0.625</v>
      </c>
      <c r="X6413" s="156">
        <v>50</v>
      </c>
      <c r="Y6413" s="156">
        <v>72.2</v>
      </c>
      <c r="Z6413" s="131"/>
      <c r="AC6413" s="186">
        <v>4.2000000000000003E-2</v>
      </c>
      <c r="AI6413" s="56" t="s">
        <v>13109</v>
      </c>
      <c r="AJ6413" s="25" t="s">
        <v>13132</v>
      </c>
    </row>
    <row r="6414" spans="1:36" s="56" customFormat="1">
      <c r="A6414" s="56" t="s">
        <v>13731</v>
      </c>
      <c r="B6414" s="56" t="s">
        <v>1033</v>
      </c>
      <c r="C6414" s="56" t="s">
        <v>13732</v>
      </c>
      <c r="D6414" s="56" t="s">
        <v>13733</v>
      </c>
      <c r="E6414" s="56" t="s">
        <v>13734</v>
      </c>
      <c r="F6414" s="56" t="s">
        <v>13735</v>
      </c>
      <c r="G6414" s="56" t="s">
        <v>13736</v>
      </c>
      <c r="I6414" s="159">
        <v>42118</v>
      </c>
      <c r="J6414" s="159">
        <v>42179</v>
      </c>
      <c r="K6414" s="156" t="s">
        <v>13921</v>
      </c>
      <c r="L6414" s="156" t="s">
        <v>13922</v>
      </c>
      <c r="N6414" s="121" t="s">
        <v>13152</v>
      </c>
      <c r="O6414" s="156"/>
      <c r="P6414" s="156" t="s">
        <v>13746</v>
      </c>
      <c r="Q6414" s="56">
        <v>24</v>
      </c>
      <c r="R6414" s="56" t="s">
        <v>6603</v>
      </c>
      <c r="S6414" s="156" t="s">
        <v>605</v>
      </c>
      <c r="T6414" s="25">
        <v>1</v>
      </c>
      <c r="U6414" s="156" t="s">
        <v>13113</v>
      </c>
      <c r="V6414" s="156"/>
      <c r="W6414" s="25">
        <v>0.625</v>
      </c>
      <c r="X6414" s="156">
        <v>50</v>
      </c>
      <c r="Y6414" s="156">
        <v>122</v>
      </c>
      <c r="Z6414" s="131"/>
      <c r="AC6414" s="186">
        <v>4.2000000000000003E-2</v>
      </c>
      <c r="AI6414" s="56" t="s">
        <v>13109</v>
      </c>
      <c r="AJ6414" s="25" t="s">
        <v>13132</v>
      </c>
    </row>
    <row r="6415" spans="1:36" s="56" customFormat="1">
      <c r="A6415" s="56" t="s">
        <v>13731</v>
      </c>
      <c r="B6415" s="56" t="s">
        <v>1033</v>
      </c>
      <c r="C6415" s="56" t="s">
        <v>13732</v>
      </c>
      <c r="D6415" s="56" t="s">
        <v>13733</v>
      </c>
      <c r="E6415" s="56" t="s">
        <v>13734</v>
      </c>
      <c r="F6415" s="56" t="s">
        <v>13735</v>
      </c>
      <c r="G6415" s="56" t="s">
        <v>13736</v>
      </c>
      <c r="I6415" s="159">
        <v>42118</v>
      </c>
      <c r="J6415" s="159">
        <v>42179</v>
      </c>
      <c r="K6415" s="156" t="s">
        <v>13923</v>
      </c>
      <c r="L6415" s="156" t="s">
        <v>13924</v>
      </c>
      <c r="N6415" s="121" t="s">
        <v>13152</v>
      </c>
      <c r="O6415" s="156"/>
      <c r="P6415" s="156" t="s">
        <v>13746</v>
      </c>
      <c r="Q6415" s="56">
        <v>24</v>
      </c>
      <c r="R6415" s="56" t="s">
        <v>6603</v>
      </c>
      <c r="S6415" s="156" t="s">
        <v>605</v>
      </c>
      <c r="T6415" s="25">
        <v>1</v>
      </c>
      <c r="U6415" s="156" t="s">
        <v>13113</v>
      </c>
      <c r="V6415" s="156"/>
      <c r="W6415" s="25">
        <v>0.625</v>
      </c>
      <c r="X6415" s="156">
        <v>50</v>
      </c>
      <c r="Y6415" s="156">
        <v>129</v>
      </c>
      <c r="Z6415" s="131"/>
      <c r="AC6415" s="186">
        <v>4.2000000000000003E-2</v>
      </c>
      <c r="AI6415" s="56" t="s">
        <v>13109</v>
      </c>
      <c r="AJ6415" s="25" t="s">
        <v>13132</v>
      </c>
    </row>
    <row r="6416" spans="1:36" s="56" customFormat="1">
      <c r="A6416" s="56" t="s">
        <v>13731</v>
      </c>
      <c r="B6416" s="56" t="s">
        <v>1033</v>
      </c>
      <c r="C6416" s="56" t="s">
        <v>13732</v>
      </c>
      <c r="D6416" s="56" t="s">
        <v>13733</v>
      </c>
      <c r="E6416" s="56" t="s">
        <v>13734</v>
      </c>
      <c r="F6416" s="56" t="s">
        <v>13735</v>
      </c>
      <c r="G6416" s="56" t="s">
        <v>13736</v>
      </c>
      <c r="I6416" s="159">
        <v>42118</v>
      </c>
      <c r="J6416" s="159">
        <v>42179</v>
      </c>
      <c r="K6416" s="156" t="s">
        <v>13925</v>
      </c>
      <c r="L6416" s="156" t="s">
        <v>13926</v>
      </c>
      <c r="N6416" s="121" t="s">
        <v>13152</v>
      </c>
      <c r="O6416" s="156"/>
      <c r="P6416" s="156" t="s">
        <v>13746</v>
      </c>
      <c r="Q6416" s="56">
        <v>24</v>
      </c>
      <c r="R6416" s="56" t="s">
        <v>6603</v>
      </c>
      <c r="S6416" s="156" t="s">
        <v>605</v>
      </c>
      <c r="T6416" s="25">
        <v>1</v>
      </c>
      <c r="U6416" s="156" t="s">
        <v>13113</v>
      </c>
      <c r="V6416" s="156"/>
      <c r="W6416" s="25">
        <v>0.625</v>
      </c>
      <c r="X6416" s="156">
        <v>50</v>
      </c>
      <c r="Y6416" s="156">
        <v>91.8</v>
      </c>
      <c r="Z6416" s="25"/>
      <c r="AC6416" s="186">
        <v>4.2000000000000003E-2</v>
      </c>
      <c r="AI6416" s="56" t="s">
        <v>13109</v>
      </c>
      <c r="AJ6416" s="25" t="s">
        <v>13132</v>
      </c>
    </row>
    <row r="6417" spans="1:36" s="56" customFormat="1">
      <c r="A6417" s="56" t="s">
        <v>13731</v>
      </c>
      <c r="B6417" s="56" t="s">
        <v>1033</v>
      </c>
      <c r="C6417" s="56" t="s">
        <v>13732</v>
      </c>
      <c r="D6417" s="56" t="s">
        <v>13733</v>
      </c>
      <c r="E6417" s="56" t="s">
        <v>13734</v>
      </c>
      <c r="F6417" s="56" t="s">
        <v>13735</v>
      </c>
      <c r="G6417" s="56" t="s">
        <v>13736</v>
      </c>
      <c r="I6417" s="159">
        <v>42118</v>
      </c>
      <c r="J6417" s="159">
        <v>42179</v>
      </c>
      <c r="K6417" s="156" t="s">
        <v>13927</v>
      </c>
      <c r="L6417" s="156" t="s">
        <v>13928</v>
      </c>
      <c r="N6417" s="121" t="s">
        <v>13152</v>
      </c>
      <c r="O6417" s="156"/>
      <c r="P6417" s="156" t="s">
        <v>13746</v>
      </c>
      <c r="Q6417" s="56">
        <v>24</v>
      </c>
      <c r="R6417" s="56" t="s">
        <v>6603</v>
      </c>
      <c r="S6417" s="156" t="s">
        <v>605</v>
      </c>
      <c r="T6417" s="25">
        <v>1</v>
      </c>
      <c r="U6417" s="156" t="s">
        <v>13113</v>
      </c>
      <c r="V6417" s="156"/>
      <c r="W6417" s="25">
        <v>0.625</v>
      </c>
      <c r="X6417" s="156">
        <v>50</v>
      </c>
      <c r="Y6417" s="156">
        <v>92.4</v>
      </c>
      <c r="Z6417" s="25"/>
      <c r="AC6417" s="186">
        <v>4.2000000000000003E-2</v>
      </c>
      <c r="AI6417" s="56" t="s">
        <v>13109</v>
      </c>
      <c r="AJ6417" s="25" t="s">
        <v>13132</v>
      </c>
    </row>
    <row r="6418" spans="1:36" s="56" customFormat="1">
      <c r="A6418" s="56" t="s">
        <v>13731</v>
      </c>
      <c r="B6418" s="56" t="s">
        <v>1033</v>
      </c>
      <c r="C6418" s="56" t="s">
        <v>13732</v>
      </c>
      <c r="D6418" s="56" t="s">
        <v>13733</v>
      </c>
      <c r="E6418" s="56" t="s">
        <v>13734</v>
      </c>
      <c r="F6418" s="56" t="s">
        <v>13735</v>
      </c>
      <c r="G6418" s="56" t="s">
        <v>13736</v>
      </c>
      <c r="I6418" s="159">
        <v>42118</v>
      </c>
      <c r="J6418" s="159">
        <v>42179</v>
      </c>
      <c r="K6418" s="156" t="s">
        <v>13929</v>
      </c>
      <c r="L6418" s="156" t="s">
        <v>13930</v>
      </c>
      <c r="N6418" s="121" t="s">
        <v>13152</v>
      </c>
      <c r="O6418" s="156"/>
      <c r="P6418" s="156" t="s">
        <v>13746</v>
      </c>
      <c r="Q6418" s="56">
        <v>24</v>
      </c>
      <c r="R6418" s="56" t="s">
        <v>6603</v>
      </c>
      <c r="S6418" s="156" t="s">
        <v>605</v>
      </c>
      <c r="T6418" s="25">
        <v>1</v>
      </c>
      <c r="U6418" s="156" t="s">
        <v>13113</v>
      </c>
      <c r="V6418" s="156"/>
      <c r="W6418" s="25">
        <v>0.625</v>
      </c>
      <c r="X6418" s="156">
        <v>50</v>
      </c>
      <c r="Y6418" s="156">
        <v>72.400000000000006</v>
      </c>
      <c r="Z6418" s="25"/>
      <c r="AC6418" s="186">
        <v>4.2000000000000003E-2</v>
      </c>
      <c r="AI6418" s="56" t="s">
        <v>13109</v>
      </c>
      <c r="AJ6418" s="25" t="s">
        <v>13132</v>
      </c>
    </row>
    <row r="6419" spans="1:36" s="56" customFormat="1">
      <c r="I6419" s="159"/>
      <c r="J6419" s="159"/>
      <c r="K6419" s="156"/>
      <c r="L6419" s="156"/>
      <c r="N6419" s="121"/>
      <c r="O6419" s="156"/>
      <c r="P6419" s="156"/>
      <c r="S6419" s="156"/>
      <c r="T6419" s="25"/>
      <c r="U6419" s="156"/>
      <c r="V6419" s="156"/>
      <c r="W6419" s="156"/>
      <c r="X6419" s="25"/>
      <c r="Y6419" s="25"/>
      <c r="Z6419" s="25"/>
      <c r="AC6419" s="156"/>
      <c r="AJ6419" s="25"/>
    </row>
    <row r="6420" spans="1:36" s="26" customFormat="1">
      <c r="B6420" s="26" t="s">
        <v>13082</v>
      </c>
      <c r="C6420" s="26" t="s">
        <v>13083</v>
      </c>
      <c r="D6420" s="26" t="s">
        <v>13084</v>
      </c>
      <c r="E6420" s="26" t="s">
        <v>13085</v>
      </c>
      <c r="F6420" s="26" t="s">
        <v>13086</v>
      </c>
      <c r="G6420" s="26" t="s">
        <v>13087</v>
      </c>
      <c r="I6420" s="26" t="s">
        <v>13088</v>
      </c>
      <c r="J6420" s="26" t="s">
        <v>13089</v>
      </c>
      <c r="K6420" s="26" t="s">
        <v>13091</v>
      </c>
      <c r="L6420" s="26" t="s">
        <v>13092</v>
      </c>
      <c r="N6420" s="26" t="s">
        <v>13093</v>
      </c>
      <c r="O6420" s="26" t="s">
        <v>13094</v>
      </c>
      <c r="P6420" s="26" t="s">
        <v>13095</v>
      </c>
      <c r="Q6420" s="26" t="s">
        <v>13096</v>
      </c>
      <c r="R6420" s="26" t="s">
        <v>17</v>
      </c>
      <c r="S6420" s="26" t="s">
        <v>13097</v>
      </c>
      <c r="T6420" s="26" t="s">
        <v>13098</v>
      </c>
      <c r="U6420" s="26" t="s">
        <v>13099</v>
      </c>
      <c r="V6420" s="26" t="s">
        <v>13100</v>
      </c>
      <c r="W6420" s="26" t="s">
        <v>13101</v>
      </c>
      <c r="X6420" s="26" t="s">
        <v>13104</v>
      </c>
      <c r="Y6420" s="26" t="s">
        <v>13105</v>
      </c>
      <c r="Z6420" s="26" t="s">
        <v>25</v>
      </c>
      <c r="AC6420" s="26" t="s">
        <v>13102</v>
      </c>
      <c r="AI6420" s="26" t="s">
        <v>13090</v>
      </c>
      <c r="AJ6420" s="26" t="s">
        <v>13103</v>
      </c>
    </row>
    <row r="6421" spans="1:36" s="56" customFormat="1">
      <c r="A6421" s="56" t="s">
        <v>13931</v>
      </c>
      <c r="B6421" s="56" t="s">
        <v>13932</v>
      </c>
      <c r="C6421" s="56" t="s">
        <v>13558</v>
      </c>
      <c r="D6421" s="56" t="s">
        <v>13559</v>
      </c>
      <c r="E6421" s="56" t="s">
        <v>13933</v>
      </c>
      <c r="F6421" s="56" t="s">
        <v>13934</v>
      </c>
      <c r="G6421" s="56" t="s">
        <v>13935</v>
      </c>
      <c r="I6421" s="159">
        <v>42122</v>
      </c>
      <c r="J6421" s="159">
        <v>42175</v>
      </c>
      <c r="K6421" s="161" t="s">
        <v>13936</v>
      </c>
      <c r="L6421" s="179" t="s">
        <v>13937</v>
      </c>
      <c r="N6421" s="121" t="s">
        <v>13130</v>
      </c>
      <c r="O6421" s="128"/>
      <c r="P6421" s="128" t="s">
        <v>13938</v>
      </c>
      <c r="Q6421" s="128">
        <v>1</v>
      </c>
      <c r="R6421" s="128" t="s">
        <v>6603</v>
      </c>
      <c r="S6421" s="128" t="s">
        <v>988</v>
      </c>
      <c r="T6421" s="25">
        <v>1</v>
      </c>
      <c r="U6421" s="156" t="s">
        <v>13603</v>
      </c>
      <c r="V6421" s="128"/>
      <c r="W6421" s="25">
        <v>15</v>
      </c>
      <c r="X6421" s="25">
        <v>60</v>
      </c>
      <c r="Y6421" s="25">
        <v>0.8</v>
      </c>
      <c r="Z6421" s="131" t="s">
        <v>13939</v>
      </c>
      <c r="AC6421" s="25">
        <v>1</v>
      </c>
      <c r="AI6421" s="56" t="s">
        <v>13563</v>
      </c>
      <c r="AJ6421" s="25" t="s">
        <v>13132</v>
      </c>
    </row>
    <row r="6422" spans="1:36" s="56" customFormat="1">
      <c r="A6422" s="56" t="s">
        <v>13931</v>
      </c>
      <c r="B6422" s="56" t="s">
        <v>13932</v>
      </c>
      <c r="C6422" s="56" t="s">
        <v>13558</v>
      </c>
      <c r="D6422" s="56" t="s">
        <v>13559</v>
      </c>
      <c r="E6422" s="56" t="s">
        <v>13933</v>
      </c>
      <c r="F6422" s="56" t="s">
        <v>13934</v>
      </c>
      <c r="G6422" s="56" t="s">
        <v>13935</v>
      </c>
      <c r="I6422" s="159">
        <v>42122</v>
      </c>
      <c r="J6422" s="159">
        <v>42175</v>
      </c>
      <c r="K6422" s="161" t="s">
        <v>13940</v>
      </c>
      <c r="L6422" s="161" t="s">
        <v>13602</v>
      </c>
      <c r="N6422" s="121" t="s">
        <v>13130</v>
      </c>
      <c r="O6422" s="128"/>
      <c r="P6422" s="128" t="s">
        <v>13938</v>
      </c>
      <c r="Q6422" s="128">
        <v>1</v>
      </c>
      <c r="R6422" s="128" t="s">
        <v>6603</v>
      </c>
      <c r="S6422" s="128" t="s">
        <v>988</v>
      </c>
      <c r="T6422" s="25">
        <v>1</v>
      </c>
      <c r="U6422" s="156" t="s">
        <v>13603</v>
      </c>
      <c r="V6422" s="128"/>
      <c r="W6422" s="25">
        <v>15</v>
      </c>
      <c r="X6422" s="25">
        <v>60</v>
      </c>
      <c r="Y6422" s="25">
        <v>0.8</v>
      </c>
      <c r="Z6422" s="131" t="s">
        <v>13939</v>
      </c>
      <c r="AC6422" s="25">
        <v>1</v>
      </c>
      <c r="AI6422" s="56" t="s">
        <v>13563</v>
      </c>
      <c r="AJ6422" s="25" t="s">
        <v>13132</v>
      </c>
    </row>
    <row r="6423" spans="1:36" s="56" customFormat="1">
      <c r="A6423" s="56" t="s">
        <v>13931</v>
      </c>
      <c r="B6423" s="56" t="s">
        <v>13932</v>
      </c>
      <c r="C6423" s="56" t="s">
        <v>13558</v>
      </c>
      <c r="D6423" s="56" t="s">
        <v>13559</v>
      </c>
      <c r="E6423" s="56" t="s">
        <v>13933</v>
      </c>
      <c r="F6423" s="56" t="s">
        <v>13934</v>
      </c>
      <c r="G6423" s="56" t="s">
        <v>13935</v>
      </c>
      <c r="I6423" s="159">
        <v>42122</v>
      </c>
      <c r="J6423" s="159">
        <v>42175</v>
      </c>
      <c r="K6423" s="161" t="s">
        <v>13941</v>
      </c>
      <c r="L6423" s="161" t="s">
        <v>13602</v>
      </c>
      <c r="N6423" s="121" t="s">
        <v>13130</v>
      </c>
      <c r="O6423" s="128"/>
      <c r="P6423" s="128" t="s">
        <v>13938</v>
      </c>
      <c r="Q6423" s="128">
        <v>1</v>
      </c>
      <c r="R6423" s="128" t="s">
        <v>6603</v>
      </c>
      <c r="S6423" s="128" t="s">
        <v>988</v>
      </c>
      <c r="T6423" s="25">
        <v>1</v>
      </c>
      <c r="U6423" s="156" t="s">
        <v>13603</v>
      </c>
      <c r="V6423" s="128"/>
      <c r="W6423" s="25">
        <v>15</v>
      </c>
      <c r="X6423" s="25">
        <v>60</v>
      </c>
      <c r="Y6423" s="25">
        <v>0.8</v>
      </c>
      <c r="Z6423" s="131" t="s">
        <v>13939</v>
      </c>
      <c r="AC6423" s="25">
        <v>1</v>
      </c>
      <c r="AI6423" s="56" t="s">
        <v>13563</v>
      </c>
      <c r="AJ6423" s="25" t="s">
        <v>13132</v>
      </c>
    </row>
    <row r="6424" spans="1:36" s="56" customFormat="1">
      <c r="A6424" s="56" t="s">
        <v>13931</v>
      </c>
      <c r="B6424" s="56" t="s">
        <v>13932</v>
      </c>
      <c r="C6424" s="56" t="s">
        <v>13558</v>
      </c>
      <c r="D6424" s="56" t="s">
        <v>13559</v>
      </c>
      <c r="E6424" s="56" t="s">
        <v>13933</v>
      </c>
      <c r="F6424" s="56" t="s">
        <v>13934</v>
      </c>
      <c r="G6424" s="56" t="s">
        <v>13935</v>
      </c>
      <c r="I6424" s="159">
        <v>42122</v>
      </c>
      <c r="J6424" s="159">
        <v>42175</v>
      </c>
      <c r="K6424" s="161" t="s">
        <v>13942</v>
      </c>
      <c r="L6424" s="161" t="s">
        <v>13602</v>
      </c>
      <c r="N6424" s="121" t="s">
        <v>13130</v>
      </c>
      <c r="O6424" s="128"/>
      <c r="P6424" s="128" t="s">
        <v>13938</v>
      </c>
      <c r="Q6424" s="128">
        <v>1</v>
      </c>
      <c r="R6424" s="128" t="s">
        <v>6603</v>
      </c>
      <c r="S6424" s="128" t="s">
        <v>988</v>
      </c>
      <c r="T6424" s="25">
        <v>1</v>
      </c>
      <c r="U6424" s="156" t="s">
        <v>13603</v>
      </c>
      <c r="V6424" s="128"/>
      <c r="W6424" s="25">
        <v>15</v>
      </c>
      <c r="X6424" s="25">
        <v>60</v>
      </c>
      <c r="Y6424" s="25">
        <v>0.8</v>
      </c>
      <c r="Z6424" s="131" t="s">
        <v>13939</v>
      </c>
      <c r="AC6424" s="25">
        <v>1</v>
      </c>
      <c r="AI6424" s="56" t="s">
        <v>13563</v>
      </c>
      <c r="AJ6424" s="25" t="s">
        <v>13132</v>
      </c>
    </row>
    <row r="6425" spans="1:36" s="56" customFormat="1">
      <c r="A6425" s="56" t="s">
        <v>13931</v>
      </c>
      <c r="B6425" s="56" t="s">
        <v>13932</v>
      </c>
      <c r="C6425" s="56" t="s">
        <v>13558</v>
      </c>
      <c r="D6425" s="56" t="s">
        <v>13559</v>
      </c>
      <c r="E6425" s="56" t="s">
        <v>13933</v>
      </c>
      <c r="F6425" s="56" t="s">
        <v>13934</v>
      </c>
      <c r="G6425" s="56" t="s">
        <v>13935</v>
      </c>
      <c r="I6425" s="159">
        <v>42122</v>
      </c>
      <c r="J6425" s="159">
        <v>42175</v>
      </c>
      <c r="K6425" s="161" t="s">
        <v>13943</v>
      </c>
      <c r="L6425" s="161" t="s">
        <v>13602</v>
      </c>
      <c r="N6425" s="121" t="s">
        <v>13130</v>
      </c>
      <c r="O6425" s="128"/>
      <c r="P6425" s="128" t="s">
        <v>13938</v>
      </c>
      <c r="Q6425" s="128">
        <v>1</v>
      </c>
      <c r="R6425" s="128" t="s">
        <v>6603</v>
      </c>
      <c r="S6425" s="128" t="s">
        <v>988</v>
      </c>
      <c r="T6425" s="25">
        <v>1</v>
      </c>
      <c r="U6425" s="156" t="s">
        <v>13603</v>
      </c>
      <c r="V6425" s="128"/>
      <c r="W6425" s="25">
        <v>15</v>
      </c>
      <c r="X6425" s="25">
        <v>60</v>
      </c>
      <c r="Y6425" s="25">
        <v>0.8</v>
      </c>
      <c r="Z6425" s="131" t="s">
        <v>13939</v>
      </c>
      <c r="AC6425" s="25">
        <v>1</v>
      </c>
      <c r="AI6425" s="56" t="s">
        <v>13563</v>
      </c>
      <c r="AJ6425" s="25" t="s">
        <v>13132</v>
      </c>
    </row>
    <row r="6426" spans="1:36" s="56" customFormat="1">
      <c r="A6426" s="56" t="s">
        <v>13931</v>
      </c>
      <c r="B6426" s="56" t="s">
        <v>13932</v>
      </c>
      <c r="C6426" s="56" t="s">
        <v>13558</v>
      </c>
      <c r="D6426" s="56" t="s">
        <v>13559</v>
      </c>
      <c r="E6426" s="56" t="s">
        <v>13933</v>
      </c>
      <c r="F6426" s="56" t="s">
        <v>13934</v>
      </c>
      <c r="G6426" s="56" t="s">
        <v>13935</v>
      </c>
      <c r="I6426" s="159">
        <v>42122</v>
      </c>
      <c r="J6426" s="159">
        <v>42175</v>
      </c>
      <c r="K6426" s="161" t="s">
        <v>13944</v>
      </c>
      <c r="L6426" s="161" t="s">
        <v>13602</v>
      </c>
      <c r="N6426" s="121" t="s">
        <v>13130</v>
      </c>
      <c r="O6426" s="128"/>
      <c r="P6426" s="128" t="s">
        <v>13938</v>
      </c>
      <c r="Q6426" s="128">
        <v>1</v>
      </c>
      <c r="R6426" s="128" t="s">
        <v>6603</v>
      </c>
      <c r="S6426" s="128" t="s">
        <v>988</v>
      </c>
      <c r="T6426" s="25">
        <v>1</v>
      </c>
      <c r="U6426" s="156" t="s">
        <v>13603</v>
      </c>
      <c r="V6426" s="128"/>
      <c r="W6426" s="25">
        <v>15</v>
      </c>
      <c r="X6426" s="25">
        <v>60</v>
      </c>
      <c r="Y6426" s="25">
        <v>0.8</v>
      </c>
      <c r="Z6426" s="131" t="s">
        <v>13939</v>
      </c>
      <c r="AC6426" s="25">
        <v>1</v>
      </c>
      <c r="AI6426" s="56" t="s">
        <v>13563</v>
      </c>
      <c r="AJ6426" s="25" t="s">
        <v>13132</v>
      </c>
    </row>
    <row r="6427" spans="1:36" s="56" customFormat="1">
      <c r="A6427" s="56" t="s">
        <v>13931</v>
      </c>
      <c r="B6427" s="56" t="s">
        <v>13932</v>
      </c>
      <c r="C6427" s="56" t="s">
        <v>13558</v>
      </c>
      <c r="D6427" s="56" t="s">
        <v>13559</v>
      </c>
      <c r="E6427" s="56" t="s">
        <v>13933</v>
      </c>
      <c r="F6427" s="56" t="s">
        <v>13934</v>
      </c>
      <c r="G6427" s="56" t="s">
        <v>13935</v>
      </c>
      <c r="I6427" s="159">
        <v>42122</v>
      </c>
      <c r="J6427" s="159">
        <v>42175</v>
      </c>
      <c r="K6427" s="161" t="s">
        <v>13945</v>
      </c>
      <c r="L6427" s="161" t="s">
        <v>13602</v>
      </c>
      <c r="N6427" s="121" t="s">
        <v>13130</v>
      </c>
      <c r="O6427" s="128"/>
      <c r="P6427" s="128" t="s">
        <v>13938</v>
      </c>
      <c r="Q6427" s="128">
        <v>8</v>
      </c>
      <c r="R6427" s="128" t="s">
        <v>6603</v>
      </c>
      <c r="S6427" s="128" t="s">
        <v>988</v>
      </c>
      <c r="T6427" s="25">
        <v>1</v>
      </c>
      <c r="U6427" s="156" t="s">
        <v>13113</v>
      </c>
      <c r="V6427" s="128"/>
      <c r="W6427" s="25">
        <v>120</v>
      </c>
      <c r="X6427" s="25">
        <v>60</v>
      </c>
      <c r="Y6427" s="25">
        <v>0.8</v>
      </c>
      <c r="Z6427" s="131" t="s">
        <v>13946</v>
      </c>
      <c r="AC6427" s="25">
        <v>8</v>
      </c>
      <c r="AI6427" s="56" t="s">
        <v>13563</v>
      </c>
      <c r="AJ6427" s="25" t="s">
        <v>13132</v>
      </c>
    </row>
    <row r="6428" spans="1:36" s="56" customFormat="1">
      <c r="A6428" s="56" t="s">
        <v>13931</v>
      </c>
      <c r="B6428" s="56" t="s">
        <v>13932</v>
      </c>
      <c r="C6428" s="56" t="s">
        <v>13558</v>
      </c>
      <c r="D6428" s="56" t="s">
        <v>13559</v>
      </c>
      <c r="E6428" s="56" t="s">
        <v>13933</v>
      </c>
      <c r="F6428" s="56" t="s">
        <v>13934</v>
      </c>
      <c r="G6428" s="56" t="s">
        <v>13935</v>
      </c>
      <c r="I6428" s="159">
        <v>42122</v>
      </c>
      <c r="J6428" s="159">
        <v>42175</v>
      </c>
      <c r="K6428" s="161" t="s">
        <v>13947</v>
      </c>
      <c r="L6428" s="161" t="s">
        <v>13602</v>
      </c>
      <c r="N6428" s="121" t="s">
        <v>13130</v>
      </c>
      <c r="O6428" s="128"/>
      <c r="P6428" s="128" t="s">
        <v>13948</v>
      </c>
      <c r="Q6428" s="128">
        <v>8</v>
      </c>
      <c r="R6428" s="128" t="s">
        <v>13949</v>
      </c>
      <c r="S6428" s="128" t="s">
        <v>988</v>
      </c>
      <c r="T6428" s="25">
        <v>1</v>
      </c>
      <c r="U6428" s="156" t="s">
        <v>13113</v>
      </c>
      <c r="V6428" s="128"/>
      <c r="W6428" s="25">
        <v>120</v>
      </c>
      <c r="X6428" s="25">
        <v>60</v>
      </c>
      <c r="Y6428" s="25">
        <v>0.8</v>
      </c>
      <c r="Z6428" s="131" t="s">
        <v>13946</v>
      </c>
      <c r="AC6428" s="25">
        <v>8</v>
      </c>
      <c r="AI6428" s="56" t="s">
        <v>13563</v>
      </c>
      <c r="AJ6428" s="25" t="s">
        <v>13132</v>
      </c>
    </row>
    <row r="6429" spans="1:36" s="56" customFormat="1">
      <c r="I6429" s="159"/>
      <c r="J6429" s="159"/>
      <c r="K6429" s="161"/>
      <c r="L6429" s="161"/>
      <c r="N6429" s="121"/>
      <c r="O6429" s="128"/>
      <c r="P6429" s="128"/>
      <c r="Q6429" s="128"/>
      <c r="R6429" s="128"/>
      <c r="S6429" s="128"/>
      <c r="T6429" s="25"/>
      <c r="U6429" s="156"/>
      <c r="V6429" s="128"/>
      <c r="W6429" s="25"/>
      <c r="X6429" s="25"/>
      <c r="Y6429" s="25"/>
      <c r="Z6429" s="131"/>
      <c r="AC6429" s="25"/>
      <c r="AJ6429" s="25"/>
    </row>
    <row r="6430" spans="1:36" s="56" customFormat="1">
      <c r="A6430" s="56" t="s">
        <v>13950</v>
      </c>
      <c r="B6430" s="115" t="s">
        <v>13951</v>
      </c>
      <c r="C6430" s="56" t="s">
        <v>6216</v>
      </c>
      <c r="D6430" s="56" t="s">
        <v>3564</v>
      </c>
      <c r="E6430" s="56" t="s">
        <v>11468</v>
      </c>
      <c r="F6430" s="56" t="s">
        <v>11469</v>
      </c>
      <c r="H6430" s="136" t="s">
        <v>13952</v>
      </c>
      <c r="I6430" s="159">
        <v>42124</v>
      </c>
      <c r="J6430" s="159">
        <v>42154</v>
      </c>
      <c r="K6430" s="161" t="s">
        <v>13953</v>
      </c>
      <c r="L6430" s="161" t="s">
        <v>12210</v>
      </c>
      <c r="N6430" s="121" t="s">
        <v>13112</v>
      </c>
      <c r="O6430" s="56" t="s">
        <v>13954</v>
      </c>
      <c r="S6430" s="128" t="s">
        <v>988</v>
      </c>
      <c r="T6430" s="25">
        <v>1</v>
      </c>
      <c r="U6430" s="156" t="s">
        <v>13603</v>
      </c>
      <c r="V6430" s="56">
        <v>153</v>
      </c>
      <c r="W6430" s="25">
        <v>15</v>
      </c>
      <c r="X6430" s="25"/>
      <c r="Y6430" s="25"/>
      <c r="Z6430" s="25" t="s">
        <v>13955</v>
      </c>
      <c r="AC6430" s="25">
        <v>1</v>
      </c>
      <c r="AI6430" s="56" t="s">
        <v>13109</v>
      </c>
      <c r="AJ6430" s="25" t="s">
        <v>13632</v>
      </c>
    </row>
    <row r="6431" spans="1:36" s="56" customFormat="1">
      <c r="A6431" s="56" t="s">
        <v>13950</v>
      </c>
      <c r="B6431" s="115" t="s">
        <v>13951</v>
      </c>
      <c r="C6431" s="56" t="s">
        <v>6216</v>
      </c>
      <c r="D6431" s="56" t="s">
        <v>3564</v>
      </c>
      <c r="E6431" s="56" t="s">
        <v>11468</v>
      </c>
      <c r="F6431" s="56" t="s">
        <v>11469</v>
      </c>
      <c r="H6431" s="136" t="s">
        <v>13952</v>
      </c>
      <c r="I6431" s="159">
        <v>42124</v>
      </c>
      <c r="J6431" s="159">
        <v>42154</v>
      </c>
      <c r="K6431" s="161" t="s">
        <v>13956</v>
      </c>
      <c r="L6431" s="161" t="s">
        <v>12210</v>
      </c>
      <c r="N6431" s="121" t="s">
        <v>13112</v>
      </c>
      <c r="O6431" s="56" t="s">
        <v>13954</v>
      </c>
      <c r="S6431" s="128" t="s">
        <v>988</v>
      </c>
      <c r="T6431" s="25">
        <v>1</v>
      </c>
      <c r="U6431" s="156" t="s">
        <v>13603</v>
      </c>
      <c r="V6431" s="56">
        <v>153</v>
      </c>
      <c r="W6431" s="25">
        <v>15</v>
      </c>
      <c r="X6431" s="25"/>
      <c r="Y6431" s="25"/>
      <c r="Z6431" s="25" t="s">
        <v>13955</v>
      </c>
      <c r="AC6431" s="25">
        <v>1</v>
      </c>
      <c r="AI6431" s="56" t="s">
        <v>13109</v>
      </c>
      <c r="AJ6431" s="25" t="s">
        <v>13632</v>
      </c>
    </row>
    <row r="6432" spans="1:36" s="56" customFormat="1">
      <c r="A6432" s="56" t="s">
        <v>13950</v>
      </c>
      <c r="B6432" s="115" t="s">
        <v>13951</v>
      </c>
      <c r="C6432" s="56" t="s">
        <v>6216</v>
      </c>
      <c r="D6432" s="56" t="s">
        <v>3564</v>
      </c>
      <c r="E6432" s="56" t="s">
        <v>11468</v>
      </c>
      <c r="F6432" s="56" t="s">
        <v>11469</v>
      </c>
      <c r="H6432" s="136" t="s">
        <v>13952</v>
      </c>
      <c r="I6432" s="159">
        <v>42124</v>
      </c>
      <c r="J6432" s="159">
        <v>42154</v>
      </c>
      <c r="K6432" s="161" t="s">
        <v>13957</v>
      </c>
      <c r="L6432" s="161" t="s">
        <v>12210</v>
      </c>
      <c r="N6432" s="121" t="s">
        <v>13112</v>
      </c>
      <c r="O6432" s="56" t="s">
        <v>13954</v>
      </c>
      <c r="S6432" s="128" t="s">
        <v>988</v>
      </c>
      <c r="T6432" s="25">
        <v>1</v>
      </c>
      <c r="U6432" s="156" t="s">
        <v>13603</v>
      </c>
      <c r="V6432" s="56">
        <v>153</v>
      </c>
      <c r="W6432" s="25">
        <v>15</v>
      </c>
      <c r="X6432" s="25"/>
      <c r="Y6432" s="25"/>
      <c r="Z6432" s="25" t="s">
        <v>13955</v>
      </c>
      <c r="AC6432" s="25">
        <v>1</v>
      </c>
      <c r="AI6432" s="56" t="s">
        <v>13109</v>
      </c>
      <c r="AJ6432" s="25" t="s">
        <v>13632</v>
      </c>
    </row>
    <row r="6433" spans="1:36" s="56" customFormat="1">
      <c r="A6433" s="56" t="s">
        <v>13950</v>
      </c>
      <c r="B6433" s="115" t="s">
        <v>13951</v>
      </c>
      <c r="C6433" s="56" t="s">
        <v>6216</v>
      </c>
      <c r="D6433" s="56" t="s">
        <v>3564</v>
      </c>
      <c r="E6433" s="56" t="s">
        <v>11468</v>
      </c>
      <c r="F6433" s="56" t="s">
        <v>11469</v>
      </c>
      <c r="H6433" s="136" t="s">
        <v>13952</v>
      </c>
      <c r="I6433" s="159">
        <v>42124</v>
      </c>
      <c r="J6433" s="159">
        <v>42154</v>
      </c>
      <c r="K6433" s="161" t="s">
        <v>13958</v>
      </c>
      <c r="L6433" s="161" t="s">
        <v>12210</v>
      </c>
      <c r="N6433" s="121" t="s">
        <v>13112</v>
      </c>
      <c r="O6433" s="56" t="s">
        <v>13954</v>
      </c>
      <c r="S6433" s="128" t="s">
        <v>988</v>
      </c>
      <c r="T6433" s="25">
        <v>1</v>
      </c>
      <c r="U6433" s="156" t="s">
        <v>13603</v>
      </c>
      <c r="V6433" s="56">
        <v>153</v>
      </c>
      <c r="W6433" s="25">
        <v>15</v>
      </c>
      <c r="X6433" s="25"/>
      <c r="Y6433" s="25"/>
      <c r="Z6433" s="25" t="s">
        <v>13955</v>
      </c>
      <c r="AC6433" s="25">
        <v>1</v>
      </c>
      <c r="AI6433" s="56" t="s">
        <v>13109</v>
      </c>
      <c r="AJ6433" s="25" t="s">
        <v>13632</v>
      </c>
    </row>
    <row r="6434" spans="1:36" s="56" customFormat="1">
      <c r="A6434" s="56" t="s">
        <v>13950</v>
      </c>
      <c r="B6434" s="115" t="s">
        <v>13951</v>
      </c>
      <c r="C6434" s="56" t="s">
        <v>6216</v>
      </c>
      <c r="D6434" s="56" t="s">
        <v>3564</v>
      </c>
      <c r="E6434" s="56" t="s">
        <v>11468</v>
      </c>
      <c r="F6434" s="56" t="s">
        <v>11469</v>
      </c>
      <c r="H6434" s="136" t="s">
        <v>13952</v>
      </c>
      <c r="I6434" s="159">
        <v>42124</v>
      </c>
      <c r="J6434" s="159">
        <v>42154</v>
      </c>
      <c r="K6434" s="161" t="s">
        <v>13959</v>
      </c>
      <c r="L6434" s="161" t="s">
        <v>12210</v>
      </c>
      <c r="N6434" s="121" t="s">
        <v>13112</v>
      </c>
      <c r="O6434" s="56" t="s">
        <v>13954</v>
      </c>
      <c r="S6434" s="128" t="s">
        <v>988</v>
      </c>
      <c r="T6434" s="25">
        <v>1</v>
      </c>
      <c r="U6434" s="156" t="s">
        <v>13603</v>
      </c>
      <c r="V6434" s="56">
        <v>153</v>
      </c>
      <c r="W6434" s="25">
        <v>15</v>
      </c>
      <c r="X6434" s="25"/>
      <c r="Y6434" s="25"/>
      <c r="Z6434" s="25" t="s">
        <v>13955</v>
      </c>
      <c r="AC6434" s="25">
        <v>1</v>
      </c>
      <c r="AI6434" s="56" t="s">
        <v>13109</v>
      </c>
      <c r="AJ6434" s="25" t="s">
        <v>13632</v>
      </c>
    </row>
    <row r="6435" spans="1:36" s="56" customFormat="1">
      <c r="A6435" s="56" t="s">
        <v>13950</v>
      </c>
      <c r="B6435" s="115" t="s">
        <v>13951</v>
      </c>
      <c r="C6435" s="56" t="s">
        <v>6216</v>
      </c>
      <c r="D6435" s="56" t="s">
        <v>3564</v>
      </c>
      <c r="E6435" s="56" t="s">
        <v>11468</v>
      </c>
      <c r="F6435" s="56" t="s">
        <v>11469</v>
      </c>
      <c r="H6435" s="136" t="s">
        <v>13952</v>
      </c>
      <c r="I6435" s="159">
        <v>42124</v>
      </c>
      <c r="J6435" s="159">
        <v>42154</v>
      </c>
      <c r="K6435" s="161" t="s">
        <v>13960</v>
      </c>
      <c r="L6435" s="161" t="s">
        <v>12210</v>
      </c>
      <c r="N6435" s="121" t="s">
        <v>13112</v>
      </c>
      <c r="O6435" s="56" t="s">
        <v>13954</v>
      </c>
      <c r="S6435" s="128" t="s">
        <v>988</v>
      </c>
      <c r="T6435" s="25">
        <v>1</v>
      </c>
      <c r="U6435" s="156" t="s">
        <v>13603</v>
      </c>
      <c r="V6435" s="56">
        <v>153</v>
      </c>
      <c r="W6435" s="25">
        <v>15</v>
      </c>
      <c r="X6435" s="25"/>
      <c r="Y6435" s="25"/>
      <c r="Z6435" s="25" t="s">
        <v>13955</v>
      </c>
      <c r="AC6435" s="25">
        <v>1</v>
      </c>
      <c r="AI6435" s="56" t="s">
        <v>13109</v>
      </c>
      <c r="AJ6435" s="25" t="s">
        <v>13632</v>
      </c>
    </row>
    <row r="6436" spans="1:36" s="56" customFormat="1">
      <c r="A6436" s="56" t="s">
        <v>13950</v>
      </c>
      <c r="B6436" s="115" t="s">
        <v>13951</v>
      </c>
      <c r="C6436" s="56" t="s">
        <v>6216</v>
      </c>
      <c r="D6436" s="56" t="s">
        <v>3564</v>
      </c>
      <c r="E6436" s="56" t="s">
        <v>11468</v>
      </c>
      <c r="F6436" s="56" t="s">
        <v>11469</v>
      </c>
      <c r="H6436" s="136" t="s">
        <v>13952</v>
      </c>
      <c r="I6436" s="159">
        <v>42124</v>
      </c>
      <c r="J6436" s="159">
        <v>42154</v>
      </c>
      <c r="K6436" s="161" t="s">
        <v>13961</v>
      </c>
      <c r="L6436" s="161" t="s">
        <v>12210</v>
      </c>
      <c r="N6436" s="121" t="s">
        <v>13112</v>
      </c>
      <c r="O6436" s="56" t="s">
        <v>13954</v>
      </c>
      <c r="S6436" s="128" t="s">
        <v>988</v>
      </c>
      <c r="T6436" s="25">
        <v>1</v>
      </c>
      <c r="U6436" s="156" t="s">
        <v>13603</v>
      </c>
      <c r="V6436" s="56">
        <v>153</v>
      </c>
      <c r="W6436" s="25">
        <v>15</v>
      </c>
      <c r="X6436" s="25"/>
      <c r="Y6436" s="25"/>
      <c r="Z6436" s="25" t="s">
        <v>13962</v>
      </c>
      <c r="AC6436" s="25">
        <v>1</v>
      </c>
      <c r="AI6436" s="56" t="s">
        <v>13109</v>
      </c>
      <c r="AJ6436" s="25" t="s">
        <v>13632</v>
      </c>
    </row>
    <row r="6437" spans="1:36" s="56" customFormat="1">
      <c r="A6437" s="56" t="s">
        <v>13950</v>
      </c>
      <c r="B6437" s="115" t="s">
        <v>13951</v>
      </c>
      <c r="C6437" s="56" t="s">
        <v>6216</v>
      </c>
      <c r="D6437" s="56" t="s">
        <v>3564</v>
      </c>
      <c r="E6437" s="56" t="s">
        <v>11468</v>
      </c>
      <c r="F6437" s="56" t="s">
        <v>11469</v>
      </c>
      <c r="H6437" s="136" t="s">
        <v>13952</v>
      </c>
      <c r="I6437" s="159">
        <v>42124</v>
      </c>
      <c r="J6437" s="159">
        <v>42154</v>
      </c>
      <c r="K6437" s="161" t="s">
        <v>13963</v>
      </c>
      <c r="L6437" s="161" t="s">
        <v>13596</v>
      </c>
      <c r="N6437" s="121" t="s">
        <v>13112</v>
      </c>
      <c r="O6437" s="56" t="s">
        <v>13964</v>
      </c>
      <c r="S6437" s="128" t="s">
        <v>988</v>
      </c>
      <c r="T6437" s="25">
        <v>1</v>
      </c>
      <c r="U6437" s="156" t="s">
        <v>13603</v>
      </c>
      <c r="V6437" s="56" t="s">
        <v>13965</v>
      </c>
      <c r="W6437" s="25">
        <v>15</v>
      </c>
      <c r="X6437" s="25"/>
      <c r="Y6437" s="25"/>
      <c r="Z6437" s="25" t="s">
        <v>13965</v>
      </c>
      <c r="AC6437" s="25">
        <v>1</v>
      </c>
      <c r="AI6437" s="56" t="s">
        <v>13109</v>
      </c>
      <c r="AJ6437" s="25" t="s">
        <v>13632</v>
      </c>
    </row>
    <row r="6439" spans="1:36" s="26" customFormat="1">
      <c r="B6439" s="26" t="s">
        <v>13082</v>
      </c>
      <c r="C6439" s="26" t="s">
        <v>13083</v>
      </c>
      <c r="D6439" s="26" t="s">
        <v>13084</v>
      </c>
      <c r="E6439" s="26" t="s">
        <v>13085</v>
      </c>
      <c r="F6439" s="26" t="s">
        <v>13086</v>
      </c>
      <c r="G6439" s="26" t="s">
        <v>13087</v>
      </c>
      <c r="I6439" s="26" t="s">
        <v>13088</v>
      </c>
      <c r="J6439" s="26" t="s">
        <v>13089</v>
      </c>
      <c r="K6439" s="26" t="s">
        <v>13091</v>
      </c>
      <c r="L6439" s="26" t="s">
        <v>13092</v>
      </c>
      <c r="N6439" s="26" t="s">
        <v>13093</v>
      </c>
      <c r="O6439" s="26" t="s">
        <v>13094</v>
      </c>
      <c r="P6439" s="26" t="s">
        <v>13095</v>
      </c>
      <c r="Q6439" s="26" t="s">
        <v>13096</v>
      </c>
      <c r="R6439" s="26" t="s">
        <v>17</v>
      </c>
      <c r="S6439" s="26" t="s">
        <v>13097</v>
      </c>
      <c r="T6439" s="26" t="s">
        <v>13098</v>
      </c>
      <c r="U6439" s="26" t="s">
        <v>13099</v>
      </c>
      <c r="V6439" s="26" t="s">
        <v>13100</v>
      </c>
      <c r="W6439" s="26" t="s">
        <v>13101</v>
      </c>
      <c r="X6439" s="26" t="s">
        <v>13104</v>
      </c>
      <c r="Y6439" s="26" t="s">
        <v>13105</v>
      </c>
      <c r="Z6439" s="26" t="s">
        <v>25</v>
      </c>
      <c r="AC6439" s="26" t="s">
        <v>13102</v>
      </c>
      <c r="AI6439" s="26" t="s">
        <v>13090</v>
      </c>
      <c r="AJ6439" s="26" t="s">
        <v>19512</v>
      </c>
    </row>
    <row r="6440" spans="1:36" s="56" customFormat="1">
      <c r="A6440" s="56" t="s">
        <v>13966</v>
      </c>
      <c r="B6440" s="56" t="s">
        <v>970</v>
      </c>
      <c r="C6440" s="56" t="s">
        <v>6381</v>
      </c>
      <c r="D6440" s="56" t="s">
        <v>6382</v>
      </c>
      <c r="E6440" s="56" t="s">
        <v>10157</v>
      </c>
      <c r="F6440" s="56" t="s">
        <v>6384</v>
      </c>
      <c r="G6440" s="56" t="s">
        <v>13967</v>
      </c>
      <c r="I6440" s="159">
        <v>42124</v>
      </c>
      <c r="J6440" s="159">
        <v>42185</v>
      </c>
      <c r="K6440" s="161" t="s">
        <v>13968</v>
      </c>
      <c r="L6440" s="161" t="s">
        <v>13969</v>
      </c>
      <c r="N6440" s="121" t="s">
        <v>13970</v>
      </c>
      <c r="S6440" s="128"/>
      <c r="T6440" s="652">
        <v>1</v>
      </c>
      <c r="U6440" s="156" t="s">
        <v>13113</v>
      </c>
      <c r="W6440" s="652">
        <v>60</v>
      </c>
      <c r="X6440" s="25">
        <v>45</v>
      </c>
      <c r="Y6440" s="25">
        <v>47.6</v>
      </c>
      <c r="Z6440" s="131" t="s">
        <v>13972</v>
      </c>
      <c r="AC6440" s="652">
        <v>4</v>
      </c>
      <c r="AI6440" s="56" t="s">
        <v>13109</v>
      </c>
      <c r="AJ6440" s="25" t="s">
        <v>13971</v>
      </c>
    </row>
    <row r="6441" spans="1:36" s="56" customFormat="1">
      <c r="A6441" s="56" t="s">
        <v>13973</v>
      </c>
      <c r="B6441" s="56" t="s">
        <v>970</v>
      </c>
      <c r="C6441" s="56" t="s">
        <v>6381</v>
      </c>
      <c r="D6441" s="56" t="s">
        <v>6382</v>
      </c>
      <c r="E6441" s="56" t="s">
        <v>10157</v>
      </c>
      <c r="F6441" s="56" t="s">
        <v>6384</v>
      </c>
      <c r="G6441" s="56" t="s">
        <v>13967</v>
      </c>
      <c r="I6441" s="159">
        <v>42124</v>
      </c>
      <c r="J6441" s="159">
        <v>42185</v>
      </c>
      <c r="K6441" s="161" t="s">
        <v>13974</v>
      </c>
      <c r="L6441" s="161" t="s">
        <v>13975</v>
      </c>
      <c r="N6441" s="121" t="s">
        <v>13970</v>
      </c>
      <c r="S6441" s="128"/>
      <c r="T6441" s="653"/>
      <c r="U6441" s="156" t="s">
        <v>13113</v>
      </c>
      <c r="W6441" s="653"/>
      <c r="X6441" s="25">
        <v>45</v>
      </c>
      <c r="Y6441" s="25">
        <v>51.2</v>
      </c>
      <c r="Z6441" s="131" t="s">
        <v>13972</v>
      </c>
      <c r="AC6441" s="653"/>
      <c r="AI6441" s="56" t="s">
        <v>13109</v>
      </c>
      <c r="AJ6441" s="25" t="s">
        <v>13971</v>
      </c>
    </row>
    <row r="6442" spans="1:36" s="56" customFormat="1">
      <c r="A6442" s="56" t="s">
        <v>13973</v>
      </c>
      <c r="B6442" s="56" t="s">
        <v>970</v>
      </c>
      <c r="C6442" s="56" t="s">
        <v>6381</v>
      </c>
      <c r="D6442" s="56" t="s">
        <v>6382</v>
      </c>
      <c r="E6442" s="56" t="s">
        <v>10157</v>
      </c>
      <c r="F6442" s="56" t="s">
        <v>6384</v>
      </c>
      <c r="G6442" s="56" t="s">
        <v>13967</v>
      </c>
      <c r="I6442" s="159">
        <v>42124</v>
      </c>
      <c r="J6442" s="159">
        <v>42185</v>
      </c>
      <c r="K6442" s="161" t="s">
        <v>13976</v>
      </c>
      <c r="L6442" s="161" t="s">
        <v>13977</v>
      </c>
      <c r="N6442" s="121" t="s">
        <v>13970</v>
      </c>
      <c r="S6442" s="128"/>
      <c r="T6442" s="653"/>
      <c r="U6442" s="156" t="s">
        <v>13113</v>
      </c>
      <c r="W6442" s="653"/>
      <c r="X6442" s="25">
        <v>20</v>
      </c>
      <c r="Y6442" s="25">
        <v>76.2</v>
      </c>
      <c r="Z6442" s="131" t="s">
        <v>13972</v>
      </c>
      <c r="AC6442" s="653"/>
      <c r="AI6442" s="56" t="s">
        <v>13109</v>
      </c>
      <c r="AJ6442" s="25" t="s">
        <v>13971</v>
      </c>
    </row>
    <row r="6443" spans="1:36" s="56" customFormat="1">
      <c r="A6443" s="56" t="s">
        <v>13973</v>
      </c>
      <c r="B6443" s="56" t="s">
        <v>970</v>
      </c>
      <c r="C6443" s="56" t="s">
        <v>6381</v>
      </c>
      <c r="D6443" s="56" t="s">
        <v>6382</v>
      </c>
      <c r="E6443" s="56" t="s">
        <v>10157</v>
      </c>
      <c r="F6443" s="56" t="s">
        <v>6384</v>
      </c>
      <c r="G6443" s="56" t="s">
        <v>13967</v>
      </c>
      <c r="I6443" s="159">
        <v>42124</v>
      </c>
      <c r="J6443" s="159">
        <v>42185</v>
      </c>
      <c r="K6443" s="161" t="s">
        <v>13978</v>
      </c>
      <c r="L6443" s="161" t="s">
        <v>13979</v>
      </c>
      <c r="N6443" s="121" t="s">
        <v>13970</v>
      </c>
      <c r="S6443" s="128"/>
      <c r="T6443" s="653"/>
      <c r="U6443" s="156" t="s">
        <v>13113</v>
      </c>
      <c r="W6443" s="653"/>
      <c r="X6443" s="25">
        <v>45</v>
      </c>
      <c r="Y6443" s="25">
        <v>71.599999999999994</v>
      </c>
      <c r="Z6443" s="131" t="s">
        <v>13972</v>
      </c>
      <c r="AC6443" s="653"/>
      <c r="AI6443" s="56" t="s">
        <v>13109</v>
      </c>
      <c r="AJ6443" s="25" t="s">
        <v>13971</v>
      </c>
    </row>
    <row r="6444" spans="1:36" s="56" customFormat="1">
      <c r="A6444" s="56" t="s">
        <v>13973</v>
      </c>
      <c r="B6444" s="56" t="s">
        <v>970</v>
      </c>
      <c r="C6444" s="56" t="s">
        <v>6381</v>
      </c>
      <c r="D6444" s="56" t="s">
        <v>6382</v>
      </c>
      <c r="E6444" s="56" t="s">
        <v>10157</v>
      </c>
      <c r="F6444" s="56" t="s">
        <v>6384</v>
      </c>
      <c r="G6444" s="56" t="s">
        <v>13967</v>
      </c>
      <c r="I6444" s="159">
        <v>42124</v>
      </c>
      <c r="J6444" s="159">
        <v>42185</v>
      </c>
      <c r="K6444" s="161" t="s">
        <v>13980</v>
      </c>
      <c r="L6444" s="161" t="s">
        <v>13981</v>
      </c>
      <c r="N6444" s="121" t="s">
        <v>13970</v>
      </c>
      <c r="S6444" s="128"/>
      <c r="T6444" s="653"/>
      <c r="U6444" s="156" t="s">
        <v>13113</v>
      </c>
      <c r="W6444" s="653"/>
      <c r="X6444" s="25">
        <v>45</v>
      </c>
      <c r="Y6444" s="25">
        <v>71.599999999999994</v>
      </c>
      <c r="Z6444" s="131" t="s">
        <v>13972</v>
      </c>
      <c r="AC6444" s="653"/>
      <c r="AI6444" s="56" t="s">
        <v>13109</v>
      </c>
      <c r="AJ6444" s="25" t="s">
        <v>13971</v>
      </c>
    </row>
    <row r="6445" spans="1:36" s="56" customFormat="1">
      <c r="A6445" s="56" t="s">
        <v>13973</v>
      </c>
      <c r="B6445" s="56" t="s">
        <v>970</v>
      </c>
      <c r="C6445" s="56" t="s">
        <v>6381</v>
      </c>
      <c r="D6445" s="56" t="s">
        <v>6382</v>
      </c>
      <c r="E6445" s="56" t="s">
        <v>10157</v>
      </c>
      <c r="F6445" s="56" t="s">
        <v>6384</v>
      </c>
      <c r="G6445" s="56" t="s">
        <v>13967</v>
      </c>
      <c r="I6445" s="159">
        <v>42124</v>
      </c>
      <c r="J6445" s="159">
        <v>42185</v>
      </c>
      <c r="K6445" s="161" t="s">
        <v>13982</v>
      </c>
      <c r="L6445" s="161" t="s">
        <v>13983</v>
      </c>
      <c r="N6445" s="121" t="s">
        <v>13970</v>
      </c>
      <c r="S6445" s="128"/>
      <c r="T6445" s="653"/>
      <c r="U6445" s="156" t="s">
        <v>13113</v>
      </c>
      <c r="W6445" s="653"/>
      <c r="X6445" s="25">
        <v>29</v>
      </c>
      <c r="Y6445" s="25">
        <v>91.4</v>
      </c>
      <c r="Z6445" s="131" t="s">
        <v>13972</v>
      </c>
      <c r="AC6445" s="653"/>
      <c r="AI6445" s="56" t="s">
        <v>13109</v>
      </c>
      <c r="AJ6445" s="25" t="s">
        <v>13971</v>
      </c>
    </row>
    <row r="6446" spans="1:36" s="56" customFormat="1">
      <c r="A6446" s="56" t="s">
        <v>13973</v>
      </c>
      <c r="B6446" s="56" t="s">
        <v>970</v>
      </c>
      <c r="C6446" s="56" t="s">
        <v>6381</v>
      </c>
      <c r="D6446" s="56" t="s">
        <v>6382</v>
      </c>
      <c r="E6446" s="56" t="s">
        <v>10157</v>
      </c>
      <c r="F6446" s="56" t="s">
        <v>6384</v>
      </c>
      <c r="G6446" s="56" t="s">
        <v>13967</v>
      </c>
      <c r="I6446" s="159">
        <v>42124</v>
      </c>
      <c r="J6446" s="159">
        <v>42185</v>
      </c>
      <c r="K6446" s="161" t="s">
        <v>13984</v>
      </c>
      <c r="L6446" s="161" t="s">
        <v>13985</v>
      </c>
      <c r="N6446" s="121" t="s">
        <v>13970</v>
      </c>
      <c r="S6446" s="128"/>
      <c r="T6446" s="653"/>
      <c r="U6446" s="156" t="s">
        <v>13113</v>
      </c>
      <c r="W6446" s="653"/>
      <c r="X6446" s="25">
        <v>55</v>
      </c>
      <c r="Y6446" s="25">
        <v>55.2</v>
      </c>
      <c r="Z6446" s="131" t="s">
        <v>13972</v>
      </c>
      <c r="AC6446" s="653"/>
      <c r="AI6446" s="56" t="s">
        <v>13109</v>
      </c>
      <c r="AJ6446" s="25" t="s">
        <v>13971</v>
      </c>
    </row>
    <row r="6447" spans="1:36" s="56" customFormat="1">
      <c r="A6447" s="56" t="s">
        <v>13973</v>
      </c>
      <c r="B6447" s="56" t="s">
        <v>970</v>
      </c>
      <c r="C6447" s="56" t="s">
        <v>6381</v>
      </c>
      <c r="D6447" s="56" t="s">
        <v>6382</v>
      </c>
      <c r="E6447" s="56" t="s">
        <v>10157</v>
      </c>
      <c r="F6447" s="56" t="s">
        <v>6384</v>
      </c>
      <c r="G6447" s="56" t="s">
        <v>13967</v>
      </c>
      <c r="I6447" s="159">
        <v>42124</v>
      </c>
      <c r="J6447" s="159">
        <v>42185</v>
      </c>
      <c r="K6447" s="161" t="s">
        <v>13986</v>
      </c>
      <c r="L6447" s="161" t="s">
        <v>13987</v>
      </c>
      <c r="N6447" s="121" t="s">
        <v>13970</v>
      </c>
      <c r="S6447" s="128"/>
      <c r="T6447" s="654"/>
      <c r="U6447" s="156" t="s">
        <v>13113</v>
      </c>
      <c r="W6447" s="654"/>
      <c r="X6447" s="25">
        <v>27</v>
      </c>
      <c r="Y6447" s="25">
        <v>55.6</v>
      </c>
      <c r="Z6447" s="131" t="s">
        <v>13972</v>
      </c>
      <c r="AC6447" s="654"/>
      <c r="AI6447" s="56" t="s">
        <v>13109</v>
      </c>
      <c r="AJ6447" s="25" t="s">
        <v>13971</v>
      </c>
    </row>
    <row r="6449" spans="1:36" s="56" customFormat="1">
      <c r="A6449" s="56" t="s">
        <v>13988</v>
      </c>
      <c r="B6449" s="156" t="s">
        <v>13989</v>
      </c>
      <c r="C6449" s="56" t="s">
        <v>13106</v>
      </c>
      <c r="D6449" s="56" t="s">
        <v>13990</v>
      </c>
      <c r="H6449" s="56" t="s">
        <v>13108</v>
      </c>
      <c r="I6449" s="159">
        <v>42123</v>
      </c>
      <c r="J6449" s="159">
        <v>42183</v>
      </c>
      <c r="K6449" s="51" t="s">
        <v>13991</v>
      </c>
      <c r="L6449" s="51" t="s">
        <v>13992</v>
      </c>
      <c r="N6449" s="121" t="s">
        <v>13112</v>
      </c>
      <c r="S6449" s="128" t="s">
        <v>988</v>
      </c>
      <c r="T6449" s="25">
        <v>1</v>
      </c>
      <c r="U6449" s="156" t="s">
        <v>13113</v>
      </c>
      <c r="W6449" s="25">
        <v>120</v>
      </c>
      <c r="X6449" s="25"/>
      <c r="Y6449" s="25"/>
      <c r="Z6449" s="131"/>
      <c r="AC6449" s="25">
        <v>8</v>
      </c>
      <c r="AI6449" s="56" t="s">
        <v>13109</v>
      </c>
      <c r="AJ6449" s="25" t="s">
        <v>13114</v>
      </c>
    </row>
    <row r="6451" spans="1:36" s="26" customFormat="1">
      <c r="B6451" s="26" t="s">
        <v>13082</v>
      </c>
      <c r="C6451" s="26" t="s">
        <v>13083</v>
      </c>
      <c r="D6451" s="26" t="s">
        <v>13084</v>
      </c>
      <c r="E6451" s="26" t="s">
        <v>13085</v>
      </c>
      <c r="F6451" s="26" t="s">
        <v>13086</v>
      </c>
      <c r="G6451" s="26" t="s">
        <v>13087</v>
      </c>
      <c r="I6451" s="26" t="s">
        <v>13088</v>
      </c>
      <c r="J6451" s="26" t="s">
        <v>13089</v>
      </c>
      <c r="K6451" s="26" t="s">
        <v>13091</v>
      </c>
      <c r="L6451" s="26" t="s">
        <v>13092</v>
      </c>
      <c r="N6451" s="26" t="s">
        <v>13093</v>
      </c>
      <c r="O6451" s="26" t="s">
        <v>13094</v>
      </c>
      <c r="P6451" s="26" t="s">
        <v>13095</v>
      </c>
      <c r="Q6451" s="26" t="s">
        <v>13096</v>
      </c>
      <c r="R6451" s="26" t="s">
        <v>17</v>
      </c>
      <c r="S6451" s="26" t="s">
        <v>13097</v>
      </c>
      <c r="T6451" s="26" t="s">
        <v>13098</v>
      </c>
      <c r="U6451" s="26" t="s">
        <v>13099</v>
      </c>
      <c r="V6451" s="26" t="s">
        <v>13100</v>
      </c>
      <c r="W6451" s="26" t="s">
        <v>13101</v>
      </c>
      <c r="X6451" s="26" t="s">
        <v>13104</v>
      </c>
      <c r="Y6451" s="26" t="s">
        <v>13105</v>
      </c>
      <c r="Z6451" s="26" t="s">
        <v>25</v>
      </c>
      <c r="AC6451" s="26" t="s">
        <v>13102</v>
      </c>
      <c r="AI6451" s="26" t="s">
        <v>13090</v>
      </c>
      <c r="AJ6451" s="26" t="s">
        <v>13103</v>
      </c>
    </row>
    <row r="6452" spans="1:36" s="56" customFormat="1">
      <c r="A6452" s="56" t="s">
        <v>13993</v>
      </c>
      <c r="B6452" s="56" t="s">
        <v>1033</v>
      </c>
      <c r="C6452" s="56" t="s">
        <v>13732</v>
      </c>
      <c r="D6452" s="56" t="s">
        <v>13733</v>
      </c>
      <c r="E6452" s="56" t="s">
        <v>13734</v>
      </c>
      <c r="F6452" s="56" t="s">
        <v>13735</v>
      </c>
      <c r="G6452" s="56" t="s">
        <v>13736</v>
      </c>
      <c r="I6452" s="159">
        <v>42132</v>
      </c>
      <c r="J6452" s="159">
        <v>42193</v>
      </c>
      <c r="K6452" s="161" t="s">
        <v>13994</v>
      </c>
      <c r="L6452" s="25" t="s">
        <v>13995</v>
      </c>
      <c r="N6452" s="121" t="s">
        <v>13152</v>
      </c>
      <c r="P6452" s="156" t="s">
        <v>13996</v>
      </c>
      <c r="Q6452" s="56">
        <v>18</v>
      </c>
      <c r="R6452" s="56" t="s">
        <v>6603</v>
      </c>
      <c r="S6452" s="156" t="s">
        <v>605</v>
      </c>
      <c r="T6452" s="25">
        <v>1</v>
      </c>
      <c r="U6452" s="156" t="s">
        <v>13113</v>
      </c>
      <c r="W6452" s="26">
        <v>0.83</v>
      </c>
      <c r="X6452" s="156">
        <v>54</v>
      </c>
      <c r="Y6452" s="156">
        <v>33.4</v>
      </c>
      <c r="Z6452" s="131"/>
      <c r="AC6452" s="60">
        <v>5.6000000000000001E-2</v>
      </c>
      <c r="AI6452" s="56" t="s">
        <v>13109</v>
      </c>
      <c r="AJ6452" s="25" t="s">
        <v>13132</v>
      </c>
    </row>
    <row r="6453" spans="1:36" s="56" customFormat="1">
      <c r="A6453" s="56" t="s">
        <v>13997</v>
      </c>
      <c r="B6453" s="56" t="s">
        <v>1033</v>
      </c>
      <c r="C6453" s="56" t="s">
        <v>13732</v>
      </c>
      <c r="D6453" s="56" t="s">
        <v>13733</v>
      </c>
      <c r="E6453" s="56" t="s">
        <v>13734</v>
      </c>
      <c r="F6453" s="56" t="s">
        <v>13735</v>
      </c>
      <c r="G6453" s="56" t="s">
        <v>13736</v>
      </c>
      <c r="I6453" s="159">
        <v>42132</v>
      </c>
      <c r="J6453" s="159">
        <v>42193</v>
      </c>
      <c r="K6453" s="161" t="s">
        <v>13998</v>
      </c>
      <c r="L6453" s="25" t="s">
        <v>13999</v>
      </c>
      <c r="N6453" s="121" t="s">
        <v>13155</v>
      </c>
      <c r="P6453" s="156" t="s">
        <v>13996</v>
      </c>
      <c r="Q6453" s="56">
        <v>18</v>
      </c>
      <c r="R6453" s="56" t="s">
        <v>6603</v>
      </c>
      <c r="S6453" s="156" t="s">
        <v>605</v>
      </c>
      <c r="T6453" s="25">
        <v>1</v>
      </c>
      <c r="U6453" s="156" t="s">
        <v>13113</v>
      </c>
      <c r="W6453" s="26">
        <v>0.83</v>
      </c>
      <c r="X6453" s="156">
        <v>54</v>
      </c>
      <c r="Y6453" s="156">
        <v>74.2</v>
      </c>
      <c r="Z6453" s="131"/>
      <c r="AC6453" s="60">
        <v>5.6000000000000001E-2</v>
      </c>
      <c r="AI6453" s="56" t="s">
        <v>13109</v>
      </c>
      <c r="AJ6453" s="25" t="s">
        <v>13132</v>
      </c>
    </row>
    <row r="6454" spans="1:36" s="56" customFormat="1">
      <c r="A6454" s="56" t="s">
        <v>13997</v>
      </c>
      <c r="B6454" s="56" t="s">
        <v>1033</v>
      </c>
      <c r="C6454" s="56" t="s">
        <v>13732</v>
      </c>
      <c r="D6454" s="56" t="s">
        <v>13733</v>
      </c>
      <c r="E6454" s="56" t="s">
        <v>13734</v>
      </c>
      <c r="F6454" s="56" t="s">
        <v>13735</v>
      </c>
      <c r="G6454" s="56" t="s">
        <v>13736</v>
      </c>
      <c r="I6454" s="159">
        <v>42132</v>
      </c>
      <c r="J6454" s="159">
        <v>42193</v>
      </c>
      <c r="K6454" s="161" t="s">
        <v>14000</v>
      </c>
      <c r="L6454" s="25" t="s">
        <v>14001</v>
      </c>
      <c r="N6454" s="121" t="s">
        <v>13158</v>
      </c>
      <c r="P6454" s="156" t="s">
        <v>13996</v>
      </c>
      <c r="Q6454" s="56">
        <v>18</v>
      </c>
      <c r="R6454" s="56" t="s">
        <v>6603</v>
      </c>
      <c r="S6454" s="156" t="s">
        <v>605</v>
      </c>
      <c r="T6454" s="25">
        <v>1</v>
      </c>
      <c r="U6454" s="156" t="s">
        <v>13113</v>
      </c>
      <c r="W6454" s="26">
        <v>0.83</v>
      </c>
      <c r="X6454" s="156">
        <v>54</v>
      </c>
      <c r="Y6454" s="156">
        <v>41</v>
      </c>
      <c r="Z6454" s="131"/>
      <c r="AC6454" s="60">
        <v>5.6000000000000001E-2</v>
      </c>
      <c r="AI6454" s="56" t="s">
        <v>13109</v>
      </c>
      <c r="AJ6454" s="25" t="s">
        <v>13132</v>
      </c>
    </row>
    <row r="6455" spans="1:36" s="56" customFormat="1">
      <c r="A6455" s="56" t="s">
        <v>13997</v>
      </c>
      <c r="B6455" s="56" t="s">
        <v>1033</v>
      </c>
      <c r="C6455" s="56" t="s">
        <v>13732</v>
      </c>
      <c r="D6455" s="56" t="s">
        <v>13733</v>
      </c>
      <c r="E6455" s="56" t="s">
        <v>13734</v>
      </c>
      <c r="F6455" s="56" t="s">
        <v>13735</v>
      </c>
      <c r="G6455" s="56" t="s">
        <v>13736</v>
      </c>
      <c r="I6455" s="159">
        <v>42132</v>
      </c>
      <c r="J6455" s="159">
        <v>42193</v>
      </c>
      <c r="K6455" s="161" t="s">
        <v>14002</v>
      </c>
      <c r="L6455" s="25" t="s">
        <v>14003</v>
      </c>
      <c r="N6455" s="121" t="s">
        <v>13161</v>
      </c>
      <c r="P6455" s="156" t="s">
        <v>13996</v>
      </c>
      <c r="Q6455" s="56">
        <v>18</v>
      </c>
      <c r="R6455" s="56" t="s">
        <v>6603</v>
      </c>
      <c r="S6455" s="156" t="s">
        <v>605</v>
      </c>
      <c r="T6455" s="25">
        <v>1</v>
      </c>
      <c r="U6455" s="156" t="s">
        <v>13113</v>
      </c>
      <c r="W6455" s="26">
        <v>0.83</v>
      </c>
      <c r="X6455" s="156">
        <v>54</v>
      </c>
      <c r="Y6455" s="156">
        <v>35.6</v>
      </c>
      <c r="Z6455" s="131"/>
      <c r="AC6455" s="60">
        <v>5.6000000000000001E-2</v>
      </c>
      <c r="AI6455" s="56" t="s">
        <v>13109</v>
      </c>
      <c r="AJ6455" s="25" t="s">
        <v>13132</v>
      </c>
    </row>
    <row r="6456" spans="1:36" s="56" customFormat="1">
      <c r="A6456" s="56" t="s">
        <v>13997</v>
      </c>
      <c r="B6456" s="56" t="s">
        <v>1033</v>
      </c>
      <c r="C6456" s="56" t="s">
        <v>13732</v>
      </c>
      <c r="D6456" s="56" t="s">
        <v>13733</v>
      </c>
      <c r="E6456" s="56" t="s">
        <v>13734</v>
      </c>
      <c r="F6456" s="56" t="s">
        <v>13735</v>
      </c>
      <c r="G6456" s="56" t="s">
        <v>13736</v>
      </c>
      <c r="I6456" s="159">
        <v>42132</v>
      </c>
      <c r="J6456" s="159">
        <v>42193</v>
      </c>
      <c r="K6456" s="161" t="s">
        <v>14004</v>
      </c>
      <c r="L6456" s="25" t="s">
        <v>14005</v>
      </c>
      <c r="N6456" s="121" t="s">
        <v>13164</v>
      </c>
      <c r="P6456" s="156" t="s">
        <v>13996</v>
      </c>
      <c r="Q6456" s="56">
        <v>18</v>
      </c>
      <c r="R6456" s="56" t="s">
        <v>6603</v>
      </c>
      <c r="S6456" s="156" t="s">
        <v>605</v>
      </c>
      <c r="T6456" s="25">
        <v>1</v>
      </c>
      <c r="U6456" s="156" t="s">
        <v>13113</v>
      </c>
      <c r="W6456" s="26">
        <v>0.83</v>
      </c>
      <c r="X6456" s="156">
        <v>54</v>
      </c>
      <c r="Y6456" s="156">
        <v>80.599999999999994</v>
      </c>
      <c r="Z6456" s="131"/>
      <c r="AC6456" s="60">
        <v>5.6000000000000001E-2</v>
      </c>
      <c r="AI6456" s="56" t="s">
        <v>13109</v>
      </c>
      <c r="AJ6456" s="25" t="s">
        <v>13132</v>
      </c>
    </row>
    <row r="6457" spans="1:36" s="56" customFormat="1">
      <c r="A6457" s="56" t="s">
        <v>13997</v>
      </c>
      <c r="B6457" s="56" t="s">
        <v>1033</v>
      </c>
      <c r="C6457" s="56" t="s">
        <v>13732</v>
      </c>
      <c r="D6457" s="56" t="s">
        <v>13733</v>
      </c>
      <c r="E6457" s="56" t="s">
        <v>13734</v>
      </c>
      <c r="F6457" s="56" t="s">
        <v>13735</v>
      </c>
      <c r="G6457" s="56" t="s">
        <v>13736</v>
      </c>
      <c r="I6457" s="159">
        <v>42132</v>
      </c>
      <c r="J6457" s="159">
        <v>42193</v>
      </c>
      <c r="K6457" s="161" t="s">
        <v>14006</v>
      </c>
      <c r="L6457" s="25" t="s">
        <v>14007</v>
      </c>
      <c r="N6457" s="121" t="s">
        <v>13167</v>
      </c>
      <c r="P6457" s="156" t="s">
        <v>13996</v>
      </c>
      <c r="Q6457" s="56">
        <v>18</v>
      </c>
      <c r="R6457" s="56" t="s">
        <v>6603</v>
      </c>
      <c r="S6457" s="156" t="s">
        <v>605</v>
      </c>
      <c r="T6457" s="25">
        <v>1</v>
      </c>
      <c r="U6457" s="156" t="s">
        <v>13113</v>
      </c>
      <c r="W6457" s="26">
        <v>0.83</v>
      </c>
      <c r="X6457" s="156">
        <v>54</v>
      </c>
      <c r="Y6457" s="156">
        <v>40.200000000000003</v>
      </c>
      <c r="Z6457" s="131"/>
      <c r="AC6457" s="60">
        <v>5.6000000000000001E-2</v>
      </c>
      <c r="AI6457" s="56" t="s">
        <v>13109</v>
      </c>
      <c r="AJ6457" s="25" t="s">
        <v>13132</v>
      </c>
    </row>
    <row r="6458" spans="1:36" s="56" customFormat="1">
      <c r="A6458" s="56" t="s">
        <v>13997</v>
      </c>
      <c r="B6458" s="56" t="s">
        <v>1033</v>
      </c>
      <c r="C6458" s="56" t="s">
        <v>13732</v>
      </c>
      <c r="D6458" s="56" t="s">
        <v>13733</v>
      </c>
      <c r="E6458" s="56" t="s">
        <v>13734</v>
      </c>
      <c r="F6458" s="56" t="s">
        <v>13735</v>
      </c>
      <c r="G6458" s="56" t="s">
        <v>13736</v>
      </c>
      <c r="I6458" s="159">
        <v>42132</v>
      </c>
      <c r="J6458" s="159">
        <v>42193</v>
      </c>
      <c r="K6458" s="161" t="s">
        <v>14008</v>
      </c>
      <c r="L6458" s="25" t="s">
        <v>14009</v>
      </c>
      <c r="N6458" s="121" t="s">
        <v>13170</v>
      </c>
      <c r="O6458" s="156"/>
      <c r="P6458" s="156" t="s">
        <v>13996</v>
      </c>
      <c r="Q6458" s="56">
        <v>18</v>
      </c>
      <c r="R6458" s="56" t="s">
        <v>6603</v>
      </c>
      <c r="S6458" s="156" t="s">
        <v>605</v>
      </c>
      <c r="T6458" s="25">
        <v>1</v>
      </c>
      <c r="U6458" s="156" t="s">
        <v>13113</v>
      </c>
      <c r="V6458" s="156"/>
      <c r="W6458" s="26">
        <v>0.83</v>
      </c>
      <c r="X6458" s="156">
        <v>54</v>
      </c>
      <c r="Y6458" s="156">
        <v>86.2</v>
      </c>
      <c r="Z6458" s="131"/>
      <c r="AC6458" s="60">
        <v>5.6000000000000001E-2</v>
      </c>
      <c r="AI6458" s="56" t="s">
        <v>13109</v>
      </c>
      <c r="AJ6458" s="25" t="s">
        <v>13132</v>
      </c>
    </row>
    <row r="6459" spans="1:36" s="56" customFormat="1">
      <c r="A6459" s="56" t="s">
        <v>13997</v>
      </c>
      <c r="B6459" s="56" t="s">
        <v>1033</v>
      </c>
      <c r="C6459" s="56" t="s">
        <v>13732</v>
      </c>
      <c r="D6459" s="56" t="s">
        <v>13733</v>
      </c>
      <c r="E6459" s="56" t="s">
        <v>13734</v>
      </c>
      <c r="F6459" s="56" t="s">
        <v>13735</v>
      </c>
      <c r="G6459" s="56" t="s">
        <v>13736</v>
      </c>
      <c r="I6459" s="159">
        <v>42132</v>
      </c>
      <c r="J6459" s="159">
        <v>42193</v>
      </c>
      <c r="K6459" s="161" t="s">
        <v>14010</v>
      </c>
      <c r="L6459" s="25" t="s">
        <v>14011</v>
      </c>
      <c r="N6459" s="121" t="s">
        <v>13173</v>
      </c>
      <c r="O6459" s="156"/>
      <c r="P6459" s="156" t="s">
        <v>13996</v>
      </c>
      <c r="Q6459" s="56">
        <v>18</v>
      </c>
      <c r="R6459" s="56" t="s">
        <v>6603</v>
      </c>
      <c r="S6459" s="156" t="s">
        <v>605</v>
      </c>
      <c r="T6459" s="25">
        <v>1</v>
      </c>
      <c r="U6459" s="156" t="s">
        <v>13113</v>
      </c>
      <c r="V6459" s="156"/>
      <c r="W6459" s="26">
        <v>0.83</v>
      </c>
      <c r="X6459" s="156">
        <v>54</v>
      </c>
      <c r="Y6459" s="156">
        <v>25</v>
      </c>
      <c r="Z6459" s="131"/>
      <c r="AC6459" s="60">
        <v>5.6000000000000001E-2</v>
      </c>
      <c r="AI6459" s="56" t="s">
        <v>13109</v>
      </c>
      <c r="AJ6459" s="25" t="s">
        <v>13132</v>
      </c>
    </row>
    <row r="6460" spans="1:36" s="56" customFormat="1">
      <c r="A6460" s="56" t="s">
        <v>13997</v>
      </c>
      <c r="B6460" s="56" t="s">
        <v>1033</v>
      </c>
      <c r="C6460" s="56" t="s">
        <v>13732</v>
      </c>
      <c r="D6460" s="56" t="s">
        <v>13733</v>
      </c>
      <c r="E6460" s="56" t="s">
        <v>13734</v>
      </c>
      <c r="F6460" s="56" t="s">
        <v>13735</v>
      </c>
      <c r="G6460" s="56" t="s">
        <v>13736</v>
      </c>
      <c r="I6460" s="159">
        <v>42132</v>
      </c>
      <c r="J6460" s="159">
        <v>42193</v>
      </c>
      <c r="K6460" s="161" t="s">
        <v>14012</v>
      </c>
      <c r="L6460" s="25" t="s">
        <v>14013</v>
      </c>
      <c r="N6460" s="121" t="s">
        <v>13176</v>
      </c>
      <c r="O6460" s="156"/>
      <c r="P6460" s="156" t="s">
        <v>13996</v>
      </c>
      <c r="Q6460" s="56">
        <v>18</v>
      </c>
      <c r="R6460" s="56" t="s">
        <v>6603</v>
      </c>
      <c r="S6460" s="156" t="s">
        <v>605</v>
      </c>
      <c r="T6460" s="25">
        <v>1</v>
      </c>
      <c r="U6460" s="156" t="s">
        <v>13113</v>
      </c>
      <c r="V6460" s="156"/>
      <c r="W6460" s="26">
        <v>0.83</v>
      </c>
      <c r="X6460" s="156">
        <v>53</v>
      </c>
      <c r="Y6460" s="156">
        <v>141</v>
      </c>
      <c r="Z6460" s="131"/>
      <c r="AC6460" s="60">
        <v>5.6000000000000001E-2</v>
      </c>
      <c r="AI6460" s="56" t="s">
        <v>13109</v>
      </c>
      <c r="AJ6460" s="25" t="s">
        <v>13132</v>
      </c>
    </row>
    <row r="6461" spans="1:36" s="56" customFormat="1">
      <c r="A6461" s="56" t="s">
        <v>13997</v>
      </c>
      <c r="B6461" s="56" t="s">
        <v>1033</v>
      </c>
      <c r="C6461" s="56" t="s">
        <v>13732</v>
      </c>
      <c r="D6461" s="56" t="s">
        <v>13733</v>
      </c>
      <c r="E6461" s="56" t="s">
        <v>13734</v>
      </c>
      <c r="F6461" s="56" t="s">
        <v>13735</v>
      </c>
      <c r="G6461" s="56" t="s">
        <v>13736</v>
      </c>
      <c r="I6461" s="159">
        <v>42132</v>
      </c>
      <c r="J6461" s="159">
        <v>42193</v>
      </c>
      <c r="K6461" s="161" t="s">
        <v>14014</v>
      </c>
      <c r="L6461" s="25" t="s">
        <v>14015</v>
      </c>
      <c r="N6461" s="121" t="s">
        <v>13179</v>
      </c>
      <c r="O6461" s="156"/>
      <c r="P6461" s="156" t="s">
        <v>13996</v>
      </c>
      <c r="Q6461" s="56">
        <v>18</v>
      </c>
      <c r="R6461" s="56" t="s">
        <v>6603</v>
      </c>
      <c r="S6461" s="156" t="s">
        <v>605</v>
      </c>
      <c r="T6461" s="25">
        <v>1</v>
      </c>
      <c r="U6461" s="156" t="s">
        <v>13113</v>
      </c>
      <c r="V6461" s="156"/>
      <c r="W6461" s="26">
        <v>0.83</v>
      </c>
      <c r="X6461" s="156">
        <v>50</v>
      </c>
      <c r="Y6461" s="156">
        <v>124</v>
      </c>
      <c r="Z6461" s="131"/>
      <c r="AC6461" s="60">
        <v>5.6000000000000001E-2</v>
      </c>
      <c r="AI6461" s="56" t="s">
        <v>13109</v>
      </c>
      <c r="AJ6461" s="25" t="s">
        <v>13132</v>
      </c>
    </row>
    <row r="6462" spans="1:36" s="56" customFormat="1">
      <c r="A6462" s="56" t="s">
        <v>13997</v>
      </c>
      <c r="B6462" s="56" t="s">
        <v>1033</v>
      </c>
      <c r="C6462" s="56" t="s">
        <v>13732</v>
      </c>
      <c r="D6462" s="56" t="s">
        <v>13733</v>
      </c>
      <c r="E6462" s="56" t="s">
        <v>13734</v>
      </c>
      <c r="F6462" s="56" t="s">
        <v>13735</v>
      </c>
      <c r="G6462" s="56" t="s">
        <v>13736</v>
      </c>
      <c r="I6462" s="159">
        <v>42132</v>
      </c>
      <c r="J6462" s="159">
        <v>42193</v>
      </c>
      <c r="K6462" s="161" t="s">
        <v>14016</v>
      </c>
      <c r="L6462" s="25" t="s">
        <v>14017</v>
      </c>
      <c r="N6462" s="121" t="s">
        <v>13185</v>
      </c>
      <c r="O6462" s="156"/>
      <c r="P6462" s="156" t="s">
        <v>13996</v>
      </c>
      <c r="Q6462" s="56">
        <v>18</v>
      </c>
      <c r="R6462" s="56" t="s">
        <v>6603</v>
      </c>
      <c r="S6462" s="156" t="s">
        <v>605</v>
      </c>
      <c r="T6462" s="25">
        <v>1</v>
      </c>
      <c r="U6462" s="156" t="s">
        <v>13113</v>
      </c>
      <c r="V6462" s="156"/>
      <c r="W6462" s="26">
        <v>0.83</v>
      </c>
      <c r="X6462" s="156">
        <v>50</v>
      </c>
      <c r="Y6462" s="156">
        <v>77.2</v>
      </c>
      <c r="Z6462" s="131"/>
      <c r="AC6462" s="60">
        <v>5.6000000000000001E-2</v>
      </c>
      <c r="AI6462" s="56" t="s">
        <v>13109</v>
      </c>
      <c r="AJ6462" s="25" t="s">
        <v>13132</v>
      </c>
    </row>
    <row r="6463" spans="1:36" s="56" customFormat="1">
      <c r="A6463" s="56" t="s">
        <v>13997</v>
      </c>
      <c r="B6463" s="56" t="s">
        <v>1033</v>
      </c>
      <c r="C6463" s="56" t="s">
        <v>13732</v>
      </c>
      <c r="D6463" s="56" t="s">
        <v>13733</v>
      </c>
      <c r="E6463" s="56" t="s">
        <v>13734</v>
      </c>
      <c r="F6463" s="56" t="s">
        <v>13735</v>
      </c>
      <c r="G6463" s="56" t="s">
        <v>13736</v>
      </c>
      <c r="I6463" s="159">
        <v>42132</v>
      </c>
      <c r="J6463" s="159">
        <v>42193</v>
      </c>
      <c r="K6463" s="161" t="s">
        <v>14018</v>
      </c>
      <c r="L6463" s="25" t="s">
        <v>14019</v>
      </c>
      <c r="N6463" s="121" t="s">
        <v>13188</v>
      </c>
      <c r="O6463" s="156"/>
      <c r="P6463" s="156" t="s">
        <v>13996</v>
      </c>
      <c r="Q6463" s="56">
        <v>18</v>
      </c>
      <c r="R6463" s="56" t="s">
        <v>6603</v>
      </c>
      <c r="S6463" s="156" t="s">
        <v>605</v>
      </c>
      <c r="T6463" s="25">
        <v>1</v>
      </c>
      <c r="U6463" s="156" t="s">
        <v>13113</v>
      </c>
      <c r="V6463" s="156"/>
      <c r="W6463" s="26">
        <v>0.83</v>
      </c>
      <c r="X6463" s="156">
        <v>54</v>
      </c>
      <c r="Y6463" s="156">
        <v>99.8</v>
      </c>
      <c r="Z6463" s="131"/>
      <c r="AC6463" s="60">
        <v>5.6000000000000001E-2</v>
      </c>
      <c r="AI6463" s="56" t="s">
        <v>13109</v>
      </c>
      <c r="AJ6463" s="25" t="s">
        <v>13132</v>
      </c>
    </row>
    <row r="6464" spans="1:36" s="56" customFormat="1">
      <c r="A6464" s="56" t="s">
        <v>13997</v>
      </c>
      <c r="B6464" s="56" t="s">
        <v>1033</v>
      </c>
      <c r="C6464" s="56" t="s">
        <v>13732</v>
      </c>
      <c r="D6464" s="56" t="s">
        <v>13733</v>
      </c>
      <c r="E6464" s="56" t="s">
        <v>13734</v>
      </c>
      <c r="F6464" s="56" t="s">
        <v>13735</v>
      </c>
      <c r="G6464" s="56" t="s">
        <v>13736</v>
      </c>
      <c r="I6464" s="159">
        <v>42132</v>
      </c>
      <c r="J6464" s="159">
        <v>42193</v>
      </c>
      <c r="K6464" s="161" t="s">
        <v>14020</v>
      </c>
      <c r="L6464" s="25" t="s">
        <v>14021</v>
      </c>
      <c r="N6464" s="121" t="s">
        <v>13191</v>
      </c>
      <c r="O6464" s="156"/>
      <c r="P6464" s="156" t="s">
        <v>13996</v>
      </c>
      <c r="Q6464" s="56">
        <v>18</v>
      </c>
      <c r="R6464" s="56" t="s">
        <v>6603</v>
      </c>
      <c r="S6464" s="156" t="s">
        <v>605</v>
      </c>
      <c r="T6464" s="25">
        <v>1</v>
      </c>
      <c r="U6464" s="156" t="s">
        <v>13113</v>
      </c>
      <c r="V6464" s="156"/>
      <c r="W6464" s="26">
        <v>0.83</v>
      </c>
      <c r="X6464" s="156">
        <v>54</v>
      </c>
      <c r="Y6464" s="156">
        <v>104</v>
      </c>
      <c r="Z6464" s="131"/>
      <c r="AC6464" s="60">
        <v>5.6000000000000001E-2</v>
      </c>
      <c r="AI6464" s="56" t="s">
        <v>13109</v>
      </c>
      <c r="AJ6464" s="25" t="s">
        <v>13132</v>
      </c>
    </row>
    <row r="6465" spans="1:36" s="56" customFormat="1">
      <c r="A6465" s="56" t="s">
        <v>13997</v>
      </c>
      <c r="B6465" s="56" t="s">
        <v>1033</v>
      </c>
      <c r="C6465" s="56" t="s">
        <v>13732</v>
      </c>
      <c r="D6465" s="56" t="s">
        <v>13733</v>
      </c>
      <c r="E6465" s="56" t="s">
        <v>13734</v>
      </c>
      <c r="F6465" s="56" t="s">
        <v>13735</v>
      </c>
      <c r="G6465" s="56" t="s">
        <v>13736</v>
      </c>
      <c r="I6465" s="159">
        <v>42132</v>
      </c>
      <c r="J6465" s="159">
        <v>42193</v>
      </c>
      <c r="K6465" s="161" t="s">
        <v>14022</v>
      </c>
      <c r="L6465" s="25" t="s">
        <v>14023</v>
      </c>
      <c r="N6465" s="121" t="s">
        <v>13194</v>
      </c>
      <c r="O6465" s="156"/>
      <c r="P6465" s="156" t="s">
        <v>13996</v>
      </c>
      <c r="Q6465" s="56">
        <v>18</v>
      </c>
      <c r="R6465" s="56" t="s">
        <v>6603</v>
      </c>
      <c r="S6465" s="156" t="s">
        <v>605</v>
      </c>
      <c r="T6465" s="25">
        <v>1</v>
      </c>
      <c r="U6465" s="156" t="s">
        <v>13113</v>
      </c>
      <c r="V6465" s="156"/>
      <c r="W6465" s="26">
        <v>0.83</v>
      </c>
      <c r="X6465" s="156">
        <v>50</v>
      </c>
      <c r="Y6465" s="156">
        <v>92</v>
      </c>
      <c r="Z6465" s="131"/>
      <c r="AC6465" s="60">
        <v>5.6000000000000001E-2</v>
      </c>
      <c r="AI6465" s="56" t="s">
        <v>13109</v>
      </c>
      <c r="AJ6465" s="25" t="s">
        <v>13132</v>
      </c>
    </row>
    <row r="6466" spans="1:36" s="56" customFormat="1">
      <c r="A6466" s="56" t="s">
        <v>13997</v>
      </c>
      <c r="B6466" s="56" t="s">
        <v>1033</v>
      </c>
      <c r="C6466" s="56" t="s">
        <v>13732</v>
      </c>
      <c r="D6466" s="56" t="s">
        <v>13733</v>
      </c>
      <c r="E6466" s="56" t="s">
        <v>13734</v>
      </c>
      <c r="F6466" s="56" t="s">
        <v>13735</v>
      </c>
      <c r="G6466" s="56" t="s">
        <v>13736</v>
      </c>
      <c r="I6466" s="159">
        <v>42132</v>
      </c>
      <c r="J6466" s="159">
        <v>42193</v>
      </c>
      <c r="K6466" s="161" t="s">
        <v>14024</v>
      </c>
      <c r="L6466" s="25" t="s">
        <v>14025</v>
      </c>
      <c r="N6466" s="121" t="s">
        <v>13197</v>
      </c>
      <c r="O6466" s="156"/>
      <c r="P6466" s="156" t="s">
        <v>13996</v>
      </c>
      <c r="Q6466" s="56">
        <v>18</v>
      </c>
      <c r="R6466" s="56" t="s">
        <v>6603</v>
      </c>
      <c r="S6466" s="156" t="s">
        <v>605</v>
      </c>
      <c r="T6466" s="25">
        <v>1</v>
      </c>
      <c r="U6466" s="156" t="s">
        <v>13113</v>
      </c>
      <c r="V6466" s="156"/>
      <c r="W6466" s="26">
        <v>0.83</v>
      </c>
      <c r="X6466" s="156">
        <v>50</v>
      </c>
      <c r="Y6466" s="156">
        <v>41.4</v>
      </c>
      <c r="Z6466" s="131"/>
      <c r="AC6466" s="60">
        <v>5.6000000000000001E-2</v>
      </c>
      <c r="AI6466" s="56" t="s">
        <v>13109</v>
      </c>
      <c r="AJ6466" s="25" t="s">
        <v>13132</v>
      </c>
    </row>
    <row r="6467" spans="1:36" s="56" customFormat="1">
      <c r="A6467" s="56" t="s">
        <v>13997</v>
      </c>
      <c r="B6467" s="56" t="s">
        <v>1033</v>
      </c>
      <c r="C6467" s="56" t="s">
        <v>13732</v>
      </c>
      <c r="D6467" s="56" t="s">
        <v>13733</v>
      </c>
      <c r="E6467" s="56" t="s">
        <v>13734</v>
      </c>
      <c r="F6467" s="56" t="s">
        <v>13735</v>
      </c>
      <c r="G6467" s="56" t="s">
        <v>13736</v>
      </c>
      <c r="I6467" s="159">
        <v>42132</v>
      </c>
      <c r="J6467" s="159">
        <v>42193</v>
      </c>
      <c r="K6467" s="161" t="s">
        <v>14026</v>
      </c>
      <c r="L6467" s="25" t="s">
        <v>14027</v>
      </c>
      <c r="N6467" s="121" t="s">
        <v>13200</v>
      </c>
      <c r="O6467" s="156"/>
      <c r="P6467" s="156" t="s">
        <v>13996</v>
      </c>
      <c r="Q6467" s="56">
        <v>18</v>
      </c>
      <c r="R6467" s="56" t="s">
        <v>6603</v>
      </c>
      <c r="S6467" s="156" t="s">
        <v>605</v>
      </c>
      <c r="T6467" s="25">
        <v>1</v>
      </c>
      <c r="U6467" s="156" t="s">
        <v>13113</v>
      </c>
      <c r="V6467" s="156"/>
      <c r="W6467" s="26">
        <v>0.83</v>
      </c>
      <c r="X6467" s="156">
        <v>50</v>
      </c>
      <c r="Y6467" s="156">
        <v>38.4</v>
      </c>
      <c r="Z6467" s="131"/>
      <c r="AC6467" s="60">
        <v>5.6000000000000001E-2</v>
      </c>
      <c r="AI6467" s="56" t="s">
        <v>13109</v>
      </c>
      <c r="AJ6467" s="25" t="s">
        <v>13132</v>
      </c>
    </row>
    <row r="6468" spans="1:36" s="56" customFormat="1">
      <c r="A6468" s="56" t="s">
        <v>13997</v>
      </c>
      <c r="B6468" s="56" t="s">
        <v>1033</v>
      </c>
      <c r="C6468" s="56" t="s">
        <v>13732</v>
      </c>
      <c r="D6468" s="56" t="s">
        <v>13733</v>
      </c>
      <c r="E6468" s="56" t="s">
        <v>13734</v>
      </c>
      <c r="F6468" s="56" t="s">
        <v>13735</v>
      </c>
      <c r="G6468" s="56" t="s">
        <v>13736</v>
      </c>
      <c r="I6468" s="159">
        <v>42132</v>
      </c>
      <c r="J6468" s="159">
        <v>42193</v>
      </c>
      <c r="K6468" s="161" t="s">
        <v>14028</v>
      </c>
      <c r="L6468" s="25" t="s">
        <v>14029</v>
      </c>
      <c r="N6468" s="121" t="s">
        <v>13203</v>
      </c>
      <c r="O6468" s="156"/>
      <c r="P6468" s="156" t="s">
        <v>13996</v>
      </c>
      <c r="Q6468" s="56">
        <v>18</v>
      </c>
      <c r="R6468" s="56" t="s">
        <v>6603</v>
      </c>
      <c r="S6468" s="156" t="s">
        <v>605</v>
      </c>
      <c r="T6468" s="25">
        <v>1</v>
      </c>
      <c r="U6468" s="156" t="s">
        <v>13113</v>
      </c>
      <c r="V6468" s="156"/>
      <c r="W6468" s="26">
        <v>0.83</v>
      </c>
      <c r="X6468" s="156">
        <v>50</v>
      </c>
      <c r="Y6468" s="156">
        <v>63.2</v>
      </c>
      <c r="Z6468" s="131"/>
      <c r="AC6468" s="60">
        <v>5.6000000000000001E-2</v>
      </c>
      <c r="AI6468" s="56" t="s">
        <v>13109</v>
      </c>
      <c r="AJ6468" s="25" t="s">
        <v>13132</v>
      </c>
    </row>
    <row r="6469" spans="1:36" s="56" customFormat="1">
      <c r="A6469" s="56" t="s">
        <v>13997</v>
      </c>
      <c r="B6469" s="56" t="s">
        <v>1033</v>
      </c>
      <c r="C6469" s="56" t="s">
        <v>13732</v>
      </c>
      <c r="D6469" s="56" t="s">
        <v>13733</v>
      </c>
      <c r="E6469" s="56" t="s">
        <v>13734</v>
      </c>
      <c r="F6469" s="56" t="s">
        <v>13735</v>
      </c>
      <c r="G6469" s="56" t="s">
        <v>13736</v>
      </c>
      <c r="I6469" s="159">
        <v>42132</v>
      </c>
      <c r="J6469" s="159">
        <v>42193</v>
      </c>
      <c r="K6469" s="161" t="s">
        <v>14030</v>
      </c>
      <c r="L6469" s="25" t="s">
        <v>14031</v>
      </c>
      <c r="N6469" s="121" t="s">
        <v>13206</v>
      </c>
      <c r="O6469" s="156"/>
      <c r="P6469" s="156" t="s">
        <v>13996</v>
      </c>
      <c r="Q6469" s="56">
        <v>18</v>
      </c>
      <c r="R6469" s="56" t="s">
        <v>6603</v>
      </c>
      <c r="S6469" s="156" t="s">
        <v>605</v>
      </c>
      <c r="T6469" s="25">
        <v>1</v>
      </c>
      <c r="U6469" s="156" t="s">
        <v>13113</v>
      </c>
      <c r="V6469" s="156"/>
      <c r="W6469" s="26">
        <v>0.83</v>
      </c>
      <c r="X6469" s="156">
        <v>50</v>
      </c>
      <c r="Y6469" s="156">
        <v>164</v>
      </c>
      <c r="Z6469" s="131"/>
      <c r="AC6469" s="60">
        <v>5.6000000000000001E-2</v>
      </c>
      <c r="AI6469" s="56" t="s">
        <v>13109</v>
      </c>
      <c r="AJ6469" s="25" t="s">
        <v>13132</v>
      </c>
    </row>
    <row r="6470" spans="1:36" s="56" customFormat="1">
      <c r="A6470" s="56" t="s">
        <v>13997</v>
      </c>
      <c r="B6470" s="56" t="s">
        <v>1033</v>
      </c>
      <c r="C6470" s="56" t="s">
        <v>13732</v>
      </c>
      <c r="D6470" s="56" t="s">
        <v>13733</v>
      </c>
      <c r="E6470" s="56" t="s">
        <v>13734</v>
      </c>
      <c r="F6470" s="56" t="s">
        <v>13735</v>
      </c>
      <c r="G6470" s="56" t="s">
        <v>13736</v>
      </c>
      <c r="I6470" s="159">
        <v>42132</v>
      </c>
      <c r="J6470" s="159">
        <v>42193</v>
      </c>
      <c r="K6470" s="161" t="s">
        <v>14032</v>
      </c>
      <c r="L6470" s="25" t="s">
        <v>14033</v>
      </c>
      <c r="N6470" s="121" t="s">
        <v>13209</v>
      </c>
      <c r="O6470" s="156"/>
      <c r="P6470" s="156" t="s">
        <v>13996</v>
      </c>
      <c r="Q6470" s="56">
        <v>18</v>
      </c>
      <c r="R6470" s="56" t="s">
        <v>6603</v>
      </c>
      <c r="S6470" s="156" t="s">
        <v>605</v>
      </c>
      <c r="T6470" s="25">
        <v>1</v>
      </c>
      <c r="U6470" s="156" t="s">
        <v>13113</v>
      </c>
      <c r="V6470" s="156"/>
      <c r="W6470" s="26">
        <v>0.83</v>
      </c>
      <c r="X6470" s="156">
        <v>54</v>
      </c>
      <c r="Y6470" s="156">
        <v>48</v>
      </c>
      <c r="Z6470" s="131"/>
      <c r="AC6470" s="60">
        <v>5.6000000000000001E-2</v>
      </c>
      <c r="AI6470" s="56" t="s">
        <v>13109</v>
      </c>
      <c r="AJ6470" s="25" t="s">
        <v>13132</v>
      </c>
    </row>
    <row r="6471" spans="1:36" s="56" customFormat="1">
      <c r="A6471" s="56" t="s">
        <v>13997</v>
      </c>
      <c r="B6471" s="56" t="s">
        <v>1033</v>
      </c>
      <c r="C6471" s="56" t="s">
        <v>13732</v>
      </c>
      <c r="D6471" s="56" t="s">
        <v>13733</v>
      </c>
      <c r="E6471" s="56" t="s">
        <v>13734</v>
      </c>
      <c r="F6471" s="56" t="s">
        <v>13735</v>
      </c>
      <c r="G6471" s="56" t="s">
        <v>13736</v>
      </c>
      <c r="I6471" s="159">
        <v>42132</v>
      </c>
      <c r="J6471" s="159">
        <v>42193</v>
      </c>
      <c r="K6471" s="161" t="s">
        <v>14034</v>
      </c>
      <c r="L6471" s="25" t="s">
        <v>14035</v>
      </c>
      <c r="N6471" s="121" t="s">
        <v>13212</v>
      </c>
      <c r="O6471" s="156"/>
      <c r="P6471" s="156" t="s">
        <v>13996</v>
      </c>
      <c r="Q6471" s="56">
        <v>18</v>
      </c>
      <c r="R6471" s="56" t="s">
        <v>6603</v>
      </c>
      <c r="S6471" s="156" t="s">
        <v>605</v>
      </c>
      <c r="T6471" s="25">
        <v>1</v>
      </c>
      <c r="U6471" s="156" t="s">
        <v>13113</v>
      </c>
      <c r="V6471" s="156"/>
      <c r="W6471" s="26">
        <v>0.83</v>
      </c>
      <c r="X6471" s="156">
        <v>53</v>
      </c>
      <c r="Y6471" s="156">
        <v>66.2</v>
      </c>
      <c r="Z6471" s="131"/>
      <c r="AC6471" s="60">
        <v>5.6000000000000001E-2</v>
      </c>
      <c r="AI6471" s="56" t="s">
        <v>13109</v>
      </c>
      <c r="AJ6471" s="25" t="s">
        <v>13132</v>
      </c>
    </row>
    <row r="6472" spans="1:36" s="56" customFormat="1">
      <c r="A6472" s="56" t="s">
        <v>13997</v>
      </c>
      <c r="B6472" s="56" t="s">
        <v>1033</v>
      </c>
      <c r="C6472" s="56" t="s">
        <v>13732</v>
      </c>
      <c r="D6472" s="56" t="s">
        <v>13733</v>
      </c>
      <c r="E6472" s="56" t="s">
        <v>13734</v>
      </c>
      <c r="F6472" s="56" t="s">
        <v>13735</v>
      </c>
      <c r="G6472" s="56" t="s">
        <v>13736</v>
      </c>
      <c r="I6472" s="159">
        <v>42132</v>
      </c>
      <c r="J6472" s="159">
        <v>42193</v>
      </c>
      <c r="K6472" s="161" t="s">
        <v>14036</v>
      </c>
      <c r="L6472" s="25" t="s">
        <v>14037</v>
      </c>
      <c r="N6472" s="121" t="s">
        <v>13215</v>
      </c>
      <c r="O6472" s="156"/>
      <c r="P6472" s="156" t="s">
        <v>13996</v>
      </c>
      <c r="Q6472" s="56">
        <v>18</v>
      </c>
      <c r="R6472" s="56" t="s">
        <v>6603</v>
      </c>
      <c r="S6472" s="156" t="s">
        <v>605</v>
      </c>
      <c r="T6472" s="25">
        <v>1</v>
      </c>
      <c r="U6472" s="156" t="s">
        <v>13113</v>
      </c>
      <c r="V6472" s="156"/>
      <c r="W6472" s="26">
        <v>0.83</v>
      </c>
      <c r="X6472" s="156">
        <v>50</v>
      </c>
      <c r="Y6472" s="156">
        <v>68.2</v>
      </c>
      <c r="Z6472" s="131"/>
      <c r="AC6472" s="60">
        <v>5.6000000000000001E-2</v>
      </c>
      <c r="AI6472" s="56" t="s">
        <v>13109</v>
      </c>
      <c r="AJ6472" s="25" t="s">
        <v>13132</v>
      </c>
    </row>
    <row r="6473" spans="1:36" s="56" customFormat="1">
      <c r="A6473" s="56" t="s">
        <v>13997</v>
      </c>
      <c r="B6473" s="56" t="s">
        <v>1033</v>
      </c>
      <c r="C6473" s="56" t="s">
        <v>13732</v>
      </c>
      <c r="D6473" s="56" t="s">
        <v>13733</v>
      </c>
      <c r="E6473" s="56" t="s">
        <v>13734</v>
      </c>
      <c r="F6473" s="56" t="s">
        <v>13735</v>
      </c>
      <c r="G6473" s="56" t="s">
        <v>13736</v>
      </c>
      <c r="I6473" s="159">
        <v>42132</v>
      </c>
      <c r="J6473" s="159">
        <v>42193</v>
      </c>
      <c r="K6473" s="161" t="s">
        <v>14038</v>
      </c>
      <c r="L6473" s="25" t="s">
        <v>14039</v>
      </c>
      <c r="N6473" s="121" t="s">
        <v>13218</v>
      </c>
      <c r="O6473" s="156"/>
      <c r="P6473" s="156" t="s">
        <v>13996</v>
      </c>
      <c r="Q6473" s="56">
        <v>18</v>
      </c>
      <c r="R6473" s="56" t="s">
        <v>6603</v>
      </c>
      <c r="S6473" s="156" t="s">
        <v>605</v>
      </c>
      <c r="T6473" s="25">
        <v>1</v>
      </c>
      <c r="U6473" s="156" t="s">
        <v>13113</v>
      </c>
      <c r="V6473" s="156"/>
      <c r="W6473" s="26">
        <v>0.83</v>
      </c>
      <c r="X6473" s="156">
        <v>53</v>
      </c>
      <c r="Y6473" s="156">
        <v>35.799999999999997</v>
      </c>
      <c r="Z6473" s="131"/>
      <c r="AC6473" s="60">
        <v>5.6000000000000001E-2</v>
      </c>
      <c r="AI6473" s="56" t="s">
        <v>13109</v>
      </c>
      <c r="AJ6473" s="25" t="s">
        <v>13132</v>
      </c>
    </row>
    <row r="6474" spans="1:36" s="56" customFormat="1">
      <c r="A6474" s="56" t="s">
        <v>13997</v>
      </c>
      <c r="B6474" s="56" t="s">
        <v>1033</v>
      </c>
      <c r="C6474" s="56" t="s">
        <v>13732</v>
      </c>
      <c r="D6474" s="56" t="s">
        <v>13733</v>
      </c>
      <c r="E6474" s="56" t="s">
        <v>13734</v>
      </c>
      <c r="F6474" s="56" t="s">
        <v>13735</v>
      </c>
      <c r="G6474" s="56" t="s">
        <v>13736</v>
      </c>
      <c r="I6474" s="159">
        <v>42132</v>
      </c>
      <c r="J6474" s="159">
        <v>42193</v>
      </c>
      <c r="K6474" s="161" t="s">
        <v>14040</v>
      </c>
      <c r="L6474" s="25" t="s">
        <v>14041</v>
      </c>
      <c r="N6474" s="121" t="s">
        <v>13221</v>
      </c>
      <c r="O6474" s="156"/>
      <c r="P6474" s="156" t="s">
        <v>13996</v>
      </c>
      <c r="Q6474" s="56">
        <v>18</v>
      </c>
      <c r="R6474" s="56" t="s">
        <v>6603</v>
      </c>
      <c r="S6474" s="156" t="s">
        <v>605</v>
      </c>
      <c r="T6474" s="25">
        <v>1</v>
      </c>
      <c r="U6474" s="156" t="s">
        <v>13113</v>
      </c>
      <c r="V6474" s="156"/>
      <c r="W6474" s="26">
        <v>0.83</v>
      </c>
      <c r="X6474" s="156">
        <v>54</v>
      </c>
      <c r="Y6474" s="156">
        <v>76</v>
      </c>
      <c r="Z6474" s="131"/>
      <c r="AC6474" s="60">
        <v>5.6000000000000001E-2</v>
      </c>
      <c r="AI6474" s="56" t="s">
        <v>13109</v>
      </c>
      <c r="AJ6474" s="25" t="s">
        <v>13132</v>
      </c>
    </row>
    <row r="6475" spans="1:36" s="56" customFormat="1">
      <c r="A6475" s="56" t="s">
        <v>13997</v>
      </c>
      <c r="B6475" s="56" t="s">
        <v>1033</v>
      </c>
      <c r="C6475" s="56" t="s">
        <v>13732</v>
      </c>
      <c r="D6475" s="56" t="s">
        <v>13733</v>
      </c>
      <c r="E6475" s="56" t="s">
        <v>13734</v>
      </c>
      <c r="F6475" s="56" t="s">
        <v>13735</v>
      </c>
      <c r="G6475" s="56" t="s">
        <v>13736</v>
      </c>
      <c r="I6475" s="159">
        <v>42132</v>
      </c>
      <c r="J6475" s="159">
        <v>42193</v>
      </c>
      <c r="K6475" s="161" t="s">
        <v>14042</v>
      </c>
      <c r="L6475" s="25" t="s">
        <v>14043</v>
      </c>
      <c r="N6475" s="121" t="s">
        <v>13224</v>
      </c>
      <c r="O6475" s="156"/>
      <c r="P6475" s="156" t="s">
        <v>13996</v>
      </c>
      <c r="Q6475" s="56">
        <v>18</v>
      </c>
      <c r="R6475" s="56" t="s">
        <v>6603</v>
      </c>
      <c r="S6475" s="156" t="s">
        <v>605</v>
      </c>
      <c r="T6475" s="25">
        <v>1</v>
      </c>
      <c r="U6475" s="156" t="s">
        <v>13113</v>
      </c>
      <c r="V6475" s="156"/>
      <c r="W6475" s="26">
        <v>0.83</v>
      </c>
      <c r="X6475" s="156">
        <v>50</v>
      </c>
      <c r="Y6475" s="156">
        <v>39.799999999999997</v>
      </c>
      <c r="Z6475" s="131"/>
      <c r="AC6475" s="60">
        <v>5.6000000000000001E-2</v>
      </c>
      <c r="AI6475" s="56" t="s">
        <v>13109</v>
      </c>
      <c r="AJ6475" s="25" t="s">
        <v>13132</v>
      </c>
    </row>
    <row r="6476" spans="1:36" s="56" customFormat="1">
      <c r="A6476" s="56" t="s">
        <v>13997</v>
      </c>
      <c r="B6476" s="56" t="s">
        <v>1033</v>
      </c>
      <c r="C6476" s="56" t="s">
        <v>13732</v>
      </c>
      <c r="D6476" s="56" t="s">
        <v>13733</v>
      </c>
      <c r="E6476" s="56" t="s">
        <v>13734</v>
      </c>
      <c r="F6476" s="56" t="s">
        <v>13735</v>
      </c>
      <c r="G6476" s="56" t="s">
        <v>13736</v>
      </c>
      <c r="I6476" s="159">
        <v>42132</v>
      </c>
      <c r="J6476" s="159">
        <v>42193</v>
      </c>
      <c r="K6476" s="161" t="s">
        <v>14044</v>
      </c>
      <c r="L6476" s="25" t="s">
        <v>14045</v>
      </c>
      <c r="N6476" s="121" t="s">
        <v>13227</v>
      </c>
      <c r="O6476" s="156"/>
      <c r="P6476" s="156" t="s">
        <v>13996</v>
      </c>
      <c r="Q6476" s="56">
        <v>18</v>
      </c>
      <c r="R6476" s="56" t="s">
        <v>6603</v>
      </c>
      <c r="S6476" s="156" t="s">
        <v>605</v>
      </c>
      <c r="T6476" s="25">
        <v>1</v>
      </c>
      <c r="U6476" s="156" t="s">
        <v>13113</v>
      </c>
      <c r="V6476" s="156"/>
      <c r="W6476" s="26">
        <v>0.83</v>
      </c>
      <c r="X6476" s="156">
        <v>50</v>
      </c>
      <c r="Y6476" s="156">
        <v>78.8</v>
      </c>
      <c r="Z6476" s="131"/>
      <c r="AC6476" s="60">
        <v>5.6000000000000001E-2</v>
      </c>
      <c r="AI6476" s="56" t="s">
        <v>13109</v>
      </c>
      <c r="AJ6476" s="25" t="s">
        <v>13132</v>
      </c>
    </row>
    <row r="6477" spans="1:36" s="56" customFormat="1">
      <c r="A6477" s="56" t="s">
        <v>13997</v>
      </c>
      <c r="B6477" s="56" t="s">
        <v>1033</v>
      </c>
      <c r="C6477" s="56" t="s">
        <v>13732</v>
      </c>
      <c r="D6477" s="56" t="s">
        <v>13733</v>
      </c>
      <c r="E6477" s="56" t="s">
        <v>13734</v>
      </c>
      <c r="F6477" s="56" t="s">
        <v>13735</v>
      </c>
      <c r="G6477" s="56" t="s">
        <v>13736</v>
      </c>
      <c r="I6477" s="159">
        <v>42132</v>
      </c>
      <c r="J6477" s="159">
        <v>42193</v>
      </c>
      <c r="K6477" s="161" t="s">
        <v>14046</v>
      </c>
      <c r="L6477" s="25" t="s">
        <v>14047</v>
      </c>
      <c r="N6477" s="121" t="s">
        <v>13230</v>
      </c>
      <c r="O6477" s="156"/>
      <c r="P6477" s="156" t="s">
        <v>13996</v>
      </c>
      <c r="Q6477" s="56">
        <v>18</v>
      </c>
      <c r="R6477" s="56" t="s">
        <v>6603</v>
      </c>
      <c r="S6477" s="156" t="s">
        <v>605</v>
      </c>
      <c r="T6477" s="25">
        <v>1</v>
      </c>
      <c r="U6477" s="156" t="s">
        <v>13113</v>
      </c>
      <c r="V6477" s="156"/>
      <c r="W6477" s="26">
        <v>0.83</v>
      </c>
      <c r="X6477" s="156">
        <v>53</v>
      </c>
      <c r="Y6477" s="156">
        <v>59.4</v>
      </c>
      <c r="Z6477" s="131"/>
      <c r="AC6477" s="60">
        <v>5.6000000000000001E-2</v>
      </c>
      <c r="AI6477" s="56" t="s">
        <v>13109</v>
      </c>
      <c r="AJ6477" s="25" t="s">
        <v>13132</v>
      </c>
    </row>
    <row r="6478" spans="1:36" s="56" customFormat="1">
      <c r="A6478" s="56" t="s">
        <v>13997</v>
      </c>
      <c r="B6478" s="56" t="s">
        <v>1033</v>
      </c>
      <c r="C6478" s="56" t="s">
        <v>13732</v>
      </c>
      <c r="D6478" s="56" t="s">
        <v>13733</v>
      </c>
      <c r="E6478" s="56" t="s">
        <v>13734</v>
      </c>
      <c r="F6478" s="56" t="s">
        <v>13735</v>
      </c>
      <c r="G6478" s="56" t="s">
        <v>13736</v>
      </c>
      <c r="I6478" s="159">
        <v>42132</v>
      </c>
      <c r="J6478" s="159">
        <v>42193</v>
      </c>
      <c r="K6478" s="161" t="s">
        <v>14048</v>
      </c>
      <c r="L6478" s="156" t="s">
        <v>14049</v>
      </c>
      <c r="N6478" s="121" t="s">
        <v>13233</v>
      </c>
      <c r="O6478" s="156"/>
      <c r="P6478" s="156" t="s">
        <v>13996</v>
      </c>
      <c r="Q6478" s="56">
        <v>18</v>
      </c>
      <c r="R6478" s="56" t="s">
        <v>6603</v>
      </c>
      <c r="S6478" s="156" t="s">
        <v>605</v>
      </c>
      <c r="T6478" s="25">
        <v>1</v>
      </c>
      <c r="U6478" s="156" t="s">
        <v>13113</v>
      </c>
      <c r="V6478" s="156"/>
      <c r="W6478" s="26">
        <v>0.83</v>
      </c>
      <c r="X6478" s="156">
        <v>51</v>
      </c>
      <c r="Y6478" s="156">
        <v>67.599999999999994</v>
      </c>
      <c r="Z6478" s="131"/>
      <c r="AC6478" s="60">
        <v>5.6000000000000001E-2</v>
      </c>
      <c r="AI6478" s="56" t="s">
        <v>13109</v>
      </c>
      <c r="AJ6478" s="25" t="s">
        <v>13132</v>
      </c>
    </row>
    <row r="6479" spans="1:36" s="56" customFormat="1">
      <c r="A6479" s="56" t="s">
        <v>13997</v>
      </c>
      <c r="B6479" s="56" t="s">
        <v>1033</v>
      </c>
      <c r="C6479" s="56" t="s">
        <v>13732</v>
      </c>
      <c r="D6479" s="56" t="s">
        <v>13733</v>
      </c>
      <c r="E6479" s="56" t="s">
        <v>13734</v>
      </c>
      <c r="F6479" s="56" t="s">
        <v>13735</v>
      </c>
      <c r="G6479" s="56" t="s">
        <v>13736</v>
      </c>
      <c r="I6479" s="159">
        <v>42132</v>
      </c>
      <c r="J6479" s="159">
        <v>42193</v>
      </c>
      <c r="K6479" s="161" t="s">
        <v>14050</v>
      </c>
      <c r="L6479" s="156" t="s">
        <v>14051</v>
      </c>
      <c r="N6479" s="121" t="s">
        <v>13236</v>
      </c>
      <c r="O6479" s="156"/>
      <c r="P6479" s="156" t="s">
        <v>13996</v>
      </c>
      <c r="Q6479" s="56">
        <v>18</v>
      </c>
      <c r="R6479" s="56" t="s">
        <v>6603</v>
      </c>
      <c r="S6479" s="156" t="s">
        <v>605</v>
      </c>
      <c r="T6479" s="25">
        <v>1</v>
      </c>
      <c r="U6479" s="156" t="s">
        <v>13113</v>
      </c>
      <c r="V6479" s="156"/>
      <c r="W6479" s="26">
        <v>0.83</v>
      </c>
      <c r="X6479" s="156">
        <v>54</v>
      </c>
      <c r="Y6479" s="156">
        <v>58.8</v>
      </c>
      <c r="Z6479" s="131"/>
      <c r="AC6479" s="60">
        <v>5.6000000000000001E-2</v>
      </c>
      <c r="AI6479" s="56" t="s">
        <v>13109</v>
      </c>
      <c r="AJ6479" s="25" t="s">
        <v>13132</v>
      </c>
    </row>
    <row r="6480" spans="1:36" s="56" customFormat="1">
      <c r="A6480" s="56" t="s">
        <v>13997</v>
      </c>
      <c r="B6480" s="56" t="s">
        <v>1033</v>
      </c>
      <c r="C6480" s="56" t="s">
        <v>13732</v>
      </c>
      <c r="D6480" s="56" t="s">
        <v>13733</v>
      </c>
      <c r="E6480" s="56" t="s">
        <v>13734</v>
      </c>
      <c r="F6480" s="56" t="s">
        <v>13735</v>
      </c>
      <c r="G6480" s="56" t="s">
        <v>13736</v>
      </c>
      <c r="I6480" s="159">
        <v>42132</v>
      </c>
      <c r="J6480" s="159">
        <v>42193</v>
      </c>
      <c r="K6480" s="161" t="s">
        <v>14052</v>
      </c>
      <c r="L6480" s="156" t="s">
        <v>14053</v>
      </c>
      <c r="N6480" s="121" t="s">
        <v>13239</v>
      </c>
      <c r="O6480" s="156"/>
      <c r="P6480" s="156" t="s">
        <v>13996</v>
      </c>
      <c r="Q6480" s="56">
        <v>18</v>
      </c>
      <c r="R6480" s="56" t="s">
        <v>6603</v>
      </c>
      <c r="S6480" s="156" t="s">
        <v>605</v>
      </c>
      <c r="T6480" s="25">
        <v>1</v>
      </c>
      <c r="U6480" s="156" t="s">
        <v>13113</v>
      </c>
      <c r="V6480" s="156"/>
      <c r="W6480" s="26">
        <v>0.83</v>
      </c>
      <c r="X6480" s="156">
        <v>53</v>
      </c>
      <c r="Y6480" s="156">
        <v>72.599999999999994</v>
      </c>
      <c r="Z6480" s="131"/>
      <c r="AC6480" s="60">
        <v>5.6000000000000001E-2</v>
      </c>
      <c r="AI6480" s="56" t="s">
        <v>13109</v>
      </c>
      <c r="AJ6480" s="25" t="s">
        <v>13132</v>
      </c>
    </row>
    <row r="6481" spans="1:36" s="56" customFormat="1">
      <c r="A6481" s="56" t="s">
        <v>13997</v>
      </c>
      <c r="B6481" s="56" t="s">
        <v>1033</v>
      </c>
      <c r="C6481" s="56" t="s">
        <v>13732</v>
      </c>
      <c r="D6481" s="56" t="s">
        <v>13733</v>
      </c>
      <c r="E6481" s="56" t="s">
        <v>13734</v>
      </c>
      <c r="F6481" s="56" t="s">
        <v>13735</v>
      </c>
      <c r="G6481" s="56" t="s">
        <v>13736</v>
      </c>
      <c r="I6481" s="159">
        <v>42132</v>
      </c>
      <c r="J6481" s="159">
        <v>42193</v>
      </c>
      <c r="K6481" s="161" t="s">
        <v>14054</v>
      </c>
      <c r="L6481" s="156" t="s">
        <v>14055</v>
      </c>
      <c r="N6481" s="121" t="s">
        <v>13242</v>
      </c>
      <c r="O6481" s="156"/>
      <c r="P6481" s="156" t="s">
        <v>13996</v>
      </c>
      <c r="Q6481" s="56">
        <v>18</v>
      </c>
      <c r="R6481" s="56" t="s">
        <v>6603</v>
      </c>
      <c r="S6481" s="156" t="s">
        <v>605</v>
      </c>
      <c r="T6481" s="25">
        <v>1</v>
      </c>
      <c r="U6481" s="156" t="s">
        <v>13113</v>
      </c>
      <c r="V6481" s="156"/>
      <c r="W6481" s="26">
        <v>0.83</v>
      </c>
      <c r="X6481" s="156">
        <v>49</v>
      </c>
      <c r="Y6481" s="156">
        <v>73.2</v>
      </c>
      <c r="Z6481" s="131"/>
      <c r="AC6481" s="60">
        <v>5.6000000000000001E-2</v>
      </c>
      <c r="AE6481" s="159"/>
      <c r="AF6481" s="159"/>
      <c r="AG6481" s="159"/>
      <c r="AH6481" s="159"/>
      <c r="AI6481" s="56" t="s">
        <v>13109</v>
      </c>
      <c r="AJ6481" s="25" t="s">
        <v>13132</v>
      </c>
    </row>
    <row r="6482" spans="1:36" s="56" customFormat="1">
      <c r="A6482" s="56" t="s">
        <v>13997</v>
      </c>
      <c r="B6482" s="56" t="s">
        <v>1033</v>
      </c>
      <c r="C6482" s="56" t="s">
        <v>13732</v>
      </c>
      <c r="D6482" s="56" t="s">
        <v>13733</v>
      </c>
      <c r="E6482" s="56" t="s">
        <v>13734</v>
      </c>
      <c r="F6482" s="56" t="s">
        <v>13735</v>
      </c>
      <c r="G6482" s="56" t="s">
        <v>13736</v>
      </c>
      <c r="I6482" s="159">
        <v>42132</v>
      </c>
      <c r="J6482" s="159">
        <v>42193</v>
      </c>
      <c r="K6482" s="161" t="s">
        <v>14056</v>
      </c>
      <c r="L6482" s="156" t="s">
        <v>14057</v>
      </c>
      <c r="N6482" s="121" t="s">
        <v>13245</v>
      </c>
      <c r="O6482" s="156"/>
      <c r="P6482" s="156" t="s">
        <v>13996</v>
      </c>
      <c r="Q6482" s="56">
        <v>18</v>
      </c>
      <c r="R6482" s="56" t="s">
        <v>6603</v>
      </c>
      <c r="S6482" s="156" t="s">
        <v>605</v>
      </c>
      <c r="T6482" s="25">
        <v>1</v>
      </c>
      <c r="U6482" s="156" t="s">
        <v>13113</v>
      </c>
      <c r="V6482" s="156"/>
      <c r="W6482" s="26">
        <v>0.83</v>
      </c>
      <c r="X6482" s="156">
        <v>61</v>
      </c>
      <c r="Y6482" s="156">
        <v>85.8</v>
      </c>
      <c r="Z6482" s="131"/>
      <c r="AC6482" s="60">
        <v>5.6000000000000001E-2</v>
      </c>
      <c r="AE6482" s="159"/>
      <c r="AF6482" s="159"/>
      <c r="AG6482" s="159"/>
      <c r="AH6482" s="159"/>
      <c r="AI6482" s="56" t="s">
        <v>13109</v>
      </c>
      <c r="AJ6482" s="25" t="s">
        <v>13132</v>
      </c>
    </row>
    <row r="6483" spans="1:36" s="56" customFormat="1">
      <c r="A6483" s="56" t="s">
        <v>13997</v>
      </c>
      <c r="B6483" s="56" t="s">
        <v>1033</v>
      </c>
      <c r="C6483" s="56" t="s">
        <v>13732</v>
      </c>
      <c r="D6483" s="56" t="s">
        <v>13733</v>
      </c>
      <c r="E6483" s="56" t="s">
        <v>13734</v>
      </c>
      <c r="F6483" s="56" t="s">
        <v>13735</v>
      </c>
      <c r="G6483" s="56" t="s">
        <v>13736</v>
      </c>
      <c r="I6483" s="159">
        <v>42132</v>
      </c>
      <c r="J6483" s="159">
        <v>42193</v>
      </c>
      <c r="K6483" s="161" t="s">
        <v>14058</v>
      </c>
      <c r="L6483" s="161" t="s">
        <v>14059</v>
      </c>
      <c r="N6483" s="121" t="s">
        <v>13248</v>
      </c>
      <c r="O6483" s="156"/>
      <c r="P6483" s="156" t="s">
        <v>13996</v>
      </c>
      <c r="Q6483" s="56">
        <v>18</v>
      </c>
      <c r="R6483" s="56" t="s">
        <v>6603</v>
      </c>
      <c r="S6483" s="156" t="s">
        <v>605</v>
      </c>
      <c r="T6483" s="25">
        <v>1</v>
      </c>
      <c r="U6483" s="156" t="s">
        <v>13113</v>
      </c>
      <c r="V6483" s="156"/>
      <c r="W6483" s="26">
        <v>0.83</v>
      </c>
      <c r="X6483" s="156">
        <v>56</v>
      </c>
      <c r="Y6483" s="156">
        <v>37.200000000000003</v>
      </c>
      <c r="Z6483" s="131"/>
      <c r="AC6483" s="60">
        <v>5.6000000000000001E-2</v>
      </c>
      <c r="AE6483" s="159"/>
      <c r="AF6483" s="159"/>
      <c r="AG6483" s="159"/>
      <c r="AH6483" s="159"/>
      <c r="AI6483" s="56" t="s">
        <v>13109</v>
      </c>
      <c r="AJ6483" s="25" t="s">
        <v>13132</v>
      </c>
    </row>
    <row r="6484" spans="1:36" s="56" customFormat="1">
      <c r="A6484" s="56" t="s">
        <v>13997</v>
      </c>
      <c r="B6484" s="56" t="s">
        <v>1033</v>
      </c>
      <c r="C6484" s="56" t="s">
        <v>13732</v>
      </c>
      <c r="D6484" s="56" t="s">
        <v>13733</v>
      </c>
      <c r="E6484" s="56" t="s">
        <v>13734</v>
      </c>
      <c r="F6484" s="56" t="s">
        <v>13735</v>
      </c>
      <c r="G6484" s="56" t="s">
        <v>13736</v>
      </c>
      <c r="I6484" s="159">
        <v>42132</v>
      </c>
      <c r="J6484" s="159">
        <v>42193</v>
      </c>
      <c r="K6484" s="161" t="s">
        <v>14060</v>
      </c>
      <c r="L6484" s="161" t="s">
        <v>14061</v>
      </c>
      <c r="N6484" s="121" t="s">
        <v>13251</v>
      </c>
      <c r="O6484" s="156"/>
      <c r="P6484" s="156" t="s">
        <v>13996</v>
      </c>
      <c r="Q6484" s="56">
        <v>18</v>
      </c>
      <c r="R6484" s="56" t="s">
        <v>6603</v>
      </c>
      <c r="S6484" s="156" t="s">
        <v>605</v>
      </c>
      <c r="T6484" s="25">
        <v>1</v>
      </c>
      <c r="U6484" s="156" t="s">
        <v>13113</v>
      </c>
      <c r="V6484" s="156"/>
      <c r="W6484" s="26">
        <v>0.83</v>
      </c>
      <c r="X6484" s="156">
        <v>56</v>
      </c>
      <c r="Y6484" s="156">
        <v>46.4</v>
      </c>
      <c r="Z6484" s="131"/>
      <c r="AC6484" s="60">
        <v>5.6000000000000001E-2</v>
      </c>
      <c r="AE6484" s="159"/>
      <c r="AF6484" s="159"/>
      <c r="AG6484" s="159"/>
      <c r="AH6484" s="159"/>
      <c r="AI6484" s="56" t="s">
        <v>13109</v>
      </c>
      <c r="AJ6484" s="25" t="s">
        <v>13132</v>
      </c>
    </row>
    <row r="6485" spans="1:36" s="56" customFormat="1">
      <c r="A6485" s="56" t="s">
        <v>13997</v>
      </c>
      <c r="B6485" s="56" t="s">
        <v>1033</v>
      </c>
      <c r="C6485" s="56" t="s">
        <v>13732</v>
      </c>
      <c r="D6485" s="56" t="s">
        <v>13733</v>
      </c>
      <c r="E6485" s="56" t="s">
        <v>13734</v>
      </c>
      <c r="F6485" s="56" t="s">
        <v>13735</v>
      </c>
      <c r="G6485" s="56" t="s">
        <v>13736</v>
      </c>
      <c r="I6485" s="159">
        <v>42132</v>
      </c>
      <c r="J6485" s="159">
        <v>42193</v>
      </c>
      <c r="K6485" s="161" t="s">
        <v>14062</v>
      </c>
      <c r="L6485" s="161" t="s">
        <v>14063</v>
      </c>
      <c r="N6485" s="121" t="s">
        <v>13254</v>
      </c>
      <c r="O6485" s="156"/>
      <c r="P6485" s="156" t="s">
        <v>13996</v>
      </c>
      <c r="Q6485" s="56">
        <v>18</v>
      </c>
      <c r="R6485" s="56" t="s">
        <v>6603</v>
      </c>
      <c r="S6485" s="156" t="s">
        <v>605</v>
      </c>
      <c r="T6485" s="25">
        <v>1</v>
      </c>
      <c r="U6485" s="156" t="s">
        <v>13113</v>
      </c>
      <c r="V6485" s="156"/>
      <c r="W6485" s="26">
        <v>0.83</v>
      </c>
      <c r="X6485" s="156">
        <v>53</v>
      </c>
      <c r="Y6485" s="156">
        <v>104</v>
      </c>
      <c r="Z6485" s="26"/>
      <c r="AC6485" s="60">
        <v>5.6000000000000001E-2</v>
      </c>
      <c r="AE6485" s="159"/>
      <c r="AF6485" s="159"/>
      <c r="AG6485" s="159"/>
      <c r="AH6485" s="159"/>
      <c r="AI6485" s="56" t="s">
        <v>13109</v>
      </c>
      <c r="AJ6485" s="25" t="s">
        <v>13132</v>
      </c>
    </row>
    <row r="6486" spans="1:36" s="56" customFormat="1">
      <c r="A6486" s="56" t="s">
        <v>13997</v>
      </c>
      <c r="B6486" s="56" t="s">
        <v>1033</v>
      </c>
      <c r="C6486" s="56" t="s">
        <v>13732</v>
      </c>
      <c r="D6486" s="56" t="s">
        <v>13733</v>
      </c>
      <c r="E6486" s="56" t="s">
        <v>13734</v>
      </c>
      <c r="F6486" s="56" t="s">
        <v>13735</v>
      </c>
      <c r="G6486" s="56" t="s">
        <v>13736</v>
      </c>
      <c r="I6486" s="159">
        <v>42132</v>
      </c>
      <c r="J6486" s="159">
        <v>42193</v>
      </c>
      <c r="K6486" s="161" t="s">
        <v>14064</v>
      </c>
      <c r="L6486" s="161" t="s">
        <v>14065</v>
      </c>
      <c r="N6486" s="121" t="s">
        <v>13258</v>
      </c>
      <c r="O6486" s="156"/>
      <c r="P6486" s="156" t="s">
        <v>13996</v>
      </c>
      <c r="Q6486" s="56">
        <v>18</v>
      </c>
      <c r="R6486" s="56" t="s">
        <v>6603</v>
      </c>
      <c r="S6486" s="156" t="s">
        <v>605</v>
      </c>
      <c r="T6486" s="25">
        <v>1</v>
      </c>
      <c r="U6486" s="156" t="s">
        <v>13113</v>
      </c>
      <c r="V6486" s="156"/>
      <c r="W6486" s="26">
        <v>0.83</v>
      </c>
      <c r="X6486" s="156">
        <v>54</v>
      </c>
      <c r="Y6486" s="156">
        <v>64.8</v>
      </c>
      <c r="Z6486" s="131"/>
      <c r="AC6486" s="60">
        <v>5.6000000000000001E-2</v>
      </c>
      <c r="AE6486" s="159"/>
      <c r="AF6486" s="159"/>
      <c r="AG6486" s="159"/>
      <c r="AH6486" s="159"/>
      <c r="AI6486" s="56" t="s">
        <v>13109</v>
      </c>
      <c r="AJ6486" s="25" t="s">
        <v>13132</v>
      </c>
    </row>
    <row r="6487" spans="1:36" s="56" customFormat="1">
      <c r="A6487" s="56" t="s">
        <v>13997</v>
      </c>
      <c r="B6487" s="56" t="s">
        <v>1033</v>
      </c>
      <c r="C6487" s="56" t="s">
        <v>13732</v>
      </c>
      <c r="D6487" s="56" t="s">
        <v>13733</v>
      </c>
      <c r="E6487" s="56" t="s">
        <v>13734</v>
      </c>
      <c r="F6487" s="56" t="s">
        <v>13735</v>
      </c>
      <c r="G6487" s="56" t="s">
        <v>13736</v>
      </c>
      <c r="I6487" s="159">
        <v>42132</v>
      </c>
      <c r="J6487" s="159">
        <v>42193</v>
      </c>
      <c r="K6487" s="161" t="s">
        <v>14066</v>
      </c>
      <c r="L6487" s="161" t="s">
        <v>14067</v>
      </c>
      <c r="N6487" s="121" t="s">
        <v>13258</v>
      </c>
      <c r="O6487" s="156"/>
      <c r="P6487" s="156" t="s">
        <v>13996</v>
      </c>
      <c r="Q6487" s="56">
        <v>18</v>
      </c>
      <c r="R6487" s="56" t="s">
        <v>6603</v>
      </c>
      <c r="S6487" s="156" t="s">
        <v>605</v>
      </c>
      <c r="T6487" s="25">
        <v>1</v>
      </c>
      <c r="U6487" s="156" t="s">
        <v>13113</v>
      </c>
      <c r="V6487" s="156"/>
      <c r="W6487" s="26">
        <v>0.83</v>
      </c>
      <c r="X6487" s="161">
        <v>20</v>
      </c>
      <c r="Y6487" s="161">
        <v>51.9</v>
      </c>
      <c r="Z6487" s="131"/>
      <c r="AC6487" s="60">
        <v>5.6000000000000001E-2</v>
      </c>
      <c r="AE6487" s="159"/>
      <c r="AF6487" s="159"/>
      <c r="AG6487" s="159"/>
      <c r="AH6487" s="159"/>
      <c r="AI6487" s="56" t="s">
        <v>13109</v>
      </c>
      <c r="AJ6487" s="25" t="s">
        <v>13132</v>
      </c>
    </row>
    <row r="6488" spans="1:36" s="56" customFormat="1">
      <c r="I6488" s="159"/>
      <c r="J6488" s="159"/>
      <c r="L6488" s="156"/>
      <c r="M6488" s="156"/>
      <c r="N6488" s="121"/>
      <c r="O6488" s="156"/>
      <c r="P6488" s="156"/>
      <c r="S6488" s="156"/>
      <c r="T6488" s="25"/>
      <c r="U6488" s="156"/>
      <c r="V6488" s="156"/>
      <c r="W6488" s="25"/>
      <c r="X6488" s="156"/>
      <c r="Y6488" s="156"/>
      <c r="Z6488" s="131"/>
      <c r="AC6488" s="186"/>
      <c r="AE6488" s="159"/>
      <c r="AF6488" s="159"/>
      <c r="AG6488" s="159"/>
      <c r="AH6488" s="159"/>
      <c r="AJ6488" s="25"/>
    </row>
    <row r="6489" spans="1:36" s="56" customFormat="1">
      <c r="A6489" s="56" t="s">
        <v>14068</v>
      </c>
      <c r="B6489" s="156" t="s">
        <v>970</v>
      </c>
      <c r="C6489" s="56" t="s">
        <v>11690</v>
      </c>
      <c r="D6489" s="56" t="s">
        <v>11691</v>
      </c>
      <c r="E6489" s="56" t="s">
        <v>11692</v>
      </c>
      <c r="F6489" s="56" t="s">
        <v>11693</v>
      </c>
      <c r="H6489" s="56" t="s">
        <v>11694</v>
      </c>
      <c r="I6489" s="56">
        <v>20150512</v>
      </c>
      <c r="J6489" s="56">
        <v>20150712</v>
      </c>
      <c r="K6489" s="161" t="s">
        <v>14070</v>
      </c>
      <c r="L6489" s="161"/>
      <c r="N6489" s="121" t="s">
        <v>13112</v>
      </c>
      <c r="S6489" s="128" t="s">
        <v>988</v>
      </c>
      <c r="T6489" s="25"/>
      <c r="U6489" s="156" t="s">
        <v>13113</v>
      </c>
      <c r="W6489" s="25">
        <v>90</v>
      </c>
      <c r="X6489" s="25">
        <v>36</v>
      </c>
      <c r="Y6489" s="25"/>
      <c r="Z6489" s="131"/>
      <c r="AC6489" s="25">
        <v>6</v>
      </c>
      <c r="AF6489" s="159"/>
      <c r="AG6489" s="159"/>
      <c r="AH6489" s="159"/>
      <c r="AI6489" s="56" t="s">
        <v>14069</v>
      </c>
      <c r="AJ6489" s="25" t="s">
        <v>13114</v>
      </c>
    </row>
    <row r="6491" spans="1:36" s="56" customFormat="1" ht="14.25" thickBot="1">
      <c r="A6491" s="171" t="s">
        <v>14071</v>
      </c>
      <c r="B6491" s="172" t="s">
        <v>3514</v>
      </c>
      <c r="C6491" s="171" t="s">
        <v>6315</v>
      </c>
      <c r="D6491" s="171" t="s">
        <v>6324</v>
      </c>
      <c r="E6491" s="171" t="s">
        <v>6317</v>
      </c>
      <c r="F6491" s="171" t="s">
        <v>6318</v>
      </c>
      <c r="G6491" s="171"/>
      <c r="H6491" s="126" t="s">
        <v>14072</v>
      </c>
      <c r="I6491" s="171">
        <v>20150511</v>
      </c>
      <c r="J6491" s="171">
        <v>20150530</v>
      </c>
      <c r="K6491" s="179" t="s">
        <v>14073</v>
      </c>
      <c r="L6491" s="179" t="s">
        <v>14073</v>
      </c>
      <c r="N6491" s="121" t="s">
        <v>13152</v>
      </c>
      <c r="P6491" s="151" t="s">
        <v>8287</v>
      </c>
      <c r="Q6491" s="56">
        <v>4</v>
      </c>
      <c r="R6491" s="56" t="s">
        <v>6603</v>
      </c>
      <c r="S6491" s="128" t="s">
        <v>14074</v>
      </c>
      <c r="T6491" s="25">
        <v>1</v>
      </c>
      <c r="U6491" s="156" t="s">
        <v>13113</v>
      </c>
      <c r="W6491" s="25">
        <v>15</v>
      </c>
      <c r="AC6491" s="25">
        <v>1</v>
      </c>
      <c r="AE6491" s="159"/>
      <c r="AF6491" s="159"/>
      <c r="AG6491" s="159"/>
      <c r="AH6491" s="159"/>
      <c r="AI6491" s="56" t="s">
        <v>13109</v>
      </c>
      <c r="AJ6491" s="25" t="s">
        <v>14075</v>
      </c>
    </row>
    <row r="6492" spans="1:36" s="56" customFormat="1" ht="15" thickTop="1" thickBot="1">
      <c r="A6492" s="171" t="s">
        <v>14071</v>
      </c>
      <c r="B6492" s="172" t="s">
        <v>3514</v>
      </c>
      <c r="C6492" s="171" t="s">
        <v>6315</v>
      </c>
      <c r="D6492" s="171" t="s">
        <v>6324</v>
      </c>
      <c r="E6492" s="171" t="s">
        <v>6317</v>
      </c>
      <c r="F6492" s="171" t="s">
        <v>6318</v>
      </c>
      <c r="G6492" s="171"/>
      <c r="H6492" s="126" t="s">
        <v>14072</v>
      </c>
      <c r="I6492" s="171">
        <v>20150511</v>
      </c>
      <c r="J6492" s="171">
        <v>20150530</v>
      </c>
      <c r="K6492" s="179" t="s">
        <v>14073</v>
      </c>
      <c r="L6492" s="179" t="s">
        <v>14073</v>
      </c>
      <c r="N6492" s="121" t="s">
        <v>13152</v>
      </c>
      <c r="P6492" s="151" t="s">
        <v>8287</v>
      </c>
      <c r="Q6492" s="56">
        <v>4</v>
      </c>
      <c r="S6492" s="128" t="s">
        <v>14074</v>
      </c>
      <c r="T6492" s="25">
        <v>1</v>
      </c>
      <c r="U6492" s="156" t="s">
        <v>13113</v>
      </c>
      <c r="W6492" s="25">
        <v>0</v>
      </c>
      <c r="AC6492" s="25">
        <v>0</v>
      </c>
      <c r="AE6492" s="159"/>
      <c r="AF6492" s="159"/>
      <c r="AG6492" s="159"/>
      <c r="AH6492" s="159"/>
      <c r="AI6492" s="56" t="s">
        <v>13109</v>
      </c>
      <c r="AJ6492" s="25" t="s">
        <v>14075</v>
      </c>
    </row>
    <row r="6493" spans="1:36" s="56" customFormat="1" ht="15" thickTop="1" thickBot="1">
      <c r="A6493" s="171" t="s">
        <v>14071</v>
      </c>
      <c r="B6493" s="172" t="s">
        <v>3514</v>
      </c>
      <c r="C6493" s="171" t="s">
        <v>6315</v>
      </c>
      <c r="D6493" s="171" t="s">
        <v>6324</v>
      </c>
      <c r="E6493" s="171" t="s">
        <v>6317</v>
      </c>
      <c r="F6493" s="171" t="s">
        <v>6318</v>
      </c>
      <c r="G6493" s="171"/>
      <c r="H6493" s="126" t="s">
        <v>14072</v>
      </c>
      <c r="I6493" s="171">
        <v>20150511</v>
      </c>
      <c r="J6493" s="171">
        <v>20150530</v>
      </c>
      <c r="K6493" s="179" t="s">
        <v>14073</v>
      </c>
      <c r="L6493" s="179" t="s">
        <v>14073</v>
      </c>
      <c r="N6493" s="121" t="s">
        <v>13152</v>
      </c>
      <c r="P6493" s="151" t="s">
        <v>8287</v>
      </c>
      <c r="Q6493" s="56">
        <v>4</v>
      </c>
      <c r="S6493" s="128" t="s">
        <v>14074</v>
      </c>
      <c r="T6493" s="25">
        <v>1</v>
      </c>
      <c r="U6493" s="156" t="s">
        <v>13113</v>
      </c>
      <c r="W6493" s="25">
        <v>0</v>
      </c>
      <c r="AC6493" s="25">
        <v>0</v>
      </c>
      <c r="AE6493" s="159"/>
      <c r="AF6493" s="159"/>
      <c r="AG6493" s="159"/>
      <c r="AH6493" s="159"/>
      <c r="AI6493" s="56" t="s">
        <v>13109</v>
      </c>
      <c r="AJ6493" s="25" t="s">
        <v>14075</v>
      </c>
    </row>
    <row r="6494" spans="1:36" s="56" customFormat="1" ht="15" thickTop="1" thickBot="1">
      <c r="A6494" s="171" t="s">
        <v>14071</v>
      </c>
      <c r="B6494" s="172" t="s">
        <v>3514</v>
      </c>
      <c r="C6494" s="171" t="s">
        <v>6315</v>
      </c>
      <c r="D6494" s="171" t="s">
        <v>6324</v>
      </c>
      <c r="E6494" s="171" t="s">
        <v>6317</v>
      </c>
      <c r="F6494" s="171" t="s">
        <v>6318</v>
      </c>
      <c r="G6494" s="171"/>
      <c r="H6494" s="126" t="s">
        <v>14072</v>
      </c>
      <c r="I6494" s="171">
        <v>20150511</v>
      </c>
      <c r="J6494" s="171">
        <v>20150530</v>
      </c>
      <c r="K6494" s="179" t="s">
        <v>14073</v>
      </c>
      <c r="L6494" s="179" t="s">
        <v>14073</v>
      </c>
      <c r="N6494" s="121" t="s">
        <v>13152</v>
      </c>
      <c r="P6494" s="151" t="s">
        <v>8287</v>
      </c>
      <c r="Q6494" s="56">
        <v>4</v>
      </c>
      <c r="S6494" s="128" t="s">
        <v>14074</v>
      </c>
      <c r="T6494" s="25">
        <v>1</v>
      </c>
      <c r="U6494" s="156" t="s">
        <v>13113</v>
      </c>
      <c r="W6494" s="25">
        <v>0</v>
      </c>
      <c r="AC6494" s="25">
        <v>0</v>
      </c>
      <c r="AE6494" s="159"/>
      <c r="AF6494" s="159"/>
      <c r="AG6494" s="159"/>
      <c r="AH6494" s="159"/>
      <c r="AI6494" s="56" t="s">
        <v>13109</v>
      </c>
      <c r="AJ6494" s="25" t="s">
        <v>14075</v>
      </c>
    </row>
    <row r="6495" spans="1:36" ht="14.25" thickTop="1"/>
    <row r="6497" spans="1:36" s="56" customFormat="1">
      <c r="A6497" s="56" t="s">
        <v>14076</v>
      </c>
      <c r="B6497" s="156" t="s">
        <v>970</v>
      </c>
      <c r="C6497" s="56" t="s">
        <v>14077</v>
      </c>
      <c r="D6497" s="56" t="s">
        <v>14078</v>
      </c>
      <c r="E6497" s="56" t="s">
        <v>14079</v>
      </c>
      <c r="F6497" s="56" t="s">
        <v>14080</v>
      </c>
      <c r="H6497" s="56" t="s">
        <v>14081</v>
      </c>
      <c r="I6497" s="56">
        <v>20150515</v>
      </c>
      <c r="J6497" s="56">
        <v>20150715</v>
      </c>
      <c r="K6497" s="161" t="s">
        <v>14082</v>
      </c>
      <c r="L6497" s="161" t="s">
        <v>14083</v>
      </c>
      <c r="N6497" s="25" t="s">
        <v>13130</v>
      </c>
      <c r="P6497" s="56" t="s">
        <v>13131</v>
      </c>
      <c r="S6497" s="128" t="s">
        <v>988</v>
      </c>
      <c r="T6497" s="25">
        <v>1</v>
      </c>
      <c r="U6497" s="156" t="s">
        <v>13113</v>
      </c>
      <c r="W6497" s="25">
        <v>15</v>
      </c>
      <c r="X6497" s="25">
        <v>36</v>
      </c>
      <c r="Y6497" s="25">
        <v>48.8</v>
      </c>
      <c r="Z6497" s="131"/>
      <c r="AC6497" s="25">
        <v>1</v>
      </c>
      <c r="AI6497" s="56" t="s">
        <v>13109</v>
      </c>
      <c r="AJ6497" s="25" t="s">
        <v>13132</v>
      </c>
    </row>
    <row r="6498" spans="1:36" s="56" customFormat="1">
      <c r="A6498" s="56" t="s">
        <v>14076</v>
      </c>
      <c r="B6498" s="156" t="s">
        <v>970</v>
      </c>
      <c r="C6498" s="56" t="s">
        <v>14077</v>
      </c>
      <c r="D6498" s="56" t="s">
        <v>14078</v>
      </c>
      <c r="E6498" s="56" t="s">
        <v>14079</v>
      </c>
      <c r="F6498" s="56" t="s">
        <v>14080</v>
      </c>
      <c r="H6498" s="56" t="s">
        <v>14081</v>
      </c>
      <c r="I6498" s="56">
        <v>20150515</v>
      </c>
      <c r="J6498" s="56">
        <v>20150715</v>
      </c>
      <c r="K6498" s="161" t="s">
        <v>14084</v>
      </c>
      <c r="L6498" s="161" t="s">
        <v>14085</v>
      </c>
      <c r="N6498" s="25" t="s">
        <v>13130</v>
      </c>
      <c r="P6498" s="56" t="s">
        <v>13131</v>
      </c>
      <c r="S6498" s="128" t="s">
        <v>988</v>
      </c>
      <c r="T6498" s="25">
        <v>1</v>
      </c>
      <c r="U6498" s="156" t="s">
        <v>13113</v>
      </c>
      <c r="W6498" s="25">
        <v>15</v>
      </c>
      <c r="X6498" s="25">
        <v>40</v>
      </c>
      <c r="Y6498" s="25">
        <v>31.8</v>
      </c>
      <c r="Z6498" s="131"/>
      <c r="AC6498" s="25">
        <v>1</v>
      </c>
      <c r="AI6498" s="56" t="s">
        <v>13109</v>
      </c>
      <c r="AJ6498" s="25" t="s">
        <v>13132</v>
      </c>
    </row>
    <row r="6499" spans="1:36" s="56" customFormat="1">
      <c r="A6499" s="56" t="s">
        <v>14076</v>
      </c>
      <c r="B6499" s="156" t="s">
        <v>970</v>
      </c>
      <c r="C6499" s="56" t="s">
        <v>14077</v>
      </c>
      <c r="D6499" s="56" t="s">
        <v>14078</v>
      </c>
      <c r="E6499" s="56" t="s">
        <v>14079</v>
      </c>
      <c r="F6499" s="56" t="s">
        <v>14080</v>
      </c>
      <c r="H6499" s="56" t="s">
        <v>14081</v>
      </c>
      <c r="I6499" s="56">
        <v>20150515</v>
      </c>
      <c r="J6499" s="56">
        <v>20150715</v>
      </c>
      <c r="K6499" s="161" t="s">
        <v>14086</v>
      </c>
      <c r="L6499" s="161" t="s">
        <v>14087</v>
      </c>
      <c r="N6499" s="25" t="s">
        <v>13130</v>
      </c>
      <c r="P6499" s="56" t="s">
        <v>13131</v>
      </c>
      <c r="S6499" s="128" t="s">
        <v>988</v>
      </c>
      <c r="T6499" s="25">
        <v>1</v>
      </c>
      <c r="U6499" s="156" t="s">
        <v>13113</v>
      </c>
      <c r="W6499" s="25">
        <v>15</v>
      </c>
      <c r="X6499" s="25">
        <v>33</v>
      </c>
      <c r="Y6499" s="25">
        <v>37.799999999999997</v>
      </c>
      <c r="Z6499" s="131"/>
      <c r="AC6499" s="25">
        <v>1</v>
      </c>
      <c r="AI6499" s="56" t="s">
        <v>13109</v>
      </c>
      <c r="AJ6499" s="25" t="s">
        <v>13132</v>
      </c>
    </row>
    <row r="6500" spans="1:36" s="56" customFormat="1">
      <c r="A6500" s="56" t="s">
        <v>14076</v>
      </c>
      <c r="B6500" s="156" t="s">
        <v>970</v>
      </c>
      <c r="C6500" s="56" t="s">
        <v>14077</v>
      </c>
      <c r="D6500" s="56" t="s">
        <v>14078</v>
      </c>
      <c r="E6500" s="56" t="s">
        <v>14079</v>
      </c>
      <c r="F6500" s="56" t="s">
        <v>14080</v>
      </c>
      <c r="H6500" s="56" t="s">
        <v>14081</v>
      </c>
      <c r="I6500" s="56">
        <v>20150515</v>
      </c>
      <c r="J6500" s="56">
        <v>20150715</v>
      </c>
      <c r="K6500" s="161" t="s">
        <v>14088</v>
      </c>
      <c r="L6500" s="161" t="s">
        <v>14089</v>
      </c>
      <c r="N6500" s="25" t="s">
        <v>13130</v>
      </c>
      <c r="P6500" s="56" t="s">
        <v>13131</v>
      </c>
      <c r="S6500" s="128" t="s">
        <v>988</v>
      </c>
      <c r="T6500" s="25">
        <v>1</v>
      </c>
      <c r="U6500" s="156" t="s">
        <v>13113</v>
      </c>
      <c r="W6500" s="25">
        <v>15</v>
      </c>
      <c r="X6500" s="25">
        <v>40</v>
      </c>
      <c r="Y6500" s="25">
        <v>51</v>
      </c>
      <c r="Z6500" s="131"/>
      <c r="AC6500" s="25">
        <v>1</v>
      </c>
      <c r="AI6500" s="56" t="s">
        <v>13109</v>
      </c>
      <c r="AJ6500" s="25" t="s">
        <v>13132</v>
      </c>
    </row>
    <row r="6501" spans="1:36" s="56" customFormat="1">
      <c r="A6501" s="56" t="s">
        <v>14076</v>
      </c>
      <c r="B6501" s="156" t="s">
        <v>970</v>
      </c>
      <c r="C6501" s="56" t="s">
        <v>14077</v>
      </c>
      <c r="D6501" s="56" t="s">
        <v>14078</v>
      </c>
      <c r="E6501" s="56" t="s">
        <v>14079</v>
      </c>
      <c r="F6501" s="56" t="s">
        <v>14080</v>
      </c>
      <c r="H6501" s="56" t="s">
        <v>14081</v>
      </c>
      <c r="I6501" s="56">
        <v>20150515</v>
      </c>
      <c r="J6501" s="56">
        <v>20150715</v>
      </c>
      <c r="K6501" s="161" t="s">
        <v>14090</v>
      </c>
      <c r="L6501" s="161" t="s">
        <v>14091</v>
      </c>
      <c r="N6501" s="25" t="s">
        <v>13130</v>
      </c>
      <c r="P6501" s="56" t="s">
        <v>13131</v>
      </c>
      <c r="S6501" s="128" t="s">
        <v>988</v>
      </c>
      <c r="T6501" s="25">
        <v>1</v>
      </c>
      <c r="U6501" s="156" t="s">
        <v>13113</v>
      </c>
      <c r="W6501" s="25">
        <v>15</v>
      </c>
      <c r="X6501" s="25">
        <v>58</v>
      </c>
      <c r="Y6501" s="25">
        <v>126</v>
      </c>
      <c r="Z6501" s="131"/>
      <c r="AC6501" s="25">
        <v>1</v>
      </c>
      <c r="AI6501" s="56" t="s">
        <v>13109</v>
      </c>
      <c r="AJ6501" s="25" t="s">
        <v>13132</v>
      </c>
    </row>
    <row r="6502" spans="1:36" s="56" customFormat="1">
      <c r="A6502" s="56" t="s">
        <v>14076</v>
      </c>
      <c r="B6502" s="156" t="s">
        <v>970</v>
      </c>
      <c r="C6502" s="56" t="s">
        <v>14077</v>
      </c>
      <c r="D6502" s="56" t="s">
        <v>14078</v>
      </c>
      <c r="E6502" s="56" t="s">
        <v>14079</v>
      </c>
      <c r="F6502" s="56" t="s">
        <v>14080</v>
      </c>
      <c r="H6502" s="56" t="s">
        <v>14081</v>
      </c>
      <c r="I6502" s="56">
        <v>20150515</v>
      </c>
      <c r="J6502" s="56">
        <v>20150715</v>
      </c>
      <c r="K6502" s="161">
        <v>463</v>
      </c>
      <c r="L6502" s="161" t="s">
        <v>14092</v>
      </c>
      <c r="N6502" s="121" t="s">
        <v>13130</v>
      </c>
      <c r="P6502" s="56" t="s">
        <v>13131</v>
      </c>
      <c r="S6502" s="128" t="s">
        <v>988</v>
      </c>
      <c r="T6502" s="25">
        <v>1</v>
      </c>
      <c r="U6502" s="156" t="s">
        <v>13113</v>
      </c>
      <c r="W6502" s="25">
        <v>15</v>
      </c>
      <c r="X6502" s="25">
        <v>70</v>
      </c>
      <c r="Y6502" s="25">
        <v>27.8</v>
      </c>
      <c r="Z6502" s="131"/>
      <c r="AC6502" s="25">
        <v>1</v>
      </c>
      <c r="AI6502" s="56" t="s">
        <v>13109</v>
      </c>
      <c r="AJ6502" s="25" t="s">
        <v>13132</v>
      </c>
    </row>
    <row r="6503" spans="1:36" s="56" customFormat="1">
      <c r="A6503" s="56" t="s">
        <v>14076</v>
      </c>
      <c r="B6503" s="156" t="s">
        <v>970</v>
      </c>
      <c r="C6503" s="56" t="s">
        <v>14077</v>
      </c>
      <c r="D6503" s="56" t="s">
        <v>14078</v>
      </c>
      <c r="E6503" s="56" t="s">
        <v>14079</v>
      </c>
      <c r="F6503" s="56" t="s">
        <v>14080</v>
      </c>
      <c r="H6503" s="56" t="s">
        <v>14081</v>
      </c>
      <c r="I6503" s="56">
        <v>20150515</v>
      </c>
      <c r="J6503" s="56">
        <v>20150715</v>
      </c>
      <c r="K6503" s="161">
        <v>465</v>
      </c>
      <c r="L6503" s="161" t="s">
        <v>14093</v>
      </c>
      <c r="N6503" s="121" t="s">
        <v>13130</v>
      </c>
      <c r="P6503" s="56" t="s">
        <v>13131</v>
      </c>
      <c r="S6503" s="128" t="s">
        <v>988</v>
      </c>
      <c r="T6503" s="25">
        <v>1</v>
      </c>
      <c r="U6503" s="156" t="s">
        <v>13113</v>
      </c>
      <c r="W6503" s="25">
        <v>15</v>
      </c>
      <c r="X6503" s="25">
        <v>58</v>
      </c>
      <c r="Y6503" s="25">
        <v>104</v>
      </c>
      <c r="Z6503" s="131"/>
      <c r="AC6503" s="25">
        <v>1</v>
      </c>
      <c r="AI6503" s="56" t="s">
        <v>13109</v>
      </c>
      <c r="AJ6503" s="25" t="s">
        <v>13132</v>
      </c>
    </row>
    <row r="6504" spans="1:36" s="56" customFormat="1">
      <c r="A6504" s="56" t="s">
        <v>14076</v>
      </c>
      <c r="B6504" s="156" t="s">
        <v>970</v>
      </c>
      <c r="C6504" s="56" t="s">
        <v>14077</v>
      </c>
      <c r="D6504" s="56" t="s">
        <v>14078</v>
      </c>
      <c r="E6504" s="56" t="s">
        <v>14079</v>
      </c>
      <c r="F6504" s="56" t="s">
        <v>14080</v>
      </c>
      <c r="H6504" s="56" t="s">
        <v>14081</v>
      </c>
      <c r="I6504" s="56">
        <v>20150515</v>
      </c>
      <c r="J6504" s="56">
        <v>20150715</v>
      </c>
      <c r="K6504" s="161">
        <v>466</v>
      </c>
      <c r="L6504" s="161" t="s">
        <v>14094</v>
      </c>
      <c r="N6504" s="121" t="s">
        <v>13130</v>
      </c>
      <c r="P6504" s="56" t="s">
        <v>13131</v>
      </c>
      <c r="S6504" s="128" t="s">
        <v>988</v>
      </c>
      <c r="T6504" s="25">
        <v>1</v>
      </c>
      <c r="U6504" s="156" t="s">
        <v>13113</v>
      </c>
      <c r="W6504" s="25">
        <v>15</v>
      </c>
      <c r="X6504" s="25">
        <v>64</v>
      </c>
      <c r="Y6504" s="25">
        <v>206</v>
      </c>
      <c r="Z6504" s="131"/>
      <c r="AC6504" s="25">
        <v>1</v>
      </c>
      <c r="AI6504" s="56" t="s">
        <v>13109</v>
      </c>
      <c r="AJ6504" s="25" t="s">
        <v>13132</v>
      </c>
    </row>
    <row r="6505" spans="1:36" s="56" customFormat="1">
      <c r="A6505" s="56" t="s">
        <v>14076</v>
      </c>
      <c r="B6505" s="156" t="s">
        <v>970</v>
      </c>
      <c r="C6505" s="56" t="s">
        <v>14077</v>
      </c>
      <c r="D6505" s="56" t="s">
        <v>14078</v>
      </c>
      <c r="E6505" s="56" t="s">
        <v>14079</v>
      </c>
      <c r="F6505" s="56" t="s">
        <v>14080</v>
      </c>
      <c r="H6505" s="56" t="s">
        <v>14081</v>
      </c>
      <c r="I6505" s="56">
        <v>20150515</v>
      </c>
      <c r="J6505" s="56">
        <v>20150715</v>
      </c>
      <c r="K6505" s="161">
        <v>485</v>
      </c>
      <c r="L6505" s="161" t="s">
        <v>14095</v>
      </c>
      <c r="N6505" s="121" t="s">
        <v>13130</v>
      </c>
      <c r="P6505" s="56" t="s">
        <v>13131</v>
      </c>
      <c r="S6505" s="128" t="s">
        <v>988</v>
      </c>
      <c r="T6505" s="25">
        <v>1</v>
      </c>
      <c r="U6505" s="156" t="s">
        <v>13113</v>
      </c>
      <c r="W6505" s="25">
        <v>15</v>
      </c>
      <c r="X6505" s="25">
        <v>77</v>
      </c>
      <c r="Y6505" s="25">
        <v>151</v>
      </c>
      <c r="Z6505" s="131"/>
      <c r="AC6505" s="25">
        <v>1</v>
      </c>
      <c r="AI6505" s="56" t="s">
        <v>13109</v>
      </c>
      <c r="AJ6505" s="25" t="s">
        <v>13132</v>
      </c>
    </row>
    <row r="6506" spans="1:36" s="56" customFormat="1">
      <c r="A6506" s="56" t="s">
        <v>14076</v>
      </c>
      <c r="B6506" s="156" t="s">
        <v>970</v>
      </c>
      <c r="C6506" s="56" t="s">
        <v>14077</v>
      </c>
      <c r="D6506" s="56" t="s">
        <v>14078</v>
      </c>
      <c r="E6506" s="56" t="s">
        <v>14079</v>
      </c>
      <c r="F6506" s="56" t="s">
        <v>14080</v>
      </c>
      <c r="H6506" s="56" t="s">
        <v>14081</v>
      </c>
      <c r="I6506" s="56">
        <v>20150515</v>
      </c>
      <c r="J6506" s="56">
        <v>20150715</v>
      </c>
      <c r="K6506" s="161">
        <v>487</v>
      </c>
      <c r="L6506" s="161" t="s">
        <v>14096</v>
      </c>
      <c r="N6506" s="121" t="s">
        <v>13130</v>
      </c>
      <c r="P6506" s="56" t="s">
        <v>13131</v>
      </c>
      <c r="S6506" s="128" t="s">
        <v>988</v>
      </c>
      <c r="T6506" s="25">
        <v>1</v>
      </c>
      <c r="U6506" s="156" t="s">
        <v>13113</v>
      </c>
      <c r="W6506" s="25">
        <v>15</v>
      </c>
      <c r="X6506" s="25">
        <v>77</v>
      </c>
      <c r="Y6506" s="25">
        <v>115</v>
      </c>
      <c r="Z6506" s="131"/>
      <c r="AC6506" s="25">
        <v>1</v>
      </c>
      <c r="AI6506" s="56" t="s">
        <v>13109</v>
      </c>
      <c r="AJ6506" s="25" t="s">
        <v>13132</v>
      </c>
    </row>
    <row r="6507" spans="1:36" s="56" customFormat="1">
      <c r="A6507" s="56" t="s">
        <v>14076</v>
      </c>
      <c r="B6507" s="156" t="s">
        <v>970</v>
      </c>
      <c r="C6507" s="56" t="s">
        <v>14077</v>
      </c>
      <c r="D6507" s="56" t="s">
        <v>14078</v>
      </c>
      <c r="E6507" s="56" t="s">
        <v>14079</v>
      </c>
      <c r="F6507" s="56" t="s">
        <v>14080</v>
      </c>
      <c r="H6507" s="56" t="s">
        <v>14081</v>
      </c>
      <c r="I6507" s="56">
        <v>20150515</v>
      </c>
      <c r="J6507" s="56">
        <v>20150715</v>
      </c>
      <c r="K6507" s="161">
        <v>488</v>
      </c>
      <c r="L6507" s="161" t="s">
        <v>14097</v>
      </c>
      <c r="N6507" s="121" t="s">
        <v>13130</v>
      </c>
      <c r="P6507" s="56" t="s">
        <v>13131</v>
      </c>
      <c r="S6507" s="128" t="s">
        <v>988</v>
      </c>
      <c r="T6507" s="25">
        <v>1</v>
      </c>
      <c r="U6507" s="156" t="s">
        <v>13113</v>
      </c>
      <c r="W6507" s="25">
        <v>15</v>
      </c>
      <c r="X6507" s="25">
        <v>77</v>
      </c>
      <c r="Y6507" s="25">
        <v>68.2</v>
      </c>
      <c r="Z6507" s="131"/>
      <c r="AC6507" s="25">
        <v>1</v>
      </c>
      <c r="AI6507" s="56" t="s">
        <v>13109</v>
      </c>
      <c r="AJ6507" s="25" t="s">
        <v>13132</v>
      </c>
    </row>
    <row r="6508" spans="1:36" s="56" customFormat="1">
      <c r="A6508" s="56" t="s">
        <v>14076</v>
      </c>
      <c r="B6508" s="156" t="s">
        <v>970</v>
      </c>
      <c r="C6508" s="56" t="s">
        <v>14077</v>
      </c>
      <c r="D6508" s="56" t="s">
        <v>14078</v>
      </c>
      <c r="E6508" s="56" t="s">
        <v>14079</v>
      </c>
      <c r="F6508" s="56" t="s">
        <v>14080</v>
      </c>
      <c r="H6508" s="56" t="s">
        <v>14081</v>
      </c>
      <c r="I6508" s="56">
        <v>20150515</v>
      </c>
      <c r="J6508" s="56">
        <v>20150715</v>
      </c>
      <c r="K6508" s="161">
        <v>512</v>
      </c>
      <c r="L6508" s="161" t="s">
        <v>14098</v>
      </c>
      <c r="N6508" s="121" t="s">
        <v>13130</v>
      </c>
      <c r="P6508" s="56" t="s">
        <v>13131</v>
      </c>
      <c r="S6508" s="128" t="s">
        <v>988</v>
      </c>
      <c r="T6508" s="25">
        <v>1</v>
      </c>
      <c r="U6508" s="156" t="s">
        <v>13113</v>
      </c>
      <c r="W6508" s="25">
        <v>15</v>
      </c>
      <c r="X6508" s="25">
        <v>77</v>
      </c>
      <c r="Y6508" s="25">
        <v>282</v>
      </c>
      <c r="Z6508" s="131"/>
      <c r="AC6508" s="25">
        <v>1</v>
      </c>
      <c r="AI6508" s="56" t="s">
        <v>13109</v>
      </c>
      <c r="AJ6508" s="25" t="s">
        <v>13132</v>
      </c>
    </row>
    <row r="6509" spans="1:36" s="56" customFormat="1">
      <c r="A6509" s="56" t="s">
        <v>14076</v>
      </c>
      <c r="B6509" s="156" t="s">
        <v>970</v>
      </c>
      <c r="C6509" s="56" t="s">
        <v>14077</v>
      </c>
      <c r="D6509" s="56" t="s">
        <v>14078</v>
      </c>
      <c r="E6509" s="56" t="s">
        <v>14079</v>
      </c>
      <c r="F6509" s="56" t="s">
        <v>14080</v>
      </c>
      <c r="H6509" s="56" t="s">
        <v>14081</v>
      </c>
      <c r="I6509" s="56">
        <v>20150515</v>
      </c>
      <c r="J6509" s="56">
        <v>20150715</v>
      </c>
      <c r="K6509" s="161">
        <v>513</v>
      </c>
      <c r="L6509" s="161" t="s">
        <v>14099</v>
      </c>
      <c r="N6509" s="121" t="s">
        <v>13130</v>
      </c>
      <c r="P6509" s="56" t="s">
        <v>13131</v>
      </c>
      <c r="S6509" s="128" t="s">
        <v>988</v>
      </c>
      <c r="T6509" s="25">
        <v>1</v>
      </c>
      <c r="U6509" s="156" t="s">
        <v>13113</v>
      </c>
      <c r="W6509" s="25">
        <v>15</v>
      </c>
      <c r="X6509" s="25">
        <v>77</v>
      </c>
      <c r="Y6509" s="25">
        <v>218</v>
      </c>
      <c r="Z6509" s="131"/>
      <c r="AC6509" s="25">
        <v>1</v>
      </c>
      <c r="AI6509" s="56" t="s">
        <v>13109</v>
      </c>
      <c r="AJ6509" s="25" t="s">
        <v>13132</v>
      </c>
    </row>
    <row r="6510" spans="1:36" s="56" customFormat="1">
      <c r="A6510" s="56" t="s">
        <v>14076</v>
      </c>
      <c r="B6510" s="156" t="s">
        <v>970</v>
      </c>
      <c r="C6510" s="56" t="s">
        <v>14077</v>
      </c>
      <c r="D6510" s="56" t="s">
        <v>14078</v>
      </c>
      <c r="E6510" s="56" t="s">
        <v>14079</v>
      </c>
      <c r="F6510" s="56" t="s">
        <v>14080</v>
      </c>
      <c r="H6510" s="56" t="s">
        <v>14081</v>
      </c>
      <c r="I6510" s="56">
        <v>20150515</v>
      </c>
      <c r="J6510" s="56">
        <v>20150715</v>
      </c>
      <c r="K6510" s="161">
        <v>514</v>
      </c>
      <c r="L6510" s="161" t="s">
        <v>14100</v>
      </c>
      <c r="N6510" s="121" t="s">
        <v>13130</v>
      </c>
      <c r="P6510" s="56" t="s">
        <v>13131</v>
      </c>
      <c r="S6510" s="128" t="s">
        <v>988</v>
      </c>
      <c r="T6510" s="25">
        <v>1</v>
      </c>
      <c r="U6510" s="156" t="s">
        <v>13113</v>
      </c>
      <c r="W6510" s="25">
        <v>15</v>
      </c>
      <c r="X6510" s="25">
        <v>77</v>
      </c>
      <c r="Y6510" s="25">
        <v>234</v>
      </c>
      <c r="Z6510" s="131"/>
      <c r="AC6510" s="25">
        <v>1</v>
      </c>
      <c r="AI6510" s="56" t="s">
        <v>13109</v>
      </c>
      <c r="AJ6510" s="25" t="s">
        <v>13132</v>
      </c>
    </row>
    <row r="6511" spans="1:36" s="56" customFormat="1">
      <c r="A6511" s="56" t="s">
        <v>14076</v>
      </c>
      <c r="B6511" s="156" t="s">
        <v>970</v>
      </c>
      <c r="C6511" s="56" t="s">
        <v>14077</v>
      </c>
      <c r="D6511" s="56" t="s">
        <v>14078</v>
      </c>
      <c r="E6511" s="56" t="s">
        <v>14079</v>
      </c>
      <c r="F6511" s="56" t="s">
        <v>14080</v>
      </c>
      <c r="H6511" s="56" t="s">
        <v>14081</v>
      </c>
      <c r="I6511" s="56">
        <v>20150515</v>
      </c>
      <c r="J6511" s="56">
        <v>20150715</v>
      </c>
      <c r="K6511" s="161">
        <v>545</v>
      </c>
      <c r="L6511" s="161" t="s">
        <v>14101</v>
      </c>
      <c r="N6511" s="121" t="s">
        <v>13130</v>
      </c>
      <c r="P6511" s="56" t="s">
        <v>13131</v>
      </c>
      <c r="S6511" s="128" t="s">
        <v>988</v>
      </c>
      <c r="T6511" s="25">
        <v>1</v>
      </c>
      <c r="U6511" s="156" t="s">
        <v>13113</v>
      </c>
      <c r="W6511" s="25">
        <v>15</v>
      </c>
      <c r="X6511" s="25">
        <v>77</v>
      </c>
      <c r="Y6511" s="25">
        <v>102</v>
      </c>
      <c r="Z6511" s="131"/>
      <c r="AC6511" s="25">
        <v>1</v>
      </c>
      <c r="AI6511" s="56" t="s">
        <v>13109</v>
      </c>
      <c r="AJ6511" s="25" t="s">
        <v>13132</v>
      </c>
    </row>
    <row r="6512" spans="1:36" s="56" customFormat="1">
      <c r="A6512" s="56" t="s">
        <v>14076</v>
      </c>
      <c r="B6512" s="156" t="s">
        <v>970</v>
      </c>
      <c r="C6512" s="56" t="s">
        <v>14077</v>
      </c>
      <c r="D6512" s="56" t="s">
        <v>14078</v>
      </c>
      <c r="E6512" s="56" t="s">
        <v>14079</v>
      </c>
      <c r="F6512" s="56" t="s">
        <v>14080</v>
      </c>
      <c r="H6512" s="56" t="s">
        <v>14081</v>
      </c>
      <c r="I6512" s="56">
        <v>20150515</v>
      </c>
      <c r="J6512" s="56">
        <v>20150715</v>
      </c>
      <c r="K6512" s="559">
        <v>553</v>
      </c>
      <c r="L6512" s="161" t="s">
        <v>14102</v>
      </c>
      <c r="N6512" s="121" t="s">
        <v>13130</v>
      </c>
      <c r="P6512" s="56" t="s">
        <v>13131</v>
      </c>
      <c r="S6512" s="128" t="s">
        <v>988</v>
      </c>
      <c r="T6512" s="652">
        <v>1</v>
      </c>
      <c r="U6512" s="156" t="s">
        <v>13113</v>
      </c>
      <c r="W6512" s="652">
        <v>15</v>
      </c>
      <c r="X6512" s="25">
        <v>77</v>
      </c>
      <c r="Y6512" s="25">
        <v>10.5</v>
      </c>
      <c r="Z6512" s="652" t="s">
        <v>14103</v>
      </c>
      <c r="AC6512" s="652">
        <v>1</v>
      </c>
      <c r="AI6512" s="56" t="s">
        <v>13109</v>
      </c>
      <c r="AJ6512" s="25" t="s">
        <v>13132</v>
      </c>
    </row>
    <row r="6513" spans="1:36" s="56" customFormat="1">
      <c r="A6513" s="56" t="s">
        <v>14076</v>
      </c>
      <c r="B6513" s="156" t="s">
        <v>970</v>
      </c>
      <c r="C6513" s="56" t="s">
        <v>14077</v>
      </c>
      <c r="D6513" s="56" t="s">
        <v>14078</v>
      </c>
      <c r="E6513" s="56" t="s">
        <v>14079</v>
      </c>
      <c r="F6513" s="56" t="s">
        <v>14080</v>
      </c>
      <c r="H6513" s="56" t="s">
        <v>14081</v>
      </c>
      <c r="I6513" s="56">
        <v>20150515</v>
      </c>
      <c r="J6513" s="56">
        <v>20150715</v>
      </c>
      <c r="K6513" s="560">
        <v>553</v>
      </c>
      <c r="L6513" s="161" t="s">
        <v>14104</v>
      </c>
      <c r="N6513" s="121" t="s">
        <v>13130</v>
      </c>
      <c r="P6513" s="56" t="s">
        <v>13131</v>
      </c>
      <c r="S6513" s="128" t="s">
        <v>988</v>
      </c>
      <c r="T6513" s="654"/>
      <c r="U6513" s="156" t="s">
        <v>13113</v>
      </c>
      <c r="W6513" s="654"/>
      <c r="X6513" s="25">
        <v>88</v>
      </c>
      <c r="Y6513" s="25">
        <v>27.6</v>
      </c>
      <c r="Z6513" s="654"/>
      <c r="AC6513" s="654"/>
      <c r="AI6513" s="56" t="s">
        <v>13109</v>
      </c>
      <c r="AJ6513" s="25" t="s">
        <v>13132</v>
      </c>
    </row>
    <row r="6514" spans="1:36" s="56" customFormat="1">
      <c r="A6514" s="56" t="s">
        <v>14076</v>
      </c>
      <c r="B6514" s="156" t="s">
        <v>970</v>
      </c>
      <c r="C6514" s="56" t="s">
        <v>14077</v>
      </c>
      <c r="D6514" s="56" t="s">
        <v>14078</v>
      </c>
      <c r="E6514" s="56" t="s">
        <v>14079</v>
      </c>
      <c r="F6514" s="56" t="s">
        <v>14080</v>
      </c>
      <c r="H6514" s="56" t="s">
        <v>14081</v>
      </c>
      <c r="I6514" s="56">
        <v>20150515</v>
      </c>
      <c r="J6514" s="56">
        <v>20150715</v>
      </c>
      <c r="K6514" s="161">
        <v>554</v>
      </c>
      <c r="L6514" s="161" t="s">
        <v>14105</v>
      </c>
      <c r="N6514" s="121" t="s">
        <v>13130</v>
      </c>
      <c r="P6514" s="56" t="s">
        <v>13131</v>
      </c>
      <c r="S6514" s="128" t="s">
        <v>988</v>
      </c>
      <c r="T6514" s="25">
        <v>1</v>
      </c>
      <c r="U6514" s="156" t="s">
        <v>13113</v>
      </c>
      <c r="W6514" s="25">
        <v>15</v>
      </c>
      <c r="X6514" s="25">
        <v>72</v>
      </c>
      <c r="Y6514" s="25">
        <v>25.6</v>
      </c>
      <c r="Z6514" s="131"/>
      <c r="AC6514" s="25">
        <v>1</v>
      </c>
      <c r="AI6514" s="56" t="s">
        <v>13109</v>
      </c>
      <c r="AJ6514" s="25" t="s">
        <v>13132</v>
      </c>
    </row>
    <row r="6517" spans="1:36" s="56" customFormat="1">
      <c r="A6517" s="56" t="s">
        <v>14106</v>
      </c>
      <c r="B6517" s="156" t="s">
        <v>970</v>
      </c>
      <c r="C6517" s="56" t="s">
        <v>6381</v>
      </c>
      <c r="D6517" s="56" t="s">
        <v>6382</v>
      </c>
      <c r="E6517" s="56" t="s">
        <v>14107</v>
      </c>
      <c r="F6517" s="56" t="s">
        <v>6384</v>
      </c>
      <c r="H6517" s="56" t="s">
        <v>14108</v>
      </c>
      <c r="I6517" s="56">
        <v>20150519</v>
      </c>
      <c r="J6517" s="56">
        <v>20150719</v>
      </c>
      <c r="K6517" s="161" t="s">
        <v>14109</v>
      </c>
      <c r="L6517" s="161" t="s">
        <v>14110</v>
      </c>
      <c r="N6517" s="121" t="s">
        <v>13970</v>
      </c>
      <c r="S6517" s="128"/>
      <c r="T6517" s="652">
        <v>1</v>
      </c>
      <c r="U6517" s="156" t="s">
        <v>13113</v>
      </c>
      <c r="W6517" s="652">
        <v>60</v>
      </c>
      <c r="X6517" s="25">
        <v>148</v>
      </c>
      <c r="Y6517" s="25">
        <v>95</v>
      </c>
      <c r="Z6517" s="131" t="s">
        <v>14111</v>
      </c>
      <c r="AC6517" s="652">
        <v>4</v>
      </c>
      <c r="AI6517" s="56" t="s">
        <v>13109</v>
      </c>
      <c r="AJ6517" s="25" t="s">
        <v>13971</v>
      </c>
    </row>
    <row r="6518" spans="1:36" s="56" customFormat="1">
      <c r="A6518" s="56" t="s">
        <v>14106</v>
      </c>
      <c r="B6518" s="156" t="s">
        <v>970</v>
      </c>
      <c r="C6518" s="56" t="s">
        <v>6381</v>
      </c>
      <c r="D6518" s="56" t="s">
        <v>6382</v>
      </c>
      <c r="E6518" s="56" t="s">
        <v>14107</v>
      </c>
      <c r="F6518" s="56" t="s">
        <v>6384</v>
      </c>
      <c r="H6518" s="56" t="s">
        <v>14108</v>
      </c>
      <c r="I6518" s="56">
        <v>20150519</v>
      </c>
      <c r="J6518" s="56">
        <v>20150719</v>
      </c>
      <c r="K6518" s="161" t="s">
        <v>12237</v>
      </c>
      <c r="L6518" s="161" t="s">
        <v>12238</v>
      </c>
      <c r="N6518" s="121" t="s">
        <v>13970</v>
      </c>
      <c r="S6518" s="128"/>
      <c r="T6518" s="653"/>
      <c r="U6518" s="156" t="s">
        <v>13113</v>
      </c>
      <c r="W6518" s="653"/>
      <c r="X6518" s="25">
        <v>81</v>
      </c>
      <c r="Y6518" s="25">
        <v>23.6</v>
      </c>
      <c r="Z6518" s="131" t="s">
        <v>14111</v>
      </c>
      <c r="AC6518" s="653"/>
      <c r="AI6518" s="56" t="s">
        <v>13109</v>
      </c>
      <c r="AJ6518" s="25" t="s">
        <v>13971</v>
      </c>
    </row>
    <row r="6519" spans="1:36" s="56" customFormat="1">
      <c r="A6519" s="56" t="s">
        <v>14106</v>
      </c>
      <c r="B6519" s="156" t="s">
        <v>970</v>
      </c>
      <c r="C6519" s="56" t="s">
        <v>6381</v>
      </c>
      <c r="D6519" s="56" t="s">
        <v>6382</v>
      </c>
      <c r="E6519" s="56" t="s">
        <v>14107</v>
      </c>
      <c r="F6519" s="56" t="s">
        <v>6384</v>
      </c>
      <c r="H6519" s="56" t="s">
        <v>14108</v>
      </c>
      <c r="I6519" s="56">
        <v>20150519</v>
      </c>
      <c r="J6519" s="56">
        <v>20150719</v>
      </c>
      <c r="K6519" s="161" t="s">
        <v>12239</v>
      </c>
      <c r="L6519" s="161" t="s">
        <v>12240</v>
      </c>
      <c r="N6519" s="121" t="s">
        <v>13970</v>
      </c>
      <c r="S6519" s="128"/>
      <c r="T6519" s="653"/>
      <c r="U6519" s="156" t="s">
        <v>13113</v>
      </c>
      <c r="W6519" s="653"/>
      <c r="X6519" s="25">
        <v>87</v>
      </c>
      <c r="Y6519" s="25">
        <v>25</v>
      </c>
      <c r="Z6519" s="131" t="s">
        <v>14111</v>
      </c>
      <c r="AC6519" s="653"/>
      <c r="AI6519" s="56" t="s">
        <v>13109</v>
      </c>
      <c r="AJ6519" s="25" t="s">
        <v>13971</v>
      </c>
    </row>
    <row r="6520" spans="1:36" s="56" customFormat="1">
      <c r="A6520" s="56" t="s">
        <v>14106</v>
      </c>
      <c r="B6520" s="156" t="s">
        <v>970</v>
      </c>
      <c r="C6520" s="56" t="s">
        <v>6381</v>
      </c>
      <c r="D6520" s="56" t="s">
        <v>6382</v>
      </c>
      <c r="E6520" s="56" t="s">
        <v>14107</v>
      </c>
      <c r="F6520" s="56" t="s">
        <v>6384</v>
      </c>
      <c r="H6520" s="56" t="s">
        <v>14108</v>
      </c>
      <c r="I6520" s="56">
        <v>20150519</v>
      </c>
      <c r="J6520" s="56">
        <v>20150719</v>
      </c>
      <c r="K6520" s="161" t="s">
        <v>12241</v>
      </c>
      <c r="L6520" s="161" t="s">
        <v>12242</v>
      </c>
      <c r="N6520" s="121" t="s">
        <v>13970</v>
      </c>
      <c r="S6520" s="128"/>
      <c r="T6520" s="653"/>
      <c r="U6520" s="156" t="s">
        <v>13113</v>
      </c>
      <c r="W6520" s="653"/>
      <c r="X6520" s="25">
        <v>84</v>
      </c>
      <c r="Y6520" s="25">
        <v>29.8</v>
      </c>
      <c r="Z6520" s="131" t="s">
        <v>14111</v>
      </c>
      <c r="AC6520" s="653"/>
      <c r="AI6520" s="56" t="s">
        <v>13109</v>
      </c>
      <c r="AJ6520" s="25" t="s">
        <v>13971</v>
      </c>
    </row>
    <row r="6521" spans="1:36" s="56" customFormat="1">
      <c r="A6521" s="56" t="s">
        <v>14106</v>
      </c>
      <c r="B6521" s="156" t="s">
        <v>970</v>
      </c>
      <c r="C6521" s="56" t="s">
        <v>6381</v>
      </c>
      <c r="D6521" s="56" t="s">
        <v>6382</v>
      </c>
      <c r="E6521" s="56" t="s">
        <v>14107</v>
      </c>
      <c r="F6521" s="56" t="s">
        <v>6384</v>
      </c>
      <c r="H6521" s="56" t="s">
        <v>14108</v>
      </c>
      <c r="I6521" s="56">
        <v>20150519</v>
      </c>
      <c r="J6521" s="56">
        <v>20150719</v>
      </c>
      <c r="K6521" s="161" t="s">
        <v>12219</v>
      </c>
      <c r="L6521" s="161" t="s">
        <v>12220</v>
      </c>
      <c r="N6521" s="121" t="s">
        <v>13970</v>
      </c>
      <c r="S6521" s="128"/>
      <c r="T6521" s="653"/>
      <c r="U6521" s="156" t="s">
        <v>13113</v>
      </c>
      <c r="W6521" s="653"/>
      <c r="X6521" s="25">
        <v>137</v>
      </c>
      <c r="Y6521" s="25">
        <v>33.6</v>
      </c>
      <c r="Z6521" s="131" t="s">
        <v>14111</v>
      </c>
      <c r="AC6521" s="653"/>
      <c r="AI6521" s="56" t="s">
        <v>13109</v>
      </c>
      <c r="AJ6521" s="25" t="s">
        <v>13971</v>
      </c>
    </row>
    <row r="6522" spans="1:36" s="56" customFormat="1">
      <c r="A6522" s="56" t="s">
        <v>14106</v>
      </c>
      <c r="B6522" s="156" t="s">
        <v>970</v>
      </c>
      <c r="C6522" s="56" t="s">
        <v>6381</v>
      </c>
      <c r="D6522" s="56" t="s">
        <v>6382</v>
      </c>
      <c r="E6522" s="56" t="s">
        <v>14107</v>
      </c>
      <c r="F6522" s="56" t="s">
        <v>6384</v>
      </c>
      <c r="H6522" s="56" t="s">
        <v>14108</v>
      </c>
      <c r="I6522" s="56">
        <v>20150519</v>
      </c>
      <c r="J6522" s="56">
        <v>20150719</v>
      </c>
      <c r="K6522" s="161" t="s">
        <v>12221</v>
      </c>
      <c r="L6522" s="161" t="s">
        <v>12222</v>
      </c>
      <c r="N6522" s="121" t="s">
        <v>13970</v>
      </c>
      <c r="S6522" s="128"/>
      <c r="T6522" s="653"/>
      <c r="U6522" s="156" t="s">
        <v>13113</v>
      </c>
      <c r="W6522" s="653"/>
      <c r="X6522" s="25">
        <v>126</v>
      </c>
      <c r="Y6522" s="25">
        <v>34.6</v>
      </c>
      <c r="Z6522" s="131" t="s">
        <v>14111</v>
      </c>
      <c r="AC6522" s="653"/>
      <c r="AI6522" s="56" t="s">
        <v>13109</v>
      </c>
      <c r="AJ6522" s="25" t="s">
        <v>13971</v>
      </c>
    </row>
    <row r="6523" spans="1:36" s="56" customFormat="1">
      <c r="A6523" s="56" t="s">
        <v>14106</v>
      </c>
      <c r="B6523" s="156" t="s">
        <v>970</v>
      </c>
      <c r="C6523" s="56" t="s">
        <v>6381</v>
      </c>
      <c r="D6523" s="56" t="s">
        <v>6382</v>
      </c>
      <c r="E6523" s="56" t="s">
        <v>14107</v>
      </c>
      <c r="F6523" s="56" t="s">
        <v>6384</v>
      </c>
      <c r="H6523" s="56" t="s">
        <v>14108</v>
      </c>
      <c r="I6523" s="56">
        <v>20150519</v>
      </c>
      <c r="J6523" s="56">
        <v>20150719</v>
      </c>
      <c r="K6523" s="161" t="s">
        <v>12223</v>
      </c>
      <c r="L6523" s="161" t="s">
        <v>14112</v>
      </c>
      <c r="N6523" s="121" t="s">
        <v>13970</v>
      </c>
      <c r="S6523" s="128"/>
      <c r="T6523" s="653"/>
      <c r="U6523" s="156" t="s">
        <v>13113</v>
      </c>
      <c r="W6523" s="653"/>
      <c r="X6523" s="25">
        <v>138</v>
      </c>
      <c r="Y6523" s="25">
        <v>32.200000000000003</v>
      </c>
      <c r="Z6523" s="131" t="s">
        <v>14111</v>
      </c>
      <c r="AC6523" s="653"/>
      <c r="AI6523" s="56" t="s">
        <v>13109</v>
      </c>
      <c r="AJ6523" s="25" t="s">
        <v>13971</v>
      </c>
    </row>
    <row r="6524" spans="1:36" s="56" customFormat="1">
      <c r="A6524" s="56" t="s">
        <v>14106</v>
      </c>
      <c r="B6524" s="156" t="s">
        <v>970</v>
      </c>
      <c r="C6524" s="56" t="s">
        <v>6381</v>
      </c>
      <c r="D6524" s="56" t="s">
        <v>6382</v>
      </c>
      <c r="E6524" s="56" t="s">
        <v>14107</v>
      </c>
      <c r="F6524" s="56" t="s">
        <v>6384</v>
      </c>
      <c r="H6524" s="56" t="s">
        <v>14108</v>
      </c>
      <c r="I6524" s="56">
        <v>20150519</v>
      </c>
      <c r="J6524" s="56">
        <v>20150719</v>
      </c>
      <c r="K6524" s="161" t="s">
        <v>12225</v>
      </c>
      <c r="L6524" s="161" t="s">
        <v>14113</v>
      </c>
      <c r="N6524" s="121" t="s">
        <v>13970</v>
      </c>
      <c r="S6524" s="128"/>
      <c r="T6524" s="654"/>
      <c r="U6524" s="156" t="s">
        <v>13113</v>
      </c>
      <c r="W6524" s="654"/>
      <c r="X6524" s="25">
        <v>126</v>
      </c>
      <c r="Y6524" s="25">
        <v>36</v>
      </c>
      <c r="Z6524" s="131" t="s">
        <v>14111</v>
      </c>
      <c r="AC6524" s="654"/>
      <c r="AI6524" s="56" t="s">
        <v>13109</v>
      </c>
      <c r="AJ6524" s="25" t="s">
        <v>13971</v>
      </c>
    </row>
    <row r="6526" spans="1:36" s="56" customFormat="1">
      <c r="A6526" s="56" t="s">
        <v>14114</v>
      </c>
      <c r="B6526" s="156" t="s">
        <v>970</v>
      </c>
      <c r="C6526" s="56" t="s">
        <v>6381</v>
      </c>
      <c r="D6526" s="56" t="s">
        <v>6382</v>
      </c>
      <c r="E6526" s="56" t="s">
        <v>14107</v>
      </c>
      <c r="F6526" s="56" t="s">
        <v>6384</v>
      </c>
      <c r="H6526" s="56" t="s">
        <v>14108</v>
      </c>
      <c r="I6526" s="56">
        <v>20150519</v>
      </c>
      <c r="J6526" s="56">
        <v>20150719</v>
      </c>
      <c r="K6526" s="121" t="s">
        <v>14115</v>
      </c>
      <c r="L6526" s="156" t="s">
        <v>14116</v>
      </c>
      <c r="N6526" s="121" t="s">
        <v>13970</v>
      </c>
      <c r="S6526" s="128"/>
      <c r="T6526" s="652">
        <v>1</v>
      </c>
      <c r="U6526" s="156" t="s">
        <v>13113</v>
      </c>
      <c r="V6526" s="2">
        <v>1</v>
      </c>
      <c r="W6526" s="652">
        <v>60</v>
      </c>
      <c r="X6526" s="25">
        <v>62</v>
      </c>
      <c r="Y6526" s="25">
        <v>22.8</v>
      </c>
      <c r="Z6526" s="131" t="s">
        <v>13972</v>
      </c>
      <c r="AC6526" s="652">
        <v>4</v>
      </c>
      <c r="AI6526" s="56" t="s">
        <v>13109</v>
      </c>
      <c r="AJ6526" s="25" t="s">
        <v>13971</v>
      </c>
    </row>
    <row r="6527" spans="1:36" s="56" customFormat="1">
      <c r="A6527" s="56" t="s">
        <v>14114</v>
      </c>
      <c r="B6527" s="156" t="s">
        <v>970</v>
      </c>
      <c r="C6527" s="56" t="s">
        <v>6381</v>
      </c>
      <c r="D6527" s="56" t="s">
        <v>6382</v>
      </c>
      <c r="E6527" s="56" t="s">
        <v>14107</v>
      </c>
      <c r="F6527" s="56" t="s">
        <v>6384</v>
      </c>
      <c r="H6527" s="56" t="s">
        <v>14108</v>
      </c>
      <c r="I6527" s="56">
        <v>20150519</v>
      </c>
      <c r="J6527" s="56">
        <v>20150719</v>
      </c>
      <c r="K6527" s="121" t="s">
        <v>14117</v>
      </c>
      <c r="L6527" s="156" t="s">
        <v>14118</v>
      </c>
      <c r="N6527" s="121" t="s">
        <v>13970</v>
      </c>
      <c r="S6527" s="128"/>
      <c r="T6527" s="653"/>
      <c r="U6527" s="156" t="s">
        <v>13113</v>
      </c>
      <c r="V6527" s="650"/>
      <c r="W6527" s="653"/>
      <c r="X6527" s="25">
        <v>158</v>
      </c>
      <c r="Y6527" s="25">
        <v>46.2</v>
      </c>
      <c r="Z6527" s="131" t="s">
        <v>13972</v>
      </c>
      <c r="AC6527" s="653"/>
      <c r="AI6527" s="56" t="s">
        <v>13109</v>
      </c>
      <c r="AJ6527" s="25" t="s">
        <v>13971</v>
      </c>
    </row>
    <row r="6528" spans="1:36" s="56" customFormat="1">
      <c r="A6528" s="56" t="s">
        <v>14114</v>
      </c>
      <c r="B6528" s="156" t="s">
        <v>970</v>
      </c>
      <c r="C6528" s="56" t="s">
        <v>6381</v>
      </c>
      <c r="D6528" s="56" t="s">
        <v>6382</v>
      </c>
      <c r="E6528" s="56" t="s">
        <v>14107</v>
      </c>
      <c r="F6528" s="56" t="s">
        <v>6384</v>
      </c>
      <c r="H6528" s="56" t="s">
        <v>14108</v>
      </c>
      <c r="I6528" s="56">
        <v>20150519</v>
      </c>
      <c r="J6528" s="56">
        <v>20150719</v>
      </c>
      <c r="K6528" s="121" t="s">
        <v>14119</v>
      </c>
      <c r="L6528" s="156" t="s">
        <v>14120</v>
      </c>
      <c r="N6528" s="121" t="s">
        <v>13970</v>
      </c>
      <c r="S6528" s="128"/>
      <c r="T6528" s="653"/>
      <c r="U6528" s="156" t="s">
        <v>13113</v>
      </c>
      <c r="V6528" s="650"/>
      <c r="W6528" s="653"/>
      <c r="X6528" s="25">
        <v>117</v>
      </c>
      <c r="Y6528" s="25">
        <v>26.8</v>
      </c>
      <c r="Z6528" s="131" t="s">
        <v>13972</v>
      </c>
      <c r="AC6528" s="653"/>
      <c r="AI6528" s="56" t="s">
        <v>13109</v>
      </c>
      <c r="AJ6528" s="25" t="s">
        <v>13971</v>
      </c>
    </row>
    <row r="6529" spans="1:36" s="56" customFormat="1">
      <c r="A6529" s="56" t="s">
        <v>14114</v>
      </c>
      <c r="B6529" s="156" t="s">
        <v>970</v>
      </c>
      <c r="C6529" s="56" t="s">
        <v>6381</v>
      </c>
      <c r="D6529" s="56" t="s">
        <v>6382</v>
      </c>
      <c r="E6529" s="56" t="s">
        <v>14107</v>
      </c>
      <c r="F6529" s="56" t="s">
        <v>6384</v>
      </c>
      <c r="H6529" s="56" t="s">
        <v>14108</v>
      </c>
      <c r="I6529" s="56">
        <v>20150519</v>
      </c>
      <c r="J6529" s="56">
        <v>20150719</v>
      </c>
      <c r="K6529" s="121" t="s">
        <v>14121</v>
      </c>
      <c r="L6529" s="156" t="s">
        <v>14122</v>
      </c>
      <c r="N6529" s="121" t="s">
        <v>13970</v>
      </c>
      <c r="S6529" s="128"/>
      <c r="T6529" s="653"/>
      <c r="U6529" s="156" t="s">
        <v>13113</v>
      </c>
      <c r="V6529" s="650"/>
      <c r="W6529" s="653"/>
      <c r="X6529" s="25">
        <v>158</v>
      </c>
      <c r="Y6529" s="25">
        <v>32.200000000000003</v>
      </c>
      <c r="Z6529" s="131" t="s">
        <v>13972</v>
      </c>
      <c r="AC6529" s="653"/>
      <c r="AI6529" s="56" t="s">
        <v>13109</v>
      </c>
      <c r="AJ6529" s="25" t="s">
        <v>13971</v>
      </c>
    </row>
    <row r="6530" spans="1:36" s="56" customFormat="1">
      <c r="A6530" s="56" t="s">
        <v>14114</v>
      </c>
      <c r="B6530" s="156" t="s">
        <v>970</v>
      </c>
      <c r="C6530" s="56" t="s">
        <v>6381</v>
      </c>
      <c r="D6530" s="56" t="s">
        <v>6382</v>
      </c>
      <c r="E6530" s="56" t="s">
        <v>14107</v>
      </c>
      <c r="F6530" s="56" t="s">
        <v>6384</v>
      </c>
      <c r="H6530" s="56" t="s">
        <v>14108</v>
      </c>
      <c r="I6530" s="56">
        <v>20150519</v>
      </c>
      <c r="J6530" s="56">
        <v>20150719</v>
      </c>
      <c r="K6530" s="121" t="s">
        <v>14123</v>
      </c>
      <c r="L6530" s="156" t="s">
        <v>14124</v>
      </c>
      <c r="N6530" s="121" t="s">
        <v>13970</v>
      </c>
      <c r="S6530" s="128"/>
      <c r="T6530" s="653"/>
      <c r="U6530" s="156" t="s">
        <v>13113</v>
      </c>
      <c r="V6530" s="650"/>
      <c r="W6530" s="653"/>
      <c r="X6530" s="25">
        <v>67</v>
      </c>
      <c r="Y6530" s="25">
        <v>28.8</v>
      </c>
      <c r="Z6530" s="131" t="s">
        <v>13972</v>
      </c>
      <c r="AC6530" s="653"/>
      <c r="AI6530" s="56" t="s">
        <v>13109</v>
      </c>
      <c r="AJ6530" s="25" t="s">
        <v>13971</v>
      </c>
    </row>
    <row r="6531" spans="1:36" s="56" customFormat="1">
      <c r="A6531" s="56" t="s">
        <v>14114</v>
      </c>
      <c r="B6531" s="156" t="s">
        <v>970</v>
      </c>
      <c r="C6531" s="56" t="s">
        <v>6381</v>
      </c>
      <c r="D6531" s="56" t="s">
        <v>6382</v>
      </c>
      <c r="E6531" s="56" t="s">
        <v>14107</v>
      </c>
      <c r="F6531" s="56" t="s">
        <v>6384</v>
      </c>
      <c r="H6531" s="56" t="s">
        <v>14108</v>
      </c>
      <c r="I6531" s="56">
        <v>20150519</v>
      </c>
      <c r="J6531" s="56">
        <v>20150719</v>
      </c>
      <c r="K6531" s="121" t="s">
        <v>14125</v>
      </c>
      <c r="L6531" s="156" t="s">
        <v>14126</v>
      </c>
      <c r="N6531" s="121" t="s">
        <v>13970</v>
      </c>
      <c r="S6531" s="128"/>
      <c r="T6531" s="653"/>
      <c r="U6531" s="156" t="s">
        <v>13113</v>
      </c>
      <c r="V6531" s="650"/>
      <c r="W6531" s="653"/>
      <c r="X6531" s="25">
        <v>64</v>
      </c>
      <c r="Y6531" s="25">
        <v>22.8</v>
      </c>
      <c r="Z6531" s="131" t="s">
        <v>13972</v>
      </c>
      <c r="AC6531" s="653"/>
      <c r="AI6531" s="56" t="s">
        <v>13109</v>
      </c>
      <c r="AJ6531" s="25" t="s">
        <v>13971</v>
      </c>
    </row>
    <row r="6532" spans="1:36" s="56" customFormat="1">
      <c r="A6532" s="56" t="s">
        <v>14114</v>
      </c>
      <c r="B6532" s="156" t="s">
        <v>970</v>
      </c>
      <c r="C6532" s="56" t="s">
        <v>6381</v>
      </c>
      <c r="D6532" s="56" t="s">
        <v>6382</v>
      </c>
      <c r="E6532" s="56" t="s">
        <v>14107</v>
      </c>
      <c r="F6532" s="56" t="s">
        <v>6384</v>
      </c>
      <c r="H6532" s="56" t="s">
        <v>14108</v>
      </c>
      <c r="I6532" s="56">
        <v>20150519</v>
      </c>
      <c r="J6532" s="56">
        <v>20150719</v>
      </c>
      <c r="K6532" s="121" t="s">
        <v>14127</v>
      </c>
      <c r="L6532" s="156" t="s">
        <v>14128</v>
      </c>
      <c r="N6532" s="121" t="s">
        <v>13970</v>
      </c>
      <c r="S6532" s="128"/>
      <c r="T6532" s="653"/>
      <c r="U6532" s="156" t="s">
        <v>13113</v>
      </c>
      <c r="V6532" s="650"/>
      <c r="W6532" s="653"/>
      <c r="X6532" s="25">
        <v>124</v>
      </c>
      <c r="Y6532" s="25">
        <v>20.6</v>
      </c>
      <c r="Z6532" s="131" t="s">
        <v>13972</v>
      </c>
      <c r="AC6532" s="653"/>
      <c r="AI6532" s="56" t="s">
        <v>13109</v>
      </c>
      <c r="AJ6532" s="25" t="s">
        <v>13971</v>
      </c>
    </row>
    <row r="6533" spans="1:36" s="56" customFormat="1">
      <c r="A6533" s="56" t="s">
        <v>14114</v>
      </c>
      <c r="B6533" s="156" t="s">
        <v>970</v>
      </c>
      <c r="C6533" s="56" t="s">
        <v>6381</v>
      </c>
      <c r="D6533" s="56" t="s">
        <v>6382</v>
      </c>
      <c r="E6533" s="56" t="s">
        <v>14107</v>
      </c>
      <c r="F6533" s="56" t="s">
        <v>6384</v>
      </c>
      <c r="H6533" s="56" t="s">
        <v>14108</v>
      </c>
      <c r="I6533" s="56">
        <v>20150519</v>
      </c>
      <c r="J6533" s="56">
        <v>20150719</v>
      </c>
      <c r="K6533" s="121" t="s">
        <v>14129</v>
      </c>
      <c r="L6533" s="156" t="s">
        <v>14130</v>
      </c>
      <c r="N6533" s="121" t="s">
        <v>13970</v>
      </c>
      <c r="S6533" s="128"/>
      <c r="T6533" s="654"/>
      <c r="U6533" s="156" t="s">
        <v>13113</v>
      </c>
      <c r="V6533" s="651"/>
      <c r="W6533" s="654"/>
      <c r="X6533" s="25">
        <v>116</v>
      </c>
      <c r="Y6533" s="25">
        <v>32.799999999999997</v>
      </c>
      <c r="Z6533" s="131" t="s">
        <v>13972</v>
      </c>
      <c r="AC6533" s="654"/>
      <c r="AI6533" s="56" t="s">
        <v>13109</v>
      </c>
      <c r="AJ6533" s="25" t="s">
        <v>13971</v>
      </c>
    </row>
    <row r="6534" spans="1:36" s="56" customFormat="1">
      <c r="A6534" s="56" t="s">
        <v>14114</v>
      </c>
      <c r="B6534" s="156" t="s">
        <v>970</v>
      </c>
      <c r="C6534" s="56" t="s">
        <v>6381</v>
      </c>
      <c r="D6534" s="56" t="s">
        <v>6382</v>
      </c>
      <c r="E6534" s="56" t="s">
        <v>14107</v>
      </c>
      <c r="F6534" s="56" t="s">
        <v>6384</v>
      </c>
      <c r="H6534" s="56" t="s">
        <v>14108</v>
      </c>
      <c r="I6534" s="56">
        <v>20150519</v>
      </c>
      <c r="J6534" s="56">
        <v>20150719</v>
      </c>
      <c r="K6534" s="121" t="s">
        <v>14131</v>
      </c>
      <c r="L6534" s="156" t="s">
        <v>14132</v>
      </c>
      <c r="N6534" s="121" t="s">
        <v>13970</v>
      </c>
      <c r="S6534" s="128"/>
      <c r="T6534" s="652">
        <v>1</v>
      </c>
      <c r="U6534" s="156" t="s">
        <v>13113</v>
      </c>
      <c r="V6534" s="2">
        <v>1</v>
      </c>
      <c r="W6534" s="652">
        <v>60</v>
      </c>
      <c r="X6534" s="25">
        <v>121</v>
      </c>
      <c r="Y6534" s="25">
        <v>25.4</v>
      </c>
      <c r="Z6534" s="131" t="s">
        <v>13972</v>
      </c>
      <c r="AC6534" s="652">
        <v>4</v>
      </c>
      <c r="AI6534" s="56" t="s">
        <v>13109</v>
      </c>
      <c r="AJ6534" s="25" t="s">
        <v>13971</v>
      </c>
    </row>
    <row r="6535" spans="1:36" s="56" customFormat="1">
      <c r="A6535" s="56" t="s">
        <v>14114</v>
      </c>
      <c r="B6535" s="156" t="s">
        <v>970</v>
      </c>
      <c r="C6535" s="56" t="s">
        <v>6381</v>
      </c>
      <c r="D6535" s="56" t="s">
        <v>6382</v>
      </c>
      <c r="E6535" s="56" t="s">
        <v>14107</v>
      </c>
      <c r="F6535" s="56" t="s">
        <v>6384</v>
      </c>
      <c r="H6535" s="56" t="s">
        <v>14108</v>
      </c>
      <c r="I6535" s="56">
        <v>20150519</v>
      </c>
      <c r="J6535" s="56">
        <v>20150719</v>
      </c>
      <c r="K6535" s="121" t="s">
        <v>14133</v>
      </c>
      <c r="L6535" s="156" t="s">
        <v>14134</v>
      </c>
      <c r="N6535" s="121" t="s">
        <v>13970</v>
      </c>
      <c r="S6535" s="128"/>
      <c r="T6535" s="653"/>
      <c r="U6535" s="156" t="s">
        <v>13113</v>
      </c>
      <c r="V6535" s="650"/>
      <c r="W6535" s="653"/>
      <c r="X6535" s="25">
        <v>118</v>
      </c>
      <c r="Y6535" s="25">
        <v>85.8</v>
      </c>
      <c r="Z6535" s="131" t="s">
        <v>13972</v>
      </c>
      <c r="AC6535" s="653"/>
      <c r="AI6535" s="56" t="s">
        <v>13109</v>
      </c>
      <c r="AJ6535" s="25" t="s">
        <v>13971</v>
      </c>
    </row>
    <row r="6536" spans="1:36" s="56" customFormat="1">
      <c r="A6536" s="56" t="s">
        <v>14114</v>
      </c>
      <c r="B6536" s="156" t="s">
        <v>970</v>
      </c>
      <c r="C6536" s="56" t="s">
        <v>6381</v>
      </c>
      <c r="D6536" s="56" t="s">
        <v>6382</v>
      </c>
      <c r="E6536" s="56" t="s">
        <v>14107</v>
      </c>
      <c r="F6536" s="56" t="s">
        <v>6384</v>
      </c>
      <c r="H6536" s="56" t="s">
        <v>14108</v>
      </c>
      <c r="I6536" s="56">
        <v>20150519</v>
      </c>
      <c r="J6536" s="56">
        <v>20150719</v>
      </c>
      <c r="K6536" s="121" t="s">
        <v>14135</v>
      </c>
      <c r="L6536" s="156" t="s">
        <v>14136</v>
      </c>
      <c r="N6536" s="121" t="s">
        <v>13970</v>
      </c>
      <c r="S6536" s="128"/>
      <c r="T6536" s="653"/>
      <c r="U6536" s="156" t="s">
        <v>13113</v>
      </c>
      <c r="V6536" s="650"/>
      <c r="W6536" s="653"/>
      <c r="X6536" s="25">
        <v>65</v>
      </c>
      <c r="Y6536" s="25">
        <v>28.8</v>
      </c>
      <c r="Z6536" s="131" t="s">
        <v>13972</v>
      </c>
      <c r="AC6536" s="653"/>
      <c r="AI6536" s="56" t="s">
        <v>13109</v>
      </c>
      <c r="AJ6536" s="25" t="s">
        <v>13971</v>
      </c>
    </row>
    <row r="6537" spans="1:36" s="56" customFormat="1">
      <c r="A6537" s="56" t="s">
        <v>14114</v>
      </c>
      <c r="B6537" s="156" t="s">
        <v>970</v>
      </c>
      <c r="C6537" s="56" t="s">
        <v>6381</v>
      </c>
      <c r="D6537" s="56" t="s">
        <v>6382</v>
      </c>
      <c r="E6537" s="56" t="s">
        <v>14107</v>
      </c>
      <c r="F6537" s="56" t="s">
        <v>6384</v>
      </c>
      <c r="H6537" s="56" t="s">
        <v>14108</v>
      </c>
      <c r="I6537" s="56">
        <v>20150519</v>
      </c>
      <c r="J6537" s="56">
        <v>20150719</v>
      </c>
      <c r="K6537" s="121" t="s">
        <v>14137</v>
      </c>
      <c r="L6537" s="156" t="s">
        <v>14138</v>
      </c>
      <c r="N6537" s="121" t="s">
        <v>13970</v>
      </c>
      <c r="S6537" s="128"/>
      <c r="T6537" s="653"/>
      <c r="U6537" s="156" t="s">
        <v>13113</v>
      </c>
      <c r="V6537" s="650"/>
      <c r="W6537" s="653"/>
      <c r="X6537" s="25">
        <v>123</v>
      </c>
      <c r="Y6537" s="25">
        <v>29.6</v>
      </c>
      <c r="Z6537" s="131" t="s">
        <v>13972</v>
      </c>
      <c r="AC6537" s="653"/>
      <c r="AI6537" s="56" t="s">
        <v>13109</v>
      </c>
      <c r="AJ6537" s="25" t="s">
        <v>13971</v>
      </c>
    </row>
    <row r="6538" spans="1:36" s="56" customFormat="1">
      <c r="A6538" s="56" t="s">
        <v>14114</v>
      </c>
      <c r="B6538" s="156" t="s">
        <v>970</v>
      </c>
      <c r="C6538" s="56" t="s">
        <v>6381</v>
      </c>
      <c r="D6538" s="56" t="s">
        <v>6382</v>
      </c>
      <c r="E6538" s="56" t="s">
        <v>14107</v>
      </c>
      <c r="F6538" s="56" t="s">
        <v>6384</v>
      </c>
      <c r="H6538" s="56" t="s">
        <v>14108</v>
      </c>
      <c r="I6538" s="56">
        <v>20150519</v>
      </c>
      <c r="J6538" s="56">
        <v>20150719</v>
      </c>
      <c r="K6538" s="121" t="s">
        <v>14139</v>
      </c>
      <c r="L6538" s="156" t="s">
        <v>14140</v>
      </c>
      <c r="N6538" s="121" t="s">
        <v>13970</v>
      </c>
      <c r="S6538" s="128"/>
      <c r="T6538" s="653"/>
      <c r="U6538" s="156" t="s">
        <v>13113</v>
      </c>
      <c r="V6538" s="650"/>
      <c r="W6538" s="653"/>
      <c r="X6538" s="25">
        <v>127</v>
      </c>
      <c r="Y6538" s="25">
        <v>23.4</v>
      </c>
      <c r="Z6538" s="131" t="s">
        <v>13972</v>
      </c>
      <c r="AC6538" s="653"/>
      <c r="AI6538" s="56" t="s">
        <v>13109</v>
      </c>
      <c r="AJ6538" s="25" t="s">
        <v>13971</v>
      </c>
    </row>
    <row r="6539" spans="1:36" s="56" customFormat="1">
      <c r="A6539" s="56" t="s">
        <v>14114</v>
      </c>
      <c r="B6539" s="156" t="s">
        <v>970</v>
      </c>
      <c r="C6539" s="56" t="s">
        <v>6381</v>
      </c>
      <c r="D6539" s="56" t="s">
        <v>6382</v>
      </c>
      <c r="E6539" s="56" t="s">
        <v>14107</v>
      </c>
      <c r="F6539" s="56" t="s">
        <v>6384</v>
      </c>
      <c r="H6539" s="56" t="s">
        <v>14108</v>
      </c>
      <c r="I6539" s="56">
        <v>20150519</v>
      </c>
      <c r="J6539" s="56">
        <v>20150719</v>
      </c>
      <c r="K6539" s="121" t="s">
        <v>14141</v>
      </c>
      <c r="L6539" s="156" t="s">
        <v>14142</v>
      </c>
      <c r="N6539" s="121" t="s">
        <v>13970</v>
      </c>
      <c r="S6539" s="128"/>
      <c r="T6539" s="653"/>
      <c r="U6539" s="156" t="s">
        <v>13113</v>
      </c>
      <c r="V6539" s="650"/>
      <c r="W6539" s="653"/>
      <c r="X6539" s="25">
        <v>117</v>
      </c>
      <c r="Y6539" s="25">
        <v>41.2</v>
      </c>
      <c r="Z6539" s="131" t="s">
        <v>13972</v>
      </c>
      <c r="AC6539" s="653"/>
      <c r="AI6539" s="56" t="s">
        <v>13109</v>
      </c>
      <c r="AJ6539" s="25" t="s">
        <v>13971</v>
      </c>
    </row>
    <row r="6540" spans="1:36" s="56" customFormat="1">
      <c r="A6540" s="56" t="s">
        <v>14114</v>
      </c>
      <c r="B6540" s="156" t="s">
        <v>970</v>
      </c>
      <c r="C6540" s="56" t="s">
        <v>6381</v>
      </c>
      <c r="D6540" s="56" t="s">
        <v>6382</v>
      </c>
      <c r="E6540" s="56" t="s">
        <v>14107</v>
      </c>
      <c r="F6540" s="56" t="s">
        <v>6384</v>
      </c>
      <c r="H6540" s="56" t="s">
        <v>14108</v>
      </c>
      <c r="I6540" s="56">
        <v>20150519</v>
      </c>
      <c r="J6540" s="56">
        <v>20150719</v>
      </c>
      <c r="K6540" s="121" t="s">
        <v>14143</v>
      </c>
      <c r="L6540" s="156" t="s">
        <v>14144</v>
      </c>
      <c r="N6540" s="121" t="s">
        <v>13970</v>
      </c>
      <c r="S6540" s="128"/>
      <c r="T6540" s="653"/>
      <c r="U6540" s="156" t="s">
        <v>13113</v>
      </c>
      <c r="V6540" s="650"/>
      <c r="W6540" s="653"/>
      <c r="X6540" s="25">
        <v>124</v>
      </c>
      <c r="Y6540" s="25">
        <v>21.2</v>
      </c>
      <c r="Z6540" s="131" t="s">
        <v>13972</v>
      </c>
      <c r="AC6540" s="653"/>
      <c r="AI6540" s="56" t="s">
        <v>13109</v>
      </c>
      <c r="AJ6540" s="25" t="s">
        <v>13971</v>
      </c>
    </row>
    <row r="6541" spans="1:36" s="56" customFormat="1">
      <c r="A6541" s="56" t="s">
        <v>14114</v>
      </c>
      <c r="B6541" s="156" t="s">
        <v>970</v>
      </c>
      <c r="C6541" s="56" t="s">
        <v>6381</v>
      </c>
      <c r="D6541" s="56" t="s">
        <v>6382</v>
      </c>
      <c r="E6541" s="56" t="s">
        <v>14107</v>
      </c>
      <c r="F6541" s="56" t="s">
        <v>6384</v>
      </c>
      <c r="H6541" s="56" t="s">
        <v>14108</v>
      </c>
      <c r="I6541" s="56">
        <v>20150519</v>
      </c>
      <c r="J6541" s="56">
        <v>20150719</v>
      </c>
      <c r="K6541" s="121" t="s">
        <v>14145</v>
      </c>
      <c r="L6541" s="156" t="s">
        <v>14146</v>
      </c>
      <c r="N6541" s="121" t="s">
        <v>13970</v>
      </c>
      <c r="S6541" s="128"/>
      <c r="T6541" s="654"/>
      <c r="U6541" s="156" t="s">
        <v>13113</v>
      </c>
      <c r="V6541" s="651"/>
      <c r="W6541" s="654"/>
      <c r="X6541" s="25">
        <v>72</v>
      </c>
      <c r="Y6541" s="25">
        <v>22.2</v>
      </c>
      <c r="Z6541" s="131" t="s">
        <v>13972</v>
      </c>
      <c r="AC6541" s="654"/>
      <c r="AI6541" s="56" t="s">
        <v>13109</v>
      </c>
      <c r="AJ6541" s="25" t="s">
        <v>13971</v>
      </c>
    </row>
    <row r="6542" spans="1:36" s="56" customFormat="1">
      <c r="A6542" s="56" t="s">
        <v>14114</v>
      </c>
      <c r="B6542" s="156" t="s">
        <v>970</v>
      </c>
      <c r="C6542" s="56" t="s">
        <v>6381</v>
      </c>
      <c r="D6542" s="56" t="s">
        <v>6382</v>
      </c>
      <c r="E6542" s="56" t="s">
        <v>14107</v>
      </c>
      <c r="F6542" s="56" t="s">
        <v>6384</v>
      </c>
      <c r="H6542" s="56" t="s">
        <v>14108</v>
      </c>
      <c r="I6542" s="56">
        <v>20150519</v>
      </c>
      <c r="J6542" s="56">
        <v>20150719</v>
      </c>
      <c r="K6542" s="121" t="s">
        <v>14147</v>
      </c>
      <c r="L6542" s="156" t="s">
        <v>14148</v>
      </c>
      <c r="N6542" s="121" t="s">
        <v>13970</v>
      </c>
      <c r="S6542" s="128"/>
      <c r="T6542" s="652">
        <v>1</v>
      </c>
      <c r="U6542" s="156" t="s">
        <v>13113</v>
      </c>
      <c r="V6542" s="2">
        <v>1</v>
      </c>
      <c r="W6542" s="652">
        <v>60</v>
      </c>
      <c r="X6542" s="25">
        <v>124</v>
      </c>
      <c r="Y6542" s="25">
        <v>37.4</v>
      </c>
      <c r="Z6542" s="131" t="s">
        <v>13972</v>
      </c>
      <c r="AC6542" s="652">
        <v>4</v>
      </c>
      <c r="AI6542" s="56" t="s">
        <v>13109</v>
      </c>
      <c r="AJ6542" s="25" t="s">
        <v>13971</v>
      </c>
    </row>
    <row r="6543" spans="1:36" s="56" customFormat="1">
      <c r="A6543" s="56" t="s">
        <v>14114</v>
      </c>
      <c r="B6543" s="156" t="s">
        <v>970</v>
      </c>
      <c r="C6543" s="56" t="s">
        <v>6381</v>
      </c>
      <c r="D6543" s="56" t="s">
        <v>6382</v>
      </c>
      <c r="E6543" s="56" t="s">
        <v>14107</v>
      </c>
      <c r="F6543" s="56" t="s">
        <v>6384</v>
      </c>
      <c r="H6543" s="56" t="s">
        <v>14108</v>
      </c>
      <c r="I6543" s="56">
        <v>20150519</v>
      </c>
      <c r="J6543" s="56">
        <v>20150719</v>
      </c>
      <c r="K6543" s="121" t="s">
        <v>14149</v>
      </c>
      <c r="L6543" s="156" t="s">
        <v>14150</v>
      </c>
      <c r="N6543" s="121" t="s">
        <v>13970</v>
      </c>
      <c r="S6543" s="128"/>
      <c r="T6543" s="653"/>
      <c r="U6543" s="156" t="s">
        <v>13113</v>
      </c>
      <c r="V6543" s="650"/>
      <c r="W6543" s="653"/>
      <c r="X6543" s="25">
        <v>75</v>
      </c>
      <c r="Y6543" s="25">
        <v>28.2</v>
      </c>
      <c r="Z6543" s="131" t="s">
        <v>13972</v>
      </c>
      <c r="AC6543" s="653"/>
      <c r="AI6543" s="56" t="s">
        <v>13109</v>
      </c>
      <c r="AJ6543" s="25" t="s">
        <v>13971</v>
      </c>
    </row>
    <row r="6544" spans="1:36" s="56" customFormat="1">
      <c r="A6544" s="56" t="s">
        <v>14114</v>
      </c>
      <c r="B6544" s="156" t="s">
        <v>970</v>
      </c>
      <c r="C6544" s="56" t="s">
        <v>6381</v>
      </c>
      <c r="D6544" s="56" t="s">
        <v>6382</v>
      </c>
      <c r="E6544" s="56" t="s">
        <v>14107</v>
      </c>
      <c r="F6544" s="56" t="s">
        <v>6384</v>
      </c>
      <c r="H6544" s="56" t="s">
        <v>14108</v>
      </c>
      <c r="I6544" s="56">
        <v>20150519</v>
      </c>
      <c r="J6544" s="56">
        <v>20150719</v>
      </c>
      <c r="K6544" s="121" t="s">
        <v>14151</v>
      </c>
      <c r="L6544" s="156" t="s">
        <v>14152</v>
      </c>
      <c r="N6544" s="121" t="s">
        <v>13970</v>
      </c>
      <c r="S6544" s="128"/>
      <c r="T6544" s="653"/>
      <c r="U6544" s="156" t="s">
        <v>13113</v>
      </c>
      <c r="V6544" s="650"/>
      <c r="W6544" s="653"/>
      <c r="X6544" s="25">
        <v>124</v>
      </c>
      <c r="Y6544" s="25">
        <v>23</v>
      </c>
      <c r="Z6544" s="131" t="s">
        <v>13972</v>
      </c>
      <c r="AC6544" s="653"/>
      <c r="AI6544" s="56" t="s">
        <v>13109</v>
      </c>
      <c r="AJ6544" s="25" t="s">
        <v>13971</v>
      </c>
    </row>
    <row r="6545" spans="1:36" s="56" customFormat="1">
      <c r="A6545" s="56" t="s">
        <v>14114</v>
      </c>
      <c r="B6545" s="156" t="s">
        <v>970</v>
      </c>
      <c r="C6545" s="56" t="s">
        <v>6381</v>
      </c>
      <c r="D6545" s="56" t="s">
        <v>6382</v>
      </c>
      <c r="E6545" s="56" t="s">
        <v>14107</v>
      </c>
      <c r="F6545" s="56" t="s">
        <v>6384</v>
      </c>
      <c r="H6545" s="56" t="s">
        <v>14108</v>
      </c>
      <c r="I6545" s="56">
        <v>20150519</v>
      </c>
      <c r="J6545" s="56">
        <v>20150719</v>
      </c>
      <c r="K6545" s="121" t="s">
        <v>14153</v>
      </c>
      <c r="L6545" s="156" t="s">
        <v>14154</v>
      </c>
      <c r="N6545" s="121" t="s">
        <v>13970</v>
      </c>
      <c r="S6545" s="128"/>
      <c r="T6545" s="653"/>
      <c r="U6545" s="156" t="s">
        <v>13113</v>
      </c>
      <c r="V6545" s="650"/>
      <c r="W6545" s="653"/>
      <c r="X6545" s="25">
        <v>124</v>
      </c>
      <c r="Y6545" s="25">
        <v>45.6</v>
      </c>
      <c r="Z6545" s="131" t="s">
        <v>13972</v>
      </c>
      <c r="AC6545" s="653"/>
      <c r="AI6545" s="56" t="s">
        <v>13109</v>
      </c>
      <c r="AJ6545" s="25" t="s">
        <v>13971</v>
      </c>
    </row>
    <row r="6546" spans="1:36" s="56" customFormat="1">
      <c r="A6546" s="56" t="s">
        <v>14114</v>
      </c>
      <c r="B6546" s="156" t="s">
        <v>970</v>
      </c>
      <c r="C6546" s="56" t="s">
        <v>6381</v>
      </c>
      <c r="D6546" s="56" t="s">
        <v>6382</v>
      </c>
      <c r="E6546" s="56" t="s">
        <v>14107</v>
      </c>
      <c r="F6546" s="56" t="s">
        <v>6384</v>
      </c>
      <c r="H6546" s="56" t="s">
        <v>14108</v>
      </c>
      <c r="I6546" s="56">
        <v>20150519</v>
      </c>
      <c r="J6546" s="56">
        <v>20150719</v>
      </c>
      <c r="K6546" s="121" t="s">
        <v>14155</v>
      </c>
      <c r="L6546" s="156" t="s">
        <v>14156</v>
      </c>
      <c r="N6546" s="121" t="s">
        <v>13970</v>
      </c>
      <c r="S6546" s="128"/>
      <c r="T6546" s="653"/>
      <c r="U6546" s="156" t="s">
        <v>13113</v>
      </c>
      <c r="V6546" s="650"/>
      <c r="W6546" s="653"/>
      <c r="X6546" s="25">
        <v>118</v>
      </c>
      <c r="Y6546" s="25">
        <v>24.2</v>
      </c>
      <c r="Z6546" s="131" t="s">
        <v>13972</v>
      </c>
      <c r="AC6546" s="653"/>
      <c r="AI6546" s="56" t="s">
        <v>13109</v>
      </c>
      <c r="AJ6546" s="25" t="s">
        <v>13971</v>
      </c>
    </row>
    <row r="6547" spans="1:36" s="56" customFormat="1">
      <c r="A6547" s="56" t="s">
        <v>14114</v>
      </c>
      <c r="B6547" s="156" t="s">
        <v>970</v>
      </c>
      <c r="C6547" s="56" t="s">
        <v>6381</v>
      </c>
      <c r="D6547" s="56" t="s">
        <v>6382</v>
      </c>
      <c r="E6547" s="56" t="s">
        <v>14107</v>
      </c>
      <c r="F6547" s="56" t="s">
        <v>6384</v>
      </c>
      <c r="H6547" s="56" t="s">
        <v>14108</v>
      </c>
      <c r="I6547" s="56">
        <v>20150519</v>
      </c>
      <c r="J6547" s="56">
        <v>20150719</v>
      </c>
      <c r="K6547" s="121" t="s">
        <v>14157</v>
      </c>
      <c r="L6547" s="156" t="s">
        <v>14158</v>
      </c>
      <c r="N6547" s="121" t="s">
        <v>13970</v>
      </c>
      <c r="S6547" s="128"/>
      <c r="T6547" s="653"/>
      <c r="U6547" s="156" t="s">
        <v>13113</v>
      </c>
      <c r="V6547" s="650"/>
      <c r="W6547" s="653"/>
      <c r="X6547" s="25">
        <v>118</v>
      </c>
      <c r="Y6547" s="25">
        <v>160</v>
      </c>
      <c r="Z6547" s="131" t="s">
        <v>13972</v>
      </c>
      <c r="AC6547" s="653"/>
      <c r="AI6547" s="56" t="s">
        <v>13109</v>
      </c>
      <c r="AJ6547" s="25" t="s">
        <v>13971</v>
      </c>
    </row>
    <row r="6548" spans="1:36" s="56" customFormat="1">
      <c r="A6548" s="56" t="s">
        <v>14114</v>
      </c>
      <c r="B6548" s="156" t="s">
        <v>970</v>
      </c>
      <c r="C6548" s="56" t="s">
        <v>6381</v>
      </c>
      <c r="D6548" s="56" t="s">
        <v>6382</v>
      </c>
      <c r="E6548" s="56" t="s">
        <v>14107</v>
      </c>
      <c r="F6548" s="56" t="s">
        <v>6384</v>
      </c>
      <c r="H6548" s="56" t="s">
        <v>14108</v>
      </c>
      <c r="I6548" s="56">
        <v>20150519</v>
      </c>
      <c r="J6548" s="56">
        <v>20150719</v>
      </c>
      <c r="K6548" s="121" t="s">
        <v>14159</v>
      </c>
      <c r="L6548" s="156" t="s">
        <v>14160</v>
      </c>
      <c r="N6548" s="121" t="s">
        <v>13970</v>
      </c>
      <c r="S6548" s="128"/>
      <c r="T6548" s="653"/>
      <c r="U6548" s="156" t="s">
        <v>13113</v>
      </c>
      <c r="V6548" s="650"/>
      <c r="W6548" s="653"/>
      <c r="X6548" s="25">
        <v>113</v>
      </c>
      <c r="Y6548" s="25">
        <v>21.6</v>
      </c>
      <c r="Z6548" s="131" t="s">
        <v>13972</v>
      </c>
      <c r="AC6548" s="653"/>
      <c r="AI6548" s="56" t="s">
        <v>13109</v>
      </c>
      <c r="AJ6548" s="25" t="s">
        <v>13971</v>
      </c>
    </row>
    <row r="6549" spans="1:36" s="56" customFormat="1">
      <c r="A6549" s="56" t="s">
        <v>14114</v>
      </c>
      <c r="B6549" s="156" t="s">
        <v>970</v>
      </c>
      <c r="C6549" s="56" t="s">
        <v>6381</v>
      </c>
      <c r="D6549" s="56" t="s">
        <v>6382</v>
      </c>
      <c r="E6549" s="56" t="s">
        <v>14107</v>
      </c>
      <c r="F6549" s="56" t="s">
        <v>6384</v>
      </c>
      <c r="H6549" s="56" t="s">
        <v>14108</v>
      </c>
      <c r="I6549" s="56">
        <v>20150519</v>
      </c>
      <c r="J6549" s="56">
        <v>20150719</v>
      </c>
      <c r="K6549" s="121" t="s">
        <v>14161</v>
      </c>
      <c r="L6549" s="156" t="s">
        <v>14162</v>
      </c>
      <c r="N6549" s="121" t="s">
        <v>13970</v>
      </c>
      <c r="S6549" s="128"/>
      <c r="T6549" s="654"/>
      <c r="U6549" s="156" t="s">
        <v>13113</v>
      </c>
      <c r="V6549" s="651"/>
      <c r="W6549" s="654"/>
      <c r="X6549" s="25">
        <v>114</v>
      </c>
      <c r="Y6549" s="25">
        <v>24.8</v>
      </c>
      <c r="Z6549" s="131" t="s">
        <v>13972</v>
      </c>
      <c r="AC6549" s="654"/>
      <c r="AI6549" s="56" t="s">
        <v>13109</v>
      </c>
      <c r="AJ6549" s="25" t="s">
        <v>13971</v>
      </c>
    </row>
    <row r="6550" spans="1:36" s="56" customFormat="1">
      <c r="A6550" s="56" t="s">
        <v>14114</v>
      </c>
      <c r="B6550" s="156" t="s">
        <v>970</v>
      </c>
      <c r="C6550" s="56" t="s">
        <v>6381</v>
      </c>
      <c r="D6550" s="56" t="s">
        <v>6382</v>
      </c>
      <c r="E6550" s="56" t="s">
        <v>14107</v>
      </c>
      <c r="F6550" s="56" t="s">
        <v>6384</v>
      </c>
      <c r="H6550" s="56" t="s">
        <v>14108</v>
      </c>
      <c r="I6550" s="56">
        <v>20150519</v>
      </c>
      <c r="J6550" s="56">
        <v>20150719</v>
      </c>
      <c r="K6550" s="121" t="s">
        <v>14163</v>
      </c>
      <c r="L6550" s="156" t="s">
        <v>14164</v>
      </c>
      <c r="N6550" s="121" t="s">
        <v>13970</v>
      </c>
      <c r="S6550" s="128"/>
      <c r="T6550" s="652">
        <v>1</v>
      </c>
      <c r="U6550" s="156" t="s">
        <v>13113</v>
      </c>
      <c r="V6550" s="2">
        <v>1</v>
      </c>
      <c r="W6550" s="652">
        <v>60</v>
      </c>
      <c r="X6550" s="25">
        <v>120</v>
      </c>
      <c r="Y6550" s="25">
        <v>32.799999999999997</v>
      </c>
      <c r="Z6550" s="131" t="s">
        <v>13972</v>
      </c>
      <c r="AC6550" s="652">
        <v>4</v>
      </c>
      <c r="AI6550" s="56" t="s">
        <v>13109</v>
      </c>
      <c r="AJ6550" s="25" t="s">
        <v>13971</v>
      </c>
    </row>
    <row r="6551" spans="1:36" s="56" customFormat="1">
      <c r="A6551" s="56" t="s">
        <v>14114</v>
      </c>
      <c r="B6551" s="156" t="s">
        <v>970</v>
      </c>
      <c r="C6551" s="56" t="s">
        <v>6381</v>
      </c>
      <c r="D6551" s="56" t="s">
        <v>6382</v>
      </c>
      <c r="E6551" s="56" t="s">
        <v>14107</v>
      </c>
      <c r="F6551" s="56" t="s">
        <v>6384</v>
      </c>
      <c r="H6551" s="56" t="s">
        <v>14108</v>
      </c>
      <c r="I6551" s="56">
        <v>20150519</v>
      </c>
      <c r="J6551" s="56">
        <v>20150719</v>
      </c>
      <c r="K6551" s="121" t="s">
        <v>14165</v>
      </c>
      <c r="L6551" s="156" t="s">
        <v>14166</v>
      </c>
      <c r="N6551" s="121" t="s">
        <v>13970</v>
      </c>
      <c r="S6551" s="128"/>
      <c r="T6551" s="653"/>
      <c r="U6551" s="156" t="s">
        <v>13113</v>
      </c>
      <c r="V6551" s="650"/>
      <c r="W6551" s="653"/>
      <c r="X6551" s="25">
        <v>143</v>
      </c>
      <c r="Y6551" s="25">
        <v>30.6</v>
      </c>
      <c r="Z6551" s="131" t="s">
        <v>13972</v>
      </c>
      <c r="AC6551" s="653"/>
      <c r="AI6551" s="56" t="s">
        <v>13109</v>
      </c>
      <c r="AJ6551" s="25" t="s">
        <v>13971</v>
      </c>
    </row>
    <row r="6552" spans="1:36" s="56" customFormat="1">
      <c r="A6552" s="56" t="s">
        <v>14114</v>
      </c>
      <c r="B6552" s="156" t="s">
        <v>970</v>
      </c>
      <c r="C6552" s="56" t="s">
        <v>6381</v>
      </c>
      <c r="D6552" s="56" t="s">
        <v>6382</v>
      </c>
      <c r="E6552" s="56" t="s">
        <v>14107</v>
      </c>
      <c r="F6552" s="56" t="s">
        <v>6384</v>
      </c>
      <c r="H6552" s="56" t="s">
        <v>14108</v>
      </c>
      <c r="I6552" s="56">
        <v>20150519</v>
      </c>
      <c r="J6552" s="56">
        <v>20150719</v>
      </c>
      <c r="K6552" s="121" t="s">
        <v>14167</v>
      </c>
      <c r="L6552" s="156" t="s">
        <v>14168</v>
      </c>
      <c r="N6552" s="121" t="s">
        <v>13970</v>
      </c>
      <c r="S6552" s="128"/>
      <c r="T6552" s="653"/>
      <c r="U6552" s="156" t="s">
        <v>13113</v>
      </c>
      <c r="V6552" s="650"/>
      <c r="W6552" s="653"/>
      <c r="X6552" s="25">
        <v>117</v>
      </c>
      <c r="Y6552" s="25">
        <v>24.2</v>
      </c>
      <c r="Z6552" s="131" t="s">
        <v>13972</v>
      </c>
      <c r="AC6552" s="653"/>
      <c r="AI6552" s="56" t="s">
        <v>13109</v>
      </c>
      <c r="AJ6552" s="25" t="s">
        <v>13971</v>
      </c>
    </row>
    <row r="6553" spans="1:36" s="56" customFormat="1">
      <c r="A6553" s="56" t="s">
        <v>14114</v>
      </c>
      <c r="B6553" s="156" t="s">
        <v>970</v>
      </c>
      <c r="C6553" s="56" t="s">
        <v>6381</v>
      </c>
      <c r="D6553" s="56" t="s">
        <v>6382</v>
      </c>
      <c r="E6553" s="56" t="s">
        <v>14107</v>
      </c>
      <c r="F6553" s="56" t="s">
        <v>6384</v>
      </c>
      <c r="H6553" s="56" t="s">
        <v>14108</v>
      </c>
      <c r="I6553" s="56">
        <v>20150519</v>
      </c>
      <c r="J6553" s="56">
        <v>20150719</v>
      </c>
      <c r="K6553" s="121" t="s">
        <v>14169</v>
      </c>
      <c r="L6553" s="156" t="s">
        <v>14170</v>
      </c>
      <c r="N6553" s="121" t="s">
        <v>13970</v>
      </c>
      <c r="S6553" s="128"/>
      <c r="T6553" s="653"/>
      <c r="U6553" s="156" t="s">
        <v>13113</v>
      </c>
      <c r="V6553" s="650"/>
      <c r="W6553" s="653"/>
      <c r="X6553" s="25">
        <v>123</v>
      </c>
      <c r="Y6553" s="25">
        <v>29.6</v>
      </c>
      <c r="Z6553" s="131" t="s">
        <v>13972</v>
      </c>
      <c r="AC6553" s="653"/>
      <c r="AI6553" s="56" t="s">
        <v>13109</v>
      </c>
      <c r="AJ6553" s="25" t="s">
        <v>13971</v>
      </c>
    </row>
    <row r="6554" spans="1:36" s="56" customFormat="1">
      <c r="A6554" s="56" t="s">
        <v>14114</v>
      </c>
      <c r="B6554" s="156" t="s">
        <v>970</v>
      </c>
      <c r="C6554" s="56" t="s">
        <v>6381</v>
      </c>
      <c r="D6554" s="56" t="s">
        <v>6382</v>
      </c>
      <c r="E6554" s="56" t="s">
        <v>14107</v>
      </c>
      <c r="F6554" s="56" t="s">
        <v>6384</v>
      </c>
      <c r="H6554" s="56" t="s">
        <v>14108</v>
      </c>
      <c r="I6554" s="56">
        <v>20150519</v>
      </c>
      <c r="J6554" s="56">
        <v>20150719</v>
      </c>
      <c r="K6554" s="121" t="s">
        <v>14171</v>
      </c>
      <c r="L6554" s="156" t="s">
        <v>14172</v>
      </c>
      <c r="N6554" s="121" t="s">
        <v>13970</v>
      </c>
      <c r="S6554" s="128"/>
      <c r="T6554" s="653"/>
      <c r="U6554" s="156" t="s">
        <v>13113</v>
      </c>
      <c r="V6554" s="650"/>
      <c r="W6554" s="653"/>
      <c r="X6554" s="25">
        <v>115</v>
      </c>
      <c r="Y6554" s="25">
        <v>61.8</v>
      </c>
      <c r="Z6554" s="131" t="s">
        <v>13972</v>
      </c>
      <c r="AC6554" s="653"/>
      <c r="AI6554" s="56" t="s">
        <v>13109</v>
      </c>
      <c r="AJ6554" s="25" t="s">
        <v>13971</v>
      </c>
    </row>
    <row r="6555" spans="1:36" s="56" customFormat="1">
      <c r="A6555" s="56" t="s">
        <v>14114</v>
      </c>
      <c r="B6555" s="156" t="s">
        <v>970</v>
      </c>
      <c r="C6555" s="56" t="s">
        <v>6381</v>
      </c>
      <c r="D6555" s="56" t="s">
        <v>6382</v>
      </c>
      <c r="E6555" s="56" t="s">
        <v>14107</v>
      </c>
      <c r="F6555" s="56" t="s">
        <v>6384</v>
      </c>
      <c r="H6555" s="56" t="s">
        <v>14108</v>
      </c>
      <c r="I6555" s="56">
        <v>20150519</v>
      </c>
      <c r="J6555" s="56">
        <v>20150719</v>
      </c>
      <c r="K6555" s="121" t="s">
        <v>14173</v>
      </c>
      <c r="L6555" s="156" t="s">
        <v>14174</v>
      </c>
      <c r="N6555" s="121" t="s">
        <v>13970</v>
      </c>
      <c r="S6555" s="128"/>
      <c r="T6555" s="653"/>
      <c r="U6555" s="156" t="s">
        <v>13113</v>
      </c>
      <c r="V6555" s="650"/>
      <c r="W6555" s="653"/>
      <c r="X6555" s="25">
        <v>120</v>
      </c>
      <c r="Y6555" s="25">
        <v>21.4</v>
      </c>
      <c r="Z6555" s="131" t="s">
        <v>13972</v>
      </c>
      <c r="AC6555" s="653"/>
      <c r="AI6555" s="56" t="s">
        <v>13109</v>
      </c>
      <c r="AJ6555" s="25" t="s">
        <v>13971</v>
      </c>
    </row>
    <row r="6556" spans="1:36" s="56" customFormat="1">
      <c r="A6556" s="56" t="s">
        <v>14114</v>
      </c>
      <c r="B6556" s="156" t="s">
        <v>970</v>
      </c>
      <c r="C6556" s="56" t="s">
        <v>6381</v>
      </c>
      <c r="D6556" s="56" t="s">
        <v>6382</v>
      </c>
      <c r="E6556" s="56" t="s">
        <v>14107</v>
      </c>
      <c r="F6556" s="56" t="s">
        <v>6384</v>
      </c>
      <c r="H6556" s="56" t="s">
        <v>14108</v>
      </c>
      <c r="I6556" s="56">
        <v>20150519</v>
      </c>
      <c r="J6556" s="56">
        <v>20150719</v>
      </c>
      <c r="K6556" s="121" t="s">
        <v>14175</v>
      </c>
      <c r="L6556" s="156" t="s">
        <v>14176</v>
      </c>
      <c r="N6556" s="121" t="s">
        <v>13970</v>
      </c>
      <c r="S6556" s="128"/>
      <c r="T6556" s="653"/>
      <c r="U6556" s="156" t="s">
        <v>13113</v>
      </c>
      <c r="V6556" s="650"/>
      <c r="W6556" s="653"/>
      <c r="X6556" s="25">
        <v>156</v>
      </c>
      <c r="Y6556" s="25">
        <v>35.6</v>
      </c>
      <c r="Z6556" s="131" t="s">
        <v>13972</v>
      </c>
      <c r="AC6556" s="653"/>
      <c r="AI6556" s="56" t="s">
        <v>13109</v>
      </c>
      <c r="AJ6556" s="25" t="s">
        <v>13971</v>
      </c>
    </row>
    <row r="6557" spans="1:36" s="56" customFormat="1">
      <c r="A6557" s="56" t="s">
        <v>14114</v>
      </c>
      <c r="B6557" s="156" t="s">
        <v>970</v>
      </c>
      <c r="C6557" s="56" t="s">
        <v>6381</v>
      </c>
      <c r="D6557" s="56" t="s">
        <v>6382</v>
      </c>
      <c r="E6557" s="56" t="s">
        <v>14107</v>
      </c>
      <c r="F6557" s="56" t="s">
        <v>6384</v>
      </c>
      <c r="H6557" s="56" t="s">
        <v>14108</v>
      </c>
      <c r="I6557" s="56">
        <v>20150519</v>
      </c>
      <c r="J6557" s="56">
        <v>20150719</v>
      </c>
      <c r="K6557" s="121" t="s">
        <v>14177</v>
      </c>
      <c r="L6557" s="156" t="s">
        <v>14178</v>
      </c>
      <c r="N6557" s="121" t="s">
        <v>13970</v>
      </c>
      <c r="S6557" s="128"/>
      <c r="T6557" s="654"/>
      <c r="U6557" s="156" t="s">
        <v>13113</v>
      </c>
      <c r="V6557" s="651"/>
      <c r="W6557" s="654"/>
      <c r="X6557" s="25">
        <v>135</v>
      </c>
      <c r="Y6557" s="25">
        <v>40.799999999999997</v>
      </c>
      <c r="Z6557" s="131" t="s">
        <v>13972</v>
      </c>
      <c r="AC6557" s="654"/>
      <c r="AI6557" s="56" t="s">
        <v>13109</v>
      </c>
      <c r="AJ6557" s="25" t="s">
        <v>13971</v>
      </c>
    </row>
    <row r="6558" spans="1:36" s="56" customFormat="1">
      <c r="A6558" s="56" t="s">
        <v>14114</v>
      </c>
      <c r="B6558" s="156" t="s">
        <v>970</v>
      </c>
      <c r="C6558" s="56" t="s">
        <v>6381</v>
      </c>
      <c r="D6558" s="56" t="s">
        <v>6382</v>
      </c>
      <c r="E6558" s="56" t="s">
        <v>14107</v>
      </c>
      <c r="F6558" s="56" t="s">
        <v>6384</v>
      </c>
      <c r="H6558" s="56" t="s">
        <v>14108</v>
      </c>
      <c r="I6558" s="56">
        <v>20150519</v>
      </c>
      <c r="J6558" s="56">
        <v>20150719</v>
      </c>
      <c r="K6558" s="121" t="s">
        <v>14179</v>
      </c>
      <c r="L6558" s="156" t="s">
        <v>14180</v>
      </c>
      <c r="N6558" s="121" t="s">
        <v>13970</v>
      </c>
      <c r="S6558" s="128"/>
      <c r="T6558" s="652">
        <v>1</v>
      </c>
      <c r="U6558" s="156" t="s">
        <v>13113</v>
      </c>
      <c r="V6558" s="2">
        <v>1</v>
      </c>
      <c r="W6558" s="652">
        <v>60</v>
      </c>
      <c r="X6558" s="25">
        <v>135</v>
      </c>
      <c r="Y6558" s="25">
        <v>36</v>
      </c>
      <c r="Z6558" s="131" t="s">
        <v>13972</v>
      </c>
      <c r="AC6558" s="652">
        <v>4</v>
      </c>
      <c r="AI6558" s="56" t="s">
        <v>13109</v>
      </c>
      <c r="AJ6558" s="25" t="s">
        <v>13971</v>
      </c>
    </row>
    <row r="6559" spans="1:36" s="56" customFormat="1">
      <c r="A6559" s="56" t="s">
        <v>14114</v>
      </c>
      <c r="B6559" s="156" t="s">
        <v>970</v>
      </c>
      <c r="C6559" s="56" t="s">
        <v>6381</v>
      </c>
      <c r="D6559" s="56" t="s">
        <v>6382</v>
      </c>
      <c r="E6559" s="56" t="s">
        <v>14107</v>
      </c>
      <c r="F6559" s="56" t="s">
        <v>6384</v>
      </c>
      <c r="H6559" s="56" t="s">
        <v>14108</v>
      </c>
      <c r="I6559" s="56">
        <v>20150519</v>
      </c>
      <c r="J6559" s="56">
        <v>20150719</v>
      </c>
      <c r="K6559" s="121" t="s">
        <v>14181</v>
      </c>
      <c r="L6559" s="156" t="s">
        <v>14182</v>
      </c>
      <c r="N6559" s="121" t="s">
        <v>13970</v>
      </c>
      <c r="S6559" s="128"/>
      <c r="T6559" s="653"/>
      <c r="U6559" s="156" t="s">
        <v>13113</v>
      </c>
      <c r="V6559" s="650"/>
      <c r="W6559" s="653"/>
      <c r="X6559" s="25">
        <v>134</v>
      </c>
      <c r="Y6559" s="25">
        <v>20.2</v>
      </c>
      <c r="Z6559" s="131" t="s">
        <v>13972</v>
      </c>
      <c r="AC6559" s="653"/>
      <c r="AI6559" s="56" t="s">
        <v>13109</v>
      </c>
      <c r="AJ6559" s="25" t="s">
        <v>13971</v>
      </c>
    </row>
    <row r="6560" spans="1:36" s="56" customFormat="1">
      <c r="A6560" s="56" t="s">
        <v>14114</v>
      </c>
      <c r="B6560" s="156" t="s">
        <v>970</v>
      </c>
      <c r="C6560" s="56" t="s">
        <v>6381</v>
      </c>
      <c r="D6560" s="56" t="s">
        <v>6382</v>
      </c>
      <c r="E6560" s="56" t="s">
        <v>14107</v>
      </c>
      <c r="F6560" s="56" t="s">
        <v>6384</v>
      </c>
      <c r="H6560" s="56" t="s">
        <v>14108</v>
      </c>
      <c r="I6560" s="56">
        <v>20150519</v>
      </c>
      <c r="J6560" s="56">
        <v>20150719</v>
      </c>
      <c r="K6560" s="121" t="s">
        <v>14183</v>
      </c>
      <c r="L6560" s="156" t="s">
        <v>14184</v>
      </c>
      <c r="N6560" s="121" t="s">
        <v>13970</v>
      </c>
      <c r="S6560" s="128"/>
      <c r="T6560" s="653"/>
      <c r="U6560" s="156" t="s">
        <v>13113</v>
      </c>
      <c r="V6560" s="650"/>
      <c r="W6560" s="653"/>
      <c r="X6560" s="25">
        <v>131</v>
      </c>
      <c r="Y6560" s="25">
        <v>25.8</v>
      </c>
      <c r="Z6560" s="131" t="s">
        <v>13972</v>
      </c>
      <c r="AC6560" s="653"/>
      <c r="AI6560" s="56" t="s">
        <v>13109</v>
      </c>
      <c r="AJ6560" s="25" t="s">
        <v>13971</v>
      </c>
    </row>
    <row r="6561" spans="1:36" s="56" customFormat="1">
      <c r="A6561" s="56" t="s">
        <v>14114</v>
      </c>
      <c r="B6561" s="156" t="s">
        <v>970</v>
      </c>
      <c r="C6561" s="56" t="s">
        <v>6381</v>
      </c>
      <c r="D6561" s="56" t="s">
        <v>6382</v>
      </c>
      <c r="E6561" s="56" t="s">
        <v>14107</v>
      </c>
      <c r="F6561" s="56" t="s">
        <v>6384</v>
      </c>
      <c r="H6561" s="56" t="s">
        <v>14108</v>
      </c>
      <c r="I6561" s="56">
        <v>20150519</v>
      </c>
      <c r="J6561" s="56">
        <v>20150719</v>
      </c>
      <c r="K6561" s="121" t="s">
        <v>14185</v>
      </c>
      <c r="L6561" s="156" t="s">
        <v>14186</v>
      </c>
      <c r="N6561" s="121" t="s">
        <v>13970</v>
      </c>
      <c r="S6561" s="128"/>
      <c r="T6561" s="653"/>
      <c r="U6561" s="156" t="s">
        <v>13113</v>
      </c>
      <c r="V6561" s="650"/>
      <c r="W6561" s="653"/>
      <c r="X6561" s="25">
        <v>137</v>
      </c>
      <c r="Y6561" s="25">
        <v>27.2</v>
      </c>
      <c r="Z6561" s="131" t="s">
        <v>13972</v>
      </c>
      <c r="AC6561" s="653"/>
      <c r="AI6561" s="56" t="s">
        <v>13109</v>
      </c>
      <c r="AJ6561" s="25" t="s">
        <v>13971</v>
      </c>
    </row>
    <row r="6562" spans="1:36" s="56" customFormat="1">
      <c r="A6562" s="56" t="s">
        <v>14114</v>
      </c>
      <c r="B6562" s="156" t="s">
        <v>970</v>
      </c>
      <c r="C6562" s="56" t="s">
        <v>6381</v>
      </c>
      <c r="D6562" s="56" t="s">
        <v>6382</v>
      </c>
      <c r="E6562" s="56" t="s">
        <v>14107</v>
      </c>
      <c r="F6562" s="56" t="s">
        <v>6384</v>
      </c>
      <c r="H6562" s="56" t="s">
        <v>14108</v>
      </c>
      <c r="I6562" s="56">
        <v>20150519</v>
      </c>
      <c r="J6562" s="56">
        <v>20150719</v>
      </c>
      <c r="K6562" s="121" t="s">
        <v>14187</v>
      </c>
      <c r="L6562" s="156" t="s">
        <v>14188</v>
      </c>
      <c r="N6562" s="121" t="s">
        <v>13970</v>
      </c>
      <c r="S6562" s="128"/>
      <c r="T6562" s="653"/>
      <c r="U6562" s="156" t="s">
        <v>13113</v>
      </c>
      <c r="V6562" s="650"/>
      <c r="W6562" s="653"/>
      <c r="X6562" s="25">
        <v>133</v>
      </c>
      <c r="Y6562" s="25">
        <v>40</v>
      </c>
      <c r="Z6562" s="131" t="s">
        <v>13972</v>
      </c>
      <c r="AC6562" s="653"/>
      <c r="AI6562" s="56" t="s">
        <v>13109</v>
      </c>
      <c r="AJ6562" s="25" t="s">
        <v>13971</v>
      </c>
    </row>
    <row r="6563" spans="1:36" s="56" customFormat="1">
      <c r="A6563" s="56" t="s">
        <v>14114</v>
      </c>
      <c r="B6563" s="156" t="s">
        <v>970</v>
      </c>
      <c r="C6563" s="56" t="s">
        <v>6381</v>
      </c>
      <c r="D6563" s="56" t="s">
        <v>6382</v>
      </c>
      <c r="E6563" s="56" t="s">
        <v>14107</v>
      </c>
      <c r="F6563" s="56" t="s">
        <v>6384</v>
      </c>
      <c r="H6563" s="56" t="s">
        <v>14108</v>
      </c>
      <c r="I6563" s="56">
        <v>20150519</v>
      </c>
      <c r="J6563" s="56">
        <v>20150719</v>
      </c>
      <c r="K6563" s="121" t="s">
        <v>14189</v>
      </c>
      <c r="L6563" s="156" t="s">
        <v>14190</v>
      </c>
      <c r="N6563" s="121" t="s">
        <v>13970</v>
      </c>
      <c r="S6563" s="128"/>
      <c r="T6563" s="653"/>
      <c r="U6563" s="156" t="s">
        <v>13113</v>
      </c>
      <c r="V6563" s="650"/>
      <c r="W6563" s="653"/>
      <c r="X6563" s="25">
        <v>92</v>
      </c>
      <c r="Y6563" s="25">
        <v>24</v>
      </c>
      <c r="Z6563" s="131" t="s">
        <v>13972</v>
      </c>
      <c r="AC6563" s="653"/>
      <c r="AI6563" s="56" t="s">
        <v>13109</v>
      </c>
      <c r="AJ6563" s="25" t="s">
        <v>13971</v>
      </c>
    </row>
    <row r="6564" spans="1:36" s="56" customFormat="1">
      <c r="A6564" s="56" t="s">
        <v>14114</v>
      </c>
      <c r="B6564" s="156" t="s">
        <v>970</v>
      </c>
      <c r="C6564" s="56" t="s">
        <v>6381</v>
      </c>
      <c r="D6564" s="56" t="s">
        <v>6382</v>
      </c>
      <c r="E6564" s="56" t="s">
        <v>14107</v>
      </c>
      <c r="F6564" s="56" t="s">
        <v>6384</v>
      </c>
      <c r="H6564" s="56" t="s">
        <v>14108</v>
      </c>
      <c r="I6564" s="56">
        <v>20150519</v>
      </c>
      <c r="J6564" s="56">
        <v>20150719</v>
      </c>
      <c r="K6564" s="121" t="s">
        <v>14191</v>
      </c>
      <c r="L6564" s="156" t="s">
        <v>14192</v>
      </c>
      <c r="N6564" s="121" t="s">
        <v>13970</v>
      </c>
      <c r="S6564" s="128"/>
      <c r="T6564" s="653"/>
      <c r="U6564" s="156" t="s">
        <v>13113</v>
      </c>
      <c r="V6564" s="650"/>
      <c r="W6564" s="653"/>
      <c r="X6564" s="25">
        <v>109</v>
      </c>
      <c r="Y6564" s="25">
        <v>24.4</v>
      </c>
      <c r="Z6564" s="131" t="s">
        <v>13972</v>
      </c>
      <c r="AC6564" s="653"/>
      <c r="AI6564" s="56" t="s">
        <v>13109</v>
      </c>
      <c r="AJ6564" s="25" t="s">
        <v>13971</v>
      </c>
    </row>
    <row r="6565" spans="1:36" s="56" customFormat="1">
      <c r="A6565" s="56" t="s">
        <v>14114</v>
      </c>
      <c r="B6565" s="156" t="s">
        <v>970</v>
      </c>
      <c r="C6565" s="56" t="s">
        <v>6381</v>
      </c>
      <c r="D6565" s="56" t="s">
        <v>6382</v>
      </c>
      <c r="E6565" s="56" t="s">
        <v>14107</v>
      </c>
      <c r="F6565" s="56" t="s">
        <v>6384</v>
      </c>
      <c r="H6565" s="56" t="s">
        <v>14108</v>
      </c>
      <c r="I6565" s="56">
        <v>20150519</v>
      </c>
      <c r="J6565" s="56">
        <v>20150719</v>
      </c>
      <c r="K6565" s="121" t="s">
        <v>14193</v>
      </c>
      <c r="L6565" s="156" t="s">
        <v>14194</v>
      </c>
      <c r="N6565" s="121" t="s">
        <v>13970</v>
      </c>
      <c r="S6565" s="128"/>
      <c r="T6565" s="654"/>
      <c r="U6565" s="156" t="s">
        <v>13113</v>
      </c>
      <c r="V6565" s="651"/>
      <c r="W6565" s="654"/>
      <c r="X6565" s="25">
        <v>135</v>
      </c>
      <c r="Y6565" s="25">
        <v>32.4</v>
      </c>
      <c r="Z6565" s="131" t="s">
        <v>13972</v>
      </c>
      <c r="AC6565" s="654"/>
      <c r="AI6565" s="56" t="s">
        <v>13109</v>
      </c>
      <c r="AJ6565" s="25" t="s">
        <v>13971</v>
      </c>
    </row>
    <row r="6566" spans="1:36" s="56" customFormat="1">
      <c r="A6566" s="56" t="s">
        <v>14114</v>
      </c>
      <c r="B6566" s="156" t="s">
        <v>970</v>
      </c>
      <c r="C6566" s="56" t="s">
        <v>6381</v>
      </c>
      <c r="D6566" s="56" t="s">
        <v>6382</v>
      </c>
      <c r="E6566" s="56" t="s">
        <v>14107</v>
      </c>
      <c r="F6566" s="56" t="s">
        <v>6384</v>
      </c>
      <c r="H6566" s="56" t="s">
        <v>14108</v>
      </c>
      <c r="I6566" s="56">
        <v>20150519</v>
      </c>
      <c r="J6566" s="56">
        <v>20150719</v>
      </c>
      <c r="K6566" s="121" t="s">
        <v>14195</v>
      </c>
      <c r="L6566" s="156" t="s">
        <v>14196</v>
      </c>
      <c r="N6566" s="121" t="s">
        <v>13970</v>
      </c>
      <c r="S6566" s="128"/>
      <c r="T6566" s="652">
        <v>1</v>
      </c>
      <c r="U6566" s="156" t="s">
        <v>13113</v>
      </c>
      <c r="V6566" s="2">
        <v>1</v>
      </c>
      <c r="W6566" s="652">
        <v>60</v>
      </c>
      <c r="X6566" s="25">
        <v>109</v>
      </c>
      <c r="Y6566" s="25">
        <v>29.2</v>
      </c>
      <c r="Z6566" s="131" t="s">
        <v>13972</v>
      </c>
      <c r="AC6566" s="652">
        <v>4</v>
      </c>
      <c r="AI6566" s="56" t="s">
        <v>13109</v>
      </c>
      <c r="AJ6566" s="25" t="s">
        <v>13971</v>
      </c>
    </row>
    <row r="6567" spans="1:36" s="56" customFormat="1">
      <c r="A6567" s="56" t="s">
        <v>14114</v>
      </c>
      <c r="B6567" s="156" t="s">
        <v>970</v>
      </c>
      <c r="C6567" s="56" t="s">
        <v>6381</v>
      </c>
      <c r="D6567" s="56" t="s">
        <v>6382</v>
      </c>
      <c r="E6567" s="56" t="s">
        <v>14107</v>
      </c>
      <c r="F6567" s="56" t="s">
        <v>6384</v>
      </c>
      <c r="H6567" s="56" t="s">
        <v>14108</v>
      </c>
      <c r="I6567" s="56">
        <v>20150519</v>
      </c>
      <c r="J6567" s="56">
        <v>20150719</v>
      </c>
      <c r="K6567" s="121" t="s">
        <v>14197</v>
      </c>
      <c r="L6567" s="156" t="s">
        <v>14198</v>
      </c>
      <c r="N6567" s="121" t="s">
        <v>13970</v>
      </c>
      <c r="S6567" s="128"/>
      <c r="T6567" s="653"/>
      <c r="U6567" s="156" t="s">
        <v>13113</v>
      </c>
      <c r="V6567" s="650"/>
      <c r="W6567" s="653"/>
      <c r="X6567" s="25">
        <v>130</v>
      </c>
      <c r="Y6567" s="25">
        <v>28.6</v>
      </c>
      <c r="Z6567" s="131" t="s">
        <v>13972</v>
      </c>
      <c r="AC6567" s="653"/>
      <c r="AI6567" s="56" t="s">
        <v>13109</v>
      </c>
      <c r="AJ6567" s="25" t="s">
        <v>13971</v>
      </c>
    </row>
    <row r="6568" spans="1:36" s="56" customFormat="1">
      <c r="A6568" s="56" t="s">
        <v>14114</v>
      </c>
      <c r="B6568" s="156" t="s">
        <v>970</v>
      </c>
      <c r="C6568" s="56" t="s">
        <v>6381</v>
      </c>
      <c r="D6568" s="56" t="s">
        <v>6382</v>
      </c>
      <c r="E6568" s="56" t="s">
        <v>14107</v>
      </c>
      <c r="F6568" s="56" t="s">
        <v>6384</v>
      </c>
      <c r="H6568" s="56" t="s">
        <v>14108</v>
      </c>
      <c r="I6568" s="56">
        <v>20150519</v>
      </c>
      <c r="J6568" s="56">
        <v>20150719</v>
      </c>
      <c r="K6568" s="121" t="s">
        <v>14199</v>
      </c>
      <c r="L6568" s="156" t="s">
        <v>14200</v>
      </c>
      <c r="N6568" s="121" t="s">
        <v>13970</v>
      </c>
      <c r="S6568" s="128"/>
      <c r="T6568" s="653"/>
      <c r="U6568" s="156" t="s">
        <v>13113</v>
      </c>
      <c r="V6568" s="650"/>
      <c r="W6568" s="653"/>
      <c r="X6568" s="25">
        <v>119</v>
      </c>
      <c r="Y6568" s="25">
        <v>25.6</v>
      </c>
      <c r="Z6568" s="131" t="s">
        <v>13972</v>
      </c>
      <c r="AC6568" s="653"/>
      <c r="AI6568" s="56" t="s">
        <v>13109</v>
      </c>
      <c r="AJ6568" s="25" t="s">
        <v>13971</v>
      </c>
    </row>
    <row r="6569" spans="1:36" s="56" customFormat="1">
      <c r="A6569" s="56" t="s">
        <v>14114</v>
      </c>
      <c r="B6569" s="156" t="s">
        <v>970</v>
      </c>
      <c r="C6569" s="56" t="s">
        <v>6381</v>
      </c>
      <c r="D6569" s="56" t="s">
        <v>6382</v>
      </c>
      <c r="E6569" s="56" t="s">
        <v>14107</v>
      </c>
      <c r="F6569" s="56" t="s">
        <v>6384</v>
      </c>
      <c r="H6569" s="56" t="s">
        <v>14108</v>
      </c>
      <c r="I6569" s="56">
        <v>20150519</v>
      </c>
      <c r="J6569" s="56">
        <v>20150719</v>
      </c>
      <c r="K6569" s="121" t="s">
        <v>14201</v>
      </c>
      <c r="L6569" s="156" t="s">
        <v>14202</v>
      </c>
      <c r="N6569" s="121" t="s">
        <v>13970</v>
      </c>
      <c r="S6569" s="128"/>
      <c r="T6569" s="653"/>
      <c r="U6569" s="156" t="s">
        <v>13113</v>
      </c>
      <c r="V6569" s="650"/>
      <c r="W6569" s="653"/>
      <c r="X6569" s="25">
        <v>135</v>
      </c>
      <c r="Y6569" s="25">
        <v>39</v>
      </c>
      <c r="Z6569" s="131" t="s">
        <v>13972</v>
      </c>
      <c r="AC6569" s="653"/>
      <c r="AI6569" s="56" t="s">
        <v>13109</v>
      </c>
      <c r="AJ6569" s="25" t="s">
        <v>13971</v>
      </c>
    </row>
    <row r="6570" spans="1:36" s="56" customFormat="1">
      <c r="A6570" s="56" t="s">
        <v>14114</v>
      </c>
      <c r="B6570" s="156" t="s">
        <v>970</v>
      </c>
      <c r="C6570" s="56" t="s">
        <v>6381</v>
      </c>
      <c r="D6570" s="56" t="s">
        <v>6382</v>
      </c>
      <c r="E6570" s="56" t="s">
        <v>14107</v>
      </c>
      <c r="F6570" s="56" t="s">
        <v>6384</v>
      </c>
      <c r="H6570" s="56" t="s">
        <v>14108</v>
      </c>
      <c r="I6570" s="56">
        <v>20150519</v>
      </c>
      <c r="J6570" s="56">
        <v>20150719</v>
      </c>
      <c r="K6570" s="121" t="s">
        <v>14203</v>
      </c>
      <c r="L6570" s="156" t="s">
        <v>14204</v>
      </c>
      <c r="N6570" s="121" t="s">
        <v>13970</v>
      </c>
      <c r="S6570" s="128"/>
      <c r="T6570" s="653"/>
      <c r="U6570" s="156" t="s">
        <v>13113</v>
      </c>
      <c r="V6570" s="650"/>
      <c r="W6570" s="653"/>
      <c r="X6570" s="25">
        <v>133</v>
      </c>
      <c r="Y6570" s="25">
        <v>27.6</v>
      </c>
      <c r="Z6570" s="131" t="s">
        <v>13972</v>
      </c>
      <c r="AC6570" s="653"/>
      <c r="AI6570" s="56" t="s">
        <v>13109</v>
      </c>
      <c r="AJ6570" s="25" t="s">
        <v>13971</v>
      </c>
    </row>
    <row r="6571" spans="1:36" s="56" customFormat="1">
      <c r="A6571" s="56" t="s">
        <v>14114</v>
      </c>
      <c r="B6571" s="156" t="s">
        <v>970</v>
      </c>
      <c r="C6571" s="56" t="s">
        <v>6381</v>
      </c>
      <c r="D6571" s="56" t="s">
        <v>6382</v>
      </c>
      <c r="E6571" s="56" t="s">
        <v>14107</v>
      </c>
      <c r="F6571" s="56" t="s">
        <v>6384</v>
      </c>
      <c r="H6571" s="56" t="s">
        <v>14108</v>
      </c>
      <c r="I6571" s="56">
        <v>20150519</v>
      </c>
      <c r="J6571" s="56">
        <v>20150719</v>
      </c>
      <c r="K6571" s="121" t="s">
        <v>14205</v>
      </c>
      <c r="L6571" s="156" t="s">
        <v>14206</v>
      </c>
      <c r="N6571" s="121" t="s">
        <v>13970</v>
      </c>
      <c r="S6571" s="128"/>
      <c r="T6571" s="653"/>
      <c r="U6571" s="156" t="s">
        <v>13113</v>
      </c>
      <c r="V6571" s="650"/>
      <c r="W6571" s="653"/>
      <c r="X6571" s="25">
        <v>131</v>
      </c>
      <c r="Y6571" s="25">
        <v>31.4</v>
      </c>
      <c r="Z6571" s="131" t="s">
        <v>13972</v>
      </c>
      <c r="AC6571" s="653"/>
      <c r="AI6571" s="56" t="s">
        <v>13109</v>
      </c>
      <c r="AJ6571" s="25" t="s">
        <v>13971</v>
      </c>
    </row>
    <row r="6572" spans="1:36" s="56" customFormat="1">
      <c r="A6572" s="56" t="s">
        <v>14114</v>
      </c>
      <c r="B6572" s="156" t="s">
        <v>970</v>
      </c>
      <c r="C6572" s="56" t="s">
        <v>6381</v>
      </c>
      <c r="D6572" s="56" t="s">
        <v>6382</v>
      </c>
      <c r="E6572" s="56" t="s">
        <v>14107</v>
      </c>
      <c r="F6572" s="56" t="s">
        <v>6384</v>
      </c>
      <c r="H6572" s="56" t="s">
        <v>14108</v>
      </c>
      <c r="I6572" s="56">
        <v>20150519</v>
      </c>
      <c r="J6572" s="56">
        <v>20150719</v>
      </c>
      <c r="K6572" s="121" t="s">
        <v>14207</v>
      </c>
      <c r="L6572" s="156" t="s">
        <v>14208</v>
      </c>
      <c r="N6572" s="121" t="s">
        <v>13970</v>
      </c>
      <c r="S6572" s="128"/>
      <c r="T6572" s="653"/>
      <c r="U6572" s="156" t="s">
        <v>13113</v>
      </c>
      <c r="V6572" s="650"/>
      <c r="W6572" s="653"/>
      <c r="X6572" s="25">
        <v>131</v>
      </c>
      <c r="Y6572" s="25">
        <v>42.6</v>
      </c>
      <c r="Z6572" s="131" t="s">
        <v>13972</v>
      </c>
      <c r="AC6572" s="653"/>
      <c r="AI6572" s="56" t="s">
        <v>13109</v>
      </c>
      <c r="AJ6572" s="25" t="s">
        <v>13971</v>
      </c>
    </row>
    <row r="6573" spans="1:36" s="56" customFormat="1">
      <c r="A6573" s="56" t="s">
        <v>14114</v>
      </c>
      <c r="B6573" s="156" t="s">
        <v>970</v>
      </c>
      <c r="C6573" s="56" t="s">
        <v>6381</v>
      </c>
      <c r="D6573" s="56" t="s">
        <v>6382</v>
      </c>
      <c r="E6573" s="56" t="s">
        <v>14107</v>
      </c>
      <c r="F6573" s="56" t="s">
        <v>6384</v>
      </c>
      <c r="H6573" s="56" t="s">
        <v>14108</v>
      </c>
      <c r="I6573" s="56">
        <v>20150519</v>
      </c>
      <c r="J6573" s="56">
        <v>20150719</v>
      </c>
      <c r="K6573" s="121" t="s">
        <v>14209</v>
      </c>
      <c r="L6573" s="156" t="s">
        <v>14210</v>
      </c>
      <c r="N6573" s="121" t="s">
        <v>13970</v>
      </c>
      <c r="S6573" s="128"/>
      <c r="T6573" s="654"/>
      <c r="U6573" s="156" t="s">
        <v>13113</v>
      </c>
      <c r="V6573" s="651"/>
      <c r="W6573" s="654"/>
      <c r="X6573" s="25">
        <v>134</v>
      </c>
      <c r="Y6573" s="25">
        <v>29.6</v>
      </c>
      <c r="Z6573" s="131" t="s">
        <v>13972</v>
      </c>
      <c r="AC6573" s="654"/>
      <c r="AI6573" s="56" t="s">
        <v>13109</v>
      </c>
      <c r="AJ6573" s="25" t="s">
        <v>13971</v>
      </c>
    </row>
    <row r="6574" spans="1:36" s="56" customFormat="1">
      <c r="A6574" s="56" t="s">
        <v>14114</v>
      </c>
      <c r="B6574" s="156" t="s">
        <v>970</v>
      </c>
      <c r="C6574" s="56" t="s">
        <v>6381</v>
      </c>
      <c r="D6574" s="56" t="s">
        <v>6382</v>
      </c>
      <c r="E6574" s="56" t="s">
        <v>14107</v>
      </c>
      <c r="F6574" s="56" t="s">
        <v>6384</v>
      </c>
      <c r="H6574" s="56" t="s">
        <v>14108</v>
      </c>
      <c r="I6574" s="56">
        <v>20150519</v>
      </c>
      <c r="J6574" s="56">
        <v>20150719</v>
      </c>
      <c r="K6574" s="121" t="s">
        <v>14211</v>
      </c>
      <c r="L6574" s="156" t="s">
        <v>14212</v>
      </c>
      <c r="N6574" s="121" t="s">
        <v>13970</v>
      </c>
      <c r="S6574" s="128"/>
      <c r="T6574" s="652">
        <v>1</v>
      </c>
      <c r="U6574" s="156" t="s">
        <v>13113</v>
      </c>
      <c r="V6574" s="2">
        <v>1</v>
      </c>
      <c r="W6574" s="652">
        <v>60</v>
      </c>
      <c r="X6574" s="25">
        <v>127</v>
      </c>
      <c r="Y6574" s="25">
        <v>37.6</v>
      </c>
      <c r="Z6574" s="131" t="s">
        <v>13972</v>
      </c>
      <c r="AC6574" s="652">
        <v>4</v>
      </c>
      <c r="AI6574" s="56" t="s">
        <v>13109</v>
      </c>
      <c r="AJ6574" s="25" t="s">
        <v>13971</v>
      </c>
    </row>
    <row r="6575" spans="1:36" s="56" customFormat="1">
      <c r="A6575" s="56" t="s">
        <v>14114</v>
      </c>
      <c r="B6575" s="156" t="s">
        <v>970</v>
      </c>
      <c r="C6575" s="56" t="s">
        <v>6381</v>
      </c>
      <c r="D6575" s="56" t="s">
        <v>6382</v>
      </c>
      <c r="E6575" s="56" t="s">
        <v>14107</v>
      </c>
      <c r="F6575" s="56" t="s">
        <v>6384</v>
      </c>
      <c r="H6575" s="56" t="s">
        <v>14108</v>
      </c>
      <c r="I6575" s="56">
        <v>20150519</v>
      </c>
      <c r="J6575" s="56">
        <v>20150719</v>
      </c>
      <c r="K6575" s="121" t="s">
        <v>14213</v>
      </c>
      <c r="L6575" s="156" t="s">
        <v>14214</v>
      </c>
      <c r="N6575" s="121" t="s">
        <v>13970</v>
      </c>
      <c r="S6575" s="128"/>
      <c r="T6575" s="653"/>
      <c r="U6575" s="156" t="s">
        <v>13113</v>
      </c>
      <c r="V6575" s="650"/>
      <c r="W6575" s="653"/>
      <c r="X6575" s="25">
        <v>136</v>
      </c>
      <c r="Y6575" s="25">
        <v>37.799999999999997</v>
      </c>
      <c r="Z6575" s="131" t="s">
        <v>13972</v>
      </c>
      <c r="AC6575" s="653"/>
      <c r="AI6575" s="56" t="s">
        <v>13109</v>
      </c>
      <c r="AJ6575" s="25" t="s">
        <v>13971</v>
      </c>
    </row>
    <row r="6576" spans="1:36" s="56" customFormat="1">
      <c r="A6576" s="56" t="s">
        <v>14114</v>
      </c>
      <c r="B6576" s="156" t="s">
        <v>970</v>
      </c>
      <c r="C6576" s="56" t="s">
        <v>6381</v>
      </c>
      <c r="D6576" s="56" t="s">
        <v>6382</v>
      </c>
      <c r="E6576" s="56" t="s">
        <v>14107</v>
      </c>
      <c r="F6576" s="56" t="s">
        <v>6384</v>
      </c>
      <c r="H6576" s="56" t="s">
        <v>14108</v>
      </c>
      <c r="I6576" s="56">
        <v>20150519</v>
      </c>
      <c r="J6576" s="56">
        <v>20150719</v>
      </c>
      <c r="K6576" s="121" t="s">
        <v>14215</v>
      </c>
      <c r="L6576" s="156" t="s">
        <v>14216</v>
      </c>
      <c r="N6576" s="121" t="s">
        <v>13970</v>
      </c>
      <c r="S6576" s="128"/>
      <c r="T6576" s="653"/>
      <c r="U6576" s="156" t="s">
        <v>13113</v>
      </c>
      <c r="V6576" s="650"/>
      <c r="W6576" s="653"/>
      <c r="X6576" s="25">
        <v>127</v>
      </c>
      <c r="Y6576" s="25">
        <v>25.2</v>
      </c>
      <c r="Z6576" s="131" t="s">
        <v>13972</v>
      </c>
      <c r="AC6576" s="653"/>
      <c r="AI6576" s="56" t="s">
        <v>13109</v>
      </c>
      <c r="AJ6576" s="25" t="s">
        <v>13971</v>
      </c>
    </row>
    <row r="6577" spans="1:36" s="56" customFormat="1">
      <c r="A6577" s="56" t="s">
        <v>14114</v>
      </c>
      <c r="B6577" s="156" t="s">
        <v>970</v>
      </c>
      <c r="C6577" s="56" t="s">
        <v>6381</v>
      </c>
      <c r="D6577" s="56" t="s">
        <v>6382</v>
      </c>
      <c r="E6577" s="56" t="s">
        <v>14107</v>
      </c>
      <c r="F6577" s="56" t="s">
        <v>6384</v>
      </c>
      <c r="H6577" s="56" t="s">
        <v>14108</v>
      </c>
      <c r="I6577" s="56">
        <v>20150519</v>
      </c>
      <c r="J6577" s="56">
        <v>20150719</v>
      </c>
      <c r="K6577" s="121" t="s">
        <v>14217</v>
      </c>
      <c r="L6577" s="156" t="s">
        <v>14218</v>
      </c>
      <c r="N6577" s="121" t="s">
        <v>13970</v>
      </c>
      <c r="S6577" s="128"/>
      <c r="T6577" s="653"/>
      <c r="U6577" s="156" t="s">
        <v>13113</v>
      </c>
      <c r="V6577" s="650"/>
      <c r="W6577" s="653"/>
      <c r="X6577" s="25">
        <v>137</v>
      </c>
      <c r="Y6577" s="25">
        <v>51.6</v>
      </c>
      <c r="Z6577" s="131" t="s">
        <v>13972</v>
      </c>
      <c r="AC6577" s="653"/>
      <c r="AI6577" s="56" t="s">
        <v>13109</v>
      </c>
      <c r="AJ6577" s="25" t="s">
        <v>13971</v>
      </c>
    </row>
    <row r="6578" spans="1:36" s="56" customFormat="1">
      <c r="A6578" s="56" t="s">
        <v>14114</v>
      </c>
      <c r="B6578" s="156" t="s">
        <v>970</v>
      </c>
      <c r="C6578" s="56" t="s">
        <v>6381</v>
      </c>
      <c r="D6578" s="56" t="s">
        <v>6382</v>
      </c>
      <c r="E6578" s="56" t="s">
        <v>14107</v>
      </c>
      <c r="F6578" s="56" t="s">
        <v>6384</v>
      </c>
      <c r="H6578" s="56" t="s">
        <v>14108</v>
      </c>
      <c r="I6578" s="56">
        <v>20150519</v>
      </c>
      <c r="J6578" s="56">
        <v>20150719</v>
      </c>
      <c r="K6578" s="121" t="s">
        <v>14219</v>
      </c>
      <c r="L6578" s="156" t="s">
        <v>14220</v>
      </c>
      <c r="N6578" s="121" t="s">
        <v>13970</v>
      </c>
      <c r="S6578" s="128"/>
      <c r="T6578" s="653"/>
      <c r="U6578" s="156" t="s">
        <v>13113</v>
      </c>
      <c r="V6578" s="650"/>
      <c r="W6578" s="653"/>
      <c r="X6578" s="25">
        <v>127</v>
      </c>
      <c r="Y6578" s="25">
        <v>33.200000000000003</v>
      </c>
      <c r="Z6578" s="131" t="s">
        <v>13972</v>
      </c>
      <c r="AC6578" s="653"/>
      <c r="AI6578" s="56" t="s">
        <v>13109</v>
      </c>
      <c r="AJ6578" s="25" t="s">
        <v>13971</v>
      </c>
    </row>
    <row r="6579" spans="1:36" s="56" customFormat="1">
      <c r="A6579" s="56" t="s">
        <v>14114</v>
      </c>
      <c r="B6579" s="156" t="s">
        <v>970</v>
      </c>
      <c r="C6579" s="56" t="s">
        <v>6381</v>
      </c>
      <c r="D6579" s="56" t="s">
        <v>6382</v>
      </c>
      <c r="E6579" s="56" t="s">
        <v>14107</v>
      </c>
      <c r="F6579" s="56" t="s">
        <v>6384</v>
      </c>
      <c r="H6579" s="56" t="s">
        <v>14108</v>
      </c>
      <c r="I6579" s="56">
        <v>20150519</v>
      </c>
      <c r="J6579" s="56">
        <v>20150719</v>
      </c>
      <c r="K6579" s="121" t="s">
        <v>14221</v>
      </c>
      <c r="L6579" s="156" t="s">
        <v>14222</v>
      </c>
      <c r="N6579" s="121" t="s">
        <v>13970</v>
      </c>
      <c r="S6579" s="128"/>
      <c r="T6579" s="653"/>
      <c r="U6579" s="156" t="s">
        <v>13113</v>
      </c>
      <c r="V6579" s="650"/>
      <c r="W6579" s="653"/>
      <c r="X6579" s="25">
        <v>133</v>
      </c>
      <c r="Y6579" s="25">
        <v>50.6</v>
      </c>
      <c r="Z6579" s="131" t="s">
        <v>13972</v>
      </c>
      <c r="AC6579" s="653"/>
      <c r="AI6579" s="56" t="s">
        <v>13109</v>
      </c>
      <c r="AJ6579" s="25" t="s">
        <v>13971</v>
      </c>
    </row>
    <row r="6580" spans="1:36" s="56" customFormat="1">
      <c r="A6580" s="56" t="s">
        <v>14114</v>
      </c>
      <c r="B6580" s="156" t="s">
        <v>970</v>
      </c>
      <c r="C6580" s="56" t="s">
        <v>6381</v>
      </c>
      <c r="D6580" s="56" t="s">
        <v>6382</v>
      </c>
      <c r="E6580" s="56" t="s">
        <v>14107</v>
      </c>
      <c r="F6580" s="56" t="s">
        <v>6384</v>
      </c>
      <c r="H6580" s="56" t="s">
        <v>14108</v>
      </c>
      <c r="I6580" s="56">
        <v>20150519</v>
      </c>
      <c r="J6580" s="56">
        <v>20150719</v>
      </c>
      <c r="K6580" s="121" t="s">
        <v>14223</v>
      </c>
      <c r="L6580" s="156" t="s">
        <v>14224</v>
      </c>
      <c r="N6580" s="121" t="s">
        <v>13970</v>
      </c>
      <c r="S6580" s="128"/>
      <c r="T6580" s="653"/>
      <c r="U6580" s="156" t="s">
        <v>13113</v>
      </c>
      <c r="V6580" s="650"/>
      <c r="W6580" s="653"/>
      <c r="X6580" s="25">
        <v>77</v>
      </c>
      <c r="Y6580" s="25">
        <v>27.6</v>
      </c>
      <c r="Z6580" s="131" t="s">
        <v>13972</v>
      </c>
      <c r="AC6580" s="653"/>
      <c r="AI6580" s="56" t="s">
        <v>13109</v>
      </c>
      <c r="AJ6580" s="25" t="s">
        <v>13971</v>
      </c>
    </row>
    <row r="6581" spans="1:36" s="56" customFormat="1">
      <c r="A6581" s="56" t="s">
        <v>14114</v>
      </c>
      <c r="B6581" s="156" t="s">
        <v>970</v>
      </c>
      <c r="C6581" s="56" t="s">
        <v>6381</v>
      </c>
      <c r="D6581" s="56" t="s">
        <v>6382</v>
      </c>
      <c r="E6581" s="56" t="s">
        <v>14107</v>
      </c>
      <c r="F6581" s="56" t="s">
        <v>6384</v>
      </c>
      <c r="H6581" s="56" t="s">
        <v>14108</v>
      </c>
      <c r="I6581" s="56">
        <v>20150519</v>
      </c>
      <c r="J6581" s="56">
        <v>20150719</v>
      </c>
      <c r="K6581" s="121" t="s">
        <v>14225</v>
      </c>
      <c r="L6581" s="156" t="s">
        <v>14226</v>
      </c>
      <c r="N6581" s="121" t="s">
        <v>13970</v>
      </c>
      <c r="S6581" s="128"/>
      <c r="T6581" s="654"/>
      <c r="U6581" s="156" t="s">
        <v>13113</v>
      </c>
      <c r="V6581" s="651"/>
      <c r="W6581" s="654"/>
      <c r="X6581" s="25">
        <v>133</v>
      </c>
      <c r="Y6581" s="25">
        <v>36.200000000000003</v>
      </c>
      <c r="Z6581" s="131" t="s">
        <v>13972</v>
      </c>
      <c r="AC6581" s="654"/>
      <c r="AI6581" s="56" t="s">
        <v>13109</v>
      </c>
      <c r="AJ6581" s="25" t="s">
        <v>13971</v>
      </c>
    </row>
    <row r="6582" spans="1:36" s="56" customFormat="1">
      <c r="A6582" s="56" t="s">
        <v>14114</v>
      </c>
      <c r="B6582" s="156" t="s">
        <v>970</v>
      </c>
      <c r="C6582" s="56" t="s">
        <v>6381</v>
      </c>
      <c r="D6582" s="56" t="s">
        <v>6382</v>
      </c>
      <c r="E6582" s="56" t="s">
        <v>14107</v>
      </c>
      <c r="F6582" s="56" t="s">
        <v>6384</v>
      </c>
      <c r="H6582" s="56" t="s">
        <v>14108</v>
      </c>
      <c r="I6582" s="56">
        <v>20150519</v>
      </c>
      <c r="J6582" s="56">
        <v>20150719</v>
      </c>
      <c r="K6582" s="121" t="s">
        <v>14227</v>
      </c>
      <c r="L6582" s="156" t="s">
        <v>14228</v>
      </c>
      <c r="N6582" s="121" t="s">
        <v>13970</v>
      </c>
      <c r="S6582" s="128"/>
      <c r="T6582" s="652">
        <v>1</v>
      </c>
      <c r="U6582" s="156" t="s">
        <v>13113</v>
      </c>
      <c r="V6582" s="2">
        <v>1</v>
      </c>
      <c r="W6582" s="652">
        <v>60</v>
      </c>
      <c r="X6582" s="25">
        <v>133</v>
      </c>
      <c r="Y6582" s="25">
        <v>39</v>
      </c>
      <c r="Z6582" s="131" t="s">
        <v>13972</v>
      </c>
      <c r="AC6582" s="652">
        <v>4</v>
      </c>
      <c r="AI6582" s="56" t="s">
        <v>13109</v>
      </c>
      <c r="AJ6582" s="25" t="s">
        <v>13971</v>
      </c>
    </row>
    <row r="6583" spans="1:36" s="56" customFormat="1">
      <c r="A6583" s="56" t="s">
        <v>14114</v>
      </c>
      <c r="B6583" s="156" t="s">
        <v>970</v>
      </c>
      <c r="C6583" s="56" t="s">
        <v>6381</v>
      </c>
      <c r="D6583" s="56" t="s">
        <v>6382</v>
      </c>
      <c r="E6583" s="56" t="s">
        <v>14107</v>
      </c>
      <c r="F6583" s="56" t="s">
        <v>6384</v>
      </c>
      <c r="H6583" s="56" t="s">
        <v>14108</v>
      </c>
      <c r="I6583" s="56">
        <v>20150519</v>
      </c>
      <c r="J6583" s="56">
        <v>20150719</v>
      </c>
      <c r="K6583" s="121" t="s">
        <v>14229</v>
      </c>
      <c r="L6583" s="156" t="s">
        <v>14230</v>
      </c>
      <c r="N6583" s="121" t="s">
        <v>13970</v>
      </c>
      <c r="S6583" s="128"/>
      <c r="T6583" s="653"/>
      <c r="U6583" s="156" t="s">
        <v>13113</v>
      </c>
      <c r="V6583" s="650"/>
      <c r="W6583" s="653"/>
      <c r="X6583" s="25">
        <v>85</v>
      </c>
      <c r="Y6583" s="25">
        <v>32</v>
      </c>
      <c r="Z6583" s="131" t="s">
        <v>13972</v>
      </c>
      <c r="AC6583" s="653"/>
      <c r="AI6583" s="56" t="s">
        <v>13109</v>
      </c>
      <c r="AJ6583" s="25" t="s">
        <v>13971</v>
      </c>
    </row>
    <row r="6584" spans="1:36" s="56" customFormat="1">
      <c r="A6584" s="56" t="s">
        <v>14114</v>
      </c>
      <c r="B6584" s="156" t="s">
        <v>970</v>
      </c>
      <c r="C6584" s="56" t="s">
        <v>6381</v>
      </c>
      <c r="D6584" s="56" t="s">
        <v>6382</v>
      </c>
      <c r="E6584" s="56" t="s">
        <v>14107</v>
      </c>
      <c r="F6584" s="56" t="s">
        <v>6384</v>
      </c>
      <c r="H6584" s="56" t="s">
        <v>14108</v>
      </c>
      <c r="I6584" s="56">
        <v>20150519</v>
      </c>
      <c r="J6584" s="56">
        <v>20150719</v>
      </c>
      <c r="K6584" s="121" t="s">
        <v>14231</v>
      </c>
      <c r="L6584" s="156" t="s">
        <v>14232</v>
      </c>
      <c r="N6584" s="121" t="s">
        <v>13970</v>
      </c>
      <c r="S6584" s="128"/>
      <c r="T6584" s="653"/>
      <c r="U6584" s="156" t="s">
        <v>13113</v>
      </c>
      <c r="V6584" s="650"/>
      <c r="W6584" s="653"/>
      <c r="X6584" s="25">
        <v>127</v>
      </c>
      <c r="Y6584" s="25">
        <v>30.4</v>
      </c>
      <c r="Z6584" s="131" t="s">
        <v>13972</v>
      </c>
      <c r="AC6584" s="653"/>
      <c r="AI6584" s="56" t="s">
        <v>13109</v>
      </c>
      <c r="AJ6584" s="25" t="s">
        <v>13971</v>
      </c>
    </row>
    <row r="6585" spans="1:36" s="56" customFormat="1">
      <c r="A6585" s="56" t="s">
        <v>14114</v>
      </c>
      <c r="B6585" s="156" t="s">
        <v>970</v>
      </c>
      <c r="C6585" s="56" t="s">
        <v>6381</v>
      </c>
      <c r="D6585" s="56" t="s">
        <v>6382</v>
      </c>
      <c r="E6585" s="56" t="s">
        <v>14107</v>
      </c>
      <c r="F6585" s="56" t="s">
        <v>6384</v>
      </c>
      <c r="H6585" s="56" t="s">
        <v>14108</v>
      </c>
      <c r="I6585" s="56">
        <v>20150519</v>
      </c>
      <c r="J6585" s="56">
        <v>20150719</v>
      </c>
      <c r="K6585" s="121" t="s">
        <v>14233</v>
      </c>
      <c r="L6585" s="156" t="s">
        <v>14234</v>
      </c>
      <c r="N6585" s="121" t="s">
        <v>13970</v>
      </c>
      <c r="S6585" s="128"/>
      <c r="T6585" s="653"/>
      <c r="U6585" s="156" t="s">
        <v>13113</v>
      </c>
      <c r="V6585" s="650"/>
      <c r="W6585" s="653"/>
      <c r="X6585" s="25">
        <v>139</v>
      </c>
      <c r="Y6585" s="25">
        <v>21.8</v>
      </c>
      <c r="Z6585" s="131" t="s">
        <v>13972</v>
      </c>
      <c r="AC6585" s="653"/>
      <c r="AI6585" s="56" t="s">
        <v>13109</v>
      </c>
      <c r="AJ6585" s="25" t="s">
        <v>13971</v>
      </c>
    </row>
    <row r="6586" spans="1:36" s="56" customFormat="1">
      <c r="A6586" s="56" t="s">
        <v>14114</v>
      </c>
      <c r="B6586" s="156" t="s">
        <v>970</v>
      </c>
      <c r="C6586" s="56" t="s">
        <v>6381</v>
      </c>
      <c r="D6586" s="56" t="s">
        <v>6382</v>
      </c>
      <c r="E6586" s="56" t="s">
        <v>14107</v>
      </c>
      <c r="F6586" s="56" t="s">
        <v>6384</v>
      </c>
      <c r="H6586" s="56" t="s">
        <v>14108</v>
      </c>
      <c r="I6586" s="56">
        <v>20150519</v>
      </c>
      <c r="J6586" s="56">
        <v>20150719</v>
      </c>
      <c r="K6586" s="121" t="s">
        <v>14235</v>
      </c>
      <c r="L6586" s="156" t="s">
        <v>14236</v>
      </c>
      <c r="N6586" s="121" t="s">
        <v>13970</v>
      </c>
      <c r="S6586" s="128"/>
      <c r="T6586" s="653"/>
      <c r="U6586" s="156" t="s">
        <v>13113</v>
      </c>
      <c r="V6586" s="650"/>
      <c r="W6586" s="653"/>
      <c r="X6586" s="25">
        <v>128</v>
      </c>
      <c r="Y6586" s="25">
        <v>22.6</v>
      </c>
      <c r="Z6586" s="131" t="s">
        <v>13972</v>
      </c>
      <c r="AC6586" s="653"/>
      <c r="AI6586" s="56" t="s">
        <v>13109</v>
      </c>
      <c r="AJ6586" s="25" t="s">
        <v>13971</v>
      </c>
    </row>
    <row r="6587" spans="1:36" s="56" customFormat="1">
      <c r="A6587" s="56" t="s">
        <v>14114</v>
      </c>
      <c r="B6587" s="156" t="s">
        <v>970</v>
      </c>
      <c r="C6587" s="56" t="s">
        <v>6381</v>
      </c>
      <c r="D6587" s="56" t="s">
        <v>6382</v>
      </c>
      <c r="E6587" s="56" t="s">
        <v>14107</v>
      </c>
      <c r="F6587" s="56" t="s">
        <v>6384</v>
      </c>
      <c r="H6587" s="56" t="s">
        <v>14108</v>
      </c>
      <c r="I6587" s="56">
        <v>20150519</v>
      </c>
      <c r="J6587" s="56">
        <v>20150719</v>
      </c>
      <c r="K6587" s="121" t="s">
        <v>14237</v>
      </c>
      <c r="L6587" s="156" t="s">
        <v>14238</v>
      </c>
      <c r="N6587" s="121" t="s">
        <v>13970</v>
      </c>
      <c r="S6587" s="128"/>
      <c r="T6587" s="653"/>
      <c r="U6587" s="156" t="s">
        <v>13113</v>
      </c>
      <c r="V6587" s="650"/>
      <c r="W6587" s="653"/>
      <c r="X6587" s="25">
        <v>133</v>
      </c>
      <c r="Y6587" s="25">
        <v>37.799999999999997</v>
      </c>
      <c r="Z6587" s="131" t="s">
        <v>13972</v>
      </c>
      <c r="AC6587" s="653"/>
      <c r="AI6587" s="56" t="s">
        <v>13109</v>
      </c>
      <c r="AJ6587" s="25" t="s">
        <v>13971</v>
      </c>
    </row>
    <row r="6588" spans="1:36" s="56" customFormat="1">
      <c r="A6588" s="56" t="s">
        <v>14114</v>
      </c>
      <c r="B6588" s="156" t="s">
        <v>970</v>
      </c>
      <c r="C6588" s="56" t="s">
        <v>6381</v>
      </c>
      <c r="D6588" s="56" t="s">
        <v>6382</v>
      </c>
      <c r="E6588" s="56" t="s">
        <v>14107</v>
      </c>
      <c r="F6588" s="56" t="s">
        <v>6384</v>
      </c>
      <c r="H6588" s="56" t="s">
        <v>14108</v>
      </c>
      <c r="I6588" s="56">
        <v>20150519</v>
      </c>
      <c r="J6588" s="56">
        <v>20150719</v>
      </c>
      <c r="K6588" s="121" t="s">
        <v>14239</v>
      </c>
      <c r="L6588" s="156" t="s">
        <v>14240</v>
      </c>
      <c r="N6588" s="121" t="s">
        <v>13970</v>
      </c>
      <c r="S6588" s="128"/>
      <c r="T6588" s="653"/>
      <c r="U6588" s="156" t="s">
        <v>13113</v>
      </c>
      <c r="V6588" s="650"/>
      <c r="W6588" s="653"/>
      <c r="X6588" s="25">
        <v>120</v>
      </c>
      <c r="Y6588" s="25">
        <v>24.6</v>
      </c>
      <c r="Z6588" s="131" t="s">
        <v>13972</v>
      </c>
      <c r="AC6588" s="653"/>
      <c r="AI6588" s="56" t="s">
        <v>13109</v>
      </c>
      <c r="AJ6588" s="25" t="s">
        <v>13971</v>
      </c>
    </row>
    <row r="6589" spans="1:36" s="56" customFormat="1">
      <c r="A6589" s="56" t="s">
        <v>14114</v>
      </c>
      <c r="B6589" s="156" t="s">
        <v>970</v>
      </c>
      <c r="C6589" s="56" t="s">
        <v>6381</v>
      </c>
      <c r="D6589" s="56" t="s">
        <v>6382</v>
      </c>
      <c r="E6589" s="56" t="s">
        <v>14107</v>
      </c>
      <c r="F6589" s="56" t="s">
        <v>6384</v>
      </c>
      <c r="H6589" s="56" t="s">
        <v>14108</v>
      </c>
      <c r="I6589" s="56">
        <v>20150519</v>
      </c>
      <c r="J6589" s="56">
        <v>20150719</v>
      </c>
      <c r="K6589" s="121" t="s">
        <v>14241</v>
      </c>
      <c r="L6589" s="156" t="s">
        <v>14242</v>
      </c>
      <c r="N6589" s="121" t="s">
        <v>13970</v>
      </c>
      <c r="S6589" s="128"/>
      <c r="T6589" s="654"/>
      <c r="U6589" s="156" t="s">
        <v>13113</v>
      </c>
      <c r="V6589" s="651"/>
      <c r="W6589" s="654"/>
      <c r="X6589" s="25">
        <v>135</v>
      </c>
      <c r="Y6589" s="25">
        <v>32.200000000000003</v>
      </c>
      <c r="Z6589" s="131" t="s">
        <v>13972</v>
      </c>
      <c r="AC6589" s="654"/>
      <c r="AI6589" s="56" t="s">
        <v>13109</v>
      </c>
      <c r="AJ6589" s="25" t="s">
        <v>13971</v>
      </c>
    </row>
    <row r="6590" spans="1:36" s="56" customFormat="1">
      <c r="A6590" s="56" t="s">
        <v>14114</v>
      </c>
      <c r="B6590" s="156" t="s">
        <v>970</v>
      </c>
      <c r="C6590" s="56" t="s">
        <v>6381</v>
      </c>
      <c r="D6590" s="56" t="s">
        <v>6382</v>
      </c>
      <c r="E6590" s="56" t="s">
        <v>14107</v>
      </c>
      <c r="F6590" s="56" t="s">
        <v>6384</v>
      </c>
      <c r="H6590" s="56" t="s">
        <v>14108</v>
      </c>
      <c r="I6590" s="56">
        <v>20150519</v>
      </c>
      <c r="J6590" s="56">
        <v>20150719</v>
      </c>
      <c r="K6590" s="121" t="s">
        <v>14243</v>
      </c>
      <c r="L6590" s="156" t="s">
        <v>14244</v>
      </c>
      <c r="N6590" s="121" t="s">
        <v>13970</v>
      </c>
      <c r="S6590" s="128"/>
      <c r="T6590" s="652">
        <v>1</v>
      </c>
      <c r="U6590" s="156" t="s">
        <v>13113</v>
      </c>
      <c r="V6590" s="2">
        <v>1</v>
      </c>
      <c r="W6590" s="652">
        <v>60</v>
      </c>
      <c r="X6590" s="25">
        <v>124</v>
      </c>
      <c r="Y6590" s="25">
        <v>41.6</v>
      </c>
      <c r="Z6590" s="131" t="s">
        <v>13972</v>
      </c>
      <c r="AC6590" s="652">
        <v>4</v>
      </c>
      <c r="AI6590" s="56" t="s">
        <v>13109</v>
      </c>
      <c r="AJ6590" s="25" t="s">
        <v>13971</v>
      </c>
    </row>
    <row r="6591" spans="1:36" s="56" customFormat="1">
      <c r="A6591" s="56" t="s">
        <v>14114</v>
      </c>
      <c r="B6591" s="156" t="s">
        <v>970</v>
      </c>
      <c r="C6591" s="56" t="s">
        <v>6381</v>
      </c>
      <c r="D6591" s="56" t="s">
        <v>6382</v>
      </c>
      <c r="E6591" s="56" t="s">
        <v>14107</v>
      </c>
      <c r="F6591" s="56" t="s">
        <v>6384</v>
      </c>
      <c r="H6591" s="56" t="s">
        <v>14108</v>
      </c>
      <c r="I6591" s="56">
        <v>20150519</v>
      </c>
      <c r="J6591" s="56">
        <v>20150719</v>
      </c>
      <c r="K6591" s="121" t="s">
        <v>14245</v>
      </c>
      <c r="L6591" s="156" t="s">
        <v>14246</v>
      </c>
      <c r="N6591" s="121" t="s">
        <v>13970</v>
      </c>
      <c r="S6591" s="128"/>
      <c r="T6591" s="653"/>
      <c r="U6591" s="156" t="s">
        <v>13113</v>
      </c>
      <c r="V6591" s="650"/>
      <c r="W6591" s="653"/>
      <c r="X6591" s="25">
        <v>135</v>
      </c>
      <c r="Y6591" s="25">
        <v>25.4</v>
      </c>
      <c r="Z6591" s="131" t="s">
        <v>13972</v>
      </c>
      <c r="AC6591" s="653"/>
      <c r="AI6591" s="56" t="s">
        <v>13109</v>
      </c>
      <c r="AJ6591" s="25" t="s">
        <v>13971</v>
      </c>
    </row>
    <row r="6592" spans="1:36" s="56" customFormat="1">
      <c r="A6592" s="56" t="s">
        <v>14114</v>
      </c>
      <c r="B6592" s="156" t="s">
        <v>970</v>
      </c>
      <c r="C6592" s="56" t="s">
        <v>6381</v>
      </c>
      <c r="D6592" s="56" t="s">
        <v>6382</v>
      </c>
      <c r="E6592" s="56" t="s">
        <v>14107</v>
      </c>
      <c r="F6592" s="56" t="s">
        <v>6384</v>
      </c>
      <c r="H6592" s="56" t="s">
        <v>14108</v>
      </c>
      <c r="I6592" s="56">
        <v>20150519</v>
      </c>
      <c r="J6592" s="56">
        <v>20150719</v>
      </c>
      <c r="K6592" s="121" t="s">
        <v>14247</v>
      </c>
      <c r="L6592" s="156" t="s">
        <v>14248</v>
      </c>
      <c r="N6592" s="121" t="s">
        <v>13970</v>
      </c>
      <c r="S6592" s="128"/>
      <c r="T6592" s="653"/>
      <c r="U6592" s="156" t="s">
        <v>13113</v>
      </c>
      <c r="V6592" s="650"/>
      <c r="W6592" s="653"/>
      <c r="X6592" s="25">
        <v>117</v>
      </c>
      <c r="Y6592" s="25">
        <v>43.6</v>
      </c>
      <c r="Z6592" s="131" t="s">
        <v>13972</v>
      </c>
      <c r="AC6592" s="653"/>
      <c r="AI6592" s="56" t="s">
        <v>13109</v>
      </c>
      <c r="AJ6592" s="25" t="s">
        <v>13971</v>
      </c>
    </row>
    <row r="6593" spans="1:36" s="56" customFormat="1">
      <c r="A6593" s="56" t="s">
        <v>14114</v>
      </c>
      <c r="B6593" s="156" t="s">
        <v>970</v>
      </c>
      <c r="C6593" s="56" t="s">
        <v>6381</v>
      </c>
      <c r="D6593" s="56" t="s">
        <v>6382</v>
      </c>
      <c r="E6593" s="56" t="s">
        <v>14107</v>
      </c>
      <c r="F6593" s="56" t="s">
        <v>6384</v>
      </c>
      <c r="H6593" s="56" t="s">
        <v>14108</v>
      </c>
      <c r="I6593" s="56">
        <v>20150519</v>
      </c>
      <c r="J6593" s="56">
        <v>20150719</v>
      </c>
      <c r="K6593" s="121" t="s">
        <v>14249</v>
      </c>
      <c r="L6593" s="156" t="s">
        <v>14250</v>
      </c>
      <c r="N6593" s="121" t="s">
        <v>13970</v>
      </c>
      <c r="S6593" s="128"/>
      <c r="T6593" s="653"/>
      <c r="U6593" s="156" t="s">
        <v>13113</v>
      </c>
      <c r="V6593" s="650"/>
      <c r="W6593" s="653"/>
      <c r="X6593" s="25">
        <v>137</v>
      </c>
      <c r="Y6593" s="25">
        <v>20.2</v>
      </c>
      <c r="Z6593" s="131" t="s">
        <v>13972</v>
      </c>
      <c r="AC6593" s="653"/>
      <c r="AI6593" s="56" t="s">
        <v>13109</v>
      </c>
      <c r="AJ6593" s="25" t="s">
        <v>13971</v>
      </c>
    </row>
    <row r="6594" spans="1:36" s="56" customFormat="1">
      <c r="A6594" s="56" t="s">
        <v>14114</v>
      </c>
      <c r="B6594" s="156" t="s">
        <v>970</v>
      </c>
      <c r="C6594" s="56" t="s">
        <v>6381</v>
      </c>
      <c r="D6594" s="56" t="s">
        <v>6382</v>
      </c>
      <c r="E6594" s="56" t="s">
        <v>14107</v>
      </c>
      <c r="F6594" s="56" t="s">
        <v>6384</v>
      </c>
      <c r="H6594" s="56" t="s">
        <v>14108</v>
      </c>
      <c r="I6594" s="56">
        <v>20150519</v>
      </c>
      <c r="J6594" s="56">
        <v>20150719</v>
      </c>
      <c r="K6594" s="121" t="s">
        <v>14251</v>
      </c>
      <c r="L6594" s="156" t="s">
        <v>14252</v>
      </c>
      <c r="N6594" s="121" t="s">
        <v>13970</v>
      </c>
      <c r="S6594" s="128"/>
      <c r="T6594" s="653"/>
      <c r="U6594" s="156" t="s">
        <v>13113</v>
      </c>
      <c r="V6594" s="650"/>
      <c r="W6594" s="653"/>
      <c r="X6594" s="25">
        <v>130</v>
      </c>
      <c r="Y6594" s="25">
        <v>27.8</v>
      </c>
      <c r="Z6594" s="131" t="s">
        <v>13972</v>
      </c>
      <c r="AC6594" s="653"/>
      <c r="AI6594" s="56" t="s">
        <v>13109</v>
      </c>
      <c r="AJ6594" s="25" t="s">
        <v>13971</v>
      </c>
    </row>
    <row r="6595" spans="1:36" s="56" customFormat="1">
      <c r="A6595" s="56" t="s">
        <v>14114</v>
      </c>
      <c r="B6595" s="156" t="s">
        <v>970</v>
      </c>
      <c r="C6595" s="56" t="s">
        <v>6381</v>
      </c>
      <c r="D6595" s="56" t="s">
        <v>6382</v>
      </c>
      <c r="E6595" s="56" t="s">
        <v>14107</v>
      </c>
      <c r="F6595" s="56" t="s">
        <v>6384</v>
      </c>
      <c r="H6595" s="56" t="s">
        <v>14108</v>
      </c>
      <c r="I6595" s="56">
        <v>20150519</v>
      </c>
      <c r="J6595" s="56">
        <v>20150719</v>
      </c>
      <c r="K6595" s="121" t="s">
        <v>14253</v>
      </c>
      <c r="L6595" s="156" t="s">
        <v>14254</v>
      </c>
      <c r="N6595" s="121" t="s">
        <v>13970</v>
      </c>
      <c r="S6595" s="128"/>
      <c r="T6595" s="653"/>
      <c r="U6595" s="156" t="s">
        <v>13113</v>
      </c>
      <c r="V6595" s="650"/>
      <c r="W6595" s="653"/>
      <c r="X6595" s="25">
        <v>130</v>
      </c>
      <c r="Y6595" s="25">
        <v>21.8</v>
      </c>
      <c r="Z6595" s="131" t="s">
        <v>13972</v>
      </c>
      <c r="AC6595" s="653"/>
      <c r="AI6595" s="56" t="s">
        <v>13109</v>
      </c>
      <c r="AJ6595" s="25" t="s">
        <v>13971</v>
      </c>
    </row>
    <row r="6596" spans="1:36" s="56" customFormat="1">
      <c r="A6596" s="56" t="s">
        <v>14114</v>
      </c>
      <c r="B6596" s="156" t="s">
        <v>970</v>
      </c>
      <c r="C6596" s="56" t="s">
        <v>6381</v>
      </c>
      <c r="D6596" s="56" t="s">
        <v>6382</v>
      </c>
      <c r="E6596" s="56" t="s">
        <v>14107</v>
      </c>
      <c r="F6596" s="56" t="s">
        <v>6384</v>
      </c>
      <c r="H6596" s="56" t="s">
        <v>14108</v>
      </c>
      <c r="I6596" s="56">
        <v>20150519</v>
      </c>
      <c r="J6596" s="56">
        <v>20150719</v>
      </c>
      <c r="K6596" s="121" t="s">
        <v>14255</v>
      </c>
      <c r="L6596" s="156" t="s">
        <v>14256</v>
      </c>
      <c r="N6596" s="121" t="s">
        <v>13970</v>
      </c>
      <c r="S6596" s="128"/>
      <c r="T6596" s="653"/>
      <c r="U6596" s="156" t="s">
        <v>13113</v>
      </c>
      <c r="V6596" s="650"/>
      <c r="W6596" s="653"/>
      <c r="X6596" s="25">
        <v>70</v>
      </c>
      <c r="Y6596" s="25">
        <v>18</v>
      </c>
      <c r="Z6596" s="131" t="s">
        <v>13972</v>
      </c>
      <c r="AC6596" s="653"/>
      <c r="AI6596" s="56" t="s">
        <v>13109</v>
      </c>
      <c r="AJ6596" s="25" t="s">
        <v>13971</v>
      </c>
    </row>
    <row r="6597" spans="1:36" s="56" customFormat="1">
      <c r="A6597" s="56" t="s">
        <v>14114</v>
      </c>
      <c r="B6597" s="156" t="s">
        <v>970</v>
      </c>
      <c r="C6597" s="56" t="s">
        <v>6381</v>
      </c>
      <c r="D6597" s="56" t="s">
        <v>6382</v>
      </c>
      <c r="E6597" s="56" t="s">
        <v>14107</v>
      </c>
      <c r="F6597" s="56" t="s">
        <v>6384</v>
      </c>
      <c r="H6597" s="56" t="s">
        <v>14108</v>
      </c>
      <c r="I6597" s="56">
        <v>20150519</v>
      </c>
      <c r="J6597" s="56">
        <v>20150719</v>
      </c>
      <c r="K6597" s="121" t="s">
        <v>14257</v>
      </c>
      <c r="L6597" s="156" t="s">
        <v>14258</v>
      </c>
      <c r="N6597" s="121" t="s">
        <v>13970</v>
      </c>
      <c r="S6597" s="128"/>
      <c r="T6597" s="654"/>
      <c r="U6597" s="156" t="s">
        <v>13113</v>
      </c>
      <c r="V6597" s="651"/>
      <c r="W6597" s="654"/>
      <c r="X6597" s="25">
        <v>130</v>
      </c>
      <c r="Y6597" s="25">
        <v>25.6</v>
      </c>
      <c r="Z6597" s="131" t="s">
        <v>13972</v>
      </c>
      <c r="AC6597" s="654"/>
      <c r="AI6597" s="56" t="s">
        <v>13109</v>
      </c>
      <c r="AJ6597" s="25" t="s">
        <v>13971</v>
      </c>
    </row>
    <row r="6598" spans="1:36" s="56" customFormat="1">
      <c r="A6598" s="56" t="s">
        <v>14114</v>
      </c>
      <c r="B6598" s="156" t="s">
        <v>970</v>
      </c>
      <c r="C6598" s="56" t="s">
        <v>6381</v>
      </c>
      <c r="D6598" s="56" t="s">
        <v>6382</v>
      </c>
      <c r="E6598" s="56" t="s">
        <v>14107</v>
      </c>
      <c r="F6598" s="56" t="s">
        <v>6384</v>
      </c>
      <c r="H6598" s="56" t="s">
        <v>14108</v>
      </c>
      <c r="I6598" s="56">
        <v>20150519</v>
      </c>
      <c r="J6598" s="56">
        <v>20150719</v>
      </c>
      <c r="K6598" s="121" t="s">
        <v>14259</v>
      </c>
      <c r="L6598" s="156" t="s">
        <v>14260</v>
      </c>
      <c r="N6598" s="121" t="s">
        <v>13970</v>
      </c>
      <c r="S6598" s="128"/>
      <c r="T6598" s="652">
        <v>1</v>
      </c>
      <c r="U6598" s="156" t="s">
        <v>13113</v>
      </c>
      <c r="V6598" s="2">
        <v>1</v>
      </c>
      <c r="W6598" s="652">
        <v>60</v>
      </c>
      <c r="X6598" s="25">
        <v>70</v>
      </c>
      <c r="Y6598" s="25">
        <v>31.6</v>
      </c>
      <c r="Z6598" s="131" t="s">
        <v>13972</v>
      </c>
      <c r="AC6598" s="652">
        <v>4</v>
      </c>
      <c r="AI6598" s="56" t="s">
        <v>13109</v>
      </c>
      <c r="AJ6598" s="25" t="s">
        <v>13971</v>
      </c>
    </row>
    <row r="6599" spans="1:36" s="56" customFormat="1">
      <c r="A6599" s="56" t="s">
        <v>14114</v>
      </c>
      <c r="B6599" s="156" t="s">
        <v>970</v>
      </c>
      <c r="C6599" s="56" t="s">
        <v>6381</v>
      </c>
      <c r="D6599" s="56" t="s">
        <v>6382</v>
      </c>
      <c r="E6599" s="56" t="s">
        <v>14107</v>
      </c>
      <c r="F6599" s="56" t="s">
        <v>6384</v>
      </c>
      <c r="H6599" s="56" t="s">
        <v>14108</v>
      </c>
      <c r="I6599" s="56">
        <v>20150519</v>
      </c>
      <c r="J6599" s="56">
        <v>20150719</v>
      </c>
      <c r="K6599" s="121" t="s">
        <v>14261</v>
      </c>
      <c r="L6599" s="156" t="s">
        <v>14262</v>
      </c>
      <c r="N6599" s="121" t="s">
        <v>13970</v>
      </c>
      <c r="S6599" s="128"/>
      <c r="T6599" s="653"/>
      <c r="U6599" s="156" t="s">
        <v>13113</v>
      </c>
      <c r="V6599" s="650"/>
      <c r="W6599" s="653"/>
      <c r="X6599" s="25">
        <v>138</v>
      </c>
      <c r="Y6599" s="25">
        <v>24.6</v>
      </c>
      <c r="Z6599" s="131" t="s">
        <v>13972</v>
      </c>
      <c r="AC6599" s="653"/>
      <c r="AI6599" s="56" t="s">
        <v>13109</v>
      </c>
      <c r="AJ6599" s="25" t="s">
        <v>13971</v>
      </c>
    </row>
    <row r="6600" spans="1:36" s="56" customFormat="1">
      <c r="A6600" s="56" t="s">
        <v>14114</v>
      </c>
      <c r="B6600" s="156" t="s">
        <v>970</v>
      </c>
      <c r="C6600" s="56" t="s">
        <v>6381</v>
      </c>
      <c r="D6600" s="56" t="s">
        <v>6382</v>
      </c>
      <c r="E6600" s="56" t="s">
        <v>14107</v>
      </c>
      <c r="F6600" s="56" t="s">
        <v>6384</v>
      </c>
      <c r="H6600" s="56" t="s">
        <v>14108</v>
      </c>
      <c r="I6600" s="56">
        <v>20150519</v>
      </c>
      <c r="J6600" s="56">
        <v>20150719</v>
      </c>
      <c r="K6600" s="121" t="s">
        <v>14263</v>
      </c>
      <c r="L6600" s="156" t="s">
        <v>14264</v>
      </c>
      <c r="N6600" s="121" t="s">
        <v>13970</v>
      </c>
      <c r="S6600" s="128"/>
      <c r="T6600" s="653"/>
      <c r="U6600" s="156" t="s">
        <v>13113</v>
      </c>
      <c r="V6600" s="650"/>
      <c r="W6600" s="653"/>
      <c r="X6600" s="25">
        <v>120</v>
      </c>
      <c r="Y6600" s="25">
        <v>28.2</v>
      </c>
      <c r="Z6600" s="131" t="s">
        <v>13972</v>
      </c>
      <c r="AC6600" s="653"/>
      <c r="AI6600" s="56" t="s">
        <v>13109</v>
      </c>
      <c r="AJ6600" s="25" t="s">
        <v>13971</v>
      </c>
    </row>
    <row r="6601" spans="1:36" s="56" customFormat="1">
      <c r="A6601" s="56" t="s">
        <v>14114</v>
      </c>
      <c r="B6601" s="156" t="s">
        <v>970</v>
      </c>
      <c r="C6601" s="56" t="s">
        <v>6381</v>
      </c>
      <c r="D6601" s="56" t="s">
        <v>6382</v>
      </c>
      <c r="E6601" s="56" t="s">
        <v>14107</v>
      </c>
      <c r="F6601" s="56" t="s">
        <v>6384</v>
      </c>
      <c r="H6601" s="56" t="s">
        <v>14108</v>
      </c>
      <c r="I6601" s="56">
        <v>20150519</v>
      </c>
      <c r="J6601" s="56">
        <v>20150719</v>
      </c>
      <c r="K6601" s="121" t="s">
        <v>14265</v>
      </c>
      <c r="L6601" s="156" t="s">
        <v>14266</v>
      </c>
      <c r="N6601" s="121" t="s">
        <v>13970</v>
      </c>
      <c r="S6601" s="128"/>
      <c r="T6601" s="653"/>
      <c r="U6601" s="156" t="s">
        <v>13113</v>
      </c>
      <c r="V6601" s="650"/>
      <c r="W6601" s="653"/>
      <c r="X6601" s="25">
        <v>125</v>
      </c>
      <c r="Y6601" s="25">
        <v>27.4</v>
      </c>
      <c r="Z6601" s="131" t="s">
        <v>13972</v>
      </c>
      <c r="AC6601" s="653"/>
      <c r="AI6601" s="56" t="s">
        <v>13109</v>
      </c>
      <c r="AJ6601" s="25" t="s">
        <v>13971</v>
      </c>
    </row>
    <row r="6602" spans="1:36" s="56" customFormat="1">
      <c r="A6602" s="56" t="s">
        <v>14114</v>
      </c>
      <c r="B6602" s="156" t="s">
        <v>970</v>
      </c>
      <c r="C6602" s="56" t="s">
        <v>6381</v>
      </c>
      <c r="D6602" s="56" t="s">
        <v>6382</v>
      </c>
      <c r="E6602" s="56" t="s">
        <v>14107</v>
      </c>
      <c r="F6602" s="56" t="s">
        <v>6384</v>
      </c>
      <c r="H6602" s="56" t="s">
        <v>14108</v>
      </c>
      <c r="I6602" s="56">
        <v>20150519</v>
      </c>
      <c r="J6602" s="56">
        <v>20150719</v>
      </c>
      <c r="K6602" s="121" t="s">
        <v>14267</v>
      </c>
      <c r="L6602" s="156" t="s">
        <v>14268</v>
      </c>
      <c r="N6602" s="121" t="s">
        <v>13970</v>
      </c>
      <c r="S6602" s="128"/>
      <c r="T6602" s="653"/>
      <c r="U6602" s="156" t="s">
        <v>13113</v>
      </c>
      <c r="V6602" s="650"/>
      <c r="W6602" s="653"/>
      <c r="X6602" s="25">
        <v>75</v>
      </c>
      <c r="Y6602" s="25">
        <v>21.2</v>
      </c>
      <c r="Z6602" s="131" t="s">
        <v>13972</v>
      </c>
      <c r="AC6602" s="653"/>
      <c r="AI6602" s="56" t="s">
        <v>13109</v>
      </c>
      <c r="AJ6602" s="25" t="s">
        <v>13971</v>
      </c>
    </row>
    <row r="6603" spans="1:36" s="56" customFormat="1">
      <c r="A6603" s="56" t="s">
        <v>14114</v>
      </c>
      <c r="B6603" s="156" t="s">
        <v>970</v>
      </c>
      <c r="C6603" s="56" t="s">
        <v>6381</v>
      </c>
      <c r="D6603" s="56" t="s">
        <v>6382</v>
      </c>
      <c r="E6603" s="56" t="s">
        <v>14107</v>
      </c>
      <c r="F6603" s="56" t="s">
        <v>6384</v>
      </c>
      <c r="H6603" s="56" t="s">
        <v>14108</v>
      </c>
      <c r="I6603" s="56">
        <v>20150519</v>
      </c>
      <c r="J6603" s="56">
        <v>20150719</v>
      </c>
      <c r="K6603" s="121" t="s">
        <v>14269</v>
      </c>
      <c r="L6603" s="156" t="s">
        <v>14270</v>
      </c>
      <c r="N6603" s="121" t="s">
        <v>13970</v>
      </c>
      <c r="S6603" s="128"/>
      <c r="T6603" s="653"/>
      <c r="U6603" s="156" t="s">
        <v>13113</v>
      </c>
      <c r="V6603" s="650"/>
      <c r="W6603" s="653"/>
      <c r="X6603" s="25">
        <v>135</v>
      </c>
      <c r="Y6603" s="25">
        <v>24.8</v>
      </c>
      <c r="Z6603" s="131" t="s">
        <v>13972</v>
      </c>
      <c r="AC6603" s="653"/>
      <c r="AI6603" s="56" t="s">
        <v>13109</v>
      </c>
      <c r="AJ6603" s="25" t="s">
        <v>13971</v>
      </c>
    </row>
    <row r="6604" spans="1:36" s="56" customFormat="1">
      <c r="A6604" s="56" t="s">
        <v>14114</v>
      </c>
      <c r="B6604" s="156" t="s">
        <v>970</v>
      </c>
      <c r="C6604" s="56" t="s">
        <v>6381</v>
      </c>
      <c r="D6604" s="56" t="s">
        <v>6382</v>
      </c>
      <c r="E6604" s="56" t="s">
        <v>14107</v>
      </c>
      <c r="F6604" s="56" t="s">
        <v>6384</v>
      </c>
      <c r="H6604" s="56" t="s">
        <v>14108</v>
      </c>
      <c r="I6604" s="56">
        <v>20150519</v>
      </c>
      <c r="J6604" s="56">
        <v>20150719</v>
      </c>
      <c r="K6604" s="121" t="s">
        <v>14271</v>
      </c>
      <c r="L6604" s="156" t="s">
        <v>14272</v>
      </c>
      <c r="N6604" s="121" t="s">
        <v>13970</v>
      </c>
      <c r="S6604" s="128"/>
      <c r="T6604" s="653"/>
      <c r="U6604" s="156" t="s">
        <v>13113</v>
      </c>
      <c r="V6604" s="650"/>
      <c r="W6604" s="653"/>
      <c r="X6604" s="25">
        <v>120</v>
      </c>
      <c r="Y6604" s="25">
        <v>31</v>
      </c>
      <c r="Z6604" s="131" t="s">
        <v>13972</v>
      </c>
      <c r="AC6604" s="653"/>
      <c r="AI6604" s="56" t="s">
        <v>13109</v>
      </c>
      <c r="AJ6604" s="25" t="s">
        <v>13971</v>
      </c>
    </row>
    <row r="6605" spans="1:36" s="56" customFormat="1">
      <c r="A6605" s="56" t="s">
        <v>14114</v>
      </c>
      <c r="B6605" s="156" t="s">
        <v>970</v>
      </c>
      <c r="C6605" s="56" t="s">
        <v>6381</v>
      </c>
      <c r="D6605" s="56" t="s">
        <v>6382</v>
      </c>
      <c r="E6605" s="56" t="s">
        <v>14107</v>
      </c>
      <c r="F6605" s="56" t="s">
        <v>6384</v>
      </c>
      <c r="H6605" s="56" t="s">
        <v>14108</v>
      </c>
      <c r="I6605" s="56">
        <v>20150519</v>
      </c>
      <c r="J6605" s="56">
        <v>20150719</v>
      </c>
      <c r="K6605" s="121" t="s">
        <v>14273</v>
      </c>
      <c r="L6605" s="156" t="s">
        <v>14274</v>
      </c>
      <c r="N6605" s="121" t="s">
        <v>13970</v>
      </c>
      <c r="S6605" s="128"/>
      <c r="T6605" s="654"/>
      <c r="U6605" s="156" t="s">
        <v>13113</v>
      </c>
      <c r="V6605" s="651"/>
      <c r="W6605" s="654"/>
      <c r="X6605" s="25">
        <v>130</v>
      </c>
      <c r="Y6605" s="25">
        <v>34.6</v>
      </c>
      <c r="Z6605" s="131" t="s">
        <v>13972</v>
      </c>
      <c r="AC6605" s="654"/>
      <c r="AI6605" s="56" t="s">
        <v>13109</v>
      </c>
      <c r="AJ6605" s="25" t="s">
        <v>13971</v>
      </c>
    </row>
    <row r="6606" spans="1:36" s="56" customFormat="1">
      <c r="A6606" s="56" t="s">
        <v>14114</v>
      </c>
      <c r="B6606" s="156" t="s">
        <v>970</v>
      </c>
      <c r="C6606" s="56" t="s">
        <v>6381</v>
      </c>
      <c r="D6606" s="56" t="s">
        <v>6382</v>
      </c>
      <c r="E6606" s="56" t="s">
        <v>14107</v>
      </c>
      <c r="F6606" s="56" t="s">
        <v>6384</v>
      </c>
      <c r="H6606" s="56" t="s">
        <v>14108</v>
      </c>
      <c r="I6606" s="56">
        <v>20150519</v>
      </c>
      <c r="J6606" s="56">
        <v>20150719</v>
      </c>
      <c r="K6606" s="121" t="s">
        <v>14275</v>
      </c>
      <c r="L6606" s="156" t="s">
        <v>14276</v>
      </c>
      <c r="N6606" s="121" t="s">
        <v>13970</v>
      </c>
      <c r="S6606" s="128"/>
      <c r="T6606" s="652">
        <v>1</v>
      </c>
      <c r="U6606" s="156" t="s">
        <v>13113</v>
      </c>
      <c r="V6606" s="2">
        <v>1</v>
      </c>
      <c r="W6606" s="652">
        <v>60</v>
      </c>
      <c r="X6606" s="25">
        <v>75</v>
      </c>
      <c r="Y6606" s="25">
        <v>30.4</v>
      </c>
      <c r="Z6606" s="131" t="s">
        <v>13972</v>
      </c>
      <c r="AC6606" s="652">
        <v>4</v>
      </c>
      <c r="AI6606" s="56" t="s">
        <v>13109</v>
      </c>
      <c r="AJ6606" s="25" t="s">
        <v>13971</v>
      </c>
    </row>
    <row r="6607" spans="1:36" s="56" customFormat="1">
      <c r="A6607" s="56" t="s">
        <v>14114</v>
      </c>
      <c r="B6607" s="156" t="s">
        <v>970</v>
      </c>
      <c r="C6607" s="56" t="s">
        <v>6381</v>
      </c>
      <c r="D6607" s="56" t="s">
        <v>6382</v>
      </c>
      <c r="E6607" s="56" t="s">
        <v>14107</v>
      </c>
      <c r="F6607" s="56" t="s">
        <v>6384</v>
      </c>
      <c r="H6607" s="56" t="s">
        <v>14108</v>
      </c>
      <c r="I6607" s="56">
        <v>20150519</v>
      </c>
      <c r="J6607" s="56">
        <v>20150719</v>
      </c>
      <c r="K6607" s="121" t="s">
        <v>14277</v>
      </c>
      <c r="L6607" s="156" t="s">
        <v>14278</v>
      </c>
      <c r="N6607" s="121" t="s">
        <v>13970</v>
      </c>
      <c r="S6607" s="128"/>
      <c r="T6607" s="653"/>
      <c r="U6607" s="156" t="s">
        <v>13113</v>
      </c>
      <c r="V6607" s="650"/>
      <c r="W6607" s="653"/>
      <c r="X6607" s="25">
        <v>132</v>
      </c>
      <c r="Y6607" s="25">
        <v>20.2</v>
      </c>
      <c r="Z6607" s="131" t="s">
        <v>13972</v>
      </c>
      <c r="AC6607" s="653"/>
      <c r="AI6607" s="56" t="s">
        <v>13109</v>
      </c>
      <c r="AJ6607" s="25" t="s">
        <v>13971</v>
      </c>
    </row>
    <row r="6608" spans="1:36" s="56" customFormat="1">
      <c r="A6608" s="56" t="s">
        <v>14114</v>
      </c>
      <c r="B6608" s="156" t="s">
        <v>970</v>
      </c>
      <c r="C6608" s="56" t="s">
        <v>6381</v>
      </c>
      <c r="D6608" s="56" t="s">
        <v>6382</v>
      </c>
      <c r="E6608" s="56" t="s">
        <v>14107</v>
      </c>
      <c r="F6608" s="56" t="s">
        <v>6384</v>
      </c>
      <c r="H6608" s="56" t="s">
        <v>14108</v>
      </c>
      <c r="I6608" s="56">
        <v>20150519</v>
      </c>
      <c r="J6608" s="56">
        <v>20150719</v>
      </c>
      <c r="K6608" s="121" t="s">
        <v>14279</v>
      </c>
      <c r="L6608" s="156" t="s">
        <v>14280</v>
      </c>
      <c r="N6608" s="121" t="s">
        <v>13970</v>
      </c>
      <c r="S6608" s="128"/>
      <c r="T6608" s="653"/>
      <c r="U6608" s="156" t="s">
        <v>13113</v>
      </c>
      <c r="V6608" s="650"/>
      <c r="W6608" s="653"/>
      <c r="X6608" s="25">
        <v>123</v>
      </c>
      <c r="Y6608" s="25">
        <v>26</v>
      </c>
      <c r="Z6608" s="131" t="s">
        <v>13972</v>
      </c>
      <c r="AC6608" s="653"/>
      <c r="AI6608" s="56" t="s">
        <v>13109</v>
      </c>
      <c r="AJ6608" s="25" t="s">
        <v>13971</v>
      </c>
    </row>
    <row r="6609" spans="1:36" s="56" customFormat="1">
      <c r="A6609" s="56" t="s">
        <v>14114</v>
      </c>
      <c r="B6609" s="156" t="s">
        <v>970</v>
      </c>
      <c r="C6609" s="56" t="s">
        <v>6381</v>
      </c>
      <c r="D6609" s="56" t="s">
        <v>6382</v>
      </c>
      <c r="E6609" s="56" t="s">
        <v>14107</v>
      </c>
      <c r="F6609" s="56" t="s">
        <v>6384</v>
      </c>
      <c r="H6609" s="56" t="s">
        <v>14108</v>
      </c>
      <c r="I6609" s="56">
        <v>20150519</v>
      </c>
      <c r="J6609" s="56">
        <v>20150719</v>
      </c>
      <c r="K6609" s="121" t="s">
        <v>14281</v>
      </c>
      <c r="L6609" s="156" t="s">
        <v>14282</v>
      </c>
      <c r="N6609" s="121" t="s">
        <v>13970</v>
      </c>
      <c r="S6609" s="128"/>
      <c r="T6609" s="653"/>
      <c r="U6609" s="156" t="s">
        <v>13113</v>
      </c>
      <c r="V6609" s="650"/>
      <c r="W6609" s="653"/>
      <c r="X6609" s="25">
        <v>128</v>
      </c>
      <c r="Y6609" s="25">
        <v>24.6</v>
      </c>
      <c r="Z6609" s="131" t="s">
        <v>13972</v>
      </c>
      <c r="AC6609" s="653"/>
      <c r="AI6609" s="56" t="s">
        <v>13109</v>
      </c>
      <c r="AJ6609" s="25" t="s">
        <v>13971</v>
      </c>
    </row>
    <row r="6610" spans="1:36" s="56" customFormat="1">
      <c r="A6610" s="56" t="s">
        <v>14114</v>
      </c>
      <c r="B6610" s="156" t="s">
        <v>970</v>
      </c>
      <c r="C6610" s="56" t="s">
        <v>6381</v>
      </c>
      <c r="D6610" s="56" t="s">
        <v>6382</v>
      </c>
      <c r="E6610" s="56" t="s">
        <v>14107</v>
      </c>
      <c r="F6610" s="56" t="s">
        <v>6384</v>
      </c>
      <c r="H6610" s="56" t="s">
        <v>14108</v>
      </c>
      <c r="I6610" s="56">
        <v>20150519</v>
      </c>
      <c r="J6610" s="56">
        <v>20150719</v>
      </c>
      <c r="K6610" s="121" t="s">
        <v>14283</v>
      </c>
      <c r="L6610" s="156" t="s">
        <v>14284</v>
      </c>
      <c r="N6610" s="121" t="s">
        <v>13970</v>
      </c>
      <c r="S6610" s="128"/>
      <c r="T6610" s="653"/>
      <c r="U6610" s="156" t="s">
        <v>13113</v>
      </c>
      <c r="V6610" s="650"/>
      <c r="W6610" s="653"/>
      <c r="X6610" s="25">
        <v>122</v>
      </c>
      <c r="Y6610" s="25">
        <v>20.8</v>
      </c>
      <c r="Z6610" s="131" t="s">
        <v>13972</v>
      </c>
      <c r="AC6610" s="653"/>
      <c r="AI6610" s="56" t="s">
        <v>13109</v>
      </c>
      <c r="AJ6610" s="25" t="s">
        <v>13971</v>
      </c>
    </row>
    <row r="6611" spans="1:36" s="56" customFormat="1">
      <c r="A6611" s="56" t="s">
        <v>14114</v>
      </c>
      <c r="B6611" s="156" t="s">
        <v>970</v>
      </c>
      <c r="C6611" s="56" t="s">
        <v>6381</v>
      </c>
      <c r="D6611" s="56" t="s">
        <v>6382</v>
      </c>
      <c r="E6611" s="56" t="s">
        <v>14107</v>
      </c>
      <c r="F6611" s="56" t="s">
        <v>6384</v>
      </c>
      <c r="H6611" s="56" t="s">
        <v>14108</v>
      </c>
      <c r="I6611" s="56">
        <v>20150519</v>
      </c>
      <c r="J6611" s="56">
        <v>20150719</v>
      </c>
      <c r="K6611" s="121" t="s">
        <v>14285</v>
      </c>
      <c r="L6611" s="156" t="s">
        <v>14286</v>
      </c>
      <c r="N6611" s="121" t="s">
        <v>13970</v>
      </c>
      <c r="S6611" s="128"/>
      <c r="T6611" s="653"/>
      <c r="U6611" s="156" t="s">
        <v>13113</v>
      </c>
      <c r="V6611" s="650"/>
      <c r="W6611" s="653"/>
      <c r="X6611" s="25">
        <v>140</v>
      </c>
      <c r="Y6611" s="25">
        <v>34.6</v>
      </c>
      <c r="Z6611" s="131" t="s">
        <v>13972</v>
      </c>
      <c r="AC6611" s="653"/>
      <c r="AI6611" s="56" t="s">
        <v>13109</v>
      </c>
      <c r="AJ6611" s="25" t="s">
        <v>13971</v>
      </c>
    </row>
    <row r="6612" spans="1:36" s="56" customFormat="1">
      <c r="A6612" s="56" t="s">
        <v>14114</v>
      </c>
      <c r="B6612" s="156" t="s">
        <v>970</v>
      </c>
      <c r="C6612" s="56" t="s">
        <v>6381</v>
      </c>
      <c r="D6612" s="56" t="s">
        <v>6382</v>
      </c>
      <c r="E6612" s="56" t="s">
        <v>14107</v>
      </c>
      <c r="F6612" s="56" t="s">
        <v>6384</v>
      </c>
      <c r="H6612" s="56" t="s">
        <v>14108</v>
      </c>
      <c r="I6612" s="56">
        <v>20150519</v>
      </c>
      <c r="J6612" s="56">
        <v>20150719</v>
      </c>
      <c r="K6612" s="121" t="s">
        <v>14287</v>
      </c>
      <c r="L6612" s="156" t="s">
        <v>14288</v>
      </c>
      <c r="N6612" s="121" t="s">
        <v>13970</v>
      </c>
      <c r="S6612" s="128"/>
      <c r="T6612" s="653"/>
      <c r="U6612" s="156" t="s">
        <v>13113</v>
      </c>
      <c r="V6612" s="650"/>
      <c r="W6612" s="653"/>
      <c r="X6612" s="25">
        <v>126</v>
      </c>
      <c r="Y6612" s="25">
        <v>46.2</v>
      </c>
      <c r="Z6612" s="131" t="s">
        <v>13972</v>
      </c>
      <c r="AC6612" s="653"/>
      <c r="AI6612" s="56" t="s">
        <v>13109</v>
      </c>
      <c r="AJ6612" s="25" t="s">
        <v>13971</v>
      </c>
    </row>
    <row r="6613" spans="1:36" s="56" customFormat="1">
      <c r="A6613" s="56" t="s">
        <v>14114</v>
      </c>
      <c r="B6613" s="156" t="s">
        <v>970</v>
      </c>
      <c r="C6613" s="56" t="s">
        <v>6381</v>
      </c>
      <c r="D6613" s="56" t="s">
        <v>6382</v>
      </c>
      <c r="E6613" s="56" t="s">
        <v>14107</v>
      </c>
      <c r="F6613" s="56" t="s">
        <v>6384</v>
      </c>
      <c r="H6613" s="56" t="s">
        <v>14108</v>
      </c>
      <c r="I6613" s="56">
        <v>20150519</v>
      </c>
      <c r="J6613" s="56">
        <v>20150719</v>
      </c>
      <c r="K6613" s="121" t="s">
        <v>14289</v>
      </c>
      <c r="L6613" s="156" t="s">
        <v>14290</v>
      </c>
      <c r="N6613" s="121" t="s">
        <v>13970</v>
      </c>
      <c r="S6613" s="128"/>
      <c r="T6613" s="654"/>
      <c r="U6613" s="156" t="s">
        <v>13113</v>
      </c>
      <c r="V6613" s="651"/>
      <c r="W6613" s="654"/>
      <c r="X6613" s="25">
        <v>125</v>
      </c>
      <c r="Y6613" s="25">
        <v>57</v>
      </c>
      <c r="Z6613" s="131" t="s">
        <v>13972</v>
      </c>
      <c r="AC6613" s="654"/>
      <c r="AI6613" s="56" t="s">
        <v>13109</v>
      </c>
      <c r="AJ6613" s="25" t="s">
        <v>13971</v>
      </c>
    </row>
    <row r="6614" spans="1:36" s="56" customFormat="1">
      <c r="A6614" s="56" t="s">
        <v>14114</v>
      </c>
      <c r="B6614" s="156" t="s">
        <v>970</v>
      </c>
      <c r="C6614" s="56" t="s">
        <v>6381</v>
      </c>
      <c r="D6614" s="56" t="s">
        <v>6382</v>
      </c>
      <c r="E6614" s="56" t="s">
        <v>14107</v>
      </c>
      <c r="F6614" s="56" t="s">
        <v>6384</v>
      </c>
      <c r="H6614" s="56" t="s">
        <v>14108</v>
      </c>
      <c r="I6614" s="56">
        <v>20150519</v>
      </c>
      <c r="J6614" s="56">
        <v>20150719</v>
      </c>
      <c r="K6614" s="121" t="s">
        <v>14291</v>
      </c>
      <c r="L6614" s="156" t="s">
        <v>14292</v>
      </c>
      <c r="N6614" s="121" t="s">
        <v>13970</v>
      </c>
      <c r="S6614" s="128"/>
      <c r="T6614" s="652">
        <v>1</v>
      </c>
      <c r="U6614" s="156" t="s">
        <v>13113</v>
      </c>
      <c r="V6614" s="2">
        <v>1</v>
      </c>
      <c r="W6614" s="652">
        <v>60</v>
      </c>
      <c r="X6614" s="25">
        <v>124</v>
      </c>
      <c r="Y6614" s="25">
        <v>44</v>
      </c>
      <c r="Z6614" s="131" t="s">
        <v>13972</v>
      </c>
      <c r="AC6614" s="652">
        <v>4</v>
      </c>
      <c r="AI6614" s="56" t="s">
        <v>13109</v>
      </c>
      <c r="AJ6614" s="25" t="s">
        <v>13971</v>
      </c>
    </row>
    <row r="6615" spans="1:36" s="56" customFormat="1">
      <c r="A6615" s="56" t="s">
        <v>14114</v>
      </c>
      <c r="B6615" s="156" t="s">
        <v>970</v>
      </c>
      <c r="C6615" s="56" t="s">
        <v>6381</v>
      </c>
      <c r="D6615" s="56" t="s">
        <v>6382</v>
      </c>
      <c r="E6615" s="56" t="s">
        <v>14107</v>
      </c>
      <c r="F6615" s="56" t="s">
        <v>6384</v>
      </c>
      <c r="H6615" s="56" t="s">
        <v>14108</v>
      </c>
      <c r="I6615" s="56">
        <v>20150519</v>
      </c>
      <c r="J6615" s="56">
        <v>20150719</v>
      </c>
      <c r="K6615" s="121" t="s">
        <v>14293</v>
      </c>
      <c r="L6615" s="156" t="s">
        <v>14294</v>
      </c>
      <c r="N6615" s="121" t="s">
        <v>13970</v>
      </c>
      <c r="S6615" s="128"/>
      <c r="T6615" s="653"/>
      <c r="U6615" s="156" t="s">
        <v>13113</v>
      </c>
      <c r="V6615" s="650"/>
      <c r="W6615" s="653"/>
      <c r="X6615" s="25">
        <v>128</v>
      </c>
      <c r="Y6615" s="25">
        <v>25.4</v>
      </c>
      <c r="Z6615" s="131" t="s">
        <v>13972</v>
      </c>
      <c r="AC6615" s="653"/>
      <c r="AI6615" s="56" t="s">
        <v>13109</v>
      </c>
      <c r="AJ6615" s="25" t="s">
        <v>13971</v>
      </c>
    </row>
    <row r="6616" spans="1:36" s="56" customFormat="1">
      <c r="A6616" s="56" t="s">
        <v>14114</v>
      </c>
      <c r="B6616" s="156" t="s">
        <v>970</v>
      </c>
      <c r="C6616" s="56" t="s">
        <v>6381</v>
      </c>
      <c r="D6616" s="56" t="s">
        <v>6382</v>
      </c>
      <c r="E6616" s="56" t="s">
        <v>14107</v>
      </c>
      <c r="F6616" s="56" t="s">
        <v>6384</v>
      </c>
      <c r="H6616" s="56" t="s">
        <v>14108</v>
      </c>
      <c r="I6616" s="56">
        <v>20150519</v>
      </c>
      <c r="J6616" s="56">
        <v>20150719</v>
      </c>
      <c r="K6616" s="121" t="s">
        <v>14295</v>
      </c>
      <c r="L6616" s="156" t="s">
        <v>14296</v>
      </c>
      <c r="N6616" s="121" t="s">
        <v>13970</v>
      </c>
      <c r="S6616" s="128"/>
      <c r="T6616" s="653"/>
      <c r="U6616" s="156" t="s">
        <v>13113</v>
      </c>
      <c r="V6616" s="650"/>
      <c r="W6616" s="653"/>
      <c r="X6616" s="25">
        <v>129</v>
      </c>
      <c r="Y6616" s="25">
        <v>31.8</v>
      </c>
      <c r="Z6616" s="131" t="s">
        <v>13972</v>
      </c>
      <c r="AC6616" s="653"/>
      <c r="AI6616" s="56" t="s">
        <v>13109</v>
      </c>
      <c r="AJ6616" s="25" t="s">
        <v>13971</v>
      </c>
    </row>
    <row r="6617" spans="1:36" s="56" customFormat="1">
      <c r="A6617" s="56" t="s">
        <v>14114</v>
      </c>
      <c r="B6617" s="156" t="s">
        <v>970</v>
      </c>
      <c r="C6617" s="56" t="s">
        <v>6381</v>
      </c>
      <c r="D6617" s="56" t="s">
        <v>6382</v>
      </c>
      <c r="E6617" s="56" t="s">
        <v>14107</v>
      </c>
      <c r="F6617" s="56" t="s">
        <v>6384</v>
      </c>
      <c r="H6617" s="56" t="s">
        <v>14108</v>
      </c>
      <c r="I6617" s="56">
        <v>20150519</v>
      </c>
      <c r="J6617" s="56">
        <v>20150719</v>
      </c>
      <c r="K6617" s="121" t="s">
        <v>14297</v>
      </c>
      <c r="L6617" s="156" t="s">
        <v>14298</v>
      </c>
      <c r="N6617" s="121" t="s">
        <v>13970</v>
      </c>
      <c r="S6617" s="128"/>
      <c r="T6617" s="653"/>
      <c r="U6617" s="156" t="s">
        <v>13113</v>
      </c>
      <c r="V6617" s="650"/>
      <c r="W6617" s="653"/>
      <c r="X6617" s="25">
        <v>68</v>
      </c>
      <c r="Y6617" s="25">
        <v>27</v>
      </c>
      <c r="Z6617" s="131" t="s">
        <v>13972</v>
      </c>
      <c r="AC6617" s="653"/>
      <c r="AI6617" s="56" t="s">
        <v>13109</v>
      </c>
      <c r="AJ6617" s="25" t="s">
        <v>13971</v>
      </c>
    </row>
    <row r="6618" spans="1:36" s="56" customFormat="1">
      <c r="A6618" s="56" t="s">
        <v>14114</v>
      </c>
      <c r="B6618" s="156" t="s">
        <v>970</v>
      </c>
      <c r="C6618" s="56" t="s">
        <v>6381</v>
      </c>
      <c r="D6618" s="56" t="s">
        <v>6382</v>
      </c>
      <c r="E6618" s="56" t="s">
        <v>14107</v>
      </c>
      <c r="F6618" s="56" t="s">
        <v>6384</v>
      </c>
      <c r="H6618" s="56" t="s">
        <v>14108</v>
      </c>
      <c r="I6618" s="56">
        <v>20150519</v>
      </c>
      <c r="J6618" s="56">
        <v>20150719</v>
      </c>
      <c r="K6618" s="121" t="s">
        <v>14299</v>
      </c>
      <c r="L6618" s="156" t="s">
        <v>14300</v>
      </c>
      <c r="N6618" s="121" t="s">
        <v>13970</v>
      </c>
      <c r="S6618" s="128"/>
      <c r="T6618" s="653"/>
      <c r="U6618" s="156" t="s">
        <v>13113</v>
      </c>
      <c r="V6618" s="650"/>
      <c r="W6618" s="653"/>
      <c r="X6618" s="25">
        <v>129</v>
      </c>
      <c r="Y6618" s="25">
        <v>32.799999999999997</v>
      </c>
      <c r="Z6618" s="131" t="s">
        <v>13972</v>
      </c>
      <c r="AC6618" s="653"/>
      <c r="AI6618" s="56" t="s">
        <v>13109</v>
      </c>
      <c r="AJ6618" s="25" t="s">
        <v>13971</v>
      </c>
    </row>
    <row r="6619" spans="1:36" s="56" customFormat="1">
      <c r="A6619" s="56" t="s">
        <v>14114</v>
      </c>
      <c r="B6619" s="156" t="s">
        <v>970</v>
      </c>
      <c r="C6619" s="56" t="s">
        <v>6381</v>
      </c>
      <c r="D6619" s="56" t="s">
        <v>6382</v>
      </c>
      <c r="E6619" s="56" t="s">
        <v>14107</v>
      </c>
      <c r="F6619" s="56" t="s">
        <v>6384</v>
      </c>
      <c r="H6619" s="56" t="s">
        <v>14108</v>
      </c>
      <c r="I6619" s="56">
        <v>20150519</v>
      </c>
      <c r="J6619" s="56">
        <v>20150719</v>
      </c>
      <c r="K6619" s="121" t="s">
        <v>14301</v>
      </c>
      <c r="L6619" s="156" t="s">
        <v>14302</v>
      </c>
      <c r="N6619" s="121" t="s">
        <v>13970</v>
      </c>
      <c r="S6619" s="128"/>
      <c r="T6619" s="653"/>
      <c r="U6619" s="156" t="s">
        <v>13113</v>
      </c>
      <c r="V6619" s="650"/>
      <c r="W6619" s="653"/>
      <c r="X6619" s="25">
        <v>114</v>
      </c>
      <c r="Y6619" s="25">
        <v>51.2</v>
      </c>
      <c r="Z6619" s="131" t="s">
        <v>13972</v>
      </c>
      <c r="AC6619" s="653"/>
      <c r="AI6619" s="56" t="s">
        <v>13109</v>
      </c>
      <c r="AJ6619" s="25" t="s">
        <v>13971</v>
      </c>
    </row>
    <row r="6620" spans="1:36" s="56" customFormat="1">
      <c r="A6620" s="56" t="s">
        <v>14114</v>
      </c>
      <c r="B6620" s="156" t="s">
        <v>970</v>
      </c>
      <c r="C6620" s="56" t="s">
        <v>6381</v>
      </c>
      <c r="D6620" s="56" t="s">
        <v>6382</v>
      </c>
      <c r="E6620" s="56" t="s">
        <v>14107</v>
      </c>
      <c r="F6620" s="56" t="s">
        <v>6384</v>
      </c>
      <c r="H6620" s="56" t="s">
        <v>14108</v>
      </c>
      <c r="I6620" s="56">
        <v>20150519</v>
      </c>
      <c r="J6620" s="56">
        <v>20150719</v>
      </c>
      <c r="K6620" s="121" t="s">
        <v>14303</v>
      </c>
      <c r="L6620" s="156" t="s">
        <v>14304</v>
      </c>
      <c r="N6620" s="121" t="s">
        <v>13970</v>
      </c>
      <c r="S6620" s="128"/>
      <c r="T6620" s="653"/>
      <c r="U6620" s="156" t="s">
        <v>13113</v>
      </c>
      <c r="V6620" s="650"/>
      <c r="W6620" s="653"/>
      <c r="X6620" s="25">
        <v>121</v>
      </c>
      <c r="Y6620" s="25">
        <v>27.6</v>
      </c>
      <c r="Z6620" s="131" t="s">
        <v>13972</v>
      </c>
      <c r="AC6620" s="653"/>
      <c r="AI6620" s="56" t="s">
        <v>13109</v>
      </c>
      <c r="AJ6620" s="25" t="s">
        <v>13971</v>
      </c>
    </row>
    <row r="6621" spans="1:36" s="56" customFormat="1">
      <c r="A6621" s="56" t="s">
        <v>14114</v>
      </c>
      <c r="B6621" s="156" t="s">
        <v>970</v>
      </c>
      <c r="C6621" s="56" t="s">
        <v>6381</v>
      </c>
      <c r="D6621" s="56" t="s">
        <v>6382</v>
      </c>
      <c r="E6621" s="56" t="s">
        <v>14107</v>
      </c>
      <c r="F6621" s="56" t="s">
        <v>6384</v>
      </c>
      <c r="H6621" s="56" t="s">
        <v>14108</v>
      </c>
      <c r="I6621" s="56">
        <v>20150519</v>
      </c>
      <c r="J6621" s="56">
        <v>20150719</v>
      </c>
      <c r="K6621" s="121" t="s">
        <v>14305</v>
      </c>
      <c r="L6621" s="156" t="s">
        <v>14306</v>
      </c>
      <c r="N6621" s="121" t="s">
        <v>13970</v>
      </c>
      <c r="S6621" s="128"/>
      <c r="T6621" s="654"/>
      <c r="U6621" s="156" t="s">
        <v>13113</v>
      </c>
      <c r="V6621" s="651"/>
      <c r="W6621" s="654"/>
      <c r="X6621" s="25">
        <v>122</v>
      </c>
      <c r="Y6621" s="25">
        <v>37.200000000000003</v>
      </c>
      <c r="Z6621" s="131" t="s">
        <v>13972</v>
      </c>
      <c r="AC6621" s="654"/>
      <c r="AI6621" s="56" t="s">
        <v>13109</v>
      </c>
      <c r="AJ6621" s="25" t="s">
        <v>13971</v>
      </c>
    </row>
    <row r="6622" spans="1:36" s="56" customFormat="1">
      <c r="A6622" s="56" t="s">
        <v>14114</v>
      </c>
      <c r="B6622" s="156" t="s">
        <v>970</v>
      </c>
      <c r="C6622" s="56" t="s">
        <v>6381</v>
      </c>
      <c r="D6622" s="56" t="s">
        <v>6382</v>
      </c>
      <c r="E6622" s="56" t="s">
        <v>14107</v>
      </c>
      <c r="F6622" s="56" t="s">
        <v>6384</v>
      </c>
      <c r="H6622" s="56" t="s">
        <v>14108</v>
      </c>
      <c r="I6622" s="56">
        <v>20150519</v>
      </c>
      <c r="J6622" s="56">
        <v>20150719</v>
      </c>
      <c r="K6622" s="121" t="s">
        <v>14307</v>
      </c>
      <c r="L6622" s="156" t="s">
        <v>14308</v>
      </c>
      <c r="N6622" s="121" t="s">
        <v>13970</v>
      </c>
      <c r="S6622" s="128"/>
      <c r="T6622" s="652">
        <v>1</v>
      </c>
      <c r="U6622" s="156" t="s">
        <v>13113</v>
      </c>
      <c r="V6622" s="2">
        <v>1</v>
      </c>
      <c r="W6622" s="652">
        <v>60</v>
      </c>
      <c r="X6622" s="25">
        <v>83</v>
      </c>
      <c r="Y6622" s="25">
        <v>27.2</v>
      </c>
      <c r="Z6622" s="131" t="s">
        <v>13972</v>
      </c>
      <c r="AC6622" s="652">
        <v>4</v>
      </c>
      <c r="AI6622" s="56" t="s">
        <v>13109</v>
      </c>
      <c r="AJ6622" s="25" t="s">
        <v>13971</v>
      </c>
    </row>
    <row r="6623" spans="1:36" s="56" customFormat="1">
      <c r="A6623" s="56" t="s">
        <v>14114</v>
      </c>
      <c r="B6623" s="156" t="s">
        <v>970</v>
      </c>
      <c r="C6623" s="56" t="s">
        <v>6381</v>
      </c>
      <c r="D6623" s="56" t="s">
        <v>6382</v>
      </c>
      <c r="E6623" s="56" t="s">
        <v>14107</v>
      </c>
      <c r="F6623" s="56" t="s">
        <v>6384</v>
      </c>
      <c r="H6623" s="56" t="s">
        <v>14108</v>
      </c>
      <c r="I6623" s="56">
        <v>20150519</v>
      </c>
      <c r="J6623" s="56">
        <v>20150719</v>
      </c>
      <c r="K6623" s="121" t="s">
        <v>14309</v>
      </c>
      <c r="L6623" s="156" t="s">
        <v>14310</v>
      </c>
      <c r="N6623" s="121" t="s">
        <v>13970</v>
      </c>
      <c r="S6623" s="128"/>
      <c r="T6623" s="653"/>
      <c r="U6623" s="156" t="s">
        <v>13113</v>
      </c>
      <c r="V6623" s="650"/>
      <c r="W6623" s="653"/>
      <c r="X6623" s="25">
        <v>79</v>
      </c>
      <c r="Y6623" s="25">
        <v>29.2</v>
      </c>
      <c r="Z6623" s="131" t="s">
        <v>13972</v>
      </c>
      <c r="AC6623" s="653"/>
      <c r="AI6623" s="56" t="s">
        <v>13109</v>
      </c>
      <c r="AJ6623" s="25" t="s">
        <v>13971</v>
      </c>
    </row>
    <row r="6624" spans="1:36" s="56" customFormat="1">
      <c r="A6624" s="56" t="s">
        <v>14114</v>
      </c>
      <c r="B6624" s="156" t="s">
        <v>970</v>
      </c>
      <c r="C6624" s="56" t="s">
        <v>6381</v>
      </c>
      <c r="D6624" s="56" t="s">
        <v>6382</v>
      </c>
      <c r="E6624" s="56" t="s">
        <v>14107</v>
      </c>
      <c r="F6624" s="56" t="s">
        <v>6384</v>
      </c>
      <c r="H6624" s="56" t="s">
        <v>14108</v>
      </c>
      <c r="I6624" s="56">
        <v>20150519</v>
      </c>
      <c r="J6624" s="56">
        <v>20150719</v>
      </c>
      <c r="K6624" s="121" t="s">
        <v>14311</v>
      </c>
      <c r="L6624" s="156" t="s">
        <v>14312</v>
      </c>
      <c r="N6624" s="121" t="s">
        <v>13970</v>
      </c>
      <c r="S6624" s="128"/>
      <c r="T6624" s="653"/>
      <c r="U6624" s="156" t="s">
        <v>13113</v>
      </c>
      <c r="V6624" s="650"/>
      <c r="W6624" s="653"/>
      <c r="X6624" s="25">
        <v>130</v>
      </c>
      <c r="Y6624" s="25">
        <v>24</v>
      </c>
      <c r="Z6624" s="131" t="s">
        <v>13972</v>
      </c>
      <c r="AC6624" s="653"/>
      <c r="AI6624" s="56" t="s">
        <v>13109</v>
      </c>
      <c r="AJ6624" s="25" t="s">
        <v>13971</v>
      </c>
    </row>
    <row r="6625" spans="1:36" s="56" customFormat="1">
      <c r="A6625" s="56" t="s">
        <v>14114</v>
      </c>
      <c r="B6625" s="156" t="s">
        <v>970</v>
      </c>
      <c r="C6625" s="56" t="s">
        <v>6381</v>
      </c>
      <c r="D6625" s="56" t="s">
        <v>6382</v>
      </c>
      <c r="E6625" s="56" t="s">
        <v>14107</v>
      </c>
      <c r="F6625" s="56" t="s">
        <v>6384</v>
      </c>
      <c r="H6625" s="56" t="s">
        <v>14108</v>
      </c>
      <c r="I6625" s="56">
        <v>20150519</v>
      </c>
      <c r="J6625" s="56">
        <v>20150719</v>
      </c>
      <c r="K6625" s="121" t="s">
        <v>14313</v>
      </c>
      <c r="L6625" s="156" t="s">
        <v>14314</v>
      </c>
      <c r="N6625" s="121" t="s">
        <v>13970</v>
      </c>
      <c r="S6625" s="128"/>
      <c r="T6625" s="653"/>
      <c r="U6625" s="156" t="s">
        <v>13113</v>
      </c>
      <c r="V6625" s="650"/>
      <c r="W6625" s="653"/>
      <c r="X6625" s="25">
        <v>130</v>
      </c>
      <c r="Y6625" s="25">
        <v>30.6</v>
      </c>
      <c r="Z6625" s="131" t="s">
        <v>13972</v>
      </c>
      <c r="AC6625" s="653"/>
      <c r="AI6625" s="56" t="s">
        <v>13109</v>
      </c>
      <c r="AJ6625" s="25" t="s">
        <v>13971</v>
      </c>
    </row>
    <row r="6626" spans="1:36" s="56" customFormat="1">
      <c r="A6626" s="56" t="s">
        <v>14114</v>
      </c>
      <c r="B6626" s="156" t="s">
        <v>970</v>
      </c>
      <c r="C6626" s="56" t="s">
        <v>6381</v>
      </c>
      <c r="D6626" s="56" t="s">
        <v>6382</v>
      </c>
      <c r="E6626" s="56" t="s">
        <v>14107</v>
      </c>
      <c r="F6626" s="56" t="s">
        <v>6384</v>
      </c>
      <c r="H6626" s="56" t="s">
        <v>14108</v>
      </c>
      <c r="I6626" s="56">
        <v>20150519</v>
      </c>
      <c r="J6626" s="56">
        <v>20150719</v>
      </c>
      <c r="K6626" s="121" t="s">
        <v>14315</v>
      </c>
      <c r="L6626" s="156" t="s">
        <v>14316</v>
      </c>
      <c r="N6626" s="121" t="s">
        <v>13970</v>
      </c>
      <c r="S6626" s="128"/>
      <c r="T6626" s="653"/>
      <c r="U6626" s="156" t="s">
        <v>13113</v>
      </c>
      <c r="V6626" s="650"/>
      <c r="W6626" s="653"/>
      <c r="X6626" s="25">
        <v>142</v>
      </c>
      <c r="Y6626" s="25">
        <v>26.4</v>
      </c>
      <c r="Z6626" s="131" t="s">
        <v>13972</v>
      </c>
      <c r="AC6626" s="653"/>
      <c r="AI6626" s="56" t="s">
        <v>13109</v>
      </c>
      <c r="AJ6626" s="25" t="s">
        <v>13971</v>
      </c>
    </row>
    <row r="6627" spans="1:36" s="56" customFormat="1">
      <c r="A6627" s="56" t="s">
        <v>14114</v>
      </c>
      <c r="B6627" s="156" t="s">
        <v>970</v>
      </c>
      <c r="C6627" s="56" t="s">
        <v>6381</v>
      </c>
      <c r="D6627" s="56" t="s">
        <v>6382</v>
      </c>
      <c r="E6627" s="56" t="s">
        <v>14107</v>
      </c>
      <c r="F6627" s="56" t="s">
        <v>6384</v>
      </c>
      <c r="H6627" s="56" t="s">
        <v>14108</v>
      </c>
      <c r="I6627" s="56">
        <v>20150519</v>
      </c>
      <c r="J6627" s="56">
        <v>20150719</v>
      </c>
      <c r="K6627" s="121" t="s">
        <v>14317</v>
      </c>
      <c r="L6627" s="156" t="s">
        <v>14318</v>
      </c>
      <c r="N6627" s="121" t="s">
        <v>13970</v>
      </c>
      <c r="S6627" s="128"/>
      <c r="T6627" s="653"/>
      <c r="U6627" s="156" t="s">
        <v>13113</v>
      </c>
      <c r="V6627" s="650"/>
      <c r="W6627" s="653"/>
      <c r="X6627" s="25">
        <v>110</v>
      </c>
      <c r="Y6627" s="25">
        <v>27.8</v>
      </c>
      <c r="Z6627" s="131" t="s">
        <v>13972</v>
      </c>
      <c r="AC6627" s="653"/>
      <c r="AI6627" s="56" t="s">
        <v>13109</v>
      </c>
      <c r="AJ6627" s="25" t="s">
        <v>13971</v>
      </c>
    </row>
    <row r="6628" spans="1:36" s="56" customFormat="1">
      <c r="A6628" s="56" t="s">
        <v>14114</v>
      </c>
      <c r="B6628" s="156" t="s">
        <v>970</v>
      </c>
      <c r="C6628" s="56" t="s">
        <v>6381</v>
      </c>
      <c r="D6628" s="56" t="s">
        <v>6382</v>
      </c>
      <c r="E6628" s="56" t="s">
        <v>14107</v>
      </c>
      <c r="F6628" s="56" t="s">
        <v>6384</v>
      </c>
      <c r="H6628" s="56" t="s">
        <v>14108</v>
      </c>
      <c r="I6628" s="56">
        <v>20150519</v>
      </c>
      <c r="J6628" s="56">
        <v>20150719</v>
      </c>
      <c r="K6628" s="121" t="s">
        <v>14319</v>
      </c>
      <c r="L6628" s="156" t="s">
        <v>14320</v>
      </c>
      <c r="N6628" s="121" t="s">
        <v>13970</v>
      </c>
      <c r="S6628" s="128"/>
      <c r="T6628" s="653"/>
      <c r="U6628" s="156" t="s">
        <v>13113</v>
      </c>
      <c r="V6628" s="650"/>
      <c r="W6628" s="653"/>
      <c r="X6628" s="25">
        <v>129</v>
      </c>
      <c r="Y6628" s="25">
        <v>22.2</v>
      </c>
      <c r="Z6628" s="131" t="s">
        <v>13972</v>
      </c>
      <c r="AC6628" s="653"/>
      <c r="AI6628" s="56" t="s">
        <v>13109</v>
      </c>
      <c r="AJ6628" s="25" t="s">
        <v>13971</v>
      </c>
    </row>
    <row r="6629" spans="1:36" s="56" customFormat="1">
      <c r="A6629" s="56" t="s">
        <v>14114</v>
      </c>
      <c r="B6629" s="156" t="s">
        <v>970</v>
      </c>
      <c r="C6629" s="56" t="s">
        <v>6381</v>
      </c>
      <c r="D6629" s="56" t="s">
        <v>6382</v>
      </c>
      <c r="E6629" s="56" t="s">
        <v>14107</v>
      </c>
      <c r="F6629" s="56" t="s">
        <v>6384</v>
      </c>
      <c r="H6629" s="56" t="s">
        <v>14108</v>
      </c>
      <c r="I6629" s="56">
        <v>20150519</v>
      </c>
      <c r="J6629" s="56">
        <v>20150719</v>
      </c>
      <c r="K6629" s="121" t="s">
        <v>14321</v>
      </c>
      <c r="L6629" s="156" t="s">
        <v>14322</v>
      </c>
      <c r="N6629" s="121" t="s">
        <v>13970</v>
      </c>
      <c r="S6629" s="128"/>
      <c r="T6629" s="654"/>
      <c r="U6629" s="156" t="s">
        <v>13113</v>
      </c>
      <c r="V6629" s="651"/>
      <c r="W6629" s="654"/>
      <c r="X6629" s="25">
        <v>87</v>
      </c>
      <c r="Y6629" s="25">
        <v>20</v>
      </c>
      <c r="Z6629" s="131" t="s">
        <v>13972</v>
      </c>
      <c r="AC6629" s="654"/>
      <c r="AI6629" s="56" t="s">
        <v>13109</v>
      </c>
      <c r="AJ6629" s="25" t="s">
        <v>13971</v>
      </c>
    </row>
    <row r="6630" spans="1:36" s="56" customFormat="1">
      <c r="A6630" s="56" t="s">
        <v>14114</v>
      </c>
      <c r="B6630" s="156" t="s">
        <v>970</v>
      </c>
      <c r="C6630" s="56" t="s">
        <v>6381</v>
      </c>
      <c r="D6630" s="56" t="s">
        <v>6382</v>
      </c>
      <c r="E6630" s="56" t="s">
        <v>14107</v>
      </c>
      <c r="F6630" s="56" t="s">
        <v>6384</v>
      </c>
      <c r="H6630" s="56" t="s">
        <v>14108</v>
      </c>
      <c r="I6630" s="56">
        <v>20150519</v>
      </c>
      <c r="J6630" s="56">
        <v>20150719</v>
      </c>
      <c r="K6630" s="121" t="s">
        <v>14323</v>
      </c>
      <c r="L6630" s="156" t="s">
        <v>14324</v>
      </c>
      <c r="N6630" s="121" t="s">
        <v>13970</v>
      </c>
      <c r="S6630" s="128"/>
      <c r="T6630" s="652">
        <v>1</v>
      </c>
      <c r="U6630" s="156" t="s">
        <v>13113</v>
      </c>
      <c r="V6630" s="2">
        <v>1</v>
      </c>
      <c r="W6630" s="652">
        <v>60</v>
      </c>
      <c r="X6630" s="25">
        <v>124</v>
      </c>
      <c r="Y6630" s="25">
        <v>30.2</v>
      </c>
      <c r="Z6630" s="131" t="s">
        <v>13972</v>
      </c>
      <c r="AC6630" s="652">
        <v>4</v>
      </c>
      <c r="AI6630" s="56" t="s">
        <v>13109</v>
      </c>
      <c r="AJ6630" s="25" t="s">
        <v>13971</v>
      </c>
    </row>
    <row r="6631" spans="1:36" s="56" customFormat="1">
      <c r="A6631" s="56" t="s">
        <v>14114</v>
      </c>
      <c r="B6631" s="156" t="s">
        <v>970</v>
      </c>
      <c r="C6631" s="56" t="s">
        <v>6381</v>
      </c>
      <c r="D6631" s="56" t="s">
        <v>6382</v>
      </c>
      <c r="E6631" s="56" t="s">
        <v>14107</v>
      </c>
      <c r="F6631" s="56" t="s">
        <v>6384</v>
      </c>
      <c r="H6631" s="56" t="s">
        <v>14108</v>
      </c>
      <c r="I6631" s="56">
        <v>20150519</v>
      </c>
      <c r="J6631" s="56">
        <v>20150719</v>
      </c>
      <c r="K6631" s="121" t="s">
        <v>14325</v>
      </c>
      <c r="L6631" s="156" t="s">
        <v>14326</v>
      </c>
      <c r="N6631" s="121" t="s">
        <v>13970</v>
      </c>
      <c r="S6631" s="128"/>
      <c r="T6631" s="653"/>
      <c r="U6631" s="156" t="s">
        <v>13113</v>
      </c>
      <c r="V6631" s="650"/>
      <c r="W6631" s="653"/>
      <c r="X6631" s="25">
        <v>131</v>
      </c>
      <c r="Y6631" s="25">
        <v>26.4</v>
      </c>
      <c r="Z6631" s="131" t="s">
        <v>13972</v>
      </c>
      <c r="AC6631" s="653"/>
      <c r="AI6631" s="56" t="s">
        <v>13109</v>
      </c>
      <c r="AJ6631" s="25" t="s">
        <v>13971</v>
      </c>
    </row>
    <row r="6632" spans="1:36" s="56" customFormat="1">
      <c r="A6632" s="56" t="s">
        <v>14114</v>
      </c>
      <c r="B6632" s="156" t="s">
        <v>970</v>
      </c>
      <c r="C6632" s="56" t="s">
        <v>6381</v>
      </c>
      <c r="D6632" s="56" t="s">
        <v>6382</v>
      </c>
      <c r="E6632" s="56" t="s">
        <v>14107</v>
      </c>
      <c r="F6632" s="56" t="s">
        <v>6384</v>
      </c>
      <c r="H6632" s="56" t="s">
        <v>14108</v>
      </c>
      <c r="I6632" s="56">
        <v>20150519</v>
      </c>
      <c r="J6632" s="56">
        <v>20150719</v>
      </c>
      <c r="K6632" s="121" t="s">
        <v>14327</v>
      </c>
      <c r="L6632" s="156" t="s">
        <v>14328</v>
      </c>
      <c r="N6632" s="121" t="s">
        <v>13970</v>
      </c>
      <c r="S6632" s="128"/>
      <c r="T6632" s="653"/>
      <c r="U6632" s="156" t="s">
        <v>13113</v>
      </c>
      <c r="V6632" s="650"/>
      <c r="W6632" s="653"/>
      <c r="X6632" s="25">
        <v>117</v>
      </c>
      <c r="Y6632" s="25">
        <v>24.4</v>
      </c>
      <c r="Z6632" s="131" t="s">
        <v>13972</v>
      </c>
      <c r="AC6632" s="653"/>
      <c r="AI6632" s="56" t="s">
        <v>13109</v>
      </c>
      <c r="AJ6632" s="25" t="s">
        <v>13971</v>
      </c>
    </row>
    <row r="6633" spans="1:36" s="56" customFormat="1">
      <c r="A6633" s="56" t="s">
        <v>14114</v>
      </c>
      <c r="B6633" s="156" t="s">
        <v>970</v>
      </c>
      <c r="C6633" s="56" t="s">
        <v>6381</v>
      </c>
      <c r="D6633" s="56" t="s">
        <v>6382</v>
      </c>
      <c r="E6633" s="56" t="s">
        <v>14107</v>
      </c>
      <c r="F6633" s="56" t="s">
        <v>6384</v>
      </c>
      <c r="H6633" s="56" t="s">
        <v>14108</v>
      </c>
      <c r="I6633" s="56">
        <v>20150519</v>
      </c>
      <c r="J6633" s="56">
        <v>20150719</v>
      </c>
      <c r="K6633" s="121" t="s">
        <v>14329</v>
      </c>
      <c r="L6633" s="156" t="s">
        <v>14330</v>
      </c>
      <c r="N6633" s="121" t="s">
        <v>13970</v>
      </c>
      <c r="S6633" s="128"/>
      <c r="T6633" s="653"/>
      <c r="U6633" s="156" t="s">
        <v>13113</v>
      </c>
      <c r="V6633" s="650"/>
      <c r="W6633" s="653"/>
      <c r="X6633" s="25">
        <v>107</v>
      </c>
      <c r="Y6633" s="25">
        <v>41.2</v>
      </c>
      <c r="Z6633" s="131" t="s">
        <v>13972</v>
      </c>
      <c r="AC6633" s="653"/>
      <c r="AI6633" s="56" t="s">
        <v>13109</v>
      </c>
      <c r="AJ6633" s="25" t="s">
        <v>13971</v>
      </c>
    </row>
    <row r="6634" spans="1:36" s="56" customFormat="1">
      <c r="A6634" s="56" t="s">
        <v>14114</v>
      </c>
      <c r="B6634" s="156" t="s">
        <v>970</v>
      </c>
      <c r="C6634" s="56" t="s">
        <v>6381</v>
      </c>
      <c r="D6634" s="56" t="s">
        <v>6382</v>
      </c>
      <c r="E6634" s="56" t="s">
        <v>14107</v>
      </c>
      <c r="F6634" s="56" t="s">
        <v>6384</v>
      </c>
      <c r="H6634" s="56" t="s">
        <v>14108</v>
      </c>
      <c r="I6634" s="56">
        <v>20150519</v>
      </c>
      <c r="J6634" s="56">
        <v>20150719</v>
      </c>
      <c r="K6634" s="121" t="s">
        <v>14331</v>
      </c>
      <c r="L6634" s="156" t="s">
        <v>14332</v>
      </c>
      <c r="N6634" s="121" t="s">
        <v>13970</v>
      </c>
      <c r="S6634" s="128"/>
      <c r="T6634" s="653"/>
      <c r="U6634" s="156" t="s">
        <v>13113</v>
      </c>
      <c r="V6634" s="650"/>
      <c r="W6634" s="653"/>
      <c r="X6634" s="25">
        <v>128</v>
      </c>
      <c r="Y6634" s="25">
        <v>27.4</v>
      </c>
      <c r="Z6634" s="131" t="s">
        <v>13972</v>
      </c>
      <c r="AC6634" s="653"/>
      <c r="AI6634" s="56" t="s">
        <v>13109</v>
      </c>
      <c r="AJ6634" s="25" t="s">
        <v>13971</v>
      </c>
    </row>
    <row r="6635" spans="1:36" s="56" customFormat="1">
      <c r="A6635" s="56" t="s">
        <v>14114</v>
      </c>
      <c r="B6635" s="156" t="s">
        <v>970</v>
      </c>
      <c r="C6635" s="56" t="s">
        <v>6381</v>
      </c>
      <c r="D6635" s="56" t="s">
        <v>6382</v>
      </c>
      <c r="E6635" s="56" t="s">
        <v>14107</v>
      </c>
      <c r="F6635" s="56" t="s">
        <v>6384</v>
      </c>
      <c r="H6635" s="56" t="s">
        <v>14108</v>
      </c>
      <c r="I6635" s="56">
        <v>20150519</v>
      </c>
      <c r="J6635" s="56">
        <v>20150719</v>
      </c>
      <c r="K6635" s="121" t="s">
        <v>14333</v>
      </c>
      <c r="L6635" s="156" t="s">
        <v>14334</v>
      </c>
      <c r="N6635" s="121" t="s">
        <v>13970</v>
      </c>
      <c r="S6635" s="128"/>
      <c r="T6635" s="653"/>
      <c r="U6635" s="156" t="s">
        <v>13113</v>
      </c>
      <c r="V6635" s="650"/>
      <c r="W6635" s="653"/>
      <c r="X6635" s="25">
        <v>119</v>
      </c>
      <c r="Y6635" s="25">
        <v>41.8</v>
      </c>
      <c r="Z6635" s="131" t="s">
        <v>13972</v>
      </c>
      <c r="AC6635" s="653"/>
      <c r="AI6635" s="56" t="s">
        <v>13109</v>
      </c>
      <c r="AJ6635" s="25" t="s">
        <v>13971</v>
      </c>
    </row>
    <row r="6636" spans="1:36" s="56" customFormat="1">
      <c r="A6636" s="56" t="s">
        <v>14114</v>
      </c>
      <c r="B6636" s="156" t="s">
        <v>970</v>
      </c>
      <c r="C6636" s="56" t="s">
        <v>6381</v>
      </c>
      <c r="D6636" s="56" t="s">
        <v>6382</v>
      </c>
      <c r="E6636" s="56" t="s">
        <v>14107</v>
      </c>
      <c r="F6636" s="56" t="s">
        <v>6384</v>
      </c>
      <c r="H6636" s="56" t="s">
        <v>14108</v>
      </c>
      <c r="I6636" s="56">
        <v>20150519</v>
      </c>
      <c r="J6636" s="56">
        <v>20150719</v>
      </c>
      <c r="K6636" s="121" t="s">
        <v>14335</v>
      </c>
      <c r="L6636" s="156" t="s">
        <v>14336</v>
      </c>
      <c r="N6636" s="121" t="s">
        <v>13970</v>
      </c>
      <c r="S6636" s="128"/>
      <c r="T6636" s="653"/>
      <c r="U6636" s="156" t="s">
        <v>13113</v>
      </c>
      <c r="V6636" s="650"/>
      <c r="W6636" s="653"/>
      <c r="X6636" s="25">
        <v>129</v>
      </c>
      <c r="Y6636" s="25">
        <v>48.4</v>
      </c>
      <c r="Z6636" s="131" t="s">
        <v>13972</v>
      </c>
      <c r="AC6636" s="653"/>
      <c r="AI6636" s="56" t="s">
        <v>13109</v>
      </c>
      <c r="AJ6636" s="25" t="s">
        <v>13971</v>
      </c>
    </row>
    <row r="6637" spans="1:36" s="56" customFormat="1">
      <c r="A6637" s="56" t="s">
        <v>14114</v>
      </c>
      <c r="B6637" s="156" t="s">
        <v>970</v>
      </c>
      <c r="C6637" s="56" t="s">
        <v>6381</v>
      </c>
      <c r="D6637" s="56" t="s">
        <v>6382</v>
      </c>
      <c r="E6637" s="56" t="s">
        <v>14107</v>
      </c>
      <c r="F6637" s="56" t="s">
        <v>6384</v>
      </c>
      <c r="H6637" s="56" t="s">
        <v>14108</v>
      </c>
      <c r="I6637" s="56">
        <v>20150519</v>
      </c>
      <c r="J6637" s="56">
        <v>20150719</v>
      </c>
      <c r="K6637" s="121" t="s">
        <v>14337</v>
      </c>
      <c r="L6637" s="156" t="s">
        <v>14338</v>
      </c>
      <c r="N6637" s="121" t="s">
        <v>13970</v>
      </c>
      <c r="S6637" s="128"/>
      <c r="T6637" s="654"/>
      <c r="U6637" s="156" t="s">
        <v>13113</v>
      </c>
      <c r="V6637" s="651"/>
      <c r="W6637" s="654"/>
      <c r="X6637" s="25">
        <v>79</v>
      </c>
      <c r="Y6637" s="25">
        <v>22.6</v>
      </c>
      <c r="Z6637" s="131" t="s">
        <v>13972</v>
      </c>
      <c r="AC6637" s="654"/>
      <c r="AI6637" s="56" t="s">
        <v>13109</v>
      </c>
      <c r="AJ6637" s="25" t="s">
        <v>13971</v>
      </c>
    </row>
    <row r="6639" spans="1:36" s="56" customFormat="1">
      <c r="A6639" s="128" t="s">
        <v>14339</v>
      </c>
      <c r="B6639" s="156" t="s">
        <v>8363</v>
      </c>
      <c r="C6639" s="128" t="s">
        <v>14340</v>
      </c>
      <c r="D6639" s="179" t="s">
        <v>12797</v>
      </c>
      <c r="H6639" s="128" t="s">
        <v>14341</v>
      </c>
      <c r="I6639" s="159">
        <v>42142</v>
      </c>
      <c r="J6639" s="159">
        <v>42203</v>
      </c>
      <c r="K6639" s="161" t="s">
        <v>13587</v>
      </c>
      <c r="L6639" s="161" t="s">
        <v>14342</v>
      </c>
      <c r="N6639" s="121" t="s">
        <v>13583</v>
      </c>
      <c r="O6639" s="128"/>
      <c r="P6639" s="128"/>
      <c r="S6639" s="128" t="s">
        <v>988</v>
      </c>
      <c r="T6639" s="25">
        <v>2</v>
      </c>
      <c r="U6639" s="156" t="s">
        <v>13603</v>
      </c>
      <c r="W6639" s="25">
        <v>120</v>
      </c>
      <c r="X6639" s="25">
        <v>30</v>
      </c>
      <c r="Y6639" s="25">
        <v>228</v>
      </c>
      <c r="Z6639" s="131" t="s">
        <v>14344</v>
      </c>
      <c r="AC6639" s="25" t="s">
        <v>14343</v>
      </c>
      <c r="AI6639" s="56" t="s">
        <v>13109</v>
      </c>
      <c r="AJ6639" s="25" t="s">
        <v>13114</v>
      </c>
    </row>
    <row r="6640" spans="1:36" s="56" customFormat="1">
      <c r="A6640" s="128" t="s">
        <v>14339</v>
      </c>
      <c r="B6640" s="156" t="s">
        <v>8363</v>
      </c>
      <c r="C6640" s="128" t="s">
        <v>14340</v>
      </c>
      <c r="D6640" s="179" t="s">
        <v>12797</v>
      </c>
      <c r="H6640" s="128" t="s">
        <v>14341</v>
      </c>
      <c r="I6640" s="159">
        <v>42142</v>
      </c>
      <c r="J6640" s="159">
        <v>42203</v>
      </c>
      <c r="K6640" s="161" t="s">
        <v>13587</v>
      </c>
      <c r="L6640" s="161" t="s">
        <v>14342</v>
      </c>
      <c r="N6640" s="121" t="s">
        <v>13583</v>
      </c>
      <c r="O6640" s="128"/>
      <c r="P6640" s="128"/>
      <c r="S6640" s="128" t="s">
        <v>988</v>
      </c>
      <c r="T6640" s="25">
        <v>1</v>
      </c>
      <c r="U6640" s="156" t="s">
        <v>13603</v>
      </c>
      <c r="W6640" s="25">
        <v>120</v>
      </c>
      <c r="X6640" s="25">
        <v>15</v>
      </c>
      <c r="Y6640" s="25">
        <v>228</v>
      </c>
      <c r="Z6640" s="131" t="s">
        <v>14345</v>
      </c>
      <c r="AC6640" s="25">
        <v>8</v>
      </c>
      <c r="AI6640" s="56" t="s">
        <v>13109</v>
      </c>
      <c r="AJ6640" s="25" t="s">
        <v>13114</v>
      </c>
    </row>
    <row r="6642" spans="1:36" s="56" customFormat="1">
      <c r="A6642" s="56" t="s">
        <v>14346</v>
      </c>
      <c r="B6642" s="156" t="s">
        <v>13591</v>
      </c>
      <c r="C6642" s="56" t="s">
        <v>14347</v>
      </c>
      <c r="D6642" s="56" t="s">
        <v>14348</v>
      </c>
      <c r="E6642" s="56" t="s">
        <v>3900</v>
      </c>
      <c r="F6642" s="56" t="s">
        <v>3900</v>
      </c>
      <c r="H6642" s="56" t="s">
        <v>14349</v>
      </c>
      <c r="I6642" s="159">
        <v>42163</v>
      </c>
      <c r="J6642" s="159">
        <v>42180</v>
      </c>
      <c r="K6642" s="161" t="s">
        <v>14350</v>
      </c>
      <c r="L6642" s="161" t="s">
        <v>14351</v>
      </c>
      <c r="N6642" s="121" t="s">
        <v>14352</v>
      </c>
      <c r="O6642" s="56">
        <v>141</v>
      </c>
      <c r="P6642" s="56" t="s">
        <v>14353</v>
      </c>
      <c r="Q6642" s="56" t="s">
        <v>14353</v>
      </c>
      <c r="S6642" s="128" t="s">
        <v>14354</v>
      </c>
      <c r="T6642" s="25">
        <v>24</v>
      </c>
      <c r="AE6642" s="159"/>
      <c r="AF6642" s="159"/>
      <c r="AG6642" s="159"/>
      <c r="AH6642" s="159"/>
      <c r="AI6642" s="56" t="s">
        <v>13580</v>
      </c>
    </row>
    <row r="6644" spans="1:36" s="56" customFormat="1">
      <c r="A6644" s="128" t="s">
        <v>14355</v>
      </c>
      <c r="B6644" s="156" t="s">
        <v>8363</v>
      </c>
      <c r="C6644" s="128" t="s">
        <v>14340</v>
      </c>
      <c r="D6644" s="179" t="s">
        <v>12797</v>
      </c>
      <c r="H6644" s="128" t="s">
        <v>14341</v>
      </c>
      <c r="I6644" s="159">
        <v>42163</v>
      </c>
      <c r="J6644" s="159">
        <v>42224</v>
      </c>
      <c r="K6644" s="161" t="s">
        <v>14356</v>
      </c>
      <c r="L6644" s="130" t="s">
        <v>14357</v>
      </c>
      <c r="N6644" s="121" t="s">
        <v>6411</v>
      </c>
      <c r="O6644" s="130"/>
      <c r="P6644" s="130"/>
      <c r="Q6644" s="1"/>
      <c r="R6644" s="1"/>
      <c r="S6644" s="128" t="s">
        <v>988</v>
      </c>
      <c r="T6644" s="128">
        <v>1</v>
      </c>
      <c r="U6644" s="156" t="s">
        <v>13603</v>
      </c>
      <c r="V6644" s="1"/>
      <c r="W6644" s="121">
        <v>15</v>
      </c>
      <c r="AC6644" s="121">
        <v>1</v>
      </c>
      <c r="AF6644" s="159"/>
      <c r="AG6644" s="159"/>
      <c r="AH6644" s="159"/>
      <c r="AI6644" s="56" t="s">
        <v>13109</v>
      </c>
      <c r="AJ6644" s="25" t="s">
        <v>13114</v>
      </c>
    </row>
    <row r="6645" spans="1:36" s="56" customFormat="1">
      <c r="A6645" s="128" t="s">
        <v>14355</v>
      </c>
      <c r="B6645" s="156" t="s">
        <v>8363</v>
      </c>
      <c r="C6645" s="128" t="s">
        <v>14340</v>
      </c>
      <c r="D6645" s="179" t="s">
        <v>12797</v>
      </c>
      <c r="H6645" s="128" t="s">
        <v>14341</v>
      </c>
      <c r="I6645" s="159">
        <v>42163</v>
      </c>
      <c r="J6645" s="159">
        <v>42224</v>
      </c>
      <c r="K6645" s="161" t="s">
        <v>14358</v>
      </c>
      <c r="L6645" s="130" t="s">
        <v>14359</v>
      </c>
      <c r="N6645" s="121" t="s">
        <v>6411</v>
      </c>
      <c r="O6645" s="130"/>
      <c r="P6645" s="130"/>
      <c r="Q6645" s="1"/>
      <c r="R6645" s="1"/>
      <c r="S6645" s="128" t="s">
        <v>988</v>
      </c>
      <c r="T6645" s="128">
        <v>1</v>
      </c>
      <c r="U6645" s="156" t="s">
        <v>13603</v>
      </c>
      <c r="V6645" s="1"/>
      <c r="W6645" s="121">
        <v>15</v>
      </c>
      <c r="AC6645" s="121">
        <v>1</v>
      </c>
      <c r="AF6645" s="159"/>
      <c r="AG6645" s="159"/>
      <c r="AH6645" s="159"/>
      <c r="AI6645" s="56" t="s">
        <v>13109</v>
      </c>
      <c r="AJ6645" s="25" t="s">
        <v>13114</v>
      </c>
    </row>
    <row r="6646" spans="1:36" s="56" customFormat="1">
      <c r="A6646" s="128" t="s">
        <v>14355</v>
      </c>
      <c r="B6646" s="156" t="s">
        <v>8363</v>
      </c>
      <c r="C6646" s="128" t="s">
        <v>14340</v>
      </c>
      <c r="D6646" s="179" t="s">
        <v>12797</v>
      </c>
      <c r="H6646" s="128" t="s">
        <v>14341</v>
      </c>
      <c r="I6646" s="159">
        <v>42163</v>
      </c>
      <c r="J6646" s="159">
        <v>42224</v>
      </c>
      <c r="K6646" s="161" t="s">
        <v>14360</v>
      </c>
      <c r="L6646" s="130" t="s">
        <v>14361</v>
      </c>
      <c r="N6646" s="121" t="s">
        <v>6411</v>
      </c>
      <c r="O6646" s="130"/>
      <c r="P6646" s="130"/>
      <c r="Q6646" s="1"/>
      <c r="R6646" s="1"/>
      <c r="S6646" s="128" t="s">
        <v>988</v>
      </c>
      <c r="T6646" s="128">
        <v>1</v>
      </c>
      <c r="U6646" s="156" t="s">
        <v>13603</v>
      </c>
      <c r="V6646" s="1"/>
      <c r="W6646" s="121">
        <v>15</v>
      </c>
      <c r="AC6646" s="121">
        <v>1</v>
      </c>
      <c r="AF6646" s="159"/>
      <c r="AG6646" s="159"/>
      <c r="AH6646" s="159"/>
      <c r="AI6646" s="56" t="s">
        <v>13109</v>
      </c>
      <c r="AJ6646" s="25" t="s">
        <v>13114</v>
      </c>
    </row>
    <row r="6647" spans="1:36" s="56" customFormat="1">
      <c r="A6647" s="128" t="s">
        <v>14355</v>
      </c>
      <c r="B6647" s="156" t="s">
        <v>8363</v>
      </c>
      <c r="C6647" s="128" t="s">
        <v>14340</v>
      </c>
      <c r="D6647" s="179" t="s">
        <v>12797</v>
      </c>
      <c r="H6647" s="128" t="s">
        <v>14341</v>
      </c>
      <c r="I6647" s="159">
        <v>42163</v>
      </c>
      <c r="J6647" s="159">
        <v>42224</v>
      </c>
      <c r="K6647" s="161" t="s">
        <v>14362</v>
      </c>
      <c r="L6647" s="130" t="s">
        <v>14363</v>
      </c>
      <c r="N6647" s="121" t="s">
        <v>6411</v>
      </c>
      <c r="O6647" s="130"/>
      <c r="P6647" s="130"/>
      <c r="Q6647" s="1"/>
      <c r="R6647" s="1"/>
      <c r="S6647" s="128" t="s">
        <v>988</v>
      </c>
      <c r="T6647" s="128">
        <v>1</v>
      </c>
      <c r="U6647" s="156" t="s">
        <v>13603</v>
      </c>
      <c r="V6647" s="1"/>
      <c r="W6647" s="121">
        <v>15</v>
      </c>
      <c r="AC6647" s="121">
        <v>1</v>
      </c>
      <c r="AF6647" s="159"/>
      <c r="AG6647" s="159"/>
      <c r="AH6647" s="159"/>
      <c r="AI6647" s="56" t="s">
        <v>13109</v>
      </c>
      <c r="AJ6647" s="25" t="s">
        <v>13114</v>
      </c>
    </row>
    <row r="6648" spans="1:36" s="56" customFormat="1">
      <c r="A6648" s="128" t="s">
        <v>14355</v>
      </c>
      <c r="B6648" s="156" t="s">
        <v>8363</v>
      </c>
      <c r="C6648" s="128" t="s">
        <v>14340</v>
      </c>
      <c r="D6648" s="179" t="s">
        <v>12797</v>
      </c>
      <c r="H6648" s="128" t="s">
        <v>14341</v>
      </c>
      <c r="I6648" s="159">
        <v>42163</v>
      </c>
      <c r="J6648" s="159">
        <v>42224</v>
      </c>
      <c r="K6648" s="161" t="s">
        <v>14364</v>
      </c>
      <c r="L6648" s="130" t="s">
        <v>14365</v>
      </c>
      <c r="N6648" s="121" t="s">
        <v>6411</v>
      </c>
      <c r="O6648" s="130"/>
      <c r="P6648" s="130"/>
      <c r="Q6648" s="1"/>
      <c r="R6648" s="1"/>
      <c r="S6648" s="128" t="s">
        <v>988</v>
      </c>
      <c r="T6648" s="128">
        <v>1</v>
      </c>
      <c r="U6648" s="156" t="s">
        <v>13603</v>
      </c>
      <c r="V6648" s="1"/>
      <c r="W6648" s="121">
        <v>15</v>
      </c>
      <c r="AC6648" s="121">
        <v>1</v>
      </c>
      <c r="AF6648" s="159"/>
      <c r="AG6648" s="159"/>
      <c r="AH6648" s="159"/>
      <c r="AI6648" s="56" t="s">
        <v>13109</v>
      </c>
      <c r="AJ6648" s="25" t="s">
        <v>13114</v>
      </c>
    </row>
    <row r="6649" spans="1:36" s="56" customFormat="1">
      <c r="A6649" s="128" t="s">
        <v>14355</v>
      </c>
      <c r="B6649" s="156" t="s">
        <v>8363</v>
      </c>
      <c r="C6649" s="128" t="s">
        <v>14340</v>
      </c>
      <c r="D6649" s="179" t="s">
        <v>12797</v>
      </c>
      <c r="H6649" s="128" t="s">
        <v>14341</v>
      </c>
      <c r="I6649" s="159">
        <v>42163</v>
      </c>
      <c r="J6649" s="159">
        <v>42224</v>
      </c>
      <c r="K6649" s="161" t="s">
        <v>14366</v>
      </c>
      <c r="L6649" s="130" t="s">
        <v>14367</v>
      </c>
      <c r="N6649" s="121" t="s">
        <v>6411</v>
      </c>
      <c r="O6649" s="130"/>
      <c r="P6649" s="130"/>
      <c r="Q6649" s="1"/>
      <c r="R6649" s="1"/>
      <c r="S6649" s="128" t="s">
        <v>988</v>
      </c>
      <c r="T6649" s="128">
        <v>1</v>
      </c>
      <c r="U6649" s="156" t="s">
        <v>13603</v>
      </c>
      <c r="V6649" s="1"/>
      <c r="W6649" s="121">
        <v>15</v>
      </c>
      <c r="AC6649" s="121">
        <v>1</v>
      </c>
      <c r="AF6649" s="159"/>
      <c r="AG6649" s="159"/>
      <c r="AH6649" s="159"/>
      <c r="AI6649" s="56" t="s">
        <v>13109</v>
      </c>
      <c r="AJ6649" s="25" t="s">
        <v>13114</v>
      </c>
    </row>
    <row r="6650" spans="1:36" s="56" customFormat="1">
      <c r="A6650" s="128" t="s">
        <v>14355</v>
      </c>
      <c r="B6650" s="156" t="s">
        <v>8363</v>
      </c>
      <c r="C6650" s="128" t="s">
        <v>14340</v>
      </c>
      <c r="D6650" s="179" t="s">
        <v>12797</v>
      </c>
      <c r="H6650" s="128" t="s">
        <v>14341</v>
      </c>
      <c r="I6650" s="159">
        <v>42163</v>
      </c>
      <c r="J6650" s="159">
        <v>42224</v>
      </c>
      <c r="K6650" s="161" t="s">
        <v>14368</v>
      </c>
      <c r="L6650" s="130" t="s">
        <v>14369</v>
      </c>
      <c r="N6650" s="121" t="s">
        <v>6411</v>
      </c>
      <c r="O6650" s="130"/>
      <c r="P6650" s="130"/>
      <c r="Q6650" s="1"/>
      <c r="R6650" s="1"/>
      <c r="S6650" s="128" t="s">
        <v>988</v>
      </c>
      <c r="T6650" s="128">
        <v>1</v>
      </c>
      <c r="U6650" s="156" t="s">
        <v>13603</v>
      </c>
      <c r="V6650" s="1"/>
      <c r="W6650" s="121">
        <v>15</v>
      </c>
      <c r="AC6650" s="121">
        <v>1</v>
      </c>
      <c r="AF6650" s="159"/>
      <c r="AG6650" s="159"/>
      <c r="AH6650" s="159"/>
      <c r="AI6650" s="56" t="s">
        <v>13109</v>
      </c>
      <c r="AJ6650" s="25" t="s">
        <v>13114</v>
      </c>
    </row>
    <row r="6651" spans="1:36" s="56" customFormat="1">
      <c r="A6651" s="128" t="s">
        <v>14355</v>
      </c>
      <c r="B6651" s="156" t="s">
        <v>8363</v>
      </c>
      <c r="C6651" s="128" t="s">
        <v>14340</v>
      </c>
      <c r="D6651" s="179" t="s">
        <v>12797</v>
      </c>
      <c r="H6651" s="128" t="s">
        <v>14341</v>
      </c>
      <c r="I6651" s="159">
        <v>42163</v>
      </c>
      <c r="J6651" s="159">
        <v>42224</v>
      </c>
      <c r="K6651" s="161" t="s">
        <v>14370</v>
      </c>
      <c r="L6651" s="130" t="s">
        <v>14371</v>
      </c>
      <c r="N6651" s="121" t="s">
        <v>6411</v>
      </c>
      <c r="O6651" s="130"/>
      <c r="P6651" s="130"/>
      <c r="Q6651" s="1"/>
      <c r="R6651" s="1"/>
      <c r="S6651" s="128" t="s">
        <v>988</v>
      </c>
      <c r="T6651" s="128">
        <v>1</v>
      </c>
      <c r="U6651" s="156" t="s">
        <v>13603</v>
      </c>
      <c r="V6651" s="1"/>
      <c r="W6651" s="121">
        <v>15</v>
      </c>
      <c r="AC6651" s="121">
        <v>1</v>
      </c>
      <c r="AF6651" s="159"/>
      <c r="AG6651" s="159"/>
      <c r="AH6651" s="159"/>
      <c r="AI6651" s="56" t="s">
        <v>13109</v>
      </c>
      <c r="AJ6651" s="25" t="s">
        <v>13114</v>
      </c>
    </row>
    <row r="6652" spans="1:36" s="56" customFormat="1">
      <c r="A6652" s="128" t="s">
        <v>14355</v>
      </c>
      <c r="B6652" s="156" t="s">
        <v>8363</v>
      </c>
      <c r="C6652" s="128" t="s">
        <v>14340</v>
      </c>
      <c r="D6652" s="179" t="s">
        <v>12797</v>
      </c>
      <c r="H6652" s="128" t="s">
        <v>14341</v>
      </c>
      <c r="I6652" s="159">
        <v>42163</v>
      </c>
      <c r="J6652" s="159">
        <v>42224</v>
      </c>
      <c r="K6652" s="161" t="s">
        <v>14372</v>
      </c>
      <c r="L6652" s="130" t="s">
        <v>14373</v>
      </c>
      <c r="N6652" s="121" t="s">
        <v>6411</v>
      </c>
      <c r="O6652" s="130"/>
      <c r="P6652" s="130"/>
      <c r="Q6652" s="1"/>
      <c r="R6652" s="1"/>
      <c r="S6652" s="128" t="s">
        <v>988</v>
      </c>
      <c r="T6652" s="128">
        <v>1</v>
      </c>
      <c r="U6652" s="156" t="s">
        <v>13603</v>
      </c>
      <c r="V6652" s="1"/>
      <c r="W6652" s="121">
        <v>15</v>
      </c>
      <c r="AC6652" s="121">
        <v>1</v>
      </c>
      <c r="AF6652" s="159"/>
      <c r="AG6652" s="159"/>
      <c r="AH6652" s="159"/>
      <c r="AI6652" s="56" t="s">
        <v>13109</v>
      </c>
      <c r="AJ6652" s="25" t="s">
        <v>13114</v>
      </c>
    </row>
    <row r="6653" spans="1:36" s="56" customFormat="1">
      <c r="A6653" s="128" t="s">
        <v>14355</v>
      </c>
      <c r="B6653" s="156" t="s">
        <v>8363</v>
      </c>
      <c r="C6653" s="128" t="s">
        <v>14340</v>
      </c>
      <c r="D6653" s="179" t="s">
        <v>12797</v>
      </c>
      <c r="H6653" s="128" t="s">
        <v>14341</v>
      </c>
      <c r="I6653" s="159">
        <v>42163</v>
      </c>
      <c r="J6653" s="159">
        <v>42224</v>
      </c>
      <c r="K6653" s="161" t="s">
        <v>14374</v>
      </c>
      <c r="L6653" s="130" t="s">
        <v>14375</v>
      </c>
      <c r="N6653" s="121" t="s">
        <v>6411</v>
      </c>
      <c r="O6653" s="130"/>
      <c r="P6653" s="130"/>
      <c r="Q6653" s="1"/>
      <c r="R6653" s="1"/>
      <c r="S6653" s="128" t="s">
        <v>988</v>
      </c>
      <c r="T6653" s="128">
        <v>1</v>
      </c>
      <c r="U6653" s="156" t="s">
        <v>13603</v>
      </c>
      <c r="V6653" s="1"/>
      <c r="W6653" s="121">
        <v>15</v>
      </c>
      <c r="AC6653" s="121">
        <v>1</v>
      </c>
      <c r="AF6653" s="159"/>
      <c r="AG6653" s="159"/>
      <c r="AH6653" s="159"/>
      <c r="AI6653" s="56" t="s">
        <v>13109</v>
      </c>
      <c r="AJ6653" s="25" t="s">
        <v>13114</v>
      </c>
    </row>
    <row r="6654" spans="1:36" s="56" customFormat="1">
      <c r="A6654" s="128" t="s">
        <v>14355</v>
      </c>
      <c r="B6654" s="156" t="s">
        <v>8363</v>
      </c>
      <c r="C6654" s="128" t="s">
        <v>14340</v>
      </c>
      <c r="D6654" s="179" t="s">
        <v>12797</v>
      </c>
      <c r="H6654" s="128" t="s">
        <v>14341</v>
      </c>
      <c r="I6654" s="159">
        <v>42163</v>
      </c>
      <c r="J6654" s="159">
        <v>42224</v>
      </c>
      <c r="K6654" s="161" t="s">
        <v>14376</v>
      </c>
      <c r="L6654" s="130" t="s">
        <v>14377</v>
      </c>
      <c r="N6654" s="121" t="s">
        <v>6411</v>
      </c>
      <c r="O6654" s="130"/>
      <c r="P6654" s="130"/>
      <c r="Q6654" s="1"/>
      <c r="R6654" s="1"/>
      <c r="S6654" s="128" t="s">
        <v>988</v>
      </c>
      <c r="T6654" s="128">
        <v>1</v>
      </c>
      <c r="U6654" s="156" t="s">
        <v>13603</v>
      </c>
      <c r="V6654" s="1"/>
      <c r="W6654" s="121">
        <v>15</v>
      </c>
      <c r="AC6654" s="121">
        <v>1</v>
      </c>
      <c r="AF6654" s="159"/>
      <c r="AG6654" s="159"/>
      <c r="AH6654" s="159"/>
      <c r="AI6654" s="56" t="s">
        <v>13109</v>
      </c>
      <c r="AJ6654" s="25" t="s">
        <v>13114</v>
      </c>
    </row>
    <row r="6655" spans="1:36" s="56" customFormat="1">
      <c r="A6655" s="128" t="s">
        <v>14355</v>
      </c>
      <c r="B6655" s="156" t="s">
        <v>8363</v>
      </c>
      <c r="C6655" s="128" t="s">
        <v>14340</v>
      </c>
      <c r="D6655" s="179" t="s">
        <v>12797</v>
      </c>
      <c r="H6655" s="128" t="s">
        <v>14341</v>
      </c>
      <c r="I6655" s="159">
        <v>42163</v>
      </c>
      <c r="J6655" s="159">
        <v>42224</v>
      </c>
      <c r="K6655" s="161" t="s">
        <v>14378</v>
      </c>
      <c r="L6655" s="130" t="s">
        <v>14379</v>
      </c>
      <c r="N6655" s="121" t="s">
        <v>6411</v>
      </c>
      <c r="O6655" s="130"/>
      <c r="P6655" s="130"/>
      <c r="Q6655" s="1"/>
      <c r="R6655" s="1"/>
      <c r="S6655" s="128" t="s">
        <v>988</v>
      </c>
      <c r="T6655" s="128">
        <v>1</v>
      </c>
      <c r="U6655" s="156" t="s">
        <v>13603</v>
      </c>
      <c r="V6655" s="1"/>
      <c r="W6655" s="121">
        <v>15</v>
      </c>
      <c r="AC6655" s="121">
        <v>1</v>
      </c>
      <c r="AF6655" s="159"/>
      <c r="AG6655" s="159"/>
      <c r="AH6655" s="159"/>
      <c r="AI6655" s="56" t="s">
        <v>13109</v>
      </c>
      <c r="AJ6655" s="25" t="s">
        <v>13114</v>
      </c>
    </row>
    <row r="6656" spans="1:36" s="56" customFormat="1">
      <c r="A6656" s="128" t="s">
        <v>14355</v>
      </c>
      <c r="B6656" s="156" t="s">
        <v>8363</v>
      </c>
      <c r="C6656" s="128" t="s">
        <v>14340</v>
      </c>
      <c r="D6656" s="179" t="s">
        <v>12797</v>
      </c>
      <c r="H6656" s="128" t="s">
        <v>14341</v>
      </c>
      <c r="I6656" s="159">
        <v>42163</v>
      </c>
      <c r="J6656" s="159">
        <v>42224</v>
      </c>
      <c r="K6656" s="161" t="s">
        <v>14380</v>
      </c>
      <c r="L6656" s="130" t="s">
        <v>14381</v>
      </c>
      <c r="N6656" s="121" t="s">
        <v>6411</v>
      </c>
      <c r="O6656" s="130"/>
      <c r="P6656" s="130"/>
      <c r="Q6656" s="1"/>
      <c r="R6656" s="1"/>
      <c r="S6656" s="128" t="s">
        <v>988</v>
      </c>
      <c r="T6656" s="128">
        <v>1</v>
      </c>
      <c r="U6656" s="156" t="s">
        <v>13603</v>
      </c>
      <c r="V6656" s="1"/>
      <c r="W6656" s="121">
        <v>15</v>
      </c>
      <c r="AC6656" s="121">
        <v>1</v>
      </c>
      <c r="AF6656" s="159"/>
      <c r="AG6656" s="159"/>
      <c r="AH6656" s="159"/>
      <c r="AI6656" s="56" t="s">
        <v>13109</v>
      </c>
      <c r="AJ6656" s="25" t="s">
        <v>13114</v>
      </c>
    </row>
    <row r="6657" spans="1:36" s="56" customFormat="1">
      <c r="A6657" s="128" t="s">
        <v>14355</v>
      </c>
      <c r="B6657" s="156" t="s">
        <v>8363</v>
      </c>
      <c r="C6657" s="128" t="s">
        <v>14340</v>
      </c>
      <c r="D6657" s="179" t="s">
        <v>12797</v>
      </c>
      <c r="H6657" s="128" t="s">
        <v>14341</v>
      </c>
      <c r="I6657" s="159">
        <v>42163</v>
      </c>
      <c r="J6657" s="159">
        <v>42224</v>
      </c>
      <c r="K6657" s="161" t="s">
        <v>14382</v>
      </c>
      <c r="L6657" s="130" t="s">
        <v>14383</v>
      </c>
      <c r="N6657" s="121" t="s">
        <v>6411</v>
      </c>
      <c r="O6657" s="130"/>
      <c r="P6657" s="130"/>
      <c r="Q6657" s="1"/>
      <c r="R6657" s="1"/>
      <c r="S6657" s="128" t="s">
        <v>988</v>
      </c>
      <c r="T6657" s="128">
        <v>1</v>
      </c>
      <c r="U6657" s="156" t="s">
        <v>13603</v>
      </c>
      <c r="V6657" s="1"/>
      <c r="W6657" s="121">
        <v>15</v>
      </c>
      <c r="AC6657" s="121">
        <v>1</v>
      </c>
      <c r="AF6657" s="159"/>
      <c r="AG6657" s="159"/>
      <c r="AH6657" s="159"/>
      <c r="AI6657" s="56" t="s">
        <v>13109</v>
      </c>
      <c r="AJ6657" s="25" t="s">
        <v>13114</v>
      </c>
    </row>
    <row r="6658" spans="1:36" s="56" customFormat="1">
      <c r="A6658" s="128" t="s">
        <v>14355</v>
      </c>
      <c r="B6658" s="156" t="s">
        <v>8363</v>
      </c>
      <c r="C6658" s="128" t="s">
        <v>14340</v>
      </c>
      <c r="D6658" s="179" t="s">
        <v>12797</v>
      </c>
      <c r="H6658" s="128" t="s">
        <v>14341</v>
      </c>
      <c r="I6658" s="159">
        <v>42163</v>
      </c>
      <c r="J6658" s="159">
        <v>42224</v>
      </c>
      <c r="K6658" s="161" t="s">
        <v>14384</v>
      </c>
      <c r="L6658" s="130" t="s">
        <v>14385</v>
      </c>
      <c r="N6658" s="121" t="s">
        <v>6411</v>
      </c>
      <c r="O6658" s="130"/>
      <c r="P6658" s="130"/>
      <c r="Q6658" s="1"/>
      <c r="R6658" s="1"/>
      <c r="S6658" s="128" t="s">
        <v>988</v>
      </c>
      <c r="T6658" s="128">
        <v>1</v>
      </c>
      <c r="U6658" s="156" t="s">
        <v>13603</v>
      </c>
      <c r="V6658" s="1"/>
      <c r="W6658" s="121">
        <v>15</v>
      </c>
      <c r="AC6658" s="121">
        <v>1</v>
      </c>
      <c r="AF6658" s="159"/>
      <c r="AG6658" s="159"/>
      <c r="AH6658" s="159"/>
      <c r="AI6658" s="56" t="s">
        <v>13109</v>
      </c>
      <c r="AJ6658" s="25" t="s">
        <v>13114</v>
      </c>
    </row>
    <row r="6659" spans="1:36" s="56" customFormat="1">
      <c r="A6659" s="128" t="s">
        <v>14355</v>
      </c>
      <c r="B6659" s="156" t="s">
        <v>8363</v>
      </c>
      <c r="C6659" s="128" t="s">
        <v>14340</v>
      </c>
      <c r="D6659" s="179" t="s">
        <v>12797</v>
      </c>
      <c r="H6659" s="128" t="s">
        <v>14341</v>
      </c>
      <c r="I6659" s="159">
        <v>42163</v>
      </c>
      <c r="J6659" s="159">
        <v>42224</v>
      </c>
      <c r="K6659" s="161" t="s">
        <v>14386</v>
      </c>
      <c r="L6659" s="130" t="s">
        <v>14387</v>
      </c>
      <c r="N6659" s="121" t="s">
        <v>6411</v>
      </c>
      <c r="O6659" s="130"/>
      <c r="P6659" s="130"/>
      <c r="Q6659" s="1"/>
      <c r="R6659" s="1"/>
      <c r="S6659" s="128" t="s">
        <v>988</v>
      </c>
      <c r="T6659" s="128">
        <v>1</v>
      </c>
      <c r="U6659" s="156" t="s">
        <v>13603</v>
      </c>
      <c r="V6659" s="1"/>
      <c r="W6659" s="121">
        <v>15</v>
      </c>
      <c r="AC6659" s="121">
        <v>1</v>
      </c>
      <c r="AF6659" s="159"/>
      <c r="AG6659" s="159"/>
      <c r="AH6659" s="159"/>
      <c r="AI6659" s="56" t="s">
        <v>13109</v>
      </c>
      <c r="AJ6659" s="25" t="s">
        <v>13114</v>
      </c>
    </row>
    <row r="6660" spans="1:36" s="56" customFormat="1">
      <c r="A6660" s="128" t="s">
        <v>14355</v>
      </c>
      <c r="B6660" s="156" t="s">
        <v>8363</v>
      </c>
      <c r="C6660" s="128" t="s">
        <v>14340</v>
      </c>
      <c r="D6660" s="179" t="s">
        <v>12797</v>
      </c>
      <c r="H6660" s="128" t="s">
        <v>14341</v>
      </c>
      <c r="I6660" s="159">
        <v>42163</v>
      </c>
      <c r="J6660" s="159">
        <v>42224</v>
      </c>
      <c r="K6660" s="161" t="s">
        <v>14388</v>
      </c>
      <c r="L6660" s="130" t="s">
        <v>14389</v>
      </c>
      <c r="N6660" s="121" t="s">
        <v>6411</v>
      </c>
      <c r="O6660" s="130"/>
      <c r="P6660" s="130"/>
      <c r="Q6660" s="1"/>
      <c r="R6660" s="1"/>
      <c r="S6660" s="128" t="s">
        <v>988</v>
      </c>
      <c r="T6660" s="128">
        <v>1</v>
      </c>
      <c r="U6660" s="156" t="s">
        <v>13603</v>
      </c>
      <c r="V6660" s="1"/>
      <c r="W6660" s="121">
        <v>15</v>
      </c>
      <c r="AC6660" s="121">
        <v>1</v>
      </c>
      <c r="AF6660" s="159"/>
      <c r="AG6660" s="159"/>
      <c r="AH6660" s="159"/>
      <c r="AI6660" s="56" t="s">
        <v>13109</v>
      </c>
      <c r="AJ6660" s="25" t="s">
        <v>13114</v>
      </c>
    </row>
    <row r="6661" spans="1:36" s="56" customFormat="1">
      <c r="A6661" s="128" t="s">
        <v>14355</v>
      </c>
      <c r="B6661" s="156" t="s">
        <v>8363</v>
      </c>
      <c r="C6661" s="128" t="s">
        <v>14340</v>
      </c>
      <c r="D6661" s="179" t="s">
        <v>12797</v>
      </c>
      <c r="H6661" s="128" t="s">
        <v>14341</v>
      </c>
      <c r="I6661" s="159">
        <v>42163</v>
      </c>
      <c r="J6661" s="159">
        <v>42224</v>
      </c>
      <c r="K6661" s="161" t="s">
        <v>14390</v>
      </c>
      <c r="L6661" s="130" t="s">
        <v>14391</v>
      </c>
      <c r="N6661" s="121" t="s">
        <v>6411</v>
      </c>
      <c r="O6661" s="130"/>
      <c r="P6661" s="130"/>
      <c r="Q6661" s="1"/>
      <c r="R6661" s="1"/>
      <c r="S6661" s="128" t="s">
        <v>988</v>
      </c>
      <c r="T6661" s="128">
        <v>1</v>
      </c>
      <c r="U6661" s="156" t="s">
        <v>13603</v>
      </c>
      <c r="V6661" s="1"/>
      <c r="W6661" s="121">
        <v>15</v>
      </c>
      <c r="AC6661" s="121">
        <v>1</v>
      </c>
      <c r="AF6661" s="159"/>
      <c r="AG6661" s="159"/>
      <c r="AH6661" s="159"/>
      <c r="AI6661" s="56" t="s">
        <v>13109</v>
      </c>
      <c r="AJ6661" s="25" t="s">
        <v>13114</v>
      </c>
    </row>
    <row r="6662" spans="1:36" s="56" customFormat="1">
      <c r="A6662" s="128" t="s">
        <v>14355</v>
      </c>
      <c r="B6662" s="156" t="s">
        <v>8363</v>
      </c>
      <c r="C6662" s="128" t="s">
        <v>14340</v>
      </c>
      <c r="D6662" s="179" t="s">
        <v>12797</v>
      </c>
      <c r="H6662" s="128" t="s">
        <v>14341</v>
      </c>
      <c r="I6662" s="159">
        <v>42163</v>
      </c>
      <c r="J6662" s="159">
        <v>42224</v>
      </c>
      <c r="K6662" s="161" t="s">
        <v>14392</v>
      </c>
      <c r="L6662" s="130" t="s">
        <v>14393</v>
      </c>
      <c r="N6662" s="121" t="s">
        <v>13583</v>
      </c>
      <c r="O6662" s="130"/>
      <c r="P6662" s="130"/>
      <c r="S6662" s="128" t="s">
        <v>988</v>
      </c>
      <c r="T6662" s="128">
        <v>1</v>
      </c>
      <c r="U6662" s="156" t="s">
        <v>13603</v>
      </c>
      <c r="W6662" s="121">
        <v>15</v>
      </c>
      <c r="AC6662" s="121">
        <v>1</v>
      </c>
      <c r="AF6662" s="159"/>
      <c r="AG6662" s="159"/>
      <c r="AH6662" s="159"/>
      <c r="AI6662" s="56" t="s">
        <v>13109</v>
      </c>
      <c r="AJ6662" s="25" t="s">
        <v>13114</v>
      </c>
    </row>
    <row r="6663" spans="1:36" s="56" customFormat="1">
      <c r="A6663" s="128" t="s">
        <v>14355</v>
      </c>
      <c r="B6663" s="156" t="s">
        <v>8363</v>
      </c>
      <c r="C6663" s="128" t="s">
        <v>14340</v>
      </c>
      <c r="D6663" s="179" t="s">
        <v>12797</v>
      </c>
      <c r="H6663" s="128" t="s">
        <v>14341</v>
      </c>
      <c r="I6663" s="159">
        <v>42163</v>
      </c>
      <c r="J6663" s="159">
        <v>42224</v>
      </c>
      <c r="K6663" s="161" t="s">
        <v>14394</v>
      </c>
      <c r="L6663" s="130" t="s">
        <v>14395</v>
      </c>
      <c r="N6663" s="121" t="s">
        <v>13583</v>
      </c>
      <c r="O6663" s="130"/>
      <c r="P6663" s="130"/>
      <c r="S6663" s="128" t="s">
        <v>988</v>
      </c>
      <c r="T6663" s="128">
        <v>1</v>
      </c>
      <c r="U6663" s="156" t="s">
        <v>13603</v>
      </c>
      <c r="W6663" s="121">
        <v>15</v>
      </c>
      <c r="AC6663" s="121">
        <v>1</v>
      </c>
      <c r="AF6663" s="159"/>
      <c r="AG6663" s="159"/>
      <c r="AH6663" s="159"/>
      <c r="AI6663" s="56" t="s">
        <v>13109</v>
      </c>
      <c r="AJ6663" s="25" t="s">
        <v>13114</v>
      </c>
    </row>
    <row r="6664" spans="1:36" s="56" customFormat="1">
      <c r="A6664" s="128" t="s">
        <v>14355</v>
      </c>
      <c r="B6664" s="156" t="s">
        <v>8363</v>
      </c>
      <c r="C6664" s="128" t="s">
        <v>14340</v>
      </c>
      <c r="D6664" s="179" t="s">
        <v>12797</v>
      </c>
      <c r="H6664" s="128" t="s">
        <v>14341</v>
      </c>
      <c r="I6664" s="159">
        <v>42163</v>
      </c>
      <c r="J6664" s="159">
        <v>42224</v>
      </c>
      <c r="K6664" s="161" t="s">
        <v>14396</v>
      </c>
      <c r="L6664" s="130" t="s">
        <v>14397</v>
      </c>
      <c r="N6664" s="121" t="s">
        <v>13583</v>
      </c>
      <c r="O6664" s="130"/>
      <c r="P6664" s="130"/>
      <c r="S6664" s="128" t="s">
        <v>988</v>
      </c>
      <c r="T6664" s="128">
        <v>1</v>
      </c>
      <c r="U6664" s="156" t="s">
        <v>13603</v>
      </c>
      <c r="W6664" s="121">
        <v>15</v>
      </c>
      <c r="AC6664" s="121">
        <v>1</v>
      </c>
      <c r="AF6664" s="159"/>
      <c r="AG6664" s="159"/>
      <c r="AH6664" s="159"/>
      <c r="AI6664" s="56" t="s">
        <v>13109</v>
      </c>
      <c r="AJ6664" s="25" t="s">
        <v>13114</v>
      </c>
    </row>
    <row r="6665" spans="1:36" s="56" customFormat="1">
      <c r="A6665" s="128" t="s">
        <v>14355</v>
      </c>
      <c r="B6665" s="156" t="s">
        <v>8363</v>
      </c>
      <c r="C6665" s="128" t="s">
        <v>14340</v>
      </c>
      <c r="D6665" s="179" t="s">
        <v>12797</v>
      </c>
      <c r="H6665" s="128" t="s">
        <v>14341</v>
      </c>
      <c r="I6665" s="159">
        <v>42163</v>
      </c>
      <c r="J6665" s="159">
        <v>42224</v>
      </c>
      <c r="K6665" s="161" t="s">
        <v>14398</v>
      </c>
      <c r="L6665" s="130" t="s">
        <v>14399</v>
      </c>
      <c r="N6665" s="121" t="s">
        <v>13583</v>
      </c>
      <c r="O6665" s="130"/>
      <c r="P6665" s="130"/>
      <c r="S6665" s="128" t="s">
        <v>988</v>
      </c>
      <c r="T6665" s="128">
        <v>1</v>
      </c>
      <c r="U6665" s="156" t="s">
        <v>13603</v>
      </c>
      <c r="W6665" s="121">
        <v>15</v>
      </c>
      <c r="AC6665" s="121">
        <v>1</v>
      </c>
      <c r="AF6665" s="159"/>
      <c r="AG6665" s="159"/>
      <c r="AH6665" s="159"/>
      <c r="AI6665" s="56" t="s">
        <v>13109</v>
      </c>
      <c r="AJ6665" s="25" t="s">
        <v>13114</v>
      </c>
    </row>
    <row r="6666" spans="1:36" s="56" customFormat="1">
      <c r="J6666" s="159"/>
      <c r="K6666" s="161"/>
      <c r="L6666" s="161"/>
      <c r="N6666" s="121"/>
      <c r="O6666" s="130"/>
      <c r="P6666" s="130"/>
      <c r="S6666" s="128"/>
      <c r="T6666" s="25"/>
      <c r="U6666" s="156"/>
      <c r="W6666" s="25"/>
      <c r="AC6666" s="25"/>
      <c r="AF6666" s="159"/>
      <c r="AG6666" s="159"/>
      <c r="AH6666" s="159"/>
      <c r="AI6666" s="159"/>
      <c r="AJ6666" s="25"/>
    </row>
    <row r="6667" spans="1:36" s="56" customFormat="1">
      <c r="A6667" s="128" t="s">
        <v>14400</v>
      </c>
      <c r="B6667" s="156" t="s">
        <v>8363</v>
      </c>
      <c r="C6667" s="128" t="s">
        <v>14340</v>
      </c>
      <c r="D6667" s="179" t="s">
        <v>12797</v>
      </c>
      <c r="H6667" s="128" t="s">
        <v>14341</v>
      </c>
      <c r="I6667" s="159">
        <v>42165</v>
      </c>
      <c r="J6667" s="159">
        <v>42224</v>
      </c>
      <c r="K6667" s="161" t="s">
        <v>14401</v>
      </c>
      <c r="L6667" s="130" t="s">
        <v>14402</v>
      </c>
      <c r="N6667" s="121" t="s">
        <v>6411</v>
      </c>
      <c r="O6667" s="130"/>
      <c r="P6667" s="130"/>
      <c r="Q6667" s="1"/>
      <c r="R6667" s="1"/>
      <c r="S6667" s="128" t="s">
        <v>988</v>
      </c>
      <c r="T6667" s="128">
        <v>1</v>
      </c>
      <c r="U6667" s="156" t="s">
        <v>13603</v>
      </c>
      <c r="V6667" s="1"/>
      <c r="W6667" s="121">
        <v>15</v>
      </c>
      <c r="X6667" s="121">
        <v>85</v>
      </c>
      <c r="Y6667" s="1"/>
      <c r="Z6667" s="25" t="s">
        <v>14403</v>
      </c>
      <c r="AC6667" s="121">
        <v>1</v>
      </c>
      <c r="AE6667" s="159"/>
      <c r="AF6667" s="159"/>
      <c r="AG6667" s="159"/>
      <c r="AH6667" s="159"/>
      <c r="AI6667" s="56" t="s">
        <v>13109</v>
      </c>
      <c r="AJ6667" s="25" t="s">
        <v>13114</v>
      </c>
    </row>
    <row r="6669" spans="1:36" s="56" customFormat="1" ht="14.25" thickBot="1">
      <c r="A6669" s="128" t="s">
        <v>14404</v>
      </c>
      <c r="B6669" s="156" t="s">
        <v>8166</v>
      </c>
      <c r="C6669" s="128" t="s">
        <v>14405</v>
      </c>
      <c r="D6669" s="128" t="s">
        <v>14406</v>
      </c>
      <c r="E6669" s="128" t="s">
        <v>14407</v>
      </c>
      <c r="F6669" s="128" t="s">
        <v>14408</v>
      </c>
      <c r="G6669" s="128"/>
      <c r="H6669" s="126" t="s">
        <v>14409</v>
      </c>
      <c r="I6669" s="159">
        <v>42167</v>
      </c>
      <c r="J6669" s="159">
        <v>42185</v>
      </c>
      <c r="K6669" s="161" t="s">
        <v>14410</v>
      </c>
      <c r="L6669" s="161">
        <v>150500627</v>
      </c>
      <c r="N6669" s="121" t="s">
        <v>14411</v>
      </c>
      <c r="S6669" s="128" t="s">
        <v>14412</v>
      </c>
      <c r="T6669" s="25">
        <v>1</v>
      </c>
      <c r="U6669" s="156"/>
      <c r="W6669" s="25">
        <v>120</v>
      </c>
      <c r="AC6669" s="25">
        <v>8</v>
      </c>
      <c r="AE6669" s="159"/>
      <c r="AF6669" s="159"/>
      <c r="AG6669" s="159"/>
      <c r="AH6669" s="159"/>
      <c r="AI6669" s="56" t="s">
        <v>13563</v>
      </c>
    </row>
    <row r="6670" spans="1:36" s="56" customFormat="1" ht="15" thickTop="1" thickBot="1">
      <c r="A6670" s="128" t="s">
        <v>14404</v>
      </c>
      <c r="B6670" s="156" t="s">
        <v>8166</v>
      </c>
      <c r="C6670" s="128" t="s">
        <v>14405</v>
      </c>
      <c r="D6670" s="128" t="s">
        <v>14406</v>
      </c>
      <c r="E6670" s="128" t="s">
        <v>14407</v>
      </c>
      <c r="F6670" s="128" t="s">
        <v>14408</v>
      </c>
      <c r="G6670" s="128"/>
      <c r="H6670" s="126" t="s">
        <v>14409</v>
      </c>
      <c r="I6670" s="159">
        <v>42167</v>
      </c>
      <c r="J6670" s="159">
        <v>42185</v>
      </c>
      <c r="K6670" s="161" t="s">
        <v>14410</v>
      </c>
      <c r="L6670" s="161">
        <v>150500627</v>
      </c>
      <c r="N6670" s="121" t="s">
        <v>14411</v>
      </c>
      <c r="S6670" s="128" t="s">
        <v>14412</v>
      </c>
      <c r="T6670" s="25">
        <v>1</v>
      </c>
      <c r="U6670" s="156"/>
      <c r="W6670" s="25">
        <v>120</v>
      </c>
      <c r="AC6670" s="25">
        <v>8</v>
      </c>
      <c r="AE6670" s="159"/>
      <c r="AF6670" s="159"/>
      <c r="AG6670" s="159"/>
      <c r="AH6670" s="159"/>
      <c r="AI6670" s="56" t="s">
        <v>13563</v>
      </c>
    </row>
    <row r="6671" spans="1:36" ht="14.25" thickTop="1"/>
    <row r="6673" spans="1:36" s="56" customFormat="1">
      <c r="A6673" s="26" t="s">
        <v>14413</v>
      </c>
      <c r="B6673" s="26" t="s">
        <v>14414</v>
      </c>
      <c r="C6673" s="26" t="s">
        <v>14415</v>
      </c>
      <c r="D6673" s="26" t="s">
        <v>14416</v>
      </c>
      <c r="H6673" s="128" t="s">
        <v>14417</v>
      </c>
      <c r="I6673" s="175" t="s">
        <v>14418</v>
      </c>
      <c r="J6673" s="175" t="s">
        <v>14419</v>
      </c>
      <c r="K6673" s="161" t="s">
        <v>3685</v>
      </c>
      <c r="L6673" s="161"/>
      <c r="N6673" s="121" t="s">
        <v>13130</v>
      </c>
      <c r="O6673" s="128" t="s">
        <v>14420</v>
      </c>
      <c r="P6673" s="56" t="s">
        <v>14421</v>
      </c>
      <c r="Q6673" s="56">
        <v>1</v>
      </c>
      <c r="S6673" s="128" t="s">
        <v>988</v>
      </c>
      <c r="T6673" s="25">
        <v>4</v>
      </c>
      <c r="U6673" s="156"/>
      <c r="W6673" s="25"/>
      <c r="X6673" s="131"/>
      <c r="Z6673" s="56" t="s">
        <v>14422</v>
      </c>
      <c r="AC6673" s="25"/>
      <c r="AE6673" s="159"/>
      <c r="AF6673" s="159"/>
      <c r="AG6673" s="159"/>
      <c r="AH6673" s="159"/>
      <c r="AI6673" s="56" t="s">
        <v>13580</v>
      </c>
      <c r="AJ6673" s="25"/>
    </row>
    <row r="6674" spans="1:36" s="56" customFormat="1">
      <c r="A6674" s="26" t="s">
        <v>14413</v>
      </c>
      <c r="B6674" s="26" t="s">
        <v>14414</v>
      </c>
      <c r="C6674" s="26" t="s">
        <v>14415</v>
      </c>
      <c r="D6674" s="26" t="s">
        <v>14416</v>
      </c>
      <c r="H6674" s="128" t="s">
        <v>14417</v>
      </c>
      <c r="I6674" s="175" t="s">
        <v>14418</v>
      </c>
      <c r="J6674" s="175" t="s">
        <v>14419</v>
      </c>
      <c r="K6674" s="161" t="s">
        <v>3685</v>
      </c>
      <c r="L6674" s="161"/>
      <c r="N6674" s="121" t="s">
        <v>13130</v>
      </c>
      <c r="O6674" s="128" t="s">
        <v>14420</v>
      </c>
      <c r="P6674" s="56" t="s">
        <v>14421</v>
      </c>
      <c r="Q6674" s="56">
        <v>1</v>
      </c>
      <c r="S6674" s="128" t="s">
        <v>988</v>
      </c>
      <c r="T6674" s="25">
        <v>2</v>
      </c>
      <c r="U6674" s="156"/>
      <c r="W6674" s="25"/>
      <c r="X6674" s="131"/>
      <c r="Z6674" s="56" t="s">
        <v>14423</v>
      </c>
      <c r="AC6674" s="25"/>
      <c r="AE6674" s="159"/>
      <c r="AF6674" s="159"/>
      <c r="AG6674" s="159"/>
      <c r="AH6674" s="159"/>
      <c r="AI6674" s="56" t="s">
        <v>13580</v>
      </c>
      <c r="AJ6674" s="25"/>
    </row>
    <row r="6676" spans="1:36" s="56" customFormat="1">
      <c r="A6676" s="56" t="s">
        <v>14424</v>
      </c>
      <c r="B6676" s="156" t="s">
        <v>970</v>
      </c>
      <c r="C6676" s="56" t="s">
        <v>14077</v>
      </c>
      <c r="D6676" s="56" t="s">
        <v>14078</v>
      </c>
      <c r="E6676" s="56" t="s">
        <v>14079</v>
      </c>
      <c r="F6676" s="56" t="s">
        <v>14080</v>
      </c>
      <c r="G6676" s="128" t="s">
        <v>14425</v>
      </c>
      <c r="H6676" s="56" t="s">
        <v>14081</v>
      </c>
      <c r="I6676" s="56">
        <v>20150617</v>
      </c>
      <c r="J6676" s="56">
        <v>20150817</v>
      </c>
      <c r="K6676" s="161">
        <v>529</v>
      </c>
      <c r="L6676" s="161" t="s">
        <v>14426</v>
      </c>
      <c r="N6676" s="25" t="s">
        <v>13130</v>
      </c>
      <c r="P6676" s="56" t="s">
        <v>13131</v>
      </c>
      <c r="Q6676" s="56">
        <v>1</v>
      </c>
      <c r="S6676" s="128" t="s">
        <v>988</v>
      </c>
      <c r="T6676" s="25">
        <v>1</v>
      </c>
      <c r="U6676" s="156" t="s">
        <v>14427</v>
      </c>
      <c r="W6676" s="25">
        <v>15</v>
      </c>
      <c r="X6676" s="25">
        <v>77</v>
      </c>
      <c r="Y6676" s="25">
        <v>6.99</v>
      </c>
      <c r="Z6676" s="131"/>
      <c r="AC6676" s="25">
        <v>1</v>
      </c>
      <c r="AE6676" s="159"/>
      <c r="AF6676" s="159"/>
      <c r="AG6676" s="159"/>
      <c r="AH6676" s="159"/>
      <c r="AI6676" s="56" t="s">
        <v>13109</v>
      </c>
      <c r="AJ6676" s="25" t="s">
        <v>13132</v>
      </c>
    </row>
    <row r="6677" spans="1:36" s="56" customFormat="1">
      <c r="A6677" s="56" t="s">
        <v>14424</v>
      </c>
      <c r="B6677" s="156" t="s">
        <v>970</v>
      </c>
      <c r="C6677" s="56" t="s">
        <v>14077</v>
      </c>
      <c r="D6677" s="56" t="s">
        <v>14078</v>
      </c>
      <c r="E6677" s="56" t="s">
        <v>14079</v>
      </c>
      <c r="F6677" s="56" t="s">
        <v>14080</v>
      </c>
      <c r="G6677" s="128" t="s">
        <v>14425</v>
      </c>
      <c r="H6677" s="56" t="s">
        <v>14081</v>
      </c>
      <c r="I6677" s="56">
        <v>20150617</v>
      </c>
      <c r="J6677" s="56">
        <v>20150817</v>
      </c>
      <c r="K6677" s="161">
        <v>530</v>
      </c>
      <c r="L6677" s="161" t="s">
        <v>14428</v>
      </c>
      <c r="N6677" s="25" t="s">
        <v>13130</v>
      </c>
      <c r="P6677" s="56" t="s">
        <v>13131</v>
      </c>
      <c r="Q6677" s="56">
        <v>1</v>
      </c>
      <c r="S6677" s="128" t="s">
        <v>988</v>
      </c>
      <c r="T6677" s="25">
        <v>1</v>
      </c>
      <c r="U6677" s="156" t="s">
        <v>14427</v>
      </c>
      <c r="W6677" s="25">
        <v>15</v>
      </c>
      <c r="X6677" s="25">
        <v>77</v>
      </c>
      <c r="Y6677" s="25">
        <v>15.86</v>
      </c>
      <c r="Z6677" s="131"/>
      <c r="AC6677" s="25">
        <v>1</v>
      </c>
      <c r="AE6677" s="159"/>
      <c r="AF6677" s="159"/>
      <c r="AG6677" s="159"/>
      <c r="AH6677" s="159"/>
      <c r="AI6677" s="56" t="s">
        <v>13109</v>
      </c>
      <c r="AJ6677" s="25" t="s">
        <v>13132</v>
      </c>
    </row>
    <row r="6678" spans="1:36" s="56" customFormat="1">
      <c r="A6678" s="56" t="s">
        <v>14424</v>
      </c>
      <c r="B6678" s="156" t="s">
        <v>970</v>
      </c>
      <c r="C6678" s="56" t="s">
        <v>14077</v>
      </c>
      <c r="D6678" s="56" t="s">
        <v>14078</v>
      </c>
      <c r="E6678" s="56" t="s">
        <v>14079</v>
      </c>
      <c r="F6678" s="56" t="s">
        <v>14080</v>
      </c>
      <c r="G6678" s="128" t="s">
        <v>14425</v>
      </c>
      <c r="H6678" s="56" t="s">
        <v>14081</v>
      </c>
      <c r="I6678" s="56">
        <v>20150617</v>
      </c>
      <c r="J6678" s="56">
        <v>20150817</v>
      </c>
      <c r="K6678" s="161">
        <v>531</v>
      </c>
      <c r="L6678" s="161" t="s">
        <v>14429</v>
      </c>
      <c r="N6678" s="25" t="s">
        <v>13130</v>
      </c>
      <c r="P6678" s="56" t="s">
        <v>13131</v>
      </c>
      <c r="Q6678" s="56">
        <v>1</v>
      </c>
      <c r="S6678" s="128" t="s">
        <v>988</v>
      </c>
      <c r="T6678" s="25">
        <v>1</v>
      </c>
      <c r="U6678" s="156" t="s">
        <v>14427</v>
      </c>
      <c r="W6678" s="25">
        <v>15</v>
      </c>
      <c r="X6678" s="25">
        <v>77</v>
      </c>
      <c r="Y6678" s="25">
        <v>11.24</v>
      </c>
      <c r="Z6678" s="131"/>
      <c r="AC6678" s="25">
        <v>1</v>
      </c>
      <c r="AE6678" s="159"/>
      <c r="AF6678" s="159"/>
      <c r="AG6678" s="159"/>
      <c r="AH6678" s="159"/>
      <c r="AI6678" s="56" t="s">
        <v>13109</v>
      </c>
      <c r="AJ6678" s="25" t="s">
        <v>13132</v>
      </c>
    </row>
    <row r="6681" spans="1:36" s="56" customFormat="1">
      <c r="A6681" s="128" t="s">
        <v>14430</v>
      </c>
      <c r="B6681" s="156" t="s">
        <v>1033</v>
      </c>
      <c r="C6681" s="128" t="s">
        <v>13732</v>
      </c>
      <c r="D6681" s="128" t="s">
        <v>13733</v>
      </c>
      <c r="E6681" s="128" t="s">
        <v>13734</v>
      </c>
      <c r="F6681" s="128" t="s">
        <v>13735</v>
      </c>
      <c r="G6681" s="52" t="s">
        <v>13736</v>
      </c>
      <c r="I6681" s="176">
        <v>20150623</v>
      </c>
      <c r="J6681" s="176">
        <v>20150823</v>
      </c>
      <c r="K6681" s="121" t="s">
        <v>14431</v>
      </c>
      <c r="L6681" s="121" t="s">
        <v>14432</v>
      </c>
      <c r="N6681" s="121" t="s">
        <v>13152</v>
      </c>
      <c r="O6681" s="128"/>
      <c r="P6681" s="156" t="s">
        <v>13996</v>
      </c>
      <c r="Q6681" s="121">
        <v>16</v>
      </c>
      <c r="R6681" s="128" t="s">
        <v>6603</v>
      </c>
      <c r="S6681" s="156" t="s">
        <v>605</v>
      </c>
      <c r="T6681" s="25">
        <v>1</v>
      </c>
      <c r="U6681" s="156" t="s">
        <v>13113</v>
      </c>
      <c r="V6681" s="128"/>
      <c r="W6681" s="25">
        <v>0.9375</v>
      </c>
      <c r="X6681" s="156" t="s">
        <v>14433</v>
      </c>
      <c r="Y6681" s="156" t="s">
        <v>14434</v>
      </c>
      <c r="AC6681" s="186">
        <v>6.25E-2</v>
      </c>
      <c r="AF6681" s="159"/>
      <c r="AG6681" s="159"/>
      <c r="AH6681" s="159"/>
      <c r="AI6681" s="56" t="s">
        <v>13109</v>
      </c>
      <c r="AJ6681" s="25" t="s">
        <v>13132</v>
      </c>
    </row>
    <row r="6682" spans="1:36" s="56" customFormat="1">
      <c r="A6682" s="128" t="s">
        <v>14430</v>
      </c>
      <c r="B6682" s="156" t="s">
        <v>1033</v>
      </c>
      <c r="C6682" s="128" t="s">
        <v>13732</v>
      </c>
      <c r="D6682" s="128" t="s">
        <v>13733</v>
      </c>
      <c r="E6682" s="128" t="s">
        <v>13734</v>
      </c>
      <c r="F6682" s="128" t="s">
        <v>13735</v>
      </c>
      <c r="G6682" s="52" t="s">
        <v>13736</v>
      </c>
      <c r="I6682" s="176">
        <v>20150623</v>
      </c>
      <c r="J6682" s="176">
        <v>20150823</v>
      </c>
      <c r="K6682" s="121" t="s">
        <v>14435</v>
      </c>
      <c r="L6682" s="121" t="s">
        <v>14436</v>
      </c>
      <c r="N6682" s="121" t="s">
        <v>13152</v>
      </c>
      <c r="O6682" s="128"/>
      <c r="P6682" s="156" t="s">
        <v>13996</v>
      </c>
      <c r="Q6682" s="121">
        <v>16</v>
      </c>
      <c r="R6682" s="128" t="s">
        <v>6603</v>
      </c>
      <c r="S6682" s="156" t="s">
        <v>605</v>
      </c>
      <c r="T6682" s="25">
        <v>1</v>
      </c>
      <c r="U6682" s="156" t="s">
        <v>13113</v>
      </c>
      <c r="V6682" s="128"/>
      <c r="W6682" s="25">
        <v>0.9375</v>
      </c>
      <c r="X6682" s="156" t="s">
        <v>14437</v>
      </c>
      <c r="Y6682" s="156" t="s">
        <v>14438</v>
      </c>
      <c r="AC6682" s="186">
        <v>6.25E-2</v>
      </c>
      <c r="AE6682" s="159"/>
      <c r="AF6682" s="159"/>
      <c r="AG6682" s="159"/>
      <c r="AH6682" s="159"/>
      <c r="AI6682" s="56" t="s">
        <v>13109</v>
      </c>
      <c r="AJ6682" s="25" t="s">
        <v>13132</v>
      </c>
    </row>
    <row r="6683" spans="1:36" s="56" customFormat="1">
      <c r="A6683" s="128" t="s">
        <v>14430</v>
      </c>
      <c r="B6683" s="156" t="s">
        <v>1033</v>
      </c>
      <c r="C6683" s="128" t="s">
        <v>13732</v>
      </c>
      <c r="D6683" s="128" t="s">
        <v>13733</v>
      </c>
      <c r="E6683" s="128" t="s">
        <v>13734</v>
      </c>
      <c r="F6683" s="128" t="s">
        <v>13735</v>
      </c>
      <c r="G6683" s="52" t="s">
        <v>13736</v>
      </c>
      <c r="I6683" s="176">
        <v>20150623</v>
      </c>
      <c r="J6683" s="176">
        <v>20150823</v>
      </c>
      <c r="K6683" s="121" t="s">
        <v>14439</v>
      </c>
      <c r="L6683" s="121" t="s">
        <v>14440</v>
      </c>
      <c r="N6683" s="121" t="s">
        <v>13152</v>
      </c>
      <c r="O6683" s="156"/>
      <c r="P6683" s="156" t="s">
        <v>13996</v>
      </c>
      <c r="Q6683" s="121">
        <v>16</v>
      </c>
      <c r="R6683" s="128" t="s">
        <v>6603</v>
      </c>
      <c r="S6683" s="156" t="s">
        <v>605</v>
      </c>
      <c r="T6683" s="25">
        <v>1</v>
      </c>
      <c r="U6683" s="156" t="s">
        <v>13113</v>
      </c>
      <c r="V6683" s="156"/>
      <c r="W6683" s="25">
        <v>0.9375</v>
      </c>
      <c r="X6683" s="156" t="s">
        <v>14437</v>
      </c>
      <c r="Y6683" s="156" t="s">
        <v>14441</v>
      </c>
      <c r="AC6683" s="186">
        <v>6.25E-2</v>
      </c>
      <c r="AE6683" s="159"/>
      <c r="AF6683" s="159"/>
      <c r="AG6683" s="159"/>
      <c r="AH6683" s="159"/>
      <c r="AI6683" s="56" t="s">
        <v>13109</v>
      </c>
      <c r="AJ6683" s="25" t="s">
        <v>13132</v>
      </c>
    </row>
    <row r="6684" spans="1:36" s="56" customFormat="1">
      <c r="A6684" s="128" t="s">
        <v>14430</v>
      </c>
      <c r="B6684" s="156" t="s">
        <v>1033</v>
      </c>
      <c r="C6684" s="128" t="s">
        <v>13732</v>
      </c>
      <c r="D6684" s="128" t="s">
        <v>13733</v>
      </c>
      <c r="E6684" s="128" t="s">
        <v>13734</v>
      </c>
      <c r="F6684" s="128" t="s">
        <v>13735</v>
      </c>
      <c r="G6684" s="52" t="s">
        <v>13736</v>
      </c>
      <c r="I6684" s="176">
        <v>20150623</v>
      </c>
      <c r="J6684" s="176">
        <v>20150823</v>
      </c>
      <c r="K6684" s="128" t="s">
        <v>14442</v>
      </c>
      <c r="L6684" s="128" t="s">
        <v>14443</v>
      </c>
      <c r="N6684" s="121" t="s">
        <v>13152</v>
      </c>
      <c r="O6684" s="156"/>
      <c r="P6684" s="156" t="s">
        <v>13996</v>
      </c>
      <c r="Q6684" s="121">
        <v>16</v>
      </c>
      <c r="R6684" s="128" t="s">
        <v>6603</v>
      </c>
      <c r="S6684" s="156" t="s">
        <v>605</v>
      </c>
      <c r="T6684" s="25">
        <v>1</v>
      </c>
      <c r="U6684" s="156" t="s">
        <v>13113</v>
      </c>
      <c r="V6684" s="156"/>
      <c r="W6684" s="25">
        <v>0.9375</v>
      </c>
      <c r="X6684" s="128">
        <v>134.80000000000001</v>
      </c>
      <c r="Y6684" s="128">
        <v>50</v>
      </c>
      <c r="AC6684" s="186">
        <v>6.25E-2</v>
      </c>
      <c r="AE6684" s="159"/>
      <c r="AF6684" s="159"/>
      <c r="AG6684" s="159"/>
      <c r="AH6684" s="159"/>
      <c r="AI6684" s="56" t="s">
        <v>13109</v>
      </c>
      <c r="AJ6684" s="25" t="s">
        <v>13132</v>
      </c>
    </row>
    <row r="6685" spans="1:36" s="56" customFormat="1">
      <c r="A6685" s="128" t="s">
        <v>14430</v>
      </c>
      <c r="B6685" s="156" t="s">
        <v>1033</v>
      </c>
      <c r="C6685" s="128" t="s">
        <v>13732</v>
      </c>
      <c r="D6685" s="128" t="s">
        <v>13733</v>
      </c>
      <c r="E6685" s="128" t="s">
        <v>13734</v>
      </c>
      <c r="F6685" s="128" t="s">
        <v>13735</v>
      </c>
      <c r="G6685" s="52" t="s">
        <v>13736</v>
      </c>
      <c r="I6685" s="176">
        <v>20150623</v>
      </c>
      <c r="J6685" s="176">
        <v>20150823</v>
      </c>
      <c r="K6685" s="128" t="s">
        <v>14444</v>
      </c>
      <c r="L6685" s="128" t="s">
        <v>14445</v>
      </c>
      <c r="N6685" s="121" t="s">
        <v>13152</v>
      </c>
      <c r="O6685" s="156"/>
      <c r="P6685" s="156" t="s">
        <v>13996</v>
      </c>
      <c r="Q6685" s="121">
        <v>16</v>
      </c>
      <c r="R6685" s="128" t="s">
        <v>6603</v>
      </c>
      <c r="S6685" s="156" t="s">
        <v>605</v>
      </c>
      <c r="T6685" s="25">
        <v>1</v>
      </c>
      <c r="U6685" s="156" t="s">
        <v>13113</v>
      </c>
      <c r="V6685" s="156"/>
      <c r="W6685" s="25">
        <v>0.9375</v>
      </c>
      <c r="X6685" s="128">
        <v>75.5</v>
      </c>
      <c r="Y6685" s="128">
        <v>50</v>
      </c>
      <c r="AC6685" s="186">
        <v>6.25E-2</v>
      </c>
      <c r="AE6685" s="159"/>
      <c r="AF6685" s="159"/>
      <c r="AG6685" s="159"/>
      <c r="AH6685" s="159"/>
      <c r="AI6685" s="56" t="s">
        <v>13109</v>
      </c>
      <c r="AJ6685" s="25" t="s">
        <v>13132</v>
      </c>
    </row>
    <row r="6686" spans="1:36" s="56" customFormat="1">
      <c r="A6686" s="128" t="s">
        <v>14430</v>
      </c>
      <c r="B6686" s="156" t="s">
        <v>1033</v>
      </c>
      <c r="C6686" s="128" t="s">
        <v>13732</v>
      </c>
      <c r="D6686" s="128" t="s">
        <v>13733</v>
      </c>
      <c r="E6686" s="128" t="s">
        <v>13734</v>
      </c>
      <c r="F6686" s="128" t="s">
        <v>13735</v>
      </c>
      <c r="G6686" s="52" t="s">
        <v>13736</v>
      </c>
      <c r="I6686" s="176">
        <v>20150623</v>
      </c>
      <c r="J6686" s="176">
        <v>20150823</v>
      </c>
      <c r="K6686" s="128" t="s">
        <v>14446</v>
      </c>
      <c r="L6686" s="128" t="s">
        <v>14447</v>
      </c>
      <c r="N6686" s="121" t="s">
        <v>13152</v>
      </c>
      <c r="O6686" s="156"/>
      <c r="P6686" s="156" t="s">
        <v>13996</v>
      </c>
      <c r="Q6686" s="121">
        <v>16</v>
      </c>
      <c r="R6686" s="128" t="s">
        <v>6603</v>
      </c>
      <c r="S6686" s="156" t="s">
        <v>605</v>
      </c>
      <c r="T6686" s="25">
        <v>1</v>
      </c>
      <c r="U6686" s="156" t="s">
        <v>13113</v>
      </c>
      <c r="V6686" s="156"/>
      <c r="W6686" s="25">
        <v>0.9375</v>
      </c>
      <c r="X6686" s="128">
        <v>179</v>
      </c>
      <c r="Y6686" s="128">
        <v>50</v>
      </c>
      <c r="AC6686" s="186">
        <v>6.25E-2</v>
      </c>
      <c r="AE6686" s="159"/>
      <c r="AF6686" s="159"/>
      <c r="AG6686" s="159"/>
      <c r="AH6686" s="159"/>
      <c r="AI6686" s="56" t="s">
        <v>13109</v>
      </c>
      <c r="AJ6686" s="25" t="s">
        <v>13132</v>
      </c>
    </row>
    <row r="6687" spans="1:36" s="56" customFormat="1">
      <c r="A6687" s="128" t="s">
        <v>14430</v>
      </c>
      <c r="B6687" s="156" t="s">
        <v>1033</v>
      </c>
      <c r="C6687" s="128" t="s">
        <v>13732</v>
      </c>
      <c r="D6687" s="128" t="s">
        <v>13733</v>
      </c>
      <c r="E6687" s="128" t="s">
        <v>13734</v>
      </c>
      <c r="F6687" s="128" t="s">
        <v>13735</v>
      </c>
      <c r="G6687" s="52" t="s">
        <v>13736</v>
      </c>
      <c r="I6687" s="176">
        <v>20150623</v>
      </c>
      <c r="J6687" s="176">
        <v>20150823</v>
      </c>
      <c r="K6687" s="128" t="s">
        <v>14448</v>
      </c>
      <c r="L6687" s="128" t="s">
        <v>14449</v>
      </c>
      <c r="N6687" s="121" t="s">
        <v>13152</v>
      </c>
      <c r="O6687" s="156"/>
      <c r="P6687" s="156" t="s">
        <v>13996</v>
      </c>
      <c r="Q6687" s="121">
        <v>16</v>
      </c>
      <c r="R6687" s="128" t="s">
        <v>6603</v>
      </c>
      <c r="S6687" s="156" t="s">
        <v>605</v>
      </c>
      <c r="T6687" s="25">
        <v>1</v>
      </c>
      <c r="U6687" s="156" t="s">
        <v>13113</v>
      </c>
      <c r="V6687" s="156"/>
      <c r="W6687" s="25">
        <v>0.9375</v>
      </c>
      <c r="X6687" s="128">
        <v>61.6</v>
      </c>
      <c r="Y6687" s="128">
        <v>50</v>
      </c>
      <c r="AC6687" s="186">
        <v>6.25E-2</v>
      </c>
      <c r="AE6687" s="159"/>
      <c r="AF6687" s="159"/>
      <c r="AG6687" s="159"/>
      <c r="AH6687" s="159"/>
      <c r="AI6687" s="56" t="s">
        <v>13109</v>
      </c>
      <c r="AJ6687" s="25" t="s">
        <v>13132</v>
      </c>
    </row>
    <row r="6688" spans="1:36" s="56" customFormat="1">
      <c r="A6688" s="128" t="s">
        <v>14430</v>
      </c>
      <c r="B6688" s="156" t="s">
        <v>1033</v>
      </c>
      <c r="C6688" s="128" t="s">
        <v>13732</v>
      </c>
      <c r="D6688" s="128" t="s">
        <v>13733</v>
      </c>
      <c r="E6688" s="128" t="s">
        <v>13734</v>
      </c>
      <c r="F6688" s="128" t="s">
        <v>13735</v>
      </c>
      <c r="G6688" s="52" t="s">
        <v>13736</v>
      </c>
      <c r="I6688" s="176">
        <v>20150623</v>
      </c>
      <c r="J6688" s="176">
        <v>20150823</v>
      </c>
      <c r="K6688" s="128" t="s">
        <v>14450</v>
      </c>
      <c r="L6688" s="128" t="s">
        <v>14451</v>
      </c>
      <c r="N6688" s="121" t="s">
        <v>13152</v>
      </c>
      <c r="O6688" s="156"/>
      <c r="P6688" s="156" t="s">
        <v>13996</v>
      </c>
      <c r="Q6688" s="121">
        <v>16</v>
      </c>
      <c r="R6688" s="128" t="s">
        <v>6603</v>
      </c>
      <c r="S6688" s="156" t="s">
        <v>605</v>
      </c>
      <c r="T6688" s="25">
        <v>1</v>
      </c>
      <c r="U6688" s="156" t="s">
        <v>13113</v>
      </c>
      <c r="V6688" s="156"/>
      <c r="W6688" s="25">
        <v>0.9375</v>
      </c>
      <c r="X6688" s="128">
        <v>119.6</v>
      </c>
      <c r="Y6688" s="128">
        <v>50</v>
      </c>
      <c r="AC6688" s="186">
        <v>6.25E-2</v>
      </c>
      <c r="AE6688" s="159"/>
      <c r="AF6688" s="159"/>
      <c r="AG6688" s="159"/>
      <c r="AH6688" s="159"/>
      <c r="AI6688" s="56" t="s">
        <v>13109</v>
      </c>
      <c r="AJ6688" s="25" t="s">
        <v>13132</v>
      </c>
    </row>
    <row r="6689" spans="1:36" s="56" customFormat="1">
      <c r="A6689" s="128" t="s">
        <v>14430</v>
      </c>
      <c r="B6689" s="156" t="s">
        <v>1033</v>
      </c>
      <c r="C6689" s="128" t="s">
        <v>13732</v>
      </c>
      <c r="D6689" s="128" t="s">
        <v>13733</v>
      </c>
      <c r="E6689" s="128" t="s">
        <v>13734</v>
      </c>
      <c r="F6689" s="128" t="s">
        <v>13735</v>
      </c>
      <c r="G6689" s="52" t="s">
        <v>13736</v>
      </c>
      <c r="I6689" s="176">
        <v>20150623</v>
      </c>
      <c r="J6689" s="176">
        <v>20150823</v>
      </c>
      <c r="K6689" s="128" t="s">
        <v>14452</v>
      </c>
      <c r="L6689" s="128" t="s">
        <v>14453</v>
      </c>
      <c r="N6689" s="121" t="s">
        <v>13152</v>
      </c>
      <c r="O6689" s="156"/>
      <c r="P6689" s="156" t="s">
        <v>13996</v>
      </c>
      <c r="Q6689" s="121">
        <v>16</v>
      </c>
      <c r="R6689" s="128" t="s">
        <v>6603</v>
      </c>
      <c r="S6689" s="156" t="s">
        <v>605</v>
      </c>
      <c r="T6689" s="25">
        <v>1</v>
      </c>
      <c r="U6689" s="156" t="s">
        <v>13113</v>
      </c>
      <c r="V6689" s="156"/>
      <c r="W6689" s="25">
        <v>0.9375</v>
      </c>
      <c r="X6689" s="128">
        <v>129.69999999999999</v>
      </c>
      <c r="Y6689" s="128">
        <v>50</v>
      </c>
      <c r="AC6689" s="186">
        <v>6.25E-2</v>
      </c>
      <c r="AI6689" s="56" t="s">
        <v>13109</v>
      </c>
      <c r="AJ6689" s="25" t="s">
        <v>13132</v>
      </c>
    </row>
    <row r="6690" spans="1:36" s="56" customFormat="1">
      <c r="A6690" s="128" t="s">
        <v>14430</v>
      </c>
      <c r="B6690" s="156" t="s">
        <v>1033</v>
      </c>
      <c r="C6690" s="128" t="s">
        <v>13732</v>
      </c>
      <c r="D6690" s="128" t="s">
        <v>13733</v>
      </c>
      <c r="E6690" s="128" t="s">
        <v>13734</v>
      </c>
      <c r="F6690" s="128" t="s">
        <v>13735</v>
      </c>
      <c r="G6690" s="52" t="s">
        <v>13736</v>
      </c>
      <c r="I6690" s="176">
        <v>20150623</v>
      </c>
      <c r="J6690" s="176">
        <v>20150823</v>
      </c>
      <c r="K6690" s="128" t="s">
        <v>14454</v>
      </c>
      <c r="L6690" s="128" t="s">
        <v>14455</v>
      </c>
      <c r="N6690" s="121" t="s">
        <v>13152</v>
      </c>
      <c r="O6690" s="156"/>
      <c r="P6690" s="156" t="s">
        <v>13996</v>
      </c>
      <c r="Q6690" s="121">
        <v>16</v>
      </c>
      <c r="R6690" s="128" t="s">
        <v>6603</v>
      </c>
      <c r="S6690" s="156" t="s">
        <v>605</v>
      </c>
      <c r="T6690" s="25">
        <v>1</v>
      </c>
      <c r="U6690" s="156" t="s">
        <v>13113</v>
      </c>
      <c r="V6690" s="156"/>
      <c r="W6690" s="25">
        <v>0.9375</v>
      </c>
      <c r="X6690" s="128">
        <v>70.5</v>
      </c>
      <c r="Y6690" s="128">
        <v>50</v>
      </c>
      <c r="AC6690" s="186">
        <v>6.25E-2</v>
      </c>
      <c r="AI6690" s="56" t="s">
        <v>13109</v>
      </c>
      <c r="AJ6690" s="25" t="s">
        <v>13132</v>
      </c>
    </row>
    <row r="6691" spans="1:36" s="56" customFormat="1">
      <c r="A6691" s="128" t="s">
        <v>14430</v>
      </c>
      <c r="B6691" s="156" t="s">
        <v>1033</v>
      </c>
      <c r="C6691" s="128" t="s">
        <v>13732</v>
      </c>
      <c r="D6691" s="128" t="s">
        <v>13733</v>
      </c>
      <c r="E6691" s="128" t="s">
        <v>13734</v>
      </c>
      <c r="F6691" s="128" t="s">
        <v>13735</v>
      </c>
      <c r="G6691" s="52" t="s">
        <v>13736</v>
      </c>
      <c r="I6691" s="176">
        <v>20150623</v>
      </c>
      <c r="J6691" s="176">
        <v>20150823</v>
      </c>
      <c r="K6691" s="128" t="s">
        <v>14456</v>
      </c>
      <c r="L6691" s="128" t="s">
        <v>14457</v>
      </c>
      <c r="N6691" s="121" t="s">
        <v>13152</v>
      </c>
      <c r="O6691" s="156"/>
      <c r="P6691" s="156" t="s">
        <v>13996</v>
      </c>
      <c r="Q6691" s="121">
        <v>16</v>
      </c>
      <c r="R6691" s="128" t="s">
        <v>6603</v>
      </c>
      <c r="S6691" s="156" t="s">
        <v>605</v>
      </c>
      <c r="T6691" s="25">
        <v>1</v>
      </c>
      <c r="U6691" s="156" t="s">
        <v>13113</v>
      </c>
      <c r="V6691" s="156"/>
      <c r="W6691" s="25">
        <v>0.9375</v>
      </c>
      <c r="X6691" s="128">
        <v>53</v>
      </c>
      <c r="Y6691" s="128">
        <v>50</v>
      </c>
      <c r="AC6691" s="186">
        <v>6.25E-2</v>
      </c>
      <c r="AI6691" s="56" t="s">
        <v>13109</v>
      </c>
      <c r="AJ6691" s="25" t="s">
        <v>13132</v>
      </c>
    </row>
    <row r="6692" spans="1:36" s="56" customFormat="1">
      <c r="A6692" s="128" t="s">
        <v>14430</v>
      </c>
      <c r="B6692" s="156" t="s">
        <v>1033</v>
      </c>
      <c r="C6692" s="128" t="s">
        <v>13732</v>
      </c>
      <c r="D6692" s="128" t="s">
        <v>13733</v>
      </c>
      <c r="E6692" s="128" t="s">
        <v>13734</v>
      </c>
      <c r="F6692" s="128" t="s">
        <v>13735</v>
      </c>
      <c r="G6692" s="52" t="s">
        <v>13736</v>
      </c>
      <c r="I6692" s="176">
        <v>20150623</v>
      </c>
      <c r="J6692" s="176">
        <v>20150823</v>
      </c>
      <c r="K6692" s="128" t="s">
        <v>14458</v>
      </c>
      <c r="L6692" s="128" t="s">
        <v>14459</v>
      </c>
      <c r="N6692" s="121" t="s">
        <v>13152</v>
      </c>
      <c r="O6692" s="156"/>
      <c r="P6692" s="156" t="s">
        <v>13996</v>
      </c>
      <c r="Q6692" s="128">
        <v>16</v>
      </c>
      <c r="R6692" s="128" t="s">
        <v>6603</v>
      </c>
      <c r="S6692" s="156" t="s">
        <v>605</v>
      </c>
      <c r="T6692" s="25">
        <v>1</v>
      </c>
      <c r="U6692" s="156" t="s">
        <v>13113</v>
      </c>
      <c r="V6692" s="156"/>
      <c r="W6692" s="25">
        <v>0.9375</v>
      </c>
      <c r="X6692" s="128">
        <v>171.6</v>
      </c>
      <c r="Y6692" s="128">
        <v>50</v>
      </c>
      <c r="AC6692" s="186">
        <v>6.25E-2</v>
      </c>
      <c r="AI6692" s="56" t="s">
        <v>13109</v>
      </c>
      <c r="AJ6692" s="25" t="s">
        <v>13132</v>
      </c>
    </row>
    <row r="6693" spans="1:36" s="56" customFormat="1">
      <c r="A6693" s="128" t="s">
        <v>14430</v>
      </c>
      <c r="B6693" s="156" t="s">
        <v>1033</v>
      </c>
      <c r="C6693" s="128" t="s">
        <v>13732</v>
      </c>
      <c r="D6693" s="128" t="s">
        <v>13733</v>
      </c>
      <c r="E6693" s="128" t="s">
        <v>13734</v>
      </c>
      <c r="F6693" s="128" t="s">
        <v>13735</v>
      </c>
      <c r="G6693" s="52" t="s">
        <v>13736</v>
      </c>
      <c r="I6693" s="176">
        <v>20150623</v>
      </c>
      <c r="J6693" s="176">
        <v>20150823</v>
      </c>
      <c r="K6693" s="128" t="s">
        <v>14460</v>
      </c>
      <c r="L6693" s="128" t="s">
        <v>14461</v>
      </c>
      <c r="N6693" s="121" t="s">
        <v>13152</v>
      </c>
      <c r="O6693" s="156"/>
      <c r="P6693" s="156" t="s">
        <v>13996</v>
      </c>
      <c r="Q6693" s="128">
        <v>16</v>
      </c>
      <c r="R6693" s="128" t="s">
        <v>6603</v>
      </c>
      <c r="S6693" s="156" t="s">
        <v>605</v>
      </c>
      <c r="T6693" s="25">
        <v>1</v>
      </c>
      <c r="U6693" s="156" t="s">
        <v>13113</v>
      </c>
      <c r="V6693" s="156"/>
      <c r="W6693" s="25">
        <v>0.9375</v>
      </c>
      <c r="X6693" s="128">
        <v>102.6</v>
      </c>
      <c r="Y6693" s="128">
        <v>50</v>
      </c>
      <c r="AC6693" s="186">
        <v>6.25E-2</v>
      </c>
      <c r="AI6693" s="56" t="s">
        <v>13109</v>
      </c>
      <c r="AJ6693" s="25" t="s">
        <v>13132</v>
      </c>
    </row>
    <row r="6694" spans="1:36" s="56" customFormat="1">
      <c r="A6694" s="128" t="s">
        <v>14430</v>
      </c>
      <c r="B6694" s="156" t="s">
        <v>1033</v>
      </c>
      <c r="C6694" s="128" t="s">
        <v>13732</v>
      </c>
      <c r="D6694" s="128" t="s">
        <v>13733</v>
      </c>
      <c r="E6694" s="128" t="s">
        <v>13734</v>
      </c>
      <c r="F6694" s="128" t="s">
        <v>13735</v>
      </c>
      <c r="G6694" s="52" t="s">
        <v>13736</v>
      </c>
      <c r="I6694" s="176">
        <v>20150623</v>
      </c>
      <c r="J6694" s="176">
        <v>20150823</v>
      </c>
      <c r="K6694" s="128" t="s">
        <v>14462</v>
      </c>
      <c r="L6694" s="128" t="s">
        <v>14463</v>
      </c>
      <c r="N6694" s="121" t="s">
        <v>13152</v>
      </c>
      <c r="O6694" s="156"/>
      <c r="P6694" s="156" t="s">
        <v>13996</v>
      </c>
      <c r="Q6694" s="128">
        <v>16</v>
      </c>
      <c r="R6694" s="128" t="s">
        <v>6603</v>
      </c>
      <c r="S6694" s="156" t="s">
        <v>605</v>
      </c>
      <c r="T6694" s="25">
        <v>1</v>
      </c>
      <c r="U6694" s="156" t="s">
        <v>13113</v>
      </c>
      <c r="V6694" s="156"/>
      <c r="W6694" s="25">
        <v>0.9375</v>
      </c>
      <c r="X6694" s="128">
        <v>99.1</v>
      </c>
      <c r="Y6694" s="128">
        <v>50</v>
      </c>
      <c r="AC6694" s="186">
        <v>6.25E-2</v>
      </c>
      <c r="AI6694" s="56" t="s">
        <v>13109</v>
      </c>
      <c r="AJ6694" s="25" t="s">
        <v>13132</v>
      </c>
    </row>
    <row r="6695" spans="1:36" s="56" customFormat="1">
      <c r="A6695" s="128" t="s">
        <v>14430</v>
      </c>
      <c r="B6695" s="156" t="s">
        <v>1033</v>
      </c>
      <c r="C6695" s="128" t="s">
        <v>13732</v>
      </c>
      <c r="D6695" s="128" t="s">
        <v>13733</v>
      </c>
      <c r="E6695" s="128" t="s">
        <v>13734</v>
      </c>
      <c r="F6695" s="128" t="s">
        <v>13735</v>
      </c>
      <c r="G6695" s="52" t="s">
        <v>13736</v>
      </c>
      <c r="I6695" s="176">
        <v>20150623</v>
      </c>
      <c r="J6695" s="176">
        <v>20150823</v>
      </c>
      <c r="K6695" s="128" t="s">
        <v>14464</v>
      </c>
      <c r="L6695" s="128" t="s">
        <v>14465</v>
      </c>
      <c r="N6695" s="121" t="s">
        <v>13152</v>
      </c>
      <c r="O6695" s="156"/>
      <c r="P6695" s="156" t="s">
        <v>13996</v>
      </c>
      <c r="Q6695" s="128">
        <v>16</v>
      </c>
      <c r="R6695" s="128" t="s">
        <v>6603</v>
      </c>
      <c r="S6695" s="156" t="s">
        <v>605</v>
      </c>
      <c r="T6695" s="25">
        <v>1</v>
      </c>
      <c r="U6695" s="156" t="s">
        <v>13113</v>
      </c>
      <c r="V6695" s="156"/>
      <c r="W6695" s="25">
        <v>0.9375</v>
      </c>
      <c r="X6695" s="128">
        <v>61.6</v>
      </c>
      <c r="Y6695" s="128">
        <v>50</v>
      </c>
      <c r="AC6695" s="186">
        <v>6.25E-2</v>
      </c>
      <c r="AI6695" s="56" t="s">
        <v>13109</v>
      </c>
      <c r="AJ6695" s="25" t="s">
        <v>13132</v>
      </c>
    </row>
    <row r="6696" spans="1:36" s="56" customFormat="1">
      <c r="A6696" s="128" t="s">
        <v>14430</v>
      </c>
      <c r="B6696" s="156" t="s">
        <v>1033</v>
      </c>
      <c r="C6696" s="128" t="s">
        <v>13732</v>
      </c>
      <c r="D6696" s="128" t="s">
        <v>13733</v>
      </c>
      <c r="E6696" s="128" t="s">
        <v>13734</v>
      </c>
      <c r="F6696" s="128" t="s">
        <v>13735</v>
      </c>
      <c r="G6696" s="52" t="s">
        <v>13736</v>
      </c>
      <c r="I6696" s="176">
        <v>20150623</v>
      </c>
      <c r="J6696" s="176">
        <v>20150823</v>
      </c>
      <c r="K6696" s="128" t="s">
        <v>14466</v>
      </c>
      <c r="L6696" s="128" t="s">
        <v>14467</v>
      </c>
      <c r="N6696" s="121" t="s">
        <v>13152</v>
      </c>
      <c r="O6696" s="156"/>
      <c r="P6696" s="156" t="s">
        <v>13996</v>
      </c>
      <c r="Q6696" s="128">
        <v>16</v>
      </c>
      <c r="R6696" s="128" t="s">
        <v>6603</v>
      </c>
      <c r="S6696" s="156" t="s">
        <v>605</v>
      </c>
      <c r="T6696" s="25">
        <v>1</v>
      </c>
      <c r="U6696" s="156" t="s">
        <v>13113</v>
      </c>
      <c r="V6696" s="156"/>
      <c r="W6696" s="25">
        <v>0.9375</v>
      </c>
      <c r="X6696" s="128">
        <v>159.69999999999999</v>
      </c>
      <c r="Y6696" s="128">
        <v>50</v>
      </c>
      <c r="AC6696" s="186">
        <v>6.25E-2</v>
      </c>
      <c r="AI6696" s="56" t="s">
        <v>13109</v>
      </c>
      <c r="AJ6696" s="25" t="s">
        <v>13132</v>
      </c>
    </row>
    <row r="6697" spans="1:36" s="56" customFormat="1">
      <c r="A6697" s="128" t="s">
        <v>14430</v>
      </c>
      <c r="B6697" s="156" t="s">
        <v>1033</v>
      </c>
      <c r="C6697" s="128" t="s">
        <v>13732</v>
      </c>
      <c r="D6697" s="128" t="s">
        <v>13733</v>
      </c>
      <c r="E6697" s="128" t="s">
        <v>13734</v>
      </c>
      <c r="F6697" s="128" t="s">
        <v>13735</v>
      </c>
      <c r="G6697" s="52" t="s">
        <v>13736</v>
      </c>
      <c r="I6697" s="176">
        <v>20150623</v>
      </c>
      <c r="J6697" s="176">
        <v>20150823</v>
      </c>
      <c r="K6697" s="128" t="s">
        <v>14468</v>
      </c>
      <c r="L6697" s="128" t="s">
        <v>14469</v>
      </c>
      <c r="N6697" s="121" t="s">
        <v>13152</v>
      </c>
      <c r="O6697" s="156"/>
      <c r="P6697" s="156" t="s">
        <v>13996</v>
      </c>
      <c r="Q6697" s="128">
        <v>16</v>
      </c>
      <c r="R6697" s="128" t="s">
        <v>6603</v>
      </c>
      <c r="S6697" s="156" t="s">
        <v>605</v>
      </c>
      <c r="T6697" s="25">
        <v>1</v>
      </c>
      <c r="U6697" s="156" t="s">
        <v>13113</v>
      </c>
      <c r="V6697" s="156"/>
      <c r="W6697" s="25">
        <v>0.9375</v>
      </c>
      <c r="X6697" s="128">
        <v>114</v>
      </c>
      <c r="Y6697" s="128">
        <v>50</v>
      </c>
      <c r="AC6697" s="186">
        <v>6.25E-2</v>
      </c>
      <c r="AI6697" s="56" t="s">
        <v>13109</v>
      </c>
      <c r="AJ6697" s="25" t="s">
        <v>13132</v>
      </c>
    </row>
    <row r="6698" spans="1:36" s="56" customFormat="1">
      <c r="A6698" s="128" t="s">
        <v>14430</v>
      </c>
      <c r="B6698" s="156" t="s">
        <v>1033</v>
      </c>
      <c r="C6698" s="128" t="s">
        <v>13732</v>
      </c>
      <c r="D6698" s="128" t="s">
        <v>13733</v>
      </c>
      <c r="E6698" s="128" t="s">
        <v>13734</v>
      </c>
      <c r="F6698" s="128" t="s">
        <v>13735</v>
      </c>
      <c r="G6698" s="52" t="s">
        <v>13736</v>
      </c>
      <c r="I6698" s="176">
        <v>20150623</v>
      </c>
      <c r="J6698" s="176">
        <v>20150823</v>
      </c>
      <c r="K6698" s="128" t="s">
        <v>14470</v>
      </c>
      <c r="L6698" s="128" t="s">
        <v>14471</v>
      </c>
      <c r="N6698" s="121" t="s">
        <v>13152</v>
      </c>
      <c r="O6698" s="156"/>
      <c r="P6698" s="156" t="s">
        <v>13996</v>
      </c>
      <c r="Q6698" s="128">
        <v>16</v>
      </c>
      <c r="R6698" s="128" t="s">
        <v>6603</v>
      </c>
      <c r="S6698" s="156" t="s">
        <v>605</v>
      </c>
      <c r="T6698" s="25">
        <v>1</v>
      </c>
      <c r="U6698" s="156" t="s">
        <v>13113</v>
      </c>
      <c r="V6698" s="156"/>
      <c r="W6698" s="25">
        <v>0.9375</v>
      </c>
      <c r="X6698" s="128">
        <v>183.9</v>
      </c>
      <c r="Y6698" s="128">
        <v>50</v>
      </c>
      <c r="AC6698" s="186">
        <v>6.25E-2</v>
      </c>
      <c r="AI6698" s="56" t="s">
        <v>13109</v>
      </c>
      <c r="AJ6698" s="25" t="s">
        <v>13132</v>
      </c>
    </row>
    <row r="6699" spans="1:36" s="56" customFormat="1">
      <c r="A6699" s="128" t="s">
        <v>14430</v>
      </c>
      <c r="B6699" s="156" t="s">
        <v>1033</v>
      </c>
      <c r="C6699" s="128" t="s">
        <v>13732</v>
      </c>
      <c r="D6699" s="128" t="s">
        <v>13733</v>
      </c>
      <c r="E6699" s="128" t="s">
        <v>13734</v>
      </c>
      <c r="F6699" s="128" t="s">
        <v>13735</v>
      </c>
      <c r="G6699" s="52" t="s">
        <v>13736</v>
      </c>
      <c r="I6699" s="176">
        <v>20150623</v>
      </c>
      <c r="J6699" s="176">
        <v>20150823</v>
      </c>
      <c r="K6699" s="128" t="s">
        <v>14472</v>
      </c>
      <c r="L6699" s="128" t="s">
        <v>14473</v>
      </c>
      <c r="N6699" s="121" t="s">
        <v>13152</v>
      </c>
      <c r="O6699" s="156"/>
      <c r="P6699" s="156" t="s">
        <v>13996</v>
      </c>
      <c r="Q6699" s="128">
        <v>16</v>
      </c>
      <c r="R6699" s="128" t="s">
        <v>6603</v>
      </c>
      <c r="S6699" s="156" t="s">
        <v>605</v>
      </c>
      <c r="T6699" s="25">
        <v>1</v>
      </c>
      <c r="U6699" s="156" t="s">
        <v>13113</v>
      </c>
      <c r="V6699" s="156"/>
      <c r="W6699" s="25">
        <v>0.9375</v>
      </c>
      <c r="X6699" s="128">
        <v>153.30000000000001</v>
      </c>
      <c r="Y6699" s="128">
        <v>50</v>
      </c>
      <c r="AC6699" s="186">
        <v>6.25E-2</v>
      </c>
      <c r="AI6699" s="56" t="s">
        <v>13109</v>
      </c>
      <c r="AJ6699" s="25" t="s">
        <v>13132</v>
      </c>
    </row>
    <row r="6700" spans="1:36" s="56" customFormat="1">
      <c r="A6700" s="128" t="s">
        <v>14430</v>
      </c>
      <c r="B6700" s="156" t="s">
        <v>1033</v>
      </c>
      <c r="C6700" s="128" t="s">
        <v>13732</v>
      </c>
      <c r="D6700" s="128" t="s">
        <v>13733</v>
      </c>
      <c r="E6700" s="128" t="s">
        <v>13734</v>
      </c>
      <c r="F6700" s="128" t="s">
        <v>13735</v>
      </c>
      <c r="G6700" s="52" t="s">
        <v>13736</v>
      </c>
      <c r="I6700" s="176">
        <v>20150623</v>
      </c>
      <c r="J6700" s="176">
        <v>20150823</v>
      </c>
      <c r="K6700" s="128" t="s">
        <v>14474</v>
      </c>
      <c r="L6700" s="128" t="s">
        <v>14475</v>
      </c>
      <c r="N6700" s="121" t="s">
        <v>13152</v>
      </c>
      <c r="O6700" s="156"/>
      <c r="P6700" s="156" t="s">
        <v>13996</v>
      </c>
      <c r="Q6700" s="128">
        <v>16</v>
      </c>
      <c r="R6700" s="128" t="s">
        <v>6603</v>
      </c>
      <c r="S6700" s="156" t="s">
        <v>605</v>
      </c>
      <c r="T6700" s="25">
        <v>1</v>
      </c>
      <c r="U6700" s="156" t="s">
        <v>13113</v>
      </c>
      <c r="V6700" s="156"/>
      <c r="W6700" s="25">
        <v>0.9375</v>
      </c>
      <c r="X6700" s="128">
        <v>113.5</v>
      </c>
      <c r="Y6700" s="128">
        <v>50</v>
      </c>
      <c r="AC6700" s="186">
        <v>6.25E-2</v>
      </c>
      <c r="AI6700" s="56" t="s">
        <v>13109</v>
      </c>
      <c r="AJ6700" s="25" t="s">
        <v>13132</v>
      </c>
    </row>
    <row r="6701" spans="1:36" s="56" customFormat="1">
      <c r="A6701" s="128" t="s">
        <v>14430</v>
      </c>
      <c r="B6701" s="156" t="s">
        <v>1033</v>
      </c>
      <c r="C6701" s="128" t="s">
        <v>13732</v>
      </c>
      <c r="D6701" s="128" t="s">
        <v>13733</v>
      </c>
      <c r="E6701" s="128" t="s">
        <v>13734</v>
      </c>
      <c r="F6701" s="128" t="s">
        <v>13735</v>
      </c>
      <c r="G6701" s="52" t="s">
        <v>13736</v>
      </c>
      <c r="I6701" s="176">
        <v>20150623</v>
      </c>
      <c r="J6701" s="176">
        <v>20150823</v>
      </c>
      <c r="K6701" s="128" t="s">
        <v>14476</v>
      </c>
      <c r="L6701" s="128" t="s">
        <v>14477</v>
      </c>
      <c r="N6701" s="121" t="s">
        <v>13152</v>
      </c>
      <c r="O6701" s="156"/>
      <c r="P6701" s="156" t="s">
        <v>13996</v>
      </c>
      <c r="Q6701" s="128">
        <v>16</v>
      </c>
      <c r="R6701" s="128" t="s">
        <v>6603</v>
      </c>
      <c r="S6701" s="156" t="s">
        <v>605</v>
      </c>
      <c r="T6701" s="25">
        <v>1</v>
      </c>
      <c r="U6701" s="156" t="s">
        <v>13113</v>
      </c>
      <c r="V6701" s="156"/>
      <c r="W6701" s="25">
        <v>0.9375</v>
      </c>
      <c r="X6701" s="128">
        <v>41.5</v>
      </c>
      <c r="Y6701" s="128">
        <v>50</v>
      </c>
      <c r="AC6701" s="186">
        <v>6.25E-2</v>
      </c>
      <c r="AI6701" s="56" t="s">
        <v>13109</v>
      </c>
      <c r="AJ6701" s="25" t="s">
        <v>13132</v>
      </c>
    </row>
    <row r="6702" spans="1:36" s="56" customFormat="1">
      <c r="A6702" s="128" t="s">
        <v>14430</v>
      </c>
      <c r="B6702" s="156" t="s">
        <v>1033</v>
      </c>
      <c r="C6702" s="128" t="s">
        <v>13732</v>
      </c>
      <c r="D6702" s="128" t="s">
        <v>13733</v>
      </c>
      <c r="E6702" s="128" t="s">
        <v>13734</v>
      </c>
      <c r="F6702" s="128" t="s">
        <v>13735</v>
      </c>
      <c r="G6702" s="52" t="s">
        <v>13736</v>
      </c>
      <c r="I6702" s="176">
        <v>20150623</v>
      </c>
      <c r="J6702" s="176">
        <v>20150823</v>
      </c>
      <c r="K6702" s="128" t="s">
        <v>14478</v>
      </c>
      <c r="L6702" s="128" t="s">
        <v>14479</v>
      </c>
      <c r="N6702" s="121" t="s">
        <v>13152</v>
      </c>
      <c r="O6702" s="156"/>
      <c r="P6702" s="156" t="s">
        <v>13996</v>
      </c>
      <c r="Q6702" s="128">
        <v>16</v>
      </c>
      <c r="R6702" s="128" t="s">
        <v>6603</v>
      </c>
      <c r="S6702" s="156" t="s">
        <v>605</v>
      </c>
      <c r="T6702" s="25">
        <v>1</v>
      </c>
      <c r="U6702" s="156" t="s">
        <v>13113</v>
      </c>
      <c r="V6702" s="156"/>
      <c r="W6702" s="25">
        <v>0.9375</v>
      </c>
      <c r="X6702" s="128">
        <v>105.1</v>
      </c>
      <c r="Y6702" s="128">
        <v>50</v>
      </c>
      <c r="AC6702" s="186">
        <v>6.25E-2</v>
      </c>
      <c r="AI6702" s="56" t="s">
        <v>13109</v>
      </c>
      <c r="AJ6702" s="25" t="s">
        <v>13132</v>
      </c>
    </row>
    <row r="6703" spans="1:36" s="56" customFormat="1">
      <c r="A6703" s="128" t="s">
        <v>14430</v>
      </c>
      <c r="B6703" s="156" t="s">
        <v>1033</v>
      </c>
      <c r="C6703" s="128" t="s">
        <v>13732</v>
      </c>
      <c r="D6703" s="128" t="s">
        <v>13733</v>
      </c>
      <c r="E6703" s="128" t="s">
        <v>13734</v>
      </c>
      <c r="F6703" s="128" t="s">
        <v>13735</v>
      </c>
      <c r="G6703" s="52" t="s">
        <v>13736</v>
      </c>
      <c r="I6703" s="176">
        <v>20150623</v>
      </c>
      <c r="J6703" s="176">
        <v>20150823</v>
      </c>
      <c r="K6703" s="128" t="s">
        <v>14480</v>
      </c>
      <c r="L6703" s="128" t="s">
        <v>14481</v>
      </c>
      <c r="N6703" s="121" t="s">
        <v>13152</v>
      </c>
      <c r="O6703" s="156"/>
      <c r="P6703" s="156" t="s">
        <v>13996</v>
      </c>
      <c r="Q6703" s="128">
        <v>16</v>
      </c>
      <c r="R6703" s="128" t="s">
        <v>6603</v>
      </c>
      <c r="S6703" s="156" t="s">
        <v>605</v>
      </c>
      <c r="T6703" s="25">
        <v>1</v>
      </c>
      <c r="U6703" s="156" t="s">
        <v>13113</v>
      </c>
      <c r="V6703" s="156"/>
      <c r="W6703" s="25">
        <v>0.9375</v>
      </c>
      <c r="X6703" s="128">
        <v>100.3</v>
      </c>
      <c r="Y6703" s="128">
        <v>50</v>
      </c>
      <c r="AC6703" s="186">
        <v>6.25E-2</v>
      </c>
      <c r="AI6703" s="56" t="s">
        <v>13109</v>
      </c>
      <c r="AJ6703" s="25" t="s">
        <v>13132</v>
      </c>
    </row>
    <row r="6704" spans="1:36" s="56" customFormat="1">
      <c r="A6704" s="128" t="s">
        <v>14430</v>
      </c>
      <c r="B6704" s="156" t="s">
        <v>1033</v>
      </c>
      <c r="C6704" s="128" t="s">
        <v>13732</v>
      </c>
      <c r="D6704" s="128" t="s">
        <v>13733</v>
      </c>
      <c r="E6704" s="128" t="s">
        <v>13734</v>
      </c>
      <c r="F6704" s="128" t="s">
        <v>13735</v>
      </c>
      <c r="G6704" s="52" t="s">
        <v>13736</v>
      </c>
      <c r="I6704" s="176">
        <v>20150623</v>
      </c>
      <c r="J6704" s="176">
        <v>20150823</v>
      </c>
      <c r="K6704" s="128" t="s">
        <v>14482</v>
      </c>
      <c r="L6704" s="128" t="s">
        <v>14483</v>
      </c>
      <c r="N6704" s="121" t="s">
        <v>13152</v>
      </c>
      <c r="O6704" s="156"/>
      <c r="P6704" s="156" t="s">
        <v>13996</v>
      </c>
      <c r="Q6704" s="128">
        <v>16</v>
      </c>
      <c r="R6704" s="128" t="s">
        <v>6603</v>
      </c>
      <c r="S6704" s="156" t="s">
        <v>605</v>
      </c>
      <c r="T6704" s="25">
        <v>1</v>
      </c>
      <c r="U6704" s="156" t="s">
        <v>13113</v>
      </c>
      <c r="V6704" s="156"/>
      <c r="W6704" s="25">
        <v>0.9375</v>
      </c>
      <c r="X6704" s="128">
        <v>35.799999999999997</v>
      </c>
      <c r="Y6704" s="128">
        <v>45</v>
      </c>
      <c r="AC6704" s="186">
        <v>6.25E-2</v>
      </c>
      <c r="AI6704" s="56" t="s">
        <v>13109</v>
      </c>
      <c r="AJ6704" s="25" t="s">
        <v>13132</v>
      </c>
    </row>
    <row r="6705" spans="1:36" s="56" customFormat="1">
      <c r="A6705" s="128" t="s">
        <v>14430</v>
      </c>
      <c r="B6705" s="156" t="s">
        <v>1033</v>
      </c>
      <c r="C6705" s="128" t="s">
        <v>13732</v>
      </c>
      <c r="D6705" s="128" t="s">
        <v>13733</v>
      </c>
      <c r="E6705" s="128" t="s">
        <v>13734</v>
      </c>
      <c r="F6705" s="128" t="s">
        <v>13735</v>
      </c>
      <c r="G6705" s="52" t="s">
        <v>13736</v>
      </c>
      <c r="I6705" s="176">
        <v>20150623</v>
      </c>
      <c r="J6705" s="176">
        <v>20150823</v>
      </c>
      <c r="K6705" s="128" t="s">
        <v>14484</v>
      </c>
      <c r="L6705" s="128" t="s">
        <v>14485</v>
      </c>
      <c r="N6705" s="121" t="s">
        <v>13152</v>
      </c>
      <c r="O6705" s="156"/>
      <c r="P6705" s="156" t="s">
        <v>13996</v>
      </c>
      <c r="Q6705" s="128">
        <v>16</v>
      </c>
      <c r="R6705" s="128" t="s">
        <v>6603</v>
      </c>
      <c r="S6705" s="156" t="s">
        <v>605</v>
      </c>
      <c r="T6705" s="25">
        <v>1</v>
      </c>
      <c r="U6705" s="156" t="s">
        <v>13113</v>
      </c>
      <c r="V6705" s="156"/>
      <c r="W6705" s="25">
        <v>0.9375</v>
      </c>
      <c r="X6705" s="128">
        <v>51.6</v>
      </c>
      <c r="Y6705" s="128">
        <v>45</v>
      </c>
      <c r="AC6705" s="186">
        <v>6.25E-2</v>
      </c>
      <c r="AI6705" s="56" t="s">
        <v>13109</v>
      </c>
      <c r="AJ6705" s="25" t="s">
        <v>13132</v>
      </c>
    </row>
    <row r="6706" spans="1:36" s="56" customFormat="1">
      <c r="A6706" s="128" t="s">
        <v>14430</v>
      </c>
      <c r="B6706" s="156" t="s">
        <v>1033</v>
      </c>
      <c r="C6706" s="128" t="s">
        <v>13732</v>
      </c>
      <c r="D6706" s="128" t="s">
        <v>13733</v>
      </c>
      <c r="E6706" s="128" t="s">
        <v>13734</v>
      </c>
      <c r="F6706" s="128" t="s">
        <v>13735</v>
      </c>
      <c r="G6706" s="52" t="s">
        <v>13736</v>
      </c>
      <c r="I6706" s="176">
        <v>20150623</v>
      </c>
      <c r="J6706" s="176">
        <v>20150823</v>
      </c>
      <c r="K6706" s="128" t="s">
        <v>14486</v>
      </c>
      <c r="L6706" s="128" t="s">
        <v>14487</v>
      </c>
      <c r="N6706" s="121" t="s">
        <v>13152</v>
      </c>
      <c r="O6706" s="156"/>
      <c r="P6706" s="156" t="s">
        <v>13996</v>
      </c>
      <c r="Q6706" s="128">
        <v>16</v>
      </c>
      <c r="R6706" s="128" t="s">
        <v>6603</v>
      </c>
      <c r="S6706" s="156" t="s">
        <v>605</v>
      </c>
      <c r="T6706" s="25">
        <v>1</v>
      </c>
      <c r="U6706" s="156" t="s">
        <v>13113</v>
      </c>
      <c r="V6706" s="156"/>
      <c r="W6706" s="25">
        <v>0.9375</v>
      </c>
      <c r="X6706" s="128">
        <v>61.6</v>
      </c>
      <c r="Y6706" s="128">
        <v>45</v>
      </c>
      <c r="AC6706" s="186">
        <v>6.25E-2</v>
      </c>
      <c r="AI6706" s="56" t="s">
        <v>13109</v>
      </c>
      <c r="AJ6706" s="25" t="s">
        <v>13132</v>
      </c>
    </row>
    <row r="6707" spans="1:36" s="56" customFormat="1">
      <c r="A6707" s="128" t="s">
        <v>14430</v>
      </c>
      <c r="B6707" s="156" t="s">
        <v>1033</v>
      </c>
      <c r="C6707" s="128" t="s">
        <v>13732</v>
      </c>
      <c r="D6707" s="128" t="s">
        <v>13733</v>
      </c>
      <c r="E6707" s="128" t="s">
        <v>13734</v>
      </c>
      <c r="F6707" s="128" t="s">
        <v>13735</v>
      </c>
      <c r="G6707" s="52" t="s">
        <v>13736</v>
      </c>
      <c r="I6707" s="176">
        <v>20150623</v>
      </c>
      <c r="J6707" s="176">
        <v>20150823</v>
      </c>
      <c r="K6707" s="128" t="s">
        <v>14488</v>
      </c>
      <c r="L6707" s="128" t="s">
        <v>14489</v>
      </c>
      <c r="N6707" s="121" t="s">
        <v>13152</v>
      </c>
      <c r="O6707" s="156"/>
      <c r="P6707" s="156" t="s">
        <v>13996</v>
      </c>
      <c r="Q6707" s="128">
        <v>16</v>
      </c>
      <c r="R6707" s="128" t="s">
        <v>6603</v>
      </c>
      <c r="S6707" s="156" t="s">
        <v>605</v>
      </c>
      <c r="T6707" s="25">
        <v>1</v>
      </c>
      <c r="U6707" s="156" t="s">
        <v>13113</v>
      </c>
      <c r="V6707" s="156"/>
      <c r="W6707" s="25">
        <v>0.9375</v>
      </c>
      <c r="X6707" s="128">
        <v>55.6</v>
      </c>
      <c r="Y6707" s="128">
        <v>45</v>
      </c>
      <c r="AC6707" s="186">
        <v>6.25E-2</v>
      </c>
      <c r="AI6707" s="56" t="s">
        <v>13109</v>
      </c>
      <c r="AJ6707" s="25" t="s">
        <v>13132</v>
      </c>
    </row>
    <row r="6708" spans="1:36" s="56" customFormat="1">
      <c r="A6708" s="128" t="s">
        <v>14430</v>
      </c>
      <c r="B6708" s="156" t="s">
        <v>1033</v>
      </c>
      <c r="C6708" s="128" t="s">
        <v>13732</v>
      </c>
      <c r="D6708" s="128" t="s">
        <v>13733</v>
      </c>
      <c r="E6708" s="128" t="s">
        <v>13734</v>
      </c>
      <c r="F6708" s="128" t="s">
        <v>13735</v>
      </c>
      <c r="G6708" s="52" t="s">
        <v>13736</v>
      </c>
      <c r="I6708" s="176">
        <v>20150623</v>
      </c>
      <c r="J6708" s="176">
        <v>20150823</v>
      </c>
      <c r="K6708" s="128" t="s">
        <v>14490</v>
      </c>
      <c r="L6708" s="128" t="s">
        <v>14491</v>
      </c>
      <c r="N6708" s="121" t="s">
        <v>13152</v>
      </c>
      <c r="O6708" s="156"/>
      <c r="P6708" s="156" t="s">
        <v>13996</v>
      </c>
      <c r="Q6708" s="128">
        <v>16</v>
      </c>
      <c r="R6708" s="128" t="s">
        <v>6603</v>
      </c>
      <c r="S6708" s="156" t="s">
        <v>605</v>
      </c>
      <c r="T6708" s="25">
        <v>1</v>
      </c>
      <c r="U6708" s="156" t="s">
        <v>13113</v>
      </c>
      <c r="V6708" s="156"/>
      <c r="W6708" s="25">
        <v>0.9375</v>
      </c>
      <c r="X6708" s="128">
        <v>35</v>
      </c>
      <c r="Y6708" s="128">
        <v>45</v>
      </c>
      <c r="AC6708" s="186">
        <v>6.25E-2</v>
      </c>
      <c r="AI6708" s="56" t="s">
        <v>13109</v>
      </c>
      <c r="AJ6708" s="25" t="s">
        <v>13132</v>
      </c>
    </row>
    <row r="6709" spans="1:36" s="56" customFormat="1">
      <c r="A6709" s="128" t="s">
        <v>14430</v>
      </c>
      <c r="B6709" s="156" t="s">
        <v>1033</v>
      </c>
      <c r="C6709" s="128" t="s">
        <v>13732</v>
      </c>
      <c r="D6709" s="128" t="s">
        <v>13733</v>
      </c>
      <c r="E6709" s="128" t="s">
        <v>13734</v>
      </c>
      <c r="F6709" s="128" t="s">
        <v>13735</v>
      </c>
      <c r="G6709" s="52" t="s">
        <v>13736</v>
      </c>
      <c r="I6709" s="176">
        <v>20150623</v>
      </c>
      <c r="J6709" s="176">
        <v>20150823</v>
      </c>
      <c r="K6709" s="128" t="s">
        <v>14492</v>
      </c>
      <c r="L6709" s="128" t="s">
        <v>14493</v>
      </c>
      <c r="N6709" s="121" t="s">
        <v>13152</v>
      </c>
      <c r="O6709" s="156"/>
      <c r="P6709" s="156" t="s">
        <v>13996</v>
      </c>
      <c r="Q6709" s="128">
        <v>16</v>
      </c>
      <c r="R6709" s="128" t="s">
        <v>6603</v>
      </c>
      <c r="S6709" s="156" t="s">
        <v>605</v>
      </c>
      <c r="T6709" s="25">
        <v>1</v>
      </c>
      <c r="U6709" s="156" t="s">
        <v>13113</v>
      </c>
      <c r="V6709" s="156"/>
      <c r="W6709" s="25">
        <v>0.9375</v>
      </c>
      <c r="X6709" s="128">
        <v>63.4</v>
      </c>
      <c r="Y6709" s="128">
        <v>45</v>
      </c>
      <c r="AC6709" s="186">
        <v>6.25E-2</v>
      </c>
      <c r="AI6709" s="56" t="s">
        <v>13109</v>
      </c>
      <c r="AJ6709" s="25" t="s">
        <v>13132</v>
      </c>
    </row>
    <row r="6710" spans="1:36" s="56" customFormat="1">
      <c r="A6710" s="128" t="s">
        <v>14430</v>
      </c>
      <c r="B6710" s="156" t="s">
        <v>1033</v>
      </c>
      <c r="C6710" s="128" t="s">
        <v>13732</v>
      </c>
      <c r="D6710" s="128" t="s">
        <v>13733</v>
      </c>
      <c r="E6710" s="128" t="s">
        <v>13734</v>
      </c>
      <c r="F6710" s="128" t="s">
        <v>13735</v>
      </c>
      <c r="G6710" s="52" t="s">
        <v>13736</v>
      </c>
      <c r="I6710" s="176">
        <v>20150623</v>
      </c>
      <c r="J6710" s="176">
        <v>20150823</v>
      </c>
      <c r="K6710" s="128" t="s">
        <v>14494</v>
      </c>
      <c r="L6710" s="128" t="s">
        <v>14495</v>
      </c>
      <c r="N6710" s="121" t="s">
        <v>13152</v>
      </c>
      <c r="O6710" s="128"/>
      <c r="P6710" s="156" t="s">
        <v>13996</v>
      </c>
      <c r="Q6710" s="128">
        <v>16</v>
      </c>
      <c r="R6710" s="128" t="s">
        <v>6603</v>
      </c>
      <c r="S6710" s="156" t="s">
        <v>605</v>
      </c>
      <c r="T6710" s="25">
        <v>1</v>
      </c>
      <c r="U6710" s="156" t="s">
        <v>13113</v>
      </c>
      <c r="V6710" s="128"/>
      <c r="W6710" s="25">
        <v>0.9375</v>
      </c>
      <c r="X6710" s="128">
        <v>114</v>
      </c>
      <c r="Y6710" s="128">
        <v>53</v>
      </c>
      <c r="AC6710" s="186">
        <v>6.25E-2</v>
      </c>
      <c r="AI6710" s="56" t="s">
        <v>13109</v>
      </c>
      <c r="AJ6710" s="25" t="s">
        <v>13132</v>
      </c>
    </row>
    <row r="6711" spans="1:36" s="56" customFormat="1">
      <c r="A6711" s="128" t="s">
        <v>14430</v>
      </c>
      <c r="B6711" s="156" t="s">
        <v>1033</v>
      </c>
      <c r="C6711" s="128" t="s">
        <v>13732</v>
      </c>
      <c r="D6711" s="128" t="s">
        <v>13733</v>
      </c>
      <c r="E6711" s="128" t="s">
        <v>13734</v>
      </c>
      <c r="F6711" s="128" t="s">
        <v>13735</v>
      </c>
      <c r="G6711" s="52" t="s">
        <v>13736</v>
      </c>
      <c r="I6711" s="176">
        <v>20150623</v>
      </c>
      <c r="J6711" s="176">
        <v>20150823</v>
      </c>
      <c r="K6711" s="128" t="s">
        <v>14496</v>
      </c>
      <c r="L6711" s="128" t="s">
        <v>14497</v>
      </c>
      <c r="N6711" s="121" t="s">
        <v>13152</v>
      </c>
      <c r="O6711" s="128"/>
      <c r="P6711" s="156" t="s">
        <v>13996</v>
      </c>
      <c r="Q6711" s="128">
        <v>16</v>
      </c>
      <c r="R6711" s="128" t="s">
        <v>6603</v>
      </c>
      <c r="S6711" s="156" t="s">
        <v>605</v>
      </c>
      <c r="T6711" s="25">
        <v>1</v>
      </c>
      <c r="U6711" s="156" t="s">
        <v>13113</v>
      </c>
      <c r="V6711" s="128"/>
      <c r="W6711" s="25">
        <v>0.9375</v>
      </c>
      <c r="X6711" s="128">
        <v>134</v>
      </c>
      <c r="Y6711" s="128">
        <v>53</v>
      </c>
      <c r="AC6711" s="186">
        <v>6.25E-2</v>
      </c>
      <c r="AI6711" s="56" t="s">
        <v>13109</v>
      </c>
      <c r="AJ6711" s="25" t="s">
        <v>13132</v>
      </c>
    </row>
    <row r="6712" spans="1:36" s="56" customFormat="1">
      <c r="A6712" s="128" t="s">
        <v>14430</v>
      </c>
      <c r="B6712" s="156" t="s">
        <v>1033</v>
      </c>
      <c r="C6712" s="128" t="s">
        <v>13732</v>
      </c>
      <c r="D6712" s="128" t="s">
        <v>13733</v>
      </c>
      <c r="E6712" s="128" t="s">
        <v>13734</v>
      </c>
      <c r="F6712" s="128" t="s">
        <v>13735</v>
      </c>
      <c r="G6712" s="52" t="s">
        <v>13736</v>
      </c>
      <c r="I6712" s="176">
        <v>20150623</v>
      </c>
      <c r="J6712" s="176">
        <v>20150823</v>
      </c>
      <c r="K6712" s="128" t="s">
        <v>14498</v>
      </c>
      <c r="L6712" s="128" t="s">
        <v>14499</v>
      </c>
      <c r="N6712" s="121" t="s">
        <v>13152</v>
      </c>
      <c r="O6712" s="128"/>
      <c r="P6712" s="156" t="s">
        <v>13996</v>
      </c>
      <c r="Q6712" s="128">
        <v>16</v>
      </c>
      <c r="R6712" s="128" t="s">
        <v>6603</v>
      </c>
      <c r="S6712" s="156" t="s">
        <v>605</v>
      </c>
      <c r="T6712" s="25">
        <v>1</v>
      </c>
      <c r="U6712" s="156" t="s">
        <v>13113</v>
      </c>
      <c r="V6712" s="128"/>
      <c r="W6712" s="25">
        <v>0.9375</v>
      </c>
      <c r="X6712" s="128">
        <v>144</v>
      </c>
      <c r="Y6712" s="128">
        <v>53</v>
      </c>
      <c r="AC6712" s="186">
        <v>6.25E-2</v>
      </c>
      <c r="AI6712" s="56" t="s">
        <v>13109</v>
      </c>
      <c r="AJ6712" s="25" t="s">
        <v>13132</v>
      </c>
    </row>
    <row r="6713" spans="1:36" s="56" customFormat="1">
      <c r="I6713" s="159"/>
      <c r="J6713" s="159"/>
      <c r="K6713" s="161"/>
      <c r="L6713" s="161"/>
      <c r="N6713" s="121"/>
      <c r="O6713" s="156"/>
      <c r="P6713" s="156"/>
      <c r="S6713" s="156"/>
      <c r="T6713" s="25"/>
      <c r="U6713" s="156"/>
      <c r="V6713" s="156"/>
      <c r="W6713" s="26"/>
      <c r="Z6713" s="156"/>
      <c r="AA6713" s="156"/>
      <c r="AC6713" s="60"/>
      <c r="AJ6713" s="25"/>
    </row>
    <row r="6714" spans="1:36" s="56" customFormat="1">
      <c r="B6714" s="56" t="s">
        <v>14414</v>
      </c>
      <c r="C6714" s="56" t="s">
        <v>14415</v>
      </c>
      <c r="D6714" s="56" t="s">
        <v>14416</v>
      </c>
      <c r="G6714" s="56" t="s">
        <v>14500</v>
      </c>
      <c r="I6714" s="56" t="s">
        <v>14501</v>
      </c>
      <c r="J6714" s="56" t="s">
        <v>19522</v>
      </c>
      <c r="K6714" s="161" t="s">
        <v>3685</v>
      </c>
      <c r="L6714" s="161" t="s">
        <v>14503</v>
      </c>
      <c r="N6714" s="121" t="s">
        <v>13130</v>
      </c>
      <c r="O6714" s="128" t="s">
        <v>14420</v>
      </c>
      <c r="P6714" s="56" t="s">
        <v>14421</v>
      </c>
      <c r="Q6714" s="56">
        <v>1</v>
      </c>
      <c r="S6714" s="128" t="s">
        <v>988</v>
      </c>
      <c r="T6714" s="25">
        <v>1</v>
      </c>
      <c r="U6714" s="156" t="s">
        <v>13603</v>
      </c>
      <c r="V6714" s="128" t="s">
        <v>14504</v>
      </c>
      <c r="W6714" s="25">
        <v>15</v>
      </c>
      <c r="Z6714" s="131" t="s">
        <v>14506</v>
      </c>
      <c r="AA6714" s="156"/>
      <c r="AC6714" s="25">
        <v>1</v>
      </c>
      <c r="AI6714" s="159" t="s">
        <v>13563</v>
      </c>
      <c r="AJ6714" s="25" t="s">
        <v>14505</v>
      </c>
    </row>
    <row r="6715" spans="1:36" s="56" customFormat="1">
      <c r="B6715" s="56" t="s">
        <v>14414</v>
      </c>
      <c r="C6715" s="56" t="s">
        <v>14415</v>
      </c>
      <c r="D6715" s="56" t="s">
        <v>14416</v>
      </c>
      <c r="G6715" s="56" t="s">
        <v>14500</v>
      </c>
      <c r="I6715" s="56" t="s">
        <v>14501</v>
      </c>
      <c r="J6715" s="56" t="s">
        <v>14502</v>
      </c>
      <c r="K6715" s="161" t="s">
        <v>3685</v>
      </c>
      <c r="L6715" s="161" t="s">
        <v>14507</v>
      </c>
      <c r="N6715" s="121" t="s">
        <v>13130</v>
      </c>
      <c r="O6715" s="128" t="s">
        <v>14420</v>
      </c>
      <c r="P6715" s="56" t="s">
        <v>14421</v>
      </c>
      <c r="Q6715" s="56">
        <v>1</v>
      </c>
      <c r="S6715" s="128" t="s">
        <v>988</v>
      </c>
      <c r="T6715" s="25">
        <v>1</v>
      </c>
      <c r="U6715" s="156" t="s">
        <v>13603</v>
      </c>
      <c r="V6715" s="128" t="s">
        <v>14504</v>
      </c>
      <c r="W6715" s="25">
        <v>15</v>
      </c>
      <c r="Z6715" s="131" t="s">
        <v>14506</v>
      </c>
      <c r="AA6715" s="156"/>
      <c r="AC6715" s="25">
        <v>1</v>
      </c>
      <c r="AI6715" s="159" t="s">
        <v>13563</v>
      </c>
      <c r="AJ6715" s="25" t="s">
        <v>14505</v>
      </c>
    </row>
    <row r="6716" spans="1:36" s="56" customFormat="1">
      <c r="B6716" s="56" t="s">
        <v>14414</v>
      </c>
      <c r="C6716" s="56" t="s">
        <v>14415</v>
      </c>
      <c r="D6716" s="56" t="s">
        <v>14416</v>
      </c>
      <c r="G6716" s="56" t="s">
        <v>14500</v>
      </c>
      <c r="I6716" s="56" t="s">
        <v>14501</v>
      </c>
      <c r="J6716" s="56" t="s">
        <v>14502</v>
      </c>
      <c r="K6716" s="161" t="s">
        <v>3685</v>
      </c>
      <c r="L6716" s="161" t="s">
        <v>14508</v>
      </c>
      <c r="N6716" s="121" t="s">
        <v>13130</v>
      </c>
      <c r="O6716" s="128" t="s">
        <v>14420</v>
      </c>
      <c r="P6716" s="56" t="s">
        <v>14421</v>
      </c>
      <c r="Q6716" s="56">
        <v>1</v>
      </c>
      <c r="S6716" s="128" t="s">
        <v>988</v>
      </c>
      <c r="T6716" s="25">
        <v>1</v>
      </c>
      <c r="U6716" s="156" t="s">
        <v>13603</v>
      </c>
      <c r="V6716" s="128" t="s">
        <v>14504</v>
      </c>
      <c r="W6716" s="25">
        <v>15</v>
      </c>
      <c r="Z6716" s="131" t="s">
        <v>14506</v>
      </c>
      <c r="AA6716" s="161"/>
      <c r="AC6716" s="25">
        <v>1</v>
      </c>
      <c r="AI6716" s="159" t="s">
        <v>13563</v>
      </c>
      <c r="AJ6716" s="25" t="s">
        <v>14505</v>
      </c>
    </row>
    <row r="6717" spans="1:36" s="56" customFormat="1">
      <c r="B6717" s="56" t="s">
        <v>14414</v>
      </c>
      <c r="C6717" s="56" t="s">
        <v>14415</v>
      </c>
      <c r="D6717" s="56" t="s">
        <v>14416</v>
      </c>
      <c r="G6717" s="56" t="s">
        <v>14500</v>
      </c>
      <c r="I6717" s="56" t="s">
        <v>14501</v>
      </c>
      <c r="J6717" s="56" t="s">
        <v>14502</v>
      </c>
      <c r="K6717" s="161" t="s">
        <v>3685</v>
      </c>
      <c r="L6717" s="161" t="s">
        <v>14509</v>
      </c>
      <c r="N6717" s="121" t="s">
        <v>13130</v>
      </c>
      <c r="O6717" s="128" t="s">
        <v>14420</v>
      </c>
      <c r="P6717" s="56" t="s">
        <v>14421</v>
      </c>
      <c r="Q6717" s="56">
        <v>1</v>
      </c>
      <c r="S6717" s="128" t="s">
        <v>988</v>
      </c>
      <c r="T6717" s="25">
        <v>1</v>
      </c>
      <c r="U6717" s="156" t="s">
        <v>13603</v>
      </c>
      <c r="V6717" s="128" t="s">
        <v>14504</v>
      </c>
      <c r="W6717" s="25">
        <v>15</v>
      </c>
      <c r="Z6717" s="131" t="s">
        <v>14506</v>
      </c>
      <c r="AC6717" s="25">
        <v>1</v>
      </c>
      <c r="AI6717" s="159" t="s">
        <v>13563</v>
      </c>
      <c r="AJ6717" s="25" t="s">
        <v>14505</v>
      </c>
    </row>
    <row r="6718" spans="1:36" s="56" customFormat="1">
      <c r="B6718" s="56" t="s">
        <v>14414</v>
      </c>
      <c r="C6718" s="56" t="s">
        <v>14415</v>
      </c>
      <c r="D6718" s="56" t="s">
        <v>14416</v>
      </c>
      <c r="G6718" s="56" t="s">
        <v>14500</v>
      </c>
      <c r="I6718" s="56" t="s">
        <v>14501</v>
      </c>
      <c r="J6718" s="56" t="s">
        <v>14502</v>
      </c>
      <c r="K6718" s="161" t="s">
        <v>3685</v>
      </c>
      <c r="L6718" s="161" t="s">
        <v>14510</v>
      </c>
      <c r="N6718" s="121" t="s">
        <v>13130</v>
      </c>
      <c r="O6718" s="128" t="s">
        <v>14420</v>
      </c>
      <c r="P6718" s="56" t="s">
        <v>14421</v>
      </c>
      <c r="Q6718" s="56">
        <v>1</v>
      </c>
      <c r="S6718" s="128" t="s">
        <v>988</v>
      </c>
      <c r="T6718" s="25">
        <v>1</v>
      </c>
      <c r="U6718" s="156" t="s">
        <v>13603</v>
      </c>
      <c r="V6718" s="128" t="s">
        <v>14504</v>
      </c>
      <c r="W6718" s="25">
        <v>15</v>
      </c>
      <c r="Z6718" s="131" t="s">
        <v>14506</v>
      </c>
      <c r="AC6718" s="25">
        <v>1</v>
      </c>
      <c r="AI6718" s="159" t="s">
        <v>13563</v>
      </c>
      <c r="AJ6718" s="25" t="s">
        <v>14505</v>
      </c>
    </row>
    <row r="6719" spans="1:36" s="56" customFormat="1">
      <c r="B6719" s="56" t="s">
        <v>14414</v>
      </c>
      <c r="C6719" s="56" t="s">
        <v>14415</v>
      </c>
      <c r="D6719" s="56" t="s">
        <v>14416</v>
      </c>
      <c r="G6719" s="56" t="s">
        <v>14500</v>
      </c>
      <c r="I6719" s="56" t="s">
        <v>14501</v>
      </c>
      <c r="J6719" s="56" t="s">
        <v>14502</v>
      </c>
      <c r="K6719" s="161" t="s">
        <v>3685</v>
      </c>
      <c r="L6719" s="161" t="s">
        <v>14511</v>
      </c>
      <c r="N6719" s="121" t="s">
        <v>13130</v>
      </c>
      <c r="O6719" s="128" t="s">
        <v>14420</v>
      </c>
      <c r="P6719" s="56" t="s">
        <v>14421</v>
      </c>
      <c r="Q6719" s="56">
        <v>1</v>
      </c>
      <c r="S6719" s="128" t="s">
        <v>988</v>
      </c>
      <c r="T6719" s="25">
        <v>1</v>
      </c>
      <c r="U6719" s="156" t="s">
        <v>13603</v>
      </c>
      <c r="V6719" s="128" t="s">
        <v>14504</v>
      </c>
      <c r="W6719" s="25">
        <v>15</v>
      </c>
      <c r="Z6719" s="131" t="s">
        <v>14506</v>
      </c>
      <c r="AC6719" s="25">
        <v>1</v>
      </c>
      <c r="AI6719" s="159" t="s">
        <v>13563</v>
      </c>
      <c r="AJ6719" s="25" t="s">
        <v>14505</v>
      </c>
    </row>
    <row r="6720" spans="1:36" s="56" customFormat="1">
      <c r="B6720" s="56" t="s">
        <v>14414</v>
      </c>
      <c r="C6720" s="56" t="s">
        <v>14415</v>
      </c>
      <c r="D6720" s="56" t="s">
        <v>14416</v>
      </c>
      <c r="G6720" s="56" t="s">
        <v>14500</v>
      </c>
      <c r="I6720" s="56" t="s">
        <v>14501</v>
      </c>
      <c r="J6720" s="56" t="s">
        <v>14502</v>
      </c>
      <c r="K6720" s="161" t="s">
        <v>3685</v>
      </c>
      <c r="L6720" s="161" t="s">
        <v>14512</v>
      </c>
      <c r="N6720" s="121" t="s">
        <v>13130</v>
      </c>
      <c r="O6720" s="128" t="s">
        <v>14420</v>
      </c>
      <c r="P6720" s="56" t="s">
        <v>14421</v>
      </c>
      <c r="Q6720" s="56">
        <v>1</v>
      </c>
      <c r="S6720" s="128" t="s">
        <v>988</v>
      </c>
      <c r="T6720" s="25">
        <v>1</v>
      </c>
      <c r="U6720" s="156" t="s">
        <v>13603</v>
      </c>
      <c r="V6720" s="128" t="s">
        <v>14504</v>
      </c>
      <c r="W6720" s="25">
        <v>15</v>
      </c>
      <c r="Z6720" s="131" t="s">
        <v>14506</v>
      </c>
      <c r="AC6720" s="25">
        <v>1</v>
      </c>
      <c r="AI6720" s="159" t="s">
        <v>13563</v>
      </c>
      <c r="AJ6720" s="25" t="s">
        <v>14505</v>
      </c>
    </row>
    <row r="6721" spans="1:36" s="56" customFormat="1">
      <c r="B6721" s="56" t="s">
        <v>14414</v>
      </c>
      <c r="C6721" s="56" t="s">
        <v>14415</v>
      </c>
      <c r="D6721" s="56" t="s">
        <v>14416</v>
      </c>
      <c r="G6721" s="56" t="s">
        <v>14500</v>
      </c>
      <c r="I6721" s="56" t="s">
        <v>14501</v>
      </c>
      <c r="J6721" s="56" t="s">
        <v>14502</v>
      </c>
      <c r="K6721" s="161" t="s">
        <v>3685</v>
      </c>
      <c r="L6721" s="161" t="s">
        <v>14513</v>
      </c>
      <c r="N6721" s="121" t="s">
        <v>13130</v>
      </c>
      <c r="O6721" s="128" t="s">
        <v>14420</v>
      </c>
      <c r="P6721" s="56" t="s">
        <v>14421</v>
      </c>
      <c r="Q6721" s="56">
        <v>1</v>
      </c>
      <c r="S6721" s="128" t="s">
        <v>988</v>
      </c>
      <c r="T6721" s="25">
        <v>1</v>
      </c>
      <c r="U6721" s="156" t="s">
        <v>13603</v>
      </c>
      <c r="V6721" s="128" t="s">
        <v>14504</v>
      </c>
      <c r="W6721" s="25">
        <v>15</v>
      </c>
      <c r="Z6721" s="131" t="s">
        <v>14506</v>
      </c>
      <c r="AC6721" s="25">
        <v>1</v>
      </c>
      <c r="AE6721" s="159"/>
      <c r="AF6721" s="159"/>
      <c r="AG6721" s="159"/>
      <c r="AH6721" s="159"/>
      <c r="AI6721" s="159" t="s">
        <v>13563</v>
      </c>
      <c r="AJ6721" s="25" t="s">
        <v>14505</v>
      </c>
    </row>
    <row r="6723" spans="1:36" s="56" customFormat="1">
      <c r="A6723" s="171" t="s">
        <v>14514</v>
      </c>
      <c r="B6723" s="172" t="s">
        <v>970</v>
      </c>
      <c r="C6723" s="171" t="s">
        <v>13634</v>
      </c>
      <c r="D6723" s="171" t="s">
        <v>13635</v>
      </c>
      <c r="E6723" s="171" t="s">
        <v>14079</v>
      </c>
      <c r="F6723" s="171" t="s">
        <v>13637</v>
      </c>
      <c r="G6723" s="171" t="s">
        <v>14515</v>
      </c>
      <c r="H6723" s="171" t="s">
        <v>14516</v>
      </c>
      <c r="I6723" s="171">
        <v>20150715</v>
      </c>
      <c r="J6723" s="171">
        <v>20150815</v>
      </c>
      <c r="K6723" s="161" t="s">
        <v>14518</v>
      </c>
      <c r="L6723" s="161" t="s">
        <v>14519</v>
      </c>
      <c r="N6723" s="177" t="s">
        <v>13130</v>
      </c>
      <c r="O6723" s="178"/>
      <c r="P6723" s="178" t="s">
        <v>14421</v>
      </c>
      <c r="Q6723" s="178">
        <v>1</v>
      </c>
      <c r="R6723" s="178"/>
      <c r="S6723" s="178" t="s">
        <v>605</v>
      </c>
      <c r="T6723" s="177">
        <v>1</v>
      </c>
      <c r="U6723" s="178"/>
      <c r="V6723" s="178"/>
      <c r="W6723" s="177"/>
      <c r="Z6723" s="161">
        <v>21</v>
      </c>
      <c r="AA6723" s="161">
        <v>364</v>
      </c>
      <c r="AC6723" s="177"/>
      <c r="AE6723" s="159"/>
      <c r="AF6723" s="159"/>
      <c r="AG6723" s="159"/>
      <c r="AH6723" s="159"/>
      <c r="AI6723" s="171" t="s">
        <v>14517</v>
      </c>
      <c r="AJ6723" s="177"/>
    </row>
    <row r="6724" spans="1:36" s="56" customFormat="1">
      <c r="A6724" s="171" t="s">
        <v>14514</v>
      </c>
      <c r="B6724" s="172" t="s">
        <v>970</v>
      </c>
      <c r="C6724" s="171" t="s">
        <v>13634</v>
      </c>
      <c r="D6724" s="171" t="s">
        <v>13635</v>
      </c>
      <c r="E6724" s="171" t="s">
        <v>14079</v>
      </c>
      <c r="F6724" s="171" t="s">
        <v>13637</v>
      </c>
      <c r="G6724" s="171" t="s">
        <v>14515</v>
      </c>
      <c r="H6724" s="171" t="s">
        <v>14516</v>
      </c>
      <c r="I6724" s="171">
        <v>20150715</v>
      </c>
      <c r="J6724" s="171">
        <v>20150815</v>
      </c>
      <c r="K6724" s="161" t="s">
        <v>14520</v>
      </c>
      <c r="L6724" s="161" t="s">
        <v>14521</v>
      </c>
      <c r="N6724" s="177" t="s">
        <v>13130</v>
      </c>
      <c r="O6724" s="178"/>
      <c r="P6724" s="178" t="s">
        <v>14421</v>
      </c>
      <c r="Q6724" s="178">
        <v>1</v>
      </c>
      <c r="R6724" s="178"/>
      <c r="S6724" s="178" t="s">
        <v>605</v>
      </c>
      <c r="T6724" s="177">
        <v>1</v>
      </c>
      <c r="U6724" s="178"/>
      <c r="V6724" s="178"/>
      <c r="W6724" s="177"/>
      <c r="Z6724" s="161">
        <v>93</v>
      </c>
      <c r="AA6724" s="161">
        <v>188</v>
      </c>
      <c r="AC6724" s="177"/>
      <c r="AE6724" s="159"/>
      <c r="AF6724" s="159"/>
      <c r="AG6724" s="159"/>
      <c r="AH6724" s="159"/>
      <c r="AI6724" s="171" t="s">
        <v>14517</v>
      </c>
      <c r="AJ6724" s="177"/>
    </row>
    <row r="6725" spans="1:36" s="56" customFormat="1">
      <c r="A6725" s="171" t="s">
        <v>14514</v>
      </c>
      <c r="B6725" s="172" t="s">
        <v>970</v>
      </c>
      <c r="C6725" s="171" t="s">
        <v>13634</v>
      </c>
      <c r="D6725" s="171" t="s">
        <v>13635</v>
      </c>
      <c r="E6725" s="171" t="s">
        <v>14079</v>
      </c>
      <c r="F6725" s="171" t="s">
        <v>13637</v>
      </c>
      <c r="G6725" s="171" t="s">
        <v>14515</v>
      </c>
      <c r="H6725" s="171" t="s">
        <v>14516</v>
      </c>
      <c r="I6725" s="171">
        <v>20150715</v>
      </c>
      <c r="J6725" s="171">
        <v>20150815</v>
      </c>
      <c r="K6725" s="161" t="s">
        <v>14522</v>
      </c>
      <c r="L6725" s="161" t="s">
        <v>14523</v>
      </c>
      <c r="N6725" s="177" t="s">
        <v>13130</v>
      </c>
      <c r="O6725" s="178"/>
      <c r="P6725" s="178" t="s">
        <v>14421</v>
      </c>
      <c r="Q6725" s="178">
        <v>1</v>
      </c>
      <c r="R6725" s="178"/>
      <c r="S6725" s="178" t="s">
        <v>605</v>
      </c>
      <c r="T6725" s="177">
        <v>1</v>
      </c>
      <c r="U6725" s="178"/>
      <c r="V6725" s="178"/>
      <c r="W6725" s="177"/>
      <c r="Z6725" s="161">
        <v>93</v>
      </c>
      <c r="AA6725" s="161">
        <v>94.4</v>
      </c>
      <c r="AC6725" s="177"/>
      <c r="AE6725" s="159"/>
      <c r="AF6725" s="159"/>
      <c r="AG6725" s="159"/>
      <c r="AH6725" s="159"/>
      <c r="AI6725" s="171" t="s">
        <v>14517</v>
      </c>
      <c r="AJ6725" s="177"/>
    </row>
    <row r="6726" spans="1:36" s="56" customFormat="1">
      <c r="A6726" s="171" t="s">
        <v>14514</v>
      </c>
      <c r="B6726" s="172" t="s">
        <v>970</v>
      </c>
      <c r="C6726" s="171" t="s">
        <v>13634</v>
      </c>
      <c r="D6726" s="171" t="s">
        <v>13635</v>
      </c>
      <c r="E6726" s="171" t="s">
        <v>14079</v>
      </c>
      <c r="F6726" s="171" t="s">
        <v>13637</v>
      </c>
      <c r="G6726" s="171" t="s">
        <v>14515</v>
      </c>
      <c r="H6726" s="171" t="s">
        <v>14516</v>
      </c>
      <c r="I6726" s="171">
        <v>20150715</v>
      </c>
      <c r="J6726" s="171">
        <v>20150815</v>
      </c>
      <c r="K6726" s="161" t="s">
        <v>14524</v>
      </c>
      <c r="L6726" s="161" t="s">
        <v>14525</v>
      </c>
      <c r="N6726" s="177" t="s">
        <v>13130</v>
      </c>
      <c r="O6726" s="178"/>
      <c r="P6726" s="178" t="s">
        <v>14421</v>
      </c>
      <c r="Q6726" s="178">
        <v>1</v>
      </c>
      <c r="R6726" s="178"/>
      <c r="S6726" s="178" t="s">
        <v>605</v>
      </c>
      <c r="T6726" s="177">
        <v>1</v>
      </c>
      <c r="U6726" s="178"/>
      <c r="V6726" s="178"/>
      <c r="W6726" s="177"/>
      <c r="Z6726" s="161">
        <v>93</v>
      </c>
      <c r="AA6726" s="161">
        <v>206</v>
      </c>
      <c r="AC6726" s="177"/>
      <c r="AE6726" s="159"/>
      <c r="AF6726" s="159"/>
      <c r="AG6726" s="159"/>
      <c r="AH6726" s="159"/>
      <c r="AI6726" s="171" t="s">
        <v>14517</v>
      </c>
      <c r="AJ6726" s="177"/>
    </row>
    <row r="6727" spans="1:36" s="56" customFormat="1">
      <c r="A6727" s="171" t="s">
        <v>14514</v>
      </c>
      <c r="B6727" s="172" t="s">
        <v>970</v>
      </c>
      <c r="C6727" s="171" t="s">
        <v>13634</v>
      </c>
      <c r="D6727" s="171" t="s">
        <v>13635</v>
      </c>
      <c r="E6727" s="171" t="s">
        <v>14079</v>
      </c>
      <c r="F6727" s="171" t="s">
        <v>13637</v>
      </c>
      <c r="G6727" s="171" t="s">
        <v>14515</v>
      </c>
      <c r="H6727" s="171" t="s">
        <v>14516</v>
      </c>
      <c r="I6727" s="171">
        <v>20150715</v>
      </c>
      <c r="J6727" s="171">
        <v>20150815</v>
      </c>
      <c r="K6727" s="161" t="s">
        <v>14526</v>
      </c>
      <c r="L6727" s="161" t="s">
        <v>14527</v>
      </c>
      <c r="N6727" s="177" t="s">
        <v>13130</v>
      </c>
      <c r="O6727" s="178"/>
      <c r="P6727" s="178" t="s">
        <v>14421</v>
      </c>
      <c r="Q6727" s="178">
        <v>1</v>
      </c>
      <c r="R6727" s="178"/>
      <c r="S6727" s="178" t="s">
        <v>605</v>
      </c>
      <c r="T6727" s="177">
        <v>1</v>
      </c>
      <c r="U6727" s="178"/>
      <c r="V6727" s="178"/>
      <c r="W6727" s="177"/>
      <c r="Z6727" s="161">
        <v>93</v>
      </c>
      <c r="AA6727" s="161">
        <v>101</v>
      </c>
      <c r="AC6727" s="177"/>
      <c r="AE6727" s="159"/>
      <c r="AF6727" s="159"/>
      <c r="AG6727" s="159"/>
      <c r="AH6727" s="159"/>
      <c r="AI6727" s="171" t="s">
        <v>14517</v>
      </c>
      <c r="AJ6727" s="177"/>
    </row>
    <row r="6728" spans="1:36" s="56" customFormat="1">
      <c r="A6728" s="171" t="s">
        <v>14514</v>
      </c>
      <c r="B6728" s="172" t="s">
        <v>970</v>
      </c>
      <c r="C6728" s="171" t="s">
        <v>13634</v>
      </c>
      <c r="D6728" s="171" t="s">
        <v>13635</v>
      </c>
      <c r="E6728" s="171" t="s">
        <v>14079</v>
      </c>
      <c r="F6728" s="171" t="s">
        <v>13637</v>
      </c>
      <c r="G6728" s="171" t="s">
        <v>14515</v>
      </c>
      <c r="H6728" s="171" t="s">
        <v>14516</v>
      </c>
      <c r="I6728" s="171">
        <v>20150715</v>
      </c>
      <c r="J6728" s="171">
        <v>20150815</v>
      </c>
      <c r="K6728" s="161" t="s">
        <v>14528</v>
      </c>
      <c r="L6728" s="161" t="s">
        <v>14529</v>
      </c>
      <c r="N6728" s="177" t="s">
        <v>13130</v>
      </c>
      <c r="O6728" s="161"/>
      <c r="P6728" s="178" t="s">
        <v>14421</v>
      </c>
      <c r="Q6728" s="178">
        <v>1</v>
      </c>
      <c r="R6728" s="161"/>
      <c r="S6728" s="178" t="s">
        <v>605</v>
      </c>
      <c r="T6728" s="177">
        <v>1</v>
      </c>
      <c r="U6728" s="178"/>
      <c r="V6728" s="161"/>
      <c r="W6728" s="177"/>
      <c r="Z6728" s="161">
        <v>93</v>
      </c>
      <c r="AA6728" s="161">
        <v>166</v>
      </c>
      <c r="AC6728" s="177"/>
      <c r="AE6728" s="159"/>
      <c r="AF6728" s="159"/>
      <c r="AG6728" s="159"/>
      <c r="AH6728" s="159"/>
      <c r="AI6728" s="171" t="s">
        <v>14517</v>
      </c>
      <c r="AJ6728" s="177"/>
    </row>
    <row r="6730" spans="1:36" s="56" customFormat="1">
      <c r="A6730" s="56" t="s">
        <v>14530</v>
      </c>
      <c r="B6730" s="156" t="s">
        <v>970</v>
      </c>
      <c r="C6730" s="56" t="s">
        <v>14077</v>
      </c>
      <c r="D6730" s="128" t="s">
        <v>14078</v>
      </c>
      <c r="E6730" s="56" t="s">
        <v>14079</v>
      </c>
      <c r="F6730" s="56" t="s">
        <v>14080</v>
      </c>
      <c r="G6730" s="128" t="s">
        <v>14531</v>
      </c>
      <c r="H6730" s="128" t="s">
        <v>14532</v>
      </c>
      <c r="I6730" s="56">
        <v>20150702</v>
      </c>
      <c r="J6730" s="56">
        <v>20150902</v>
      </c>
      <c r="K6730" s="128" t="s">
        <v>14534</v>
      </c>
      <c r="L6730" s="56" t="s">
        <v>14535</v>
      </c>
      <c r="N6730" s="121" t="s">
        <v>13970</v>
      </c>
      <c r="S6730" s="128"/>
      <c r="T6730" s="652">
        <v>1</v>
      </c>
      <c r="U6730" s="156" t="s">
        <v>14536</v>
      </c>
      <c r="W6730" s="652">
        <v>22.5</v>
      </c>
      <c r="Z6730" s="25">
        <v>20</v>
      </c>
      <c r="AA6730" s="25">
        <v>169</v>
      </c>
      <c r="AB6730" s="686" t="s">
        <v>14537</v>
      </c>
      <c r="AC6730" s="652">
        <v>1.5</v>
      </c>
      <c r="AF6730" s="159"/>
      <c r="AG6730" s="159"/>
      <c r="AH6730" s="159"/>
      <c r="AI6730" s="128" t="s">
        <v>14533</v>
      </c>
      <c r="AJ6730" s="25" t="s">
        <v>13971</v>
      </c>
    </row>
    <row r="6731" spans="1:36" s="56" customFormat="1">
      <c r="A6731" s="56" t="s">
        <v>14530</v>
      </c>
      <c r="B6731" s="156" t="s">
        <v>970</v>
      </c>
      <c r="C6731" s="56" t="s">
        <v>14077</v>
      </c>
      <c r="D6731" s="128" t="s">
        <v>14078</v>
      </c>
      <c r="E6731" s="56" t="s">
        <v>14079</v>
      </c>
      <c r="F6731" s="56" t="s">
        <v>14080</v>
      </c>
      <c r="G6731" s="128" t="s">
        <v>14531</v>
      </c>
      <c r="H6731" s="128" t="s">
        <v>14532</v>
      </c>
      <c r="I6731" s="56">
        <v>20150702</v>
      </c>
      <c r="J6731" s="56">
        <v>20150902</v>
      </c>
      <c r="K6731" s="128" t="s">
        <v>14538</v>
      </c>
      <c r="L6731" s="128" t="s">
        <v>14539</v>
      </c>
      <c r="N6731" s="121" t="s">
        <v>13970</v>
      </c>
      <c r="S6731" s="128"/>
      <c r="T6731" s="653"/>
      <c r="U6731" s="156" t="s">
        <v>14536</v>
      </c>
      <c r="W6731" s="653"/>
      <c r="Z6731" s="25">
        <v>46</v>
      </c>
      <c r="AA6731" s="25">
        <v>109</v>
      </c>
      <c r="AB6731" s="687"/>
      <c r="AC6731" s="653"/>
      <c r="AE6731" s="159"/>
      <c r="AF6731" s="159"/>
      <c r="AG6731" s="159"/>
      <c r="AH6731" s="159"/>
      <c r="AI6731" s="128" t="s">
        <v>14533</v>
      </c>
      <c r="AJ6731" s="25" t="s">
        <v>13971</v>
      </c>
    </row>
    <row r="6732" spans="1:36" s="56" customFormat="1">
      <c r="A6732" s="56" t="s">
        <v>14530</v>
      </c>
      <c r="B6732" s="156" t="s">
        <v>970</v>
      </c>
      <c r="C6732" s="56" t="s">
        <v>14077</v>
      </c>
      <c r="D6732" s="128" t="s">
        <v>14078</v>
      </c>
      <c r="E6732" s="56" t="s">
        <v>14079</v>
      </c>
      <c r="F6732" s="56" t="s">
        <v>14080</v>
      </c>
      <c r="G6732" s="128" t="s">
        <v>14531</v>
      </c>
      <c r="H6732" s="128" t="s">
        <v>14532</v>
      </c>
      <c r="I6732" s="56">
        <v>20150702</v>
      </c>
      <c r="J6732" s="56">
        <v>20150902</v>
      </c>
      <c r="K6732" s="128" t="s">
        <v>14540</v>
      </c>
      <c r="L6732" s="56" t="s">
        <v>14541</v>
      </c>
      <c r="N6732" s="121" t="s">
        <v>13970</v>
      </c>
      <c r="S6732" s="128"/>
      <c r="T6732" s="654"/>
      <c r="U6732" s="156" t="s">
        <v>14536</v>
      </c>
      <c r="W6732" s="654"/>
      <c r="Z6732" s="25">
        <v>44</v>
      </c>
      <c r="AA6732" s="25">
        <v>212</v>
      </c>
      <c r="AB6732" s="688"/>
      <c r="AC6732" s="654"/>
      <c r="AE6732" s="159"/>
      <c r="AF6732" s="159"/>
      <c r="AG6732" s="159"/>
      <c r="AH6732" s="159"/>
      <c r="AI6732" s="128" t="s">
        <v>14533</v>
      </c>
      <c r="AJ6732" s="25" t="s">
        <v>13971</v>
      </c>
    </row>
    <row r="6734" spans="1:36" s="56" customFormat="1">
      <c r="A6734" s="56" t="s">
        <v>14542</v>
      </c>
      <c r="B6734" s="156" t="s">
        <v>970</v>
      </c>
      <c r="C6734" s="56" t="s">
        <v>6381</v>
      </c>
      <c r="D6734" s="56" t="s">
        <v>6382</v>
      </c>
      <c r="E6734" s="56" t="s">
        <v>14107</v>
      </c>
      <c r="F6734" s="56" t="s">
        <v>6384</v>
      </c>
      <c r="G6734" s="56" t="s">
        <v>14108</v>
      </c>
      <c r="I6734" s="56">
        <v>20150709</v>
      </c>
      <c r="J6734" s="56">
        <v>20150909</v>
      </c>
      <c r="K6734" s="161" t="s">
        <v>14543</v>
      </c>
      <c r="L6734" s="161" t="s">
        <v>14544</v>
      </c>
      <c r="N6734" s="121" t="s">
        <v>13970</v>
      </c>
      <c r="Q6734" s="56">
        <v>8</v>
      </c>
      <c r="S6734" s="128"/>
      <c r="T6734" s="652">
        <v>1</v>
      </c>
      <c r="U6734" s="156" t="s">
        <v>13113</v>
      </c>
      <c r="W6734" s="652">
        <v>37.5</v>
      </c>
      <c r="Z6734" s="25">
        <v>122</v>
      </c>
      <c r="AA6734" s="25">
        <v>23.6</v>
      </c>
      <c r="AB6734" s="686" t="s">
        <v>14537</v>
      </c>
      <c r="AC6734" s="652">
        <v>2.5</v>
      </c>
      <c r="AE6734" s="159"/>
      <c r="AF6734" s="159"/>
      <c r="AG6734" s="159"/>
      <c r="AH6734" s="159"/>
      <c r="AI6734" s="56" t="s">
        <v>13109</v>
      </c>
      <c r="AJ6734" s="25" t="s">
        <v>13971</v>
      </c>
    </row>
    <row r="6735" spans="1:36" s="56" customFormat="1">
      <c r="A6735" s="56" t="s">
        <v>14542</v>
      </c>
      <c r="B6735" s="156" t="s">
        <v>970</v>
      </c>
      <c r="C6735" s="56" t="s">
        <v>6381</v>
      </c>
      <c r="D6735" s="56" t="s">
        <v>6382</v>
      </c>
      <c r="E6735" s="56" t="s">
        <v>14107</v>
      </c>
      <c r="F6735" s="56" t="s">
        <v>6384</v>
      </c>
      <c r="G6735" s="56" t="s">
        <v>14108</v>
      </c>
      <c r="I6735" s="56">
        <v>20150709</v>
      </c>
      <c r="J6735" s="56">
        <v>20150909</v>
      </c>
      <c r="K6735" s="161" t="s">
        <v>14545</v>
      </c>
      <c r="L6735" s="161" t="s">
        <v>14546</v>
      </c>
      <c r="N6735" s="121" t="s">
        <v>13970</v>
      </c>
      <c r="Q6735" s="56">
        <v>8</v>
      </c>
      <c r="S6735" s="128"/>
      <c r="T6735" s="653"/>
      <c r="U6735" s="156" t="s">
        <v>13113</v>
      </c>
      <c r="W6735" s="653"/>
      <c r="Z6735" s="25">
        <v>123</v>
      </c>
      <c r="AA6735" s="25">
        <v>25.2</v>
      </c>
      <c r="AB6735" s="687"/>
      <c r="AC6735" s="653"/>
      <c r="AE6735" s="159"/>
      <c r="AF6735" s="159"/>
      <c r="AG6735" s="159"/>
      <c r="AH6735" s="159"/>
      <c r="AI6735" s="56" t="s">
        <v>13109</v>
      </c>
      <c r="AJ6735" s="25" t="s">
        <v>19516</v>
      </c>
    </row>
    <row r="6736" spans="1:36" s="56" customFormat="1">
      <c r="A6736" s="56" t="s">
        <v>14542</v>
      </c>
      <c r="B6736" s="156" t="s">
        <v>970</v>
      </c>
      <c r="C6736" s="56" t="s">
        <v>6381</v>
      </c>
      <c r="D6736" s="56" t="s">
        <v>6382</v>
      </c>
      <c r="E6736" s="56" t="s">
        <v>14107</v>
      </c>
      <c r="F6736" s="56" t="s">
        <v>6384</v>
      </c>
      <c r="G6736" s="56" t="s">
        <v>14108</v>
      </c>
      <c r="I6736" s="56">
        <v>20150709</v>
      </c>
      <c r="J6736" s="56">
        <v>20150909</v>
      </c>
      <c r="K6736" s="161" t="s">
        <v>14547</v>
      </c>
      <c r="L6736" s="161" t="s">
        <v>14548</v>
      </c>
      <c r="N6736" s="121" t="s">
        <v>13970</v>
      </c>
      <c r="Q6736" s="56">
        <v>8</v>
      </c>
      <c r="S6736" s="128"/>
      <c r="T6736" s="653"/>
      <c r="U6736" s="156" t="s">
        <v>13113</v>
      </c>
      <c r="W6736" s="653"/>
      <c r="Z6736" s="25">
        <v>122</v>
      </c>
      <c r="AA6736" s="25">
        <v>36.799999999999997</v>
      </c>
      <c r="AB6736" s="687"/>
      <c r="AC6736" s="653"/>
      <c r="AE6736" s="159"/>
      <c r="AF6736" s="159"/>
      <c r="AG6736" s="159"/>
      <c r="AH6736" s="159"/>
      <c r="AI6736" s="56" t="s">
        <v>13109</v>
      </c>
      <c r="AJ6736" s="25" t="s">
        <v>13971</v>
      </c>
    </row>
    <row r="6737" spans="1:36" s="56" customFormat="1">
      <c r="A6737" s="56" t="s">
        <v>14542</v>
      </c>
      <c r="B6737" s="156" t="s">
        <v>970</v>
      </c>
      <c r="C6737" s="56" t="s">
        <v>6381</v>
      </c>
      <c r="D6737" s="56" t="s">
        <v>6382</v>
      </c>
      <c r="E6737" s="56" t="s">
        <v>14107</v>
      </c>
      <c r="F6737" s="56" t="s">
        <v>6384</v>
      </c>
      <c r="G6737" s="56" t="s">
        <v>14108</v>
      </c>
      <c r="I6737" s="56">
        <v>20150709</v>
      </c>
      <c r="J6737" s="56">
        <v>20150909</v>
      </c>
      <c r="K6737" s="161" t="s">
        <v>14549</v>
      </c>
      <c r="L6737" s="161" t="s">
        <v>14550</v>
      </c>
      <c r="N6737" s="121" t="s">
        <v>13970</v>
      </c>
      <c r="Q6737" s="56">
        <v>8</v>
      </c>
      <c r="S6737" s="128"/>
      <c r="T6737" s="653"/>
      <c r="U6737" s="156" t="s">
        <v>13113</v>
      </c>
      <c r="W6737" s="653"/>
      <c r="Z6737" s="25">
        <v>122</v>
      </c>
      <c r="AA6737" s="25">
        <v>23.6</v>
      </c>
      <c r="AB6737" s="687"/>
      <c r="AC6737" s="653"/>
      <c r="AE6737" s="159"/>
      <c r="AF6737" s="159"/>
      <c r="AG6737" s="159"/>
      <c r="AH6737" s="159"/>
      <c r="AI6737" s="56" t="s">
        <v>13109</v>
      </c>
      <c r="AJ6737" s="25" t="s">
        <v>13971</v>
      </c>
    </row>
    <row r="6738" spans="1:36" s="56" customFormat="1">
      <c r="A6738" s="56" t="s">
        <v>14542</v>
      </c>
      <c r="B6738" s="156" t="s">
        <v>970</v>
      </c>
      <c r="C6738" s="56" t="s">
        <v>6381</v>
      </c>
      <c r="D6738" s="56" t="s">
        <v>6382</v>
      </c>
      <c r="E6738" s="56" t="s">
        <v>14107</v>
      </c>
      <c r="F6738" s="56" t="s">
        <v>6384</v>
      </c>
      <c r="G6738" s="56" t="s">
        <v>14108</v>
      </c>
      <c r="I6738" s="56">
        <v>20150709</v>
      </c>
      <c r="J6738" s="56">
        <v>20150909</v>
      </c>
      <c r="K6738" s="161" t="s">
        <v>14551</v>
      </c>
      <c r="L6738" s="161" t="s">
        <v>14552</v>
      </c>
      <c r="N6738" s="121" t="s">
        <v>13970</v>
      </c>
      <c r="Q6738" s="56">
        <v>8</v>
      </c>
      <c r="S6738" s="128"/>
      <c r="T6738" s="654"/>
      <c r="U6738" s="156" t="s">
        <v>13113</v>
      </c>
      <c r="W6738" s="654"/>
      <c r="Z6738" s="25">
        <v>155</v>
      </c>
      <c r="AA6738" s="25">
        <v>32</v>
      </c>
      <c r="AB6738" s="688"/>
      <c r="AC6738" s="654"/>
      <c r="AE6738" s="159"/>
      <c r="AF6738" s="159"/>
      <c r="AG6738" s="159"/>
      <c r="AH6738" s="159"/>
      <c r="AI6738" s="56" t="s">
        <v>13109</v>
      </c>
      <c r="AJ6738" s="25" t="s">
        <v>13971</v>
      </c>
    </row>
    <row r="6739" spans="1:36" s="56" customFormat="1">
      <c r="I6739" s="159"/>
      <c r="J6739" s="159"/>
      <c r="K6739" s="161"/>
      <c r="L6739" s="161"/>
      <c r="N6739" s="121"/>
      <c r="S6739" s="128"/>
      <c r="T6739" s="25"/>
      <c r="U6739" s="156"/>
      <c r="W6739" s="25"/>
      <c r="Y6739" s="25"/>
      <c r="Z6739" s="25"/>
      <c r="AA6739" s="25"/>
      <c r="AB6739" s="131"/>
      <c r="AC6739" s="25"/>
      <c r="AE6739" s="159"/>
      <c r="AF6739" s="159"/>
      <c r="AG6739" s="159"/>
      <c r="AH6739" s="159"/>
    </row>
    <row r="6740" spans="1:36" s="56" customFormat="1">
      <c r="A6740" s="128" t="s">
        <v>14553</v>
      </c>
      <c r="B6740" s="128" t="s">
        <v>14554</v>
      </c>
      <c r="C6740" s="128" t="s">
        <v>14555</v>
      </c>
      <c r="D6740" s="128" t="s">
        <v>14556</v>
      </c>
      <c r="E6740" s="128" t="s">
        <v>14557</v>
      </c>
      <c r="F6740" s="128" t="s">
        <v>14558</v>
      </c>
      <c r="G6740" s="52" t="s">
        <v>14559</v>
      </c>
      <c r="H6740" s="52" t="s">
        <v>14560</v>
      </c>
      <c r="I6740" s="176">
        <v>20150717</v>
      </c>
      <c r="J6740" s="176">
        <v>20150817</v>
      </c>
      <c r="K6740" s="130" t="s">
        <v>14561</v>
      </c>
      <c r="L6740" s="130" t="s">
        <v>14562</v>
      </c>
      <c r="N6740" s="121" t="s">
        <v>13130</v>
      </c>
      <c r="O6740" s="128" t="s">
        <v>14563</v>
      </c>
      <c r="P6740" s="179" t="s">
        <v>11508</v>
      </c>
      <c r="Q6740" s="121">
        <v>1</v>
      </c>
      <c r="R6740" s="128"/>
      <c r="S6740" s="156" t="s">
        <v>988</v>
      </c>
      <c r="T6740" s="25">
        <v>1</v>
      </c>
      <c r="U6740" s="156" t="s">
        <v>13603</v>
      </c>
      <c r="V6740" s="128"/>
      <c r="W6740" s="25">
        <v>15</v>
      </c>
      <c r="Z6740" s="25"/>
      <c r="AA6740" s="156"/>
      <c r="AB6740" s="702" t="s">
        <v>14564</v>
      </c>
      <c r="AC6740" s="186">
        <v>1</v>
      </c>
      <c r="AF6740" s="159"/>
      <c r="AG6740" s="159"/>
      <c r="AH6740" s="159"/>
      <c r="AI6740" s="171" t="s">
        <v>14517</v>
      </c>
    </row>
    <row r="6741" spans="1:36" s="56" customFormat="1">
      <c r="A6741" s="128" t="s">
        <v>14553</v>
      </c>
      <c r="B6741" s="128" t="s">
        <v>14554</v>
      </c>
      <c r="C6741" s="128" t="s">
        <v>14555</v>
      </c>
      <c r="D6741" s="128" t="s">
        <v>14556</v>
      </c>
      <c r="E6741" s="128" t="s">
        <v>14557</v>
      </c>
      <c r="F6741" s="128" t="s">
        <v>14558</v>
      </c>
      <c r="G6741" s="52" t="s">
        <v>14559</v>
      </c>
      <c r="H6741" s="52" t="s">
        <v>14560</v>
      </c>
      <c r="I6741" s="176">
        <v>20150717</v>
      </c>
      <c r="J6741" s="176">
        <v>20150817</v>
      </c>
      <c r="K6741" s="130" t="s">
        <v>14565</v>
      </c>
      <c r="L6741" s="130" t="s">
        <v>14566</v>
      </c>
      <c r="N6741" s="121" t="s">
        <v>13130</v>
      </c>
      <c r="O6741" s="128" t="s">
        <v>14563</v>
      </c>
      <c r="P6741" s="179" t="s">
        <v>11508</v>
      </c>
      <c r="Q6741" s="121">
        <v>1</v>
      </c>
      <c r="R6741" s="128"/>
      <c r="S6741" s="156" t="s">
        <v>988</v>
      </c>
      <c r="T6741" s="25">
        <v>1</v>
      </c>
      <c r="U6741" s="156" t="s">
        <v>13603</v>
      </c>
      <c r="V6741" s="128"/>
      <c r="W6741" s="25">
        <v>15</v>
      </c>
      <c r="Z6741" s="25"/>
      <c r="AA6741" s="156"/>
      <c r="AB6741" s="703"/>
      <c r="AC6741" s="186">
        <v>1</v>
      </c>
      <c r="AE6741" s="159"/>
      <c r="AF6741" s="159"/>
      <c r="AG6741" s="159"/>
      <c r="AH6741" s="159"/>
      <c r="AI6741" s="171" t="s">
        <v>14517</v>
      </c>
    </row>
    <row r="6742" spans="1:36" s="56" customFormat="1">
      <c r="A6742" s="128" t="s">
        <v>14553</v>
      </c>
      <c r="B6742" s="128" t="s">
        <v>14554</v>
      </c>
      <c r="C6742" s="128" t="s">
        <v>14555</v>
      </c>
      <c r="D6742" s="128" t="s">
        <v>14556</v>
      </c>
      <c r="E6742" s="128" t="s">
        <v>14557</v>
      </c>
      <c r="F6742" s="128" t="s">
        <v>14558</v>
      </c>
      <c r="G6742" s="52" t="s">
        <v>14559</v>
      </c>
      <c r="H6742" s="52" t="s">
        <v>14560</v>
      </c>
      <c r="I6742" s="176">
        <v>20150717</v>
      </c>
      <c r="J6742" s="176">
        <v>20150817</v>
      </c>
      <c r="K6742" s="130" t="s">
        <v>14567</v>
      </c>
      <c r="L6742" s="130" t="s">
        <v>14568</v>
      </c>
      <c r="N6742" s="121" t="s">
        <v>13130</v>
      </c>
      <c r="O6742" s="128" t="s">
        <v>14563</v>
      </c>
      <c r="P6742" s="179" t="s">
        <v>11508</v>
      </c>
      <c r="Q6742" s="121">
        <v>1</v>
      </c>
      <c r="R6742" s="128"/>
      <c r="S6742" s="156" t="s">
        <v>988</v>
      </c>
      <c r="T6742" s="25">
        <v>1</v>
      </c>
      <c r="U6742" s="156" t="s">
        <v>13603</v>
      </c>
      <c r="V6742" s="128"/>
      <c r="W6742" s="25">
        <v>15</v>
      </c>
      <c r="Z6742" s="25"/>
      <c r="AA6742" s="156"/>
      <c r="AB6742" s="704"/>
      <c r="AC6742" s="186">
        <v>1</v>
      </c>
      <c r="AE6742" s="159"/>
      <c r="AF6742" s="159"/>
      <c r="AG6742" s="159"/>
      <c r="AH6742" s="159"/>
      <c r="AI6742" s="171" t="s">
        <v>14517</v>
      </c>
    </row>
    <row r="6743" spans="1:36" s="94" customFormat="1">
      <c r="B6743" s="94" t="s">
        <v>13082</v>
      </c>
      <c r="C6743" s="94" t="s">
        <v>13083</v>
      </c>
      <c r="D6743" s="94" t="s">
        <v>13084</v>
      </c>
      <c r="E6743" s="94" t="s">
        <v>13085</v>
      </c>
      <c r="F6743" s="94" t="s">
        <v>13086</v>
      </c>
      <c r="G6743" s="94" t="s">
        <v>6</v>
      </c>
      <c r="H6743" s="94" t="s">
        <v>14569</v>
      </c>
      <c r="I6743" s="94" t="s">
        <v>13088</v>
      </c>
      <c r="J6743" s="94" t="s">
        <v>13089</v>
      </c>
      <c r="K6743" s="94" t="s">
        <v>13091</v>
      </c>
      <c r="L6743" s="94" t="s">
        <v>13092</v>
      </c>
      <c r="N6743" s="94" t="s">
        <v>13093</v>
      </c>
      <c r="O6743" s="94" t="s">
        <v>13094</v>
      </c>
      <c r="P6743" s="94" t="s">
        <v>13095</v>
      </c>
      <c r="Q6743" s="94" t="s">
        <v>13096</v>
      </c>
      <c r="R6743" s="94" t="s">
        <v>17</v>
      </c>
      <c r="S6743" s="94" t="s">
        <v>13097</v>
      </c>
      <c r="T6743" s="94" t="s">
        <v>13098</v>
      </c>
      <c r="U6743" s="94" t="s">
        <v>13099</v>
      </c>
      <c r="V6743" s="94" t="s">
        <v>13100</v>
      </c>
      <c r="W6743" s="94" t="s">
        <v>13101</v>
      </c>
      <c r="Z6743" s="94" t="s">
        <v>13104</v>
      </c>
      <c r="AA6743" s="94" t="s">
        <v>13105</v>
      </c>
      <c r="AB6743" s="94" t="s">
        <v>25</v>
      </c>
      <c r="AC6743" s="94" t="s">
        <v>13102</v>
      </c>
      <c r="AI6743" s="94" t="s">
        <v>13090</v>
      </c>
      <c r="AJ6743" s="94" t="s">
        <v>13103</v>
      </c>
    </row>
    <row r="6744" spans="1:36" s="56" customFormat="1">
      <c r="I6744" s="159"/>
      <c r="J6744" s="159"/>
      <c r="K6744" s="161"/>
      <c r="L6744" s="161"/>
      <c r="N6744" s="121"/>
      <c r="S6744" s="128"/>
      <c r="T6744" s="25"/>
      <c r="U6744" s="156"/>
      <c r="W6744" s="25"/>
      <c r="Z6744" s="25"/>
      <c r="AA6744" s="25"/>
      <c r="AB6744" s="131"/>
      <c r="AC6744" s="25"/>
      <c r="AE6744" s="159"/>
      <c r="AF6744" s="159"/>
      <c r="AG6744" s="159"/>
      <c r="AH6744" s="159"/>
      <c r="AJ6744" s="25"/>
    </row>
    <row r="6745" spans="1:36" s="56" customFormat="1">
      <c r="A6745" s="56" t="s">
        <v>14570</v>
      </c>
      <c r="B6745" s="156" t="s">
        <v>1033</v>
      </c>
      <c r="C6745" s="56" t="s">
        <v>13732</v>
      </c>
      <c r="D6745" s="56" t="s">
        <v>13733</v>
      </c>
      <c r="E6745" s="56" t="s">
        <v>13734</v>
      </c>
      <c r="F6745" s="56" t="s">
        <v>13735</v>
      </c>
      <c r="G6745" s="56" t="s">
        <v>14571</v>
      </c>
      <c r="H6745" s="56" t="s">
        <v>14572</v>
      </c>
      <c r="I6745" s="159">
        <v>42213</v>
      </c>
      <c r="J6745" s="159">
        <v>42275</v>
      </c>
      <c r="K6745" s="121" t="s">
        <v>14573</v>
      </c>
      <c r="L6745" s="128" t="s">
        <v>14574</v>
      </c>
      <c r="N6745" s="121" t="s">
        <v>13152</v>
      </c>
      <c r="O6745" s="121"/>
      <c r="P6745" s="121" t="s">
        <v>13996</v>
      </c>
      <c r="Q6745" s="121">
        <v>24</v>
      </c>
      <c r="R6745" s="121" t="s">
        <v>6603</v>
      </c>
      <c r="S6745" s="25" t="s">
        <v>988</v>
      </c>
      <c r="T6745" s="128">
        <v>1</v>
      </c>
      <c r="U6745" s="121" t="s">
        <v>13113</v>
      </c>
      <c r="V6745" s="121"/>
      <c r="W6745" s="121">
        <v>0.625</v>
      </c>
      <c r="AC6745" s="121">
        <v>4.1700000000000001E-2</v>
      </c>
      <c r="AE6745" s="159"/>
      <c r="AF6745" s="159"/>
      <c r="AG6745" s="159"/>
      <c r="AH6745" s="159"/>
      <c r="AI6745" s="56" t="s">
        <v>13109</v>
      </c>
      <c r="AJ6745" s="121" t="s">
        <v>13132</v>
      </c>
    </row>
    <row r="6746" spans="1:36" s="56" customFormat="1">
      <c r="A6746" s="56" t="s">
        <v>14570</v>
      </c>
      <c r="B6746" s="156" t="s">
        <v>1033</v>
      </c>
      <c r="C6746" s="56" t="s">
        <v>13732</v>
      </c>
      <c r="D6746" s="56" t="s">
        <v>13733</v>
      </c>
      <c r="E6746" s="56" t="s">
        <v>13734</v>
      </c>
      <c r="F6746" s="56" t="s">
        <v>13735</v>
      </c>
      <c r="G6746" s="56" t="s">
        <v>14571</v>
      </c>
      <c r="H6746" s="56" t="s">
        <v>14572</v>
      </c>
      <c r="I6746" s="159">
        <v>42213</v>
      </c>
      <c r="J6746" s="159">
        <v>42275</v>
      </c>
      <c r="K6746" s="121" t="s">
        <v>14575</v>
      </c>
      <c r="L6746" s="128" t="s">
        <v>14576</v>
      </c>
      <c r="N6746" s="121" t="s">
        <v>13152</v>
      </c>
      <c r="O6746" s="121"/>
      <c r="P6746" s="121" t="s">
        <v>13996</v>
      </c>
      <c r="Q6746" s="121">
        <v>24</v>
      </c>
      <c r="R6746" s="121" t="s">
        <v>6603</v>
      </c>
      <c r="S6746" s="25" t="s">
        <v>988</v>
      </c>
      <c r="T6746" s="128">
        <v>1</v>
      </c>
      <c r="U6746" s="121" t="s">
        <v>13113</v>
      </c>
      <c r="V6746" s="121"/>
      <c r="W6746" s="121">
        <v>0.625</v>
      </c>
      <c r="AC6746" s="121">
        <v>4.1700000000000001E-2</v>
      </c>
      <c r="AE6746" s="159"/>
      <c r="AF6746" s="159"/>
      <c r="AG6746" s="159"/>
      <c r="AH6746" s="159"/>
      <c r="AI6746" s="56" t="s">
        <v>13109</v>
      </c>
      <c r="AJ6746" s="121" t="s">
        <v>13132</v>
      </c>
    </row>
    <row r="6747" spans="1:36" s="56" customFormat="1">
      <c r="A6747" s="56" t="s">
        <v>14570</v>
      </c>
      <c r="B6747" s="156" t="s">
        <v>1033</v>
      </c>
      <c r="C6747" s="56" t="s">
        <v>13732</v>
      </c>
      <c r="D6747" s="56" t="s">
        <v>13733</v>
      </c>
      <c r="E6747" s="56" t="s">
        <v>13734</v>
      </c>
      <c r="F6747" s="56" t="s">
        <v>13735</v>
      </c>
      <c r="G6747" s="56" t="s">
        <v>14571</v>
      </c>
      <c r="H6747" s="56" t="s">
        <v>14572</v>
      </c>
      <c r="I6747" s="159">
        <v>42213</v>
      </c>
      <c r="J6747" s="159">
        <v>42275</v>
      </c>
      <c r="K6747" s="121" t="s">
        <v>14577</v>
      </c>
      <c r="L6747" s="128" t="s">
        <v>14578</v>
      </c>
      <c r="N6747" s="121" t="s">
        <v>13152</v>
      </c>
      <c r="O6747" s="121"/>
      <c r="P6747" s="121" t="s">
        <v>13996</v>
      </c>
      <c r="Q6747" s="121">
        <v>24</v>
      </c>
      <c r="R6747" s="121" t="s">
        <v>6603</v>
      </c>
      <c r="S6747" s="25" t="s">
        <v>988</v>
      </c>
      <c r="T6747" s="128">
        <v>1</v>
      </c>
      <c r="U6747" s="121" t="s">
        <v>13113</v>
      </c>
      <c r="V6747" s="121"/>
      <c r="W6747" s="121">
        <v>0.625</v>
      </c>
      <c r="AC6747" s="121">
        <v>4.1700000000000001E-2</v>
      </c>
      <c r="AE6747" s="159"/>
      <c r="AF6747" s="159"/>
      <c r="AG6747" s="159"/>
      <c r="AH6747" s="159"/>
      <c r="AI6747" s="56" t="s">
        <v>13109</v>
      </c>
      <c r="AJ6747" s="121" t="s">
        <v>13132</v>
      </c>
    </row>
    <row r="6748" spans="1:36" s="56" customFormat="1">
      <c r="A6748" s="56" t="s">
        <v>14570</v>
      </c>
      <c r="B6748" s="156" t="s">
        <v>1033</v>
      </c>
      <c r="C6748" s="56" t="s">
        <v>13732</v>
      </c>
      <c r="D6748" s="56" t="s">
        <v>13733</v>
      </c>
      <c r="E6748" s="56" t="s">
        <v>13734</v>
      </c>
      <c r="F6748" s="56" t="s">
        <v>13735</v>
      </c>
      <c r="G6748" s="56" t="s">
        <v>14571</v>
      </c>
      <c r="H6748" s="56" t="s">
        <v>14572</v>
      </c>
      <c r="I6748" s="159">
        <v>42213</v>
      </c>
      <c r="J6748" s="159">
        <v>42275</v>
      </c>
      <c r="K6748" s="128" t="s">
        <v>14579</v>
      </c>
      <c r="L6748" s="128" t="s">
        <v>14580</v>
      </c>
      <c r="N6748" s="121" t="s">
        <v>13152</v>
      </c>
      <c r="O6748" s="121"/>
      <c r="P6748" s="121" t="s">
        <v>13996</v>
      </c>
      <c r="Q6748" s="121">
        <v>24</v>
      </c>
      <c r="R6748" s="121" t="s">
        <v>6603</v>
      </c>
      <c r="S6748" s="25" t="s">
        <v>988</v>
      </c>
      <c r="T6748" s="128">
        <v>1</v>
      </c>
      <c r="U6748" s="121" t="s">
        <v>13113</v>
      </c>
      <c r="V6748" s="121"/>
      <c r="W6748" s="121">
        <v>0.625</v>
      </c>
      <c r="AC6748" s="121">
        <v>4.1700000000000001E-2</v>
      </c>
      <c r="AE6748" s="159"/>
      <c r="AF6748" s="159"/>
      <c r="AG6748" s="159"/>
      <c r="AH6748" s="159"/>
      <c r="AI6748" s="56" t="s">
        <v>13109</v>
      </c>
      <c r="AJ6748" s="121" t="s">
        <v>13132</v>
      </c>
    </row>
    <row r="6749" spans="1:36" s="56" customFormat="1">
      <c r="A6749" s="56" t="s">
        <v>14570</v>
      </c>
      <c r="B6749" s="156" t="s">
        <v>1033</v>
      </c>
      <c r="C6749" s="56" t="s">
        <v>13732</v>
      </c>
      <c r="D6749" s="56" t="s">
        <v>13733</v>
      </c>
      <c r="E6749" s="56" t="s">
        <v>13734</v>
      </c>
      <c r="F6749" s="56" t="s">
        <v>13735</v>
      </c>
      <c r="G6749" s="56" t="s">
        <v>14571</v>
      </c>
      <c r="H6749" s="56" t="s">
        <v>14572</v>
      </c>
      <c r="I6749" s="159">
        <v>42213</v>
      </c>
      <c r="J6749" s="159">
        <v>42275</v>
      </c>
      <c r="K6749" s="128" t="s">
        <v>14581</v>
      </c>
      <c r="L6749" s="128" t="s">
        <v>14582</v>
      </c>
      <c r="N6749" s="121" t="s">
        <v>13152</v>
      </c>
      <c r="O6749" s="121"/>
      <c r="P6749" s="121" t="s">
        <v>13996</v>
      </c>
      <c r="Q6749" s="121">
        <v>24</v>
      </c>
      <c r="R6749" s="121" t="s">
        <v>6603</v>
      </c>
      <c r="S6749" s="25" t="s">
        <v>988</v>
      </c>
      <c r="T6749" s="128">
        <v>1</v>
      </c>
      <c r="U6749" s="121" t="s">
        <v>13113</v>
      </c>
      <c r="V6749" s="121"/>
      <c r="W6749" s="121">
        <v>0.625</v>
      </c>
      <c r="AC6749" s="121">
        <v>4.1700000000000001E-2</v>
      </c>
      <c r="AE6749" s="159"/>
      <c r="AF6749" s="159"/>
      <c r="AG6749" s="159"/>
      <c r="AH6749" s="159"/>
      <c r="AI6749" s="56" t="s">
        <v>13109</v>
      </c>
      <c r="AJ6749" s="121" t="s">
        <v>13132</v>
      </c>
    </row>
    <row r="6750" spans="1:36" s="56" customFormat="1">
      <c r="A6750" s="56" t="s">
        <v>14570</v>
      </c>
      <c r="B6750" s="156" t="s">
        <v>1033</v>
      </c>
      <c r="C6750" s="56" t="s">
        <v>13732</v>
      </c>
      <c r="D6750" s="56" t="s">
        <v>13733</v>
      </c>
      <c r="E6750" s="56" t="s">
        <v>13734</v>
      </c>
      <c r="F6750" s="56" t="s">
        <v>13735</v>
      </c>
      <c r="G6750" s="56" t="s">
        <v>14571</v>
      </c>
      <c r="H6750" s="56" t="s">
        <v>14572</v>
      </c>
      <c r="I6750" s="159">
        <v>42213</v>
      </c>
      <c r="J6750" s="159">
        <v>42275</v>
      </c>
      <c r="K6750" s="128" t="s">
        <v>14583</v>
      </c>
      <c r="L6750" s="128" t="s">
        <v>14584</v>
      </c>
      <c r="N6750" s="121" t="s">
        <v>13152</v>
      </c>
      <c r="O6750" s="121"/>
      <c r="P6750" s="121" t="s">
        <v>13996</v>
      </c>
      <c r="Q6750" s="121">
        <v>24</v>
      </c>
      <c r="R6750" s="121" t="s">
        <v>6603</v>
      </c>
      <c r="S6750" s="25" t="s">
        <v>988</v>
      </c>
      <c r="T6750" s="128">
        <v>1</v>
      </c>
      <c r="U6750" s="121" t="s">
        <v>13113</v>
      </c>
      <c r="V6750" s="121"/>
      <c r="W6750" s="121">
        <v>0.625</v>
      </c>
      <c r="AC6750" s="121">
        <v>4.1700000000000001E-2</v>
      </c>
      <c r="AE6750" s="159"/>
      <c r="AF6750" s="159"/>
      <c r="AG6750" s="159"/>
      <c r="AH6750" s="159"/>
      <c r="AI6750" s="56" t="s">
        <v>13109</v>
      </c>
      <c r="AJ6750" s="121" t="s">
        <v>13132</v>
      </c>
    </row>
    <row r="6751" spans="1:36" s="56" customFormat="1">
      <c r="A6751" s="56" t="s">
        <v>14570</v>
      </c>
      <c r="B6751" s="156" t="s">
        <v>1033</v>
      </c>
      <c r="C6751" s="56" t="s">
        <v>13732</v>
      </c>
      <c r="D6751" s="56" t="s">
        <v>13733</v>
      </c>
      <c r="E6751" s="56" t="s">
        <v>13734</v>
      </c>
      <c r="F6751" s="56" t="s">
        <v>13735</v>
      </c>
      <c r="G6751" s="56" t="s">
        <v>14571</v>
      </c>
      <c r="H6751" s="56" t="s">
        <v>14572</v>
      </c>
      <c r="I6751" s="159">
        <v>42213</v>
      </c>
      <c r="J6751" s="159">
        <v>42275</v>
      </c>
      <c r="K6751" s="128" t="s">
        <v>14585</v>
      </c>
      <c r="L6751" s="128" t="s">
        <v>14586</v>
      </c>
      <c r="N6751" s="121" t="s">
        <v>13152</v>
      </c>
      <c r="O6751" s="121"/>
      <c r="P6751" s="121" t="s">
        <v>13996</v>
      </c>
      <c r="Q6751" s="121">
        <v>24</v>
      </c>
      <c r="R6751" s="121" t="s">
        <v>6603</v>
      </c>
      <c r="S6751" s="25" t="s">
        <v>988</v>
      </c>
      <c r="T6751" s="128">
        <v>1</v>
      </c>
      <c r="U6751" s="121" t="s">
        <v>13113</v>
      </c>
      <c r="V6751" s="121"/>
      <c r="W6751" s="121">
        <v>0.625</v>
      </c>
      <c r="AC6751" s="121">
        <v>4.1700000000000001E-2</v>
      </c>
      <c r="AE6751" s="159"/>
      <c r="AF6751" s="159"/>
      <c r="AG6751" s="159"/>
      <c r="AH6751" s="159"/>
      <c r="AI6751" s="56" t="s">
        <v>13109</v>
      </c>
      <c r="AJ6751" s="121" t="s">
        <v>13132</v>
      </c>
    </row>
    <row r="6752" spans="1:36" s="56" customFormat="1">
      <c r="A6752" s="56" t="s">
        <v>14570</v>
      </c>
      <c r="B6752" s="156" t="s">
        <v>1033</v>
      </c>
      <c r="C6752" s="56" t="s">
        <v>13732</v>
      </c>
      <c r="D6752" s="56" t="s">
        <v>13733</v>
      </c>
      <c r="E6752" s="56" t="s">
        <v>13734</v>
      </c>
      <c r="F6752" s="56" t="s">
        <v>13735</v>
      </c>
      <c r="G6752" s="56" t="s">
        <v>14571</v>
      </c>
      <c r="H6752" s="56" t="s">
        <v>14572</v>
      </c>
      <c r="I6752" s="159">
        <v>42213</v>
      </c>
      <c r="J6752" s="159">
        <v>42275</v>
      </c>
      <c r="K6752" s="128" t="s">
        <v>14587</v>
      </c>
      <c r="L6752" s="128" t="s">
        <v>14588</v>
      </c>
      <c r="N6752" s="121" t="s">
        <v>13152</v>
      </c>
      <c r="O6752" s="121"/>
      <c r="P6752" s="121" t="s">
        <v>13996</v>
      </c>
      <c r="Q6752" s="121">
        <v>24</v>
      </c>
      <c r="R6752" s="121" t="s">
        <v>6603</v>
      </c>
      <c r="S6752" s="25" t="s">
        <v>988</v>
      </c>
      <c r="T6752" s="128">
        <v>1</v>
      </c>
      <c r="U6752" s="121" t="s">
        <v>13113</v>
      </c>
      <c r="V6752" s="121"/>
      <c r="W6752" s="121">
        <v>0.625</v>
      </c>
      <c r="AC6752" s="121">
        <v>4.1700000000000001E-2</v>
      </c>
      <c r="AE6752" s="159"/>
      <c r="AF6752" s="159"/>
      <c r="AG6752" s="159"/>
      <c r="AH6752" s="159"/>
      <c r="AI6752" s="56" t="s">
        <v>13109</v>
      </c>
      <c r="AJ6752" s="121" t="s">
        <v>13132</v>
      </c>
    </row>
    <row r="6753" spans="1:36" s="56" customFormat="1">
      <c r="A6753" s="56" t="s">
        <v>14570</v>
      </c>
      <c r="B6753" s="156" t="s">
        <v>1033</v>
      </c>
      <c r="C6753" s="56" t="s">
        <v>13732</v>
      </c>
      <c r="D6753" s="56" t="s">
        <v>13733</v>
      </c>
      <c r="E6753" s="56" t="s">
        <v>13734</v>
      </c>
      <c r="F6753" s="56" t="s">
        <v>13735</v>
      </c>
      <c r="G6753" s="56" t="s">
        <v>14571</v>
      </c>
      <c r="H6753" s="56" t="s">
        <v>14572</v>
      </c>
      <c r="I6753" s="159">
        <v>42213</v>
      </c>
      <c r="J6753" s="159">
        <v>42275</v>
      </c>
      <c r="K6753" s="128" t="s">
        <v>14589</v>
      </c>
      <c r="L6753" s="128" t="s">
        <v>14590</v>
      </c>
      <c r="N6753" s="121" t="s">
        <v>13152</v>
      </c>
      <c r="O6753" s="121"/>
      <c r="P6753" s="121" t="s">
        <v>13996</v>
      </c>
      <c r="Q6753" s="121">
        <v>24</v>
      </c>
      <c r="R6753" s="121" t="s">
        <v>6603</v>
      </c>
      <c r="S6753" s="25" t="s">
        <v>988</v>
      </c>
      <c r="T6753" s="128">
        <v>1</v>
      </c>
      <c r="U6753" s="121" t="s">
        <v>13113</v>
      </c>
      <c r="V6753" s="121"/>
      <c r="W6753" s="121">
        <v>0.625</v>
      </c>
      <c r="AC6753" s="121">
        <v>4.1700000000000001E-2</v>
      </c>
      <c r="AI6753" s="56" t="s">
        <v>13109</v>
      </c>
      <c r="AJ6753" s="121" t="s">
        <v>13132</v>
      </c>
    </row>
    <row r="6754" spans="1:36" s="56" customFormat="1">
      <c r="A6754" s="56" t="s">
        <v>14570</v>
      </c>
      <c r="B6754" s="156" t="s">
        <v>1033</v>
      </c>
      <c r="C6754" s="56" t="s">
        <v>13732</v>
      </c>
      <c r="D6754" s="56" t="s">
        <v>13733</v>
      </c>
      <c r="E6754" s="56" t="s">
        <v>13734</v>
      </c>
      <c r="F6754" s="56" t="s">
        <v>13735</v>
      </c>
      <c r="G6754" s="56" t="s">
        <v>14571</v>
      </c>
      <c r="H6754" s="56" t="s">
        <v>14572</v>
      </c>
      <c r="I6754" s="159">
        <v>42213</v>
      </c>
      <c r="J6754" s="159">
        <v>42275</v>
      </c>
      <c r="K6754" s="128" t="s">
        <v>14591</v>
      </c>
      <c r="L6754" s="128" t="s">
        <v>14592</v>
      </c>
      <c r="N6754" s="121" t="s">
        <v>13152</v>
      </c>
      <c r="O6754" s="121"/>
      <c r="P6754" s="121" t="s">
        <v>13996</v>
      </c>
      <c r="Q6754" s="121">
        <v>24</v>
      </c>
      <c r="R6754" s="121" t="s">
        <v>6603</v>
      </c>
      <c r="S6754" s="25" t="s">
        <v>988</v>
      </c>
      <c r="T6754" s="128">
        <v>1</v>
      </c>
      <c r="U6754" s="121" t="s">
        <v>13113</v>
      </c>
      <c r="V6754" s="121"/>
      <c r="W6754" s="121">
        <v>0.625</v>
      </c>
      <c r="AC6754" s="121">
        <v>4.1700000000000001E-2</v>
      </c>
      <c r="AI6754" s="56" t="s">
        <v>13109</v>
      </c>
      <c r="AJ6754" s="121" t="s">
        <v>13132</v>
      </c>
    </row>
    <row r="6755" spans="1:36" s="56" customFormat="1">
      <c r="A6755" s="56" t="s">
        <v>14570</v>
      </c>
      <c r="B6755" s="156" t="s">
        <v>1033</v>
      </c>
      <c r="C6755" s="56" t="s">
        <v>13732</v>
      </c>
      <c r="D6755" s="56" t="s">
        <v>13733</v>
      </c>
      <c r="E6755" s="56" t="s">
        <v>13734</v>
      </c>
      <c r="F6755" s="56" t="s">
        <v>13735</v>
      </c>
      <c r="G6755" s="56" t="s">
        <v>14571</v>
      </c>
      <c r="H6755" s="56" t="s">
        <v>14572</v>
      </c>
      <c r="I6755" s="159">
        <v>42213</v>
      </c>
      <c r="J6755" s="159">
        <v>42275</v>
      </c>
      <c r="K6755" s="128" t="s">
        <v>14593</v>
      </c>
      <c r="L6755" s="128" t="s">
        <v>14594</v>
      </c>
      <c r="N6755" s="121" t="s">
        <v>13152</v>
      </c>
      <c r="O6755" s="121"/>
      <c r="P6755" s="121" t="s">
        <v>13996</v>
      </c>
      <c r="Q6755" s="121">
        <v>24</v>
      </c>
      <c r="R6755" s="121" t="s">
        <v>6603</v>
      </c>
      <c r="S6755" s="25" t="s">
        <v>988</v>
      </c>
      <c r="T6755" s="128">
        <v>1</v>
      </c>
      <c r="U6755" s="121" t="s">
        <v>13113</v>
      </c>
      <c r="V6755" s="121"/>
      <c r="W6755" s="121">
        <v>0.625</v>
      </c>
      <c r="AC6755" s="121">
        <v>4.1700000000000001E-2</v>
      </c>
      <c r="AI6755" s="56" t="s">
        <v>13109</v>
      </c>
      <c r="AJ6755" s="121" t="s">
        <v>13132</v>
      </c>
    </row>
    <row r="6756" spans="1:36" s="56" customFormat="1">
      <c r="A6756" s="56" t="s">
        <v>14570</v>
      </c>
      <c r="B6756" s="156" t="s">
        <v>1033</v>
      </c>
      <c r="C6756" s="56" t="s">
        <v>13732</v>
      </c>
      <c r="D6756" s="56" t="s">
        <v>13733</v>
      </c>
      <c r="E6756" s="56" t="s">
        <v>13734</v>
      </c>
      <c r="F6756" s="56" t="s">
        <v>13735</v>
      </c>
      <c r="G6756" s="56" t="s">
        <v>14571</v>
      </c>
      <c r="H6756" s="56" t="s">
        <v>14572</v>
      </c>
      <c r="I6756" s="159">
        <v>42213</v>
      </c>
      <c r="J6756" s="159">
        <v>42275</v>
      </c>
      <c r="K6756" s="128" t="s">
        <v>14595</v>
      </c>
      <c r="L6756" s="128" t="s">
        <v>14596</v>
      </c>
      <c r="N6756" s="121" t="s">
        <v>13152</v>
      </c>
      <c r="O6756" s="121"/>
      <c r="P6756" s="121" t="s">
        <v>13996</v>
      </c>
      <c r="Q6756" s="121">
        <v>24</v>
      </c>
      <c r="R6756" s="121" t="s">
        <v>6603</v>
      </c>
      <c r="S6756" s="25" t="s">
        <v>988</v>
      </c>
      <c r="T6756" s="128">
        <v>1</v>
      </c>
      <c r="U6756" s="121" t="s">
        <v>13113</v>
      </c>
      <c r="V6756" s="121"/>
      <c r="W6756" s="121">
        <v>0.625</v>
      </c>
      <c r="AC6756" s="121">
        <v>4.1700000000000001E-2</v>
      </c>
      <c r="AI6756" s="56" t="s">
        <v>13109</v>
      </c>
      <c r="AJ6756" s="121" t="s">
        <v>13132</v>
      </c>
    </row>
    <row r="6757" spans="1:36" s="56" customFormat="1">
      <c r="A6757" s="56" t="s">
        <v>14570</v>
      </c>
      <c r="B6757" s="156" t="s">
        <v>1033</v>
      </c>
      <c r="C6757" s="56" t="s">
        <v>13732</v>
      </c>
      <c r="D6757" s="56" t="s">
        <v>13733</v>
      </c>
      <c r="E6757" s="56" t="s">
        <v>13734</v>
      </c>
      <c r="F6757" s="56" t="s">
        <v>13735</v>
      </c>
      <c r="G6757" s="56" t="s">
        <v>14571</v>
      </c>
      <c r="H6757" s="56" t="s">
        <v>14572</v>
      </c>
      <c r="I6757" s="159">
        <v>42213</v>
      </c>
      <c r="J6757" s="159">
        <v>42275</v>
      </c>
      <c r="K6757" s="128" t="s">
        <v>14597</v>
      </c>
      <c r="L6757" s="128" t="s">
        <v>14598</v>
      </c>
      <c r="N6757" s="121" t="s">
        <v>13152</v>
      </c>
      <c r="O6757" s="121"/>
      <c r="P6757" s="121" t="s">
        <v>13996</v>
      </c>
      <c r="Q6757" s="121">
        <v>24</v>
      </c>
      <c r="R6757" s="121" t="s">
        <v>6603</v>
      </c>
      <c r="S6757" s="25" t="s">
        <v>988</v>
      </c>
      <c r="T6757" s="128">
        <v>1</v>
      </c>
      <c r="U6757" s="121" t="s">
        <v>13113</v>
      </c>
      <c r="V6757" s="121"/>
      <c r="W6757" s="121">
        <v>0.625</v>
      </c>
      <c r="AC6757" s="121">
        <v>4.1700000000000001E-2</v>
      </c>
      <c r="AI6757" s="56" t="s">
        <v>13109</v>
      </c>
      <c r="AJ6757" s="121" t="s">
        <v>13132</v>
      </c>
    </row>
    <row r="6758" spans="1:36" s="56" customFormat="1">
      <c r="A6758" s="56" t="s">
        <v>14570</v>
      </c>
      <c r="B6758" s="156" t="s">
        <v>1033</v>
      </c>
      <c r="C6758" s="56" t="s">
        <v>13732</v>
      </c>
      <c r="D6758" s="56" t="s">
        <v>13733</v>
      </c>
      <c r="E6758" s="56" t="s">
        <v>13734</v>
      </c>
      <c r="F6758" s="56" t="s">
        <v>13735</v>
      </c>
      <c r="G6758" s="56" t="s">
        <v>14571</v>
      </c>
      <c r="H6758" s="56" t="s">
        <v>14572</v>
      </c>
      <c r="I6758" s="159">
        <v>42213</v>
      </c>
      <c r="J6758" s="159">
        <v>42275</v>
      </c>
      <c r="K6758" s="128" t="s">
        <v>14599</v>
      </c>
      <c r="L6758" s="128" t="s">
        <v>14600</v>
      </c>
      <c r="N6758" s="121" t="s">
        <v>13152</v>
      </c>
      <c r="O6758" s="121"/>
      <c r="P6758" s="121" t="s">
        <v>13996</v>
      </c>
      <c r="Q6758" s="121">
        <v>24</v>
      </c>
      <c r="R6758" s="121" t="s">
        <v>6603</v>
      </c>
      <c r="S6758" s="25" t="s">
        <v>988</v>
      </c>
      <c r="T6758" s="128">
        <v>1</v>
      </c>
      <c r="U6758" s="121" t="s">
        <v>13113</v>
      </c>
      <c r="V6758" s="121"/>
      <c r="W6758" s="121">
        <v>0.625</v>
      </c>
      <c r="AC6758" s="121">
        <v>4.1700000000000001E-2</v>
      </c>
      <c r="AI6758" s="56" t="s">
        <v>13109</v>
      </c>
      <c r="AJ6758" s="121" t="s">
        <v>13132</v>
      </c>
    </row>
    <row r="6759" spans="1:36" s="56" customFormat="1">
      <c r="A6759" s="56" t="s">
        <v>14570</v>
      </c>
      <c r="B6759" s="156" t="s">
        <v>1033</v>
      </c>
      <c r="C6759" s="56" t="s">
        <v>13732</v>
      </c>
      <c r="D6759" s="56" t="s">
        <v>13733</v>
      </c>
      <c r="E6759" s="56" t="s">
        <v>13734</v>
      </c>
      <c r="F6759" s="56" t="s">
        <v>13735</v>
      </c>
      <c r="G6759" s="56" t="s">
        <v>14571</v>
      </c>
      <c r="H6759" s="56" t="s">
        <v>14572</v>
      </c>
      <c r="I6759" s="159">
        <v>42213</v>
      </c>
      <c r="J6759" s="159">
        <v>42275</v>
      </c>
      <c r="K6759" s="128" t="s">
        <v>14601</v>
      </c>
      <c r="L6759" s="128" t="s">
        <v>14602</v>
      </c>
      <c r="N6759" s="121" t="s">
        <v>13152</v>
      </c>
      <c r="O6759" s="121"/>
      <c r="P6759" s="121" t="s">
        <v>13996</v>
      </c>
      <c r="Q6759" s="121">
        <v>24</v>
      </c>
      <c r="R6759" s="121" t="s">
        <v>6603</v>
      </c>
      <c r="S6759" s="25" t="s">
        <v>988</v>
      </c>
      <c r="T6759" s="128">
        <v>1</v>
      </c>
      <c r="U6759" s="121" t="s">
        <v>13113</v>
      </c>
      <c r="V6759" s="121"/>
      <c r="W6759" s="121">
        <v>0.625</v>
      </c>
      <c r="AC6759" s="121">
        <v>4.1700000000000001E-2</v>
      </c>
      <c r="AI6759" s="56" t="s">
        <v>13109</v>
      </c>
      <c r="AJ6759" s="121" t="s">
        <v>13132</v>
      </c>
    </row>
    <row r="6760" spans="1:36" s="56" customFormat="1">
      <c r="A6760" s="56" t="s">
        <v>14570</v>
      </c>
      <c r="B6760" s="156" t="s">
        <v>1033</v>
      </c>
      <c r="C6760" s="56" t="s">
        <v>13732</v>
      </c>
      <c r="D6760" s="56" t="s">
        <v>13733</v>
      </c>
      <c r="E6760" s="56" t="s">
        <v>13734</v>
      </c>
      <c r="F6760" s="56" t="s">
        <v>13735</v>
      </c>
      <c r="G6760" s="56" t="s">
        <v>14571</v>
      </c>
      <c r="H6760" s="56" t="s">
        <v>14572</v>
      </c>
      <c r="I6760" s="159">
        <v>42213</v>
      </c>
      <c r="J6760" s="159">
        <v>42275</v>
      </c>
      <c r="K6760" s="128" t="s">
        <v>14603</v>
      </c>
      <c r="L6760" s="128" t="s">
        <v>14604</v>
      </c>
      <c r="N6760" s="121" t="s">
        <v>13152</v>
      </c>
      <c r="O6760" s="121"/>
      <c r="P6760" s="121" t="s">
        <v>13996</v>
      </c>
      <c r="Q6760" s="121">
        <v>24</v>
      </c>
      <c r="R6760" s="121" t="s">
        <v>6603</v>
      </c>
      <c r="S6760" s="25" t="s">
        <v>988</v>
      </c>
      <c r="T6760" s="128">
        <v>1</v>
      </c>
      <c r="U6760" s="121" t="s">
        <v>13113</v>
      </c>
      <c r="V6760" s="121"/>
      <c r="W6760" s="121">
        <v>0.625</v>
      </c>
      <c r="AC6760" s="121">
        <v>4.1700000000000001E-2</v>
      </c>
      <c r="AI6760" s="56" t="s">
        <v>13109</v>
      </c>
      <c r="AJ6760" s="121" t="s">
        <v>13132</v>
      </c>
    </row>
    <row r="6761" spans="1:36" s="56" customFormat="1">
      <c r="A6761" s="56" t="s">
        <v>14570</v>
      </c>
      <c r="B6761" s="156" t="s">
        <v>1033</v>
      </c>
      <c r="C6761" s="56" t="s">
        <v>13732</v>
      </c>
      <c r="D6761" s="56" t="s">
        <v>13733</v>
      </c>
      <c r="E6761" s="56" t="s">
        <v>13734</v>
      </c>
      <c r="F6761" s="56" t="s">
        <v>13735</v>
      </c>
      <c r="G6761" s="56" t="s">
        <v>14571</v>
      </c>
      <c r="H6761" s="56" t="s">
        <v>14572</v>
      </c>
      <c r="I6761" s="159">
        <v>42213</v>
      </c>
      <c r="J6761" s="159">
        <v>42275</v>
      </c>
      <c r="K6761" s="128" t="s">
        <v>14605</v>
      </c>
      <c r="L6761" s="128" t="s">
        <v>14606</v>
      </c>
      <c r="N6761" s="121" t="s">
        <v>13152</v>
      </c>
      <c r="O6761" s="121"/>
      <c r="P6761" s="121" t="s">
        <v>13996</v>
      </c>
      <c r="Q6761" s="121">
        <v>24</v>
      </c>
      <c r="R6761" s="121" t="s">
        <v>6603</v>
      </c>
      <c r="S6761" s="25" t="s">
        <v>988</v>
      </c>
      <c r="T6761" s="128">
        <v>1</v>
      </c>
      <c r="U6761" s="121" t="s">
        <v>13113</v>
      </c>
      <c r="V6761" s="121"/>
      <c r="W6761" s="121">
        <v>0.625</v>
      </c>
      <c r="AC6761" s="121">
        <v>4.1700000000000001E-2</v>
      </c>
      <c r="AI6761" s="56" t="s">
        <v>13109</v>
      </c>
      <c r="AJ6761" s="121" t="s">
        <v>13132</v>
      </c>
    </row>
    <row r="6762" spans="1:36" s="56" customFormat="1">
      <c r="A6762" s="56" t="s">
        <v>14570</v>
      </c>
      <c r="B6762" s="156" t="s">
        <v>1033</v>
      </c>
      <c r="C6762" s="56" t="s">
        <v>13732</v>
      </c>
      <c r="D6762" s="56" t="s">
        <v>13733</v>
      </c>
      <c r="E6762" s="56" t="s">
        <v>13734</v>
      </c>
      <c r="F6762" s="56" t="s">
        <v>13735</v>
      </c>
      <c r="G6762" s="56" t="s">
        <v>14571</v>
      </c>
      <c r="H6762" s="56" t="s">
        <v>14572</v>
      </c>
      <c r="I6762" s="159">
        <v>42213</v>
      </c>
      <c r="J6762" s="159">
        <v>42275</v>
      </c>
      <c r="K6762" s="128" t="s">
        <v>14607</v>
      </c>
      <c r="L6762" s="128" t="s">
        <v>14608</v>
      </c>
      <c r="N6762" s="121" t="s">
        <v>13152</v>
      </c>
      <c r="O6762" s="121"/>
      <c r="P6762" s="121" t="s">
        <v>13996</v>
      </c>
      <c r="Q6762" s="121">
        <v>24</v>
      </c>
      <c r="R6762" s="121" t="s">
        <v>6603</v>
      </c>
      <c r="S6762" s="25" t="s">
        <v>988</v>
      </c>
      <c r="T6762" s="128">
        <v>1</v>
      </c>
      <c r="U6762" s="121" t="s">
        <v>13113</v>
      </c>
      <c r="V6762" s="121"/>
      <c r="W6762" s="121">
        <v>0.625</v>
      </c>
      <c r="AC6762" s="121">
        <v>4.1700000000000001E-2</v>
      </c>
      <c r="AI6762" s="56" t="s">
        <v>13109</v>
      </c>
      <c r="AJ6762" s="121" t="s">
        <v>13132</v>
      </c>
    </row>
    <row r="6763" spans="1:36" s="56" customFormat="1">
      <c r="A6763" s="56" t="s">
        <v>14570</v>
      </c>
      <c r="B6763" s="156" t="s">
        <v>1033</v>
      </c>
      <c r="C6763" s="56" t="s">
        <v>13732</v>
      </c>
      <c r="D6763" s="56" t="s">
        <v>13733</v>
      </c>
      <c r="E6763" s="56" t="s">
        <v>13734</v>
      </c>
      <c r="F6763" s="56" t="s">
        <v>13735</v>
      </c>
      <c r="G6763" s="56" t="s">
        <v>14571</v>
      </c>
      <c r="H6763" s="56" t="s">
        <v>14572</v>
      </c>
      <c r="I6763" s="159">
        <v>42213</v>
      </c>
      <c r="J6763" s="159">
        <v>42275</v>
      </c>
      <c r="K6763" s="128" t="s">
        <v>14609</v>
      </c>
      <c r="L6763" s="128" t="s">
        <v>14610</v>
      </c>
      <c r="N6763" s="121" t="s">
        <v>13152</v>
      </c>
      <c r="O6763" s="128"/>
      <c r="P6763" s="121" t="s">
        <v>13996</v>
      </c>
      <c r="Q6763" s="121">
        <v>24</v>
      </c>
      <c r="R6763" s="121" t="s">
        <v>6603</v>
      </c>
      <c r="S6763" s="25" t="s">
        <v>988</v>
      </c>
      <c r="T6763" s="128">
        <v>1</v>
      </c>
      <c r="U6763" s="121" t="s">
        <v>13113</v>
      </c>
      <c r="V6763" s="121"/>
      <c r="W6763" s="121">
        <v>0.625</v>
      </c>
      <c r="AC6763" s="121">
        <v>4.1700000000000001E-2</v>
      </c>
      <c r="AI6763" s="56" t="s">
        <v>13109</v>
      </c>
      <c r="AJ6763" s="121" t="s">
        <v>13132</v>
      </c>
    </row>
    <row r="6764" spans="1:36" s="56" customFormat="1">
      <c r="A6764" s="56" t="s">
        <v>14570</v>
      </c>
      <c r="B6764" s="156" t="s">
        <v>1033</v>
      </c>
      <c r="C6764" s="56" t="s">
        <v>13732</v>
      </c>
      <c r="D6764" s="56" t="s">
        <v>13733</v>
      </c>
      <c r="E6764" s="56" t="s">
        <v>13734</v>
      </c>
      <c r="F6764" s="56" t="s">
        <v>13735</v>
      </c>
      <c r="G6764" s="56" t="s">
        <v>14571</v>
      </c>
      <c r="H6764" s="56" t="s">
        <v>14572</v>
      </c>
      <c r="I6764" s="159">
        <v>42213</v>
      </c>
      <c r="J6764" s="159">
        <v>42275</v>
      </c>
      <c r="K6764" s="128" t="s">
        <v>14611</v>
      </c>
      <c r="L6764" s="128" t="s">
        <v>14612</v>
      </c>
      <c r="N6764" s="121" t="s">
        <v>13152</v>
      </c>
      <c r="O6764" s="128"/>
      <c r="P6764" s="121" t="s">
        <v>13996</v>
      </c>
      <c r="Q6764" s="121">
        <v>24</v>
      </c>
      <c r="R6764" s="121" t="s">
        <v>6603</v>
      </c>
      <c r="S6764" s="25" t="s">
        <v>988</v>
      </c>
      <c r="T6764" s="128">
        <v>1</v>
      </c>
      <c r="U6764" s="121" t="s">
        <v>13113</v>
      </c>
      <c r="V6764" s="121"/>
      <c r="W6764" s="121">
        <v>0.625</v>
      </c>
      <c r="AC6764" s="121">
        <v>4.1700000000000001E-2</v>
      </c>
      <c r="AI6764" s="56" t="s">
        <v>13109</v>
      </c>
      <c r="AJ6764" s="121" t="s">
        <v>13132</v>
      </c>
    </row>
    <row r="6765" spans="1:36" s="56" customFormat="1">
      <c r="A6765" s="56" t="s">
        <v>14570</v>
      </c>
      <c r="B6765" s="156" t="s">
        <v>1033</v>
      </c>
      <c r="C6765" s="56" t="s">
        <v>13732</v>
      </c>
      <c r="D6765" s="56" t="s">
        <v>13733</v>
      </c>
      <c r="E6765" s="56" t="s">
        <v>13734</v>
      </c>
      <c r="F6765" s="56" t="s">
        <v>13735</v>
      </c>
      <c r="G6765" s="56" t="s">
        <v>14571</v>
      </c>
      <c r="H6765" s="56" t="s">
        <v>14572</v>
      </c>
      <c r="I6765" s="159">
        <v>42213</v>
      </c>
      <c r="J6765" s="159">
        <v>42275</v>
      </c>
      <c r="K6765" s="128" t="s">
        <v>14613</v>
      </c>
      <c r="L6765" s="128" t="s">
        <v>14614</v>
      </c>
      <c r="N6765" s="121" t="s">
        <v>13152</v>
      </c>
      <c r="O6765" s="128"/>
      <c r="P6765" s="121" t="s">
        <v>13996</v>
      </c>
      <c r="Q6765" s="121">
        <v>24</v>
      </c>
      <c r="R6765" s="121" t="s">
        <v>6603</v>
      </c>
      <c r="S6765" s="25" t="s">
        <v>988</v>
      </c>
      <c r="T6765" s="128">
        <v>1</v>
      </c>
      <c r="U6765" s="121" t="s">
        <v>13113</v>
      </c>
      <c r="V6765" s="121"/>
      <c r="W6765" s="121">
        <v>0.625</v>
      </c>
      <c r="AC6765" s="121">
        <v>4.1700000000000001E-2</v>
      </c>
      <c r="AI6765" s="56" t="s">
        <v>13109</v>
      </c>
      <c r="AJ6765" s="121" t="s">
        <v>13132</v>
      </c>
    </row>
    <row r="6766" spans="1:36" s="56" customFormat="1">
      <c r="A6766" s="56" t="s">
        <v>14570</v>
      </c>
      <c r="B6766" s="156" t="s">
        <v>1033</v>
      </c>
      <c r="C6766" s="56" t="s">
        <v>13732</v>
      </c>
      <c r="D6766" s="56" t="s">
        <v>13733</v>
      </c>
      <c r="E6766" s="56" t="s">
        <v>13734</v>
      </c>
      <c r="F6766" s="56" t="s">
        <v>13735</v>
      </c>
      <c r="G6766" s="56" t="s">
        <v>14571</v>
      </c>
      <c r="H6766" s="56" t="s">
        <v>14572</v>
      </c>
      <c r="I6766" s="159">
        <v>42213</v>
      </c>
      <c r="J6766" s="159">
        <v>42275</v>
      </c>
      <c r="K6766" s="128" t="s">
        <v>14615</v>
      </c>
      <c r="L6766" s="128" t="s">
        <v>14616</v>
      </c>
      <c r="N6766" s="121" t="s">
        <v>13152</v>
      </c>
      <c r="O6766" s="128"/>
      <c r="P6766" s="121" t="s">
        <v>13996</v>
      </c>
      <c r="Q6766" s="121">
        <v>24</v>
      </c>
      <c r="R6766" s="121" t="s">
        <v>6603</v>
      </c>
      <c r="S6766" s="25" t="s">
        <v>988</v>
      </c>
      <c r="T6766" s="128">
        <v>1</v>
      </c>
      <c r="U6766" s="121" t="s">
        <v>13113</v>
      </c>
      <c r="V6766" s="121"/>
      <c r="W6766" s="121">
        <v>0.625</v>
      </c>
      <c r="AC6766" s="121">
        <v>4.1700000000000001E-2</v>
      </c>
      <c r="AI6766" s="56" t="s">
        <v>13109</v>
      </c>
      <c r="AJ6766" s="121" t="s">
        <v>13132</v>
      </c>
    </row>
    <row r="6767" spans="1:36" s="56" customFormat="1">
      <c r="A6767" s="56" t="s">
        <v>14570</v>
      </c>
      <c r="B6767" s="156" t="s">
        <v>1033</v>
      </c>
      <c r="C6767" s="56" t="s">
        <v>13732</v>
      </c>
      <c r="D6767" s="56" t="s">
        <v>13733</v>
      </c>
      <c r="E6767" s="56" t="s">
        <v>13734</v>
      </c>
      <c r="F6767" s="56" t="s">
        <v>13735</v>
      </c>
      <c r="G6767" s="56" t="s">
        <v>14571</v>
      </c>
      <c r="H6767" s="56" t="s">
        <v>14572</v>
      </c>
      <c r="I6767" s="159">
        <v>42213</v>
      </c>
      <c r="J6767" s="159">
        <v>42275</v>
      </c>
      <c r="K6767" s="128" t="s">
        <v>14617</v>
      </c>
      <c r="L6767" s="128" t="s">
        <v>14618</v>
      </c>
      <c r="N6767" s="121" t="s">
        <v>13152</v>
      </c>
      <c r="O6767" s="128"/>
      <c r="P6767" s="121" t="s">
        <v>13996</v>
      </c>
      <c r="Q6767" s="121">
        <v>24</v>
      </c>
      <c r="R6767" s="121" t="s">
        <v>6603</v>
      </c>
      <c r="S6767" s="25" t="s">
        <v>988</v>
      </c>
      <c r="T6767" s="128">
        <v>1</v>
      </c>
      <c r="U6767" s="121" t="s">
        <v>13113</v>
      </c>
      <c r="V6767" s="121"/>
      <c r="W6767" s="121">
        <v>0.625</v>
      </c>
      <c r="AC6767" s="121">
        <v>4.1700000000000001E-2</v>
      </c>
      <c r="AI6767" s="56" t="s">
        <v>13109</v>
      </c>
      <c r="AJ6767" s="121" t="s">
        <v>13132</v>
      </c>
    </row>
    <row r="6768" spans="1:36" s="56" customFormat="1">
      <c r="A6768" s="56" t="s">
        <v>14570</v>
      </c>
      <c r="B6768" s="156" t="s">
        <v>1033</v>
      </c>
      <c r="C6768" s="56" t="s">
        <v>13732</v>
      </c>
      <c r="D6768" s="56" t="s">
        <v>13733</v>
      </c>
      <c r="E6768" s="56" t="s">
        <v>13734</v>
      </c>
      <c r="F6768" s="56" t="s">
        <v>13735</v>
      </c>
      <c r="G6768" s="56" t="s">
        <v>14571</v>
      </c>
      <c r="H6768" s="56" t="s">
        <v>14572</v>
      </c>
      <c r="I6768" s="159">
        <v>42213</v>
      </c>
      <c r="J6768" s="159">
        <v>42275</v>
      </c>
      <c r="K6768" s="128" t="s">
        <v>14619</v>
      </c>
      <c r="L6768" s="128" t="s">
        <v>14620</v>
      </c>
      <c r="N6768" s="121" t="s">
        <v>13152</v>
      </c>
      <c r="O6768" s="128"/>
      <c r="P6768" s="121" t="s">
        <v>13996</v>
      </c>
      <c r="Q6768" s="121">
        <v>24</v>
      </c>
      <c r="R6768" s="121" t="s">
        <v>6603</v>
      </c>
      <c r="S6768" s="25" t="s">
        <v>988</v>
      </c>
      <c r="T6768" s="128">
        <v>1</v>
      </c>
      <c r="U6768" s="121" t="s">
        <v>13113</v>
      </c>
      <c r="V6768" s="121"/>
      <c r="W6768" s="121">
        <v>0.625</v>
      </c>
      <c r="AC6768" s="121">
        <v>4.1700000000000001E-2</v>
      </c>
      <c r="AI6768" s="56" t="s">
        <v>13109</v>
      </c>
      <c r="AJ6768" s="121" t="s">
        <v>13132</v>
      </c>
    </row>
    <row r="6771" spans="1:36" s="56" customFormat="1">
      <c r="A6771" s="56" t="s">
        <v>14621</v>
      </c>
      <c r="B6771" s="156" t="s">
        <v>970</v>
      </c>
      <c r="C6771" s="56" t="s">
        <v>14622</v>
      </c>
      <c r="D6771" s="56" t="s">
        <v>14623</v>
      </c>
      <c r="E6771" s="56" t="s">
        <v>14107</v>
      </c>
      <c r="F6771" s="56" t="s">
        <v>6384</v>
      </c>
      <c r="G6771" s="56" t="s">
        <v>14108</v>
      </c>
      <c r="H6771" s="128" t="s">
        <v>14624</v>
      </c>
      <c r="I6771" s="56">
        <v>20150731</v>
      </c>
      <c r="J6771" s="56">
        <v>20150930</v>
      </c>
      <c r="K6771" s="56" t="s">
        <v>14625</v>
      </c>
      <c r="L6771" s="56" t="s">
        <v>14626</v>
      </c>
      <c r="N6771" s="121" t="s">
        <v>13970</v>
      </c>
      <c r="Q6771" s="56">
        <v>8</v>
      </c>
      <c r="S6771" s="128"/>
      <c r="T6771" s="25">
        <v>1</v>
      </c>
      <c r="U6771" s="156" t="s">
        <v>13113</v>
      </c>
      <c r="W6771" s="25">
        <v>60</v>
      </c>
      <c r="Z6771" s="56">
        <v>120</v>
      </c>
      <c r="AA6771" s="56">
        <v>25.6</v>
      </c>
      <c r="AB6771" s="131" t="s">
        <v>13972</v>
      </c>
      <c r="AC6771" s="25">
        <v>4</v>
      </c>
      <c r="AI6771" s="56" t="s">
        <v>13109</v>
      </c>
      <c r="AJ6771" s="25" t="s">
        <v>13971</v>
      </c>
    </row>
    <row r="6772" spans="1:36" s="56" customFormat="1">
      <c r="A6772" s="56" t="s">
        <v>14621</v>
      </c>
      <c r="B6772" s="156" t="s">
        <v>970</v>
      </c>
      <c r="C6772" s="56" t="s">
        <v>14622</v>
      </c>
      <c r="D6772" s="56" t="s">
        <v>14623</v>
      </c>
      <c r="E6772" s="56" t="s">
        <v>14107</v>
      </c>
      <c r="F6772" s="56" t="s">
        <v>6384</v>
      </c>
      <c r="G6772" s="56" t="s">
        <v>14108</v>
      </c>
      <c r="H6772" s="128" t="s">
        <v>14624</v>
      </c>
      <c r="I6772" s="56">
        <v>20150731</v>
      </c>
      <c r="J6772" s="56">
        <v>20150930</v>
      </c>
      <c r="K6772" s="56" t="s">
        <v>14627</v>
      </c>
      <c r="L6772" s="56" t="s">
        <v>14628</v>
      </c>
      <c r="N6772" s="121" t="s">
        <v>13970</v>
      </c>
      <c r="Q6772" s="56">
        <v>8</v>
      </c>
      <c r="S6772" s="128"/>
      <c r="T6772" s="25"/>
      <c r="U6772" s="156" t="s">
        <v>13113</v>
      </c>
      <c r="W6772" s="25"/>
      <c r="Z6772" s="56">
        <v>61</v>
      </c>
      <c r="AA6772" s="56">
        <v>27</v>
      </c>
      <c r="AB6772" s="131" t="s">
        <v>13972</v>
      </c>
      <c r="AC6772" s="25"/>
      <c r="AI6772" s="56" t="s">
        <v>13109</v>
      </c>
      <c r="AJ6772" s="25" t="s">
        <v>13971</v>
      </c>
    </row>
    <row r="6773" spans="1:36" s="56" customFormat="1">
      <c r="A6773" s="56" t="s">
        <v>14621</v>
      </c>
      <c r="B6773" s="156" t="s">
        <v>970</v>
      </c>
      <c r="C6773" s="56" t="s">
        <v>14622</v>
      </c>
      <c r="D6773" s="56" t="s">
        <v>14623</v>
      </c>
      <c r="E6773" s="56" t="s">
        <v>14107</v>
      </c>
      <c r="F6773" s="56" t="s">
        <v>6384</v>
      </c>
      <c r="G6773" s="56" t="s">
        <v>14108</v>
      </c>
      <c r="H6773" s="128" t="s">
        <v>14624</v>
      </c>
      <c r="I6773" s="56">
        <v>20150731</v>
      </c>
      <c r="J6773" s="56">
        <v>20150930</v>
      </c>
      <c r="K6773" s="128" t="s">
        <v>14629</v>
      </c>
      <c r="L6773" s="56" t="s">
        <v>14630</v>
      </c>
      <c r="N6773" s="121" t="s">
        <v>13970</v>
      </c>
      <c r="Q6773" s="56">
        <v>8</v>
      </c>
      <c r="S6773" s="128"/>
      <c r="T6773" s="25"/>
      <c r="U6773" s="156" t="s">
        <v>13113</v>
      </c>
      <c r="W6773" s="25"/>
      <c r="Z6773" s="56">
        <v>28</v>
      </c>
      <c r="AA6773" s="56">
        <v>54.4</v>
      </c>
      <c r="AB6773" s="131" t="s">
        <v>13972</v>
      </c>
      <c r="AC6773" s="25"/>
      <c r="AI6773" s="56" t="s">
        <v>13109</v>
      </c>
      <c r="AJ6773" s="25" t="s">
        <v>13971</v>
      </c>
    </row>
    <row r="6774" spans="1:36" s="56" customFormat="1">
      <c r="A6774" s="56" t="s">
        <v>14621</v>
      </c>
      <c r="B6774" s="156" t="s">
        <v>970</v>
      </c>
      <c r="C6774" s="56" t="s">
        <v>14622</v>
      </c>
      <c r="D6774" s="56" t="s">
        <v>14623</v>
      </c>
      <c r="E6774" s="56" t="s">
        <v>14107</v>
      </c>
      <c r="F6774" s="56" t="s">
        <v>6384</v>
      </c>
      <c r="G6774" s="56" t="s">
        <v>14108</v>
      </c>
      <c r="H6774" s="128" t="s">
        <v>14624</v>
      </c>
      <c r="I6774" s="56">
        <v>20150731</v>
      </c>
      <c r="J6774" s="56">
        <v>20150930</v>
      </c>
      <c r="K6774" s="128" t="s">
        <v>14631</v>
      </c>
      <c r="L6774" s="56" t="s">
        <v>14632</v>
      </c>
      <c r="N6774" s="121" t="s">
        <v>13970</v>
      </c>
      <c r="Q6774" s="56">
        <v>8</v>
      </c>
      <c r="S6774" s="128"/>
      <c r="T6774" s="25"/>
      <c r="U6774" s="156" t="s">
        <v>13113</v>
      </c>
      <c r="W6774" s="25"/>
      <c r="Z6774" s="56">
        <v>28</v>
      </c>
      <c r="AA6774" s="56">
        <v>57.8</v>
      </c>
      <c r="AB6774" s="131" t="s">
        <v>13972</v>
      </c>
      <c r="AC6774" s="25"/>
      <c r="AI6774" s="56" t="s">
        <v>13109</v>
      </c>
      <c r="AJ6774" s="25" t="s">
        <v>13971</v>
      </c>
    </row>
    <row r="6775" spans="1:36" s="56" customFormat="1">
      <c r="A6775" s="56" t="s">
        <v>14621</v>
      </c>
      <c r="B6775" s="156" t="s">
        <v>970</v>
      </c>
      <c r="C6775" s="56" t="s">
        <v>14622</v>
      </c>
      <c r="D6775" s="56" t="s">
        <v>14623</v>
      </c>
      <c r="E6775" s="56" t="s">
        <v>14107</v>
      </c>
      <c r="F6775" s="56" t="s">
        <v>6384</v>
      </c>
      <c r="G6775" s="56" t="s">
        <v>14108</v>
      </c>
      <c r="H6775" s="128" t="s">
        <v>14624</v>
      </c>
      <c r="I6775" s="56">
        <v>20150731</v>
      </c>
      <c r="J6775" s="56">
        <v>20150930</v>
      </c>
      <c r="K6775" s="56" t="s">
        <v>14633</v>
      </c>
      <c r="L6775" s="56" t="s">
        <v>14634</v>
      </c>
      <c r="N6775" s="121" t="s">
        <v>13970</v>
      </c>
      <c r="Q6775" s="56">
        <v>8</v>
      </c>
      <c r="S6775" s="128"/>
      <c r="T6775" s="25"/>
      <c r="U6775" s="156" t="s">
        <v>13113</v>
      </c>
      <c r="W6775" s="25"/>
      <c r="Z6775" s="56">
        <v>22</v>
      </c>
      <c r="AA6775" s="56">
        <v>202</v>
      </c>
      <c r="AB6775" s="131" t="s">
        <v>13972</v>
      </c>
      <c r="AC6775" s="25"/>
      <c r="AI6775" s="56" t="s">
        <v>13109</v>
      </c>
      <c r="AJ6775" s="25" t="s">
        <v>13971</v>
      </c>
    </row>
    <row r="6776" spans="1:36" s="56" customFormat="1">
      <c r="A6776" s="56" t="s">
        <v>14621</v>
      </c>
      <c r="B6776" s="156" t="s">
        <v>970</v>
      </c>
      <c r="C6776" s="56" t="s">
        <v>14622</v>
      </c>
      <c r="D6776" s="56" t="s">
        <v>14623</v>
      </c>
      <c r="E6776" s="56" t="s">
        <v>14107</v>
      </c>
      <c r="F6776" s="56" t="s">
        <v>6384</v>
      </c>
      <c r="G6776" s="56" t="s">
        <v>14108</v>
      </c>
      <c r="H6776" s="128" t="s">
        <v>14624</v>
      </c>
      <c r="I6776" s="56">
        <v>20150731</v>
      </c>
      <c r="J6776" s="56">
        <v>20150930</v>
      </c>
      <c r="K6776" s="56" t="s">
        <v>14635</v>
      </c>
      <c r="L6776" s="56" t="s">
        <v>14636</v>
      </c>
      <c r="N6776" s="121" t="s">
        <v>13970</v>
      </c>
      <c r="Q6776" s="56">
        <v>8</v>
      </c>
      <c r="S6776" s="128"/>
      <c r="T6776" s="25"/>
      <c r="U6776" s="156" t="s">
        <v>13113</v>
      </c>
      <c r="W6776" s="25"/>
      <c r="Z6776" s="56">
        <v>160</v>
      </c>
      <c r="AA6776" s="56">
        <v>30.8</v>
      </c>
      <c r="AB6776" s="131" t="s">
        <v>13972</v>
      </c>
      <c r="AC6776" s="25"/>
      <c r="AI6776" s="56" t="s">
        <v>13109</v>
      </c>
      <c r="AJ6776" s="25" t="s">
        <v>13971</v>
      </c>
    </row>
    <row r="6777" spans="1:36" s="56" customFormat="1">
      <c r="A6777" s="56" t="s">
        <v>14621</v>
      </c>
      <c r="B6777" s="156" t="s">
        <v>970</v>
      </c>
      <c r="C6777" s="56" t="s">
        <v>14622</v>
      </c>
      <c r="D6777" s="56" t="s">
        <v>14623</v>
      </c>
      <c r="E6777" s="56" t="s">
        <v>14107</v>
      </c>
      <c r="F6777" s="56" t="s">
        <v>6384</v>
      </c>
      <c r="G6777" s="56" t="s">
        <v>14108</v>
      </c>
      <c r="H6777" s="128" t="s">
        <v>14624</v>
      </c>
      <c r="I6777" s="56">
        <v>20150731</v>
      </c>
      <c r="J6777" s="56">
        <v>20150930</v>
      </c>
      <c r="K6777" s="128" t="s">
        <v>14637</v>
      </c>
      <c r="L6777" s="56" t="s">
        <v>14638</v>
      </c>
      <c r="N6777" s="121" t="s">
        <v>13970</v>
      </c>
      <c r="Q6777" s="56">
        <v>8</v>
      </c>
      <c r="S6777" s="128"/>
      <c r="T6777" s="25"/>
      <c r="U6777" s="156" t="s">
        <v>13113</v>
      </c>
      <c r="W6777" s="25"/>
      <c r="Z6777" s="56">
        <v>26</v>
      </c>
      <c r="AA6777" s="56">
        <v>106</v>
      </c>
      <c r="AB6777" s="131" t="s">
        <v>13972</v>
      </c>
      <c r="AC6777" s="25"/>
      <c r="AI6777" s="56" t="s">
        <v>13109</v>
      </c>
      <c r="AJ6777" s="25" t="s">
        <v>13971</v>
      </c>
    </row>
    <row r="6778" spans="1:36" s="56" customFormat="1">
      <c r="A6778" s="56" t="s">
        <v>14621</v>
      </c>
      <c r="B6778" s="156" t="s">
        <v>970</v>
      </c>
      <c r="C6778" s="56" t="s">
        <v>14622</v>
      </c>
      <c r="D6778" s="56" t="s">
        <v>14623</v>
      </c>
      <c r="E6778" s="56" t="s">
        <v>14107</v>
      </c>
      <c r="F6778" s="56" t="s">
        <v>6384</v>
      </c>
      <c r="G6778" s="56" t="s">
        <v>14108</v>
      </c>
      <c r="H6778" s="128" t="s">
        <v>14624</v>
      </c>
      <c r="I6778" s="56">
        <v>20150731</v>
      </c>
      <c r="J6778" s="56">
        <v>20150930</v>
      </c>
      <c r="K6778" s="128" t="s">
        <v>14639</v>
      </c>
      <c r="L6778" s="56" t="s">
        <v>14640</v>
      </c>
      <c r="N6778" s="121" t="s">
        <v>13970</v>
      </c>
      <c r="Q6778" s="56">
        <v>8</v>
      </c>
      <c r="S6778" s="128"/>
      <c r="T6778" s="25"/>
      <c r="U6778" s="156" t="s">
        <v>13113</v>
      </c>
      <c r="W6778" s="25"/>
      <c r="Z6778" s="56">
        <v>26</v>
      </c>
      <c r="AA6778" s="56">
        <v>121</v>
      </c>
      <c r="AB6778" s="131" t="s">
        <v>13972</v>
      </c>
      <c r="AC6778" s="25"/>
      <c r="AI6778" s="56" t="s">
        <v>13109</v>
      </c>
      <c r="AJ6778" s="25" t="s">
        <v>13971</v>
      </c>
    </row>
    <row r="6780" spans="1:36" s="56" customFormat="1">
      <c r="A6780" s="128" t="s">
        <v>14641</v>
      </c>
      <c r="B6780" s="128" t="s">
        <v>14554</v>
      </c>
      <c r="C6780" s="128" t="s">
        <v>14642</v>
      </c>
      <c r="D6780" s="128" t="s">
        <v>14643</v>
      </c>
      <c r="E6780" s="128" t="s">
        <v>14644</v>
      </c>
      <c r="F6780" s="128" t="s">
        <v>14645</v>
      </c>
      <c r="G6780" s="52" t="s">
        <v>14646</v>
      </c>
      <c r="H6780" s="52" t="s">
        <v>14647</v>
      </c>
      <c r="I6780" s="176">
        <v>20150804</v>
      </c>
      <c r="J6780" s="176">
        <v>20150904</v>
      </c>
      <c r="K6780" s="130">
        <v>11699</v>
      </c>
      <c r="L6780" s="130" t="s">
        <v>14649</v>
      </c>
      <c r="N6780" s="121" t="s">
        <v>13130</v>
      </c>
      <c r="O6780" s="128"/>
      <c r="P6780" s="699" t="s">
        <v>14650</v>
      </c>
      <c r="Q6780" s="121">
        <v>1</v>
      </c>
      <c r="R6780" s="128"/>
      <c r="S6780" s="156" t="s">
        <v>14412</v>
      </c>
      <c r="T6780" s="25">
        <v>1</v>
      </c>
      <c r="U6780" s="156" t="s">
        <v>13603</v>
      </c>
      <c r="V6780" s="128"/>
      <c r="W6780" s="25">
        <v>15</v>
      </c>
      <c r="Z6780" s="25"/>
      <c r="AA6780" s="156"/>
      <c r="AB6780" s="702" t="s">
        <v>14651</v>
      </c>
      <c r="AC6780" s="186">
        <v>1</v>
      </c>
      <c r="AI6780" s="56" t="s">
        <v>14648</v>
      </c>
    </row>
    <row r="6781" spans="1:36" s="56" customFormat="1">
      <c r="A6781" s="128" t="s">
        <v>14641</v>
      </c>
      <c r="B6781" s="128" t="s">
        <v>14554</v>
      </c>
      <c r="C6781" s="128" t="s">
        <v>14642</v>
      </c>
      <c r="D6781" s="128" t="s">
        <v>14643</v>
      </c>
      <c r="E6781" s="128" t="s">
        <v>14644</v>
      </c>
      <c r="F6781" s="128" t="s">
        <v>14645</v>
      </c>
      <c r="G6781" s="52" t="s">
        <v>14646</v>
      </c>
      <c r="H6781" s="52" t="s">
        <v>14647</v>
      </c>
      <c r="I6781" s="176">
        <v>20150804</v>
      </c>
      <c r="J6781" s="176">
        <v>20150904</v>
      </c>
      <c r="K6781" s="130">
        <v>11700</v>
      </c>
      <c r="L6781" s="130" t="s">
        <v>14652</v>
      </c>
      <c r="N6781" s="121" t="s">
        <v>13130</v>
      </c>
      <c r="O6781" s="128"/>
      <c r="P6781" s="700"/>
      <c r="Q6781" s="121">
        <v>1</v>
      </c>
      <c r="R6781" s="128"/>
      <c r="S6781" s="156" t="s">
        <v>14412</v>
      </c>
      <c r="T6781" s="25">
        <v>1</v>
      </c>
      <c r="U6781" s="156" t="s">
        <v>13603</v>
      </c>
      <c r="V6781" s="128"/>
      <c r="W6781" s="25">
        <v>15</v>
      </c>
      <c r="Z6781" s="25"/>
      <c r="AA6781" s="156"/>
      <c r="AB6781" s="703"/>
      <c r="AC6781" s="186">
        <v>1</v>
      </c>
      <c r="AI6781" s="56" t="s">
        <v>14648</v>
      </c>
    </row>
    <row r="6782" spans="1:36" s="56" customFormat="1">
      <c r="A6782" s="128" t="s">
        <v>14641</v>
      </c>
      <c r="B6782" s="128" t="s">
        <v>14554</v>
      </c>
      <c r="C6782" s="128" t="s">
        <v>14642</v>
      </c>
      <c r="D6782" s="128" t="s">
        <v>14643</v>
      </c>
      <c r="E6782" s="128" t="s">
        <v>14644</v>
      </c>
      <c r="F6782" s="128" t="s">
        <v>14645</v>
      </c>
      <c r="G6782" s="52" t="s">
        <v>14646</v>
      </c>
      <c r="H6782" s="52" t="s">
        <v>14647</v>
      </c>
      <c r="I6782" s="176">
        <v>20150804</v>
      </c>
      <c r="J6782" s="176">
        <v>20150904</v>
      </c>
      <c r="K6782" s="130">
        <v>11701</v>
      </c>
      <c r="L6782" s="130" t="s">
        <v>14653</v>
      </c>
      <c r="N6782" s="121" t="s">
        <v>13130</v>
      </c>
      <c r="O6782" s="128"/>
      <c r="P6782" s="700"/>
      <c r="Q6782" s="121">
        <v>1</v>
      </c>
      <c r="R6782" s="128"/>
      <c r="S6782" s="156" t="s">
        <v>14412</v>
      </c>
      <c r="T6782" s="25">
        <v>1</v>
      </c>
      <c r="U6782" s="156" t="s">
        <v>13603</v>
      </c>
      <c r="V6782" s="128"/>
      <c r="W6782" s="25">
        <v>15</v>
      </c>
      <c r="Z6782" s="25"/>
      <c r="AA6782" s="156"/>
      <c r="AB6782" s="703"/>
      <c r="AC6782" s="186">
        <v>1</v>
      </c>
      <c r="AI6782" s="56" t="s">
        <v>14648</v>
      </c>
    </row>
    <row r="6783" spans="1:36" s="56" customFormat="1">
      <c r="A6783" s="128" t="s">
        <v>14641</v>
      </c>
      <c r="B6783" s="128" t="s">
        <v>14554</v>
      </c>
      <c r="C6783" s="128" t="s">
        <v>14642</v>
      </c>
      <c r="D6783" s="128" t="s">
        <v>14643</v>
      </c>
      <c r="E6783" s="128" t="s">
        <v>14644</v>
      </c>
      <c r="F6783" s="128" t="s">
        <v>14645</v>
      </c>
      <c r="G6783" s="52" t="s">
        <v>14646</v>
      </c>
      <c r="H6783" s="52" t="s">
        <v>14647</v>
      </c>
      <c r="I6783" s="176">
        <v>20150804</v>
      </c>
      <c r="J6783" s="176">
        <v>20150904</v>
      </c>
      <c r="K6783" s="128">
        <v>11702</v>
      </c>
      <c r="L6783" s="128" t="s">
        <v>14654</v>
      </c>
      <c r="N6783" s="121" t="s">
        <v>13130</v>
      </c>
      <c r="O6783" s="128"/>
      <c r="P6783" s="701"/>
      <c r="Q6783" s="121">
        <v>1</v>
      </c>
      <c r="R6783" s="128"/>
      <c r="S6783" s="156" t="s">
        <v>14412</v>
      </c>
      <c r="T6783" s="25">
        <v>1</v>
      </c>
      <c r="U6783" s="156" t="s">
        <v>13603</v>
      </c>
      <c r="V6783" s="128"/>
      <c r="W6783" s="25">
        <v>15</v>
      </c>
      <c r="Z6783" s="25"/>
      <c r="AA6783" s="128"/>
      <c r="AB6783" s="704"/>
      <c r="AC6783" s="186">
        <v>1</v>
      </c>
      <c r="AI6783" s="56" t="s">
        <v>14648</v>
      </c>
    </row>
    <row r="6785" spans="1:35" s="56" customFormat="1">
      <c r="A6785" s="128" t="s">
        <v>14655</v>
      </c>
      <c r="B6785" s="128" t="s">
        <v>14554</v>
      </c>
      <c r="C6785" s="128" t="s">
        <v>14656</v>
      </c>
      <c r="D6785" s="128" t="s">
        <v>14657</v>
      </c>
      <c r="E6785" s="128" t="s">
        <v>14658</v>
      </c>
      <c r="F6785" s="128" t="s">
        <v>14659</v>
      </c>
      <c r="G6785" s="52" t="s">
        <v>14660</v>
      </c>
      <c r="H6785" s="52" t="s">
        <v>14647</v>
      </c>
      <c r="I6785" s="176">
        <v>20150803</v>
      </c>
      <c r="J6785" s="176">
        <v>20150912</v>
      </c>
      <c r="K6785" s="130" t="s">
        <v>14661</v>
      </c>
      <c r="L6785" s="130">
        <v>85215060724</v>
      </c>
      <c r="N6785" s="121" t="s">
        <v>14662</v>
      </c>
      <c r="O6785" s="128" t="s">
        <v>14663</v>
      </c>
      <c r="P6785" s="699" t="s">
        <v>14664</v>
      </c>
      <c r="Q6785" s="121">
        <v>1</v>
      </c>
      <c r="R6785" s="128"/>
      <c r="S6785" s="156" t="s">
        <v>14412</v>
      </c>
      <c r="T6785" s="25">
        <v>1</v>
      </c>
      <c r="U6785" s="156" t="s">
        <v>13603</v>
      </c>
      <c r="V6785" s="128"/>
      <c r="W6785" s="25">
        <v>15</v>
      </c>
      <c r="Z6785" s="25"/>
      <c r="AB6785" s="702" t="s">
        <v>14665</v>
      </c>
      <c r="AC6785" s="186">
        <v>1</v>
      </c>
      <c r="AI6785" s="56" t="s">
        <v>14648</v>
      </c>
    </row>
    <row r="6786" spans="1:35" s="56" customFormat="1">
      <c r="A6786" s="128" t="s">
        <v>14655</v>
      </c>
      <c r="B6786" s="128" t="s">
        <v>14554</v>
      </c>
      <c r="C6786" s="128" t="s">
        <v>14656</v>
      </c>
      <c r="D6786" s="128" t="s">
        <v>14657</v>
      </c>
      <c r="E6786" s="128" t="s">
        <v>14658</v>
      </c>
      <c r="F6786" s="128" t="s">
        <v>14659</v>
      </c>
      <c r="G6786" s="52" t="s">
        <v>14660</v>
      </c>
      <c r="H6786" s="52" t="s">
        <v>14647</v>
      </c>
      <c r="I6786" s="176">
        <v>20150803</v>
      </c>
      <c r="J6786" s="176">
        <v>20150912</v>
      </c>
      <c r="K6786" s="130" t="s">
        <v>14666</v>
      </c>
      <c r="L6786" s="130">
        <v>85215060726</v>
      </c>
      <c r="N6786" s="121" t="s">
        <v>14662</v>
      </c>
      <c r="O6786" s="128" t="s">
        <v>14663</v>
      </c>
      <c r="P6786" s="700"/>
      <c r="Q6786" s="121">
        <v>1</v>
      </c>
      <c r="R6786" s="128"/>
      <c r="S6786" s="156" t="s">
        <v>14412</v>
      </c>
      <c r="T6786" s="25">
        <v>1</v>
      </c>
      <c r="U6786" s="156" t="s">
        <v>13603</v>
      </c>
      <c r="V6786" s="128"/>
      <c r="W6786" s="25">
        <v>15</v>
      </c>
      <c r="Z6786" s="25"/>
      <c r="AB6786" s="703"/>
      <c r="AC6786" s="186">
        <v>1</v>
      </c>
      <c r="AI6786" s="56" t="s">
        <v>14648</v>
      </c>
    </row>
    <row r="6787" spans="1:35" s="56" customFormat="1">
      <c r="A6787" s="128" t="s">
        <v>14655</v>
      </c>
      <c r="B6787" s="128" t="s">
        <v>14554</v>
      </c>
      <c r="C6787" s="128" t="s">
        <v>14656</v>
      </c>
      <c r="D6787" s="128" t="s">
        <v>14657</v>
      </c>
      <c r="E6787" s="128" t="s">
        <v>14658</v>
      </c>
      <c r="F6787" s="128" t="s">
        <v>14659</v>
      </c>
      <c r="G6787" s="52" t="s">
        <v>14660</v>
      </c>
      <c r="H6787" s="52" t="s">
        <v>14647</v>
      </c>
      <c r="I6787" s="176">
        <v>20150803</v>
      </c>
      <c r="J6787" s="176">
        <v>20150912</v>
      </c>
      <c r="K6787" s="130" t="s">
        <v>14667</v>
      </c>
      <c r="L6787" s="130">
        <v>85215060727</v>
      </c>
      <c r="N6787" s="121" t="s">
        <v>14662</v>
      </c>
      <c r="O6787" s="128" t="s">
        <v>14663</v>
      </c>
      <c r="P6787" s="700"/>
      <c r="Q6787" s="121">
        <v>1</v>
      </c>
      <c r="R6787" s="128"/>
      <c r="S6787" s="156" t="s">
        <v>14412</v>
      </c>
      <c r="T6787" s="25">
        <v>1</v>
      </c>
      <c r="U6787" s="156" t="s">
        <v>13603</v>
      </c>
      <c r="V6787" s="128"/>
      <c r="W6787" s="25">
        <v>15</v>
      </c>
      <c r="Z6787" s="25"/>
      <c r="AB6787" s="703"/>
      <c r="AC6787" s="186">
        <v>1</v>
      </c>
      <c r="AI6787" s="56" t="s">
        <v>14648</v>
      </c>
    </row>
    <row r="6788" spans="1:35" s="56" customFormat="1">
      <c r="A6788" s="128" t="s">
        <v>14655</v>
      </c>
      <c r="B6788" s="128" t="s">
        <v>14554</v>
      </c>
      <c r="C6788" s="128" t="s">
        <v>14656</v>
      </c>
      <c r="D6788" s="128" t="s">
        <v>14657</v>
      </c>
      <c r="E6788" s="128" t="s">
        <v>14658</v>
      </c>
      <c r="F6788" s="128" t="s">
        <v>14659</v>
      </c>
      <c r="G6788" s="52" t="s">
        <v>14660</v>
      </c>
      <c r="H6788" s="52" t="s">
        <v>14647</v>
      </c>
      <c r="I6788" s="176">
        <v>20150803</v>
      </c>
      <c r="J6788" s="176">
        <v>20150912</v>
      </c>
      <c r="K6788" s="128" t="s">
        <v>14668</v>
      </c>
      <c r="L6788" s="128">
        <v>85215060728</v>
      </c>
      <c r="N6788" s="121" t="s">
        <v>14662</v>
      </c>
      <c r="O6788" s="128" t="s">
        <v>14663</v>
      </c>
      <c r="P6788" s="700"/>
      <c r="Q6788" s="121">
        <v>1</v>
      </c>
      <c r="R6788" s="128"/>
      <c r="S6788" s="156" t="s">
        <v>14412</v>
      </c>
      <c r="T6788" s="25">
        <v>1</v>
      </c>
      <c r="U6788" s="156" t="s">
        <v>13603</v>
      </c>
      <c r="V6788" s="128"/>
      <c r="W6788" s="25">
        <v>15</v>
      </c>
      <c r="Z6788" s="25"/>
      <c r="AB6788" s="703"/>
      <c r="AC6788" s="186">
        <v>1</v>
      </c>
      <c r="AI6788" s="56" t="s">
        <v>14648</v>
      </c>
    </row>
    <row r="6789" spans="1:35" s="56" customFormat="1">
      <c r="A6789" s="128" t="s">
        <v>14655</v>
      </c>
      <c r="B6789" s="128" t="s">
        <v>14554</v>
      </c>
      <c r="C6789" s="128" t="s">
        <v>14656</v>
      </c>
      <c r="D6789" s="128" t="s">
        <v>14657</v>
      </c>
      <c r="E6789" s="128" t="s">
        <v>14658</v>
      </c>
      <c r="F6789" s="128" t="s">
        <v>14659</v>
      </c>
      <c r="G6789" s="52" t="s">
        <v>14660</v>
      </c>
      <c r="H6789" s="52" t="s">
        <v>14647</v>
      </c>
      <c r="I6789" s="176">
        <v>20150803</v>
      </c>
      <c r="J6789" s="176">
        <v>20150912</v>
      </c>
      <c r="K6789" s="128" t="s">
        <v>14669</v>
      </c>
      <c r="L6789" s="128">
        <v>85215060730</v>
      </c>
      <c r="N6789" s="121" t="s">
        <v>14662</v>
      </c>
      <c r="O6789" s="128" t="s">
        <v>14663</v>
      </c>
      <c r="P6789" s="700"/>
      <c r="Q6789" s="121">
        <v>1</v>
      </c>
      <c r="R6789" s="128"/>
      <c r="S6789" s="156" t="s">
        <v>14412</v>
      </c>
      <c r="T6789" s="25">
        <v>1</v>
      </c>
      <c r="U6789" s="156" t="s">
        <v>13603</v>
      </c>
      <c r="V6789" s="128"/>
      <c r="W6789" s="25">
        <v>15</v>
      </c>
      <c r="Z6789" s="25"/>
      <c r="AB6789" s="703"/>
      <c r="AC6789" s="186">
        <v>1</v>
      </c>
      <c r="AI6789" s="56" t="s">
        <v>14648</v>
      </c>
    </row>
    <row r="6790" spans="1:35" s="56" customFormat="1">
      <c r="A6790" s="128" t="s">
        <v>14655</v>
      </c>
      <c r="B6790" s="128" t="s">
        <v>14554</v>
      </c>
      <c r="C6790" s="128" t="s">
        <v>14656</v>
      </c>
      <c r="D6790" s="128" t="s">
        <v>14657</v>
      </c>
      <c r="E6790" s="128" t="s">
        <v>14658</v>
      </c>
      <c r="F6790" s="128" t="s">
        <v>14659</v>
      </c>
      <c r="G6790" s="52" t="s">
        <v>14660</v>
      </c>
      <c r="H6790" s="52" t="s">
        <v>14647</v>
      </c>
      <c r="I6790" s="176">
        <v>20150803</v>
      </c>
      <c r="J6790" s="176">
        <v>20150912</v>
      </c>
      <c r="K6790" s="128" t="s">
        <v>14670</v>
      </c>
      <c r="L6790" s="128">
        <v>85215060731</v>
      </c>
      <c r="N6790" s="121" t="s">
        <v>14662</v>
      </c>
      <c r="O6790" s="128" t="s">
        <v>14663</v>
      </c>
      <c r="P6790" s="700"/>
      <c r="Q6790" s="121">
        <v>1</v>
      </c>
      <c r="R6790" s="128"/>
      <c r="S6790" s="156" t="s">
        <v>14412</v>
      </c>
      <c r="T6790" s="25">
        <v>1</v>
      </c>
      <c r="U6790" s="156" t="s">
        <v>13603</v>
      </c>
      <c r="V6790" s="128"/>
      <c r="W6790" s="25">
        <v>15</v>
      </c>
      <c r="Z6790" s="25"/>
      <c r="AB6790" s="703"/>
      <c r="AC6790" s="186">
        <v>1</v>
      </c>
      <c r="AI6790" s="56" t="s">
        <v>14648</v>
      </c>
    </row>
    <row r="6791" spans="1:35" s="56" customFormat="1">
      <c r="A6791" s="128" t="s">
        <v>14655</v>
      </c>
      <c r="B6791" s="128" t="s">
        <v>14554</v>
      </c>
      <c r="C6791" s="128" t="s">
        <v>14656</v>
      </c>
      <c r="D6791" s="128" t="s">
        <v>14657</v>
      </c>
      <c r="E6791" s="128" t="s">
        <v>14658</v>
      </c>
      <c r="F6791" s="128" t="s">
        <v>14659</v>
      </c>
      <c r="G6791" s="52" t="s">
        <v>14660</v>
      </c>
      <c r="H6791" s="52" t="s">
        <v>14647</v>
      </c>
      <c r="I6791" s="176">
        <v>20150803</v>
      </c>
      <c r="J6791" s="176">
        <v>20150912</v>
      </c>
      <c r="K6791" s="128" t="s">
        <v>14671</v>
      </c>
      <c r="L6791" s="128">
        <v>85215060732</v>
      </c>
      <c r="N6791" s="121" t="s">
        <v>14662</v>
      </c>
      <c r="O6791" s="128" t="s">
        <v>14663</v>
      </c>
      <c r="P6791" s="700"/>
      <c r="Q6791" s="121">
        <v>1</v>
      </c>
      <c r="R6791" s="128"/>
      <c r="S6791" s="156" t="s">
        <v>14412</v>
      </c>
      <c r="T6791" s="25">
        <v>1</v>
      </c>
      <c r="U6791" s="156" t="s">
        <v>13603</v>
      </c>
      <c r="V6791" s="128"/>
      <c r="W6791" s="25">
        <v>15</v>
      </c>
      <c r="Z6791" s="25"/>
      <c r="AB6791" s="703"/>
      <c r="AC6791" s="186">
        <v>1</v>
      </c>
      <c r="AI6791" s="56" t="s">
        <v>14648</v>
      </c>
    </row>
    <row r="6792" spans="1:35" s="56" customFormat="1">
      <c r="A6792" s="128" t="s">
        <v>14655</v>
      </c>
      <c r="B6792" s="128" t="s">
        <v>14554</v>
      </c>
      <c r="C6792" s="128" t="s">
        <v>14656</v>
      </c>
      <c r="D6792" s="128" t="s">
        <v>14657</v>
      </c>
      <c r="E6792" s="128" t="s">
        <v>14658</v>
      </c>
      <c r="F6792" s="128" t="s">
        <v>14659</v>
      </c>
      <c r="G6792" s="52" t="s">
        <v>14660</v>
      </c>
      <c r="H6792" s="52" t="s">
        <v>14647</v>
      </c>
      <c r="I6792" s="176">
        <v>20150803</v>
      </c>
      <c r="J6792" s="176">
        <v>20150912</v>
      </c>
      <c r="K6792" s="128" t="s">
        <v>14672</v>
      </c>
      <c r="L6792" s="128">
        <v>85215060733</v>
      </c>
      <c r="N6792" s="121" t="s">
        <v>14662</v>
      </c>
      <c r="O6792" s="128" t="s">
        <v>14663</v>
      </c>
      <c r="P6792" s="700"/>
      <c r="Q6792" s="121">
        <v>1</v>
      </c>
      <c r="R6792" s="128"/>
      <c r="S6792" s="156" t="s">
        <v>14412</v>
      </c>
      <c r="T6792" s="25">
        <v>1</v>
      </c>
      <c r="U6792" s="156" t="s">
        <v>13603</v>
      </c>
      <c r="V6792" s="128"/>
      <c r="W6792" s="25">
        <v>15</v>
      </c>
      <c r="Z6792" s="25"/>
      <c r="AB6792" s="703"/>
      <c r="AC6792" s="186">
        <v>1</v>
      </c>
      <c r="AI6792" s="56" t="s">
        <v>14648</v>
      </c>
    </row>
    <row r="6793" spans="1:35" s="56" customFormat="1">
      <c r="A6793" s="128" t="s">
        <v>14655</v>
      </c>
      <c r="B6793" s="128" t="s">
        <v>14554</v>
      </c>
      <c r="C6793" s="128" t="s">
        <v>14656</v>
      </c>
      <c r="D6793" s="128" t="s">
        <v>14657</v>
      </c>
      <c r="E6793" s="128" t="s">
        <v>14658</v>
      </c>
      <c r="F6793" s="128" t="s">
        <v>14659</v>
      </c>
      <c r="G6793" s="52" t="s">
        <v>14660</v>
      </c>
      <c r="H6793" s="52" t="s">
        <v>14647</v>
      </c>
      <c r="I6793" s="176">
        <v>20150803</v>
      </c>
      <c r="J6793" s="176">
        <v>20150912</v>
      </c>
      <c r="K6793" s="128" t="s">
        <v>14673</v>
      </c>
      <c r="L6793" s="128">
        <v>85215060734</v>
      </c>
      <c r="N6793" s="121" t="s">
        <v>14662</v>
      </c>
      <c r="O6793" s="128" t="s">
        <v>14663</v>
      </c>
      <c r="P6793" s="700"/>
      <c r="Q6793" s="121">
        <v>1</v>
      </c>
      <c r="R6793" s="128"/>
      <c r="S6793" s="156" t="s">
        <v>14412</v>
      </c>
      <c r="T6793" s="25">
        <v>1</v>
      </c>
      <c r="U6793" s="156" t="s">
        <v>13603</v>
      </c>
      <c r="V6793" s="128"/>
      <c r="W6793" s="25">
        <v>15</v>
      </c>
      <c r="Z6793" s="25"/>
      <c r="AB6793" s="703"/>
      <c r="AC6793" s="186">
        <v>1</v>
      </c>
      <c r="AI6793" s="56" t="s">
        <v>14648</v>
      </c>
    </row>
    <row r="6794" spans="1:35" s="56" customFormat="1">
      <c r="A6794" s="128" t="s">
        <v>14655</v>
      </c>
      <c r="B6794" s="128" t="s">
        <v>14554</v>
      </c>
      <c r="C6794" s="128" t="s">
        <v>14656</v>
      </c>
      <c r="D6794" s="128" t="s">
        <v>14657</v>
      </c>
      <c r="E6794" s="128" t="s">
        <v>14658</v>
      </c>
      <c r="F6794" s="128" t="s">
        <v>14659</v>
      </c>
      <c r="G6794" s="52" t="s">
        <v>14660</v>
      </c>
      <c r="H6794" s="52" t="s">
        <v>14647</v>
      </c>
      <c r="I6794" s="176">
        <v>20150803</v>
      </c>
      <c r="J6794" s="176">
        <v>20150912</v>
      </c>
      <c r="K6794" s="128" t="s">
        <v>14674</v>
      </c>
      <c r="L6794" s="128">
        <v>85215060735</v>
      </c>
      <c r="N6794" s="121" t="s">
        <v>14662</v>
      </c>
      <c r="O6794" s="128" t="s">
        <v>14663</v>
      </c>
      <c r="P6794" s="700"/>
      <c r="Q6794" s="121">
        <v>1</v>
      </c>
      <c r="R6794" s="128"/>
      <c r="S6794" s="156" t="s">
        <v>14412</v>
      </c>
      <c r="T6794" s="25">
        <v>1</v>
      </c>
      <c r="U6794" s="156" t="s">
        <v>13603</v>
      </c>
      <c r="V6794" s="128"/>
      <c r="W6794" s="25">
        <v>15</v>
      </c>
      <c r="Z6794" s="25"/>
      <c r="AB6794" s="703"/>
      <c r="AC6794" s="186">
        <v>1</v>
      </c>
      <c r="AI6794" s="56" t="s">
        <v>14648</v>
      </c>
    </row>
    <row r="6795" spans="1:35" s="56" customFormat="1">
      <c r="A6795" s="128" t="s">
        <v>14655</v>
      </c>
      <c r="B6795" s="128" t="s">
        <v>14554</v>
      </c>
      <c r="C6795" s="128" t="s">
        <v>14656</v>
      </c>
      <c r="D6795" s="128" t="s">
        <v>14657</v>
      </c>
      <c r="E6795" s="128" t="s">
        <v>14658</v>
      </c>
      <c r="F6795" s="128" t="s">
        <v>14659</v>
      </c>
      <c r="G6795" s="52" t="s">
        <v>14660</v>
      </c>
      <c r="H6795" s="52" t="s">
        <v>14647</v>
      </c>
      <c r="I6795" s="176">
        <v>20150803</v>
      </c>
      <c r="J6795" s="176">
        <v>20150912</v>
      </c>
      <c r="K6795" s="128" t="s">
        <v>14675</v>
      </c>
      <c r="L6795" s="128">
        <v>85215060736</v>
      </c>
      <c r="N6795" s="121" t="s">
        <v>14662</v>
      </c>
      <c r="O6795" s="128" t="s">
        <v>14663</v>
      </c>
      <c r="P6795" s="700"/>
      <c r="Q6795" s="121">
        <v>1</v>
      </c>
      <c r="R6795" s="128"/>
      <c r="S6795" s="156" t="s">
        <v>14412</v>
      </c>
      <c r="T6795" s="25">
        <v>1</v>
      </c>
      <c r="U6795" s="156" t="s">
        <v>13603</v>
      </c>
      <c r="V6795" s="128"/>
      <c r="W6795" s="25">
        <v>15</v>
      </c>
      <c r="Z6795" s="25"/>
      <c r="AB6795" s="703"/>
      <c r="AC6795" s="186">
        <v>1</v>
      </c>
      <c r="AI6795" s="56" t="s">
        <v>14648</v>
      </c>
    </row>
    <row r="6796" spans="1:35" s="56" customFormat="1">
      <c r="A6796" s="128" t="s">
        <v>14655</v>
      </c>
      <c r="B6796" s="128" t="s">
        <v>14554</v>
      </c>
      <c r="C6796" s="128" t="s">
        <v>14656</v>
      </c>
      <c r="D6796" s="128" t="s">
        <v>14657</v>
      </c>
      <c r="E6796" s="128" t="s">
        <v>14658</v>
      </c>
      <c r="F6796" s="128" t="s">
        <v>14659</v>
      </c>
      <c r="G6796" s="52" t="s">
        <v>14660</v>
      </c>
      <c r="H6796" s="52" t="s">
        <v>14647</v>
      </c>
      <c r="I6796" s="176">
        <v>20150803</v>
      </c>
      <c r="J6796" s="176">
        <v>20150912</v>
      </c>
      <c r="K6796" s="128" t="s">
        <v>14676</v>
      </c>
      <c r="L6796" s="128">
        <v>85215060737</v>
      </c>
      <c r="N6796" s="121" t="s">
        <v>14662</v>
      </c>
      <c r="O6796" s="128" t="s">
        <v>14663</v>
      </c>
      <c r="P6796" s="700"/>
      <c r="Q6796" s="121">
        <v>1</v>
      </c>
      <c r="R6796" s="128"/>
      <c r="S6796" s="156" t="s">
        <v>14412</v>
      </c>
      <c r="T6796" s="25">
        <v>1</v>
      </c>
      <c r="U6796" s="156" t="s">
        <v>13603</v>
      </c>
      <c r="V6796" s="128"/>
      <c r="W6796" s="25">
        <v>15</v>
      </c>
      <c r="Z6796" s="25"/>
      <c r="AB6796" s="703"/>
      <c r="AC6796" s="186">
        <v>1</v>
      </c>
      <c r="AI6796" s="56" t="s">
        <v>14648</v>
      </c>
    </row>
    <row r="6797" spans="1:35" s="56" customFormat="1">
      <c r="A6797" s="128" t="s">
        <v>14655</v>
      </c>
      <c r="B6797" s="128" t="s">
        <v>14554</v>
      </c>
      <c r="C6797" s="128" t="s">
        <v>14656</v>
      </c>
      <c r="D6797" s="128" t="s">
        <v>14657</v>
      </c>
      <c r="E6797" s="128" t="s">
        <v>14658</v>
      </c>
      <c r="F6797" s="128" t="s">
        <v>14659</v>
      </c>
      <c r="G6797" s="52" t="s">
        <v>14660</v>
      </c>
      <c r="H6797" s="52" t="s">
        <v>14647</v>
      </c>
      <c r="I6797" s="176">
        <v>20150803</v>
      </c>
      <c r="J6797" s="176">
        <v>20150912</v>
      </c>
      <c r="K6797" s="128" t="s">
        <v>14677</v>
      </c>
      <c r="L6797" s="128">
        <v>85215060738</v>
      </c>
      <c r="N6797" s="121" t="s">
        <v>14662</v>
      </c>
      <c r="O6797" s="128" t="s">
        <v>14663</v>
      </c>
      <c r="P6797" s="700"/>
      <c r="Q6797" s="121">
        <v>1</v>
      </c>
      <c r="R6797" s="128"/>
      <c r="S6797" s="156" t="s">
        <v>14412</v>
      </c>
      <c r="T6797" s="25">
        <v>1</v>
      </c>
      <c r="U6797" s="156" t="s">
        <v>13603</v>
      </c>
      <c r="V6797" s="128"/>
      <c r="W6797" s="25">
        <v>15</v>
      </c>
      <c r="Z6797" s="25"/>
      <c r="AB6797" s="703"/>
      <c r="AC6797" s="186">
        <v>1</v>
      </c>
      <c r="AI6797" s="56" t="s">
        <v>14648</v>
      </c>
    </row>
    <row r="6798" spans="1:35" s="56" customFormat="1">
      <c r="A6798" s="128" t="s">
        <v>14655</v>
      </c>
      <c r="B6798" s="128" t="s">
        <v>14554</v>
      </c>
      <c r="C6798" s="128" t="s">
        <v>14656</v>
      </c>
      <c r="D6798" s="128" t="s">
        <v>14657</v>
      </c>
      <c r="E6798" s="128" t="s">
        <v>14658</v>
      </c>
      <c r="F6798" s="128" t="s">
        <v>14659</v>
      </c>
      <c r="G6798" s="52" t="s">
        <v>14660</v>
      </c>
      <c r="H6798" s="52" t="s">
        <v>14647</v>
      </c>
      <c r="I6798" s="176">
        <v>20150803</v>
      </c>
      <c r="J6798" s="176">
        <v>20150912</v>
      </c>
      <c r="K6798" s="128" t="s">
        <v>14678</v>
      </c>
      <c r="L6798" s="128">
        <v>85215060739</v>
      </c>
      <c r="N6798" s="121" t="s">
        <v>14662</v>
      </c>
      <c r="O6798" s="128" t="s">
        <v>14663</v>
      </c>
      <c r="P6798" s="700"/>
      <c r="Q6798" s="121">
        <v>1</v>
      </c>
      <c r="R6798" s="128"/>
      <c r="S6798" s="156" t="s">
        <v>14412</v>
      </c>
      <c r="T6798" s="25">
        <v>1</v>
      </c>
      <c r="U6798" s="156" t="s">
        <v>13603</v>
      </c>
      <c r="V6798" s="128"/>
      <c r="W6798" s="25">
        <v>15</v>
      </c>
      <c r="Z6798" s="25"/>
      <c r="AB6798" s="703"/>
      <c r="AC6798" s="186">
        <v>1</v>
      </c>
      <c r="AI6798" s="56" t="s">
        <v>14648</v>
      </c>
    </row>
    <row r="6799" spans="1:35" s="56" customFormat="1">
      <c r="A6799" s="128" t="s">
        <v>14655</v>
      </c>
      <c r="B6799" s="128" t="s">
        <v>14554</v>
      </c>
      <c r="C6799" s="128" t="s">
        <v>14656</v>
      </c>
      <c r="D6799" s="128" t="s">
        <v>14657</v>
      </c>
      <c r="E6799" s="128" t="s">
        <v>14658</v>
      </c>
      <c r="F6799" s="128" t="s">
        <v>14659</v>
      </c>
      <c r="G6799" s="52" t="s">
        <v>14660</v>
      </c>
      <c r="H6799" s="52" t="s">
        <v>14647</v>
      </c>
      <c r="I6799" s="176">
        <v>20150803</v>
      </c>
      <c r="J6799" s="176">
        <v>20150912</v>
      </c>
      <c r="K6799" s="128" t="s">
        <v>14679</v>
      </c>
      <c r="L6799" s="128">
        <v>85215060740</v>
      </c>
      <c r="N6799" s="121" t="s">
        <v>14662</v>
      </c>
      <c r="O6799" s="128" t="s">
        <v>14663</v>
      </c>
      <c r="P6799" s="700"/>
      <c r="Q6799" s="121">
        <v>1</v>
      </c>
      <c r="R6799" s="128"/>
      <c r="S6799" s="156" t="s">
        <v>14412</v>
      </c>
      <c r="T6799" s="25">
        <v>1</v>
      </c>
      <c r="U6799" s="156" t="s">
        <v>13603</v>
      </c>
      <c r="V6799" s="128"/>
      <c r="W6799" s="25">
        <v>15</v>
      </c>
      <c r="Z6799" s="25"/>
      <c r="AB6799" s="703"/>
      <c r="AC6799" s="186">
        <v>1</v>
      </c>
      <c r="AI6799" s="56" t="s">
        <v>14648</v>
      </c>
    </row>
    <row r="6800" spans="1:35" s="56" customFormat="1">
      <c r="A6800" s="128" t="s">
        <v>14655</v>
      </c>
      <c r="B6800" s="128" t="s">
        <v>14554</v>
      </c>
      <c r="C6800" s="128" t="s">
        <v>14656</v>
      </c>
      <c r="D6800" s="128" t="s">
        <v>14657</v>
      </c>
      <c r="E6800" s="128" t="s">
        <v>14658</v>
      </c>
      <c r="F6800" s="128" t="s">
        <v>14659</v>
      </c>
      <c r="G6800" s="52" t="s">
        <v>14660</v>
      </c>
      <c r="H6800" s="52" t="s">
        <v>14647</v>
      </c>
      <c r="I6800" s="176">
        <v>20150803</v>
      </c>
      <c r="J6800" s="176">
        <v>20150912</v>
      </c>
      <c r="K6800" s="128" t="s">
        <v>14680</v>
      </c>
      <c r="L6800" s="128">
        <v>85215060741</v>
      </c>
      <c r="N6800" s="121" t="s">
        <v>14662</v>
      </c>
      <c r="O6800" s="128" t="s">
        <v>14663</v>
      </c>
      <c r="P6800" s="700"/>
      <c r="Q6800" s="121">
        <v>1</v>
      </c>
      <c r="R6800" s="128"/>
      <c r="S6800" s="156" t="s">
        <v>14412</v>
      </c>
      <c r="T6800" s="25">
        <v>1</v>
      </c>
      <c r="U6800" s="156" t="s">
        <v>13603</v>
      </c>
      <c r="V6800" s="128"/>
      <c r="W6800" s="25">
        <v>15</v>
      </c>
      <c r="Z6800" s="25"/>
      <c r="AB6800" s="703"/>
      <c r="AC6800" s="186">
        <v>1</v>
      </c>
      <c r="AI6800" s="56" t="s">
        <v>14648</v>
      </c>
    </row>
    <row r="6801" spans="1:35" s="56" customFormat="1">
      <c r="A6801" s="128" t="s">
        <v>14655</v>
      </c>
      <c r="B6801" s="128" t="s">
        <v>14554</v>
      </c>
      <c r="C6801" s="128" t="s">
        <v>14656</v>
      </c>
      <c r="D6801" s="128" t="s">
        <v>14657</v>
      </c>
      <c r="E6801" s="128" t="s">
        <v>14658</v>
      </c>
      <c r="F6801" s="128" t="s">
        <v>14659</v>
      </c>
      <c r="G6801" s="52" t="s">
        <v>14660</v>
      </c>
      <c r="H6801" s="52" t="s">
        <v>14647</v>
      </c>
      <c r="I6801" s="176">
        <v>20150803</v>
      </c>
      <c r="J6801" s="176">
        <v>20150912</v>
      </c>
      <c r="K6801" s="128" t="s">
        <v>14681</v>
      </c>
      <c r="L6801" s="128">
        <v>85215060742</v>
      </c>
      <c r="N6801" s="121" t="s">
        <v>14662</v>
      </c>
      <c r="O6801" s="128" t="s">
        <v>14663</v>
      </c>
      <c r="P6801" s="700"/>
      <c r="Q6801" s="121">
        <v>1</v>
      </c>
      <c r="R6801" s="128"/>
      <c r="S6801" s="156" t="s">
        <v>14412</v>
      </c>
      <c r="T6801" s="25">
        <v>1</v>
      </c>
      <c r="U6801" s="156" t="s">
        <v>13603</v>
      </c>
      <c r="V6801" s="128"/>
      <c r="W6801" s="25">
        <v>15</v>
      </c>
      <c r="Z6801" s="25"/>
      <c r="AB6801" s="703"/>
      <c r="AC6801" s="186">
        <v>1</v>
      </c>
      <c r="AI6801" s="56" t="s">
        <v>14648</v>
      </c>
    </row>
    <row r="6802" spans="1:35" s="56" customFormat="1">
      <c r="A6802" s="128" t="s">
        <v>14655</v>
      </c>
      <c r="B6802" s="128" t="s">
        <v>14554</v>
      </c>
      <c r="C6802" s="128" t="s">
        <v>14656</v>
      </c>
      <c r="D6802" s="128" t="s">
        <v>14657</v>
      </c>
      <c r="E6802" s="128" t="s">
        <v>14658</v>
      </c>
      <c r="F6802" s="128" t="s">
        <v>14659</v>
      </c>
      <c r="G6802" s="52" t="s">
        <v>14660</v>
      </c>
      <c r="H6802" s="52" t="s">
        <v>14647</v>
      </c>
      <c r="I6802" s="176">
        <v>20150803</v>
      </c>
      <c r="J6802" s="176">
        <v>20150912</v>
      </c>
      <c r="K6802" s="128" t="s">
        <v>14682</v>
      </c>
      <c r="L6802" s="128">
        <v>85215060743</v>
      </c>
      <c r="N6802" s="121" t="s">
        <v>14662</v>
      </c>
      <c r="O6802" s="128" t="s">
        <v>14663</v>
      </c>
      <c r="P6802" s="700"/>
      <c r="Q6802" s="121">
        <v>1</v>
      </c>
      <c r="R6802" s="128"/>
      <c r="S6802" s="156" t="s">
        <v>14412</v>
      </c>
      <c r="T6802" s="25">
        <v>1</v>
      </c>
      <c r="U6802" s="156" t="s">
        <v>13603</v>
      </c>
      <c r="V6802" s="128"/>
      <c r="W6802" s="25">
        <v>15</v>
      </c>
      <c r="Z6802" s="25"/>
      <c r="AB6802" s="703"/>
      <c r="AC6802" s="186">
        <v>1</v>
      </c>
      <c r="AI6802" s="56" t="s">
        <v>14648</v>
      </c>
    </row>
    <row r="6803" spans="1:35" s="56" customFormat="1">
      <c r="A6803" s="128" t="s">
        <v>14655</v>
      </c>
      <c r="B6803" s="128" t="s">
        <v>14554</v>
      </c>
      <c r="C6803" s="128" t="s">
        <v>14656</v>
      </c>
      <c r="D6803" s="128" t="s">
        <v>14657</v>
      </c>
      <c r="E6803" s="128" t="s">
        <v>14658</v>
      </c>
      <c r="F6803" s="128" t="s">
        <v>14659</v>
      </c>
      <c r="G6803" s="52" t="s">
        <v>14660</v>
      </c>
      <c r="H6803" s="52" t="s">
        <v>14647</v>
      </c>
      <c r="I6803" s="176">
        <v>20150803</v>
      </c>
      <c r="J6803" s="176">
        <v>20150912</v>
      </c>
      <c r="K6803" s="128" t="s">
        <v>14683</v>
      </c>
      <c r="L6803" s="128">
        <v>85215060744</v>
      </c>
      <c r="N6803" s="121" t="s">
        <v>14662</v>
      </c>
      <c r="O6803" s="128" t="s">
        <v>14663</v>
      </c>
      <c r="P6803" s="700"/>
      <c r="Q6803" s="121">
        <v>1</v>
      </c>
      <c r="R6803" s="128"/>
      <c r="S6803" s="156" t="s">
        <v>14412</v>
      </c>
      <c r="T6803" s="25">
        <v>1</v>
      </c>
      <c r="U6803" s="156" t="s">
        <v>13603</v>
      </c>
      <c r="V6803" s="128"/>
      <c r="W6803" s="25">
        <v>15</v>
      </c>
      <c r="Z6803" s="25"/>
      <c r="AB6803" s="703"/>
      <c r="AC6803" s="186">
        <v>1</v>
      </c>
      <c r="AI6803" s="56" t="s">
        <v>14648</v>
      </c>
    </row>
    <row r="6804" spans="1:35" s="56" customFormat="1">
      <c r="A6804" s="128" t="s">
        <v>14655</v>
      </c>
      <c r="B6804" s="128" t="s">
        <v>14554</v>
      </c>
      <c r="C6804" s="128" t="s">
        <v>14656</v>
      </c>
      <c r="D6804" s="128" t="s">
        <v>14657</v>
      </c>
      <c r="E6804" s="128" t="s">
        <v>14658</v>
      </c>
      <c r="F6804" s="128" t="s">
        <v>14659</v>
      </c>
      <c r="G6804" s="52" t="s">
        <v>14660</v>
      </c>
      <c r="H6804" s="52" t="s">
        <v>14647</v>
      </c>
      <c r="I6804" s="176">
        <v>20150803</v>
      </c>
      <c r="J6804" s="176">
        <v>20150912</v>
      </c>
      <c r="K6804" s="128" t="s">
        <v>14684</v>
      </c>
      <c r="L6804" s="128">
        <v>85215060745</v>
      </c>
      <c r="N6804" s="121" t="s">
        <v>14662</v>
      </c>
      <c r="O6804" s="128" t="s">
        <v>14663</v>
      </c>
      <c r="P6804" s="700"/>
      <c r="Q6804" s="121">
        <v>1</v>
      </c>
      <c r="R6804" s="128"/>
      <c r="S6804" s="156" t="s">
        <v>14412</v>
      </c>
      <c r="T6804" s="25">
        <v>1</v>
      </c>
      <c r="U6804" s="156" t="s">
        <v>13603</v>
      </c>
      <c r="V6804" s="128"/>
      <c r="W6804" s="25">
        <v>15</v>
      </c>
      <c r="Z6804" s="25"/>
      <c r="AB6804" s="703"/>
      <c r="AC6804" s="186">
        <v>1</v>
      </c>
      <c r="AI6804" s="56" t="s">
        <v>14648</v>
      </c>
    </row>
    <row r="6805" spans="1:35" s="56" customFormat="1">
      <c r="A6805" s="128" t="s">
        <v>14655</v>
      </c>
      <c r="B6805" s="128" t="s">
        <v>14554</v>
      </c>
      <c r="C6805" s="128" t="s">
        <v>14656</v>
      </c>
      <c r="D6805" s="128" t="s">
        <v>14657</v>
      </c>
      <c r="E6805" s="128" t="s">
        <v>14658</v>
      </c>
      <c r="F6805" s="128" t="s">
        <v>14659</v>
      </c>
      <c r="G6805" s="52" t="s">
        <v>14660</v>
      </c>
      <c r="H6805" s="52" t="s">
        <v>14647</v>
      </c>
      <c r="I6805" s="176">
        <v>20150803</v>
      </c>
      <c r="J6805" s="176">
        <v>20150912</v>
      </c>
      <c r="K6805" s="128" t="s">
        <v>14685</v>
      </c>
      <c r="L6805" s="128">
        <v>85215060746</v>
      </c>
      <c r="N6805" s="121" t="s">
        <v>14662</v>
      </c>
      <c r="O6805" s="128" t="s">
        <v>14663</v>
      </c>
      <c r="P6805" s="700"/>
      <c r="Q6805" s="121">
        <v>1</v>
      </c>
      <c r="R6805" s="128"/>
      <c r="S6805" s="156" t="s">
        <v>14412</v>
      </c>
      <c r="T6805" s="25">
        <v>1</v>
      </c>
      <c r="U6805" s="156" t="s">
        <v>13603</v>
      </c>
      <c r="V6805" s="128"/>
      <c r="W6805" s="25">
        <v>15</v>
      </c>
      <c r="Z6805" s="25"/>
      <c r="AB6805" s="703"/>
      <c r="AC6805" s="186">
        <v>1</v>
      </c>
      <c r="AI6805" s="56" t="s">
        <v>14648</v>
      </c>
    </row>
    <row r="6806" spans="1:35" s="56" customFormat="1">
      <c r="A6806" s="128" t="s">
        <v>14655</v>
      </c>
      <c r="B6806" s="128" t="s">
        <v>14554</v>
      </c>
      <c r="C6806" s="128" t="s">
        <v>14656</v>
      </c>
      <c r="D6806" s="128" t="s">
        <v>14657</v>
      </c>
      <c r="E6806" s="128" t="s">
        <v>14658</v>
      </c>
      <c r="F6806" s="128" t="s">
        <v>14659</v>
      </c>
      <c r="G6806" s="52" t="s">
        <v>14660</v>
      </c>
      <c r="H6806" s="52" t="s">
        <v>14647</v>
      </c>
      <c r="I6806" s="176">
        <v>20150803</v>
      </c>
      <c r="J6806" s="176">
        <v>20150912</v>
      </c>
      <c r="K6806" s="128" t="s">
        <v>14686</v>
      </c>
      <c r="L6806" s="128">
        <v>85215060747</v>
      </c>
      <c r="N6806" s="121" t="s">
        <v>14662</v>
      </c>
      <c r="O6806" s="128" t="s">
        <v>14663</v>
      </c>
      <c r="P6806" s="700"/>
      <c r="Q6806" s="121">
        <v>1</v>
      </c>
      <c r="R6806" s="128"/>
      <c r="S6806" s="156" t="s">
        <v>14412</v>
      </c>
      <c r="T6806" s="25">
        <v>1</v>
      </c>
      <c r="U6806" s="156" t="s">
        <v>13603</v>
      </c>
      <c r="V6806" s="128"/>
      <c r="W6806" s="25">
        <v>15</v>
      </c>
      <c r="Z6806" s="25"/>
      <c r="AB6806" s="703"/>
      <c r="AC6806" s="186">
        <v>1</v>
      </c>
      <c r="AI6806" s="56" t="s">
        <v>14648</v>
      </c>
    </row>
    <row r="6807" spans="1:35" s="56" customFormat="1">
      <c r="A6807" s="128" t="s">
        <v>14655</v>
      </c>
      <c r="B6807" s="128" t="s">
        <v>14554</v>
      </c>
      <c r="C6807" s="128" t="s">
        <v>14656</v>
      </c>
      <c r="D6807" s="128" t="s">
        <v>14657</v>
      </c>
      <c r="E6807" s="128" t="s">
        <v>14658</v>
      </c>
      <c r="F6807" s="128" t="s">
        <v>14659</v>
      </c>
      <c r="G6807" s="52" t="s">
        <v>14660</v>
      </c>
      <c r="H6807" s="52" t="s">
        <v>14647</v>
      </c>
      <c r="I6807" s="176">
        <v>20150803</v>
      </c>
      <c r="J6807" s="176">
        <v>20150912</v>
      </c>
      <c r="K6807" s="128" t="s">
        <v>14687</v>
      </c>
      <c r="L6807" s="128">
        <v>85215060748</v>
      </c>
      <c r="N6807" s="121" t="s">
        <v>14662</v>
      </c>
      <c r="O6807" s="128" t="s">
        <v>14663</v>
      </c>
      <c r="P6807" s="700"/>
      <c r="Q6807" s="121">
        <v>1</v>
      </c>
      <c r="R6807" s="128"/>
      <c r="S6807" s="156" t="s">
        <v>14412</v>
      </c>
      <c r="T6807" s="25">
        <v>1</v>
      </c>
      <c r="U6807" s="156" t="s">
        <v>13603</v>
      </c>
      <c r="V6807" s="128"/>
      <c r="W6807" s="25">
        <v>15</v>
      </c>
      <c r="Z6807" s="25"/>
      <c r="AB6807" s="703"/>
      <c r="AC6807" s="186">
        <v>1</v>
      </c>
      <c r="AI6807" s="56" t="s">
        <v>14648</v>
      </c>
    </row>
    <row r="6808" spans="1:35" s="56" customFormat="1">
      <c r="A6808" s="128" t="s">
        <v>14655</v>
      </c>
      <c r="B6808" s="128" t="s">
        <v>14554</v>
      </c>
      <c r="C6808" s="128" t="s">
        <v>14656</v>
      </c>
      <c r="D6808" s="128" t="s">
        <v>14657</v>
      </c>
      <c r="E6808" s="128" t="s">
        <v>14658</v>
      </c>
      <c r="F6808" s="128" t="s">
        <v>14659</v>
      </c>
      <c r="G6808" s="52" t="s">
        <v>14660</v>
      </c>
      <c r="H6808" s="52" t="s">
        <v>14647</v>
      </c>
      <c r="I6808" s="176">
        <v>20150803</v>
      </c>
      <c r="J6808" s="176">
        <v>20150912</v>
      </c>
      <c r="K6808" s="128" t="s">
        <v>14688</v>
      </c>
      <c r="L6808" s="128">
        <v>85215060749</v>
      </c>
      <c r="N6808" s="121" t="s">
        <v>14662</v>
      </c>
      <c r="O6808" s="128" t="s">
        <v>14663</v>
      </c>
      <c r="P6808" s="700"/>
      <c r="Q6808" s="121">
        <v>1</v>
      </c>
      <c r="R6808" s="128"/>
      <c r="S6808" s="156" t="s">
        <v>14412</v>
      </c>
      <c r="T6808" s="25">
        <v>1</v>
      </c>
      <c r="U6808" s="156" t="s">
        <v>13603</v>
      </c>
      <c r="V6808" s="128"/>
      <c r="W6808" s="25">
        <v>15</v>
      </c>
      <c r="Z6808" s="25"/>
      <c r="AB6808" s="703"/>
      <c r="AC6808" s="186">
        <v>1</v>
      </c>
      <c r="AI6808" s="56" t="s">
        <v>14648</v>
      </c>
    </row>
    <row r="6809" spans="1:35" s="56" customFormat="1">
      <c r="A6809" s="128" t="s">
        <v>14655</v>
      </c>
      <c r="B6809" s="128" t="s">
        <v>14554</v>
      </c>
      <c r="C6809" s="128" t="s">
        <v>14656</v>
      </c>
      <c r="D6809" s="128" t="s">
        <v>14657</v>
      </c>
      <c r="E6809" s="128" t="s">
        <v>14658</v>
      </c>
      <c r="F6809" s="128" t="s">
        <v>14659</v>
      </c>
      <c r="G6809" s="52" t="s">
        <v>14660</v>
      </c>
      <c r="H6809" s="52" t="s">
        <v>14647</v>
      </c>
      <c r="I6809" s="176">
        <v>20150803</v>
      </c>
      <c r="J6809" s="176">
        <v>20150912</v>
      </c>
      <c r="K6809" s="128" t="s">
        <v>14689</v>
      </c>
      <c r="L6809" s="128">
        <v>85215060750</v>
      </c>
      <c r="N6809" s="121" t="s">
        <v>14662</v>
      </c>
      <c r="O6809" s="128" t="s">
        <v>14663</v>
      </c>
      <c r="P6809" s="700"/>
      <c r="Q6809" s="121">
        <v>1</v>
      </c>
      <c r="R6809" s="128"/>
      <c r="S6809" s="156" t="s">
        <v>14412</v>
      </c>
      <c r="T6809" s="25">
        <v>1</v>
      </c>
      <c r="U6809" s="156" t="s">
        <v>13603</v>
      </c>
      <c r="V6809" s="128"/>
      <c r="W6809" s="25">
        <v>15</v>
      </c>
      <c r="Z6809" s="25"/>
      <c r="AB6809" s="703"/>
      <c r="AC6809" s="186">
        <v>1</v>
      </c>
      <c r="AI6809" s="56" t="s">
        <v>14648</v>
      </c>
    </row>
    <row r="6810" spans="1:35" s="56" customFormat="1">
      <c r="A6810" s="128" t="s">
        <v>14655</v>
      </c>
      <c r="B6810" s="128" t="s">
        <v>14554</v>
      </c>
      <c r="C6810" s="128" t="s">
        <v>14656</v>
      </c>
      <c r="D6810" s="128" t="s">
        <v>14657</v>
      </c>
      <c r="E6810" s="128" t="s">
        <v>14658</v>
      </c>
      <c r="F6810" s="128" t="s">
        <v>14659</v>
      </c>
      <c r="G6810" s="52" t="s">
        <v>14660</v>
      </c>
      <c r="H6810" s="52" t="s">
        <v>14647</v>
      </c>
      <c r="I6810" s="176">
        <v>20150803</v>
      </c>
      <c r="J6810" s="176">
        <v>20150912</v>
      </c>
      <c r="K6810" s="128" t="s">
        <v>14690</v>
      </c>
      <c r="L6810" s="128">
        <v>85215060751</v>
      </c>
      <c r="N6810" s="121" t="s">
        <v>14662</v>
      </c>
      <c r="O6810" s="128" t="s">
        <v>14663</v>
      </c>
      <c r="P6810" s="700"/>
      <c r="Q6810" s="121">
        <v>1</v>
      </c>
      <c r="R6810" s="128"/>
      <c r="S6810" s="156" t="s">
        <v>14412</v>
      </c>
      <c r="T6810" s="25">
        <v>1</v>
      </c>
      <c r="U6810" s="156" t="s">
        <v>13603</v>
      </c>
      <c r="V6810" s="128"/>
      <c r="W6810" s="25">
        <v>15</v>
      </c>
      <c r="Z6810" s="25"/>
      <c r="AB6810" s="703"/>
      <c r="AC6810" s="186">
        <v>1</v>
      </c>
      <c r="AI6810" s="56" t="s">
        <v>14648</v>
      </c>
    </row>
    <row r="6811" spans="1:35" s="56" customFormat="1">
      <c r="A6811" s="128" t="s">
        <v>14655</v>
      </c>
      <c r="B6811" s="128" t="s">
        <v>14554</v>
      </c>
      <c r="C6811" s="128" t="s">
        <v>14656</v>
      </c>
      <c r="D6811" s="128" t="s">
        <v>14657</v>
      </c>
      <c r="E6811" s="128" t="s">
        <v>14658</v>
      </c>
      <c r="F6811" s="128" t="s">
        <v>14659</v>
      </c>
      <c r="G6811" s="52" t="s">
        <v>14660</v>
      </c>
      <c r="H6811" s="52" t="s">
        <v>14647</v>
      </c>
      <c r="I6811" s="176">
        <v>20150803</v>
      </c>
      <c r="J6811" s="176">
        <v>20150912</v>
      </c>
      <c r="K6811" s="128" t="s">
        <v>14691</v>
      </c>
      <c r="L6811" s="128">
        <v>85215060752</v>
      </c>
      <c r="N6811" s="121" t="s">
        <v>14662</v>
      </c>
      <c r="O6811" s="128" t="s">
        <v>14663</v>
      </c>
      <c r="P6811" s="700"/>
      <c r="Q6811" s="121">
        <v>1</v>
      </c>
      <c r="R6811" s="128"/>
      <c r="S6811" s="156" t="s">
        <v>14412</v>
      </c>
      <c r="T6811" s="25">
        <v>1</v>
      </c>
      <c r="U6811" s="156" t="s">
        <v>13603</v>
      </c>
      <c r="V6811" s="128"/>
      <c r="W6811" s="25">
        <v>15</v>
      </c>
      <c r="Z6811" s="25"/>
      <c r="AB6811" s="703"/>
      <c r="AC6811" s="186">
        <v>1</v>
      </c>
      <c r="AI6811" s="56" t="s">
        <v>14648</v>
      </c>
    </row>
    <row r="6812" spans="1:35" s="56" customFormat="1">
      <c r="A6812" s="128" t="s">
        <v>14655</v>
      </c>
      <c r="B6812" s="128" t="s">
        <v>14554</v>
      </c>
      <c r="C6812" s="128" t="s">
        <v>14656</v>
      </c>
      <c r="D6812" s="128" t="s">
        <v>14657</v>
      </c>
      <c r="E6812" s="128" t="s">
        <v>14658</v>
      </c>
      <c r="F6812" s="128" t="s">
        <v>14659</v>
      </c>
      <c r="G6812" s="52" t="s">
        <v>14660</v>
      </c>
      <c r="H6812" s="52" t="s">
        <v>14647</v>
      </c>
      <c r="I6812" s="176">
        <v>20150803</v>
      </c>
      <c r="J6812" s="176">
        <v>20150912</v>
      </c>
      <c r="K6812" s="128" t="s">
        <v>14692</v>
      </c>
      <c r="L6812" s="128">
        <v>85215060753</v>
      </c>
      <c r="N6812" s="121" t="s">
        <v>14662</v>
      </c>
      <c r="O6812" s="128" t="s">
        <v>14663</v>
      </c>
      <c r="P6812" s="700"/>
      <c r="Q6812" s="121">
        <v>1</v>
      </c>
      <c r="R6812" s="128"/>
      <c r="S6812" s="156" t="s">
        <v>14412</v>
      </c>
      <c r="T6812" s="25">
        <v>1</v>
      </c>
      <c r="U6812" s="156" t="s">
        <v>13603</v>
      </c>
      <c r="V6812" s="128"/>
      <c r="W6812" s="25">
        <v>15</v>
      </c>
      <c r="Z6812" s="25"/>
      <c r="AB6812" s="703"/>
      <c r="AC6812" s="186">
        <v>1</v>
      </c>
      <c r="AI6812" s="56" t="s">
        <v>14648</v>
      </c>
    </row>
    <row r="6813" spans="1:35" s="56" customFormat="1">
      <c r="A6813" s="128" t="s">
        <v>14655</v>
      </c>
      <c r="B6813" s="128" t="s">
        <v>14554</v>
      </c>
      <c r="C6813" s="128" t="s">
        <v>14656</v>
      </c>
      <c r="D6813" s="128" t="s">
        <v>14657</v>
      </c>
      <c r="E6813" s="128" t="s">
        <v>14658</v>
      </c>
      <c r="F6813" s="128" t="s">
        <v>14659</v>
      </c>
      <c r="G6813" s="52" t="s">
        <v>14660</v>
      </c>
      <c r="H6813" s="52" t="s">
        <v>14647</v>
      </c>
      <c r="I6813" s="176">
        <v>20150803</v>
      </c>
      <c r="J6813" s="176">
        <v>20150912</v>
      </c>
      <c r="K6813" s="128" t="s">
        <v>14693</v>
      </c>
      <c r="L6813" s="128">
        <v>85215060754</v>
      </c>
      <c r="N6813" s="121" t="s">
        <v>14662</v>
      </c>
      <c r="O6813" s="128" t="s">
        <v>14663</v>
      </c>
      <c r="P6813" s="700"/>
      <c r="Q6813" s="121">
        <v>1</v>
      </c>
      <c r="R6813" s="128"/>
      <c r="S6813" s="156" t="s">
        <v>14412</v>
      </c>
      <c r="T6813" s="25">
        <v>1</v>
      </c>
      <c r="U6813" s="156" t="s">
        <v>13603</v>
      </c>
      <c r="V6813" s="128"/>
      <c r="W6813" s="25">
        <v>15</v>
      </c>
      <c r="Z6813" s="25"/>
      <c r="AB6813" s="703"/>
      <c r="AC6813" s="186">
        <v>1</v>
      </c>
      <c r="AI6813" s="56" t="s">
        <v>14648</v>
      </c>
    </row>
    <row r="6814" spans="1:35" s="56" customFormat="1">
      <c r="A6814" s="128" t="s">
        <v>14655</v>
      </c>
      <c r="B6814" s="128" t="s">
        <v>14554</v>
      </c>
      <c r="C6814" s="128" t="s">
        <v>14656</v>
      </c>
      <c r="D6814" s="128" t="s">
        <v>14657</v>
      </c>
      <c r="E6814" s="128" t="s">
        <v>14658</v>
      </c>
      <c r="F6814" s="128" t="s">
        <v>14659</v>
      </c>
      <c r="G6814" s="52" t="s">
        <v>14660</v>
      </c>
      <c r="H6814" s="52" t="s">
        <v>14647</v>
      </c>
      <c r="I6814" s="176">
        <v>20150803</v>
      </c>
      <c r="J6814" s="176">
        <v>20150912</v>
      </c>
      <c r="K6814" s="128" t="s">
        <v>14694</v>
      </c>
      <c r="L6814" s="128">
        <v>85215060755</v>
      </c>
      <c r="N6814" s="121" t="s">
        <v>14662</v>
      </c>
      <c r="O6814" s="128" t="s">
        <v>14663</v>
      </c>
      <c r="P6814" s="700"/>
      <c r="Q6814" s="121">
        <v>1</v>
      </c>
      <c r="R6814" s="128"/>
      <c r="S6814" s="156" t="s">
        <v>14412</v>
      </c>
      <c r="T6814" s="25">
        <v>1</v>
      </c>
      <c r="U6814" s="156" t="s">
        <v>13603</v>
      </c>
      <c r="V6814" s="128"/>
      <c r="W6814" s="25">
        <v>15</v>
      </c>
      <c r="Z6814" s="25"/>
      <c r="AB6814" s="703"/>
      <c r="AC6814" s="186">
        <v>1</v>
      </c>
      <c r="AI6814" s="56" t="s">
        <v>14648</v>
      </c>
    </row>
    <row r="6815" spans="1:35" s="56" customFormat="1">
      <c r="A6815" s="128" t="s">
        <v>14655</v>
      </c>
      <c r="B6815" s="128" t="s">
        <v>14554</v>
      </c>
      <c r="C6815" s="128" t="s">
        <v>14656</v>
      </c>
      <c r="D6815" s="128" t="s">
        <v>14657</v>
      </c>
      <c r="E6815" s="128" t="s">
        <v>14658</v>
      </c>
      <c r="F6815" s="128" t="s">
        <v>14659</v>
      </c>
      <c r="G6815" s="52" t="s">
        <v>14660</v>
      </c>
      <c r="H6815" s="52" t="s">
        <v>14647</v>
      </c>
      <c r="I6815" s="176">
        <v>20150803</v>
      </c>
      <c r="J6815" s="176">
        <v>20150912</v>
      </c>
      <c r="K6815" s="128" t="s">
        <v>14695</v>
      </c>
      <c r="L6815" s="128">
        <v>85215060756</v>
      </c>
      <c r="N6815" s="121" t="s">
        <v>14662</v>
      </c>
      <c r="O6815" s="128" t="s">
        <v>14663</v>
      </c>
      <c r="P6815" s="700"/>
      <c r="Q6815" s="121">
        <v>1</v>
      </c>
      <c r="R6815" s="128"/>
      <c r="S6815" s="156" t="s">
        <v>14412</v>
      </c>
      <c r="T6815" s="25">
        <v>1</v>
      </c>
      <c r="U6815" s="156" t="s">
        <v>13603</v>
      </c>
      <c r="V6815" s="128"/>
      <c r="W6815" s="25">
        <v>15</v>
      </c>
      <c r="Z6815" s="25"/>
      <c r="AB6815" s="703"/>
      <c r="AC6815" s="186">
        <v>1</v>
      </c>
      <c r="AI6815" s="56" t="s">
        <v>14648</v>
      </c>
    </row>
    <row r="6816" spans="1:35" s="56" customFormat="1">
      <c r="A6816" s="128" t="s">
        <v>14655</v>
      </c>
      <c r="B6816" s="128" t="s">
        <v>14554</v>
      </c>
      <c r="C6816" s="128" t="s">
        <v>14656</v>
      </c>
      <c r="D6816" s="128" t="s">
        <v>14657</v>
      </c>
      <c r="E6816" s="128" t="s">
        <v>14658</v>
      </c>
      <c r="F6816" s="128" t="s">
        <v>14659</v>
      </c>
      <c r="G6816" s="52" t="s">
        <v>14660</v>
      </c>
      <c r="H6816" s="52" t="s">
        <v>14647</v>
      </c>
      <c r="I6816" s="176">
        <v>20150803</v>
      </c>
      <c r="J6816" s="176">
        <v>20150912</v>
      </c>
      <c r="K6816" s="128" t="s">
        <v>14696</v>
      </c>
      <c r="L6816" s="128">
        <v>85215060757</v>
      </c>
      <c r="N6816" s="121" t="s">
        <v>14662</v>
      </c>
      <c r="O6816" s="128" t="s">
        <v>14663</v>
      </c>
      <c r="P6816" s="700"/>
      <c r="Q6816" s="121">
        <v>1</v>
      </c>
      <c r="R6816" s="128"/>
      <c r="S6816" s="156" t="s">
        <v>14412</v>
      </c>
      <c r="T6816" s="25">
        <v>1</v>
      </c>
      <c r="U6816" s="156" t="s">
        <v>13603</v>
      </c>
      <c r="V6816" s="128"/>
      <c r="W6816" s="25">
        <v>15</v>
      </c>
      <c r="Z6816" s="25"/>
      <c r="AB6816" s="703"/>
      <c r="AC6816" s="186">
        <v>1</v>
      </c>
      <c r="AI6816" s="56" t="s">
        <v>14648</v>
      </c>
    </row>
    <row r="6817" spans="1:35" s="56" customFormat="1">
      <c r="A6817" s="128" t="s">
        <v>14655</v>
      </c>
      <c r="B6817" s="128" t="s">
        <v>14554</v>
      </c>
      <c r="C6817" s="128" t="s">
        <v>14656</v>
      </c>
      <c r="D6817" s="128" t="s">
        <v>14657</v>
      </c>
      <c r="E6817" s="128" t="s">
        <v>14658</v>
      </c>
      <c r="F6817" s="128" t="s">
        <v>14659</v>
      </c>
      <c r="G6817" s="52" t="s">
        <v>14660</v>
      </c>
      <c r="H6817" s="52" t="s">
        <v>14647</v>
      </c>
      <c r="I6817" s="176">
        <v>20150803</v>
      </c>
      <c r="J6817" s="176">
        <v>20150912</v>
      </c>
      <c r="K6817" s="130" t="s">
        <v>14697</v>
      </c>
      <c r="L6817" s="130">
        <v>85215060758</v>
      </c>
      <c r="N6817" s="121" t="s">
        <v>14662</v>
      </c>
      <c r="O6817" s="128" t="s">
        <v>14663</v>
      </c>
      <c r="P6817" s="700"/>
      <c r="Q6817" s="121">
        <v>1</v>
      </c>
      <c r="R6817" s="128"/>
      <c r="S6817" s="156" t="s">
        <v>14412</v>
      </c>
      <c r="T6817" s="25">
        <v>1</v>
      </c>
      <c r="U6817" s="156" t="s">
        <v>13603</v>
      </c>
      <c r="V6817" s="128"/>
      <c r="W6817" s="25">
        <v>15</v>
      </c>
      <c r="Z6817" s="25"/>
      <c r="AB6817" s="703"/>
      <c r="AC6817" s="186">
        <v>1</v>
      </c>
      <c r="AI6817" s="56" t="s">
        <v>14648</v>
      </c>
    </row>
    <row r="6818" spans="1:35" s="56" customFormat="1">
      <c r="A6818" s="128" t="s">
        <v>14655</v>
      </c>
      <c r="B6818" s="128" t="s">
        <v>14554</v>
      </c>
      <c r="C6818" s="128" t="s">
        <v>14656</v>
      </c>
      <c r="D6818" s="128" t="s">
        <v>14657</v>
      </c>
      <c r="E6818" s="128" t="s">
        <v>14658</v>
      </c>
      <c r="F6818" s="128" t="s">
        <v>14659</v>
      </c>
      <c r="G6818" s="52" t="s">
        <v>14660</v>
      </c>
      <c r="H6818" s="52" t="s">
        <v>14647</v>
      </c>
      <c r="I6818" s="176">
        <v>20150803</v>
      </c>
      <c r="J6818" s="176">
        <v>20150912</v>
      </c>
      <c r="K6818" s="130" t="s">
        <v>14698</v>
      </c>
      <c r="L6818" s="130">
        <v>85215060759</v>
      </c>
      <c r="N6818" s="121" t="s">
        <v>14662</v>
      </c>
      <c r="O6818" s="128" t="s">
        <v>14663</v>
      </c>
      <c r="P6818" s="700"/>
      <c r="Q6818" s="121">
        <v>1</v>
      </c>
      <c r="R6818" s="128"/>
      <c r="S6818" s="156" t="s">
        <v>14412</v>
      </c>
      <c r="T6818" s="25">
        <v>1</v>
      </c>
      <c r="U6818" s="156" t="s">
        <v>13603</v>
      </c>
      <c r="V6818" s="128"/>
      <c r="W6818" s="25">
        <v>15</v>
      </c>
      <c r="Z6818" s="25"/>
      <c r="AB6818" s="703"/>
      <c r="AC6818" s="186">
        <v>1</v>
      </c>
      <c r="AI6818" s="56" t="s">
        <v>14648</v>
      </c>
    </row>
    <row r="6819" spans="1:35" s="56" customFormat="1">
      <c r="A6819" s="128" t="s">
        <v>14655</v>
      </c>
      <c r="B6819" s="128" t="s">
        <v>14554</v>
      </c>
      <c r="C6819" s="128" t="s">
        <v>14656</v>
      </c>
      <c r="D6819" s="128" t="s">
        <v>14657</v>
      </c>
      <c r="E6819" s="128" t="s">
        <v>14658</v>
      </c>
      <c r="F6819" s="128" t="s">
        <v>14659</v>
      </c>
      <c r="G6819" s="52" t="s">
        <v>14660</v>
      </c>
      <c r="H6819" s="52" t="s">
        <v>14647</v>
      </c>
      <c r="I6819" s="176">
        <v>20150803</v>
      </c>
      <c r="J6819" s="176">
        <v>20150912</v>
      </c>
      <c r="K6819" s="130" t="s">
        <v>14699</v>
      </c>
      <c r="L6819" s="130">
        <v>85215060760</v>
      </c>
      <c r="N6819" s="121" t="s">
        <v>14662</v>
      </c>
      <c r="O6819" s="128" t="s">
        <v>14663</v>
      </c>
      <c r="P6819" s="700"/>
      <c r="Q6819" s="121">
        <v>1</v>
      </c>
      <c r="R6819" s="128"/>
      <c r="S6819" s="156" t="s">
        <v>14412</v>
      </c>
      <c r="T6819" s="25">
        <v>1</v>
      </c>
      <c r="U6819" s="156" t="s">
        <v>13603</v>
      </c>
      <c r="V6819" s="128"/>
      <c r="W6819" s="25">
        <v>15</v>
      </c>
      <c r="Z6819" s="25"/>
      <c r="AB6819" s="703"/>
      <c r="AC6819" s="186">
        <v>1</v>
      </c>
      <c r="AI6819" s="56" t="s">
        <v>14648</v>
      </c>
    </row>
    <row r="6820" spans="1:35" s="56" customFormat="1">
      <c r="A6820" s="128" t="s">
        <v>14655</v>
      </c>
      <c r="B6820" s="128" t="s">
        <v>14554</v>
      </c>
      <c r="C6820" s="128" t="s">
        <v>14656</v>
      </c>
      <c r="D6820" s="128" t="s">
        <v>14657</v>
      </c>
      <c r="E6820" s="128" t="s">
        <v>14658</v>
      </c>
      <c r="F6820" s="128" t="s">
        <v>14659</v>
      </c>
      <c r="G6820" s="52" t="s">
        <v>14660</v>
      </c>
      <c r="H6820" s="52" t="s">
        <v>14647</v>
      </c>
      <c r="I6820" s="176">
        <v>20150803</v>
      </c>
      <c r="J6820" s="176">
        <v>20150912</v>
      </c>
      <c r="K6820" s="128" t="s">
        <v>14700</v>
      </c>
      <c r="L6820" s="128">
        <v>85215060761</v>
      </c>
      <c r="N6820" s="121" t="s">
        <v>14662</v>
      </c>
      <c r="O6820" s="128" t="s">
        <v>14663</v>
      </c>
      <c r="P6820" s="700"/>
      <c r="Q6820" s="121">
        <v>1</v>
      </c>
      <c r="R6820" s="128"/>
      <c r="S6820" s="156" t="s">
        <v>14412</v>
      </c>
      <c r="T6820" s="25">
        <v>1</v>
      </c>
      <c r="U6820" s="156" t="s">
        <v>13603</v>
      </c>
      <c r="V6820" s="128"/>
      <c r="W6820" s="25">
        <v>15</v>
      </c>
      <c r="Z6820" s="25"/>
      <c r="AB6820" s="703"/>
      <c r="AC6820" s="186">
        <v>1</v>
      </c>
      <c r="AI6820" s="56" t="s">
        <v>14648</v>
      </c>
    </row>
    <row r="6821" spans="1:35" s="56" customFormat="1">
      <c r="A6821" s="128" t="s">
        <v>14655</v>
      </c>
      <c r="B6821" s="128" t="s">
        <v>14554</v>
      </c>
      <c r="C6821" s="128" t="s">
        <v>14656</v>
      </c>
      <c r="D6821" s="128" t="s">
        <v>14657</v>
      </c>
      <c r="E6821" s="128" t="s">
        <v>14658</v>
      </c>
      <c r="F6821" s="128" t="s">
        <v>14659</v>
      </c>
      <c r="G6821" s="52" t="s">
        <v>14660</v>
      </c>
      <c r="H6821" s="52" t="s">
        <v>14647</v>
      </c>
      <c r="I6821" s="176">
        <v>20150803</v>
      </c>
      <c r="J6821" s="176">
        <v>20150912</v>
      </c>
      <c r="K6821" s="128" t="s">
        <v>14701</v>
      </c>
      <c r="L6821" s="128">
        <v>85215060762</v>
      </c>
      <c r="N6821" s="121" t="s">
        <v>14662</v>
      </c>
      <c r="O6821" s="128" t="s">
        <v>14663</v>
      </c>
      <c r="P6821" s="700"/>
      <c r="Q6821" s="121">
        <v>1</v>
      </c>
      <c r="R6821" s="128"/>
      <c r="S6821" s="156" t="s">
        <v>14412</v>
      </c>
      <c r="T6821" s="25">
        <v>1</v>
      </c>
      <c r="U6821" s="156" t="s">
        <v>13603</v>
      </c>
      <c r="V6821" s="128"/>
      <c r="W6821" s="25">
        <v>15</v>
      </c>
      <c r="Z6821" s="25"/>
      <c r="AB6821" s="703"/>
      <c r="AC6821" s="186">
        <v>1</v>
      </c>
      <c r="AI6821" s="56" t="s">
        <v>14648</v>
      </c>
    </row>
    <row r="6822" spans="1:35" s="56" customFormat="1">
      <c r="A6822" s="128" t="s">
        <v>14655</v>
      </c>
      <c r="B6822" s="128" t="s">
        <v>14554</v>
      </c>
      <c r="C6822" s="128" t="s">
        <v>14656</v>
      </c>
      <c r="D6822" s="128" t="s">
        <v>14657</v>
      </c>
      <c r="E6822" s="128" t="s">
        <v>14658</v>
      </c>
      <c r="F6822" s="128" t="s">
        <v>14659</v>
      </c>
      <c r="G6822" s="52" t="s">
        <v>14660</v>
      </c>
      <c r="H6822" s="52" t="s">
        <v>14647</v>
      </c>
      <c r="I6822" s="176">
        <v>20150803</v>
      </c>
      <c r="J6822" s="176">
        <v>20150912</v>
      </c>
      <c r="K6822" s="128" t="s">
        <v>14702</v>
      </c>
      <c r="L6822" s="128">
        <v>85215060763</v>
      </c>
      <c r="N6822" s="121" t="s">
        <v>14662</v>
      </c>
      <c r="O6822" s="128" t="s">
        <v>14663</v>
      </c>
      <c r="P6822" s="700"/>
      <c r="Q6822" s="121">
        <v>1</v>
      </c>
      <c r="R6822" s="128"/>
      <c r="S6822" s="156" t="s">
        <v>14412</v>
      </c>
      <c r="T6822" s="25">
        <v>1</v>
      </c>
      <c r="U6822" s="156" t="s">
        <v>13603</v>
      </c>
      <c r="V6822" s="128"/>
      <c r="W6822" s="25">
        <v>15</v>
      </c>
      <c r="Z6822" s="25"/>
      <c r="AB6822" s="703"/>
      <c r="AC6822" s="186">
        <v>1</v>
      </c>
      <c r="AI6822" s="56" t="s">
        <v>14648</v>
      </c>
    </row>
    <row r="6823" spans="1:35" s="56" customFormat="1">
      <c r="A6823" s="128" t="s">
        <v>14655</v>
      </c>
      <c r="B6823" s="128" t="s">
        <v>14554</v>
      </c>
      <c r="C6823" s="128" t="s">
        <v>14656</v>
      </c>
      <c r="D6823" s="128" t="s">
        <v>14657</v>
      </c>
      <c r="E6823" s="128" t="s">
        <v>14658</v>
      </c>
      <c r="F6823" s="128" t="s">
        <v>14659</v>
      </c>
      <c r="G6823" s="52" t="s">
        <v>14660</v>
      </c>
      <c r="H6823" s="52" t="s">
        <v>14647</v>
      </c>
      <c r="I6823" s="176">
        <v>20150803</v>
      </c>
      <c r="J6823" s="176">
        <v>20150912</v>
      </c>
      <c r="K6823" s="128" t="s">
        <v>14703</v>
      </c>
      <c r="L6823" s="128">
        <v>85215060764</v>
      </c>
      <c r="N6823" s="121" t="s">
        <v>14662</v>
      </c>
      <c r="O6823" s="128" t="s">
        <v>14663</v>
      </c>
      <c r="P6823" s="700"/>
      <c r="Q6823" s="121">
        <v>1</v>
      </c>
      <c r="R6823" s="128"/>
      <c r="S6823" s="156" t="s">
        <v>14412</v>
      </c>
      <c r="T6823" s="25">
        <v>1</v>
      </c>
      <c r="U6823" s="156" t="s">
        <v>13603</v>
      </c>
      <c r="V6823" s="128"/>
      <c r="W6823" s="25">
        <v>15</v>
      </c>
      <c r="Z6823" s="25"/>
      <c r="AB6823" s="703"/>
      <c r="AC6823" s="186">
        <v>1</v>
      </c>
      <c r="AI6823" s="56" t="s">
        <v>14648</v>
      </c>
    </row>
    <row r="6824" spans="1:35" s="56" customFormat="1">
      <c r="A6824" s="128" t="s">
        <v>14655</v>
      </c>
      <c r="B6824" s="128" t="s">
        <v>14554</v>
      </c>
      <c r="C6824" s="128" t="s">
        <v>14656</v>
      </c>
      <c r="D6824" s="128" t="s">
        <v>14657</v>
      </c>
      <c r="E6824" s="128" t="s">
        <v>14658</v>
      </c>
      <c r="F6824" s="128" t="s">
        <v>14659</v>
      </c>
      <c r="G6824" s="52" t="s">
        <v>14660</v>
      </c>
      <c r="H6824" s="52" t="s">
        <v>14647</v>
      </c>
      <c r="I6824" s="176">
        <v>20150803</v>
      </c>
      <c r="J6824" s="176">
        <v>20150912</v>
      </c>
      <c r="K6824" s="128" t="s">
        <v>14704</v>
      </c>
      <c r="L6824" s="128">
        <v>85215060765</v>
      </c>
      <c r="N6824" s="121" t="s">
        <v>14662</v>
      </c>
      <c r="O6824" s="128" t="s">
        <v>14663</v>
      </c>
      <c r="P6824" s="700"/>
      <c r="Q6824" s="121">
        <v>1</v>
      </c>
      <c r="R6824" s="128"/>
      <c r="S6824" s="156" t="s">
        <v>14412</v>
      </c>
      <c r="T6824" s="25">
        <v>1</v>
      </c>
      <c r="U6824" s="156" t="s">
        <v>13603</v>
      </c>
      <c r="V6824" s="128"/>
      <c r="W6824" s="25">
        <v>15</v>
      </c>
      <c r="Z6824" s="25"/>
      <c r="AB6824" s="703"/>
      <c r="AC6824" s="186">
        <v>1</v>
      </c>
      <c r="AI6824" s="56" t="s">
        <v>14648</v>
      </c>
    </row>
    <row r="6825" spans="1:35" s="56" customFormat="1">
      <c r="A6825" s="128" t="s">
        <v>14655</v>
      </c>
      <c r="B6825" s="128" t="s">
        <v>14554</v>
      </c>
      <c r="C6825" s="128" t="s">
        <v>14656</v>
      </c>
      <c r="D6825" s="128" t="s">
        <v>14657</v>
      </c>
      <c r="E6825" s="128" t="s">
        <v>14658</v>
      </c>
      <c r="F6825" s="128" t="s">
        <v>14659</v>
      </c>
      <c r="G6825" s="52" t="s">
        <v>14660</v>
      </c>
      <c r="H6825" s="52" t="s">
        <v>14647</v>
      </c>
      <c r="I6825" s="176">
        <v>20150803</v>
      </c>
      <c r="J6825" s="176">
        <v>20150912</v>
      </c>
      <c r="K6825" s="128" t="s">
        <v>14705</v>
      </c>
      <c r="L6825" s="128">
        <v>85215060766</v>
      </c>
      <c r="N6825" s="121" t="s">
        <v>14662</v>
      </c>
      <c r="O6825" s="128" t="s">
        <v>14663</v>
      </c>
      <c r="P6825" s="700"/>
      <c r="Q6825" s="121">
        <v>1</v>
      </c>
      <c r="R6825" s="128"/>
      <c r="S6825" s="156" t="s">
        <v>14412</v>
      </c>
      <c r="T6825" s="25">
        <v>1</v>
      </c>
      <c r="U6825" s="156" t="s">
        <v>13603</v>
      </c>
      <c r="V6825" s="128"/>
      <c r="W6825" s="25">
        <v>15</v>
      </c>
      <c r="Z6825" s="25"/>
      <c r="AB6825" s="703"/>
      <c r="AC6825" s="186">
        <v>1</v>
      </c>
      <c r="AI6825" s="56" t="s">
        <v>14648</v>
      </c>
    </row>
    <row r="6826" spans="1:35" s="56" customFormat="1">
      <c r="A6826" s="128" t="s">
        <v>14655</v>
      </c>
      <c r="B6826" s="128" t="s">
        <v>14554</v>
      </c>
      <c r="C6826" s="128" t="s">
        <v>14656</v>
      </c>
      <c r="D6826" s="128" t="s">
        <v>14657</v>
      </c>
      <c r="E6826" s="128" t="s">
        <v>14658</v>
      </c>
      <c r="F6826" s="128" t="s">
        <v>14659</v>
      </c>
      <c r="G6826" s="52" t="s">
        <v>14660</v>
      </c>
      <c r="H6826" s="52" t="s">
        <v>14647</v>
      </c>
      <c r="I6826" s="176">
        <v>20150803</v>
      </c>
      <c r="J6826" s="176">
        <v>20150912</v>
      </c>
      <c r="K6826" s="128" t="s">
        <v>14706</v>
      </c>
      <c r="L6826" s="128">
        <v>85215060767</v>
      </c>
      <c r="N6826" s="121" t="s">
        <v>14662</v>
      </c>
      <c r="O6826" s="128" t="s">
        <v>14663</v>
      </c>
      <c r="P6826" s="700"/>
      <c r="Q6826" s="121">
        <v>1</v>
      </c>
      <c r="R6826" s="128"/>
      <c r="S6826" s="156" t="s">
        <v>14412</v>
      </c>
      <c r="T6826" s="25">
        <v>1</v>
      </c>
      <c r="U6826" s="156" t="s">
        <v>13603</v>
      </c>
      <c r="V6826" s="128"/>
      <c r="W6826" s="25">
        <v>15</v>
      </c>
      <c r="Z6826" s="25"/>
      <c r="AB6826" s="703"/>
      <c r="AC6826" s="186">
        <v>1</v>
      </c>
      <c r="AI6826" s="56" t="s">
        <v>14648</v>
      </c>
    </row>
    <row r="6827" spans="1:35" s="56" customFormat="1">
      <c r="A6827" s="128" t="s">
        <v>14655</v>
      </c>
      <c r="B6827" s="128" t="s">
        <v>14554</v>
      </c>
      <c r="C6827" s="128" t="s">
        <v>14656</v>
      </c>
      <c r="D6827" s="128" t="s">
        <v>14657</v>
      </c>
      <c r="E6827" s="128" t="s">
        <v>14658</v>
      </c>
      <c r="F6827" s="128" t="s">
        <v>14659</v>
      </c>
      <c r="G6827" s="52" t="s">
        <v>14660</v>
      </c>
      <c r="H6827" s="52" t="s">
        <v>14647</v>
      </c>
      <c r="I6827" s="176">
        <v>20150803</v>
      </c>
      <c r="J6827" s="176">
        <v>20150912</v>
      </c>
      <c r="K6827" s="128" t="s">
        <v>14707</v>
      </c>
      <c r="L6827" s="128">
        <v>85215060768</v>
      </c>
      <c r="N6827" s="121" t="s">
        <v>14662</v>
      </c>
      <c r="O6827" s="128" t="s">
        <v>14663</v>
      </c>
      <c r="P6827" s="700"/>
      <c r="Q6827" s="121">
        <v>1</v>
      </c>
      <c r="R6827" s="128"/>
      <c r="S6827" s="156" t="s">
        <v>14412</v>
      </c>
      <c r="T6827" s="25">
        <v>1</v>
      </c>
      <c r="U6827" s="156" t="s">
        <v>13603</v>
      </c>
      <c r="V6827" s="128"/>
      <c r="W6827" s="25">
        <v>15</v>
      </c>
      <c r="Z6827" s="25"/>
      <c r="AB6827" s="703"/>
      <c r="AC6827" s="186">
        <v>1</v>
      </c>
      <c r="AI6827" s="56" t="s">
        <v>14648</v>
      </c>
    </row>
    <row r="6828" spans="1:35" s="56" customFormat="1">
      <c r="A6828" s="128" t="s">
        <v>14655</v>
      </c>
      <c r="B6828" s="128" t="s">
        <v>14554</v>
      </c>
      <c r="C6828" s="128" t="s">
        <v>14656</v>
      </c>
      <c r="D6828" s="128" t="s">
        <v>14657</v>
      </c>
      <c r="E6828" s="128" t="s">
        <v>14658</v>
      </c>
      <c r="F6828" s="128" t="s">
        <v>14659</v>
      </c>
      <c r="G6828" s="52" t="s">
        <v>14660</v>
      </c>
      <c r="H6828" s="52" t="s">
        <v>14647</v>
      </c>
      <c r="I6828" s="176">
        <v>20150803</v>
      </c>
      <c r="J6828" s="176">
        <v>20150912</v>
      </c>
      <c r="K6828" s="128" t="s">
        <v>14708</v>
      </c>
      <c r="L6828" s="128">
        <v>85215060769</v>
      </c>
      <c r="N6828" s="121" t="s">
        <v>14662</v>
      </c>
      <c r="O6828" s="128" t="s">
        <v>14663</v>
      </c>
      <c r="P6828" s="700"/>
      <c r="Q6828" s="121">
        <v>1</v>
      </c>
      <c r="R6828" s="128"/>
      <c r="S6828" s="156" t="s">
        <v>14412</v>
      </c>
      <c r="T6828" s="25">
        <v>1</v>
      </c>
      <c r="U6828" s="156" t="s">
        <v>13603</v>
      </c>
      <c r="V6828" s="128"/>
      <c r="W6828" s="25">
        <v>15</v>
      </c>
      <c r="Z6828" s="25"/>
      <c r="AB6828" s="704"/>
      <c r="AC6828" s="186">
        <v>1</v>
      </c>
      <c r="AI6828" s="56" t="s">
        <v>14648</v>
      </c>
    </row>
    <row r="6829" spans="1:35" s="56" customFormat="1">
      <c r="A6829" s="128" t="s">
        <v>14655</v>
      </c>
      <c r="B6829" s="128" t="s">
        <v>14554</v>
      </c>
      <c r="C6829" s="128" t="s">
        <v>14656</v>
      </c>
      <c r="D6829" s="128" t="s">
        <v>14657</v>
      </c>
      <c r="E6829" s="128" t="s">
        <v>14658</v>
      </c>
      <c r="F6829" s="128" t="s">
        <v>14659</v>
      </c>
      <c r="G6829" s="52" t="s">
        <v>14660</v>
      </c>
      <c r="H6829" s="52" t="s">
        <v>14647</v>
      </c>
      <c r="I6829" s="176">
        <v>20150803</v>
      </c>
      <c r="J6829" s="176">
        <v>20150912</v>
      </c>
      <c r="K6829" s="128" t="s">
        <v>14709</v>
      </c>
      <c r="L6829" s="128" t="s">
        <v>14710</v>
      </c>
      <c r="N6829" s="121" t="s">
        <v>14662</v>
      </c>
      <c r="O6829" s="128" t="s">
        <v>14663</v>
      </c>
      <c r="P6829" s="700"/>
      <c r="Q6829" s="121">
        <v>1</v>
      </c>
      <c r="R6829" s="128"/>
      <c r="S6829" s="156" t="s">
        <v>14412</v>
      </c>
      <c r="T6829" s="25">
        <v>1</v>
      </c>
      <c r="U6829" s="156" t="s">
        <v>13603</v>
      </c>
      <c r="V6829" s="128"/>
      <c r="W6829" s="25">
        <v>15</v>
      </c>
      <c r="Z6829" s="25"/>
      <c r="AB6829" s="702" t="s">
        <v>14711</v>
      </c>
      <c r="AC6829" s="186">
        <v>1</v>
      </c>
      <c r="AI6829" s="56" t="s">
        <v>14648</v>
      </c>
    </row>
    <row r="6830" spans="1:35" s="56" customFormat="1">
      <c r="A6830" s="128" t="s">
        <v>14655</v>
      </c>
      <c r="B6830" s="128" t="s">
        <v>14554</v>
      </c>
      <c r="C6830" s="128" t="s">
        <v>14656</v>
      </c>
      <c r="D6830" s="128" t="s">
        <v>14657</v>
      </c>
      <c r="E6830" s="128" t="s">
        <v>14658</v>
      </c>
      <c r="F6830" s="128" t="s">
        <v>14659</v>
      </c>
      <c r="G6830" s="52" t="s">
        <v>14660</v>
      </c>
      <c r="H6830" s="52" t="s">
        <v>14647</v>
      </c>
      <c r="I6830" s="176">
        <v>20150803</v>
      </c>
      <c r="J6830" s="176">
        <v>20150912</v>
      </c>
      <c r="K6830" s="128" t="s">
        <v>14712</v>
      </c>
      <c r="L6830" s="128" t="s">
        <v>14713</v>
      </c>
      <c r="N6830" s="121" t="s">
        <v>14662</v>
      </c>
      <c r="O6830" s="128" t="s">
        <v>14663</v>
      </c>
      <c r="P6830" s="700"/>
      <c r="Q6830" s="121">
        <v>1</v>
      </c>
      <c r="R6830" s="128"/>
      <c r="S6830" s="156" t="s">
        <v>14412</v>
      </c>
      <c r="T6830" s="25">
        <v>1</v>
      </c>
      <c r="U6830" s="156" t="s">
        <v>13603</v>
      </c>
      <c r="V6830" s="128"/>
      <c r="W6830" s="25">
        <v>15</v>
      </c>
      <c r="Z6830" s="25"/>
      <c r="AB6830" s="703"/>
      <c r="AC6830" s="186">
        <v>1</v>
      </c>
      <c r="AI6830" s="56" t="s">
        <v>14648</v>
      </c>
    </row>
    <row r="6831" spans="1:35" s="56" customFormat="1">
      <c r="A6831" s="128" t="s">
        <v>14655</v>
      </c>
      <c r="B6831" s="128" t="s">
        <v>14554</v>
      </c>
      <c r="C6831" s="128" t="s">
        <v>14656</v>
      </c>
      <c r="D6831" s="128" t="s">
        <v>14657</v>
      </c>
      <c r="E6831" s="128" t="s">
        <v>14658</v>
      </c>
      <c r="F6831" s="128" t="s">
        <v>14659</v>
      </c>
      <c r="G6831" s="52" t="s">
        <v>14660</v>
      </c>
      <c r="H6831" s="52" t="s">
        <v>14647</v>
      </c>
      <c r="I6831" s="176">
        <v>20150803</v>
      </c>
      <c r="J6831" s="176">
        <v>20150912</v>
      </c>
      <c r="K6831" s="128" t="s">
        <v>14714</v>
      </c>
      <c r="L6831" s="128" t="s">
        <v>14715</v>
      </c>
      <c r="N6831" s="121" t="s">
        <v>14662</v>
      </c>
      <c r="O6831" s="128" t="s">
        <v>14663</v>
      </c>
      <c r="P6831" s="700"/>
      <c r="Q6831" s="121">
        <v>1</v>
      </c>
      <c r="R6831" s="128"/>
      <c r="S6831" s="156" t="s">
        <v>14412</v>
      </c>
      <c r="T6831" s="25">
        <v>1</v>
      </c>
      <c r="U6831" s="156" t="s">
        <v>13603</v>
      </c>
      <c r="V6831" s="128"/>
      <c r="W6831" s="25">
        <v>15</v>
      </c>
      <c r="Z6831" s="25"/>
      <c r="AB6831" s="703"/>
      <c r="AC6831" s="186">
        <v>1</v>
      </c>
      <c r="AI6831" s="56" t="s">
        <v>14648</v>
      </c>
    </row>
    <row r="6832" spans="1:35" s="56" customFormat="1">
      <c r="A6832" s="128" t="s">
        <v>14655</v>
      </c>
      <c r="B6832" s="128" t="s">
        <v>14554</v>
      </c>
      <c r="C6832" s="128" t="s">
        <v>14656</v>
      </c>
      <c r="D6832" s="128" t="s">
        <v>14657</v>
      </c>
      <c r="E6832" s="128" t="s">
        <v>14658</v>
      </c>
      <c r="F6832" s="128" t="s">
        <v>14659</v>
      </c>
      <c r="G6832" s="52" t="s">
        <v>14660</v>
      </c>
      <c r="H6832" s="52" t="s">
        <v>14647</v>
      </c>
      <c r="I6832" s="176">
        <v>20150803</v>
      </c>
      <c r="J6832" s="176">
        <v>20150912</v>
      </c>
      <c r="K6832" s="128" t="s">
        <v>14716</v>
      </c>
      <c r="L6832" s="128" t="s">
        <v>14717</v>
      </c>
      <c r="N6832" s="121" t="s">
        <v>14662</v>
      </c>
      <c r="O6832" s="128" t="s">
        <v>14663</v>
      </c>
      <c r="P6832" s="701"/>
      <c r="Q6832" s="121">
        <v>1</v>
      </c>
      <c r="R6832" s="128"/>
      <c r="S6832" s="156" t="s">
        <v>14412</v>
      </c>
      <c r="T6832" s="25">
        <v>1</v>
      </c>
      <c r="U6832" s="156" t="s">
        <v>13603</v>
      </c>
      <c r="V6832" s="128"/>
      <c r="W6832" s="25">
        <v>15</v>
      </c>
      <c r="Z6832" s="25"/>
      <c r="AB6832" s="704"/>
      <c r="AC6832" s="186">
        <v>1</v>
      </c>
      <c r="AI6832" s="56" t="s">
        <v>14648</v>
      </c>
    </row>
    <row r="6834" spans="1:35" s="56" customFormat="1">
      <c r="A6834" s="128" t="s">
        <v>19531</v>
      </c>
      <c r="B6834" s="128" t="s">
        <v>14554</v>
      </c>
      <c r="C6834" s="128" t="s">
        <v>14718</v>
      </c>
      <c r="D6834" s="128" t="s">
        <v>14719</v>
      </c>
      <c r="E6834" s="128" t="s">
        <v>14720</v>
      </c>
      <c r="F6834" s="128" t="s">
        <v>14721</v>
      </c>
      <c r="G6834" s="52" t="s">
        <v>14722</v>
      </c>
      <c r="H6834" s="52" t="s">
        <v>14560</v>
      </c>
      <c r="I6834" s="176">
        <v>20150729</v>
      </c>
      <c r="J6834" s="176">
        <v>20150829</v>
      </c>
      <c r="K6834" s="130" t="s">
        <v>14723</v>
      </c>
      <c r="L6834" s="121">
        <v>150502848</v>
      </c>
      <c r="N6834" s="128" t="s">
        <v>14724</v>
      </c>
      <c r="O6834" s="180" t="s">
        <v>14725</v>
      </c>
      <c r="P6834" s="179" t="s">
        <v>10934</v>
      </c>
      <c r="Q6834" s="121">
        <v>1</v>
      </c>
      <c r="R6834" s="128"/>
      <c r="S6834" s="156" t="s">
        <v>14726</v>
      </c>
      <c r="T6834" s="25">
        <v>1</v>
      </c>
      <c r="U6834" s="156" t="s">
        <v>13603</v>
      </c>
      <c r="V6834" s="128"/>
      <c r="W6834" s="25">
        <v>15</v>
      </c>
      <c r="Z6834" s="25"/>
      <c r="AA6834" s="156"/>
      <c r="AB6834" s="181" t="s">
        <v>14727</v>
      </c>
      <c r="AC6834" s="186">
        <v>1</v>
      </c>
      <c r="AE6834" s="159"/>
      <c r="AF6834" s="159"/>
      <c r="AG6834" s="159"/>
      <c r="AH6834" s="159"/>
      <c r="AI6834" s="56" t="s">
        <v>13109</v>
      </c>
    </row>
    <row r="6836" spans="1:35" s="56" customFormat="1" ht="27">
      <c r="A6836" s="182" t="s">
        <v>19532</v>
      </c>
      <c r="B6836" s="128" t="s">
        <v>14554</v>
      </c>
      <c r="C6836" s="56" t="s">
        <v>14729</v>
      </c>
      <c r="D6836" s="56" t="s">
        <v>14730</v>
      </c>
      <c r="E6836" s="128" t="s">
        <v>14731</v>
      </c>
      <c r="F6836" s="128" t="s">
        <v>14732</v>
      </c>
      <c r="G6836" s="183" t="s">
        <v>14733</v>
      </c>
      <c r="H6836" s="52" t="s">
        <v>14734</v>
      </c>
      <c r="I6836" s="159">
        <v>42221</v>
      </c>
      <c r="J6836" s="159">
        <v>42252</v>
      </c>
      <c r="K6836" s="184" t="s">
        <v>14735</v>
      </c>
      <c r="L6836" s="185" t="s">
        <v>14736</v>
      </c>
      <c r="N6836" s="121" t="s">
        <v>13970</v>
      </c>
      <c r="O6836" s="128"/>
      <c r="P6836" s="156"/>
      <c r="Q6836" s="121"/>
      <c r="R6836" s="128"/>
      <c r="S6836" s="156"/>
      <c r="T6836" s="25">
        <v>1</v>
      </c>
      <c r="U6836" s="156" t="s">
        <v>13113</v>
      </c>
      <c r="V6836" s="128"/>
      <c r="W6836" s="652">
        <v>60</v>
      </c>
      <c r="Y6836" s="25"/>
      <c r="Z6836" s="128"/>
      <c r="AC6836" s="705">
        <v>4</v>
      </c>
      <c r="AD6836" s="159"/>
      <c r="AE6836" s="159"/>
      <c r="AF6836" s="159"/>
      <c r="AG6836" s="159"/>
    </row>
    <row r="6837" spans="1:35" s="56" customFormat="1">
      <c r="A6837" s="128" t="s">
        <v>14728</v>
      </c>
      <c r="B6837" s="128" t="s">
        <v>14554</v>
      </c>
      <c r="C6837" s="56" t="s">
        <v>14729</v>
      </c>
      <c r="D6837" s="56" t="s">
        <v>14730</v>
      </c>
      <c r="E6837" s="128" t="s">
        <v>14731</v>
      </c>
      <c r="F6837" s="128" t="s">
        <v>14732</v>
      </c>
      <c r="G6837" s="52" t="s">
        <v>14733</v>
      </c>
      <c r="H6837" s="52" t="s">
        <v>14734</v>
      </c>
      <c r="I6837" s="159">
        <v>42221</v>
      </c>
      <c r="J6837" s="159">
        <v>42252</v>
      </c>
      <c r="K6837" s="184" t="s">
        <v>14737</v>
      </c>
      <c r="L6837" s="185" t="s">
        <v>14738</v>
      </c>
      <c r="N6837" s="121" t="s">
        <v>13970</v>
      </c>
      <c r="O6837" s="128"/>
      <c r="P6837" s="156"/>
      <c r="Q6837" s="121"/>
      <c r="R6837" s="128"/>
      <c r="S6837" s="156"/>
      <c r="T6837" s="25">
        <v>1</v>
      </c>
      <c r="U6837" s="156" t="s">
        <v>13113</v>
      </c>
      <c r="V6837" s="128"/>
      <c r="W6837" s="653"/>
      <c r="Y6837" s="25"/>
      <c r="Z6837" s="128"/>
      <c r="AC6837" s="706"/>
      <c r="AD6837" s="159"/>
      <c r="AE6837" s="159"/>
      <c r="AF6837" s="159"/>
      <c r="AG6837" s="159"/>
    </row>
    <row r="6838" spans="1:35" s="56" customFormat="1">
      <c r="A6838" s="128" t="s">
        <v>14728</v>
      </c>
      <c r="B6838" s="128" t="s">
        <v>14554</v>
      </c>
      <c r="C6838" s="56" t="s">
        <v>14729</v>
      </c>
      <c r="D6838" s="56" t="s">
        <v>14730</v>
      </c>
      <c r="E6838" s="128" t="s">
        <v>14731</v>
      </c>
      <c r="F6838" s="128" t="s">
        <v>14732</v>
      </c>
      <c r="G6838" s="52" t="s">
        <v>14733</v>
      </c>
      <c r="H6838" s="52" t="s">
        <v>14734</v>
      </c>
      <c r="I6838" s="159">
        <v>42221</v>
      </c>
      <c r="J6838" s="159">
        <v>42252</v>
      </c>
      <c r="K6838" s="184" t="s">
        <v>14739</v>
      </c>
      <c r="L6838" s="185" t="s">
        <v>14740</v>
      </c>
      <c r="N6838" s="121" t="s">
        <v>13970</v>
      </c>
      <c r="O6838" s="128"/>
      <c r="P6838" s="156"/>
      <c r="Q6838" s="121"/>
      <c r="R6838" s="128"/>
      <c r="S6838" s="156"/>
      <c r="T6838" s="25">
        <v>1</v>
      </c>
      <c r="U6838" s="156" t="s">
        <v>13113</v>
      </c>
      <c r="V6838" s="128"/>
      <c r="W6838" s="653"/>
      <c r="Y6838" s="25"/>
      <c r="Z6838" s="128"/>
      <c r="AC6838" s="706"/>
      <c r="AD6838" s="159"/>
      <c r="AE6838" s="159"/>
      <c r="AF6838" s="159"/>
      <c r="AG6838" s="159"/>
    </row>
    <row r="6839" spans="1:35" s="56" customFormat="1">
      <c r="A6839" s="128" t="s">
        <v>14728</v>
      </c>
      <c r="B6839" s="128" t="s">
        <v>14554</v>
      </c>
      <c r="C6839" s="56" t="s">
        <v>14729</v>
      </c>
      <c r="D6839" s="56" t="s">
        <v>14730</v>
      </c>
      <c r="E6839" s="128" t="s">
        <v>14731</v>
      </c>
      <c r="F6839" s="128" t="s">
        <v>14732</v>
      </c>
      <c r="G6839" s="52" t="s">
        <v>14733</v>
      </c>
      <c r="H6839" s="52" t="s">
        <v>14734</v>
      </c>
      <c r="I6839" s="159">
        <v>42221</v>
      </c>
      <c r="J6839" s="159">
        <v>42252</v>
      </c>
      <c r="K6839" s="184" t="s">
        <v>14741</v>
      </c>
      <c r="L6839" s="185" t="s">
        <v>14742</v>
      </c>
      <c r="N6839" s="121" t="s">
        <v>13970</v>
      </c>
      <c r="O6839" s="128"/>
      <c r="P6839" s="156"/>
      <c r="Q6839" s="121"/>
      <c r="R6839" s="128"/>
      <c r="S6839" s="156"/>
      <c r="T6839" s="25">
        <v>1</v>
      </c>
      <c r="U6839" s="156" t="s">
        <v>13113</v>
      </c>
      <c r="V6839" s="128"/>
      <c r="W6839" s="653"/>
      <c r="Y6839" s="25"/>
      <c r="Z6839" s="128"/>
      <c r="AC6839" s="706"/>
      <c r="AD6839" s="159"/>
      <c r="AE6839" s="159"/>
      <c r="AF6839" s="159"/>
      <c r="AG6839" s="159"/>
    </row>
    <row r="6840" spans="1:35" s="56" customFormat="1">
      <c r="A6840" s="128" t="s">
        <v>14728</v>
      </c>
      <c r="B6840" s="128" t="s">
        <v>14554</v>
      </c>
      <c r="C6840" s="56" t="s">
        <v>14729</v>
      </c>
      <c r="D6840" s="56" t="s">
        <v>14730</v>
      </c>
      <c r="E6840" s="128" t="s">
        <v>14731</v>
      </c>
      <c r="F6840" s="128" t="s">
        <v>14732</v>
      </c>
      <c r="G6840" s="52" t="s">
        <v>14733</v>
      </c>
      <c r="H6840" s="52" t="s">
        <v>14734</v>
      </c>
      <c r="I6840" s="159">
        <v>42221</v>
      </c>
      <c r="J6840" s="159">
        <v>42252</v>
      </c>
      <c r="K6840" s="184" t="s">
        <v>14743</v>
      </c>
      <c r="L6840" s="185" t="s">
        <v>14744</v>
      </c>
      <c r="N6840" s="121" t="s">
        <v>13970</v>
      </c>
      <c r="O6840" s="128"/>
      <c r="P6840" s="156"/>
      <c r="Q6840" s="121"/>
      <c r="R6840" s="128"/>
      <c r="S6840" s="156"/>
      <c r="T6840" s="25">
        <v>1</v>
      </c>
      <c r="U6840" s="156" t="s">
        <v>13113</v>
      </c>
      <c r="V6840" s="128"/>
      <c r="W6840" s="653"/>
      <c r="Y6840" s="25"/>
      <c r="Z6840" s="128"/>
      <c r="AC6840" s="706"/>
      <c r="AD6840" s="159"/>
      <c r="AE6840" s="159"/>
      <c r="AF6840" s="159"/>
      <c r="AG6840" s="159"/>
    </row>
    <row r="6841" spans="1:35" s="56" customFormat="1">
      <c r="A6841" s="128" t="s">
        <v>14728</v>
      </c>
      <c r="B6841" s="128" t="s">
        <v>14554</v>
      </c>
      <c r="C6841" s="56" t="s">
        <v>14729</v>
      </c>
      <c r="D6841" s="56" t="s">
        <v>14730</v>
      </c>
      <c r="E6841" s="128" t="s">
        <v>14731</v>
      </c>
      <c r="F6841" s="128" t="s">
        <v>14732</v>
      </c>
      <c r="G6841" s="52" t="s">
        <v>14733</v>
      </c>
      <c r="H6841" s="52" t="s">
        <v>14734</v>
      </c>
      <c r="I6841" s="159">
        <v>42221</v>
      </c>
      <c r="J6841" s="159">
        <v>42252</v>
      </c>
      <c r="K6841" s="184" t="s">
        <v>14745</v>
      </c>
      <c r="L6841" s="185" t="s">
        <v>14746</v>
      </c>
      <c r="N6841" s="121" t="s">
        <v>13970</v>
      </c>
      <c r="O6841" s="128"/>
      <c r="P6841" s="156"/>
      <c r="Q6841" s="121"/>
      <c r="R6841" s="128"/>
      <c r="S6841" s="156"/>
      <c r="T6841" s="25">
        <v>1</v>
      </c>
      <c r="U6841" s="156" t="s">
        <v>13113</v>
      </c>
      <c r="V6841" s="128"/>
      <c r="W6841" s="653"/>
      <c r="Y6841" s="25"/>
      <c r="Z6841" s="128"/>
      <c r="AC6841" s="706"/>
      <c r="AD6841" s="159"/>
      <c r="AE6841" s="159"/>
      <c r="AF6841" s="159"/>
      <c r="AG6841" s="159"/>
    </row>
    <row r="6842" spans="1:35" s="56" customFormat="1">
      <c r="A6842" s="128" t="s">
        <v>14728</v>
      </c>
      <c r="B6842" s="128" t="s">
        <v>14554</v>
      </c>
      <c r="C6842" s="56" t="s">
        <v>14729</v>
      </c>
      <c r="D6842" s="56" t="s">
        <v>14730</v>
      </c>
      <c r="E6842" s="128" t="s">
        <v>14731</v>
      </c>
      <c r="F6842" s="128" t="s">
        <v>14732</v>
      </c>
      <c r="G6842" s="52" t="s">
        <v>14733</v>
      </c>
      <c r="H6842" s="52" t="s">
        <v>14734</v>
      </c>
      <c r="I6842" s="159">
        <v>42221</v>
      </c>
      <c r="J6842" s="159">
        <v>42252</v>
      </c>
      <c r="K6842" s="184" t="s">
        <v>14747</v>
      </c>
      <c r="L6842" s="185" t="s">
        <v>14748</v>
      </c>
      <c r="N6842" s="121" t="s">
        <v>13970</v>
      </c>
      <c r="O6842" s="128"/>
      <c r="P6842" s="156"/>
      <c r="Q6842" s="121"/>
      <c r="R6842" s="128"/>
      <c r="S6842" s="156"/>
      <c r="T6842" s="25">
        <v>1</v>
      </c>
      <c r="U6842" s="156" t="s">
        <v>13113</v>
      </c>
      <c r="V6842" s="128"/>
      <c r="W6842" s="653"/>
      <c r="Y6842" s="25"/>
      <c r="Z6842" s="128"/>
      <c r="AC6842" s="706"/>
      <c r="AD6842" s="159"/>
      <c r="AE6842" s="159"/>
      <c r="AF6842" s="159"/>
      <c r="AG6842" s="159"/>
    </row>
    <row r="6843" spans="1:35" s="56" customFormat="1">
      <c r="A6843" s="128" t="s">
        <v>14728</v>
      </c>
      <c r="B6843" s="128" t="s">
        <v>14554</v>
      </c>
      <c r="C6843" s="56" t="s">
        <v>14729</v>
      </c>
      <c r="D6843" s="56" t="s">
        <v>14730</v>
      </c>
      <c r="E6843" s="128" t="s">
        <v>14731</v>
      </c>
      <c r="F6843" s="128" t="s">
        <v>14732</v>
      </c>
      <c r="G6843" s="52" t="s">
        <v>14733</v>
      </c>
      <c r="H6843" s="52" t="s">
        <v>14734</v>
      </c>
      <c r="I6843" s="159">
        <v>42221</v>
      </c>
      <c r="J6843" s="159">
        <v>42252</v>
      </c>
      <c r="K6843" s="184" t="s">
        <v>14749</v>
      </c>
      <c r="L6843" s="185" t="s">
        <v>14750</v>
      </c>
      <c r="N6843" s="121" t="s">
        <v>13970</v>
      </c>
      <c r="O6843" s="128"/>
      <c r="P6843" s="156"/>
      <c r="Q6843" s="121"/>
      <c r="R6843" s="128"/>
      <c r="S6843" s="156"/>
      <c r="T6843" s="25">
        <v>1</v>
      </c>
      <c r="U6843" s="156" t="s">
        <v>13113</v>
      </c>
      <c r="V6843" s="128"/>
      <c r="W6843" s="654"/>
      <c r="Y6843" s="25"/>
      <c r="Z6843" s="128"/>
      <c r="AC6843" s="707"/>
      <c r="AD6843" s="159"/>
      <c r="AE6843" s="159"/>
      <c r="AF6843" s="159"/>
      <c r="AG6843" s="159"/>
    </row>
    <row r="6844" spans="1:35" s="56" customFormat="1">
      <c r="A6844" s="128" t="s">
        <v>14728</v>
      </c>
      <c r="B6844" s="128" t="s">
        <v>14554</v>
      </c>
      <c r="C6844" s="56" t="s">
        <v>14729</v>
      </c>
      <c r="D6844" s="56" t="s">
        <v>14730</v>
      </c>
      <c r="E6844" s="128" t="s">
        <v>14731</v>
      </c>
      <c r="F6844" s="128" t="s">
        <v>14732</v>
      </c>
      <c r="G6844" s="52" t="s">
        <v>14733</v>
      </c>
      <c r="H6844" s="52" t="s">
        <v>14734</v>
      </c>
      <c r="I6844" s="159">
        <v>42221</v>
      </c>
      <c r="J6844" s="159">
        <v>42252</v>
      </c>
      <c r="K6844" s="184" t="s">
        <v>14751</v>
      </c>
      <c r="L6844" s="185" t="s">
        <v>14752</v>
      </c>
      <c r="N6844" s="121" t="s">
        <v>13970</v>
      </c>
      <c r="O6844" s="128"/>
      <c r="P6844" s="156"/>
      <c r="Q6844" s="128"/>
      <c r="R6844" s="128"/>
      <c r="S6844" s="156"/>
      <c r="T6844" s="25">
        <v>1</v>
      </c>
      <c r="U6844" s="156" t="s">
        <v>13113</v>
      </c>
      <c r="V6844" s="128"/>
      <c r="W6844" s="652">
        <v>60</v>
      </c>
      <c r="Y6844" s="25"/>
      <c r="Z6844" s="128"/>
      <c r="AC6844" s="705">
        <v>4</v>
      </c>
      <c r="AD6844" s="159"/>
      <c r="AE6844" s="159"/>
      <c r="AF6844" s="159"/>
      <c r="AG6844" s="159"/>
    </row>
    <row r="6845" spans="1:35" s="56" customFormat="1">
      <c r="A6845" s="128" t="s">
        <v>14728</v>
      </c>
      <c r="B6845" s="128" t="s">
        <v>14554</v>
      </c>
      <c r="C6845" s="56" t="s">
        <v>14729</v>
      </c>
      <c r="D6845" s="56" t="s">
        <v>14730</v>
      </c>
      <c r="E6845" s="128" t="s">
        <v>14731</v>
      </c>
      <c r="F6845" s="128" t="s">
        <v>14732</v>
      </c>
      <c r="G6845" s="52" t="s">
        <v>14733</v>
      </c>
      <c r="H6845" s="52" t="s">
        <v>14734</v>
      </c>
      <c r="I6845" s="159">
        <v>42221</v>
      </c>
      <c r="J6845" s="159">
        <v>42252</v>
      </c>
      <c r="K6845" s="184" t="s">
        <v>14753</v>
      </c>
      <c r="L6845" s="185" t="s">
        <v>14754</v>
      </c>
      <c r="N6845" s="121" t="s">
        <v>13970</v>
      </c>
      <c r="O6845" s="128"/>
      <c r="P6845" s="156"/>
      <c r="Q6845" s="128"/>
      <c r="R6845" s="128"/>
      <c r="S6845" s="156"/>
      <c r="T6845" s="25">
        <v>1</v>
      </c>
      <c r="U6845" s="156" t="s">
        <v>13113</v>
      </c>
      <c r="V6845" s="128"/>
      <c r="W6845" s="653"/>
      <c r="Y6845" s="25"/>
      <c r="Z6845" s="128"/>
      <c r="AC6845" s="706"/>
      <c r="AD6845" s="159"/>
      <c r="AE6845" s="159"/>
      <c r="AF6845" s="159"/>
      <c r="AG6845" s="159"/>
    </row>
    <row r="6846" spans="1:35" s="56" customFormat="1">
      <c r="A6846" s="128" t="s">
        <v>14728</v>
      </c>
      <c r="B6846" s="128" t="s">
        <v>14554</v>
      </c>
      <c r="C6846" s="56" t="s">
        <v>14729</v>
      </c>
      <c r="D6846" s="56" t="s">
        <v>14730</v>
      </c>
      <c r="E6846" s="128" t="s">
        <v>14731</v>
      </c>
      <c r="F6846" s="128" t="s">
        <v>14732</v>
      </c>
      <c r="G6846" s="52" t="s">
        <v>14733</v>
      </c>
      <c r="H6846" s="52" t="s">
        <v>14734</v>
      </c>
      <c r="I6846" s="159">
        <v>42221</v>
      </c>
      <c r="J6846" s="159">
        <v>42252</v>
      </c>
      <c r="K6846" s="184" t="s">
        <v>14755</v>
      </c>
      <c r="L6846" s="185" t="s">
        <v>14756</v>
      </c>
      <c r="N6846" s="121" t="s">
        <v>13970</v>
      </c>
      <c r="O6846" s="128"/>
      <c r="P6846" s="156"/>
      <c r="Q6846" s="128"/>
      <c r="R6846" s="128"/>
      <c r="S6846" s="156"/>
      <c r="T6846" s="25">
        <v>1</v>
      </c>
      <c r="U6846" s="156" t="s">
        <v>13113</v>
      </c>
      <c r="V6846" s="128"/>
      <c r="W6846" s="653"/>
      <c r="Y6846" s="25"/>
      <c r="Z6846" s="128"/>
      <c r="AC6846" s="706"/>
      <c r="AD6846" s="159"/>
      <c r="AE6846" s="159"/>
      <c r="AF6846" s="159"/>
      <c r="AG6846" s="159"/>
    </row>
    <row r="6847" spans="1:35" s="56" customFormat="1">
      <c r="A6847" s="128" t="s">
        <v>14728</v>
      </c>
      <c r="B6847" s="128" t="s">
        <v>14554</v>
      </c>
      <c r="C6847" s="56" t="s">
        <v>14729</v>
      </c>
      <c r="D6847" s="56" t="s">
        <v>14730</v>
      </c>
      <c r="E6847" s="128" t="s">
        <v>14731</v>
      </c>
      <c r="F6847" s="128" t="s">
        <v>14732</v>
      </c>
      <c r="G6847" s="52" t="s">
        <v>14733</v>
      </c>
      <c r="H6847" s="52" t="s">
        <v>14734</v>
      </c>
      <c r="I6847" s="159">
        <v>42221</v>
      </c>
      <c r="J6847" s="159">
        <v>42252</v>
      </c>
      <c r="K6847" s="184" t="s">
        <v>14757</v>
      </c>
      <c r="L6847" s="185" t="s">
        <v>14758</v>
      </c>
      <c r="N6847" s="121" t="s">
        <v>13970</v>
      </c>
      <c r="O6847" s="128"/>
      <c r="P6847" s="156"/>
      <c r="Q6847" s="128"/>
      <c r="R6847" s="128"/>
      <c r="S6847" s="156"/>
      <c r="T6847" s="25">
        <v>1</v>
      </c>
      <c r="U6847" s="156" t="s">
        <v>13113</v>
      </c>
      <c r="V6847" s="128"/>
      <c r="W6847" s="653"/>
      <c r="Y6847" s="25"/>
      <c r="Z6847" s="128"/>
      <c r="AC6847" s="706"/>
      <c r="AD6847" s="159"/>
      <c r="AE6847" s="159"/>
      <c r="AF6847" s="159"/>
      <c r="AG6847" s="159"/>
    </row>
    <row r="6848" spans="1:35" s="56" customFormat="1">
      <c r="A6848" s="128" t="s">
        <v>14728</v>
      </c>
      <c r="B6848" s="128" t="s">
        <v>14554</v>
      </c>
      <c r="C6848" s="56" t="s">
        <v>14729</v>
      </c>
      <c r="D6848" s="56" t="s">
        <v>14730</v>
      </c>
      <c r="E6848" s="128" t="s">
        <v>14731</v>
      </c>
      <c r="F6848" s="128" t="s">
        <v>14732</v>
      </c>
      <c r="G6848" s="52" t="s">
        <v>14733</v>
      </c>
      <c r="H6848" s="52" t="s">
        <v>14734</v>
      </c>
      <c r="I6848" s="159">
        <v>42221</v>
      </c>
      <c r="J6848" s="159">
        <v>42252</v>
      </c>
      <c r="K6848" s="184" t="s">
        <v>14759</v>
      </c>
      <c r="L6848" s="185" t="s">
        <v>14760</v>
      </c>
      <c r="N6848" s="121" t="s">
        <v>13970</v>
      </c>
      <c r="O6848" s="128"/>
      <c r="P6848" s="156"/>
      <c r="Q6848" s="128"/>
      <c r="R6848" s="128"/>
      <c r="S6848" s="156"/>
      <c r="T6848" s="25">
        <v>1</v>
      </c>
      <c r="U6848" s="156" t="s">
        <v>13113</v>
      </c>
      <c r="V6848" s="128"/>
      <c r="W6848" s="653"/>
      <c r="Y6848" s="25"/>
      <c r="Z6848" s="128"/>
      <c r="AC6848" s="706"/>
      <c r="AD6848" s="159"/>
      <c r="AE6848" s="159"/>
      <c r="AF6848" s="159"/>
      <c r="AG6848" s="159"/>
    </row>
    <row r="6849" spans="1:33" s="56" customFormat="1">
      <c r="A6849" s="128" t="s">
        <v>14728</v>
      </c>
      <c r="B6849" s="128" t="s">
        <v>14554</v>
      </c>
      <c r="C6849" s="56" t="s">
        <v>14729</v>
      </c>
      <c r="D6849" s="56" t="s">
        <v>14730</v>
      </c>
      <c r="E6849" s="128" t="s">
        <v>14731</v>
      </c>
      <c r="F6849" s="128" t="s">
        <v>14732</v>
      </c>
      <c r="G6849" s="52" t="s">
        <v>14733</v>
      </c>
      <c r="H6849" s="52" t="s">
        <v>14734</v>
      </c>
      <c r="I6849" s="159">
        <v>42221</v>
      </c>
      <c r="J6849" s="159">
        <v>42252</v>
      </c>
      <c r="K6849" s="184" t="s">
        <v>14761</v>
      </c>
      <c r="L6849" s="185" t="s">
        <v>14762</v>
      </c>
      <c r="N6849" s="121" t="s">
        <v>13970</v>
      </c>
      <c r="O6849" s="128"/>
      <c r="P6849" s="156"/>
      <c r="Q6849" s="128"/>
      <c r="R6849" s="128"/>
      <c r="S6849" s="156"/>
      <c r="T6849" s="25">
        <v>1</v>
      </c>
      <c r="U6849" s="156" t="s">
        <v>13113</v>
      </c>
      <c r="V6849" s="128"/>
      <c r="W6849" s="653"/>
      <c r="Y6849" s="25"/>
      <c r="Z6849" s="128"/>
      <c r="AC6849" s="706"/>
      <c r="AD6849" s="159"/>
      <c r="AE6849" s="159"/>
      <c r="AF6849" s="159"/>
      <c r="AG6849" s="159"/>
    </row>
    <row r="6850" spans="1:33" s="56" customFormat="1">
      <c r="A6850" s="128" t="s">
        <v>14728</v>
      </c>
      <c r="B6850" s="128" t="s">
        <v>14554</v>
      </c>
      <c r="C6850" s="56" t="s">
        <v>14729</v>
      </c>
      <c r="D6850" s="56" t="s">
        <v>14730</v>
      </c>
      <c r="E6850" s="128" t="s">
        <v>14731</v>
      </c>
      <c r="F6850" s="128" t="s">
        <v>14732</v>
      </c>
      <c r="G6850" s="52" t="s">
        <v>14733</v>
      </c>
      <c r="H6850" s="52" t="s">
        <v>14734</v>
      </c>
      <c r="I6850" s="159">
        <v>42221</v>
      </c>
      <c r="J6850" s="159">
        <v>42252</v>
      </c>
      <c r="K6850" s="184" t="s">
        <v>14763</v>
      </c>
      <c r="L6850" s="185" t="s">
        <v>14764</v>
      </c>
      <c r="N6850" s="121" t="s">
        <v>13970</v>
      </c>
      <c r="O6850" s="128"/>
      <c r="P6850" s="156"/>
      <c r="Q6850" s="128"/>
      <c r="R6850" s="128"/>
      <c r="S6850" s="156"/>
      <c r="T6850" s="25">
        <v>1</v>
      </c>
      <c r="U6850" s="156" t="s">
        <v>13113</v>
      </c>
      <c r="V6850" s="128"/>
      <c r="W6850" s="653"/>
      <c r="Y6850" s="25"/>
      <c r="Z6850" s="128"/>
      <c r="AC6850" s="706"/>
      <c r="AD6850" s="159"/>
      <c r="AE6850" s="159"/>
      <c r="AF6850" s="159"/>
      <c r="AG6850" s="159"/>
    </row>
    <row r="6851" spans="1:33" s="56" customFormat="1">
      <c r="A6851" s="128" t="s">
        <v>14728</v>
      </c>
      <c r="B6851" s="128" t="s">
        <v>14554</v>
      </c>
      <c r="C6851" s="56" t="s">
        <v>14729</v>
      </c>
      <c r="D6851" s="56" t="s">
        <v>14730</v>
      </c>
      <c r="E6851" s="128" t="s">
        <v>14731</v>
      </c>
      <c r="F6851" s="128" t="s">
        <v>14732</v>
      </c>
      <c r="G6851" s="52" t="s">
        <v>14733</v>
      </c>
      <c r="H6851" s="52" t="s">
        <v>14734</v>
      </c>
      <c r="I6851" s="159">
        <v>42221</v>
      </c>
      <c r="J6851" s="159">
        <v>42252</v>
      </c>
      <c r="K6851" s="184" t="s">
        <v>14765</v>
      </c>
      <c r="L6851" s="185" t="s">
        <v>14766</v>
      </c>
      <c r="N6851" s="121" t="s">
        <v>13970</v>
      </c>
      <c r="O6851" s="128"/>
      <c r="P6851" s="156"/>
      <c r="Q6851" s="128"/>
      <c r="R6851" s="128"/>
      <c r="S6851" s="156"/>
      <c r="T6851" s="25">
        <v>1</v>
      </c>
      <c r="U6851" s="156" t="s">
        <v>13113</v>
      </c>
      <c r="V6851" s="128"/>
      <c r="W6851" s="654"/>
      <c r="Y6851" s="25"/>
      <c r="Z6851" s="128"/>
      <c r="AC6851" s="707"/>
      <c r="AD6851" s="159"/>
      <c r="AE6851" s="159"/>
      <c r="AF6851" s="159"/>
      <c r="AG6851" s="159"/>
    </row>
    <row r="6852" spans="1:33" s="56" customFormat="1">
      <c r="A6852" s="128" t="s">
        <v>14728</v>
      </c>
      <c r="B6852" s="128" t="s">
        <v>14554</v>
      </c>
      <c r="C6852" s="56" t="s">
        <v>14729</v>
      </c>
      <c r="D6852" s="56" t="s">
        <v>14730</v>
      </c>
      <c r="E6852" s="128" t="s">
        <v>14731</v>
      </c>
      <c r="F6852" s="128" t="s">
        <v>14732</v>
      </c>
      <c r="G6852" s="52" t="s">
        <v>14733</v>
      </c>
      <c r="H6852" s="52" t="s">
        <v>14734</v>
      </c>
      <c r="I6852" s="159">
        <v>42221</v>
      </c>
      <c r="J6852" s="159">
        <v>42252</v>
      </c>
      <c r="K6852" s="184" t="s">
        <v>14767</v>
      </c>
      <c r="L6852" s="185" t="s">
        <v>14768</v>
      </c>
      <c r="N6852" s="121" t="s">
        <v>13970</v>
      </c>
      <c r="O6852" s="128"/>
      <c r="P6852" s="156"/>
      <c r="Q6852" s="128"/>
      <c r="R6852" s="128"/>
      <c r="S6852" s="156"/>
      <c r="T6852" s="25">
        <v>1</v>
      </c>
      <c r="U6852" s="156" t="s">
        <v>13113</v>
      </c>
      <c r="V6852" s="128"/>
      <c r="W6852" s="652">
        <v>60</v>
      </c>
      <c r="Y6852" s="25"/>
      <c r="Z6852" s="128"/>
      <c r="AC6852" s="705">
        <v>4</v>
      </c>
      <c r="AD6852" s="159"/>
      <c r="AE6852" s="159"/>
      <c r="AF6852" s="159"/>
      <c r="AG6852" s="159"/>
    </row>
    <row r="6853" spans="1:33" s="56" customFormat="1">
      <c r="A6853" s="128" t="s">
        <v>14728</v>
      </c>
      <c r="B6853" s="128" t="s">
        <v>14554</v>
      </c>
      <c r="C6853" s="56" t="s">
        <v>14729</v>
      </c>
      <c r="D6853" s="56" t="s">
        <v>14730</v>
      </c>
      <c r="E6853" s="128" t="s">
        <v>14731</v>
      </c>
      <c r="F6853" s="128" t="s">
        <v>14732</v>
      </c>
      <c r="G6853" s="52" t="s">
        <v>14733</v>
      </c>
      <c r="H6853" s="52" t="s">
        <v>14734</v>
      </c>
      <c r="I6853" s="159">
        <v>42221</v>
      </c>
      <c r="J6853" s="159">
        <v>42252</v>
      </c>
      <c r="K6853" s="184" t="s">
        <v>14769</v>
      </c>
      <c r="L6853" s="185" t="s">
        <v>14770</v>
      </c>
      <c r="N6853" s="121" t="s">
        <v>13970</v>
      </c>
      <c r="O6853" s="128"/>
      <c r="P6853" s="156"/>
      <c r="Q6853" s="128"/>
      <c r="R6853" s="128"/>
      <c r="S6853" s="156"/>
      <c r="T6853" s="25">
        <v>1</v>
      </c>
      <c r="U6853" s="156" t="s">
        <v>13113</v>
      </c>
      <c r="V6853" s="128"/>
      <c r="W6853" s="653"/>
      <c r="Y6853" s="25"/>
      <c r="Z6853" s="128"/>
      <c r="AC6853" s="706"/>
      <c r="AD6853" s="159"/>
      <c r="AE6853" s="159"/>
      <c r="AF6853" s="159"/>
      <c r="AG6853" s="159"/>
    </row>
    <row r="6854" spans="1:33" s="56" customFormat="1">
      <c r="A6854" s="128" t="s">
        <v>14728</v>
      </c>
      <c r="B6854" s="128" t="s">
        <v>14554</v>
      </c>
      <c r="C6854" s="56" t="s">
        <v>14729</v>
      </c>
      <c r="D6854" s="56" t="s">
        <v>14730</v>
      </c>
      <c r="E6854" s="128" t="s">
        <v>14731</v>
      </c>
      <c r="F6854" s="128" t="s">
        <v>14732</v>
      </c>
      <c r="G6854" s="52" t="s">
        <v>14733</v>
      </c>
      <c r="H6854" s="52" t="s">
        <v>14734</v>
      </c>
      <c r="I6854" s="159">
        <v>42221</v>
      </c>
      <c r="J6854" s="159">
        <v>42252</v>
      </c>
      <c r="K6854" s="184" t="s">
        <v>14771</v>
      </c>
      <c r="L6854" s="185" t="s">
        <v>14772</v>
      </c>
      <c r="N6854" s="121" t="s">
        <v>13970</v>
      </c>
      <c r="O6854" s="128"/>
      <c r="P6854" s="156"/>
      <c r="Q6854" s="128"/>
      <c r="R6854" s="128"/>
      <c r="S6854" s="156"/>
      <c r="T6854" s="25">
        <v>1</v>
      </c>
      <c r="U6854" s="156" t="s">
        <v>13113</v>
      </c>
      <c r="V6854" s="128"/>
      <c r="W6854" s="653"/>
      <c r="Y6854" s="25"/>
      <c r="Z6854" s="128"/>
      <c r="AC6854" s="706"/>
      <c r="AD6854" s="159"/>
      <c r="AE6854" s="159"/>
      <c r="AF6854" s="159"/>
      <c r="AG6854" s="159"/>
    </row>
    <row r="6855" spans="1:33" s="56" customFormat="1">
      <c r="A6855" s="128" t="s">
        <v>14728</v>
      </c>
      <c r="B6855" s="128" t="s">
        <v>14554</v>
      </c>
      <c r="C6855" s="56" t="s">
        <v>14729</v>
      </c>
      <c r="D6855" s="56" t="s">
        <v>14730</v>
      </c>
      <c r="E6855" s="128" t="s">
        <v>14731</v>
      </c>
      <c r="F6855" s="128" t="s">
        <v>14732</v>
      </c>
      <c r="G6855" s="52" t="s">
        <v>14733</v>
      </c>
      <c r="H6855" s="52" t="s">
        <v>14734</v>
      </c>
      <c r="I6855" s="159">
        <v>42221</v>
      </c>
      <c r="J6855" s="159">
        <v>42252</v>
      </c>
      <c r="K6855" s="184" t="s">
        <v>14773</v>
      </c>
      <c r="L6855" s="185" t="s">
        <v>14774</v>
      </c>
      <c r="N6855" s="121" t="s">
        <v>13970</v>
      </c>
      <c r="O6855" s="128"/>
      <c r="P6855" s="156"/>
      <c r="Q6855" s="128"/>
      <c r="R6855" s="128"/>
      <c r="S6855" s="156"/>
      <c r="T6855" s="25">
        <v>1</v>
      </c>
      <c r="U6855" s="156" t="s">
        <v>13113</v>
      </c>
      <c r="V6855" s="128"/>
      <c r="W6855" s="653"/>
      <c r="Y6855" s="25"/>
      <c r="Z6855" s="128"/>
      <c r="AC6855" s="706"/>
      <c r="AD6855" s="159"/>
      <c r="AE6855" s="159"/>
      <c r="AF6855" s="159"/>
      <c r="AG6855" s="159"/>
    </row>
    <row r="6856" spans="1:33" s="56" customFormat="1">
      <c r="A6856" s="128" t="s">
        <v>14728</v>
      </c>
      <c r="B6856" s="128" t="s">
        <v>14554</v>
      </c>
      <c r="C6856" s="56" t="s">
        <v>14729</v>
      </c>
      <c r="D6856" s="56" t="s">
        <v>14730</v>
      </c>
      <c r="E6856" s="128" t="s">
        <v>14731</v>
      </c>
      <c r="F6856" s="128" t="s">
        <v>14732</v>
      </c>
      <c r="G6856" s="52" t="s">
        <v>14733</v>
      </c>
      <c r="H6856" s="52" t="s">
        <v>14734</v>
      </c>
      <c r="I6856" s="159">
        <v>42221</v>
      </c>
      <c r="J6856" s="159">
        <v>42252</v>
      </c>
      <c r="K6856" s="184" t="s">
        <v>14775</v>
      </c>
      <c r="L6856" s="185" t="s">
        <v>14776</v>
      </c>
      <c r="N6856" s="121" t="s">
        <v>13970</v>
      </c>
      <c r="O6856" s="128"/>
      <c r="P6856" s="156"/>
      <c r="Q6856" s="128"/>
      <c r="R6856" s="128"/>
      <c r="S6856" s="156"/>
      <c r="T6856" s="25">
        <v>1</v>
      </c>
      <c r="U6856" s="156" t="s">
        <v>13113</v>
      </c>
      <c r="V6856" s="128"/>
      <c r="W6856" s="653"/>
      <c r="Y6856" s="25"/>
      <c r="Z6856" s="128"/>
      <c r="AC6856" s="706"/>
      <c r="AD6856" s="159"/>
      <c r="AE6856" s="159"/>
      <c r="AF6856" s="159"/>
      <c r="AG6856" s="159"/>
    </row>
    <row r="6857" spans="1:33" s="56" customFormat="1">
      <c r="A6857" s="128" t="s">
        <v>14728</v>
      </c>
      <c r="B6857" s="128" t="s">
        <v>14554</v>
      </c>
      <c r="C6857" s="56" t="s">
        <v>14729</v>
      </c>
      <c r="D6857" s="56" t="s">
        <v>14730</v>
      </c>
      <c r="E6857" s="128" t="s">
        <v>14731</v>
      </c>
      <c r="F6857" s="128" t="s">
        <v>14732</v>
      </c>
      <c r="G6857" s="52" t="s">
        <v>14733</v>
      </c>
      <c r="H6857" s="52" t="s">
        <v>14734</v>
      </c>
      <c r="I6857" s="159">
        <v>42221</v>
      </c>
      <c r="J6857" s="159">
        <v>42252</v>
      </c>
      <c r="K6857" s="184" t="s">
        <v>14777</v>
      </c>
      <c r="L6857" s="185" t="s">
        <v>14778</v>
      </c>
      <c r="N6857" s="121" t="s">
        <v>13970</v>
      </c>
      <c r="O6857" s="128"/>
      <c r="P6857" s="156"/>
      <c r="Q6857" s="128"/>
      <c r="R6857" s="128"/>
      <c r="S6857" s="156"/>
      <c r="T6857" s="25">
        <v>1</v>
      </c>
      <c r="U6857" s="156" t="s">
        <v>13113</v>
      </c>
      <c r="V6857" s="128"/>
      <c r="W6857" s="653"/>
      <c r="Y6857" s="25"/>
      <c r="Z6857" s="128"/>
      <c r="AC6857" s="706"/>
      <c r="AD6857" s="159"/>
      <c r="AE6857" s="159"/>
      <c r="AF6857" s="159"/>
      <c r="AG6857" s="159"/>
    </row>
    <row r="6858" spans="1:33" s="56" customFormat="1">
      <c r="A6858" s="128" t="s">
        <v>14728</v>
      </c>
      <c r="B6858" s="128" t="s">
        <v>14554</v>
      </c>
      <c r="C6858" s="56" t="s">
        <v>14729</v>
      </c>
      <c r="D6858" s="56" t="s">
        <v>14730</v>
      </c>
      <c r="E6858" s="128" t="s">
        <v>14731</v>
      </c>
      <c r="F6858" s="128" t="s">
        <v>14732</v>
      </c>
      <c r="G6858" s="52" t="s">
        <v>14733</v>
      </c>
      <c r="H6858" s="52" t="s">
        <v>14734</v>
      </c>
      <c r="I6858" s="159">
        <v>42221</v>
      </c>
      <c r="J6858" s="159">
        <v>42252</v>
      </c>
      <c r="K6858" s="184" t="s">
        <v>14779</v>
      </c>
      <c r="L6858" s="185" t="s">
        <v>14780</v>
      </c>
      <c r="N6858" s="121" t="s">
        <v>13970</v>
      </c>
      <c r="O6858" s="128"/>
      <c r="P6858" s="156"/>
      <c r="Q6858" s="128"/>
      <c r="R6858" s="128"/>
      <c r="S6858" s="156"/>
      <c r="T6858" s="25">
        <v>1</v>
      </c>
      <c r="U6858" s="156" t="s">
        <v>13113</v>
      </c>
      <c r="V6858" s="128"/>
      <c r="W6858" s="653"/>
      <c r="Y6858" s="25"/>
      <c r="Z6858" s="128"/>
      <c r="AC6858" s="706"/>
      <c r="AD6858" s="159"/>
      <c r="AE6858" s="159"/>
      <c r="AF6858" s="159"/>
      <c r="AG6858" s="159"/>
    </row>
    <row r="6859" spans="1:33" s="56" customFormat="1">
      <c r="A6859" s="128" t="s">
        <v>14728</v>
      </c>
      <c r="B6859" s="128" t="s">
        <v>14554</v>
      </c>
      <c r="C6859" s="56" t="s">
        <v>14729</v>
      </c>
      <c r="D6859" s="56" t="s">
        <v>14730</v>
      </c>
      <c r="E6859" s="128" t="s">
        <v>14731</v>
      </c>
      <c r="F6859" s="128" t="s">
        <v>14732</v>
      </c>
      <c r="G6859" s="52" t="s">
        <v>14733</v>
      </c>
      <c r="H6859" s="52" t="s">
        <v>14734</v>
      </c>
      <c r="I6859" s="159">
        <v>42221</v>
      </c>
      <c r="J6859" s="159">
        <v>42252</v>
      </c>
      <c r="K6859" s="184" t="s">
        <v>14781</v>
      </c>
      <c r="L6859" s="185" t="s">
        <v>14782</v>
      </c>
      <c r="N6859" s="121" t="s">
        <v>13970</v>
      </c>
      <c r="O6859" s="128"/>
      <c r="P6859" s="156"/>
      <c r="Q6859" s="128"/>
      <c r="R6859" s="128"/>
      <c r="S6859" s="156"/>
      <c r="T6859" s="25">
        <v>1</v>
      </c>
      <c r="U6859" s="156" t="s">
        <v>13113</v>
      </c>
      <c r="V6859" s="128"/>
      <c r="W6859" s="654"/>
      <c r="Y6859" s="25"/>
      <c r="Z6859" s="128"/>
      <c r="AC6859" s="707"/>
      <c r="AD6859" s="159"/>
      <c r="AE6859" s="159"/>
      <c r="AF6859" s="159"/>
      <c r="AG6859" s="159"/>
    </row>
    <row r="6860" spans="1:33" s="56" customFormat="1">
      <c r="A6860" s="128" t="s">
        <v>14728</v>
      </c>
      <c r="B6860" s="128" t="s">
        <v>14554</v>
      </c>
      <c r="C6860" s="56" t="s">
        <v>14729</v>
      </c>
      <c r="D6860" s="56" t="s">
        <v>14730</v>
      </c>
      <c r="E6860" s="128" t="s">
        <v>14731</v>
      </c>
      <c r="F6860" s="128" t="s">
        <v>14732</v>
      </c>
      <c r="G6860" s="52" t="s">
        <v>14733</v>
      </c>
      <c r="H6860" s="52" t="s">
        <v>14734</v>
      </c>
      <c r="I6860" s="159">
        <v>42221</v>
      </c>
      <c r="J6860" s="159">
        <v>42252</v>
      </c>
      <c r="K6860" s="184" t="s">
        <v>14783</v>
      </c>
      <c r="L6860" s="185" t="s">
        <v>14784</v>
      </c>
      <c r="N6860" s="121" t="s">
        <v>13970</v>
      </c>
      <c r="O6860" s="128"/>
      <c r="P6860" s="156"/>
      <c r="Q6860" s="128"/>
      <c r="R6860" s="128"/>
      <c r="S6860" s="156"/>
      <c r="T6860" s="25">
        <v>1</v>
      </c>
      <c r="U6860" s="156" t="s">
        <v>13113</v>
      </c>
      <c r="V6860" s="128"/>
      <c r="W6860" s="652">
        <v>60</v>
      </c>
      <c r="Y6860" s="25"/>
      <c r="Z6860" s="128"/>
      <c r="AC6860" s="705">
        <v>4</v>
      </c>
      <c r="AD6860" s="159"/>
      <c r="AE6860" s="159"/>
      <c r="AF6860" s="159"/>
      <c r="AG6860" s="159"/>
    </row>
    <row r="6861" spans="1:33" s="56" customFormat="1">
      <c r="A6861" s="128" t="s">
        <v>14728</v>
      </c>
      <c r="B6861" s="128" t="s">
        <v>14554</v>
      </c>
      <c r="C6861" s="56" t="s">
        <v>14729</v>
      </c>
      <c r="D6861" s="56" t="s">
        <v>14730</v>
      </c>
      <c r="E6861" s="128" t="s">
        <v>14731</v>
      </c>
      <c r="F6861" s="128" t="s">
        <v>14732</v>
      </c>
      <c r="G6861" s="52" t="s">
        <v>14733</v>
      </c>
      <c r="H6861" s="52" t="s">
        <v>14734</v>
      </c>
      <c r="I6861" s="159">
        <v>42221</v>
      </c>
      <c r="J6861" s="159">
        <v>42252</v>
      </c>
      <c r="K6861" s="184" t="s">
        <v>14785</v>
      </c>
      <c r="L6861" s="185" t="s">
        <v>14786</v>
      </c>
      <c r="N6861" s="121" t="s">
        <v>13970</v>
      </c>
      <c r="O6861" s="128"/>
      <c r="P6861" s="156"/>
      <c r="Q6861" s="128"/>
      <c r="R6861" s="128"/>
      <c r="S6861" s="156"/>
      <c r="T6861" s="25">
        <v>1</v>
      </c>
      <c r="U6861" s="156" t="s">
        <v>13113</v>
      </c>
      <c r="V6861" s="128"/>
      <c r="W6861" s="653"/>
      <c r="Y6861" s="25"/>
      <c r="Z6861" s="128"/>
      <c r="AC6861" s="706"/>
      <c r="AD6861" s="159"/>
      <c r="AE6861" s="159"/>
      <c r="AF6861" s="159"/>
      <c r="AG6861" s="159"/>
    </row>
    <row r="6862" spans="1:33" s="56" customFormat="1">
      <c r="A6862" s="128" t="s">
        <v>14728</v>
      </c>
      <c r="B6862" s="128" t="s">
        <v>14554</v>
      </c>
      <c r="C6862" s="56" t="s">
        <v>14729</v>
      </c>
      <c r="D6862" s="56" t="s">
        <v>14730</v>
      </c>
      <c r="E6862" s="128" t="s">
        <v>14731</v>
      </c>
      <c r="F6862" s="128" t="s">
        <v>14732</v>
      </c>
      <c r="G6862" s="52" t="s">
        <v>14733</v>
      </c>
      <c r="H6862" s="52" t="s">
        <v>14734</v>
      </c>
      <c r="I6862" s="159">
        <v>42221</v>
      </c>
      <c r="J6862" s="159">
        <v>42252</v>
      </c>
      <c r="K6862" s="184" t="s">
        <v>14787</v>
      </c>
      <c r="L6862" s="185" t="s">
        <v>14788</v>
      </c>
      <c r="N6862" s="121" t="s">
        <v>13970</v>
      </c>
      <c r="O6862" s="128"/>
      <c r="P6862" s="156"/>
      <c r="Q6862" s="128"/>
      <c r="R6862" s="128"/>
      <c r="S6862" s="156"/>
      <c r="T6862" s="25">
        <v>1</v>
      </c>
      <c r="U6862" s="156" t="s">
        <v>13113</v>
      </c>
      <c r="V6862" s="128"/>
      <c r="W6862" s="653"/>
      <c r="Y6862" s="25"/>
      <c r="Z6862" s="128"/>
      <c r="AC6862" s="706"/>
      <c r="AD6862" s="159"/>
      <c r="AE6862" s="159"/>
      <c r="AF6862" s="159"/>
      <c r="AG6862" s="159"/>
    </row>
    <row r="6863" spans="1:33" s="56" customFormat="1">
      <c r="A6863" s="128" t="s">
        <v>14728</v>
      </c>
      <c r="B6863" s="128" t="s">
        <v>14554</v>
      </c>
      <c r="C6863" s="56" t="s">
        <v>14729</v>
      </c>
      <c r="D6863" s="56" t="s">
        <v>14730</v>
      </c>
      <c r="E6863" s="128" t="s">
        <v>14731</v>
      </c>
      <c r="F6863" s="128" t="s">
        <v>14732</v>
      </c>
      <c r="G6863" s="52" t="s">
        <v>14733</v>
      </c>
      <c r="H6863" s="52" t="s">
        <v>14734</v>
      </c>
      <c r="I6863" s="159">
        <v>42221</v>
      </c>
      <c r="J6863" s="159">
        <v>42252</v>
      </c>
      <c r="K6863" s="184" t="s">
        <v>14789</v>
      </c>
      <c r="L6863" s="185" t="s">
        <v>14790</v>
      </c>
      <c r="N6863" s="121" t="s">
        <v>13970</v>
      </c>
      <c r="O6863" s="128"/>
      <c r="P6863" s="156"/>
      <c r="Q6863" s="128"/>
      <c r="R6863" s="128"/>
      <c r="S6863" s="156"/>
      <c r="T6863" s="25">
        <v>1</v>
      </c>
      <c r="U6863" s="156" t="s">
        <v>13113</v>
      </c>
      <c r="V6863" s="128"/>
      <c r="W6863" s="653"/>
      <c r="Y6863" s="25"/>
      <c r="Z6863" s="128"/>
      <c r="AC6863" s="706"/>
      <c r="AD6863" s="159"/>
      <c r="AE6863" s="159"/>
      <c r="AF6863" s="159"/>
      <c r="AG6863" s="159"/>
    </row>
    <row r="6864" spans="1:33" s="56" customFormat="1">
      <c r="A6864" s="128" t="s">
        <v>14728</v>
      </c>
      <c r="B6864" s="128" t="s">
        <v>14554</v>
      </c>
      <c r="C6864" s="56" t="s">
        <v>14729</v>
      </c>
      <c r="D6864" s="56" t="s">
        <v>14730</v>
      </c>
      <c r="E6864" s="128" t="s">
        <v>14731</v>
      </c>
      <c r="F6864" s="128" t="s">
        <v>14732</v>
      </c>
      <c r="G6864" s="52" t="s">
        <v>14733</v>
      </c>
      <c r="H6864" s="52" t="s">
        <v>14734</v>
      </c>
      <c r="I6864" s="159">
        <v>42221</v>
      </c>
      <c r="J6864" s="159">
        <v>42252</v>
      </c>
      <c r="K6864" s="184" t="s">
        <v>14791</v>
      </c>
      <c r="L6864" s="185" t="s">
        <v>14792</v>
      </c>
      <c r="N6864" s="121" t="s">
        <v>13970</v>
      </c>
      <c r="O6864" s="128"/>
      <c r="P6864" s="156"/>
      <c r="Q6864" s="128"/>
      <c r="R6864" s="128"/>
      <c r="S6864" s="156"/>
      <c r="T6864" s="25">
        <v>1</v>
      </c>
      <c r="U6864" s="156" t="s">
        <v>13113</v>
      </c>
      <c r="V6864" s="128"/>
      <c r="W6864" s="653"/>
      <c r="Y6864" s="25"/>
      <c r="Z6864" s="128"/>
      <c r="AC6864" s="706"/>
      <c r="AD6864" s="159"/>
      <c r="AE6864" s="159"/>
      <c r="AF6864" s="159"/>
      <c r="AG6864" s="159"/>
    </row>
    <row r="6865" spans="1:33" s="56" customFormat="1">
      <c r="A6865" s="128" t="s">
        <v>14728</v>
      </c>
      <c r="B6865" s="128" t="s">
        <v>14554</v>
      </c>
      <c r="C6865" s="56" t="s">
        <v>14729</v>
      </c>
      <c r="D6865" s="56" t="s">
        <v>14730</v>
      </c>
      <c r="E6865" s="128" t="s">
        <v>14731</v>
      </c>
      <c r="F6865" s="128" t="s">
        <v>14732</v>
      </c>
      <c r="G6865" s="52" t="s">
        <v>14733</v>
      </c>
      <c r="H6865" s="52" t="s">
        <v>14734</v>
      </c>
      <c r="I6865" s="159">
        <v>42221</v>
      </c>
      <c r="J6865" s="159">
        <v>42252</v>
      </c>
      <c r="K6865" s="184" t="s">
        <v>14793</v>
      </c>
      <c r="L6865" s="185" t="s">
        <v>14794</v>
      </c>
      <c r="N6865" s="121" t="s">
        <v>13970</v>
      </c>
      <c r="O6865" s="180"/>
      <c r="P6865" s="179"/>
      <c r="Q6865" s="121"/>
      <c r="R6865" s="128"/>
      <c r="S6865" s="156"/>
      <c r="T6865" s="25">
        <v>1</v>
      </c>
      <c r="U6865" s="156" t="s">
        <v>13113</v>
      </c>
      <c r="V6865" s="128"/>
      <c r="W6865" s="653"/>
      <c r="Y6865" s="25"/>
      <c r="Z6865" s="156"/>
      <c r="AC6865" s="706"/>
      <c r="AD6865" s="159"/>
      <c r="AE6865" s="159"/>
      <c r="AF6865" s="159"/>
      <c r="AG6865" s="159"/>
    </row>
    <row r="6866" spans="1:33" s="56" customFormat="1">
      <c r="A6866" s="128" t="s">
        <v>14728</v>
      </c>
      <c r="B6866" s="128" t="s">
        <v>14554</v>
      </c>
      <c r="C6866" s="56" t="s">
        <v>14729</v>
      </c>
      <c r="D6866" s="56" t="s">
        <v>14730</v>
      </c>
      <c r="E6866" s="128" t="s">
        <v>14731</v>
      </c>
      <c r="F6866" s="128" t="s">
        <v>14732</v>
      </c>
      <c r="G6866" s="52" t="s">
        <v>14733</v>
      </c>
      <c r="H6866" s="52" t="s">
        <v>14734</v>
      </c>
      <c r="I6866" s="159">
        <v>42221</v>
      </c>
      <c r="J6866" s="159">
        <v>42252</v>
      </c>
      <c r="K6866" s="184" t="s">
        <v>14795</v>
      </c>
      <c r="L6866" s="185" t="s">
        <v>14796</v>
      </c>
      <c r="N6866" s="121" t="s">
        <v>13970</v>
      </c>
      <c r="O6866" s="128"/>
      <c r="P6866" s="179"/>
      <c r="Q6866" s="121"/>
      <c r="R6866" s="128"/>
      <c r="S6866" s="156"/>
      <c r="T6866" s="25">
        <v>1</v>
      </c>
      <c r="U6866" s="156" t="s">
        <v>13113</v>
      </c>
      <c r="V6866" s="128"/>
      <c r="W6866" s="653"/>
      <c r="Y6866" s="25"/>
      <c r="Z6866" s="156"/>
      <c r="AC6866" s="706"/>
      <c r="AD6866" s="159"/>
      <c r="AE6866" s="159"/>
      <c r="AF6866" s="159"/>
      <c r="AG6866" s="159"/>
    </row>
    <row r="6867" spans="1:33" s="56" customFormat="1">
      <c r="A6867" s="128" t="s">
        <v>14728</v>
      </c>
      <c r="B6867" s="128" t="s">
        <v>14554</v>
      </c>
      <c r="C6867" s="56" t="s">
        <v>14729</v>
      </c>
      <c r="D6867" s="56" t="s">
        <v>14730</v>
      </c>
      <c r="E6867" s="128" t="s">
        <v>14731</v>
      </c>
      <c r="F6867" s="128" t="s">
        <v>14732</v>
      </c>
      <c r="G6867" s="52" t="s">
        <v>14733</v>
      </c>
      <c r="H6867" s="52" t="s">
        <v>14734</v>
      </c>
      <c r="I6867" s="159">
        <v>42221</v>
      </c>
      <c r="J6867" s="159">
        <v>42252</v>
      </c>
      <c r="K6867" s="184" t="s">
        <v>14797</v>
      </c>
      <c r="L6867" s="185" t="s">
        <v>14798</v>
      </c>
      <c r="N6867" s="121" t="s">
        <v>13970</v>
      </c>
      <c r="O6867" s="128"/>
      <c r="P6867" s="179"/>
      <c r="Q6867" s="121"/>
      <c r="R6867" s="128"/>
      <c r="S6867" s="156"/>
      <c r="T6867" s="25">
        <v>1</v>
      </c>
      <c r="U6867" s="156" t="s">
        <v>13113</v>
      </c>
      <c r="V6867" s="128"/>
      <c r="W6867" s="654"/>
      <c r="Y6867" s="25"/>
      <c r="Z6867" s="156"/>
      <c r="AC6867" s="707"/>
      <c r="AD6867" s="159"/>
      <c r="AE6867" s="159"/>
      <c r="AF6867" s="159"/>
      <c r="AG6867" s="159"/>
    </row>
    <row r="6868" spans="1:33" s="56" customFormat="1">
      <c r="A6868" s="128" t="s">
        <v>14728</v>
      </c>
      <c r="B6868" s="128" t="s">
        <v>14554</v>
      </c>
      <c r="C6868" s="56" t="s">
        <v>14729</v>
      </c>
      <c r="D6868" s="56" t="s">
        <v>14730</v>
      </c>
      <c r="E6868" s="128" t="s">
        <v>14731</v>
      </c>
      <c r="F6868" s="128" t="s">
        <v>14732</v>
      </c>
      <c r="G6868" s="52" t="s">
        <v>14733</v>
      </c>
      <c r="H6868" s="52" t="s">
        <v>14734</v>
      </c>
      <c r="I6868" s="159">
        <v>42221</v>
      </c>
      <c r="J6868" s="159">
        <v>42252</v>
      </c>
      <c r="K6868" s="184" t="s">
        <v>14799</v>
      </c>
      <c r="L6868" s="185" t="s">
        <v>14800</v>
      </c>
      <c r="N6868" s="121" t="s">
        <v>13970</v>
      </c>
      <c r="O6868" s="128"/>
      <c r="P6868" s="156"/>
      <c r="Q6868" s="121"/>
      <c r="R6868" s="128"/>
      <c r="S6868" s="156"/>
      <c r="T6868" s="25">
        <v>1</v>
      </c>
      <c r="U6868" s="156" t="s">
        <v>13113</v>
      </c>
      <c r="V6868" s="128"/>
      <c r="W6868" s="652">
        <v>60</v>
      </c>
      <c r="Y6868" s="25"/>
      <c r="Z6868" s="128"/>
      <c r="AC6868" s="705">
        <v>4</v>
      </c>
      <c r="AD6868" s="159"/>
      <c r="AE6868" s="159"/>
      <c r="AF6868" s="159"/>
      <c r="AG6868" s="159"/>
    </row>
    <row r="6869" spans="1:33" s="56" customFormat="1">
      <c r="A6869" s="128" t="s">
        <v>14728</v>
      </c>
      <c r="B6869" s="128" t="s">
        <v>14554</v>
      </c>
      <c r="C6869" s="56" t="s">
        <v>14729</v>
      </c>
      <c r="D6869" s="56" t="s">
        <v>14730</v>
      </c>
      <c r="E6869" s="128" t="s">
        <v>14731</v>
      </c>
      <c r="F6869" s="128" t="s">
        <v>14732</v>
      </c>
      <c r="G6869" s="52" t="s">
        <v>14733</v>
      </c>
      <c r="H6869" s="52" t="s">
        <v>14734</v>
      </c>
      <c r="I6869" s="159">
        <v>42221</v>
      </c>
      <c r="J6869" s="159">
        <v>42252</v>
      </c>
      <c r="K6869" s="184" t="s">
        <v>14801</v>
      </c>
      <c r="L6869" s="185" t="s">
        <v>14802</v>
      </c>
      <c r="N6869" s="121" t="s">
        <v>13970</v>
      </c>
      <c r="O6869" s="128"/>
      <c r="P6869" s="156"/>
      <c r="Q6869" s="121"/>
      <c r="R6869" s="128"/>
      <c r="S6869" s="156"/>
      <c r="T6869" s="25">
        <v>1</v>
      </c>
      <c r="U6869" s="156" t="s">
        <v>13113</v>
      </c>
      <c r="V6869" s="128"/>
      <c r="W6869" s="653"/>
      <c r="Y6869" s="25"/>
      <c r="Z6869" s="128"/>
      <c r="AC6869" s="706"/>
      <c r="AD6869" s="159"/>
      <c r="AE6869" s="159"/>
      <c r="AF6869" s="159"/>
      <c r="AG6869" s="159"/>
    </row>
    <row r="6870" spans="1:33" s="56" customFormat="1">
      <c r="A6870" s="128" t="s">
        <v>14728</v>
      </c>
      <c r="B6870" s="128" t="s">
        <v>14554</v>
      </c>
      <c r="C6870" s="56" t="s">
        <v>14729</v>
      </c>
      <c r="D6870" s="56" t="s">
        <v>14730</v>
      </c>
      <c r="E6870" s="128" t="s">
        <v>14731</v>
      </c>
      <c r="F6870" s="128" t="s">
        <v>14732</v>
      </c>
      <c r="G6870" s="52" t="s">
        <v>14733</v>
      </c>
      <c r="H6870" s="52" t="s">
        <v>14734</v>
      </c>
      <c r="I6870" s="159">
        <v>42221</v>
      </c>
      <c r="J6870" s="159">
        <v>42252</v>
      </c>
      <c r="K6870" s="184" t="s">
        <v>14803</v>
      </c>
      <c r="L6870" s="185" t="s">
        <v>14804</v>
      </c>
      <c r="N6870" s="121" t="s">
        <v>13970</v>
      </c>
      <c r="O6870" s="128"/>
      <c r="P6870" s="156"/>
      <c r="Q6870" s="121"/>
      <c r="R6870" s="128"/>
      <c r="S6870" s="156"/>
      <c r="T6870" s="25">
        <v>1</v>
      </c>
      <c r="U6870" s="156" t="s">
        <v>13113</v>
      </c>
      <c r="V6870" s="128"/>
      <c r="W6870" s="653"/>
      <c r="Y6870" s="25"/>
      <c r="Z6870" s="128"/>
      <c r="AC6870" s="706"/>
      <c r="AD6870" s="159"/>
      <c r="AE6870" s="159"/>
      <c r="AF6870" s="159"/>
      <c r="AG6870" s="159"/>
    </row>
    <row r="6871" spans="1:33" s="56" customFormat="1">
      <c r="A6871" s="128" t="s">
        <v>14728</v>
      </c>
      <c r="B6871" s="128" t="s">
        <v>14554</v>
      </c>
      <c r="C6871" s="56" t="s">
        <v>14729</v>
      </c>
      <c r="D6871" s="56" t="s">
        <v>14730</v>
      </c>
      <c r="E6871" s="128" t="s">
        <v>14731</v>
      </c>
      <c r="F6871" s="128" t="s">
        <v>14732</v>
      </c>
      <c r="G6871" s="52" t="s">
        <v>14733</v>
      </c>
      <c r="H6871" s="52" t="s">
        <v>14734</v>
      </c>
      <c r="I6871" s="159">
        <v>42221</v>
      </c>
      <c r="J6871" s="159">
        <v>42252</v>
      </c>
      <c r="K6871" s="184" t="s">
        <v>14805</v>
      </c>
      <c r="L6871" s="185" t="s">
        <v>14806</v>
      </c>
      <c r="N6871" s="121" t="s">
        <v>13970</v>
      </c>
      <c r="O6871" s="128"/>
      <c r="P6871" s="156"/>
      <c r="Q6871" s="121"/>
      <c r="R6871" s="128"/>
      <c r="S6871" s="156"/>
      <c r="T6871" s="25">
        <v>1</v>
      </c>
      <c r="U6871" s="156" t="s">
        <v>13113</v>
      </c>
      <c r="V6871" s="128"/>
      <c r="W6871" s="653"/>
      <c r="Y6871" s="25"/>
      <c r="Z6871" s="128"/>
      <c r="AC6871" s="706"/>
      <c r="AD6871" s="159"/>
      <c r="AE6871" s="159"/>
      <c r="AF6871" s="159"/>
      <c r="AG6871" s="159"/>
    </row>
    <row r="6872" spans="1:33" s="56" customFormat="1">
      <c r="A6872" s="128" t="s">
        <v>14728</v>
      </c>
      <c r="B6872" s="128" t="s">
        <v>14554</v>
      </c>
      <c r="C6872" s="56" t="s">
        <v>14729</v>
      </c>
      <c r="D6872" s="56" t="s">
        <v>14730</v>
      </c>
      <c r="E6872" s="128" t="s">
        <v>14731</v>
      </c>
      <c r="F6872" s="128" t="s">
        <v>14732</v>
      </c>
      <c r="G6872" s="52" t="s">
        <v>14733</v>
      </c>
      <c r="H6872" s="52" t="s">
        <v>14734</v>
      </c>
      <c r="I6872" s="159">
        <v>42221</v>
      </c>
      <c r="J6872" s="159">
        <v>42252</v>
      </c>
      <c r="K6872" s="184" t="s">
        <v>14807</v>
      </c>
      <c r="L6872" s="185" t="s">
        <v>14808</v>
      </c>
      <c r="N6872" s="121" t="s">
        <v>13970</v>
      </c>
      <c r="O6872" s="128"/>
      <c r="P6872" s="156"/>
      <c r="Q6872" s="121"/>
      <c r="R6872" s="128"/>
      <c r="S6872" s="156"/>
      <c r="T6872" s="25">
        <v>1</v>
      </c>
      <c r="U6872" s="156" t="s">
        <v>13113</v>
      </c>
      <c r="V6872" s="128"/>
      <c r="W6872" s="653"/>
      <c r="Y6872" s="25"/>
      <c r="Z6872" s="128"/>
      <c r="AC6872" s="706"/>
      <c r="AD6872" s="159"/>
      <c r="AE6872" s="159"/>
      <c r="AF6872" s="159"/>
      <c r="AG6872" s="159"/>
    </row>
    <row r="6873" spans="1:33" s="56" customFormat="1">
      <c r="A6873" s="128" t="s">
        <v>14728</v>
      </c>
      <c r="B6873" s="128" t="s">
        <v>14554</v>
      </c>
      <c r="C6873" s="56" t="s">
        <v>14729</v>
      </c>
      <c r="D6873" s="56" t="s">
        <v>14730</v>
      </c>
      <c r="E6873" s="128" t="s">
        <v>14731</v>
      </c>
      <c r="F6873" s="128" t="s">
        <v>14732</v>
      </c>
      <c r="G6873" s="52" t="s">
        <v>14733</v>
      </c>
      <c r="H6873" s="52" t="s">
        <v>14734</v>
      </c>
      <c r="I6873" s="159">
        <v>42221</v>
      </c>
      <c r="J6873" s="159">
        <v>42252</v>
      </c>
      <c r="K6873" s="184" t="s">
        <v>14809</v>
      </c>
      <c r="L6873" s="185" t="s">
        <v>14810</v>
      </c>
      <c r="N6873" s="121" t="s">
        <v>13970</v>
      </c>
      <c r="O6873" s="128"/>
      <c r="P6873" s="156"/>
      <c r="Q6873" s="121"/>
      <c r="R6873" s="128"/>
      <c r="S6873" s="156"/>
      <c r="T6873" s="25">
        <v>1</v>
      </c>
      <c r="U6873" s="156" t="s">
        <v>13113</v>
      </c>
      <c r="V6873" s="128"/>
      <c r="W6873" s="653"/>
      <c r="Y6873" s="25"/>
      <c r="Z6873" s="128"/>
      <c r="AC6873" s="706"/>
      <c r="AD6873" s="159"/>
      <c r="AE6873" s="159"/>
      <c r="AF6873" s="159"/>
      <c r="AG6873" s="159"/>
    </row>
    <row r="6874" spans="1:33" s="56" customFormat="1">
      <c r="A6874" s="128" t="s">
        <v>14728</v>
      </c>
      <c r="B6874" s="128" t="s">
        <v>14554</v>
      </c>
      <c r="C6874" s="56" t="s">
        <v>14729</v>
      </c>
      <c r="D6874" s="56" t="s">
        <v>14730</v>
      </c>
      <c r="E6874" s="128" t="s">
        <v>14731</v>
      </c>
      <c r="F6874" s="128" t="s">
        <v>14732</v>
      </c>
      <c r="G6874" s="52" t="s">
        <v>14733</v>
      </c>
      <c r="H6874" s="52" t="s">
        <v>14734</v>
      </c>
      <c r="I6874" s="159">
        <v>42221</v>
      </c>
      <c r="J6874" s="159">
        <v>42252</v>
      </c>
      <c r="K6874" s="184" t="s">
        <v>14811</v>
      </c>
      <c r="L6874" s="185" t="s">
        <v>14812</v>
      </c>
      <c r="N6874" s="121" t="s">
        <v>13970</v>
      </c>
      <c r="O6874" s="128"/>
      <c r="P6874" s="156"/>
      <c r="Q6874" s="121"/>
      <c r="R6874" s="128"/>
      <c r="S6874" s="156"/>
      <c r="T6874" s="25">
        <v>1</v>
      </c>
      <c r="U6874" s="156" t="s">
        <v>13113</v>
      </c>
      <c r="V6874" s="128"/>
      <c r="W6874" s="653"/>
      <c r="Y6874" s="25"/>
      <c r="Z6874" s="128"/>
      <c r="AC6874" s="706"/>
      <c r="AD6874" s="159"/>
      <c r="AE6874" s="159"/>
      <c r="AF6874" s="159"/>
      <c r="AG6874" s="159"/>
    </row>
    <row r="6875" spans="1:33" s="56" customFormat="1">
      <c r="A6875" s="128" t="s">
        <v>14728</v>
      </c>
      <c r="B6875" s="128" t="s">
        <v>14554</v>
      </c>
      <c r="C6875" s="56" t="s">
        <v>14729</v>
      </c>
      <c r="D6875" s="56" t="s">
        <v>14730</v>
      </c>
      <c r="E6875" s="128" t="s">
        <v>14731</v>
      </c>
      <c r="F6875" s="128" t="s">
        <v>14732</v>
      </c>
      <c r="G6875" s="52" t="s">
        <v>14733</v>
      </c>
      <c r="H6875" s="52" t="s">
        <v>14734</v>
      </c>
      <c r="I6875" s="159">
        <v>42221</v>
      </c>
      <c r="J6875" s="159">
        <v>42252</v>
      </c>
      <c r="K6875" s="184" t="s">
        <v>14813</v>
      </c>
      <c r="L6875" s="185" t="s">
        <v>14814</v>
      </c>
      <c r="N6875" s="121" t="s">
        <v>13970</v>
      </c>
      <c r="O6875" s="128"/>
      <c r="P6875" s="156"/>
      <c r="Q6875" s="121"/>
      <c r="R6875" s="128"/>
      <c r="S6875" s="156"/>
      <c r="T6875" s="25">
        <v>1</v>
      </c>
      <c r="U6875" s="156" t="s">
        <v>13113</v>
      </c>
      <c r="V6875" s="128"/>
      <c r="W6875" s="654"/>
      <c r="Y6875" s="25"/>
      <c r="Z6875" s="128"/>
      <c r="AC6875" s="707"/>
      <c r="AD6875" s="159"/>
      <c r="AE6875" s="159"/>
      <c r="AF6875" s="159"/>
      <c r="AG6875" s="159"/>
    </row>
    <row r="6876" spans="1:33" s="56" customFormat="1">
      <c r="A6876" s="128" t="s">
        <v>14728</v>
      </c>
      <c r="B6876" s="128" t="s">
        <v>14554</v>
      </c>
      <c r="C6876" s="56" t="s">
        <v>14729</v>
      </c>
      <c r="D6876" s="56" t="s">
        <v>14730</v>
      </c>
      <c r="E6876" s="128" t="s">
        <v>14731</v>
      </c>
      <c r="F6876" s="128" t="s">
        <v>14732</v>
      </c>
      <c r="G6876" s="52" t="s">
        <v>14733</v>
      </c>
      <c r="H6876" s="52" t="s">
        <v>14734</v>
      </c>
      <c r="I6876" s="159">
        <v>42221</v>
      </c>
      <c r="J6876" s="159">
        <v>42252</v>
      </c>
      <c r="K6876" s="184" t="s">
        <v>14815</v>
      </c>
      <c r="L6876" s="185" t="s">
        <v>14816</v>
      </c>
      <c r="N6876" s="121" t="s">
        <v>13970</v>
      </c>
      <c r="O6876" s="128"/>
      <c r="P6876" s="156"/>
      <c r="Q6876" s="128"/>
      <c r="R6876" s="128"/>
      <c r="S6876" s="156"/>
      <c r="T6876" s="25">
        <v>1</v>
      </c>
      <c r="U6876" s="156" t="s">
        <v>13113</v>
      </c>
      <c r="V6876" s="128"/>
      <c r="W6876" s="652">
        <v>60</v>
      </c>
      <c r="Y6876" s="25"/>
      <c r="Z6876" s="128"/>
      <c r="AC6876" s="705">
        <v>4</v>
      </c>
      <c r="AD6876" s="159"/>
      <c r="AE6876" s="159"/>
      <c r="AF6876" s="159"/>
      <c r="AG6876" s="159"/>
    </row>
    <row r="6877" spans="1:33" s="56" customFormat="1">
      <c r="A6877" s="128" t="s">
        <v>14728</v>
      </c>
      <c r="B6877" s="128" t="s">
        <v>14554</v>
      </c>
      <c r="C6877" s="56" t="s">
        <v>14729</v>
      </c>
      <c r="D6877" s="56" t="s">
        <v>14730</v>
      </c>
      <c r="E6877" s="128" t="s">
        <v>14731</v>
      </c>
      <c r="F6877" s="128" t="s">
        <v>14732</v>
      </c>
      <c r="G6877" s="52" t="s">
        <v>14733</v>
      </c>
      <c r="H6877" s="52" t="s">
        <v>14734</v>
      </c>
      <c r="I6877" s="159">
        <v>42221</v>
      </c>
      <c r="J6877" s="159">
        <v>42252</v>
      </c>
      <c r="K6877" s="184" t="s">
        <v>14817</v>
      </c>
      <c r="L6877" s="185" t="s">
        <v>14818</v>
      </c>
      <c r="N6877" s="121" t="s">
        <v>13970</v>
      </c>
      <c r="O6877" s="128"/>
      <c r="P6877" s="156"/>
      <c r="Q6877" s="128"/>
      <c r="R6877" s="128"/>
      <c r="S6877" s="156"/>
      <c r="T6877" s="25">
        <v>1</v>
      </c>
      <c r="U6877" s="156" t="s">
        <v>13113</v>
      </c>
      <c r="V6877" s="128"/>
      <c r="W6877" s="653"/>
      <c r="Y6877" s="25"/>
      <c r="Z6877" s="128"/>
      <c r="AC6877" s="706"/>
      <c r="AD6877" s="159"/>
      <c r="AE6877" s="159"/>
      <c r="AF6877" s="159"/>
      <c r="AG6877" s="159"/>
    </row>
    <row r="6878" spans="1:33" s="56" customFormat="1">
      <c r="A6878" s="128" t="s">
        <v>14728</v>
      </c>
      <c r="B6878" s="128" t="s">
        <v>14554</v>
      </c>
      <c r="C6878" s="56" t="s">
        <v>14729</v>
      </c>
      <c r="D6878" s="56" t="s">
        <v>14730</v>
      </c>
      <c r="E6878" s="128" t="s">
        <v>14731</v>
      </c>
      <c r="F6878" s="128" t="s">
        <v>14732</v>
      </c>
      <c r="G6878" s="52" t="s">
        <v>14733</v>
      </c>
      <c r="H6878" s="52" t="s">
        <v>14734</v>
      </c>
      <c r="I6878" s="159">
        <v>42221</v>
      </c>
      <c r="J6878" s="159">
        <v>42252</v>
      </c>
      <c r="K6878" s="184" t="s">
        <v>14819</v>
      </c>
      <c r="L6878" s="185" t="s">
        <v>14820</v>
      </c>
      <c r="N6878" s="121" t="s">
        <v>13970</v>
      </c>
      <c r="O6878" s="128"/>
      <c r="P6878" s="156"/>
      <c r="Q6878" s="128"/>
      <c r="R6878" s="128"/>
      <c r="S6878" s="156"/>
      <c r="T6878" s="25">
        <v>1</v>
      </c>
      <c r="U6878" s="156" t="s">
        <v>13113</v>
      </c>
      <c r="V6878" s="128"/>
      <c r="W6878" s="653"/>
      <c r="Y6878" s="25"/>
      <c r="Z6878" s="128"/>
      <c r="AC6878" s="706"/>
      <c r="AD6878" s="159"/>
      <c r="AE6878" s="159"/>
      <c r="AF6878" s="159"/>
      <c r="AG6878" s="159"/>
    </row>
    <row r="6879" spans="1:33" s="56" customFormat="1">
      <c r="A6879" s="128" t="s">
        <v>14728</v>
      </c>
      <c r="B6879" s="128" t="s">
        <v>14554</v>
      </c>
      <c r="C6879" s="56" t="s">
        <v>14729</v>
      </c>
      <c r="D6879" s="56" t="s">
        <v>14730</v>
      </c>
      <c r="E6879" s="128" t="s">
        <v>14731</v>
      </c>
      <c r="F6879" s="128" t="s">
        <v>14732</v>
      </c>
      <c r="G6879" s="52" t="s">
        <v>14733</v>
      </c>
      <c r="H6879" s="52" t="s">
        <v>14734</v>
      </c>
      <c r="I6879" s="159">
        <v>42221</v>
      </c>
      <c r="J6879" s="159">
        <v>42252</v>
      </c>
      <c r="K6879" s="184" t="s">
        <v>14821</v>
      </c>
      <c r="L6879" s="185" t="s">
        <v>14822</v>
      </c>
      <c r="N6879" s="121" t="s">
        <v>13970</v>
      </c>
      <c r="O6879" s="128"/>
      <c r="P6879" s="156"/>
      <c r="Q6879" s="128"/>
      <c r="R6879" s="128"/>
      <c r="S6879" s="156"/>
      <c r="T6879" s="25">
        <v>1</v>
      </c>
      <c r="U6879" s="156" t="s">
        <v>13113</v>
      </c>
      <c r="V6879" s="128"/>
      <c r="W6879" s="653"/>
      <c r="Y6879" s="25"/>
      <c r="Z6879" s="128"/>
      <c r="AC6879" s="706"/>
      <c r="AD6879" s="159"/>
      <c r="AE6879" s="159"/>
      <c r="AF6879" s="159"/>
      <c r="AG6879" s="159"/>
    </row>
    <row r="6880" spans="1:33" s="56" customFormat="1">
      <c r="A6880" s="128" t="s">
        <v>14728</v>
      </c>
      <c r="B6880" s="128" t="s">
        <v>14554</v>
      </c>
      <c r="C6880" s="56" t="s">
        <v>14729</v>
      </c>
      <c r="D6880" s="56" t="s">
        <v>14730</v>
      </c>
      <c r="E6880" s="128" t="s">
        <v>14731</v>
      </c>
      <c r="F6880" s="128" t="s">
        <v>14732</v>
      </c>
      <c r="G6880" s="52" t="s">
        <v>14733</v>
      </c>
      <c r="H6880" s="52" t="s">
        <v>14734</v>
      </c>
      <c r="I6880" s="159">
        <v>42221</v>
      </c>
      <c r="J6880" s="159">
        <v>42252</v>
      </c>
      <c r="K6880" s="184" t="s">
        <v>14823</v>
      </c>
      <c r="L6880" s="185" t="s">
        <v>14824</v>
      </c>
      <c r="N6880" s="121" t="s">
        <v>13970</v>
      </c>
      <c r="O6880" s="128"/>
      <c r="P6880" s="156"/>
      <c r="Q6880" s="128"/>
      <c r="R6880" s="128"/>
      <c r="S6880" s="156"/>
      <c r="T6880" s="25">
        <v>1</v>
      </c>
      <c r="U6880" s="156" t="s">
        <v>13113</v>
      </c>
      <c r="V6880" s="128"/>
      <c r="W6880" s="653"/>
      <c r="Y6880" s="25"/>
      <c r="Z6880" s="128"/>
      <c r="AC6880" s="706"/>
      <c r="AD6880" s="159"/>
      <c r="AE6880" s="159"/>
      <c r="AF6880" s="159"/>
      <c r="AG6880" s="159"/>
    </row>
    <row r="6881" spans="1:33" s="56" customFormat="1">
      <c r="A6881" s="128" t="s">
        <v>14728</v>
      </c>
      <c r="B6881" s="128" t="s">
        <v>14554</v>
      </c>
      <c r="C6881" s="56" t="s">
        <v>14729</v>
      </c>
      <c r="D6881" s="56" t="s">
        <v>14730</v>
      </c>
      <c r="E6881" s="128" t="s">
        <v>14731</v>
      </c>
      <c r="F6881" s="128" t="s">
        <v>14732</v>
      </c>
      <c r="G6881" s="52" t="s">
        <v>14733</v>
      </c>
      <c r="H6881" s="52" t="s">
        <v>14734</v>
      </c>
      <c r="I6881" s="159">
        <v>42221</v>
      </c>
      <c r="J6881" s="159">
        <v>42252</v>
      </c>
      <c r="K6881" s="184" t="s">
        <v>14825</v>
      </c>
      <c r="L6881" s="185" t="s">
        <v>14826</v>
      </c>
      <c r="N6881" s="121" t="s">
        <v>13970</v>
      </c>
      <c r="O6881" s="128"/>
      <c r="P6881" s="156"/>
      <c r="Q6881" s="128"/>
      <c r="R6881" s="128"/>
      <c r="S6881" s="156"/>
      <c r="T6881" s="25">
        <v>1</v>
      </c>
      <c r="U6881" s="156" t="s">
        <v>13113</v>
      </c>
      <c r="V6881" s="128"/>
      <c r="W6881" s="653"/>
      <c r="Y6881" s="25"/>
      <c r="Z6881" s="128"/>
      <c r="AC6881" s="706"/>
      <c r="AD6881" s="159"/>
      <c r="AE6881" s="159"/>
      <c r="AF6881" s="159"/>
      <c r="AG6881" s="159"/>
    </row>
    <row r="6882" spans="1:33" s="56" customFormat="1">
      <c r="A6882" s="128" t="s">
        <v>14728</v>
      </c>
      <c r="B6882" s="128" t="s">
        <v>14554</v>
      </c>
      <c r="C6882" s="56" t="s">
        <v>14729</v>
      </c>
      <c r="D6882" s="56" t="s">
        <v>14730</v>
      </c>
      <c r="E6882" s="128" t="s">
        <v>14731</v>
      </c>
      <c r="F6882" s="128" t="s">
        <v>14732</v>
      </c>
      <c r="G6882" s="52" t="s">
        <v>14733</v>
      </c>
      <c r="H6882" s="52" t="s">
        <v>14734</v>
      </c>
      <c r="I6882" s="159">
        <v>42221</v>
      </c>
      <c r="J6882" s="159">
        <v>42252</v>
      </c>
      <c r="K6882" s="184" t="s">
        <v>14827</v>
      </c>
      <c r="L6882" s="185" t="s">
        <v>14828</v>
      </c>
      <c r="N6882" s="121" t="s">
        <v>13970</v>
      </c>
      <c r="O6882" s="128"/>
      <c r="P6882" s="156"/>
      <c r="Q6882" s="128"/>
      <c r="R6882" s="128"/>
      <c r="S6882" s="156"/>
      <c r="T6882" s="25">
        <v>1</v>
      </c>
      <c r="U6882" s="156" t="s">
        <v>13113</v>
      </c>
      <c r="V6882" s="128"/>
      <c r="W6882" s="653"/>
      <c r="Y6882" s="25"/>
      <c r="Z6882" s="128"/>
      <c r="AC6882" s="706"/>
      <c r="AD6882" s="159"/>
      <c r="AE6882" s="159"/>
      <c r="AF6882" s="159"/>
      <c r="AG6882" s="159"/>
    </row>
    <row r="6883" spans="1:33" s="56" customFormat="1">
      <c r="A6883" s="128" t="s">
        <v>14728</v>
      </c>
      <c r="B6883" s="128" t="s">
        <v>14554</v>
      </c>
      <c r="C6883" s="56" t="s">
        <v>14729</v>
      </c>
      <c r="D6883" s="56" t="s">
        <v>14730</v>
      </c>
      <c r="E6883" s="128" t="s">
        <v>14731</v>
      </c>
      <c r="F6883" s="128" t="s">
        <v>14732</v>
      </c>
      <c r="G6883" s="52" t="s">
        <v>14733</v>
      </c>
      <c r="H6883" s="52" t="s">
        <v>14734</v>
      </c>
      <c r="I6883" s="159">
        <v>42221</v>
      </c>
      <c r="J6883" s="159">
        <v>42252</v>
      </c>
      <c r="K6883" s="184" t="s">
        <v>14829</v>
      </c>
      <c r="L6883" s="185" t="s">
        <v>14830</v>
      </c>
      <c r="N6883" s="121" t="s">
        <v>13970</v>
      </c>
      <c r="O6883" s="128"/>
      <c r="P6883" s="156"/>
      <c r="Q6883" s="128"/>
      <c r="R6883" s="128"/>
      <c r="S6883" s="156"/>
      <c r="T6883" s="25">
        <v>1</v>
      </c>
      <c r="U6883" s="156" t="s">
        <v>13113</v>
      </c>
      <c r="V6883" s="128"/>
      <c r="W6883" s="654"/>
      <c r="Y6883" s="25"/>
      <c r="Z6883" s="128"/>
      <c r="AC6883" s="707"/>
      <c r="AD6883" s="159"/>
      <c r="AE6883" s="159"/>
      <c r="AF6883" s="159"/>
      <c r="AG6883" s="159"/>
    </row>
    <row r="6884" spans="1:33" s="56" customFormat="1">
      <c r="A6884" s="128" t="s">
        <v>14728</v>
      </c>
      <c r="B6884" s="128" t="s">
        <v>14554</v>
      </c>
      <c r="C6884" s="56" t="s">
        <v>14729</v>
      </c>
      <c r="D6884" s="56" t="s">
        <v>14730</v>
      </c>
      <c r="E6884" s="128" t="s">
        <v>14731</v>
      </c>
      <c r="F6884" s="128" t="s">
        <v>14732</v>
      </c>
      <c r="G6884" s="52" t="s">
        <v>14733</v>
      </c>
      <c r="H6884" s="52" t="s">
        <v>14734</v>
      </c>
      <c r="I6884" s="159">
        <v>42221</v>
      </c>
      <c r="J6884" s="159">
        <v>42252</v>
      </c>
      <c r="K6884" s="184" t="s">
        <v>14831</v>
      </c>
      <c r="L6884" s="185" t="s">
        <v>14832</v>
      </c>
      <c r="N6884" s="121" t="s">
        <v>13970</v>
      </c>
      <c r="O6884" s="128"/>
      <c r="P6884" s="156"/>
      <c r="Q6884" s="128"/>
      <c r="R6884" s="128"/>
      <c r="S6884" s="156"/>
      <c r="T6884" s="25">
        <v>1</v>
      </c>
      <c r="U6884" s="156" t="s">
        <v>13113</v>
      </c>
      <c r="V6884" s="128"/>
      <c r="W6884" s="652">
        <v>60</v>
      </c>
      <c r="Y6884" s="25"/>
      <c r="Z6884" s="128"/>
      <c r="AC6884" s="705">
        <v>4</v>
      </c>
      <c r="AD6884" s="159"/>
      <c r="AE6884" s="159"/>
      <c r="AF6884" s="159"/>
      <c r="AG6884" s="159"/>
    </row>
    <row r="6885" spans="1:33" s="56" customFormat="1">
      <c r="A6885" s="128" t="s">
        <v>14728</v>
      </c>
      <c r="B6885" s="128" t="s">
        <v>14554</v>
      </c>
      <c r="C6885" s="56" t="s">
        <v>14729</v>
      </c>
      <c r="D6885" s="56" t="s">
        <v>14730</v>
      </c>
      <c r="E6885" s="128" t="s">
        <v>14731</v>
      </c>
      <c r="F6885" s="128" t="s">
        <v>14732</v>
      </c>
      <c r="G6885" s="52" t="s">
        <v>14733</v>
      </c>
      <c r="H6885" s="52" t="s">
        <v>14734</v>
      </c>
      <c r="I6885" s="159">
        <v>42221</v>
      </c>
      <c r="J6885" s="159">
        <v>42252</v>
      </c>
      <c r="K6885" s="184" t="s">
        <v>14833</v>
      </c>
      <c r="L6885" s="185" t="s">
        <v>14834</v>
      </c>
      <c r="N6885" s="121" t="s">
        <v>13970</v>
      </c>
      <c r="O6885" s="128"/>
      <c r="P6885" s="156"/>
      <c r="Q6885" s="128"/>
      <c r="R6885" s="128"/>
      <c r="S6885" s="156"/>
      <c r="T6885" s="25">
        <v>1</v>
      </c>
      <c r="U6885" s="156" t="s">
        <v>13113</v>
      </c>
      <c r="V6885" s="128"/>
      <c r="W6885" s="653"/>
      <c r="Y6885" s="25"/>
      <c r="Z6885" s="128"/>
      <c r="AC6885" s="706"/>
      <c r="AD6885" s="159"/>
      <c r="AE6885" s="159"/>
      <c r="AF6885" s="159"/>
      <c r="AG6885" s="159"/>
    </row>
    <row r="6886" spans="1:33" s="56" customFormat="1">
      <c r="A6886" s="128" t="s">
        <v>14728</v>
      </c>
      <c r="B6886" s="128" t="s">
        <v>14554</v>
      </c>
      <c r="C6886" s="56" t="s">
        <v>14729</v>
      </c>
      <c r="D6886" s="56" t="s">
        <v>14730</v>
      </c>
      <c r="E6886" s="128" t="s">
        <v>14731</v>
      </c>
      <c r="F6886" s="128" t="s">
        <v>14732</v>
      </c>
      <c r="G6886" s="52" t="s">
        <v>14733</v>
      </c>
      <c r="H6886" s="52" t="s">
        <v>14734</v>
      </c>
      <c r="I6886" s="159">
        <v>42221</v>
      </c>
      <c r="J6886" s="159">
        <v>42252</v>
      </c>
      <c r="K6886" s="184" t="s">
        <v>14835</v>
      </c>
      <c r="L6886" s="185" t="s">
        <v>14836</v>
      </c>
      <c r="N6886" s="121" t="s">
        <v>13970</v>
      </c>
      <c r="O6886" s="128"/>
      <c r="P6886" s="156"/>
      <c r="Q6886" s="128"/>
      <c r="R6886" s="128"/>
      <c r="S6886" s="156"/>
      <c r="T6886" s="25">
        <v>1</v>
      </c>
      <c r="U6886" s="156" t="s">
        <v>13113</v>
      </c>
      <c r="V6886" s="128"/>
      <c r="W6886" s="653"/>
      <c r="Y6886" s="25"/>
      <c r="Z6886" s="128"/>
      <c r="AC6886" s="706"/>
      <c r="AD6886" s="159"/>
      <c r="AE6886" s="159"/>
      <c r="AF6886" s="159"/>
      <c r="AG6886" s="159"/>
    </row>
    <row r="6887" spans="1:33" s="56" customFormat="1">
      <c r="A6887" s="128" t="s">
        <v>14728</v>
      </c>
      <c r="B6887" s="128" t="s">
        <v>14554</v>
      </c>
      <c r="C6887" s="56" t="s">
        <v>14729</v>
      </c>
      <c r="D6887" s="56" t="s">
        <v>14730</v>
      </c>
      <c r="E6887" s="128" t="s">
        <v>14731</v>
      </c>
      <c r="F6887" s="128" t="s">
        <v>14732</v>
      </c>
      <c r="G6887" s="52" t="s">
        <v>14733</v>
      </c>
      <c r="H6887" s="52" t="s">
        <v>14734</v>
      </c>
      <c r="I6887" s="159">
        <v>42221</v>
      </c>
      <c r="J6887" s="159">
        <v>42252</v>
      </c>
      <c r="K6887" s="184" t="s">
        <v>14837</v>
      </c>
      <c r="L6887" s="185" t="s">
        <v>14838</v>
      </c>
      <c r="N6887" s="121" t="s">
        <v>13970</v>
      </c>
      <c r="O6887" s="128"/>
      <c r="P6887" s="156"/>
      <c r="Q6887" s="128"/>
      <c r="R6887" s="128"/>
      <c r="S6887" s="156"/>
      <c r="T6887" s="25">
        <v>1</v>
      </c>
      <c r="U6887" s="156" t="s">
        <v>13113</v>
      </c>
      <c r="V6887" s="128"/>
      <c r="W6887" s="653"/>
      <c r="Y6887" s="25"/>
      <c r="Z6887" s="128"/>
      <c r="AC6887" s="706"/>
      <c r="AD6887" s="159"/>
      <c r="AE6887" s="159"/>
      <c r="AF6887" s="159"/>
      <c r="AG6887" s="159"/>
    </row>
    <row r="6888" spans="1:33" s="56" customFormat="1">
      <c r="A6888" s="128" t="s">
        <v>14728</v>
      </c>
      <c r="B6888" s="128" t="s">
        <v>14554</v>
      </c>
      <c r="C6888" s="56" t="s">
        <v>14729</v>
      </c>
      <c r="D6888" s="56" t="s">
        <v>14730</v>
      </c>
      <c r="E6888" s="128" t="s">
        <v>14731</v>
      </c>
      <c r="F6888" s="128" t="s">
        <v>14732</v>
      </c>
      <c r="G6888" s="52" t="s">
        <v>14733</v>
      </c>
      <c r="H6888" s="52" t="s">
        <v>14734</v>
      </c>
      <c r="I6888" s="159">
        <v>42221</v>
      </c>
      <c r="J6888" s="159">
        <v>42252</v>
      </c>
      <c r="K6888" s="184" t="s">
        <v>14839</v>
      </c>
      <c r="L6888" s="185" t="s">
        <v>14840</v>
      </c>
      <c r="N6888" s="121" t="s">
        <v>13970</v>
      </c>
      <c r="O6888" s="128"/>
      <c r="P6888" s="156"/>
      <c r="Q6888" s="128"/>
      <c r="R6888" s="128"/>
      <c r="S6888" s="156"/>
      <c r="T6888" s="25">
        <v>1</v>
      </c>
      <c r="U6888" s="156" t="s">
        <v>13113</v>
      </c>
      <c r="V6888" s="128"/>
      <c r="W6888" s="653"/>
      <c r="Y6888" s="25"/>
      <c r="Z6888" s="128"/>
      <c r="AC6888" s="706"/>
      <c r="AD6888" s="159"/>
      <c r="AE6888" s="159"/>
      <c r="AF6888" s="159"/>
      <c r="AG6888" s="159"/>
    </row>
    <row r="6889" spans="1:33" s="56" customFormat="1">
      <c r="A6889" s="128" t="s">
        <v>14728</v>
      </c>
      <c r="B6889" s="128" t="s">
        <v>14554</v>
      </c>
      <c r="C6889" s="56" t="s">
        <v>14729</v>
      </c>
      <c r="D6889" s="56" t="s">
        <v>14730</v>
      </c>
      <c r="E6889" s="128" t="s">
        <v>14731</v>
      </c>
      <c r="F6889" s="128" t="s">
        <v>14732</v>
      </c>
      <c r="G6889" s="52" t="s">
        <v>14733</v>
      </c>
      <c r="H6889" s="52" t="s">
        <v>14734</v>
      </c>
      <c r="I6889" s="159">
        <v>42221</v>
      </c>
      <c r="J6889" s="159">
        <v>42252</v>
      </c>
      <c r="K6889" s="184" t="s">
        <v>14841</v>
      </c>
      <c r="L6889" s="185" t="s">
        <v>14842</v>
      </c>
      <c r="N6889" s="121" t="s">
        <v>13970</v>
      </c>
      <c r="O6889" s="128"/>
      <c r="P6889" s="156"/>
      <c r="Q6889" s="128"/>
      <c r="R6889" s="128"/>
      <c r="S6889" s="156"/>
      <c r="T6889" s="25">
        <v>1</v>
      </c>
      <c r="U6889" s="156" t="s">
        <v>13113</v>
      </c>
      <c r="V6889" s="128"/>
      <c r="W6889" s="653"/>
      <c r="Y6889" s="25"/>
      <c r="Z6889" s="128"/>
      <c r="AC6889" s="706"/>
      <c r="AD6889" s="159"/>
      <c r="AE6889" s="159"/>
      <c r="AF6889" s="159"/>
      <c r="AG6889" s="159"/>
    </row>
    <row r="6890" spans="1:33" s="56" customFormat="1">
      <c r="A6890" s="128" t="s">
        <v>14728</v>
      </c>
      <c r="B6890" s="128" t="s">
        <v>14554</v>
      </c>
      <c r="C6890" s="56" t="s">
        <v>14729</v>
      </c>
      <c r="D6890" s="56" t="s">
        <v>14730</v>
      </c>
      <c r="E6890" s="128" t="s">
        <v>14731</v>
      </c>
      <c r="F6890" s="128" t="s">
        <v>14732</v>
      </c>
      <c r="G6890" s="52" t="s">
        <v>14733</v>
      </c>
      <c r="H6890" s="52" t="s">
        <v>14734</v>
      </c>
      <c r="I6890" s="159">
        <v>42221</v>
      </c>
      <c r="J6890" s="159">
        <v>42252</v>
      </c>
      <c r="K6890" s="184" t="s">
        <v>14843</v>
      </c>
      <c r="L6890" s="185" t="s">
        <v>14844</v>
      </c>
      <c r="N6890" s="121" t="s">
        <v>13970</v>
      </c>
      <c r="O6890" s="128"/>
      <c r="P6890" s="156"/>
      <c r="Q6890" s="128"/>
      <c r="R6890" s="128"/>
      <c r="S6890" s="156"/>
      <c r="T6890" s="25">
        <v>1</v>
      </c>
      <c r="U6890" s="156" t="s">
        <v>13113</v>
      </c>
      <c r="V6890" s="128"/>
      <c r="W6890" s="653"/>
      <c r="Y6890" s="25"/>
      <c r="Z6890" s="128"/>
      <c r="AC6890" s="706"/>
      <c r="AD6890" s="159"/>
      <c r="AE6890" s="159"/>
      <c r="AF6890" s="159"/>
      <c r="AG6890" s="159"/>
    </row>
    <row r="6891" spans="1:33" s="56" customFormat="1">
      <c r="A6891" s="128" t="s">
        <v>14728</v>
      </c>
      <c r="B6891" s="128" t="s">
        <v>14554</v>
      </c>
      <c r="C6891" s="56" t="s">
        <v>14729</v>
      </c>
      <c r="D6891" s="56" t="s">
        <v>14730</v>
      </c>
      <c r="E6891" s="128" t="s">
        <v>14731</v>
      </c>
      <c r="F6891" s="128" t="s">
        <v>14732</v>
      </c>
      <c r="G6891" s="52" t="s">
        <v>14733</v>
      </c>
      <c r="H6891" s="52" t="s">
        <v>14734</v>
      </c>
      <c r="I6891" s="159">
        <v>42221</v>
      </c>
      <c r="J6891" s="159">
        <v>42252</v>
      </c>
      <c r="K6891" s="184" t="s">
        <v>14845</v>
      </c>
      <c r="L6891" s="185" t="s">
        <v>14846</v>
      </c>
      <c r="N6891" s="121" t="s">
        <v>13970</v>
      </c>
      <c r="O6891" s="128"/>
      <c r="P6891" s="156"/>
      <c r="Q6891" s="128"/>
      <c r="R6891" s="128"/>
      <c r="S6891" s="156"/>
      <c r="T6891" s="25">
        <v>1</v>
      </c>
      <c r="U6891" s="156" t="s">
        <v>13113</v>
      </c>
      <c r="V6891" s="128"/>
      <c r="W6891" s="654"/>
      <c r="Y6891" s="25"/>
      <c r="Z6891" s="128"/>
      <c r="AC6891" s="707"/>
      <c r="AD6891" s="159"/>
      <c r="AE6891" s="159"/>
      <c r="AF6891" s="159"/>
      <c r="AG6891" s="159"/>
    </row>
    <row r="6892" spans="1:33" s="56" customFormat="1">
      <c r="A6892" s="128" t="s">
        <v>14728</v>
      </c>
      <c r="B6892" s="128" t="s">
        <v>14554</v>
      </c>
      <c r="C6892" s="56" t="s">
        <v>14729</v>
      </c>
      <c r="D6892" s="56" t="s">
        <v>14730</v>
      </c>
      <c r="E6892" s="128" t="s">
        <v>14731</v>
      </c>
      <c r="F6892" s="128" t="s">
        <v>14732</v>
      </c>
      <c r="G6892" s="52" t="s">
        <v>14733</v>
      </c>
      <c r="H6892" s="52" t="s">
        <v>14734</v>
      </c>
      <c r="I6892" s="159">
        <v>42221</v>
      </c>
      <c r="J6892" s="159">
        <v>42252</v>
      </c>
      <c r="K6892" s="184" t="s">
        <v>14847</v>
      </c>
      <c r="L6892" s="185" t="s">
        <v>14848</v>
      </c>
      <c r="N6892" s="121" t="s">
        <v>13970</v>
      </c>
      <c r="O6892" s="128"/>
      <c r="P6892" s="156"/>
      <c r="Q6892" s="128"/>
      <c r="R6892" s="128"/>
      <c r="S6892" s="156"/>
      <c r="T6892" s="25">
        <v>1</v>
      </c>
      <c r="U6892" s="156" t="s">
        <v>13113</v>
      </c>
      <c r="V6892" s="128"/>
      <c r="W6892" s="652">
        <v>60</v>
      </c>
      <c r="Y6892" s="25"/>
      <c r="Z6892" s="128"/>
      <c r="AC6892" s="705">
        <v>4</v>
      </c>
      <c r="AD6892" s="159"/>
      <c r="AE6892" s="159"/>
      <c r="AF6892" s="159"/>
      <c r="AG6892" s="159"/>
    </row>
    <row r="6893" spans="1:33" s="56" customFormat="1">
      <c r="A6893" s="128" t="s">
        <v>14728</v>
      </c>
      <c r="B6893" s="128" t="s">
        <v>14554</v>
      </c>
      <c r="C6893" s="56" t="s">
        <v>14729</v>
      </c>
      <c r="D6893" s="56" t="s">
        <v>14730</v>
      </c>
      <c r="E6893" s="128" t="s">
        <v>14731</v>
      </c>
      <c r="F6893" s="128" t="s">
        <v>14732</v>
      </c>
      <c r="G6893" s="52" t="s">
        <v>14733</v>
      </c>
      <c r="H6893" s="52" t="s">
        <v>14734</v>
      </c>
      <c r="I6893" s="159">
        <v>42221</v>
      </c>
      <c r="J6893" s="159">
        <v>42252</v>
      </c>
      <c r="K6893" s="184" t="s">
        <v>14849</v>
      </c>
      <c r="L6893" s="185" t="s">
        <v>14850</v>
      </c>
      <c r="N6893" s="121" t="s">
        <v>13970</v>
      </c>
      <c r="O6893" s="128"/>
      <c r="P6893" s="156"/>
      <c r="Q6893" s="128"/>
      <c r="R6893" s="128"/>
      <c r="S6893" s="156"/>
      <c r="T6893" s="25">
        <v>1</v>
      </c>
      <c r="U6893" s="156" t="s">
        <v>13113</v>
      </c>
      <c r="V6893" s="128"/>
      <c r="W6893" s="653"/>
      <c r="Y6893" s="25"/>
      <c r="Z6893" s="128"/>
      <c r="AC6893" s="706"/>
      <c r="AD6893" s="159"/>
      <c r="AE6893" s="159"/>
      <c r="AF6893" s="159"/>
      <c r="AG6893" s="159"/>
    </row>
    <row r="6894" spans="1:33" s="56" customFormat="1">
      <c r="A6894" s="128" t="s">
        <v>14728</v>
      </c>
      <c r="B6894" s="128" t="s">
        <v>14554</v>
      </c>
      <c r="C6894" s="56" t="s">
        <v>14729</v>
      </c>
      <c r="D6894" s="56" t="s">
        <v>14730</v>
      </c>
      <c r="E6894" s="128" t="s">
        <v>14731</v>
      </c>
      <c r="F6894" s="128" t="s">
        <v>14732</v>
      </c>
      <c r="G6894" s="52" t="s">
        <v>14733</v>
      </c>
      <c r="H6894" s="52" t="s">
        <v>14734</v>
      </c>
      <c r="I6894" s="159">
        <v>42221</v>
      </c>
      <c r="J6894" s="159">
        <v>42252</v>
      </c>
      <c r="K6894" s="184" t="s">
        <v>14851</v>
      </c>
      <c r="L6894" s="185" t="s">
        <v>14852</v>
      </c>
      <c r="N6894" s="121" t="s">
        <v>13970</v>
      </c>
      <c r="O6894" s="128"/>
      <c r="P6894" s="156"/>
      <c r="Q6894" s="128"/>
      <c r="R6894" s="128"/>
      <c r="S6894" s="156"/>
      <c r="T6894" s="25">
        <v>1</v>
      </c>
      <c r="U6894" s="156" t="s">
        <v>13113</v>
      </c>
      <c r="V6894" s="128"/>
      <c r="W6894" s="653"/>
      <c r="Y6894" s="25"/>
      <c r="Z6894" s="128"/>
      <c r="AC6894" s="706"/>
      <c r="AD6894" s="159"/>
      <c r="AE6894" s="159"/>
      <c r="AF6894" s="159"/>
      <c r="AG6894" s="159"/>
    </row>
    <row r="6895" spans="1:33" s="56" customFormat="1">
      <c r="A6895" s="128" t="s">
        <v>14728</v>
      </c>
      <c r="B6895" s="128" t="s">
        <v>14554</v>
      </c>
      <c r="C6895" s="56" t="s">
        <v>14729</v>
      </c>
      <c r="D6895" s="56" t="s">
        <v>14730</v>
      </c>
      <c r="E6895" s="128" t="s">
        <v>14731</v>
      </c>
      <c r="F6895" s="128" t="s">
        <v>14732</v>
      </c>
      <c r="G6895" s="52" t="s">
        <v>14733</v>
      </c>
      <c r="H6895" s="52" t="s">
        <v>14734</v>
      </c>
      <c r="I6895" s="159">
        <v>42221</v>
      </c>
      <c r="J6895" s="159">
        <v>42252</v>
      </c>
      <c r="K6895" s="184" t="s">
        <v>14853</v>
      </c>
      <c r="L6895" s="185" t="s">
        <v>14854</v>
      </c>
      <c r="N6895" s="121" t="s">
        <v>13970</v>
      </c>
      <c r="O6895" s="128"/>
      <c r="P6895" s="156"/>
      <c r="Q6895" s="128"/>
      <c r="R6895" s="128"/>
      <c r="S6895" s="156"/>
      <c r="T6895" s="25">
        <v>1</v>
      </c>
      <c r="U6895" s="156" t="s">
        <v>13113</v>
      </c>
      <c r="V6895" s="128"/>
      <c r="W6895" s="653"/>
      <c r="Y6895" s="25"/>
      <c r="Z6895" s="128"/>
      <c r="AC6895" s="706"/>
      <c r="AD6895" s="159"/>
      <c r="AE6895" s="159"/>
      <c r="AF6895" s="159"/>
      <c r="AG6895" s="159"/>
    </row>
    <row r="6896" spans="1:33" s="56" customFormat="1">
      <c r="A6896" s="128" t="s">
        <v>14728</v>
      </c>
      <c r="B6896" s="128" t="s">
        <v>14554</v>
      </c>
      <c r="C6896" s="56" t="s">
        <v>14729</v>
      </c>
      <c r="D6896" s="56" t="s">
        <v>14730</v>
      </c>
      <c r="E6896" s="128" t="s">
        <v>14731</v>
      </c>
      <c r="F6896" s="128" t="s">
        <v>14732</v>
      </c>
      <c r="G6896" s="52" t="s">
        <v>14733</v>
      </c>
      <c r="H6896" s="52" t="s">
        <v>14734</v>
      </c>
      <c r="I6896" s="159">
        <v>42221</v>
      </c>
      <c r="J6896" s="159">
        <v>42252</v>
      </c>
      <c r="K6896" s="184" t="s">
        <v>14855</v>
      </c>
      <c r="L6896" s="185" t="s">
        <v>14856</v>
      </c>
      <c r="N6896" s="121" t="s">
        <v>13970</v>
      </c>
      <c r="O6896" s="128"/>
      <c r="P6896" s="156"/>
      <c r="Q6896" s="128"/>
      <c r="R6896" s="128"/>
      <c r="S6896" s="156"/>
      <c r="T6896" s="25">
        <v>1</v>
      </c>
      <c r="U6896" s="156" t="s">
        <v>13113</v>
      </c>
      <c r="V6896" s="128"/>
      <c r="W6896" s="653"/>
      <c r="Y6896" s="25"/>
      <c r="Z6896" s="128"/>
      <c r="AC6896" s="706"/>
      <c r="AD6896" s="159"/>
      <c r="AE6896" s="159"/>
      <c r="AF6896" s="159"/>
      <c r="AG6896" s="159"/>
    </row>
    <row r="6897" spans="1:33" s="56" customFormat="1">
      <c r="A6897" s="128" t="s">
        <v>14728</v>
      </c>
      <c r="B6897" s="128" t="s">
        <v>14554</v>
      </c>
      <c r="C6897" s="56" t="s">
        <v>14729</v>
      </c>
      <c r="D6897" s="56" t="s">
        <v>14730</v>
      </c>
      <c r="E6897" s="128" t="s">
        <v>14731</v>
      </c>
      <c r="F6897" s="128" t="s">
        <v>14732</v>
      </c>
      <c r="G6897" s="52" t="s">
        <v>14733</v>
      </c>
      <c r="H6897" s="52" t="s">
        <v>14734</v>
      </c>
      <c r="I6897" s="159">
        <v>42221</v>
      </c>
      <c r="J6897" s="159">
        <v>42252</v>
      </c>
      <c r="K6897" s="184" t="s">
        <v>14857</v>
      </c>
      <c r="L6897" s="185" t="s">
        <v>14858</v>
      </c>
      <c r="N6897" s="121" t="s">
        <v>13970</v>
      </c>
      <c r="O6897" s="180"/>
      <c r="P6897" s="179"/>
      <c r="Q6897" s="121"/>
      <c r="R6897" s="128"/>
      <c r="S6897" s="156"/>
      <c r="T6897" s="25">
        <v>1</v>
      </c>
      <c r="U6897" s="156" t="s">
        <v>13113</v>
      </c>
      <c r="V6897" s="128"/>
      <c r="W6897" s="653"/>
      <c r="Y6897" s="25"/>
      <c r="Z6897" s="156"/>
      <c r="AC6897" s="706"/>
      <c r="AD6897" s="159"/>
      <c r="AE6897" s="159"/>
      <c r="AF6897" s="159"/>
      <c r="AG6897" s="159"/>
    </row>
    <row r="6898" spans="1:33" s="56" customFormat="1">
      <c r="A6898" s="128" t="s">
        <v>14728</v>
      </c>
      <c r="B6898" s="128" t="s">
        <v>14554</v>
      </c>
      <c r="C6898" s="56" t="s">
        <v>14729</v>
      </c>
      <c r="D6898" s="56" t="s">
        <v>14730</v>
      </c>
      <c r="E6898" s="128" t="s">
        <v>14731</v>
      </c>
      <c r="F6898" s="128" t="s">
        <v>14732</v>
      </c>
      <c r="G6898" s="52" t="s">
        <v>14733</v>
      </c>
      <c r="H6898" s="52" t="s">
        <v>14734</v>
      </c>
      <c r="I6898" s="159">
        <v>42221</v>
      </c>
      <c r="J6898" s="159">
        <v>42252</v>
      </c>
      <c r="K6898" s="184" t="s">
        <v>14859</v>
      </c>
      <c r="L6898" s="185" t="s">
        <v>14860</v>
      </c>
      <c r="N6898" s="121" t="s">
        <v>13970</v>
      </c>
      <c r="O6898" s="128"/>
      <c r="P6898" s="179"/>
      <c r="Q6898" s="121"/>
      <c r="R6898" s="128"/>
      <c r="S6898" s="156"/>
      <c r="T6898" s="25">
        <v>1</v>
      </c>
      <c r="U6898" s="156" t="s">
        <v>13113</v>
      </c>
      <c r="V6898" s="128"/>
      <c r="W6898" s="653"/>
      <c r="Y6898" s="25"/>
      <c r="Z6898" s="156"/>
      <c r="AC6898" s="706"/>
      <c r="AD6898" s="159"/>
      <c r="AE6898" s="159"/>
      <c r="AF6898" s="159"/>
      <c r="AG6898" s="159"/>
    </row>
    <row r="6899" spans="1:33" s="56" customFormat="1">
      <c r="A6899" s="128" t="s">
        <v>14728</v>
      </c>
      <c r="B6899" s="128" t="s">
        <v>14554</v>
      </c>
      <c r="C6899" s="56" t="s">
        <v>14729</v>
      </c>
      <c r="D6899" s="56" t="s">
        <v>14730</v>
      </c>
      <c r="E6899" s="128" t="s">
        <v>14731</v>
      </c>
      <c r="F6899" s="128" t="s">
        <v>14732</v>
      </c>
      <c r="G6899" s="52" t="s">
        <v>14733</v>
      </c>
      <c r="H6899" s="52" t="s">
        <v>14734</v>
      </c>
      <c r="I6899" s="159">
        <v>42221</v>
      </c>
      <c r="J6899" s="159">
        <v>42252</v>
      </c>
      <c r="K6899" s="184" t="s">
        <v>14861</v>
      </c>
      <c r="L6899" s="185" t="s">
        <v>14862</v>
      </c>
      <c r="N6899" s="121" t="s">
        <v>13970</v>
      </c>
      <c r="O6899" s="128"/>
      <c r="P6899" s="179"/>
      <c r="Q6899" s="121"/>
      <c r="R6899" s="128"/>
      <c r="S6899" s="156"/>
      <c r="T6899" s="25">
        <v>1</v>
      </c>
      <c r="U6899" s="156" t="s">
        <v>13113</v>
      </c>
      <c r="V6899" s="128"/>
      <c r="W6899" s="654"/>
      <c r="Y6899" s="25"/>
      <c r="Z6899" s="156"/>
      <c r="AC6899" s="707"/>
      <c r="AD6899" s="159"/>
      <c r="AE6899" s="159"/>
      <c r="AF6899" s="159"/>
      <c r="AG6899" s="159"/>
    </row>
    <row r="6900" spans="1:33" s="56" customFormat="1">
      <c r="A6900" s="128" t="s">
        <v>14728</v>
      </c>
      <c r="B6900" s="128" t="s">
        <v>14554</v>
      </c>
      <c r="C6900" s="56" t="s">
        <v>14729</v>
      </c>
      <c r="D6900" s="56" t="s">
        <v>14730</v>
      </c>
      <c r="E6900" s="128" t="s">
        <v>14731</v>
      </c>
      <c r="F6900" s="128" t="s">
        <v>14732</v>
      </c>
      <c r="G6900" s="52" t="s">
        <v>14733</v>
      </c>
      <c r="H6900" s="52" t="s">
        <v>14734</v>
      </c>
      <c r="I6900" s="159">
        <v>42221</v>
      </c>
      <c r="J6900" s="159">
        <v>42252</v>
      </c>
      <c r="K6900" s="184" t="s">
        <v>14863</v>
      </c>
      <c r="L6900" s="185" t="s">
        <v>14864</v>
      </c>
      <c r="N6900" s="121" t="s">
        <v>13970</v>
      </c>
      <c r="O6900" s="128"/>
      <c r="P6900" s="156"/>
      <c r="Q6900" s="121"/>
      <c r="R6900" s="128"/>
      <c r="S6900" s="156"/>
      <c r="T6900" s="25">
        <v>1</v>
      </c>
      <c r="U6900" s="156" t="s">
        <v>13113</v>
      </c>
      <c r="V6900" s="128"/>
      <c r="W6900" s="652">
        <v>60</v>
      </c>
      <c r="Y6900" s="25"/>
      <c r="Z6900" s="128"/>
      <c r="AC6900" s="705">
        <v>4</v>
      </c>
      <c r="AD6900" s="159"/>
      <c r="AE6900" s="159"/>
      <c r="AF6900" s="159"/>
      <c r="AG6900" s="159"/>
    </row>
    <row r="6901" spans="1:33" s="56" customFormat="1">
      <c r="A6901" s="128" t="s">
        <v>14728</v>
      </c>
      <c r="B6901" s="128" t="s">
        <v>14554</v>
      </c>
      <c r="C6901" s="56" t="s">
        <v>14729</v>
      </c>
      <c r="D6901" s="56" t="s">
        <v>14730</v>
      </c>
      <c r="E6901" s="128" t="s">
        <v>14731</v>
      </c>
      <c r="F6901" s="128" t="s">
        <v>14732</v>
      </c>
      <c r="G6901" s="52" t="s">
        <v>14733</v>
      </c>
      <c r="H6901" s="52" t="s">
        <v>14734</v>
      </c>
      <c r="I6901" s="159">
        <v>42221</v>
      </c>
      <c r="J6901" s="159">
        <v>42252</v>
      </c>
      <c r="K6901" s="184" t="s">
        <v>14865</v>
      </c>
      <c r="L6901" s="185" t="s">
        <v>14866</v>
      </c>
      <c r="N6901" s="121" t="s">
        <v>13970</v>
      </c>
      <c r="O6901" s="128"/>
      <c r="P6901" s="156"/>
      <c r="Q6901" s="121"/>
      <c r="R6901" s="128"/>
      <c r="S6901" s="156"/>
      <c r="T6901" s="25">
        <v>1</v>
      </c>
      <c r="U6901" s="156" t="s">
        <v>13113</v>
      </c>
      <c r="V6901" s="128"/>
      <c r="W6901" s="653"/>
      <c r="Y6901" s="25"/>
      <c r="Z6901" s="128"/>
      <c r="AC6901" s="706"/>
      <c r="AD6901" s="159"/>
      <c r="AE6901" s="159"/>
      <c r="AF6901" s="159"/>
      <c r="AG6901" s="159"/>
    </row>
    <row r="6902" spans="1:33" s="56" customFormat="1">
      <c r="A6902" s="128" t="s">
        <v>14728</v>
      </c>
      <c r="B6902" s="128" t="s">
        <v>14554</v>
      </c>
      <c r="C6902" s="56" t="s">
        <v>14729</v>
      </c>
      <c r="D6902" s="56" t="s">
        <v>14730</v>
      </c>
      <c r="E6902" s="128" t="s">
        <v>14731</v>
      </c>
      <c r="F6902" s="128" t="s">
        <v>14732</v>
      </c>
      <c r="G6902" s="52" t="s">
        <v>14733</v>
      </c>
      <c r="H6902" s="52" t="s">
        <v>14734</v>
      </c>
      <c r="I6902" s="159">
        <v>42221</v>
      </c>
      <c r="J6902" s="159">
        <v>42252</v>
      </c>
      <c r="K6902" s="184" t="s">
        <v>14867</v>
      </c>
      <c r="L6902" s="185" t="s">
        <v>14868</v>
      </c>
      <c r="N6902" s="121" t="s">
        <v>13970</v>
      </c>
      <c r="O6902" s="128"/>
      <c r="P6902" s="156"/>
      <c r="Q6902" s="121"/>
      <c r="R6902" s="128"/>
      <c r="S6902" s="156"/>
      <c r="T6902" s="25">
        <v>1</v>
      </c>
      <c r="U6902" s="156" t="s">
        <v>13113</v>
      </c>
      <c r="V6902" s="128"/>
      <c r="W6902" s="653"/>
      <c r="Y6902" s="25"/>
      <c r="Z6902" s="128"/>
      <c r="AC6902" s="706"/>
      <c r="AD6902" s="159"/>
      <c r="AE6902" s="159"/>
      <c r="AF6902" s="159"/>
      <c r="AG6902" s="159"/>
    </row>
    <row r="6903" spans="1:33" s="56" customFormat="1">
      <c r="A6903" s="128" t="s">
        <v>14728</v>
      </c>
      <c r="B6903" s="128" t="s">
        <v>14554</v>
      </c>
      <c r="C6903" s="56" t="s">
        <v>14729</v>
      </c>
      <c r="D6903" s="56" t="s">
        <v>14730</v>
      </c>
      <c r="E6903" s="128" t="s">
        <v>14731</v>
      </c>
      <c r="F6903" s="128" t="s">
        <v>14732</v>
      </c>
      <c r="G6903" s="52" t="s">
        <v>14733</v>
      </c>
      <c r="H6903" s="52" t="s">
        <v>14734</v>
      </c>
      <c r="I6903" s="159">
        <v>42221</v>
      </c>
      <c r="J6903" s="159">
        <v>42252</v>
      </c>
      <c r="K6903" s="184" t="s">
        <v>14869</v>
      </c>
      <c r="L6903" s="185" t="s">
        <v>14870</v>
      </c>
      <c r="N6903" s="121" t="s">
        <v>13970</v>
      </c>
      <c r="O6903" s="128"/>
      <c r="P6903" s="156"/>
      <c r="Q6903" s="121"/>
      <c r="R6903" s="128"/>
      <c r="S6903" s="156"/>
      <c r="T6903" s="25">
        <v>1</v>
      </c>
      <c r="U6903" s="156" t="s">
        <v>13113</v>
      </c>
      <c r="V6903" s="128"/>
      <c r="W6903" s="653"/>
      <c r="Y6903" s="25"/>
      <c r="Z6903" s="128"/>
      <c r="AC6903" s="706"/>
      <c r="AD6903" s="159"/>
      <c r="AE6903" s="159"/>
      <c r="AF6903" s="159"/>
      <c r="AG6903" s="159"/>
    </row>
    <row r="6904" spans="1:33" s="56" customFormat="1">
      <c r="A6904" s="128" t="s">
        <v>14728</v>
      </c>
      <c r="B6904" s="128" t="s">
        <v>14554</v>
      </c>
      <c r="C6904" s="56" t="s">
        <v>14729</v>
      </c>
      <c r="D6904" s="56" t="s">
        <v>14730</v>
      </c>
      <c r="E6904" s="128" t="s">
        <v>14731</v>
      </c>
      <c r="F6904" s="128" t="s">
        <v>14732</v>
      </c>
      <c r="G6904" s="52" t="s">
        <v>14733</v>
      </c>
      <c r="H6904" s="52" t="s">
        <v>14734</v>
      </c>
      <c r="I6904" s="159">
        <v>42221</v>
      </c>
      <c r="J6904" s="159">
        <v>42252</v>
      </c>
      <c r="K6904" s="184" t="s">
        <v>14871</v>
      </c>
      <c r="L6904" s="185" t="s">
        <v>14872</v>
      </c>
      <c r="N6904" s="121" t="s">
        <v>13970</v>
      </c>
      <c r="O6904" s="128"/>
      <c r="P6904" s="156"/>
      <c r="Q6904" s="121"/>
      <c r="R6904" s="128"/>
      <c r="S6904" s="156"/>
      <c r="T6904" s="25">
        <v>1</v>
      </c>
      <c r="U6904" s="156" t="s">
        <v>13113</v>
      </c>
      <c r="V6904" s="128"/>
      <c r="W6904" s="653"/>
      <c r="Y6904" s="25"/>
      <c r="Z6904" s="128"/>
      <c r="AC6904" s="706"/>
      <c r="AD6904" s="159"/>
      <c r="AE6904" s="159"/>
      <c r="AF6904" s="159"/>
      <c r="AG6904" s="159"/>
    </row>
    <row r="6905" spans="1:33" s="56" customFormat="1">
      <c r="A6905" s="128" t="s">
        <v>14728</v>
      </c>
      <c r="B6905" s="128" t="s">
        <v>14554</v>
      </c>
      <c r="C6905" s="56" t="s">
        <v>14729</v>
      </c>
      <c r="D6905" s="56" t="s">
        <v>14730</v>
      </c>
      <c r="E6905" s="128" t="s">
        <v>14731</v>
      </c>
      <c r="F6905" s="128" t="s">
        <v>14732</v>
      </c>
      <c r="G6905" s="52" t="s">
        <v>14733</v>
      </c>
      <c r="H6905" s="52" t="s">
        <v>14734</v>
      </c>
      <c r="I6905" s="159">
        <v>42221</v>
      </c>
      <c r="J6905" s="159">
        <v>42252</v>
      </c>
      <c r="K6905" s="184" t="s">
        <v>14873</v>
      </c>
      <c r="L6905" s="185" t="s">
        <v>14874</v>
      </c>
      <c r="N6905" s="121" t="s">
        <v>13970</v>
      </c>
      <c r="O6905" s="128"/>
      <c r="P6905" s="156"/>
      <c r="Q6905" s="121"/>
      <c r="R6905" s="128"/>
      <c r="S6905" s="156"/>
      <c r="T6905" s="25">
        <v>1</v>
      </c>
      <c r="U6905" s="156" t="s">
        <v>13113</v>
      </c>
      <c r="V6905" s="128"/>
      <c r="W6905" s="653"/>
      <c r="Y6905" s="25"/>
      <c r="Z6905" s="128"/>
      <c r="AC6905" s="706"/>
      <c r="AD6905" s="159"/>
      <c r="AE6905" s="159"/>
      <c r="AF6905" s="159"/>
      <c r="AG6905" s="159"/>
    </row>
    <row r="6906" spans="1:33" s="56" customFormat="1">
      <c r="A6906" s="128" t="s">
        <v>14728</v>
      </c>
      <c r="B6906" s="128" t="s">
        <v>14554</v>
      </c>
      <c r="C6906" s="56" t="s">
        <v>14729</v>
      </c>
      <c r="D6906" s="56" t="s">
        <v>14730</v>
      </c>
      <c r="E6906" s="128" t="s">
        <v>14731</v>
      </c>
      <c r="F6906" s="128" t="s">
        <v>14732</v>
      </c>
      <c r="G6906" s="52" t="s">
        <v>14733</v>
      </c>
      <c r="H6906" s="52" t="s">
        <v>14734</v>
      </c>
      <c r="I6906" s="159">
        <v>42221</v>
      </c>
      <c r="J6906" s="159">
        <v>42252</v>
      </c>
      <c r="K6906" s="184" t="s">
        <v>14875</v>
      </c>
      <c r="L6906" s="185" t="s">
        <v>14876</v>
      </c>
      <c r="N6906" s="121" t="s">
        <v>13970</v>
      </c>
      <c r="O6906" s="128"/>
      <c r="P6906" s="156"/>
      <c r="Q6906" s="121"/>
      <c r="R6906" s="128"/>
      <c r="S6906" s="156"/>
      <c r="T6906" s="25">
        <v>1</v>
      </c>
      <c r="U6906" s="156" t="s">
        <v>13113</v>
      </c>
      <c r="V6906" s="128"/>
      <c r="W6906" s="653"/>
      <c r="Y6906" s="25"/>
      <c r="Z6906" s="128"/>
      <c r="AC6906" s="706"/>
      <c r="AD6906" s="159"/>
      <c r="AE6906" s="159"/>
      <c r="AF6906" s="159"/>
      <c r="AG6906" s="159"/>
    </row>
    <row r="6907" spans="1:33" s="56" customFormat="1">
      <c r="A6907" s="128" t="s">
        <v>14728</v>
      </c>
      <c r="B6907" s="128" t="s">
        <v>14554</v>
      </c>
      <c r="C6907" s="56" t="s">
        <v>14729</v>
      </c>
      <c r="D6907" s="56" t="s">
        <v>14730</v>
      </c>
      <c r="E6907" s="128" t="s">
        <v>14731</v>
      </c>
      <c r="F6907" s="128" t="s">
        <v>14732</v>
      </c>
      <c r="G6907" s="52" t="s">
        <v>14733</v>
      </c>
      <c r="H6907" s="52" t="s">
        <v>14734</v>
      </c>
      <c r="I6907" s="159">
        <v>42221</v>
      </c>
      <c r="J6907" s="159">
        <v>42252</v>
      </c>
      <c r="K6907" s="184" t="s">
        <v>14877</v>
      </c>
      <c r="L6907" s="185" t="s">
        <v>14878</v>
      </c>
      <c r="N6907" s="121" t="s">
        <v>13970</v>
      </c>
      <c r="O6907" s="128"/>
      <c r="P6907" s="156"/>
      <c r="Q6907" s="121"/>
      <c r="R6907" s="128"/>
      <c r="S6907" s="156"/>
      <c r="T6907" s="25">
        <v>1</v>
      </c>
      <c r="U6907" s="156" t="s">
        <v>13113</v>
      </c>
      <c r="V6907" s="128"/>
      <c r="W6907" s="654"/>
      <c r="Y6907" s="25"/>
      <c r="Z6907" s="128"/>
      <c r="AC6907" s="707"/>
      <c r="AD6907" s="159"/>
      <c r="AE6907" s="159"/>
      <c r="AF6907" s="159"/>
      <c r="AG6907" s="159"/>
    </row>
    <row r="6908" spans="1:33" s="56" customFormat="1">
      <c r="A6908" s="128" t="s">
        <v>14728</v>
      </c>
      <c r="B6908" s="128" t="s">
        <v>14554</v>
      </c>
      <c r="C6908" s="56" t="s">
        <v>14729</v>
      </c>
      <c r="D6908" s="56" t="s">
        <v>14730</v>
      </c>
      <c r="E6908" s="128" t="s">
        <v>14731</v>
      </c>
      <c r="F6908" s="128" t="s">
        <v>14732</v>
      </c>
      <c r="G6908" s="52" t="s">
        <v>14733</v>
      </c>
      <c r="H6908" s="52" t="s">
        <v>14734</v>
      </c>
      <c r="I6908" s="159">
        <v>42221</v>
      </c>
      <c r="J6908" s="159">
        <v>42252</v>
      </c>
      <c r="K6908" s="184" t="s">
        <v>14879</v>
      </c>
      <c r="L6908" s="185" t="s">
        <v>14880</v>
      </c>
      <c r="N6908" s="121" t="s">
        <v>13970</v>
      </c>
      <c r="O6908" s="128"/>
      <c r="P6908" s="156"/>
      <c r="Q6908" s="128"/>
      <c r="R6908" s="128"/>
      <c r="S6908" s="156"/>
      <c r="T6908" s="25">
        <v>1</v>
      </c>
      <c r="U6908" s="156" t="s">
        <v>13113</v>
      </c>
      <c r="V6908" s="128"/>
      <c r="W6908" s="652">
        <v>60</v>
      </c>
      <c r="Y6908" s="25"/>
      <c r="Z6908" s="128"/>
      <c r="AC6908" s="705">
        <v>4</v>
      </c>
      <c r="AD6908" s="159"/>
      <c r="AE6908" s="159"/>
      <c r="AF6908" s="159"/>
      <c r="AG6908" s="159"/>
    </row>
    <row r="6909" spans="1:33" s="56" customFormat="1">
      <c r="A6909" s="128" t="s">
        <v>14728</v>
      </c>
      <c r="B6909" s="128" t="s">
        <v>14554</v>
      </c>
      <c r="C6909" s="56" t="s">
        <v>14729</v>
      </c>
      <c r="D6909" s="56" t="s">
        <v>14730</v>
      </c>
      <c r="E6909" s="128" t="s">
        <v>14731</v>
      </c>
      <c r="F6909" s="128" t="s">
        <v>14732</v>
      </c>
      <c r="G6909" s="52" t="s">
        <v>14733</v>
      </c>
      <c r="H6909" s="52" t="s">
        <v>14734</v>
      </c>
      <c r="I6909" s="159">
        <v>42221</v>
      </c>
      <c r="J6909" s="159">
        <v>42252</v>
      </c>
      <c r="K6909" s="184" t="s">
        <v>14881</v>
      </c>
      <c r="L6909" s="185" t="s">
        <v>14882</v>
      </c>
      <c r="N6909" s="121" t="s">
        <v>13970</v>
      </c>
      <c r="O6909" s="128"/>
      <c r="P6909" s="156"/>
      <c r="Q6909" s="128"/>
      <c r="R6909" s="128"/>
      <c r="S6909" s="156"/>
      <c r="T6909" s="25">
        <v>1</v>
      </c>
      <c r="U6909" s="156" t="s">
        <v>13113</v>
      </c>
      <c r="V6909" s="128"/>
      <c r="W6909" s="653"/>
      <c r="Y6909" s="25"/>
      <c r="Z6909" s="128"/>
      <c r="AC6909" s="706"/>
      <c r="AD6909" s="159"/>
      <c r="AE6909" s="159"/>
      <c r="AF6909" s="159"/>
      <c r="AG6909" s="159"/>
    </row>
    <row r="6910" spans="1:33" s="56" customFormat="1">
      <c r="A6910" s="128" t="s">
        <v>14728</v>
      </c>
      <c r="B6910" s="128" t="s">
        <v>14554</v>
      </c>
      <c r="C6910" s="56" t="s">
        <v>14729</v>
      </c>
      <c r="D6910" s="56" t="s">
        <v>14730</v>
      </c>
      <c r="E6910" s="128" t="s">
        <v>14731</v>
      </c>
      <c r="F6910" s="128" t="s">
        <v>14732</v>
      </c>
      <c r="G6910" s="52" t="s">
        <v>14733</v>
      </c>
      <c r="H6910" s="52" t="s">
        <v>14734</v>
      </c>
      <c r="I6910" s="159">
        <v>42221</v>
      </c>
      <c r="J6910" s="159">
        <v>42252</v>
      </c>
      <c r="K6910" s="184" t="s">
        <v>14883</v>
      </c>
      <c r="L6910" s="185" t="s">
        <v>14884</v>
      </c>
      <c r="N6910" s="121" t="s">
        <v>13970</v>
      </c>
      <c r="O6910" s="128"/>
      <c r="P6910" s="156"/>
      <c r="Q6910" s="128"/>
      <c r="R6910" s="128"/>
      <c r="S6910" s="156"/>
      <c r="T6910" s="25">
        <v>1</v>
      </c>
      <c r="U6910" s="156" t="s">
        <v>13113</v>
      </c>
      <c r="V6910" s="128"/>
      <c r="W6910" s="653"/>
      <c r="Y6910" s="25"/>
      <c r="Z6910" s="128"/>
      <c r="AC6910" s="706"/>
      <c r="AD6910" s="159"/>
      <c r="AE6910" s="159"/>
      <c r="AF6910" s="159"/>
      <c r="AG6910" s="159"/>
    </row>
    <row r="6911" spans="1:33" s="56" customFormat="1">
      <c r="A6911" s="128" t="s">
        <v>14728</v>
      </c>
      <c r="B6911" s="128" t="s">
        <v>14554</v>
      </c>
      <c r="C6911" s="56" t="s">
        <v>14729</v>
      </c>
      <c r="D6911" s="56" t="s">
        <v>14730</v>
      </c>
      <c r="E6911" s="128" t="s">
        <v>14731</v>
      </c>
      <c r="F6911" s="128" t="s">
        <v>14732</v>
      </c>
      <c r="G6911" s="52" t="s">
        <v>14733</v>
      </c>
      <c r="H6911" s="52" t="s">
        <v>14734</v>
      </c>
      <c r="I6911" s="159">
        <v>42221</v>
      </c>
      <c r="J6911" s="159">
        <v>42252</v>
      </c>
      <c r="K6911" s="184" t="s">
        <v>14885</v>
      </c>
      <c r="L6911" s="185" t="s">
        <v>14886</v>
      </c>
      <c r="N6911" s="121" t="s">
        <v>13970</v>
      </c>
      <c r="O6911" s="128"/>
      <c r="P6911" s="156"/>
      <c r="Q6911" s="128"/>
      <c r="R6911" s="128"/>
      <c r="S6911" s="156"/>
      <c r="T6911" s="25">
        <v>1</v>
      </c>
      <c r="U6911" s="156" t="s">
        <v>13113</v>
      </c>
      <c r="V6911" s="128"/>
      <c r="W6911" s="653"/>
      <c r="Y6911" s="25"/>
      <c r="Z6911" s="128"/>
      <c r="AC6911" s="706"/>
      <c r="AD6911" s="159"/>
      <c r="AE6911" s="159"/>
      <c r="AF6911" s="159"/>
      <c r="AG6911" s="159"/>
    </row>
    <row r="6912" spans="1:33" s="56" customFormat="1">
      <c r="A6912" s="128" t="s">
        <v>14728</v>
      </c>
      <c r="B6912" s="128" t="s">
        <v>14554</v>
      </c>
      <c r="C6912" s="56" t="s">
        <v>14729</v>
      </c>
      <c r="D6912" s="56" t="s">
        <v>14730</v>
      </c>
      <c r="E6912" s="128" t="s">
        <v>14731</v>
      </c>
      <c r="F6912" s="128" t="s">
        <v>14732</v>
      </c>
      <c r="G6912" s="52" t="s">
        <v>14733</v>
      </c>
      <c r="H6912" s="52" t="s">
        <v>14734</v>
      </c>
      <c r="I6912" s="159">
        <v>42221</v>
      </c>
      <c r="J6912" s="159">
        <v>42252</v>
      </c>
      <c r="K6912" s="184" t="s">
        <v>14887</v>
      </c>
      <c r="L6912" s="185" t="s">
        <v>14888</v>
      </c>
      <c r="N6912" s="121" t="s">
        <v>13970</v>
      </c>
      <c r="O6912" s="128"/>
      <c r="P6912" s="156"/>
      <c r="Q6912" s="128"/>
      <c r="R6912" s="128"/>
      <c r="S6912" s="156"/>
      <c r="T6912" s="25">
        <v>1</v>
      </c>
      <c r="U6912" s="156" t="s">
        <v>13113</v>
      </c>
      <c r="V6912" s="128"/>
      <c r="W6912" s="653"/>
      <c r="Y6912" s="25"/>
      <c r="Z6912" s="128"/>
      <c r="AC6912" s="706"/>
      <c r="AD6912" s="159"/>
      <c r="AE6912" s="159"/>
      <c r="AF6912" s="159"/>
      <c r="AG6912" s="159"/>
    </row>
    <row r="6913" spans="1:33" s="56" customFormat="1">
      <c r="A6913" s="128" t="s">
        <v>14728</v>
      </c>
      <c r="B6913" s="128" t="s">
        <v>14554</v>
      </c>
      <c r="C6913" s="56" t="s">
        <v>14729</v>
      </c>
      <c r="D6913" s="56" t="s">
        <v>14730</v>
      </c>
      <c r="E6913" s="128" t="s">
        <v>14731</v>
      </c>
      <c r="F6913" s="128" t="s">
        <v>14732</v>
      </c>
      <c r="G6913" s="52" t="s">
        <v>14733</v>
      </c>
      <c r="H6913" s="52" t="s">
        <v>14734</v>
      </c>
      <c r="I6913" s="159">
        <v>42221</v>
      </c>
      <c r="J6913" s="159">
        <v>42252</v>
      </c>
      <c r="K6913" s="184" t="s">
        <v>14889</v>
      </c>
      <c r="L6913" s="185" t="s">
        <v>14890</v>
      </c>
      <c r="N6913" s="121" t="s">
        <v>13970</v>
      </c>
      <c r="O6913" s="128"/>
      <c r="P6913" s="156"/>
      <c r="Q6913" s="128"/>
      <c r="R6913" s="128"/>
      <c r="S6913" s="156"/>
      <c r="T6913" s="25">
        <v>1</v>
      </c>
      <c r="U6913" s="156" t="s">
        <v>13113</v>
      </c>
      <c r="V6913" s="128"/>
      <c r="W6913" s="653"/>
      <c r="Y6913" s="25"/>
      <c r="Z6913" s="128"/>
      <c r="AC6913" s="706"/>
      <c r="AD6913" s="159"/>
      <c r="AE6913" s="159"/>
      <c r="AF6913" s="159"/>
      <c r="AG6913" s="159"/>
    </row>
    <row r="6914" spans="1:33" s="56" customFormat="1">
      <c r="A6914" s="128" t="s">
        <v>14728</v>
      </c>
      <c r="B6914" s="128" t="s">
        <v>14554</v>
      </c>
      <c r="C6914" s="56" t="s">
        <v>14729</v>
      </c>
      <c r="D6914" s="56" t="s">
        <v>14730</v>
      </c>
      <c r="E6914" s="128" t="s">
        <v>14731</v>
      </c>
      <c r="F6914" s="128" t="s">
        <v>14732</v>
      </c>
      <c r="G6914" s="52" t="s">
        <v>14733</v>
      </c>
      <c r="H6914" s="52" t="s">
        <v>14734</v>
      </c>
      <c r="I6914" s="159">
        <v>42221</v>
      </c>
      <c r="J6914" s="159">
        <v>42252</v>
      </c>
      <c r="K6914" s="184" t="s">
        <v>14891</v>
      </c>
      <c r="L6914" s="185" t="s">
        <v>14892</v>
      </c>
      <c r="N6914" s="121" t="s">
        <v>13970</v>
      </c>
      <c r="O6914" s="128"/>
      <c r="P6914" s="156"/>
      <c r="Q6914" s="128"/>
      <c r="R6914" s="128"/>
      <c r="S6914" s="156"/>
      <c r="T6914" s="25">
        <v>1</v>
      </c>
      <c r="U6914" s="156" t="s">
        <v>13113</v>
      </c>
      <c r="V6914" s="128"/>
      <c r="W6914" s="653"/>
      <c r="Y6914" s="25"/>
      <c r="Z6914" s="128"/>
      <c r="AC6914" s="706"/>
      <c r="AD6914" s="159"/>
      <c r="AE6914" s="159"/>
      <c r="AF6914" s="159"/>
      <c r="AG6914" s="159"/>
    </row>
    <row r="6915" spans="1:33" s="56" customFormat="1">
      <c r="A6915" s="128" t="s">
        <v>14728</v>
      </c>
      <c r="B6915" s="128" t="s">
        <v>14554</v>
      </c>
      <c r="C6915" s="56" t="s">
        <v>14729</v>
      </c>
      <c r="D6915" s="56" t="s">
        <v>14730</v>
      </c>
      <c r="E6915" s="128" t="s">
        <v>14731</v>
      </c>
      <c r="F6915" s="128" t="s">
        <v>14732</v>
      </c>
      <c r="G6915" s="52" t="s">
        <v>14733</v>
      </c>
      <c r="H6915" s="52" t="s">
        <v>14734</v>
      </c>
      <c r="I6915" s="159">
        <v>42221</v>
      </c>
      <c r="J6915" s="159">
        <v>42252</v>
      </c>
      <c r="K6915" s="184" t="s">
        <v>14893</v>
      </c>
      <c r="L6915" s="185" t="s">
        <v>14894</v>
      </c>
      <c r="N6915" s="121" t="s">
        <v>13970</v>
      </c>
      <c r="O6915" s="128"/>
      <c r="P6915" s="156"/>
      <c r="Q6915" s="128"/>
      <c r="R6915" s="128"/>
      <c r="S6915" s="156"/>
      <c r="T6915" s="25">
        <v>1</v>
      </c>
      <c r="U6915" s="156" t="s">
        <v>13113</v>
      </c>
      <c r="V6915" s="128"/>
      <c r="W6915" s="654"/>
      <c r="Y6915" s="25"/>
      <c r="Z6915" s="128"/>
      <c r="AC6915" s="707"/>
      <c r="AD6915" s="159"/>
      <c r="AE6915" s="159"/>
      <c r="AF6915" s="159"/>
      <c r="AG6915" s="159"/>
    </row>
    <row r="6917" spans="1:33" s="56" customFormat="1">
      <c r="A6917" s="128" t="s">
        <v>14728</v>
      </c>
      <c r="B6917" s="128" t="s">
        <v>14554</v>
      </c>
      <c r="C6917" s="56" t="s">
        <v>14729</v>
      </c>
      <c r="D6917" s="56" t="s">
        <v>14730</v>
      </c>
      <c r="E6917" s="128" t="s">
        <v>14731</v>
      </c>
      <c r="F6917" s="128" t="s">
        <v>14732</v>
      </c>
      <c r="G6917" s="52" t="s">
        <v>14733</v>
      </c>
      <c r="H6917" s="52" t="s">
        <v>14734</v>
      </c>
      <c r="I6917" s="159">
        <v>42221</v>
      </c>
      <c r="J6917" s="159">
        <v>42252</v>
      </c>
      <c r="K6917" s="184" t="s">
        <v>14895</v>
      </c>
      <c r="L6917" s="185" t="s">
        <v>14896</v>
      </c>
      <c r="N6917" s="121" t="s">
        <v>13970</v>
      </c>
      <c r="O6917" s="128"/>
      <c r="P6917" s="156"/>
      <c r="Q6917" s="121"/>
      <c r="R6917" s="128"/>
      <c r="S6917" s="156"/>
      <c r="T6917" s="25">
        <v>1</v>
      </c>
      <c r="U6917" s="156" t="s">
        <v>13113</v>
      </c>
      <c r="V6917" s="128"/>
      <c r="W6917" s="652">
        <v>60</v>
      </c>
      <c r="AC6917" s="705">
        <v>4</v>
      </c>
      <c r="AD6917" s="159"/>
      <c r="AE6917" s="159"/>
      <c r="AF6917" s="159"/>
      <c r="AG6917" s="159"/>
    </row>
    <row r="6918" spans="1:33" s="56" customFormat="1">
      <c r="A6918" s="128" t="s">
        <v>14728</v>
      </c>
      <c r="B6918" s="128" t="s">
        <v>14554</v>
      </c>
      <c r="C6918" s="56" t="s">
        <v>14729</v>
      </c>
      <c r="D6918" s="56" t="s">
        <v>14897</v>
      </c>
      <c r="E6918" s="128" t="s">
        <v>14898</v>
      </c>
      <c r="F6918" s="128" t="s">
        <v>14732</v>
      </c>
      <c r="G6918" s="52" t="s">
        <v>14899</v>
      </c>
      <c r="H6918" s="52" t="s">
        <v>14734</v>
      </c>
      <c r="I6918" s="159">
        <v>42221</v>
      </c>
      <c r="J6918" s="159">
        <v>42252</v>
      </c>
      <c r="K6918" s="184" t="s">
        <v>14900</v>
      </c>
      <c r="L6918" s="185" t="s">
        <v>14901</v>
      </c>
      <c r="N6918" s="121" t="s">
        <v>13970</v>
      </c>
      <c r="O6918" s="128"/>
      <c r="P6918" s="156"/>
      <c r="Q6918" s="121"/>
      <c r="R6918" s="128"/>
      <c r="S6918" s="156"/>
      <c r="T6918" s="25">
        <v>1</v>
      </c>
      <c r="U6918" s="156" t="s">
        <v>13113</v>
      </c>
      <c r="V6918" s="128"/>
      <c r="W6918" s="653"/>
      <c r="AC6918" s="706"/>
      <c r="AD6918" s="159"/>
      <c r="AE6918" s="159"/>
      <c r="AF6918" s="159"/>
      <c r="AG6918" s="159"/>
    </row>
    <row r="6919" spans="1:33" s="56" customFormat="1">
      <c r="A6919" s="128" t="s">
        <v>14728</v>
      </c>
      <c r="B6919" s="128" t="s">
        <v>14554</v>
      </c>
      <c r="C6919" s="56" t="s">
        <v>14729</v>
      </c>
      <c r="D6919" s="56" t="s">
        <v>14902</v>
      </c>
      <c r="E6919" s="128" t="s">
        <v>14903</v>
      </c>
      <c r="F6919" s="128" t="s">
        <v>14732</v>
      </c>
      <c r="G6919" s="52" t="s">
        <v>14904</v>
      </c>
      <c r="H6919" s="52" t="s">
        <v>14734</v>
      </c>
      <c r="I6919" s="159">
        <v>42221</v>
      </c>
      <c r="J6919" s="159">
        <v>42252</v>
      </c>
      <c r="K6919" s="150" t="s">
        <v>14905</v>
      </c>
      <c r="L6919" s="187" t="s">
        <v>14906</v>
      </c>
      <c r="N6919" s="121" t="s">
        <v>13970</v>
      </c>
      <c r="O6919" s="128"/>
      <c r="P6919" s="156"/>
      <c r="Q6919" s="121"/>
      <c r="R6919" s="128"/>
      <c r="S6919" s="156"/>
      <c r="T6919" s="25">
        <v>1</v>
      </c>
      <c r="U6919" s="156" t="s">
        <v>13113</v>
      </c>
      <c r="V6919" s="128"/>
      <c r="W6919" s="653"/>
      <c r="AC6919" s="706"/>
      <c r="AD6919" s="159"/>
      <c r="AE6919" s="159"/>
      <c r="AF6919" s="159"/>
      <c r="AG6919" s="159"/>
    </row>
    <row r="6920" spans="1:33" s="56" customFormat="1">
      <c r="A6920" s="128" t="s">
        <v>14728</v>
      </c>
      <c r="B6920" s="128" t="s">
        <v>14554</v>
      </c>
      <c r="C6920" s="56" t="s">
        <v>14729</v>
      </c>
      <c r="D6920" s="56" t="s">
        <v>14907</v>
      </c>
      <c r="E6920" s="128" t="s">
        <v>14908</v>
      </c>
      <c r="F6920" s="128" t="s">
        <v>14732</v>
      </c>
      <c r="G6920" s="52" t="s">
        <v>14909</v>
      </c>
      <c r="H6920" s="52" t="s">
        <v>14734</v>
      </c>
      <c r="I6920" s="159">
        <v>42221</v>
      </c>
      <c r="J6920" s="159">
        <v>42252</v>
      </c>
      <c r="K6920" s="150" t="s">
        <v>14910</v>
      </c>
      <c r="L6920" s="187" t="s">
        <v>14911</v>
      </c>
      <c r="N6920" s="121" t="s">
        <v>13970</v>
      </c>
      <c r="O6920" s="128"/>
      <c r="P6920" s="156"/>
      <c r="Q6920" s="121"/>
      <c r="R6920" s="128"/>
      <c r="S6920" s="156"/>
      <c r="T6920" s="25">
        <v>1</v>
      </c>
      <c r="U6920" s="156" t="s">
        <v>13113</v>
      </c>
      <c r="V6920" s="128"/>
      <c r="W6920" s="653"/>
      <c r="AC6920" s="706"/>
      <c r="AD6920" s="159"/>
      <c r="AE6920" s="159"/>
      <c r="AF6920" s="159"/>
      <c r="AG6920" s="159"/>
    </row>
    <row r="6921" spans="1:33" s="56" customFormat="1">
      <c r="A6921" s="128" t="s">
        <v>14728</v>
      </c>
      <c r="B6921" s="128" t="s">
        <v>14554</v>
      </c>
      <c r="C6921" s="56" t="s">
        <v>14729</v>
      </c>
      <c r="D6921" s="56" t="s">
        <v>14912</v>
      </c>
      <c r="E6921" s="128" t="s">
        <v>14913</v>
      </c>
      <c r="F6921" s="128" t="s">
        <v>14732</v>
      </c>
      <c r="G6921" s="52" t="s">
        <v>14914</v>
      </c>
      <c r="H6921" s="52" t="s">
        <v>14734</v>
      </c>
      <c r="I6921" s="159">
        <v>42221</v>
      </c>
      <c r="J6921" s="159">
        <v>42252</v>
      </c>
      <c r="K6921" s="150" t="s">
        <v>14915</v>
      </c>
      <c r="L6921" s="187" t="s">
        <v>14916</v>
      </c>
      <c r="N6921" s="121" t="s">
        <v>13970</v>
      </c>
      <c r="O6921" s="128"/>
      <c r="P6921" s="156"/>
      <c r="Q6921" s="121"/>
      <c r="R6921" s="128"/>
      <c r="S6921" s="156"/>
      <c r="T6921" s="25">
        <v>1</v>
      </c>
      <c r="U6921" s="156" t="s">
        <v>13113</v>
      </c>
      <c r="V6921" s="128"/>
      <c r="W6921" s="653"/>
      <c r="AC6921" s="706"/>
      <c r="AD6921" s="159"/>
      <c r="AE6921" s="159"/>
      <c r="AF6921" s="159"/>
      <c r="AG6921" s="159"/>
    </row>
    <row r="6922" spans="1:33" s="56" customFormat="1">
      <c r="A6922" s="128" t="s">
        <v>14728</v>
      </c>
      <c r="B6922" s="128" t="s">
        <v>14554</v>
      </c>
      <c r="C6922" s="56" t="s">
        <v>14729</v>
      </c>
      <c r="D6922" s="56" t="s">
        <v>14917</v>
      </c>
      <c r="E6922" s="128" t="s">
        <v>14918</v>
      </c>
      <c r="F6922" s="128" t="s">
        <v>14732</v>
      </c>
      <c r="G6922" s="52" t="s">
        <v>14919</v>
      </c>
      <c r="H6922" s="52" t="s">
        <v>14734</v>
      </c>
      <c r="I6922" s="159">
        <v>42221</v>
      </c>
      <c r="J6922" s="159">
        <v>42252</v>
      </c>
      <c r="K6922" s="150" t="s">
        <v>14920</v>
      </c>
      <c r="L6922" s="187" t="s">
        <v>14921</v>
      </c>
      <c r="N6922" s="121" t="s">
        <v>13970</v>
      </c>
      <c r="O6922" s="128"/>
      <c r="P6922" s="156"/>
      <c r="Q6922" s="121"/>
      <c r="R6922" s="128"/>
      <c r="S6922" s="156"/>
      <c r="T6922" s="25">
        <v>1</v>
      </c>
      <c r="U6922" s="156" t="s">
        <v>13113</v>
      </c>
      <c r="V6922" s="128"/>
      <c r="W6922" s="653"/>
      <c r="AC6922" s="706"/>
      <c r="AD6922" s="159"/>
      <c r="AE6922" s="159"/>
      <c r="AF6922" s="159"/>
      <c r="AG6922" s="159"/>
    </row>
    <row r="6923" spans="1:33" s="56" customFormat="1">
      <c r="A6923" s="128" t="s">
        <v>14728</v>
      </c>
      <c r="B6923" s="128" t="s">
        <v>14554</v>
      </c>
      <c r="C6923" s="56" t="s">
        <v>14729</v>
      </c>
      <c r="D6923" s="56" t="s">
        <v>14922</v>
      </c>
      <c r="E6923" s="128" t="s">
        <v>14923</v>
      </c>
      <c r="F6923" s="128" t="s">
        <v>14732</v>
      </c>
      <c r="G6923" s="52" t="s">
        <v>14924</v>
      </c>
      <c r="H6923" s="52" t="s">
        <v>14734</v>
      </c>
      <c r="I6923" s="159">
        <v>42221</v>
      </c>
      <c r="J6923" s="159">
        <v>42252</v>
      </c>
      <c r="K6923" s="150" t="s">
        <v>14925</v>
      </c>
      <c r="L6923" s="187" t="s">
        <v>14926</v>
      </c>
      <c r="N6923" s="121" t="s">
        <v>13970</v>
      </c>
      <c r="O6923" s="128"/>
      <c r="P6923" s="156"/>
      <c r="Q6923" s="121"/>
      <c r="R6923" s="128"/>
      <c r="S6923" s="156"/>
      <c r="T6923" s="25">
        <v>1</v>
      </c>
      <c r="U6923" s="156" t="s">
        <v>13113</v>
      </c>
      <c r="V6923" s="128"/>
      <c r="W6923" s="653"/>
      <c r="AC6923" s="706"/>
      <c r="AD6923" s="159"/>
      <c r="AE6923" s="159"/>
      <c r="AF6923" s="159"/>
      <c r="AG6923" s="159"/>
    </row>
    <row r="6924" spans="1:33" s="56" customFormat="1">
      <c r="A6924" s="128" t="s">
        <v>14728</v>
      </c>
      <c r="B6924" s="128" t="s">
        <v>14554</v>
      </c>
      <c r="C6924" s="56" t="s">
        <v>14729</v>
      </c>
      <c r="D6924" s="56" t="s">
        <v>14927</v>
      </c>
      <c r="E6924" s="128" t="s">
        <v>14928</v>
      </c>
      <c r="F6924" s="128" t="s">
        <v>14732</v>
      </c>
      <c r="G6924" s="52" t="s">
        <v>14929</v>
      </c>
      <c r="H6924" s="52" t="s">
        <v>14734</v>
      </c>
      <c r="I6924" s="159">
        <v>42221</v>
      </c>
      <c r="J6924" s="159">
        <v>42252</v>
      </c>
      <c r="K6924" s="150" t="s">
        <v>14930</v>
      </c>
      <c r="L6924" s="187" t="s">
        <v>14931</v>
      </c>
      <c r="N6924" s="121" t="s">
        <v>13970</v>
      </c>
      <c r="O6924" s="128"/>
      <c r="P6924" s="156"/>
      <c r="Q6924" s="121"/>
      <c r="R6924" s="128"/>
      <c r="S6924" s="156"/>
      <c r="T6924" s="25">
        <v>1</v>
      </c>
      <c r="U6924" s="156" t="s">
        <v>13113</v>
      </c>
      <c r="V6924" s="128"/>
      <c r="W6924" s="654"/>
      <c r="AC6924" s="707"/>
      <c r="AD6924" s="159"/>
      <c r="AE6924" s="159"/>
      <c r="AF6924" s="159"/>
      <c r="AG6924" s="159"/>
    </row>
    <row r="6925" spans="1:33" s="56" customFormat="1">
      <c r="A6925" s="128" t="s">
        <v>14728</v>
      </c>
      <c r="B6925" s="128" t="s">
        <v>14554</v>
      </c>
      <c r="C6925" s="56" t="s">
        <v>14729</v>
      </c>
      <c r="D6925" s="56" t="s">
        <v>14932</v>
      </c>
      <c r="E6925" s="128" t="s">
        <v>14933</v>
      </c>
      <c r="F6925" s="128" t="s">
        <v>14732</v>
      </c>
      <c r="G6925" s="52" t="s">
        <v>14934</v>
      </c>
      <c r="H6925" s="52" t="s">
        <v>14734</v>
      </c>
      <c r="I6925" s="159">
        <v>42221</v>
      </c>
      <c r="J6925" s="159">
        <v>42252</v>
      </c>
      <c r="K6925" s="150" t="s">
        <v>14935</v>
      </c>
      <c r="L6925" s="187" t="s">
        <v>14936</v>
      </c>
      <c r="N6925" s="121" t="s">
        <v>13970</v>
      </c>
      <c r="O6925" s="128"/>
      <c r="P6925" s="156"/>
      <c r="Q6925" s="128"/>
      <c r="R6925" s="128"/>
      <c r="S6925" s="156"/>
      <c r="T6925" s="25">
        <v>1</v>
      </c>
      <c r="U6925" s="156" t="s">
        <v>13113</v>
      </c>
      <c r="V6925" s="128"/>
      <c r="W6925" s="652">
        <v>60</v>
      </c>
      <c r="AC6925" s="705">
        <v>4</v>
      </c>
      <c r="AD6925" s="159"/>
      <c r="AE6925" s="159"/>
      <c r="AF6925" s="159"/>
      <c r="AG6925" s="159"/>
    </row>
    <row r="6926" spans="1:33" s="56" customFormat="1">
      <c r="A6926" s="128" t="s">
        <v>14728</v>
      </c>
      <c r="B6926" s="128" t="s">
        <v>14554</v>
      </c>
      <c r="C6926" s="56" t="s">
        <v>14729</v>
      </c>
      <c r="D6926" s="56" t="s">
        <v>14937</v>
      </c>
      <c r="E6926" s="128" t="s">
        <v>14938</v>
      </c>
      <c r="F6926" s="128" t="s">
        <v>14732</v>
      </c>
      <c r="G6926" s="52" t="s">
        <v>14939</v>
      </c>
      <c r="H6926" s="52" t="s">
        <v>14734</v>
      </c>
      <c r="I6926" s="159">
        <v>42221</v>
      </c>
      <c r="J6926" s="159">
        <v>42252</v>
      </c>
      <c r="K6926" s="150" t="s">
        <v>14940</v>
      </c>
      <c r="L6926" s="187" t="s">
        <v>14941</v>
      </c>
      <c r="N6926" s="121" t="s">
        <v>13970</v>
      </c>
      <c r="O6926" s="128"/>
      <c r="P6926" s="156"/>
      <c r="Q6926" s="128"/>
      <c r="R6926" s="128"/>
      <c r="S6926" s="156"/>
      <c r="T6926" s="25">
        <v>1</v>
      </c>
      <c r="U6926" s="156" t="s">
        <v>13113</v>
      </c>
      <c r="V6926" s="128"/>
      <c r="W6926" s="653"/>
      <c r="AC6926" s="706"/>
      <c r="AD6926" s="159"/>
      <c r="AE6926" s="159"/>
      <c r="AF6926" s="159"/>
      <c r="AG6926" s="159"/>
    </row>
    <row r="6927" spans="1:33" s="56" customFormat="1">
      <c r="A6927" s="128" t="s">
        <v>14728</v>
      </c>
      <c r="B6927" s="128" t="s">
        <v>14554</v>
      </c>
      <c r="C6927" s="56" t="s">
        <v>14729</v>
      </c>
      <c r="D6927" s="56" t="s">
        <v>14942</v>
      </c>
      <c r="E6927" s="128" t="s">
        <v>14943</v>
      </c>
      <c r="F6927" s="128" t="s">
        <v>14732</v>
      </c>
      <c r="G6927" s="52" t="s">
        <v>14944</v>
      </c>
      <c r="H6927" s="52" t="s">
        <v>14734</v>
      </c>
      <c r="I6927" s="159">
        <v>42221</v>
      </c>
      <c r="J6927" s="159">
        <v>42252</v>
      </c>
      <c r="K6927" s="150" t="s">
        <v>14945</v>
      </c>
      <c r="L6927" s="187" t="s">
        <v>14946</v>
      </c>
      <c r="N6927" s="121" t="s">
        <v>13970</v>
      </c>
      <c r="O6927" s="128"/>
      <c r="P6927" s="156"/>
      <c r="Q6927" s="128"/>
      <c r="R6927" s="128"/>
      <c r="S6927" s="156"/>
      <c r="T6927" s="25">
        <v>1</v>
      </c>
      <c r="U6927" s="156" t="s">
        <v>13113</v>
      </c>
      <c r="V6927" s="128"/>
      <c r="W6927" s="653"/>
      <c r="AC6927" s="706"/>
      <c r="AD6927" s="159"/>
      <c r="AE6927" s="159"/>
      <c r="AF6927" s="159"/>
      <c r="AG6927" s="159"/>
    </row>
    <row r="6928" spans="1:33" s="56" customFormat="1">
      <c r="A6928" s="128" t="s">
        <v>14728</v>
      </c>
      <c r="B6928" s="128" t="s">
        <v>14554</v>
      </c>
      <c r="C6928" s="56" t="s">
        <v>14729</v>
      </c>
      <c r="D6928" s="56" t="s">
        <v>14947</v>
      </c>
      <c r="E6928" s="128" t="s">
        <v>14948</v>
      </c>
      <c r="F6928" s="128" t="s">
        <v>14732</v>
      </c>
      <c r="G6928" s="52" t="s">
        <v>14949</v>
      </c>
      <c r="H6928" s="52" t="s">
        <v>14734</v>
      </c>
      <c r="I6928" s="159">
        <v>42221</v>
      </c>
      <c r="J6928" s="159">
        <v>42252</v>
      </c>
      <c r="K6928" s="150" t="s">
        <v>14950</v>
      </c>
      <c r="L6928" s="187" t="s">
        <v>14951</v>
      </c>
      <c r="N6928" s="121" t="s">
        <v>13970</v>
      </c>
      <c r="O6928" s="128"/>
      <c r="P6928" s="156"/>
      <c r="Q6928" s="128"/>
      <c r="R6928" s="128"/>
      <c r="S6928" s="156"/>
      <c r="T6928" s="25">
        <v>1</v>
      </c>
      <c r="U6928" s="156" t="s">
        <v>13113</v>
      </c>
      <c r="V6928" s="128"/>
      <c r="W6928" s="653"/>
      <c r="AC6928" s="706"/>
      <c r="AD6928" s="159"/>
      <c r="AE6928" s="159"/>
      <c r="AF6928" s="159"/>
      <c r="AG6928" s="159"/>
    </row>
    <row r="6929" spans="1:33" s="56" customFormat="1">
      <c r="A6929" s="128" t="s">
        <v>14728</v>
      </c>
      <c r="B6929" s="128" t="s">
        <v>14554</v>
      </c>
      <c r="C6929" s="56" t="s">
        <v>14729</v>
      </c>
      <c r="D6929" s="56" t="s">
        <v>14952</v>
      </c>
      <c r="E6929" s="128" t="s">
        <v>14953</v>
      </c>
      <c r="F6929" s="128" t="s">
        <v>14732</v>
      </c>
      <c r="G6929" s="52" t="s">
        <v>14954</v>
      </c>
      <c r="H6929" s="52" t="s">
        <v>14734</v>
      </c>
      <c r="I6929" s="159">
        <v>42221</v>
      </c>
      <c r="J6929" s="159">
        <v>42252</v>
      </c>
      <c r="K6929" s="150" t="s">
        <v>14955</v>
      </c>
      <c r="L6929" s="187" t="s">
        <v>14956</v>
      </c>
      <c r="N6929" s="121" t="s">
        <v>13970</v>
      </c>
      <c r="O6929" s="128"/>
      <c r="P6929" s="156"/>
      <c r="Q6929" s="128"/>
      <c r="R6929" s="128"/>
      <c r="S6929" s="156"/>
      <c r="T6929" s="25">
        <v>1</v>
      </c>
      <c r="U6929" s="156" t="s">
        <v>13113</v>
      </c>
      <c r="V6929" s="128"/>
      <c r="W6929" s="653"/>
      <c r="AC6929" s="706"/>
      <c r="AD6929" s="159"/>
      <c r="AE6929" s="159"/>
      <c r="AF6929" s="159"/>
      <c r="AG6929" s="159"/>
    </row>
    <row r="6930" spans="1:33" s="56" customFormat="1">
      <c r="A6930" s="128" t="s">
        <v>14728</v>
      </c>
      <c r="B6930" s="128" t="s">
        <v>14554</v>
      </c>
      <c r="C6930" s="56" t="s">
        <v>14729</v>
      </c>
      <c r="D6930" s="56" t="s">
        <v>14957</v>
      </c>
      <c r="E6930" s="128" t="s">
        <v>14958</v>
      </c>
      <c r="F6930" s="128" t="s">
        <v>14732</v>
      </c>
      <c r="G6930" s="52" t="s">
        <v>14959</v>
      </c>
      <c r="H6930" s="52" t="s">
        <v>14734</v>
      </c>
      <c r="I6930" s="159">
        <v>42221</v>
      </c>
      <c r="J6930" s="159">
        <v>42252</v>
      </c>
      <c r="K6930" s="150" t="s">
        <v>14960</v>
      </c>
      <c r="L6930" s="187" t="s">
        <v>14961</v>
      </c>
      <c r="N6930" s="121" t="s">
        <v>13970</v>
      </c>
      <c r="O6930" s="128"/>
      <c r="P6930" s="156"/>
      <c r="Q6930" s="128"/>
      <c r="R6930" s="128"/>
      <c r="S6930" s="156"/>
      <c r="T6930" s="25">
        <v>1</v>
      </c>
      <c r="U6930" s="156" t="s">
        <v>13113</v>
      </c>
      <c r="V6930" s="128"/>
      <c r="W6930" s="653"/>
      <c r="AC6930" s="706"/>
      <c r="AD6930" s="159"/>
      <c r="AE6930" s="159"/>
      <c r="AF6930" s="159"/>
      <c r="AG6930" s="159"/>
    </row>
    <row r="6931" spans="1:33" s="56" customFormat="1">
      <c r="A6931" s="128" t="s">
        <v>14728</v>
      </c>
      <c r="B6931" s="128" t="s">
        <v>14554</v>
      </c>
      <c r="C6931" s="56" t="s">
        <v>14729</v>
      </c>
      <c r="D6931" s="56" t="s">
        <v>14962</v>
      </c>
      <c r="E6931" s="128" t="s">
        <v>14963</v>
      </c>
      <c r="F6931" s="128" t="s">
        <v>14732</v>
      </c>
      <c r="G6931" s="52" t="s">
        <v>14964</v>
      </c>
      <c r="H6931" s="52" t="s">
        <v>14734</v>
      </c>
      <c r="I6931" s="159">
        <v>42221</v>
      </c>
      <c r="J6931" s="159">
        <v>42252</v>
      </c>
      <c r="K6931" s="150" t="s">
        <v>14965</v>
      </c>
      <c r="L6931" s="187" t="s">
        <v>14966</v>
      </c>
      <c r="N6931" s="121" t="s">
        <v>13970</v>
      </c>
      <c r="O6931" s="128"/>
      <c r="P6931" s="156"/>
      <c r="Q6931" s="128"/>
      <c r="R6931" s="128"/>
      <c r="S6931" s="156"/>
      <c r="T6931" s="25">
        <v>1</v>
      </c>
      <c r="U6931" s="156" t="s">
        <v>13113</v>
      </c>
      <c r="V6931" s="128"/>
      <c r="W6931" s="653"/>
      <c r="AC6931" s="706"/>
      <c r="AD6931" s="159"/>
      <c r="AE6931" s="159"/>
      <c r="AF6931" s="159"/>
      <c r="AG6931" s="159"/>
    </row>
    <row r="6932" spans="1:33" s="56" customFormat="1">
      <c r="A6932" s="128" t="s">
        <v>14728</v>
      </c>
      <c r="B6932" s="128" t="s">
        <v>14554</v>
      </c>
      <c r="C6932" s="56" t="s">
        <v>14729</v>
      </c>
      <c r="D6932" s="56" t="s">
        <v>14967</v>
      </c>
      <c r="E6932" s="128" t="s">
        <v>14968</v>
      </c>
      <c r="F6932" s="128" t="s">
        <v>14732</v>
      </c>
      <c r="G6932" s="52" t="s">
        <v>14969</v>
      </c>
      <c r="H6932" s="52" t="s">
        <v>14734</v>
      </c>
      <c r="I6932" s="159">
        <v>42221</v>
      </c>
      <c r="J6932" s="159">
        <v>42252</v>
      </c>
      <c r="K6932" s="150" t="s">
        <v>14970</v>
      </c>
      <c r="L6932" s="187" t="s">
        <v>14971</v>
      </c>
      <c r="N6932" s="121" t="s">
        <v>13970</v>
      </c>
      <c r="O6932" s="128"/>
      <c r="P6932" s="156"/>
      <c r="Q6932" s="128"/>
      <c r="R6932" s="128"/>
      <c r="S6932" s="156"/>
      <c r="T6932" s="25">
        <v>1</v>
      </c>
      <c r="U6932" s="156" t="s">
        <v>13113</v>
      </c>
      <c r="V6932" s="128"/>
      <c r="W6932" s="654"/>
      <c r="AC6932" s="707"/>
      <c r="AD6932" s="159"/>
      <c r="AE6932" s="159"/>
      <c r="AF6932" s="159"/>
      <c r="AG6932" s="159"/>
    </row>
    <row r="6933" spans="1:33" s="56" customFormat="1">
      <c r="A6933" s="128" t="s">
        <v>14728</v>
      </c>
      <c r="B6933" s="128" t="s">
        <v>14554</v>
      </c>
      <c r="C6933" s="56" t="s">
        <v>14729</v>
      </c>
      <c r="D6933" s="56" t="s">
        <v>14972</v>
      </c>
      <c r="E6933" s="128" t="s">
        <v>14973</v>
      </c>
      <c r="F6933" s="128" t="s">
        <v>14732</v>
      </c>
      <c r="G6933" s="52" t="s">
        <v>14974</v>
      </c>
      <c r="H6933" s="52" t="s">
        <v>14734</v>
      </c>
      <c r="I6933" s="159">
        <v>42221</v>
      </c>
      <c r="J6933" s="159">
        <v>42252</v>
      </c>
      <c r="K6933" s="150" t="s">
        <v>14975</v>
      </c>
      <c r="L6933" s="187" t="s">
        <v>14976</v>
      </c>
      <c r="N6933" s="121" t="s">
        <v>13970</v>
      </c>
      <c r="O6933" s="128"/>
      <c r="P6933" s="156"/>
      <c r="Q6933" s="128"/>
      <c r="R6933" s="128"/>
      <c r="S6933" s="156"/>
      <c r="T6933" s="25">
        <v>1</v>
      </c>
      <c r="U6933" s="156" t="s">
        <v>13113</v>
      </c>
      <c r="V6933" s="128"/>
      <c r="W6933" s="652">
        <v>60</v>
      </c>
      <c r="AC6933" s="705">
        <v>4</v>
      </c>
      <c r="AD6933" s="159"/>
      <c r="AE6933" s="159"/>
      <c r="AF6933" s="159"/>
      <c r="AG6933" s="159"/>
    </row>
    <row r="6934" spans="1:33" s="56" customFormat="1">
      <c r="A6934" s="128" t="s">
        <v>14728</v>
      </c>
      <c r="B6934" s="128" t="s">
        <v>14554</v>
      </c>
      <c r="C6934" s="56" t="s">
        <v>14729</v>
      </c>
      <c r="D6934" s="56" t="s">
        <v>14977</v>
      </c>
      <c r="E6934" s="128" t="s">
        <v>14978</v>
      </c>
      <c r="F6934" s="128" t="s">
        <v>14732</v>
      </c>
      <c r="G6934" s="52" t="s">
        <v>14979</v>
      </c>
      <c r="H6934" s="52" t="s">
        <v>14734</v>
      </c>
      <c r="I6934" s="159">
        <v>42221</v>
      </c>
      <c r="J6934" s="159">
        <v>42252</v>
      </c>
      <c r="K6934" s="150" t="s">
        <v>14980</v>
      </c>
      <c r="L6934" s="187" t="s">
        <v>14981</v>
      </c>
      <c r="N6934" s="121" t="s">
        <v>13970</v>
      </c>
      <c r="O6934" s="128"/>
      <c r="P6934" s="156"/>
      <c r="Q6934" s="128"/>
      <c r="R6934" s="128"/>
      <c r="S6934" s="156"/>
      <c r="T6934" s="25">
        <v>1</v>
      </c>
      <c r="U6934" s="156" t="s">
        <v>13113</v>
      </c>
      <c r="V6934" s="128"/>
      <c r="W6934" s="653"/>
      <c r="AC6934" s="706"/>
      <c r="AD6934" s="159"/>
      <c r="AE6934" s="159"/>
      <c r="AF6934" s="159"/>
      <c r="AG6934" s="159"/>
    </row>
    <row r="6935" spans="1:33" s="56" customFormat="1">
      <c r="A6935" s="128" t="s">
        <v>14728</v>
      </c>
      <c r="B6935" s="128" t="s">
        <v>14554</v>
      </c>
      <c r="C6935" s="56" t="s">
        <v>14729</v>
      </c>
      <c r="D6935" s="56" t="s">
        <v>14982</v>
      </c>
      <c r="E6935" s="128" t="s">
        <v>14983</v>
      </c>
      <c r="F6935" s="128" t="s">
        <v>14732</v>
      </c>
      <c r="G6935" s="52" t="s">
        <v>14984</v>
      </c>
      <c r="H6935" s="52" t="s">
        <v>14734</v>
      </c>
      <c r="I6935" s="159">
        <v>42221</v>
      </c>
      <c r="J6935" s="159">
        <v>42252</v>
      </c>
      <c r="K6935" s="150" t="s">
        <v>14985</v>
      </c>
      <c r="L6935" s="187" t="s">
        <v>14986</v>
      </c>
      <c r="N6935" s="121" t="s">
        <v>13970</v>
      </c>
      <c r="O6935" s="128"/>
      <c r="P6935" s="156"/>
      <c r="Q6935" s="128"/>
      <c r="R6935" s="128"/>
      <c r="S6935" s="156"/>
      <c r="T6935" s="25">
        <v>1</v>
      </c>
      <c r="U6935" s="156" t="s">
        <v>13113</v>
      </c>
      <c r="V6935" s="128"/>
      <c r="W6935" s="653"/>
      <c r="AC6935" s="706"/>
      <c r="AD6935" s="159"/>
      <c r="AE6935" s="159"/>
      <c r="AF6935" s="159"/>
      <c r="AG6935" s="159"/>
    </row>
    <row r="6936" spans="1:33" s="56" customFormat="1">
      <c r="A6936" s="128" t="s">
        <v>14728</v>
      </c>
      <c r="B6936" s="128" t="s">
        <v>14554</v>
      </c>
      <c r="C6936" s="56" t="s">
        <v>14729</v>
      </c>
      <c r="D6936" s="56" t="s">
        <v>14987</v>
      </c>
      <c r="E6936" s="128" t="s">
        <v>14988</v>
      </c>
      <c r="F6936" s="128" t="s">
        <v>14732</v>
      </c>
      <c r="G6936" s="52" t="s">
        <v>14989</v>
      </c>
      <c r="H6936" s="52" t="s">
        <v>14734</v>
      </c>
      <c r="I6936" s="159">
        <v>42221</v>
      </c>
      <c r="J6936" s="159">
        <v>42252</v>
      </c>
      <c r="K6936" s="150" t="s">
        <v>14990</v>
      </c>
      <c r="L6936" s="187" t="s">
        <v>14991</v>
      </c>
      <c r="N6936" s="121" t="s">
        <v>13970</v>
      </c>
      <c r="O6936" s="128"/>
      <c r="P6936" s="156"/>
      <c r="Q6936" s="128"/>
      <c r="R6936" s="128"/>
      <c r="S6936" s="156"/>
      <c r="T6936" s="25">
        <v>1</v>
      </c>
      <c r="U6936" s="156" t="s">
        <v>13113</v>
      </c>
      <c r="V6936" s="128"/>
      <c r="W6936" s="653"/>
      <c r="AC6936" s="706"/>
      <c r="AD6936" s="159"/>
      <c r="AE6936" s="159"/>
      <c r="AF6936" s="159"/>
      <c r="AG6936" s="159"/>
    </row>
    <row r="6937" spans="1:33" s="56" customFormat="1">
      <c r="A6937" s="128" t="s">
        <v>14728</v>
      </c>
      <c r="B6937" s="128" t="s">
        <v>14554</v>
      </c>
      <c r="C6937" s="56" t="s">
        <v>14729</v>
      </c>
      <c r="D6937" s="56" t="s">
        <v>14992</v>
      </c>
      <c r="E6937" s="128" t="s">
        <v>14993</v>
      </c>
      <c r="F6937" s="128" t="s">
        <v>14732</v>
      </c>
      <c r="G6937" s="52" t="s">
        <v>14994</v>
      </c>
      <c r="H6937" s="52" t="s">
        <v>14734</v>
      </c>
      <c r="I6937" s="159">
        <v>42221</v>
      </c>
      <c r="J6937" s="159">
        <v>42252</v>
      </c>
      <c r="K6937" s="150" t="s">
        <v>14995</v>
      </c>
      <c r="L6937" s="187" t="s">
        <v>14996</v>
      </c>
      <c r="N6937" s="121" t="s">
        <v>13970</v>
      </c>
      <c r="O6937" s="128"/>
      <c r="P6937" s="156"/>
      <c r="Q6937" s="128"/>
      <c r="R6937" s="128"/>
      <c r="S6937" s="156"/>
      <c r="T6937" s="25">
        <v>1</v>
      </c>
      <c r="U6937" s="156" t="s">
        <v>13113</v>
      </c>
      <c r="V6937" s="128"/>
      <c r="W6937" s="653"/>
      <c r="AC6937" s="706"/>
      <c r="AD6937" s="159"/>
      <c r="AE6937" s="159"/>
      <c r="AF6937" s="159"/>
      <c r="AG6937" s="159"/>
    </row>
    <row r="6938" spans="1:33" s="56" customFormat="1">
      <c r="A6938" s="128" t="s">
        <v>14728</v>
      </c>
      <c r="B6938" s="128" t="s">
        <v>14554</v>
      </c>
      <c r="C6938" s="56" t="s">
        <v>14729</v>
      </c>
      <c r="D6938" s="56" t="s">
        <v>14997</v>
      </c>
      <c r="E6938" s="128" t="s">
        <v>14998</v>
      </c>
      <c r="F6938" s="128" t="s">
        <v>14732</v>
      </c>
      <c r="G6938" s="52" t="s">
        <v>14999</v>
      </c>
      <c r="H6938" s="52" t="s">
        <v>14734</v>
      </c>
      <c r="I6938" s="159">
        <v>42221</v>
      </c>
      <c r="J6938" s="159">
        <v>42252</v>
      </c>
      <c r="K6938" s="150" t="s">
        <v>15000</v>
      </c>
      <c r="L6938" s="187" t="s">
        <v>15001</v>
      </c>
      <c r="N6938" s="121" t="s">
        <v>13970</v>
      </c>
      <c r="O6938" s="128"/>
      <c r="P6938" s="156"/>
      <c r="Q6938" s="128"/>
      <c r="R6938" s="128"/>
      <c r="S6938" s="156"/>
      <c r="T6938" s="25">
        <v>1</v>
      </c>
      <c r="U6938" s="156" t="s">
        <v>13113</v>
      </c>
      <c r="V6938" s="128"/>
      <c r="W6938" s="653"/>
      <c r="AC6938" s="706"/>
      <c r="AD6938" s="159"/>
      <c r="AE6938" s="159"/>
      <c r="AF6938" s="159"/>
      <c r="AG6938" s="159"/>
    </row>
    <row r="6939" spans="1:33" s="56" customFormat="1">
      <c r="A6939" s="128" t="s">
        <v>14728</v>
      </c>
      <c r="B6939" s="128" t="s">
        <v>14554</v>
      </c>
      <c r="C6939" s="56" t="s">
        <v>14729</v>
      </c>
      <c r="D6939" s="56" t="s">
        <v>15002</v>
      </c>
      <c r="E6939" s="128" t="s">
        <v>15003</v>
      </c>
      <c r="F6939" s="128" t="s">
        <v>14732</v>
      </c>
      <c r="G6939" s="52" t="s">
        <v>15004</v>
      </c>
      <c r="H6939" s="52" t="s">
        <v>14734</v>
      </c>
      <c r="I6939" s="159">
        <v>42221</v>
      </c>
      <c r="J6939" s="159">
        <v>42252</v>
      </c>
      <c r="K6939" s="150" t="s">
        <v>15005</v>
      </c>
      <c r="L6939" s="187" t="s">
        <v>15006</v>
      </c>
      <c r="N6939" s="121" t="s">
        <v>13970</v>
      </c>
      <c r="O6939" s="128"/>
      <c r="P6939" s="156"/>
      <c r="Q6939" s="128"/>
      <c r="R6939" s="128"/>
      <c r="S6939" s="156"/>
      <c r="T6939" s="25">
        <v>1</v>
      </c>
      <c r="U6939" s="156" t="s">
        <v>13113</v>
      </c>
      <c r="V6939" s="128"/>
      <c r="W6939" s="653"/>
      <c r="AC6939" s="706"/>
      <c r="AD6939" s="159"/>
      <c r="AE6939" s="159"/>
      <c r="AF6939" s="159"/>
      <c r="AG6939" s="159"/>
    </row>
    <row r="6940" spans="1:33" s="56" customFormat="1">
      <c r="A6940" s="128" t="s">
        <v>14728</v>
      </c>
      <c r="B6940" s="128" t="s">
        <v>14554</v>
      </c>
      <c r="C6940" s="56" t="s">
        <v>14729</v>
      </c>
      <c r="D6940" s="56" t="s">
        <v>15007</v>
      </c>
      <c r="E6940" s="128" t="s">
        <v>15008</v>
      </c>
      <c r="F6940" s="128" t="s">
        <v>14732</v>
      </c>
      <c r="G6940" s="52" t="s">
        <v>15009</v>
      </c>
      <c r="H6940" s="52" t="s">
        <v>14734</v>
      </c>
      <c r="I6940" s="159">
        <v>42221</v>
      </c>
      <c r="J6940" s="159">
        <v>42252</v>
      </c>
      <c r="K6940" s="150" t="s">
        <v>15010</v>
      </c>
      <c r="L6940" s="187" t="s">
        <v>15011</v>
      </c>
      <c r="N6940" s="121" t="s">
        <v>13970</v>
      </c>
      <c r="O6940" s="128"/>
      <c r="P6940" s="156"/>
      <c r="Q6940" s="128"/>
      <c r="R6940" s="128"/>
      <c r="S6940" s="156"/>
      <c r="T6940" s="25">
        <v>1</v>
      </c>
      <c r="U6940" s="156" t="s">
        <v>13113</v>
      </c>
      <c r="V6940" s="128"/>
      <c r="W6940" s="654"/>
      <c r="AC6940" s="707"/>
      <c r="AD6940" s="159"/>
      <c r="AE6940" s="159"/>
      <c r="AF6940" s="159"/>
      <c r="AG6940" s="159"/>
    </row>
    <row r="6941" spans="1:33" s="56" customFormat="1">
      <c r="A6941" s="128" t="s">
        <v>14728</v>
      </c>
      <c r="B6941" s="128" t="s">
        <v>14554</v>
      </c>
      <c r="C6941" s="56" t="s">
        <v>14729</v>
      </c>
      <c r="D6941" s="56" t="s">
        <v>15012</v>
      </c>
      <c r="E6941" s="128" t="s">
        <v>15013</v>
      </c>
      <c r="F6941" s="128" t="s">
        <v>14732</v>
      </c>
      <c r="G6941" s="52" t="s">
        <v>15014</v>
      </c>
      <c r="H6941" s="52" t="s">
        <v>14734</v>
      </c>
      <c r="I6941" s="159">
        <v>42221</v>
      </c>
      <c r="J6941" s="159">
        <v>42252</v>
      </c>
      <c r="K6941" s="150" t="s">
        <v>15015</v>
      </c>
      <c r="L6941" s="187" t="s">
        <v>15016</v>
      </c>
      <c r="N6941" s="121" t="s">
        <v>13970</v>
      </c>
      <c r="O6941" s="128"/>
      <c r="P6941" s="156"/>
      <c r="Q6941" s="128"/>
      <c r="R6941" s="128"/>
      <c r="S6941" s="156"/>
      <c r="T6941" s="25">
        <v>1</v>
      </c>
      <c r="U6941" s="156" t="s">
        <v>13113</v>
      </c>
      <c r="V6941" s="128"/>
      <c r="W6941" s="652">
        <v>60</v>
      </c>
      <c r="AC6941" s="705">
        <v>4</v>
      </c>
      <c r="AD6941" s="159"/>
      <c r="AE6941" s="159"/>
      <c r="AF6941" s="159"/>
      <c r="AG6941" s="159"/>
    </row>
    <row r="6942" spans="1:33" s="56" customFormat="1">
      <c r="A6942" s="128" t="s">
        <v>14728</v>
      </c>
      <c r="B6942" s="128" t="s">
        <v>14554</v>
      </c>
      <c r="C6942" s="56" t="s">
        <v>14729</v>
      </c>
      <c r="D6942" s="56" t="s">
        <v>15017</v>
      </c>
      <c r="E6942" s="128" t="s">
        <v>15018</v>
      </c>
      <c r="F6942" s="128" t="s">
        <v>14732</v>
      </c>
      <c r="G6942" s="52" t="s">
        <v>15019</v>
      </c>
      <c r="H6942" s="52" t="s">
        <v>14734</v>
      </c>
      <c r="I6942" s="159">
        <v>42221</v>
      </c>
      <c r="J6942" s="159">
        <v>42252</v>
      </c>
      <c r="K6942" s="150" t="s">
        <v>15020</v>
      </c>
      <c r="L6942" s="187" t="s">
        <v>15021</v>
      </c>
      <c r="N6942" s="121" t="s">
        <v>13970</v>
      </c>
      <c r="O6942" s="128"/>
      <c r="P6942" s="156"/>
      <c r="Q6942" s="128"/>
      <c r="R6942" s="128"/>
      <c r="S6942" s="156"/>
      <c r="T6942" s="25">
        <v>1</v>
      </c>
      <c r="U6942" s="156" t="s">
        <v>13113</v>
      </c>
      <c r="V6942" s="128"/>
      <c r="W6942" s="653"/>
      <c r="AC6942" s="706"/>
      <c r="AD6942" s="159"/>
      <c r="AE6942" s="159"/>
      <c r="AF6942" s="159"/>
      <c r="AG6942" s="159"/>
    </row>
    <row r="6943" spans="1:33" s="56" customFormat="1">
      <c r="A6943" s="128" t="s">
        <v>14728</v>
      </c>
      <c r="B6943" s="128" t="s">
        <v>14554</v>
      </c>
      <c r="C6943" s="56" t="s">
        <v>14729</v>
      </c>
      <c r="D6943" s="56" t="s">
        <v>15022</v>
      </c>
      <c r="E6943" s="128" t="s">
        <v>15023</v>
      </c>
      <c r="F6943" s="128" t="s">
        <v>14732</v>
      </c>
      <c r="G6943" s="52" t="s">
        <v>15024</v>
      </c>
      <c r="H6943" s="52" t="s">
        <v>14734</v>
      </c>
      <c r="I6943" s="159">
        <v>42221</v>
      </c>
      <c r="J6943" s="159">
        <v>42252</v>
      </c>
      <c r="K6943" s="150" t="s">
        <v>15025</v>
      </c>
      <c r="L6943" s="187" t="s">
        <v>15026</v>
      </c>
      <c r="N6943" s="121" t="s">
        <v>13970</v>
      </c>
      <c r="O6943" s="128"/>
      <c r="P6943" s="156"/>
      <c r="Q6943" s="128"/>
      <c r="R6943" s="128"/>
      <c r="S6943" s="156"/>
      <c r="T6943" s="25">
        <v>1</v>
      </c>
      <c r="U6943" s="156" t="s">
        <v>13113</v>
      </c>
      <c r="V6943" s="128"/>
      <c r="W6943" s="653"/>
      <c r="AC6943" s="706"/>
      <c r="AD6943" s="159"/>
      <c r="AE6943" s="159"/>
      <c r="AF6943" s="159"/>
      <c r="AG6943" s="159"/>
    </row>
    <row r="6944" spans="1:33" s="56" customFormat="1">
      <c r="A6944" s="128" t="s">
        <v>14728</v>
      </c>
      <c r="B6944" s="128" t="s">
        <v>14554</v>
      </c>
      <c r="C6944" s="56" t="s">
        <v>14729</v>
      </c>
      <c r="D6944" s="56" t="s">
        <v>15027</v>
      </c>
      <c r="E6944" s="128" t="s">
        <v>15028</v>
      </c>
      <c r="F6944" s="128" t="s">
        <v>14732</v>
      </c>
      <c r="G6944" s="52" t="s">
        <v>15029</v>
      </c>
      <c r="H6944" s="52" t="s">
        <v>14734</v>
      </c>
      <c r="I6944" s="159">
        <v>42221</v>
      </c>
      <c r="J6944" s="159">
        <v>42252</v>
      </c>
      <c r="K6944" s="150" t="s">
        <v>15030</v>
      </c>
      <c r="L6944" s="187" t="s">
        <v>15031</v>
      </c>
      <c r="N6944" s="121" t="s">
        <v>13970</v>
      </c>
      <c r="O6944" s="128"/>
      <c r="P6944" s="156"/>
      <c r="Q6944" s="128"/>
      <c r="R6944" s="128"/>
      <c r="S6944" s="156"/>
      <c r="T6944" s="25">
        <v>1</v>
      </c>
      <c r="U6944" s="156" t="s">
        <v>13113</v>
      </c>
      <c r="V6944" s="128"/>
      <c r="W6944" s="653"/>
      <c r="AC6944" s="706"/>
      <c r="AD6944" s="159"/>
      <c r="AE6944" s="159"/>
      <c r="AF6944" s="159"/>
      <c r="AG6944" s="159"/>
    </row>
    <row r="6945" spans="1:33" s="56" customFormat="1">
      <c r="A6945" s="128" t="s">
        <v>14728</v>
      </c>
      <c r="B6945" s="128" t="s">
        <v>14554</v>
      </c>
      <c r="C6945" s="56" t="s">
        <v>14729</v>
      </c>
      <c r="D6945" s="56" t="s">
        <v>15032</v>
      </c>
      <c r="E6945" s="128" t="s">
        <v>15033</v>
      </c>
      <c r="F6945" s="128" t="s">
        <v>14732</v>
      </c>
      <c r="G6945" s="52" t="s">
        <v>15034</v>
      </c>
      <c r="H6945" s="52" t="s">
        <v>14734</v>
      </c>
      <c r="I6945" s="159">
        <v>42221</v>
      </c>
      <c r="J6945" s="159">
        <v>42252</v>
      </c>
      <c r="K6945" s="150" t="s">
        <v>15035</v>
      </c>
      <c r="L6945" s="187" t="s">
        <v>15036</v>
      </c>
      <c r="N6945" s="121" t="s">
        <v>13970</v>
      </c>
      <c r="O6945" s="128"/>
      <c r="P6945" s="156"/>
      <c r="Q6945" s="128"/>
      <c r="R6945" s="128"/>
      <c r="S6945" s="156"/>
      <c r="T6945" s="25">
        <v>1</v>
      </c>
      <c r="U6945" s="156" t="s">
        <v>13113</v>
      </c>
      <c r="V6945" s="128"/>
      <c r="W6945" s="653"/>
      <c r="AC6945" s="706"/>
      <c r="AD6945" s="159"/>
      <c r="AE6945" s="159"/>
      <c r="AF6945" s="159"/>
      <c r="AG6945" s="159"/>
    </row>
    <row r="6946" spans="1:33" s="56" customFormat="1">
      <c r="A6946" s="128" t="s">
        <v>14728</v>
      </c>
      <c r="B6946" s="128" t="s">
        <v>14554</v>
      </c>
      <c r="C6946" s="56" t="s">
        <v>14729</v>
      </c>
      <c r="D6946" s="56" t="s">
        <v>15037</v>
      </c>
      <c r="E6946" s="128" t="s">
        <v>15038</v>
      </c>
      <c r="F6946" s="128" t="s">
        <v>14732</v>
      </c>
      <c r="G6946" s="52" t="s">
        <v>15039</v>
      </c>
      <c r="H6946" s="52" t="s">
        <v>14734</v>
      </c>
      <c r="I6946" s="159">
        <v>42221</v>
      </c>
      <c r="J6946" s="159">
        <v>42252</v>
      </c>
      <c r="K6946" s="150" t="s">
        <v>15040</v>
      </c>
      <c r="L6946" s="187" t="s">
        <v>15041</v>
      </c>
      <c r="N6946" s="121" t="s">
        <v>13970</v>
      </c>
      <c r="O6946" s="180"/>
      <c r="P6946" s="179"/>
      <c r="Q6946" s="121"/>
      <c r="R6946" s="128"/>
      <c r="S6946" s="156"/>
      <c r="T6946" s="25">
        <v>1</v>
      </c>
      <c r="U6946" s="156" t="s">
        <v>13113</v>
      </c>
      <c r="V6946" s="128"/>
      <c r="W6946" s="653"/>
      <c r="AC6946" s="706"/>
      <c r="AD6946" s="159"/>
      <c r="AE6946" s="159"/>
      <c r="AF6946" s="159"/>
      <c r="AG6946" s="159"/>
    </row>
    <row r="6947" spans="1:33" s="56" customFormat="1">
      <c r="A6947" s="128" t="s">
        <v>14728</v>
      </c>
      <c r="B6947" s="128" t="s">
        <v>14554</v>
      </c>
      <c r="C6947" s="56" t="s">
        <v>14729</v>
      </c>
      <c r="D6947" s="56" t="s">
        <v>15042</v>
      </c>
      <c r="E6947" s="128" t="s">
        <v>15043</v>
      </c>
      <c r="F6947" s="128" t="s">
        <v>14732</v>
      </c>
      <c r="G6947" s="52" t="s">
        <v>15044</v>
      </c>
      <c r="H6947" s="52" t="s">
        <v>14734</v>
      </c>
      <c r="I6947" s="159">
        <v>42221</v>
      </c>
      <c r="J6947" s="159">
        <v>42252</v>
      </c>
      <c r="K6947" s="150" t="s">
        <v>15045</v>
      </c>
      <c r="L6947" s="187" t="s">
        <v>15046</v>
      </c>
      <c r="N6947" s="121" t="s">
        <v>13970</v>
      </c>
      <c r="O6947" s="128"/>
      <c r="P6947" s="179"/>
      <c r="Q6947" s="121"/>
      <c r="R6947" s="128"/>
      <c r="S6947" s="156"/>
      <c r="T6947" s="25">
        <v>1</v>
      </c>
      <c r="U6947" s="156" t="s">
        <v>13113</v>
      </c>
      <c r="V6947" s="128"/>
      <c r="W6947" s="653"/>
      <c r="AC6947" s="706"/>
      <c r="AD6947" s="159"/>
      <c r="AE6947" s="159"/>
      <c r="AF6947" s="159"/>
      <c r="AG6947" s="159"/>
    </row>
    <row r="6948" spans="1:33" s="56" customFormat="1">
      <c r="A6948" s="128" t="s">
        <v>14728</v>
      </c>
      <c r="B6948" s="128" t="s">
        <v>14554</v>
      </c>
      <c r="C6948" s="56" t="s">
        <v>14729</v>
      </c>
      <c r="D6948" s="56" t="s">
        <v>15047</v>
      </c>
      <c r="E6948" s="128" t="s">
        <v>15048</v>
      </c>
      <c r="F6948" s="128" t="s">
        <v>14732</v>
      </c>
      <c r="G6948" s="52" t="s">
        <v>15049</v>
      </c>
      <c r="H6948" s="52" t="s">
        <v>14734</v>
      </c>
      <c r="I6948" s="159">
        <v>42221</v>
      </c>
      <c r="J6948" s="159">
        <v>42252</v>
      </c>
      <c r="K6948" s="150" t="s">
        <v>15050</v>
      </c>
      <c r="L6948" s="187" t="s">
        <v>15051</v>
      </c>
      <c r="N6948" s="121" t="s">
        <v>13970</v>
      </c>
      <c r="O6948" s="128"/>
      <c r="P6948" s="179"/>
      <c r="Q6948" s="121"/>
      <c r="R6948" s="128"/>
      <c r="S6948" s="156"/>
      <c r="T6948" s="25">
        <v>1</v>
      </c>
      <c r="U6948" s="156" t="s">
        <v>13113</v>
      </c>
      <c r="V6948" s="128"/>
      <c r="W6948" s="654"/>
      <c r="AC6948" s="707"/>
      <c r="AD6948" s="159"/>
      <c r="AE6948" s="159"/>
      <c r="AF6948" s="159"/>
      <c r="AG6948" s="159"/>
    </row>
    <row r="6949" spans="1:33" s="56" customFormat="1">
      <c r="A6949" s="128" t="s">
        <v>14728</v>
      </c>
      <c r="B6949" s="128" t="s">
        <v>14554</v>
      </c>
      <c r="C6949" s="56" t="s">
        <v>14729</v>
      </c>
      <c r="D6949" s="56" t="s">
        <v>15052</v>
      </c>
      <c r="E6949" s="128" t="s">
        <v>15053</v>
      </c>
      <c r="F6949" s="128" t="s">
        <v>14732</v>
      </c>
      <c r="G6949" s="52" t="s">
        <v>15054</v>
      </c>
      <c r="H6949" s="52" t="s">
        <v>14734</v>
      </c>
      <c r="I6949" s="159">
        <v>42221</v>
      </c>
      <c r="J6949" s="159">
        <v>42252</v>
      </c>
      <c r="K6949" s="150" t="s">
        <v>15055</v>
      </c>
      <c r="L6949" s="187" t="s">
        <v>15056</v>
      </c>
      <c r="N6949" s="121" t="s">
        <v>13970</v>
      </c>
      <c r="O6949" s="128"/>
      <c r="P6949" s="156"/>
      <c r="Q6949" s="121"/>
      <c r="R6949" s="128"/>
      <c r="S6949" s="156"/>
      <c r="T6949" s="25">
        <v>1</v>
      </c>
      <c r="U6949" s="156" t="s">
        <v>13113</v>
      </c>
      <c r="V6949" s="128"/>
      <c r="W6949" s="652">
        <v>60</v>
      </c>
      <c r="AC6949" s="705">
        <v>4</v>
      </c>
      <c r="AD6949" s="159"/>
      <c r="AE6949" s="159"/>
      <c r="AF6949" s="159"/>
      <c r="AG6949" s="159"/>
    </row>
    <row r="6950" spans="1:33" s="56" customFormat="1">
      <c r="A6950" s="128" t="s">
        <v>14728</v>
      </c>
      <c r="B6950" s="128" t="s">
        <v>14554</v>
      </c>
      <c r="C6950" s="56" t="s">
        <v>14729</v>
      </c>
      <c r="D6950" s="56" t="s">
        <v>15057</v>
      </c>
      <c r="E6950" s="128" t="s">
        <v>15058</v>
      </c>
      <c r="F6950" s="128" t="s">
        <v>14732</v>
      </c>
      <c r="G6950" s="52" t="s">
        <v>15059</v>
      </c>
      <c r="H6950" s="52" t="s">
        <v>14734</v>
      </c>
      <c r="I6950" s="159">
        <v>42221</v>
      </c>
      <c r="J6950" s="159">
        <v>42252</v>
      </c>
      <c r="K6950" s="150" t="s">
        <v>15060</v>
      </c>
      <c r="L6950" s="187" t="s">
        <v>15061</v>
      </c>
      <c r="N6950" s="121" t="s">
        <v>13970</v>
      </c>
      <c r="O6950" s="128"/>
      <c r="P6950" s="156"/>
      <c r="Q6950" s="121"/>
      <c r="R6950" s="128"/>
      <c r="S6950" s="156"/>
      <c r="T6950" s="25">
        <v>1</v>
      </c>
      <c r="U6950" s="156" t="s">
        <v>13113</v>
      </c>
      <c r="V6950" s="128"/>
      <c r="W6950" s="653"/>
      <c r="AC6950" s="706"/>
      <c r="AD6950" s="159"/>
      <c r="AE6950" s="159"/>
      <c r="AF6950" s="159"/>
      <c r="AG6950" s="159"/>
    </row>
    <row r="6951" spans="1:33" s="56" customFormat="1">
      <c r="A6951" s="128" t="s">
        <v>14728</v>
      </c>
      <c r="B6951" s="128" t="s">
        <v>14554</v>
      </c>
      <c r="C6951" s="56" t="s">
        <v>14729</v>
      </c>
      <c r="D6951" s="56" t="s">
        <v>15062</v>
      </c>
      <c r="E6951" s="128" t="s">
        <v>15063</v>
      </c>
      <c r="F6951" s="128" t="s">
        <v>14732</v>
      </c>
      <c r="G6951" s="52" t="s">
        <v>15064</v>
      </c>
      <c r="H6951" s="52" t="s">
        <v>14734</v>
      </c>
      <c r="I6951" s="159">
        <v>42221</v>
      </c>
      <c r="J6951" s="159">
        <v>42252</v>
      </c>
      <c r="K6951" s="150" t="s">
        <v>15065</v>
      </c>
      <c r="L6951" s="187" t="s">
        <v>15066</v>
      </c>
      <c r="N6951" s="121" t="s">
        <v>13970</v>
      </c>
      <c r="O6951" s="128"/>
      <c r="P6951" s="156"/>
      <c r="Q6951" s="121"/>
      <c r="R6951" s="128"/>
      <c r="S6951" s="156"/>
      <c r="T6951" s="25">
        <v>1</v>
      </c>
      <c r="U6951" s="156" t="s">
        <v>13113</v>
      </c>
      <c r="V6951" s="128"/>
      <c r="W6951" s="653"/>
      <c r="AC6951" s="706"/>
      <c r="AD6951" s="159"/>
      <c r="AE6951" s="159"/>
      <c r="AF6951" s="159"/>
      <c r="AG6951" s="159"/>
    </row>
    <row r="6952" spans="1:33" s="56" customFormat="1">
      <c r="A6952" s="128" t="s">
        <v>14728</v>
      </c>
      <c r="B6952" s="128" t="s">
        <v>14554</v>
      </c>
      <c r="C6952" s="56" t="s">
        <v>14729</v>
      </c>
      <c r="D6952" s="56" t="s">
        <v>15067</v>
      </c>
      <c r="E6952" s="128" t="s">
        <v>15068</v>
      </c>
      <c r="F6952" s="128" t="s">
        <v>14732</v>
      </c>
      <c r="G6952" s="52" t="s">
        <v>15069</v>
      </c>
      <c r="H6952" s="52" t="s">
        <v>14734</v>
      </c>
      <c r="I6952" s="159">
        <v>42221</v>
      </c>
      <c r="J6952" s="159">
        <v>42252</v>
      </c>
      <c r="K6952" s="150" t="s">
        <v>15070</v>
      </c>
      <c r="L6952" s="187" t="s">
        <v>15071</v>
      </c>
      <c r="N6952" s="121" t="s">
        <v>13970</v>
      </c>
      <c r="O6952" s="128"/>
      <c r="P6952" s="156"/>
      <c r="Q6952" s="121"/>
      <c r="R6952" s="128"/>
      <c r="S6952" s="156"/>
      <c r="T6952" s="25">
        <v>1</v>
      </c>
      <c r="U6952" s="156" t="s">
        <v>13113</v>
      </c>
      <c r="V6952" s="128"/>
      <c r="W6952" s="653"/>
      <c r="AC6952" s="706"/>
      <c r="AD6952" s="159"/>
      <c r="AE6952" s="159"/>
      <c r="AF6952" s="159"/>
      <c r="AG6952" s="159"/>
    </row>
    <row r="6953" spans="1:33" s="56" customFormat="1">
      <c r="A6953" s="128" t="s">
        <v>14728</v>
      </c>
      <c r="B6953" s="128" t="s">
        <v>14554</v>
      </c>
      <c r="C6953" s="56" t="s">
        <v>14729</v>
      </c>
      <c r="D6953" s="56" t="s">
        <v>15072</v>
      </c>
      <c r="E6953" s="128" t="s">
        <v>15073</v>
      </c>
      <c r="F6953" s="128" t="s">
        <v>14732</v>
      </c>
      <c r="G6953" s="52" t="s">
        <v>15074</v>
      </c>
      <c r="H6953" s="52" t="s">
        <v>14734</v>
      </c>
      <c r="I6953" s="159">
        <v>42221</v>
      </c>
      <c r="J6953" s="159">
        <v>42252</v>
      </c>
      <c r="K6953" s="150" t="s">
        <v>15075</v>
      </c>
      <c r="L6953" s="187" t="s">
        <v>15076</v>
      </c>
      <c r="N6953" s="121" t="s">
        <v>13970</v>
      </c>
      <c r="O6953" s="128"/>
      <c r="P6953" s="156"/>
      <c r="Q6953" s="121"/>
      <c r="R6953" s="128"/>
      <c r="S6953" s="156"/>
      <c r="T6953" s="25">
        <v>1</v>
      </c>
      <c r="U6953" s="156" t="s">
        <v>13113</v>
      </c>
      <c r="V6953" s="128"/>
      <c r="W6953" s="653"/>
      <c r="AC6953" s="706"/>
      <c r="AD6953" s="159"/>
      <c r="AE6953" s="159"/>
      <c r="AF6953" s="159"/>
      <c r="AG6953" s="159"/>
    </row>
    <row r="6954" spans="1:33" s="56" customFormat="1">
      <c r="A6954" s="128" t="s">
        <v>14728</v>
      </c>
      <c r="B6954" s="128" t="s">
        <v>14554</v>
      </c>
      <c r="C6954" s="56" t="s">
        <v>14729</v>
      </c>
      <c r="D6954" s="56" t="s">
        <v>15077</v>
      </c>
      <c r="E6954" s="128" t="s">
        <v>15078</v>
      </c>
      <c r="F6954" s="128" t="s">
        <v>14732</v>
      </c>
      <c r="G6954" s="52" t="s">
        <v>15079</v>
      </c>
      <c r="H6954" s="52" t="s">
        <v>14734</v>
      </c>
      <c r="I6954" s="159">
        <v>42221</v>
      </c>
      <c r="J6954" s="159">
        <v>42252</v>
      </c>
      <c r="K6954" s="150" t="s">
        <v>15080</v>
      </c>
      <c r="L6954" s="187" t="s">
        <v>15081</v>
      </c>
      <c r="N6954" s="121" t="s">
        <v>13970</v>
      </c>
      <c r="O6954" s="128"/>
      <c r="P6954" s="156"/>
      <c r="Q6954" s="121"/>
      <c r="R6954" s="128"/>
      <c r="S6954" s="156"/>
      <c r="T6954" s="25">
        <v>1</v>
      </c>
      <c r="U6954" s="156" t="s">
        <v>13113</v>
      </c>
      <c r="V6954" s="128"/>
      <c r="W6954" s="653"/>
      <c r="AC6954" s="706"/>
      <c r="AD6954" s="159"/>
      <c r="AE6954" s="159"/>
      <c r="AF6954" s="159"/>
      <c r="AG6954" s="159"/>
    </row>
    <row r="6955" spans="1:33" s="56" customFormat="1">
      <c r="A6955" s="128" t="s">
        <v>14728</v>
      </c>
      <c r="B6955" s="128" t="s">
        <v>14554</v>
      </c>
      <c r="C6955" s="56" t="s">
        <v>14729</v>
      </c>
      <c r="D6955" s="56" t="s">
        <v>15082</v>
      </c>
      <c r="E6955" s="128" t="s">
        <v>15083</v>
      </c>
      <c r="F6955" s="128" t="s">
        <v>14732</v>
      </c>
      <c r="G6955" s="52" t="s">
        <v>15084</v>
      </c>
      <c r="H6955" s="52" t="s">
        <v>14734</v>
      </c>
      <c r="I6955" s="159">
        <v>42221</v>
      </c>
      <c r="J6955" s="159">
        <v>42252</v>
      </c>
      <c r="K6955" s="150" t="s">
        <v>15085</v>
      </c>
      <c r="L6955" s="187" t="s">
        <v>15086</v>
      </c>
      <c r="N6955" s="121" t="s">
        <v>13970</v>
      </c>
      <c r="O6955" s="128"/>
      <c r="P6955" s="156"/>
      <c r="Q6955" s="121"/>
      <c r="R6955" s="128"/>
      <c r="S6955" s="156"/>
      <c r="T6955" s="25">
        <v>1</v>
      </c>
      <c r="U6955" s="156" t="s">
        <v>13113</v>
      </c>
      <c r="V6955" s="128"/>
      <c r="W6955" s="653"/>
      <c r="AC6955" s="706"/>
      <c r="AD6955" s="159"/>
      <c r="AE6955" s="159"/>
      <c r="AF6955" s="159"/>
      <c r="AG6955" s="159"/>
    </row>
    <row r="6956" spans="1:33" s="56" customFormat="1">
      <c r="A6956" s="128" t="s">
        <v>14728</v>
      </c>
      <c r="B6956" s="128" t="s">
        <v>14554</v>
      </c>
      <c r="C6956" s="56" t="s">
        <v>14729</v>
      </c>
      <c r="D6956" s="56" t="s">
        <v>15087</v>
      </c>
      <c r="E6956" s="128" t="s">
        <v>15088</v>
      </c>
      <c r="F6956" s="128" t="s">
        <v>14732</v>
      </c>
      <c r="G6956" s="52" t="s">
        <v>15089</v>
      </c>
      <c r="H6956" s="52" t="s">
        <v>14734</v>
      </c>
      <c r="I6956" s="159">
        <v>42221</v>
      </c>
      <c r="J6956" s="159">
        <v>42252</v>
      </c>
      <c r="K6956" s="150" t="s">
        <v>15090</v>
      </c>
      <c r="L6956" s="187" t="s">
        <v>15091</v>
      </c>
      <c r="N6956" s="121" t="s">
        <v>13970</v>
      </c>
      <c r="O6956" s="128"/>
      <c r="P6956" s="156"/>
      <c r="Q6956" s="121"/>
      <c r="R6956" s="128"/>
      <c r="S6956" s="156"/>
      <c r="T6956" s="25">
        <v>1</v>
      </c>
      <c r="U6956" s="156" t="s">
        <v>13113</v>
      </c>
      <c r="V6956" s="128"/>
      <c r="W6956" s="654"/>
      <c r="AC6956" s="707"/>
      <c r="AD6956" s="159"/>
      <c r="AE6956" s="159"/>
      <c r="AF6956" s="159"/>
      <c r="AG6956" s="159"/>
    </row>
    <row r="6957" spans="1:33" s="56" customFormat="1">
      <c r="A6957" s="128" t="s">
        <v>14728</v>
      </c>
      <c r="B6957" s="128" t="s">
        <v>14554</v>
      </c>
      <c r="C6957" s="56" t="s">
        <v>14729</v>
      </c>
      <c r="D6957" s="56" t="s">
        <v>15092</v>
      </c>
      <c r="E6957" s="128" t="s">
        <v>15093</v>
      </c>
      <c r="F6957" s="128" t="s">
        <v>14732</v>
      </c>
      <c r="G6957" s="52" t="s">
        <v>15094</v>
      </c>
      <c r="H6957" s="52" t="s">
        <v>14734</v>
      </c>
      <c r="I6957" s="159">
        <v>42221</v>
      </c>
      <c r="J6957" s="159">
        <v>42252</v>
      </c>
      <c r="K6957" s="150" t="s">
        <v>15095</v>
      </c>
      <c r="L6957" s="187" t="s">
        <v>15096</v>
      </c>
      <c r="N6957" s="121" t="s">
        <v>13970</v>
      </c>
      <c r="O6957" s="128"/>
      <c r="P6957" s="156"/>
      <c r="Q6957" s="128"/>
      <c r="R6957" s="128"/>
      <c r="S6957" s="156"/>
      <c r="T6957" s="25">
        <v>1</v>
      </c>
      <c r="U6957" s="156" t="s">
        <v>13113</v>
      </c>
      <c r="V6957" s="128"/>
      <c r="W6957" s="652">
        <v>60</v>
      </c>
      <c r="AC6957" s="705">
        <v>4</v>
      </c>
      <c r="AD6957" s="159"/>
      <c r="AE6957" s="159"/>
      <c r="AF6957" s="159"/>
      <c r="AG6957" s="159"/>
    </row>
    <row r="6958" spans="1:33" s="56" customFormat="1">
      <c r="A6958" s="128" t="s">
        <v>14728</v>
      </c>
      <c r="B6958" s="128" t="s">
        <v>14554</v>
      </c>
      <c r="C6958" s="56" t="s">
        <v>14729</v>
      </c>
      <c r="D6958" s="56" t="s">
        <v>15097</v>
      </c>
      <c r="E6958" s="128" t="s">
        <v>15098</v>
      </c>
      <c r="F6958" s="128" t="s">
        <v>14732</v>
      </c>
      <c r="G6958" s="52" t="s">
        <v>15099</v>
      </c>
      <c r="H6958" s="52" t="s">
        <v>14734</v>
      </c>
      <c r="I6958" s="159">
        <v>42221</v>
      </c>
      <c r="J6958" s="159">
        <v>42252</v>
      </c>
      <c r="K6958" s="150" t="s">
        <v>15100</v>
      </c>
      <c r="L6958" s="187" t="s">
        <v>15101</v>
      </c>
      <c r="N6958" s="121" t="s">
        <v>13970</v>
      </c>
      <c r="O6958" s="128"/>
      <c r="P6958" s="156"/>
      <c r="Q6958" s="128"/>
      <c r="R6958" s="128"/>
      <c r="S6958" s="156"/>
      <c r="T6958" s="25">
        <v>1</v>
      </c>
      <c r="U6958" s="156" t="s">
        <v>13113</v>
      </c>
      <c r="V6958" s="128"/>
      <c r="W6958" s="653"/>
      <c r="AC6958" s="706"/>
      <c r="AD6958" s="159"/>
      <c r="AE6958" s="159"/>
      <c r="AF6958" s="159"/>
      <c r="AG6958" s="159"/>
    </row>
    <row r="6959" spans="1:33" s="56" customFormat="1">
      <c r="A6959" s="128" t="s">
        <v>14728</v>
      </c>
      <c r="B6959" s="128" t="s">
        <v>14554</v>
      </c>
      <c r="C6959" s="56" t="s">
        <v>14729</v>
      </c>
      <c r="D6959" s="56" t="s">
        <v>15102</v>
      </c>
      <c r="E6959" s="128" t="s">
        <v>15103</v>
      </c>
      <c r="F6959" s="128" t="s">
        <v>14732</v>
      </c>
      <c r="G6959" s="52" t="s">
        <v>15104</v>
      </c>
      <c r="H6959" s="52" t="s">
        <v>14734</v>
      </c>
      <c r="I6959" s="159">
        <v>42221</v>
      </c>
      <c r="J6959" s="159">
        <v>42252</v>
      </c>
      <c r="K6959" s="150" t="s">
        <v>15105</v>
      </c>
      <c r="L6959" s="187" t="s">
        <v>15106</v>
      </c>
      <c r="N6959" s="121" t="s">
        <v>13970</v>
      </c>
      <c r="O6959" s="128"/>
      <c r="P6959" s="156"/>
      <c r="Q6959" s="128"/>
      <c r="R6959" s="128"/>
      <c r="S6959" s="156"/>
      <c r="T6959" s="25">
        <v>1</v>
      </c>
      <c r="U6959" s="156" t="s">
        <v>13113</v>
      </c>
      <c r="V6959" s="128"/>
      <c r="W6959" s="653"/>
      <c r="AC6959" s="706"/>
      <c r="AD6959" s="159"/>
      <c r="AE6959" s="159"/>
      <c r="AF6959" s="159"/>
      <c r="AG6959" s="159"/>
    </row>
    <row r="6960" spans="1:33" s="56" customFormat="1">
      <c r="A6960" s="128" t="s">
        <v>14728</v>
      </c>
      <c r="B6960" s="128" t="s">
        <v>14554</v>
      </c>
      <c r="C6960" s="56" t="s">
        <v>14729</v>
      </c>
      <c r="D6960" s="56" t="s">
        <v>15107</v>
      </c>
      <c r="E6960" s="128" t="s">
        <v>15108</v>
      </c>
      <c r="F6960" s="128" t="s">
        <v>14732</v>
      </c>
      <c r="G6960" s="52" t="s">
        <v>15109</v>
      </c>
      <c r="H6960" s="52" t="s">
        <v>14734</v>
      </c>
      <c r="I6960" s="159">
        <v>42221</v>
      </c>
      <c r="J6960" s="159">
        <v>42252</v>
      </c>
      <c r="K6960" s="150" t="s">
        <v>15110</v>
      </c>
      <c r="L6960" s="187" t="s">
        <v>15111</v>
      </c>
      <c r="N6960" s="121" t="s">
        <v>13970</v>
      </c>
      <c r="O6960" s="128"/>
      <c r="P6960" s="156"/>
      <c r="Q6960" s="128"/>
      <c r="R6960" s="128"/>
      <c r="S6960" s="156"/>
      <c r="T6960" s="25">
        <v>1</v>
      </c>
      <c r="U6960" s="156" t="s">
        <v>13113</v>
      </c>
      <c r="V6960" s="128"/>
      <c r="W6960" s="653"/>
      <c r="AC6960" s="706"/>
      <c r="AD6960" s="159"/>
      <c r="AE6960" s="159"/>
      <c r="AF6960" s="159"/>
      <c r="AG6960" s="159"/>
    </row>
    <row r="6961" spans="1:33" s="56" customFormat="1">
      <c r="A6961" s="128" t="s">
        <v>14728</v>
      </c>
      <c r="B6961" s="128" t="s">
        <v>14554</v>
      </c>
      <c r="C6961" s="56" t="s">
        <v>14729</v>
      </c>
      <c r="D6961" s="56" t="s">
        <v>15112</v>
      </c>
      <c r="E6961" s="128" t="s">
        <v>15113</v>
      </c>
      <c r="F6961" s="128" t="s">
        <v>14732</v>
      </c>
      <c r="G6961" s="52" t="s">
        <v>15114</v>
      </c>
      <c r="H6961" s="52" t="s">
        <v>14734</v>
      </c>
      <c r="I6961" s="159">
        <v>42221</v>
      </c>
      <c r="J6961" s="159">
        <v>42252</v>
      </c>
      <c r="K6961" s="150" t="s">
        <v>15115</v>
      </c>
      <c r="L6961" s="187" t="s">
        <v>15116</v>
      </c>
      <c r="N6961" s="121" t="s">
        <v>13970</v>
      </c>
      <c r="O6961" s="128"/>
      <c r="P6961" s="156"/>
      <c r="Q6961" s="128"/>
      <c r="R6961" s="128"/>
      <c r="S6961" s="156"/>
      <c r="T6961" s="25">
        <v>1</v>
      </c>
      <c r="U6961" s="156" t="s">
        <v>13113</v>
      </c>
      <c r="V6961" s="128"/>
      <c r="W6961" s="653"/>
      <c r="AC6961" s="706"/>
      <c r="AD6961" s="159"/>
      <c r="AE6961" s="159"/>
      <c r="AF6961" s="159"/>
      <c r="AG6961" s="159"/>
    </row>
    <row r="6962" spans="1:33" s="56" customFormat="1">
      <c r="A6962" s="128" t="s">
        <v>14728</v>
      </c>
      <c r="B6962" s="128" t="s">
        <v>14554</v>
      </c>
      <c r="C6962" s="56" t="s">
        <v>14729</v>
      </c>
      <c r="D6962" s="56" t="s">
        <v>15117</v>
      </c>
      <c r="E6962" s="128" t="s">
        <v>15118</v>
      </c>
      <c r="F6962" s="128" t="s">
        <v>14732</v>
      </c>
      <c r="G6962" s="52" t="s">
        <v>15119</v>
      </c>
      <c r="H6962" s="52" t="s">
        <v>14734</v>
      </c>
      <c r="I6962" s="159">
        <v>42221</v>
      </c>
      <c r="J6962" s="159">
        <v>42252</v>
      </c>
      <c r="K6962" s="150" t="s">
        <v>15120</v>
      </c>
      <c r="L6962" s="187" t="s">
        <v>15121</v>
      </c>
      <c r="N6962" s="121" t="s">
        <v>13970</v>
      </c>
      <c r="O6962" s="128"/>
      <c r="P6962" s="156"/>
      <c r="Q6962" s="128"/>
      <c r="R6962" s="128"/>
      <c r="S6962" s="156"/>
      <c r="T6962" s="25">
        <v>1</v>
      </c>
      <c r="U6962" s="156" t="s">
        <v>13113</v>
      </c>
      <c r="V6962" s="128"/>
      <c r="W6962" s="653"/>
      <c r="AC6962" s="706"/>
      <c r="AD6962" s="159"/>
      <c r="AE6962" s="159"/>
      <c r="AF6962" s="159"/>
      <c r="AG6962" s="159"/>
    </row>
    <row r="6963" spans="1:33" s="56" customFormat="1">
      <c r="A6963" s="128" t="s">
        <v>14728</v>
      </c>
      <c r="B6963" s="128" t="s">
        <v>14554</v>
      </c>
      <c r="C6963" s="56" t="s">
        <v>14729</v>
      </c>
      <c r="D6963" s="56" t="s">
        <v>15122</v>
      </c>
      <c r="E6963" s="128" t="s">
        <v>15123</v>
      </c>
      <c r="F6963" s="128" t="s">
        <v>14732</v>
      </c>
      <c r="G6963" s="52" t="s">
        <v>15124</v>
      </c>
      <c r="H6963" s="52" t="s">
        <v>14734</v>
      </c>
      <c r="I6963" s="159">
        <v>42221</v>
      </c>
      <c r="J6963" s="159">
        <v>42252</v>
      </c>
      <c r="K6963" s="150" t="s">
        <v>15125</v>
      </c>
      <c r="L6963" s="187" t="s">
        <v>15126</v>
      </c>
      <c r="N6963" s="121" t="s">
        <v>13970</v>
      </c>
      <c r="O6963" s="128"/>
      <c r="P6963" s="156"/>
      <c r="Q6963" s="128"/>
      <c r="R6963" s="128"/>
      <c r="S6963" s="156"/>
      <c r="T6963" s="25">
        <v>1</v>
      </c>
      <c r="U6963" s="156" t="s">
        <v>13113</v>
      </c>
      <c r="V6963" s="128"/>
      <c r="W6963" s="653"/>
      <c r="AC6963" s="706"/>
      <c r="AD6963" s="159"/>
      <c r="AE6963" s="159"/>
      <c r="AF6963" s="159"/>
      <c r="AG6963" s="159"/>
    </row>
    <row r="6964" spans="1:33" s="56" customFormat="1">
      <c r="A6964" s="128" t="s">
        <v>14728</v>
      </c>
      <c r="B6964" s="128" t="s">
        <v>14554</v>
      </c>
      <c r="C6964" s="56" t="s">
        <v>14729</v>
      </c>
      <c r="D6964" s="56" t="s">
        <v>15127</v>
      </c>
      <c r="E6964" s="128" t="s">
        <v>15128</v>
      </c>
      <c r="F6964" s="128" t="s">
        <v>14732</v>
      </c>
      <c r="G6964" s="52" t="s">
        <v>15129</v>
      </c>
      <c r="H6964" s="52" t="s">
        <v>14734</v>
      </c>
      <c r="I6964" s="159">
        <v>42221</v>
      </c>
      <c r="J6964" s="159">
        <v>42252</v>
      </c>
      <c r="K6964" s="150" t="s">
        <v>15130</v>
      </c>
      <c r="L6964" s="187" t="s">
        <v>15131</v>
      </c>
      <c r="N6964" s="121" t="s">
        <v>13970</v>
      </c>
      <c r="O6964" s="128"/>
      <c r="P6964" s="156"/>
      <c r="Q6964" s="128"/>
      <c r="R6964" s="128"/>
      <c r="S6964" s="156"/>
      <c r="T6964" s="25">
        <v>1</v>
      </c>
      <c r="U6964" s="156" t="s">
        <v>13113</v>
      </c>
      <c r="V6964" s="128"/>
      <c r="W6964" s="654"/>
      <c r="AC6964" s="707"/>
      <c r="AD6964" s="159"/>
      <c r="AE6964" s="159"/>
      <c r="AF6964" s="159"/>
      <c r="AG6964" s="159"/>
    </row>
    <row r="6965" spans="1:33" s="56" customFormat="1">
      <c r="A6965" s="128" t="s">
        <v>14728</v>
      </c>
      <c r="B6965" s="128" t="s">
        <v>14554</v>
      </c>
      <c r="C6965" s="56" t="s">
        <v>14729</v>
      </c>
      <c r="D6965" s="56" t="s">
        <v>15132</v>
      </c>
      <c r="E6965" s="128" t="s">
        <v>15133</v>
      </c>
      <c r="F6965" s="128" t="s">
        <v>14732</v>
      </c>
      <c r="G6965" s="52" t="s">
        <v>15134</v>
      </c>
      <c r="H6965" s="52" t="s">
        <v>14734</v>
      </c>
      <c r="I6965" s="159">
        <v>42221</v>
      </c>
      <c r="J6965" s="159">
        <v>42252</v>
      </c>
      <c r="K6965" s="150" t="s">
        <v>15135</v>
      </c>
      <c r="L6965" s="187" t="s">
        <v>15136</v>
      </c>
      <c r="N6965" s="121" t="s">
        <v>13970</v>
      </c>
      <c r="O6965" s="128"/>
      <c r="P6965" s="156"/>
      <c r="Q6965" s="128"/>
      <c r="R6965" s="128"/>
      <c r="S6965" s="156"/>
      <c r="T6965" s="25">
        <v>1</v>
      </c>
      <c r="U6965" s="156" t="s">
        <v>13113</v>
      </c>
      <c r="V6965" s="128"/>
      <c r="W6965" s="652">
        <v>60</v>
      </c>
      <c r="AC6965" s="705">
        <v>4</v>
      </c>
      <c r="AD6965" s="159"/>
      <c r="AE6965" s="159"/>
      <c r="AF6965" s="159"/>
      <c r="AG6965" s="159"/>
    </row>
    <row r="6966" spans="1:33" s="56" customFormat="1">
      <c r="A6966" s="128" t="s">
        <v>14728</v>
      </c>
      <c r="B6966" s="128" t="s">
        <v>14554</v>
      </c>
      <c r="C6966" s="56" t="s">
        <v>14729</v>
      </c>
      <c r="D6966" s="56" t="s">
        <v>15137</v>
      </c>
      <c r="E6966" s="128" t="s">
        <v>15138</v>
      </c>
      <c r="F6966" s="128" t="s">
        <v>14732</v>
      </c>
      <c r="G6966" s="52" t="s">
        <v>15139</v>
      </c>
      <c r="H6966" s="52" t="s">
        <v>14734</v>
      </c>
      <c r="I6966" s="159">
        <v>42221</v>
      </c>
      <c r="J6966" s="159">
        <v>42252</v>
      </c>
      <c r="K6966" s="150" t="s">
        <v>15140</v>
      </c>
      <c r="L6966" s="187" t="s">
        <v>15141</v>
      </c>
      <c r="N6966" s="121" t="s">
        <v>13970</v>
      </c>
      <c r="O6966" s="128"/>
      <c r="P6966" s="156"/>
      <c r="Q6966" s="128"/>
      <c r="R6966" s="128"/>
      <c r="S6966" s="156"/>
      <c r="T6966" s="25">
        <v>1</v>
      </c>
      <c r="U6966" s="156" t="s">
        <v>13113</v>
      </c>
      <c r="V6966" s="128"/>
      <c r="W6966" s="653"/>
      <c r="AC6966" s="706"/>
      <c r="AD6966" s="159"/>
      <c r="AE6966" s="159"/>
      <c r="AF6966" s="159"/>
      <c r="AG6966" s="159"/>
    </row>
    <row r="6967" spans="1:33" s="56" customFormat="1">
      <c r="A6967" s="128" t="s">
        <v>14728</v>
      </c>
      <c r="B6967" s="128" t="s">
        <v>14554</v>
      </c>
      <c r="C6967" s="56" t="s">
        <v>14729</v>
      </c>
      <c r="D6967" s="56" t="s">
        <v>15142</v>
      </c>
      <c r="E6967" s="128" t="s">
        <v>15143</v>
      </c>
      <c r="F6967" s="128" t="s">
        <v>14732</v>
      </c>
      <c r="G6967" s="52" t="s">
        <v>15144</v>
      </c>
      <c r="H6967" s="52" t="s">
        <v>14734</v>
      </c>
      <c r="I6967" s="159">
        <v>42221</v>
      </c>
      <c r="J6967" s="159">
        <v>42252</v>
      </c>
      <c r="K6967" s="150" t="s">
        <v>15145</v>
      </c>
      <c r="L6967" s="187" t="s">
        <v>15146</v>
      </c>
      <c r="N6967" s="121" t="s">
        <v>13970</v>
      </c>
      <c r="O6967" s="128"/>
      <c r="P6967" s="156"/>
      <c r="Q6967" s="128"/>
      <c r="R6967" s="128"/>
      <c r="S6967" s="156"/>
      <c r="T6967" s="25">
        <v>1</v>
      </c>
      <c r="U6967" s="156" t="s">
        <v>13113</v>
      </c>
      <c r="V6967" s="128"/>
      <c r="W6967" s="653"/>
      <c r="AC6967" s="706"/>
      <c r="AD6967" s="159"/>
      <c r="AE6967" s="159"/>
      <c r="AF6967" s="159"/>
      <c r="AG6967" s="159"/>
    </row>
    <row r="6968" spans="1:33" s="56" customFormat="1">
      <c r="A6968" s="128" t="s">
        <v>14728</v>
      </c>
      <c r="B6968" s="128" t="s">
        <v>14554</v>
      </c>
      <c r="C6968" s="56" t="s">
        <v>14729</v>
      </c>
      <c r="D6968" s="56" t="s">
        <v>15147</v>
      </c>
      <c r="E6968" s="128" t="s">
        <v>15148</v>
      </c>
      <c r="F6968" s="128" t="s">
        <v>14732</v>
      </c>
      <c r="G6968" s="52" t="s">
        <v>15149</v>
      </c>
      <c r="H6968" s="52" t="s">
        <v>14734</v>
      </c>
      <c r="I6968" s="159">
        <v>42221</v>
      </c>
      <c r="J6968" s="159">
        <v>42252</v>
      </c>
      <c r="K6968" s="150" t="s">
        <v>15150</v>
      </c>
      <c r="L6968" s="187" t="s">
        <v>15151</v>
      </c>
      <c r="N6968" s="121" t="s">
        <v>13970</v>
      </c>
      <c r="O6968" s="128"/>
      <c r="P6968" s="156"/>
      <c r="Q6968" s="128"/>
      <c r="R6968" s="128"/>
      <c r="S6968" s="156"/>
      <c r="T6968" s="25">
        <v>1</v>
      </c>
      <c r="U6968" s="156" t="s">
        <v>13113</v>
      </c>
      <c r="V6968" s="128"/>
      <c r="W6968" s="653"/>
      <c r="AC6968" s="706"/>
      <c r="AD6968" s="159"/>
      <c r="AE6968" s="159"/>
      <c r="AF6968" s="159"/>
      <c r="AG6968" s="159"/>
    </row>
    <row r="6969" spans="1:33" s="56" customFormat="1">
      <c r="A6969" s="128" t="s">
        <v>14728</v>
      </c>
      <c r="B6969" s="128" t="s">
        <v>14554</v>
      </c>
      <c r="C6969" s="56" t="s">
        <v>14729</v>
      </c>
      <c r="D6969" s="56" t="s">
        <v>15152</v>
      </c>
      <c r="E6969" s="128" t="s">
        <v>15153</v>
      </c>
      <c r="F6969" s="128" t="s">
        <v>14732</v>
      </c>
      <c r="G6969" s="52" t="s">
        <v>15154</v>
      </c>
      <c r="H6969" s="52" t="s">
        <v>14734</v>
      </c>
      <c r="I6969" s="159">
        <v>42221</v>
      </c>
      <c r="J6969" s="159">
        <v>42252</v>
      </c>
      <c r="K6969" s="150" t="s">
        <v>15155</v>
      </c>
      <c r="L6969" s="187" t="s">
        <v>15156</v>
      </c>
      <c r="N6969" s="121" t="s">
        <v>13970</v>
      </c>
      <c r="O6969" s="128"/>
      <c r="P6969" s="156"/>
      <c r="Q6969" s="128"/>
      <c r="R6969" s="128"/>
      <c r="S6969" s="156"/>
      <c r="T6969" s="25">
        <v>1</v>
      </c>
      <c r="U6969" s="156" t="s">
        <v>13113</v>
      </c>
      <c r="V6969" s="128"/>
      <c r="W6969" s="653"/>
      <c r="AC6969" s="706"/>
      <c r="AD6969" s="159"/>
      <c r="AE6969" s="159"/>
      <c r="AF6969" s="159"/>
      <c r="AG6969" s="159"/>
    </row>
    <row r="6970" spans="1:33" s="56" customFormat="1">
      <c r="A6970" s="128" t="s">
        <v>14728</v>
      </c>
      <c r="B6970" s="128" t="s">
        <v>14554</v>
      </c>
      <c r="C6970" s="56" t="s">
        <v>14729</v>
      </c>
      <c r="D6970" s="56" t="s">
        <v>15157</v>
      </c>
      <c r="E6970" s="128" t="s">
        <v>15158</v>
      </c>
      <c r="F6970" s="128" t="s">
        <v>14732</v>
      </c>
      <c r="G6970" s="52" t="s">
        <v>15159</v>
      </c>
      <c r="H6970" s="52" t="s">
        <v>14734</v>
      </c>
      <c r="I6970" s="159">
        <v>42221</v>
      </c>
      <c r="J6970" s="159">
        <v>42252</v>
      </c>
      <c r="K6970" s="150" t="s">
        <v>15160</v>
      </c>
      <c r="L6970" s="187" t="s">
        <v>15161</v>
      </c>
      <c r="N6970" s="121" t="s">
        <v>13970</v>
      </c>
      <c r="O6970" s="128"/>
      <c r="P6970" s="156"/>
      <c r="Q6970" s="128"/>
      <c r="R6970" s="128"/>
      <c r="S6970" s="156"/>
      <c r="T6970" s="25">
        <v>1</v>
      </c>
      <c r="U6970" s="156" t="s">
        <v>13113</v>
      </c>
      <c r="V6970" s="128"/>
      <c r="W6970" s="653"/>
      <c r="AC6970" s="706"/>
      <c r="AD6970" s="159"/>
      <c r="AE6970" s="159"/>
      <c r="AF6970" s="159"/>
      <c r="AG6970" s="159"/>
    </row>
    <row r="6971" spans="1:33" s="56" customFormat="1">
      <c r="A6971" s="128" t="s">
        <v>14728</v>
      </c>
      <c r="B6971" s="128" t="s">
        <v>14554</v>
      </c>
      <c r="C6971" s="56" t="s">
        <v>14729</v>
      </c>
      <c r="D6971" s="56" t="s">
        <v>15162</v>
      </c>
      <c r="E6971" s="128" t="s">
        <v>15163</v>
      </c>
      <c r="F6971" s="128" t="s">
        <v>14732</v>
      </c>
      <c r="G6971" s="52" t="s">
        <v>15164</v>
      </c>
      <c r="H6971" s="52" t="s">
        <v>14734</v>
      </c>
      <c r="I6971" s="159">
        <v>42221</v>
      </c>
      <c r="J6971" s="159">
        <v>42252</v>
      </c>
      <c r="K6971" s="150" t="s">
        <v>15165</v>
      </c>
      <c r="L6971" s="187" t="s">
        <v>15166</v>
      </c>
      <c r="N6971" s="121" t="s">
        <v>13970</v>
      </c>
      <c r="O6971" s="128"/>
      <c r="P6971" s="156"/>
      <c r="Q6971" s="128"/>
      <c r="R6971" s="128"/>
      <c r="S6971" s="156"/>
      <c r="T6971" s="25">
        <v>1</v>
      </c>
      <c r="U6971" s="156" t="s">
        <v>13113</v>
      </c>
      <c r="V6971" s="128"/>
      <c r="W6971" s="653"/>
      <c r="AC6971" s="706"/>
      <c r="AD6971" s="159"/>
      <c r="AE6971" s="159"/>
      <c r="AF6971" s="159"/>
      <c r="AG6971" s="159"/>
    </row>
    <row r="6972" spans="1:33" s="56" customFormat="1">
      <c r="A6972" s="128" t="s">
        <v>14728</v>
      </c>
      <c r="B6972" s="128" t="s">
        <v>14554</v>
      </c>
      <c r="C6972" s="56" t="s">
        <v>14729</v>
      </c>
      <c r="D6972" s="56" t="s">
        <v>15167</v>
      </c>
      <c r="E6972" s="128" t="s">
        <v>15168</v>
      </c>
      <c r="F6972" s="128" t="s">
        <v>14732</v>
      </c>
      <c r="G6972" s="52" t="s">
        <v>15169</v>
      </c>
      <c r="H6972" s="52" t="s">
        <v>14734</v>
      </c>
      <c r="I6972" s="159">
        <v>42221</v>
      </c>
      <c r="J6972" s="159">
        <v>42252</v>
      </c>
      <c r="K6972" s="150" t="s">
        <v>15170</v>
      </c>
      <c r="L6972" s="187" t="s">
        <v>15171</v>
      </c>
      <c r="N6972" s="121" t="s">
        <v>13970</v>
      </c>
      <c r="O6972" s="128"/>
      <c r="P6972" s="156"/>
      <c r="Q6972" s="128"/>
      <c r="R6972" s="128"/>
      <c r="S6972" s="156"/>
      <c r="T6972" s="25">
        <v>1</v>
      </c>
      <c r="U6972" s="156" t="s">
        <v>13113</v>
      </c>
      <c r="V6972" s="128"/>
      <c r="W6972" s="654"/>
      <c r="AC6972" s="707"/>
      <c r="AD6972" s="159"/>
      <c r="AE6972" s="159"/>
      <c r="AF6972" s="159"/>
      <c r="AG6972" s="159"/>
    </row>
    <row r="6973" spans="1:33" s="56" customFormat="1">
      <c r="A6973" s="128" t="s">
        <v>14728</v>
      </c>
      <c r="B6973" s="128" t="s">
        <v>14554</v>
      </c>
      <c r="C6973" s="56" t="s">
        <v>14729</v>
      </c>
      <c r="D6973" s="56" t="s">
        <v>15172</v>
      </c>
      <c r="E6973" s="128" t="s">
        <v>15173</v>
      </c>
      <c r="F6973" s="128" t="s">
        <v>14732</v>
      </c>
      <c r="G6973" s="52" t="s">
        <v>15174</v>
      </c>
      <c r="H6973" s="52" t="s">
        <v>14734</v>
      </c>
      <c r="I6973" s="159">
        <v>42221</v>
      </c>
      <c r="J6973" s="159">
        <v>42252</v>
      </c>
      <c r="K6973" s="150" t="s">
        <v>15175</v>
      </c>
      <c r="L6973" s="187" t="s">
        <v>15176</v>
      </c>
      <c r="N6973" s="121" t="s">
        <v>13970</v>
      </c>
      <c r="O6973" s="128"/>
      <c r="P6973" s="156"/>
      <c r="Q6973" s="128"/>
      <c r="R6973" s="128"/>
      <c r="S6973" s="156"/>
      <c r="T6973" s="25">
        <v>1</v>
      </c>
      <c r="U6973" s="156" t="s">
        <v>13113</v>
      </c>
      <c r="V6973" s="128"/>
      <c r="W6973" s="652">
        <v>60</v>
      </c>
      <c r="AC6973" s="705">
        <v>4</v>
      </c>
      <c r="AD6973" s="159"/>
      <c r="AE6973" s="159"/>
      <c r="AF6973" s="159"/>
      <c r="AG6973" s="159"/>
    </row>
    <row r="6974" spans="1:33" s="56" customFormat="1">
      <c r="A6974" s="128" t="s">
        <v>14728</v>
      </c>
      <c r="B6974" s="128" t="s">
        <v>14554</v>
      </c>
      <c r="C6974" s="56" t="s">
        <v>14729</v>
      </c>
      <c r="D6974" s="56" t="s">
        <v>15177</v>
      </c>
      <c r="E6974" s="128" t="s">
        <v>15178</v>
      </c>
      <c r="F6974" s="128" t="s">
        <v>14732</v>
      </c>
      <c r="G6974" s="52" t="s">
        <v>15179</v>
      </c>
      <c r="H6974" s="52" t="s">
        <v>14734</v>
      </c>
      <c r="I6974" s="159">
        <v>42221</v>
      </c>
      <c r="J6974" s="159">
        <v>42252</v>
      </c>
      <c r="K6974" s="150" t="s">
        <v>15180</v>
      </c>
      <c r="L6974" s="187" t="s">
        <v>15181</v>
      </c>
      <c r="N6974" s="121" t="s">
        <v>13970</v>
      </c>
      <c r="O6974" s="128"/>
      <c r="P6974" s="156"/>
      <c r="Q6974" s="128"/>
      <c r="R6974" s="128"/>
      <c r="S6974" s="156"/>
      <c r="T6974" s="25">
        <v>1</v>
      </c>
      <c r="U6974" s="156" t="s">
        <v>13113</v>
      </c>
      <c r="V6974" s="128"/>
      <c r="W6974" s="653"/>
      <c r="AC6974" s="706"/>
      <c r="AD6974" s="159"/>
      <c r="AE6974" s="159"/>
      <c r="AF6974" s="159"/>
      <c r="AG6974" s="159"/>
    </row>
    <row r="6975" spans="1:33" s="56" customFormat="1">
      <c r="A6975" s="128" t="s">
        <v>14728</v>
      </c>
      <c r="B6975" s="128" t="s">
        <v>14554</v>
      </c>
      <c r="C6975" s="56" t="s">
        <v>14729</v>
      </c>
      <c r="D6975" s="56" t="s">
        <v>15182</v>
      </c>
      <c r="E6975" s="128" t="s">
        <v>15183</v>
      </c>
      <c r="F6975" s="128" t="s">
        <v>14732</v>
      </c>
      <c r="G6975" s="52" t="s">
        <v>15184</v>
      </c>
      <c r="H6975" s="52" t="s">
        <v>14734</v>
      </c>
      <c r="I6975" s="159">
        <v>42221</v>
      </c>
      <c r="J6975" s="159">
        <v>42252</v>
      </c>
      <c r="K6975" s="150" t="s">
        <v>15185</v>
      </c>
      <c r="L6975" s="187" t="s">
        <v>15186</v>
      </c>
      <c r="N6975" s="121" t="s">
        <v>13970</v>
      </c>
      <c r="O6975" s="128"/>
      <c r="P6975" s="156"/>
      <c r="Q6975" s="128"/>
      <c r="R6975" s="128"/>
      <c r="S6975" s="156"/>
      <c r="T6975" s="25">
        <v>1</v>
      </c>
      <c r="U6975" s="156" t="s">
        <v>13113</v>
      </c>
      <c r="V6975" s="128"/>
      <c r="W6975" s="653"/>
      <c r="AC6975" s="706"/>
      <c r="AD6975" s="159"/>
      <c r="AE6975" s="159"/>
      <c r="AF6975" s="159"/>
      <c r="AG6975" s="159"/>
    </row>
    <row r="6976" spans="1:33" s="56" customFormat="1">
      <c r="A6976" s="128" t="s">
        <v>14728</v>
      </c>
      <c r="B6976" s="128" t="s">
        <v>14554</v>
      </c>
      <c r="C6976" s="56" t="s">
        <v>14729</v>
      </c>
      <c r="D6976" s="56" t="s">
        <v>15187</v>
      </c>
      <c r="E6976" s="128" t="s">
        <v>15188</v>
      </c>
      <c r="F6976" s="128" t="s">
        <v>14732</v>
      </c>
      <c r="G6976" s="52" t="s">
        <v>15189</v>
      </c>
      <c r="H6976" s="52" t="s">
        <v>14734</v>
      </c>
      <c r="I6976" s="159">
        <v>42221</v>
      </c>
      <c r="J6976" s="159">
        <v>42252</v>
      </c>
      <c r="K6976" s="150" t="s">
        <v>15190</v>
      </c>
      <c r="L6976" s="187" t="s">
        <v>15191</v>
      </c>
      <c r="N6976" s="121" t="s">
        <v>13970</v>
      </c>
      <c r="O6976" s="128"/>
      <c r="P6976" s="156"/>
      <c r="Q6976" s="128"/>
      <c r="R6976" s="128"/>
      <c r="S6976" s="156"/>
      <c r="T6976" s="25">
        <v>1</v>
      </c>
      <c r="U6976" s="156" t="s">
        <v>13113</v>
      </c>
      <c r="V6976" s="128"/>
      <c r="W6976" s="653"/>
      <c r="AC6976" s="706"/>
      <c r="AD6976" s="159"/>
      <c r="AE6976" s="159"/>
      <c r="AF6976" s="159"/>
      <c r="AG6976" s="159"/>
    </row>
    <row r="6977" spans="1:33" s="56" customFormat="1">
      <c r="A6977" s="128" t="s">
        <v>14728</v>
      </c>
      <c r="B6977" s="128" t="s">
        <v>14554</v>
      </c>
      <c r="C6977" s="56" t="s">
        <v>14729</v>
      </c>
      <c r="D6977" s="56" t="s">
        <v>15192</v>
      </c>
      <c r="E6977" s="128" t="s">
        <v>15193</v>
      </c>
      <c r="F6977" s="128" t="s">
        <v>14732</v>
      </c>
      <c r="G6977" s="52" t="s">
        <v>15194</v>
      </c>
      <c r="H6977" s="52" t="s">
        <v>14734</v>
      </c>
      <c r="I6977" s="159">
        <v>42221</v>
      </c>
      <c r="J6977" s="159">
        <v>42252</v>
      </c>
      <c r="K6977" s="150" t="s">
        <v>15195</v>
      </c>
      <c r="L6977" s="187" t="s">
        <v>15196</v>
      </c>
      <c r="N6977" s="121" t="s">
        <v>13970</v>
      </c>
      <c r="O6977" s="128"/>
      <c r="P6977" s="156"/>
      <c r="Q6977" s="128"/>
      <c r="R6977" s="128"/>
      <c r="S6977" s="156"/>
      <c r="T6977" s="25">
        <v>1</v>
      </c>
      <c r="U6977" s="156" t="s">
        <v>13113</v>
      </c>
      <c r="V6977" s="128"/>
      <c r="W6977" s="653"/>
      <c r="AC6977" s="706"/>
      <c r="AD6977" s="159"/>
      <c r="AE6977" s="159"/>
      <c r="AF6977" s="159"/>
      <c r="AG6977" s="159"/>
    </row>
    <row r="6978" spans="1:33" s="56" customFormat="1">
      <c r="A6978" s="128" t="s">
        <v>14728</v>
      </c>
      <c r="B6978" s="128" t="s">
        <v>14554</v>
      </c>
      <c r="C6978" s="56" t="s">
        <v>14729</v>
      </c>
      <c r="D6978" s="56" t="s">
        <v>15197</v>
      </c>
      <c r="E6978" s="128" t="s">
        <v>15198</v>
      </c>
      <c r="F6978" s="128" t="s">
        <v>14732</v>
      </c>
      <c r="G6978" s="52" t="s">
        <v>15199</v>
      </c>
      <c r="H6978" s="52" t="s">
        <v>14734</v>
      </c>
      <c r="I6978" s="159">
        <v>42221</v>
      </c>
      <c r="J6978" s="159">
        <v>42252</v>
      </c>
      <c r="K6978" s="150" t="s">
        <v>15200</v>
      </c>
      <c r="L6978" s="187" t="s">
        <v>15201</v>
      </c>
      <c r="N6978" s="121" t="s">
        <v>13970</v>
      </c>
      <c r="O6978" s="180"/>
      <c r="P6978" s="179"/>
      <c r="Q6978" s="121"/>
      <c r="R6978" s="128"/>
      <c r="S6978" s="156"/>
      <c r="T6978" s="25">
        <v>1</v>
      </c>
      <c r="U6978" s="156" t="s">
        <v>13113</v>
      </c>
      <c r="V6978" s="128"/>
      <c r="W6978" s="653"/>
      <c r="AC6978" s="706"/>
      <c r="AD6978" s="159"/>
      <c r="AE6978" s="159"/>
      <c r="AF6978" s="159"/>
      <c r="AG6978" s="159"/>
    </row>
    <row r="6979" spans="1:33" s="56" customFormat="1">
      <c r="A6979" s="128" t="s">
        <v>14728</v>
      </c>
      <c r="B6979" s="128" t="s">
        <v>14554</v>
      </c>
      <c r="C6979" s="56" t="s">
        <v>14729</v>
      </c>
      <c r="D6979" s="56" t="s">
        <v>15202</v>
      </c>
      <c r="E6979" s="128" t="s">
        <v>15203</v>
      </c>
      <c r="F6979" s="128" t="s">
        <v>14732</v>
      </c>
      <c r="G6979" s="52" t="s">
        <v>15204</v>
      </c>
      <c r="H6979" s="52" t="s">
        <v>14734</v>
      </c>
      <c r="I6979" s="159">
        <v>42221</v>
      </c>
      <c r="J6979" s="159">
        <v>42252</v>
      </c>
      <c r="K6979" s="150" t="s">
        <v>15205</v>
      </c>
      <c r="L6979" s="187" t="s">
        <v>15206</v>
      </c>
      <c r="N6979" s="121" t="s">
        <v>13970</v>
      </c>
      <c r="O6979" s="128"/>
      <c r="P6979" s="179"/>
      <c r="Q6979" s="121"/>
      <c r="R6979" s="128"/>
      <c r="S6979" s="156"/>
      <c r="T6979" s="25">
        <v>1</v>
      </c>
      <c r="U6979" s="156" t="s">
        <v>13113</v>
      </c>
      <c r="V6979" s="128"/>
      <c r="W6979" s="653"/>
      <c r="AC6979" s="706"/>
      <c r="AD6979" s="159"/>
      <c r="AE6979" s="159"/>
      <c r="AF6979" s="159"/>
      <c r="AG6979" s="159"/>
    </row>
    <row r="6980" spans="1:33" s="56" customFormat="1">
      <c r="A6980" s="128" t="s">
        <v>14728</v>
      </c>
      <c r="B6980" s="128" t="s">
        <v>14554</v>
      </c>
      <c r="C6980" s="56" t="s">
        <v>14729</v>
      </c>
      <c r="D6980" s="56" t="s">
        <v>15207</v>
      </c>
      <c r="E6980" s="128" t="s">
        <v>15208</v>
      </c>
      <c r="F6980" s="128" t="s">
        <v>14732</v>
      </c>
      <c r="G6980" s="52" t="s">
        <v>15209</v>
      </c>
      <c r="H6980" s="52" t="s">
        <v>14734</v>
      </c>
      <c r="I6980" s="159">
        <v>42221</v>
      </c>
      <c r="J6980" s="159">
        <v>42252</v>
      </c>
      <c r="K6980" s="150" t="s">
        <v>15210</v>
      </c>
      <c r="L6980" s="187" t="s">
        <v>15211</v>
      </c>
      <c r="N6980" s="121" t="s">
        <v>13970</v>
      </c>
      <c r="O6980" s="128"/>
      <c r="P6980" s="179"/>
      <c r="Q6980" s="121"/>
      <c r="R6980" s="128"/>
      <c r="S6980" s="156"/>
      <c r="T6980" s="25">
        <v>1</v>
      </c>
      <c r="U6980" s="156" t="s">
        <v>13113</v>
      </c>
      <c r="V6980" s="128"/>
      <c r="W6980" s="654"/>
      <c r="AC6980" s="707"/>
      <c r="AD6980" s="159"/>
      <c r="AE6980" s="159"/>
      <c r="AF6980" s="159"/>
      <c r="AG6980" s="159"/>
    </row>
    <row r="6981" spans="1:33" s="56" customFormat="1">
      <c r="A6981" s="128" t="s">
        <v>14728</v>
      </c>
      <c r="B6981" s="128" t="s">
        <v>14554</v>
      </c>
      <c r="C6981" s="56" t="s">
        <v>14729</v>
      </c>
      <c r="D6981" s="56" t="s">
        <v>15212</v>
      </c>
      <c r="E6981" s="128" t="s">
        <v>15213</v>
      </c>
      <c r="F6981" s="128" t="s">
        <v>14732</v>
      </c>
      <c r="G6981" s="52" t="s">
        <v>15214</v>
      </c>
      <c r="H6981" s="52" t="s">
        <v>14734</v>
      </c>
      <c r="I6981" s="159">
        <v>42221</v>
      </c>
      <c r="J6981" s="159">
        <v>42252</v>
      </c>
      <c r="K6981" s="150" t="s">
        <v>15215</v>
      </c>
      <c r="L6981" s="187" t="s">
        <v>15216</v>
      </c>
      <c r="N6981" s="121" t="s">
        <v>13970</v>
      </c>
      <c r="O6981" s="128"/>
      <c r="P6981" s="156"/>
      <c r="Q6981" s="121"/>
      <c r="R6981" s="128"/>
      <c r="S6981" s="156"/>
      <c r="T6981" s="25">
        <v>1</v>
      </c>
      <c r="U6981" s="156" t="s">
        <v>13113</v>
      </c>
      <c r="V6981" s="128"/>
      <c r="W6981" s="652">
        <v>60</v>
      </c>
      <c r="AC6981" s="705">
        <v>4</v>
      </c>
      <c r="AD6981" s="159"/>
      <c r="AE6981" s="159"/>
      <c r="AF6981" s="159"/>
      <c r="AG6981" s="159"/>
    </row>
    <row r="6982" spans="1:33" s="56" customFormat="1">
      <c r="A6982" s="128" t="s">
        <v>14728</v>
      </c>
      <c r="B6982" s="128" t="s">
        <v>14554</v>
      </c>
      <c r="C6982" s="56" t="s">
        <v>14729</v>
      </c>
      <c r="D6982" s="56" t="s">
        <v>15217</v>
      </c>
      <c r="E6982" s="128" t="s">
        <v>15218</v>
      </c>
      <c r="F6982" s="128" t="s">
        <v>14732</v>
      </c>
      <c r="G6982" s="52" t="s">
        <v>15219</v>
      </c>
      <c r="H6982" s="52" t="s">
        <v>14734</v>
      </c>
      <c r="I6982" s="159">
        <v>42221</v>
      </c>
      <c r="J6982" s="159">
        <v>42252</v>
      </c>
      <c r="K6982" s="150" t="s">
        <v>15220</v>
      </c>
      <c r="L6982" s="187" t="s">
        <v>15221</v>
      </c>
      <c r="N6982" s="121" t="s">
        <v>13970</v>
      </c>
      <c r="O6982" s="128"/>
      <c r="P6982" s="156"/>
      <c r="Q6982" s="121"/>
      <c r="R6982" s="128"/>
      <c r="S6982" s="156"/>
      <c r="T6982" s="25">
        <v>1</v>
      </c>
      <c r="U6982" s="156" t="s">
        <v>13113</v>
      </c>
      <c r="V6982" s="128"/>
      <c r="W6982" s="653"/>
      <c r="AC6982" s="706"/>
      <c r="AD6982" s="159"/>
      <c r="AE6982" s="159"/>
      <c r="AF6982" s="159"/>
      <c r="AG6982" s="159"/>
    </row>
    <row r="6983" spans="1:33" s="56" customFormat="1">
      <c r="A6983" s="128" t="s">
        <v>14728</v>
      </c>
      <c r="B6983" s="128" t="s">
        <v>14554</v>
      </c>
      <c r="C6983" s="56" t="s">
        <v>14729</v>
      </c>
      <c r="D6983" s="56" t="s">
        <v>15222</v>
      </c>
      <c r="E6983" s="128" t="s">
        <v>15223</v>
      </c>
      <c r="F6983" s="128" t="s">
        <v>14732</v>
      </c>
      <c r="G6983" s="52" t="s">
        <v>15224</v>
      </c>
      <c r="H6983" s="52" t="s">
        <v>14734</v>
      </c>
      <c r="I6983" s="159">
        <v>42221</v>
      </c>
      <c r="J6983" s="159">
        <v>42252</v>
      </c>
      <c r="K6983" s="150" t="s">
        <v>15225</v>
      </c>
      <c r="L6983" s="187" t="s">
        <v>15226</v>
      </c>
      <c r="N6983" s="121" t="s">
        <v>13970</v>
      </c>
      <c r="O6983" s="128"/>
      <c r="P6983" s="156"/>
      <c r="Q6983" s="121"/>
      <c r="R6983" s="128"/>
      <c r="S6983" s="156"/>
      <c r="T6983" s="25">
        <v>1</v>
      </c>
      <c r="U6983" s="156" t="s">
        <v>13113</v>
      </c>
      <c r="V6983" s="128"/>
      <c r="W6983" s="653"/>
      <c r="AC6983" s="706"/>
      <c r="AD6983" s="159"/>
      <c r="AE6983" s="159"/>
      <c r="AF6983" s="159"/>
      <c r="AG6983" s="159"/>
    </row>
    <row r="6984" spans="1:33" s="56" customFormat="1">
      <c r="A6984" s="128" t="s">
        <v>14728</v>
      </c>
      <c r="B6984" s="128" t="s">
        <v>14554</v>
      </c>
      <c r="C6984" s="56" t="s">
        <v>14729</v>
      </c>
      <c r="D6984" s="56" t="s">
        <v>15227</v>
      </c>
      <c r="E6984" s="128" t="s">
        <v>15228</v>
      </c>
      <c r="F6984" s="128" t="s">
        <v>14732</v>
      </c>
      <c r="G6984" s="52" t="s">
        <v>15229</v>
      </c>
      <c r="H6984" s="52" t="s">
        <v>14734</v>
      </c>
      <c r="I6984" s="159">
        <v>42221</v>
      </c>
      <c r="J6984" s="159">
        <v>42252</v>
      </c>
      <c r="K6984" s="150" t="s">
        <v>15230</v>
      </c>
      <c r="L6984" s="187" t="s">
        <v>15231</v>
      </c>
      <c r="N6984" s="121" t="s">
        <v>13970</v>
      </c>
      <c r="O6984" s="128"/>
      <c r="P6984" s="156"/>
      <c r="Q6984" s="121"/>
      <c r="R6984" s="128"/>
      <c r="S6984" s="156"/>
      <c r="T6984" s="25">
        <v>1</v>
      </c>
      <c r="U6984" s="156" t="s">
        <v>13113</v>
      </c>
      <c r="V6984" s="128"/>
      <c r="W6984" s="653"/>
      <c r="AC6984" s="706"/>
      <c r="AD6984" s="159"/>
      <c r="AE6984" s="159"/>
      <c r="AF6984" s="159"/>
      <c r="AG6984" s="159"/>
    </row>
    <row r="6985" spans="1:33" s="56" customFormat="1">
      <c r="A6985" s="128" t="s">
        <v>14728</v>
      </c>
      <c r="B6985" s="128" t="s">
        <v>14554</v>
      </c>
      <c r="C6985" s="56" t="s">
        <v>14729</v>
      </c>
      <c r="D6985" s="56" t="s">
        <v>15232</v>
      </c>
      <c r="E6985" s="128" t="s">
        <v>15233</v>
      </c>
      <c r="F6985" s="128" t="s">
        <v>14732</v>
      </c>
      <c r="G6985" s="52" t="s">
        <v>15234</v>
      </c>
      <c r="H6985" s="52" t="s">
        <v>14734</v>
      </c>
      <c r="I6985" s="159">
        <v>42221</v>
      </c>
      <c r="J6985" s="159">
        <v>42252</v>
      </c>
      <c r="K6985" s="150" t="s">
        <v>15235</v>
      </c>
      <c r="L6985" s="187" t="s">
        <v>15236</v>
      </c>
      <c r="N6985" s="121" t="s">
        <v>13970</v>
      </c>
      <c r="O6985" s="128"/>
      <c r="P6985" s="156"/>
      <c r="Q6985" s="121"/>
      <c r="R6985" s="128"/>
      <c r="S6985" s="156"/>
      <c r="T6985" s="25">
        <v>1</v>
      </c>
      <c r="U6985" s="156" t="s">
        <v>13113</v>
      </c>
      <c r="V6985" s="128"/>
      <c r="W6985" s="653"/>
      <c r="AC6985" s="706"/>
      <c r="AD6985" s="159"/>
      <c r="AE6985" s="159"/>
      <c r="AF6985" s="159"/>
      <c r="AG6985" s="159"/>
    </row>
    <row r="6986" spans="1:33" s="56" customFormat="1">
      <c r="A6986" s="128" t="s">
        <v>14728</v>
      </c>
      <c r="B6986" s="128" t="s">
        <v>14554</v>
      </c>
      <c r="C6986" s="56" t="s">
        <v>14729</v>
      </c>
      <c r="D6986" s="56" t="s">
        <v>15237</v>
      </c>
      <c r="E6986" s="128" t="s">
        <v>15238</v>
      </c>
      <c r="F6986" s="128" t="s">
        <v>14732</v>
      </c>
      <c r="G6986" s="52" t="s">
        <v>15239</v>
      </c>
      <c r="H6986" s="52" t="s">
        <v>14734</v>
      </c>
      <c r="I6986" s="159">
        <v>42221</v>
      </c>
      <c r="J6986" s="159">
        <v>42252</v>
      </c>
      <c r="K6986" s="150" t="s">
        <v>15240</v>
      </c>
      <c r="L6986" s="187" t="s">
        <v>15241</v>
      </c>
      <c r="N6986" s="121" t="s">
        <v>13970</v>
      </c>
      <c r="O6986" s="128"/>
      <c r="P6986" s="156"/>
      <c r="Q6986" s="121"/>
      <c r="R6986" s="128"/>
      <c r="S6986" s="156"/>
      <c r="T6986" s="25">
        <v>1</v>
      </c>
      <c r="U6986" s="156" t="s">
        <v>13113</v>
      </c>
      <c r="V6986" s="128"/>
      <c r="W6986" s="653"/>
      <c r="AC6986" s="706"/>
      <c r="AD6986" s="159"/>
      <c r="AE6986" s="159"/>
      <c r="AF6986" s="159"/>
      <c r="AG6986" s="159"/>
    </row>
    <row r="6987" spans="1:33" s="56" customFormat="1">
      <c r="A6987" s="128" t="s">
        <v>14728</v>
      </c>
      <c r="B6987" s="128" t="s">
        <v>14554</v>
      </c>
      <c r="C6987" s="56" t="s">
        <v>14729</v>
      </c>
      <c r="D6987" s="56" t="s">
        <v>15242</v>
      </c>
      <c r="E6987" s="128" t="s">
        <v>15243</v>
      </c>
      <c r="F6987" s="128" t="s">
        <v>14732</v>
      </c>
      <c r="G6987" s="52" t="s">
        <v>15244</v>
      </c>
      <c r="H6987" s="52" t="s">
        <v>14734</v>
      </c>
      <c r="I6987" s="159">
        <v>42221</v>
      </c>
      <c r="J6987" s="159">
        <v>42252</v>
      </c>
      <c r="K6987" s="150" t="s">
        <v>15245</v>
      </c>
      <c r="L6987" s="187" t="s">
        <v>15246</v>
      </c>
      <c r="N6987" s="121" t="s">
        <v>13970</v>
      </c>
      <c r="O6987" s="128"/>
      <c r="P6987" s="156"/>
      <c r="Q6987" s="121"/>
      <c r="R6987" s="128"/>
      <c r="S6987" s="156"/>
      <c r="T6987" s="25">
        <v>1</v>
      </c>
      <c r="U6987" s="156" t="s">
        <v>13113</v>
      </c>
      <c r="V6987" s="128"/>
      <c r="W6987" s="653"/>
      <c r="AC6987" s="706"/>
      <c r="AD6987" s="159"/>
      <c r="AE6987" s="159"/>
      <c r="AF6987" s="159"/>
      <c r="AG6987" s="159"/>
    </row>
    <row r="6988" spans="1:33" s="56" customFormat="1">
      <c r="A6988" s="128" t="s">
        <v>14728</v>
      </c>
      <c r="B6988" s="128" t="s">
        <v>14554</v>
      </c>
      <c r="C6988" s="56" t="s">
        <v>14729</v>
      </c>
      <c r="D6988" s="56" t="s">
        <v>15247</v>
      </c>
      <c r="E6988" s="128" t="s">
        <v>15248</v>
      </c>
      <c r="F6988" s="128" t="s">
        <v>14732</v>
      </c>
      <c r="G6988" s="52" t="s">
        <v>15249</v>
      </c>
      <c r="H6988" s="52" t="s">
        <v>14734</v>
      </c>
      <c r="I6988" s="159">
        <v>42221</v>
      </c>
      <c r="J6988" s="159">
        <v>42252</v>
      </c>
      <c r="K6988" s="150" t="s">
        <v>15250</v>
      </c>
      <c r="L6988" s="187" t="s">
        <v>15251</v>
      </c>
      <c r="N6988" s="121" t="s">
        <v>13970</v>
      </c>
      <c r="O6988" s="128"/>
      <c r="P6988" s="156"/>
      <c r="Q6988" s="121"/>
      <c r="R6988" s="128"/>
      <c r="S6988" s="156"/>
      <c r="T6988" s="25">
        <v>1</v>
      </c>
      <c r="U6988" s="156" t="s">
        <v>13113</v>
      </c>
      <c r="V6988" s="128"/>
      <c r="W6988" s="654"/>
      <c r="AC6988" s="707"/>
      <c r="AD6988" s="159"/>
      <c r="AE6988" s="159"/>
      <c r="AF6988" s="159"/>
      <c r="AG6988" s="159"/>
    </row>
    <row r="6989" spans="1:33" s="56" customFormat="1">
      <c r="A6989" s="128" t="s">
        <v>14728</v>
      </c>
      <c r="B6989" s="128" t="s">
        <v>14554</v>
      </c>
      <c r="C6989" s="56" t="s">
        <v>14729</v>
      </c>
      <c r="D6989" s="56" t="s">
        <v>15252</v>
      </c>
      <c r="E6989" s="128" t="s">
        <v>15253</v>
      </c>
      <c r="F6989" s="128" t="s">
        <v>14732</v>
      </c>
      <c r="G6989" s="52" t="s">
        <v>15254</v>
      </c>
      <c r="H6989" s="52" t="s">
        <v>14734</v>
      </c>
      <c r="I6989" s="159">
        <v>42221</v>
      </c>
      <c r="J6989" s="159">
        <v>42252</v>
      </c>
      <c r="K6989" s="150" t="s">
        <v>15255</v>
      </c>
      <c r="L6989" s="187" t="s">
        <v>15256</v>
      </c>
      <c r="N6989" s="121" t="s">
        <v>13970</v>
      </c>
      <c r="O6989" s="128"/>
      <c r="P6989" s="156"/>
      <c r="Q6989" s="128"/>
      <c r="R6989" s="128"/>
      <c r="S6989" s="156"/>
      <c r="T6989" s="25">
        <v>1</v>
      </c>
      <c r="U6989" s="156" t="s">
        <v>13113</v>
      </c>
      <c r="V6989" s="128"/>
      <c r="W6989" s="652">
        <v>60</v>
      </c>
      <c r="AC6989" s="705">
        <v>4</v>
      </c>
      <c r="AD6989" s="159"/>
      <c r="AE6989" s="159"/>
      <c r="AF6989" s="159"/>
      <c r="AG6989" s="159"/>
    </row>
    <row r="6990" spans="1:33" s="56" customFormat="1">
      <c r="A6990" s="128" t="s">
        <v>14728</v>
      </c>
      <c r="B6990" s="128" t="s">
        <v>14554</v>
      </c>
      <c r="C6990" s="56" t="s">
        <v>14729</v>
      </c>
      <c r="D6990" s="56" t="s">
        <v>15257</v>
      </c>
      <c r="E6990" s="128" t="s">
        <v>15258</v>
      </c>
      <c r="F6990" s="128" t="s">
        <v>14732</v>
      </c>
      <c r="G6990" s="52" t="s">
        <v>15259</v>
      </c>
      <c r="H6990" s="52" t="s">
        <v>14734</v>
      </c>
      <c r="I6990" s="159">
        <v>42221</v>
      </c>
      <c r="J6990" s="159">
        <v>42252</v>
      </c>
      <c r="K6990" s="150" t="s">
        <v>15260</v>
      </c>
      <c r="L6990" s="187" t="s">
        <v>15261</v>
      </c>
      <c r="N6990" s="121" t="s">
        <v>13970</v>
      </c>
      <c r="O6990" s="128"/>
      <c r="P6990" s="156"/>
      <c r="Q6990" s="128"/>
      <c r="R6990" s="128"/>
      <c r="S6990" s="156"/>
      <c r="T6990" s="25">
        <v>1</v>
      </c>
      <c r="U6990" s="156" t="s">
        <v>13113</v>
      </c>
      <c r="V6990" s="128"/>
      <c r="W6990" s="653"/>
      <c r="AC6990" s="706"/>
      <c r="AD6990" s="159"/>
      <c r="AE6990" s="159"/>
      <c r="AF6990" s="159"/>
      <c r="AG6990" s="159"/>
    </row>
    <row r="6991" spans="1:33" s="56" customFormat="1">
      <c r="A6991" s="128" t="s">
        <v>14728</v>
      </c>
      <c r="B6991" s="128" t="s">
        <v>14554</v>
      </c>
      <c r="C6991" s="56" t="s">
        <v>14729</v>
      </c>
      <c r="D6991" s="56" t="s">
        <v>15262</v>
      </c>
      <c r="E6991" s="128" t="s">
        <v>15263</v>
      </c>
      <c r="F6991" s="128" t="s">
        <v>14732</v>
      </c>
      <c r="G6991" s="52" t="s">
        <v>15264</v>
      </c>
      <c r="H6991" s="52" t="s">
        <v>14734</v>
      </c>
      <c r="I6991" s="159">
        <v>42221</v>
      </c>
      <c r="J6991" s="159">
        <v>42252</v>
      </c>
      <c r="K6991" s="150" t="s">
        <v>15265</v>
      </c>
      <c r="L6991" s="187" t="s">
        <v>15266</v>
      </c>
      <c r="N6991" s="121" t="s">
        <v>13970</v>
      </c>
      <c r="O6991" s="128"/>
      <c r="P6991" s="156"/>
      <c r="Q6991" s="128"/>
      <c r="R6991" s="128"/>
      <c r="S6991" s="156"/>
      <c r="T6991" s="25">
        <v>1</v>
      </c>
      <c r="U6991" s="156" t="s">
        <v>13113</v>
      </c>
      <c r="V6991" s="128"/>
      <c r="W6991" s="653"/>
      <c r="AC6991" s="706"/>
      <c r="AD6991" s="159"/>
      <c r="AE6991" s="159"/>
      <c r="AF6991" s="159"/>
      <c r="AG6991" s="159"/>
    </row>
    <row r="6992" spans="1:33" s="56" customFormat="1">
      <c r="A6992" s="128" t="s">
        <v>14728</v>
      </c>
      <c r="B6992" s="128" t="s">
        <v>14554</v>
      </c>
      <c r="C6992" s="56" t="s">
        <v>14729</v>
      </c>
      <c r="D6992" s="56" t="s">
        <v>15267</v>
      </c>
      <c r="E6992" s="128" t="s">
        <v>15268</v>
      </c>
      <c r="F6992" s="128" t="s">
        <v>14732</v>
      </c>
      <c r="G6992" s="52" t="s">
        <v>15269</v>
      </c>
      <c r="H6992" s="52" t="s">
        <v>14734</v>
      </c>
      <c r="I6992" s="159">
        <v>42221</v>
      </c>
      <c r="J6992" s="159">
        <v>42252</v>
      </c>
      <c r="K6992" s="150" t="s">
        <v>15270</v>
      </c>
      <c r="L6992" s="187" t="s">
        <v>15271</v>
      </c>
      <c r="N6992" s="121" t="s">
        <v>13970</v>
      </c>
      <c r="O6992" s="128"/>
      <c r="P6992" s="156"/>
      <c r="Q6992" s="128"/>
      <c r="R6992" s="128"/>
      <c r="S6992" s="156"/>
      <c r="T6992" s="25">
        <v>1</v>
      </c>
      <c r="U6992" s="156" t="s">
        <v>13113</v>
      </c>
      <c r="V6992" s="128"/>
      <c r="W6992" s="653"/>
      <c r="AC6992" s="706"/>
      <c r="AD6992" s="159"/>
      <c r="AE6992" s="159"/>
      <c r="AF6992" s="159"/>
      <c r="AG6992" s="159"/>
    </row>
    <row r="6993" spans="1:36" s="56" customFormat="1">
      <c r="A6993" s="128" t="s">
        <v>14728</v>
      </c>
      <c r="B6993" s="128" t="s">
        <v>14554</v>
      </c>
      <c r="C6993" s="56" t="s">
        <v>14729</v>
      </c>
      <c r="D6993" s="56" t="s">
        <v>15272</v>
      </c>
      <c r="E6993" s="128" t="s">
        <v>15273</v>
      </c>
      <c r="F6993" s="128" t="s">
        <v>14732</v>
      </c>
      <c r="G6993" s="52" t="s">
        <v>15274</v>
      </c>
      <c r="H6993" s="52" t="s">
        <v>14734</v>
      </c>
      <c r="I6993" s="159">
        <v>42221</v>
      </c>
      <c r="J6993" s="159">
        <v>42252</v>
      </c>
      <c r="K6993" s="150" t="s">
        <v>15275</v>
      </c>
      <c r="L6993" s="187" t="s">
        <v>15276</v>
      </c>
      <c r="N6993" s="121" t="s">
        <v>13970</v>
      </c>
      <c r="O6993" s="128"/>
      <c r="P6993" s="156"/>
      <c r="Q6993" s="128"/>
      <c r="R6993" s="128"/>
      <c r="S6993" s="156"/>
      <c r="T6993" s="25">
        <v>1</v>
      </c>
      <c r="U6993" s="156" t="s">
        <v>13113</v>
      </c>
      <c r="V6993" s="128"/>
      <c r="W6993" s="653"/>
      <c r="AC6993" s="706"/>
      <c r="AD6993" s="159"/>
      <c r="AE6993" s="159"/>
      <c r="AF6993" s="159"/>
      <c r="AG6993" s="159"/>
    </row>
    <row r="6994" spans="1:36" s="56" customFormat="1">
      <c r="A6994" s="128" t="s">
        <v>14728</v>
      </c>
      <c r="B6994" s="128" t="s">
        <v>14554</v>
      </c>
      <c r="C6994" s="56" t="s">
        <v>14729</v>
      </c>
      <c r="D6994" s="56" t="s">
        <v>15277</v>
      </c>
      <c r="E6994" s="128" t="s">
        <v>15278</v>
      </c>
      <c r="F6994" s="128" t="s">
        <v>14732</v>
      </c>
      <c r="G6994" s="52" t="s">
        <v>15279</v>
      </c>
      <c r="H6994" s="52" t="s">
        <v>14734</v>
      </c>
      <c r="I6994" s="159">
        <v>42221</v>
      </c>
      <c r="J6994" s="159">
        <v>42252</v>
      </c>
      <c r="K6994" s="150" t="s">
        <v>15280</v>
      </c>
      <c r="L6994" s="187" t="s">
        <v>15281</v>
      </c>
      <c r="N6994" s="121" t="s">
        <v>13970</v>
      </c>
      <c r="O6994" s="128"/>
      <c r="P6994" s="156"/>
      <c r="Q6994" s="128"/>
      <c r="R6994" s="128"/>
      <c r="S6994" s="156"/>
      <c r="T6994" s="25">
        <v>1</v>
      </c>
      <c r="U6994" s="156" t="s">
        <v>13113</v>
      </c>
      <c r="V6994" s="128"/>
      <c r="W6994" s="653"/>
      <c r="AC6994" s="706"/>
      <c r="AD6994" s="159"/>
      <c r="AE6994" s="159"/>
      <c r="AF6994" s="159"/>
      <c r="AG6994" s="159"/>
    </row>
    <row r="6995" spans="1:36" s="56" customFormat="1">
      <c r="A6995" s="128" t="s">
        <v>14728</v>
      </c>
      <c r="B6995" s="128" t="s">
        <v>14554</v>
      </c>
      <c r="C6995" s="56" t="s">
        <v>14729</v>
      </c>
      <c r="D6995" s="56" t="s">
        <v>15282</v>
      </c>
      <c r="E6995" s="128" t="s">
        <v>15283</v>
      </c>
      <c r="F6995" s="128" t="s">
        <v>14732</v>
      </c>
      <c r="G6995" s="52" t="s">
        <v>15284</v>
      </c>
      <c r="H6995" s="52" t="s">
        <v>14734</v>
      </c>
      <c r="I6995" s="159">
        <v>42221</v>
      </c>
      <c r="J6995" s="159">
        <v>42252</v>
      </c>
      <c r="K6995" s="150" t="s">
        <v>15285</v>
      </c>
      <c r="L6995" s="187" t="s">
        <v>15286</v>
      </c>
      <c r="N6995" s="121" t="s">
        <v>13970</v>
      </c>
      <c r="O6995" s="128"/>
      <c r="P6995" s="156"/>
      <c r="Q6995" s="128"/>
      <c r="R6995" s="128"/>
      <c r="S6995" s="156"/>
      <c r="T6995" s="25">
        <v>1</v>
      </c>
      <c r="U6995" s="156" t="s">
        <v>13113</v>
      </c>
      <c r="V6995" s="128"/>
      <c r="W6995" s="653"/>
      <c r="AC6995" s="706"/>
      <c r="AD6995" s="159"/>
      <c r="AE6995" s="159"/>
      <c r="AF6995" s="159"/>
      <c r="AG6995" s="159"/>
    </row>
    <row r="6996" spans="1:36" s="56" customFormat="1">
      <c r="A6996" s="128" t="s">
        <v>14728</v>
      </c>
      <c r="B6996" s="128" t="s">
        <v>14554</v>
      </c>
      <c r="C6996" s="56" t="s">
        <v>14729</v>
      </c>
      <c r="D6996" s="56" t="s">
        <v>15287</v>
      </c>
      <c r="E6996" s="128" t="s">
        <v>15288</v>
      </c>
      <c r="F6996" s="128" t="s">
        <v>14732</v>
      </c>
      <c r="G6996" s="52" t="s">
        <v>15289</v>
      </c>
      <c r="H6996" s="52" t="s">
        <v>14734</v>
      </c>
      <c r="I6996" s="159">
        <v>42221</v>
      </c>
      <c r="J6996" s="159">
        <v>42252</v>
      </c>
      <c r="K6996" s="150" t="s">
        <v>15290</v>
      </c>
      <c r="L6996" s="187" t="s">
        <v>15291</v>
      </c>
      <c r="N6996" s="121" t="s">
        <v>13970</v>
      </c>
      <c r="O6996" s="128"/>
      <c r="P6996" s="156"/>
      <c r="Q6996" s="128"/>
      <c r="R6996" s="128"/>
      <c r="S6996" s="156"/>
      <c r="T6996" s="25">
        <v>1</v>
      </c>
      <c r="U6996" s="156" t="s">
        <v>13113</v>
      </c>
      <c r="V6996" s="128"/>
      <c r="W6996" s="654"/>
      <c r="AC6996" s="707"/>
      <c r="AD6996" s="159"/>
      <c r="AE6996" s="159"/>
      <c r="AF6996" s="159"/>
      <c r="AG6996" s="159"/>
    </row>
    <row r="6997" spans="1:36" s="56" customFormat="1">
      <c r="A6997" s="128" t="s">
        <v>14728</v>
      </c>
      <c r="B6997" s="128" t="s">
        <v>14554</v>
      </c>
      <c r="C6997" s="56" t="s">
        <v>14729</v>
      </c>
      <c r="D6997" s="56" t="s">
        <v>15287</v>
      </c>
      <c r="E6997" s="128" t="s">
        <v>15288</v>
      </c>
      <c r="F6997" s="128" t="s">
        <v>14732</v>
      </c>
      <c r="G6997" s="52" t="s">
        <v>15289</v>
      </c>
      <c r="H6997" s="52" t="s">
        <v>14734</v>
      </c>
      <c r="I6997" s="159">
        <v>42221</v>
      </c>
      <c r="J6997" s="159">
        <v>42252</v>
      </c>
      <c r="K6997" s="150" t="s">
        <v>15292</v>
      </c>
      <c r="L6997" s="187" t="s">
        <v>15293</v>
      </c>
      <c r="N6997" s="121" t="s">
        <v>13970</v>
      </c>
      <c r="O6997" s="128"/>
      <c r="P6997" s="156"/>
      <c r="Q6997" s="128"/>
      <c r="R6997" s="128"/>
      <c r="S6997" s="156"/>
      <c r="T6997" s="25">
        <v>1</v>
      </c>
      <c r="U6997" s="156" t="s">
        <v>13113</v>
      </c>
      <c r="V6997" s="128"/>
      <c r="W6997" s="652">
        <v>60</v>
      </c>
      <c r="AC6997" s="705">
        <v>4</v>
      </c>
      <c r="AD6997" s="159"/>
      <c r="AE6997" s="159"/>
      <c r="AF6997" s="159"/>
      <c r="AG6997" s="159"/>
    </row>
    <row r="6998" spans="1:36" s="56" customFormat="1">
      <c r="A6998" s="128" t="s">
        <v>14728</v>
      </c>
      <c r="B6998" s="128" t="s">
        <v>14554</v>
      </c>
      <c r="C6998" s="56" t="s">
        <v>14729</v>
      </c>
      <c r="D6998" s="56" t="s">
        <v>15287</v>
      </c>
      <c r="E6998" s="128" t="s">
        <v>15288</v>
      </c>
      <c r="F6998" s="128" t="s">
        <v>14732</v>
      </c>
      <c r="G6998" s="52" t="s">
        <v>15289</v>
      </c>
      <c r="H6998" s="52" t="s">
        <v>14734</v>
      </c>
      <c r="I6998" s="159">
        <v>42221</v>
      </c>
      <c r="J6998" s="159">
        <v>42252</v>
      </c>
      <c r="K6998" s="150" t="s">
        <v>15294</v>
      </c>
      <c r="L6998" s="187" t="s">
        <v>15295</v>
      </c>
      <c r="N6998" s="121" t="s">
        <v>13970</v>
      </c>
      <c r="O6998" s="128"/>
      <c r="P6998" s="156"/>
      <c r="Q6998" s="128"/>
      <c r="R6998" s="128"/>
      <c r="S6998" s="156"/>
      <c r="T6998" s="25">
        <v>1</v>
      </c>
      <c r="U6998" s="156" t="s">
        <v>13113</v>
      </c>
      <c r="V6998" s="128"/>
      <c r="W6998" s="653"/>
      <c r="AC6998" s="706"/>
      <c r="AD6998" s="159"/>
      <c r="AE6998" s="159"/>
      <c r="AF6998" s="159"/>
      <c r="AG6998" s="159"/>
    </row>
    <row r="6999" spans="1:36" s="56" customFormat="1">
      <c r="A6999" s="128" t="s">
        <v>14728</v>
      </c>
      <c r="B6999" s="128" t="s">
        <v>14554</v>
      </c>
      <c r="C6999" s="56" t="s">
        <v>14729</v>
      </c>
      <c r="D6999" s="56" t="s">
        <v>15287</v>
      </c>
      <c r="E6999" s="128" t="s">
        <v>15288</v>
      </c>
      <c r="F6999" s="128" t="s">
        <v>14732</v>
      </c>
      <c r="G6999" s="52" t="s">
        <v>15289</v>
      </c>
      <c r="H6999" s="52" t="s">
        <v>14734</v>
      </c>
      <c r="I6999" s="159">
        <v>42221</v>
      </c>
      <c r="J6999" s="159">
        <v>42252</v>
      </c>
      <c r="K6999" s="150" t="s">
        <v>15296</v>
      </c>
      <c r="L6999" s="187" t="s">
        <v>15297</v>
      </c>
      <c r="N6999" s="121" t="s">
        <v>13970</v>
      </c>
      <c r="O6999" s="128"/>
      <c r="P6999" s="156"/>
      <c r="Q6999" s="128"/>
      <c r="R6999" s="128"/>
      <c r="S6999" s="156"/>
      <c r="T6999" s="25">
        <v>1</v>
      </c>
      <c r="U6999" s="156" t="s">
        <v>13113</v>
      </c>
      <c r="V6999" s="128"/>
      <c r="W6999" s="653"/>
      <c r="AC6999" s="706"/>
      <c r="AD6999" s="159"/>
      <c r="AE6999" s="159"/>
      <c r="AF6999" s="159"/>
      <c r="AG6999" s="159"/>
    </row>
    <row r="7000" spans="1:36" s="56" customFormat="1">
      <c r="A7000" s="128" t="s">
        <v>14728</v>
      </c>
      <c r="B7000" s="128" t="s">
        <v>14554</v>
      </c>
      <c r="C7000" s="56" t="s">
        <v>14729</v>
      </c>
      <c r="D7000" s="56" t="s">
        <v>15287</v>
      </c>
      <c r="E7000" s="128" t="s">
        <v>15288</v>
      </c>
      <c r="F7000" s="128" t="s">
        <v>14732</v>
      </c>
      <c r="G7000" s="52" t="s">
        <v>15289</v>
      </c>
      <c r="H7000" s="52" t="s">
        <v>14734</v>
      </c>
      <c r="I7000" s="159">
        <v>42221</v>
      </c>
      <c r="J7000" s="159">
        <v>42252</v>
      </c>
      <c r="K7000" s="150" t="s">
        <v>15298</v>
      </c>
      <c r="L7000" s="187" t="s">
        <v>15299</v>
      </c>
      <c r="N7000" s="121" t="s">
        <v>13970</v>
      </c>
      <c r="O7000" s="128"/>
      <c r="P7000" s="156"/>
      <c r="Q7000" s="128"/>
      <c r="R7000" s="128"/>
      <c r="S7000" s="156"/>
      <c r="T7000" s="25">
        <v>1</v>
      </c>
      <c r="U7000" s="156" t="s">
        <v>13113</v>
      </c>
      <c r="V7000" s="128"/>
      <c r="W7000" s="653"/>
      <c r="AC7000" s="706"/>
      <c r="AD7000" s="159"/>
      <c r="AE7000" s="159"/>
      <c r="AF7000" s="159"/>
      <c r="AG7000" s="159"/>
    </row>
    <row r="7001" spans="1:36" s="56" customFormat="1">
      <c r="A7001" s="128" t="s">
        <v>14728</v>
      </c>
      <c r="B7001" s="128" t="s">
        <v>14554</v>
      </c>
      <c r="C7001" s="56" t="s">
        <v>14729</v>
      </c>
      <c r="D7001" s="56" t="s">
        <v>15287</v>
      </c>
      <c r="E7001" s="128" t="s">
        <v>15288</v>
      </c>
      <c r="F7001" s="128" t="s">
        <v>14732</v>
      </c>
      <c r="G7001" s="52" t="s">
        <v>15289</v>
      </c>
      <c r="H7001" s="52" t="s">
        <v>14734</v>
      </c>
      <c r="I7001" s="159">
        <v>42221</v>
      </c>
      <c r="J7001" s="159">
        <v>42252</v>
      </c>
      <c r="K7001" s="150" t="s">
        <v>15300</v>
      </c>
      <c r="L7001" s="187" t="s">
        <v>15301</v>
      </c>
      <c r="N7001" s="121" t="s">
        <v>13970</v>
      </c>
      <c r="O7001" s="128"/>
      <c r="P7001" s="156"/>
      <c r="Q7001" s="128"/>
      <c r="R7001" s="128"/>
      <c r="S7001" s="156"/>
      <c r="T7001" s="25">
        <v>1</v>
      </c>
      <c r="U7001" s="156" t="s">
        <v>13113</v>
      </c>
      <c r="V7001" s="128"/>
      <c r="W7001" s="653"/>
      <c r="AC7001" s="706"/>
      <c r="AD7001" s="159"/>
      <c r="AE7001" s="159"/>
      <c r="AF7001" s="159"/>
      <c r="AG7001" s="159"/>
    </row>
    <row r="7002" spans="1:36" s="56" customFormat="1">
      <c r="A7002" s="128" t="s">
        <v>14728</v>
      </c>
      <c r="B7002" s="128" t="s">
        <v>14554</v>
      </c>
      <c r="C7002" s="56" t="s">
        <v>14729</v>
      </c>
      <c r="D7002" s="56" t="s">
        <v>15287</v>
      </c>
      <c r="E7002" s="128" t="s">
        <v>15288</v>
      </c>
      <c r="F7002" s="128" t="s">
        <v>14732</v>
      </c>
      <c r="G7002" s="52" t="s">
        <v>15289</v>
      </c>
      <c r="H7002" s="52" t="s">
        <v>14734</v>
      </c>
      <c r="I7002" s="159">
        <v>42221</v>
      </c>
      <c r="J7002" s="159">
        <v>42252</v>
      </c>
      <c r="K7002" s="150" t="s">
        <v>15302</v>
      </c>
      <c r="L7002" s="187" t="s">
        <v>15303</v>
      </c>
      <c r="N7002" s="121" t="s">
        <v>13970</v>
      </c>
      <c r="O7002" s="128"/>
      <c r="P7002" s="156"/>
      <c r="Q7002" s="128"/>
      <c r="R7002" s="128"/>
      <c r="S7002" s="156"/>
      <c r="T7002" s="25">
        <v>1</v>
      </c>
      <c r="U7002" s="156" t="s">
        <v>13113</v>
      </c>
      <c r="V7002" s="128"/>
      <c r="W7002" s="653"/>
      <c r="AC7002" s="706"/>
      <c r="AD7002" s="159"/>
      <c r="AE7002" s="159"/>
      <c r="AF7002" s="159"/>
      <c r="AG7002" s="159"/>
    </row>
    <row r="7003" spans="1:36" s="56" customFormat="1">
      <c r="A7003" s="128" t="s">
        <v>14728</v>
      </c>
      <c r="B7003" s="128" t="s">
        <v>14554</v>
      </c>
      <c r="C7003" s="56" t="s">
        <v>14729</v>
      </c>
      <c r="D7003" s="56" t="s">
        <v>15287</v>
      </c>
      <c r="E7003" s="128" t="s">
        <v>15288</v>
      </c>
      <c r="F7003" s="128" t="s">
        <v>14732</v>
      </c>
      <c r="G7003" s="52" t="s">
        <v>15289</v>
      </c>
      <c r="H7003" s="52" t="s">
        <v>14734</v>
      </c>
      <c r="I7003" s="159">
        <v>42221</v>
      </c>
      <c r="J7003" s="159">
        <v>42252</v>
      </c>
      <c r="K7003" s="150" t="s">
        <v>15304</v>
      </c>
      <c r="L7003" s="187" t="s">
        <v>15305</v>
      </c>
      <c r="N7003" s="121" t="s">
        <v>13970</v>
      </c>
      <c r="O7003" s="128"/>
      <c r="P7003" s="156"/>
      <c r="Q7003" s="128"/>
      <c r="R7003" s="128"/>
      <c r="S7003" s="156"/>
      <c r="T7003" s="25">
        <v>1</v>
      </c>
      <c r="U7003" s="156" t="s">
        <v>13113</v>
      </c>
      <c r="V7003" s="128"/>
      <c r="W7003" s="653"/>
      <c r="AC7003" s="706"/>
      <c r="AD7003" s="159"/>
      <c r="AE7003" s="159"/>
      <c r="AF7003" s="159"/>
      <c r="AG7003" s="159"/>
    </row>
    <row r="7004" spans="1:36" s="56" customFormat="1">
      <c r="A7004" s="128" t="s">
        <v>14728</v>
      </c>
      <c r="B7004" s="128" t="s">
        <v>14554</v>
      </c>
      <c r="C7004" s="56" t="s">
        <v>14729</v>
      </c>
      <c r="D7004" s="56" t="s">
        <v>15287</v>
      </c>
      <c r="E7004" s="128" t="s">
        <v>15288</v>
      </c>
      <c r="F7004" s="128" t="s">
        <v>14732</v>
      </c>
      <c r="G7004" s="52" t="s">
        <v>15289</v>
      </c>
      <c r="H7004" s="52" t="s">
        <v>14734</v>
      </c>
      <c r="I7004" s="159">
        <v>42221</v>
      </c>
      <c r="J7004" s="159">
        <v>42252</v>
      </c>
      <c r="K7004" s="150" t="s">
        <v>15306</v>
      </c>
      <c r="L7004" s="187" t="s">
        <v>15307</v>
      </c>
      <c r="N7004" s="121" t="s">
        <v>13970</v>
      </c>
      <c r="O7004" s="128"/>
      <c r="P7004" s="156"/>
      <c r="Q7004" s="128"/>
      <c r="R7004" s="128"/>
      <c r="S7004" s="156"/>
      <c r="T7004" s="25">
        <v>1</v>
      </c>
      <c r="U7004" s="156" t="s">
        <v>13113</v>
      </c>
      <c r="V7004" s="128"/>
      <c r="W7004" s="654"/>
      <c r="AC7004" s="707"/>
      <c r="AD7004" s="159"/>
      <c r="AE7004" s="159"/>
      <c r="AF7004" s="159"/>
      <c r="AG7004" s="159"/>
    </row>
    <row r="7006" spans="1:36" s="56" customFormat="1">
      <c r="A7006" s="56" t="s">
        <v>15308</v>
      </c>
      <c r="B7006" s="156" t="s">
        <v>970</v>
      </c>
      <c r="C7006" s="56" t="s">
        <v>14622</v>
      </c>
      <c r="D7006" s="56" t="s">
        <v>14623</v>
      </c>
      <c r="E7006" s="56" t="s">
        <v>14107</v>
      </c>
      <c r="F7006" s="56" t="s">
        <v>6384</v>
      </c>
      <c r="G7006" s="56" t="s">
        <v>14108</v>
      </c>
      <c r="H7006" s="128" t="s">
        <v>14624</v>
      </c>
      <c r="I7006" s="56">
        <v>20150811</v>
      </c>
      <c r="J7006" s="56">
        <v>20151011</v>
      </c>
      <c r="K7006" s="141" t="s">
        <v>15309</v>
      </c>
      <c r="L7006" s="128" t="s">
        <v>15310</v>
      </c>
      <c r="N7006" s="121" t="s">
        <v>13970</v>
      </c>
      <c r="O7006" s="1"/>
      <c r="P7006" s="1"/>
      <c r="Q7006" s="1"/>
      <c r="R7006" s="1"/>
      <c r="S7006" s="131"/>
      <c r="T7006" s="652">
        <v>1</v>
      </c>
      <c r="U7006" s="156" t="s">
        <v>13113</v>
      </c>
      <c r="V7006" s="1"/>
      <c r="W7006" s="652">
        <v>60</v>
      </c>
      <c r="Z7006" s="56">
        <v>136</v>
      </c>
      <c r="AA7006" s="56">
        <v>30</v>
      </c>
      <c r="AB7006" s="25" t="s">
        <v>13972</v>
      </c>
      <c r="AC7006" s="652">
        <v>4</v>
      </c>
      <c r="AE7006" s="159"/>
      <c r="AF7006" s="159"/>
      <c r="AG7006" s="159"/>
      <c r="AH7006" s="159"/>
      <c r="AI7006" s="56" t="s">
        <v>13109</v>
      </c>
      <c r="AJ7006" s="25" t="s">
        <v>13971</v>
      </c>
    </row>
    <row r="7007" spans="1:36" s="56" customFormat="1">
      <c r="A7007" s="56" t="s">
        <v>15308</v>
      </c>
      <c r="B7007" s="156" t="s">
        <v>970</v>
      </c>
      <c r="C7007" s="56" t="s">
        <v>14622</v>
      </c>
      <c r="D7007" s="56" t="s">
        <v>14623</v>
      </c>
      <c r="E7007" s="56" t="s">
        <v>14107</v>
      </c>
      <c r="F7007" s="56" t="s">
        <v>6384</v>
      </c>
      <c r="G7007" s="56" t="s">
        <v>14108</v>
      </c>
      <c r="H7007" s="128" t="s">
        <v>14624</v>
      </c>
      <c r="I7007" s="56">
        <v>20150811</v>
      </c>
      <c r="J7007" s="56">
        <v>20151011</v>
      </c>
      <c r="K7007" s="141" t="s">
        <v>15311</v>
      </c>
      <c r="L7007" s="128" t="s">
        <v>15312</v>
      </c>
      <c r="N7007" s="121" t="s">
        <v>13970</v>
      </c>
      <c r="O7007" s="1"/>
      <c r="P7007" s="1"/>
      <c r="Q7007" s="1"/>
      <c r="R7007" s="1"/>
      <c r="S7007" s="131"/>
      <c r="T7007" s="653"/>
      <c r="U7007" s="156" t="s">
        <v>13113</v>
      </c>
      <c r="V7007" s="1"/>
      <c r="W7007" s="653"/>
      <c r="Z7007" s="56">
        <v>133</v>
      </c>
      <c r="AA7007" s="56">
        <v>26.6</v>
      </c>
      <c r="AB7007" s="25" t="s">
        <v>13972</v>
      </c>
      <c r="AC7007" s="653"/>
      <c r="AE7007" s="159"/>
      <c r="AF7007" s="159"/>
      <c r="AG7007" s="159"/>
      <c r="AH7007" s="159"/>
      <c r="AI7007" s="56" t="s">
        <v>13109</v>
      </c>
      <c r="AJ7007" s="25" t="s">
        <v>13971</v>
      </c>
    </row>
    <row r="7008" spans="1:36" s="56" customFormat="1">
      <c r="A7008" s="56" t="s">
        <v>15308</v>
      </c>
      <c r="B7008" s="156" t="s">
        <v>970</v>
      </c>
      <c r="C7008" s="56" t="s">
        <v>14622</v>
      </c>
      <c r="D7008" s="56" t="s">
        <v>14623</v>
      </c>
      <c r="E7008" s="56" t="s">
        <v>14107</v>
      </c>
      <c r="F7008" s="56" t="s">
        <v>6384</v>
      </c>
      <c r="G7008" s="56" t="s">
        <v>14108</v>
      </c>
      <c r="H7008" s="128" t="s">
        <v>14624</v>
      </c>
      <c r="I7008" s="56">
        <v>20150811</v>
      </c>
      <c r="J7008" s="56">
        <v>20151011</v>
      </c>
      <c r="K7008" s="141" t="s">
        <v>15313</v>
      </c>
      <c r="L7008" s="128" t="s">
        <v>15314</v>
      </c>
      <c r="N7008" s="121" t="s">
        <v>13970</v>
      </c>
      <c r="O7008" s="1"/>
      <c r="P7008" s="1"/>
      <c r="Q7008" s="1"/>
      <c r="R7008" s="1"/>
      <c r="S7008" s="131"/>
      <c r="T7008" s="653"/>
      <c r="U7008" s="156" t="s">
        <v>13113</v>
      </c>
      <c r="V7008" s="1"/>
      <c r="W7008" s="653"/>
      <c r="Z7008" s="56">
        <v>96</v>
      </c>
      <c r="AA7008" s="56">
        <v>23.4</v>
      </c>
      <c r="AB7008" s="25" t="s">
        <v>13972</v>
      </c>
      <c r="AC7008" s="653"/>
      <c r="AE7008" s="159"/>
      <c r="AF7008" s="159"/>
      <c r="AG7008" s="159"/>
      <c r="AH7008" s="159"/>
      <c r="AI7008" s="56" t="s">
        <v>13109</v>
      </c>
      <c r="AJ7008" s="25" t="s">
        <v>13971</v>
      </c>
    </row>
    <row r="7009" spans="1:36" s="56" customFormat="1">
      <c r="A7009" s="56" t="s">
        <v>15308</v>
      </c>
      <c r="B7009" s="156" t="s">
        <v>970</v>
      </c>
      <c r="C7009" s="56" t="s">
        <v>14622</v>
      </c>
      <c r="D7009" s="56" t="s">
        <v>14623</v>
      </c>
      <c r="E7009" s="56" t="s">
        <v>14107</v>
      </c>
      <c r="F7009" s="56" t="s">
        <v>6384</v>
      </c>
      <c r="G7009" s="56" t="s">
        <v>14108</v>
      </c>
      <c r="H7009" s="128" t="s">
        <v>14624</v>
      </c>
      <c r="I7009" s="56">
        <v>20150811</v>
      </c>
      <c r="J7009" s="56">
        <v>20151011</v>
      </c>
      <c r="K7009" s="141" t="s">
        <v>15315</v>
      </c>
      <c r="L7009" s="128" t="s">
        <v>15316</v>
      </c>
      <c r="N7009" s="121" t="s">
        <v>13970</v>
      </c>
      <c r="O7009" s="1"/>
      <c r="P7009" s="1"/>
      <c r="Q7009" s="1"/>
      <c r="R7009" s="1"/>
      <c r="S7009" s="131"/>
      <c r="T7009" s="653"/>
      <c r="U7009" s="156" t="s">
        <v>13113</v>
      </c>
      <c r="V7009" s="1"/>
      <c r="W7009" s="653"/>
      <c r="Z7009" s="56">
        <v>115</v>
      </c>
      <c r="AA7009" s="56">
        <v>34</v>
      </c>
      <c r="AB7009" s="25" t="s">
        <v>13972</v>
      </c>
      <c r="AC7009" s="653"/>
      <c r="AI7009" s="56" t="s">
        <v>13109</v>
      </c>
      <c r="AJ7009" s="25" t="s">
        <v>13971</v>
      </c>
    </row>
    <row r="7010" spans="1:36" s="56" customFormat="1">
      <c r="A7010" s="56" t="s">
        <v>15308</v>
      </c>
      <c r="B7010" s="156" t="s">
        <v>970</v>
      </c>
      <c r="C7010" s="56" t="s">
        <v>14622</v>
      </c>
      <c r="D7010" s="56" t="s">
        <v>14623</v>
      </c>
      <c r="E7010" s="56" t="s">
        <v>14107</v>
      </c>
      <c r="F7010" s="56" t="s">
        <v>6384</v>
      </c>
      <c r="G7010" s="56" t="s">
        <v>14108</v>
      </c>
      <c r="H7010" s="128" t="s">
        <v>14624</v>
      </c>
      <c r="I7010" s="56">
        <v>20150811</v>
      </c>
      <c r="J7010" s="56">
        <v>20151011</v>
      </c>
      <c r="K7010" s="141" t="s">
        <v>15317</v>
      </c>
      <c r="L7010" s="128" t="s">
        <v>15318</v>
      </c>
      <c r="N7010" s="121" t="s">
        <v>13970</v>
      </c>
      <c r="O7010" s="1"/>
      <c r="P7010" s="1"/>
      <c r="Q7010" s="1"/>
      <c r="R7010" s="1"/>
      <c r="S7010" s="131"/>
      <c r="T7010" s="653"/>
      <c r="U7010" s="156" t="s">
        <v>13113</v>
      </c>
      <c r="V7010" s="1"/>
      <c r="W7010" s="653"/>
      <c r="Z7010" s="56">
        <v>133</v>
      </c>
      <c r="AA7010" s="56">
        <v>54.6</v>
      </c>
      <c r="AB7010" s="25" t="s">
        <v>13972</v>
      </c>
      <c r="AC7010" s="653"/>
      <c r="AI7010" s="56" t="s">
        <v>13109</v>
      </c>
      <c r="AJ7010" s="25" t="s">
        <v>13971</v>
      </c>
    </row>
    <row r="7011" spans="1:36" s="56" customFormat="1">
      <c r="A7011" s="56" t="s">
        <v>15308</v>
      </c>
      <c r="B7011" s="156" t="s">
        <v>970</v>
      </c>
      <c r="C7011" s="56" t="s">
        <v>14622</v>
      </c>
      <c r="D7011" s="56" t="s">
        <v>14623</v>
      </c>
      <c r="E7011" s="56" t="s">
        <v>14107</v>
      </c>
      <c r="F7011" s="56" t="s">
        <v>6384</v>
      </c>
      <c r="G7011" s="56" t="s">
        <v>14108</v>
      </c>
      <c r="H7011" s="128" t="s">
        <v>14624</v>
      </c>
      <c r="I7011" s="56">
        <v>20150811</v>
      </c>
      <c r="J7011" s="56">
        <v>20151011</v>
      </c>
      <c r="K7011" s="141" t="s">
        <v>15319</v>
      </c>
      <c r="L7011" s="128" t="s">
        <v>15320</v>
      </c>
      <c r="N7011" s="121" t="s">
        <v>13970</v>
      </c>
      <c r="S7011" s="128"/>
      <c r="T7011" s="653"/>
      <c r="U7011" s="156" t="s">
        <v>13113</v>
      </c>
      <c r="W7011" s="653"/>
      <c r="Z7011" s="56">
        <v>136</v>
      </c>
      <c r="AA7011" s="56">
        <v>39.6</v>
      </c>
      <c r="AB7011" s="25" t="s">
        <v>13972</v>
      </c>
      <c r="AC7011" s="653"/>
      <c r="AI7011" s="56" t="s">
        <v>13109</v>
      </c>
      <c r="AJ7011" s="25" t="s">
        <v>13971</v>
      </c>
    </row>
    <row r="7012" spans="1:36" s="56" customFormat="1">
      <c r="A7012" s="56" t="s">
        <v>15308</v>
      </c>
      <c r="B7012" s="156" t="s">
        <v>970</v>
      </c>
      <c r="C7012" s="56" t="s">
        <v>14622</v>
      </c>
      <c r="D7012" s="56" t="s">
        <v>14623</v>
      </c>
      <c r="E7012" s="56" t="s">
        <v>14107</v>
      </c>
      <c r="F7012" s="56" t="s">
        <v>6384</v>
      </c>
      <c r="G7012" s="56" t="s">
        <v>14108</v>
      </c>
      <c r="H7012" s="128" t="s">
        <v>14624</v>
      </c>
      <c r="I7012" s="56">
        <v>20150811</v>
      </c>
      <c r="J7012" s="56">
        <v>20151011</v>
      </c>
      <c r="K7012" s="141" t="s">
        <v>15321</v>
      </c>
      <c r="L7012" s="128" t="s">
        <v>15322</v>
      </c>
      <c r="N7012" s="121" t="s">
        <v>13970</v>
      </c>
      <c r="S7012" s="128"/>
      <c r="T7012" s="653"/>
      <c r="U7012" s="156" t="s">
        <v>13113</v>
      </c>
      <c r="W7012" s="653"/>
      <c r="Z7012" s="56">
        <v>129</v>
      </c>
      <c r="AA7012" s="56">
        <v>21</v>
      </c>
      <c r="AB7012" s="25" t="s">
        <v>13972</v>
      </c>
      <c r="AC7012" s="653"/>
      <c r="AI7012" s="56" t="s">
        <v>13109</v>
      </c>
      <c r="AJ7012" s="25" t="s">
        <v>13971</v>
      </c>
    </row>
    <row r="7013" spans="1:36" s="56" customFormat="1">
      <c r="A7013" s="56" t="s">
        <v>15308</v>
      </c>
      <c r="B7013" s="156" t="s">
        <v>970</v>
      </c>
      <c r="C7013" s="56" t="s">
        <v>14622</v>
      </c>
      <c r="D7013" s="56" t="s">
        <v>14623</v>
      </c>
      <c r="E7013" s="56" t="s">
        <v>14107</v>
      </c>
      <c r="F7013" s="56" t="s">
        <v>6384</v>
      </c>
      <c r="G7013" s="56" t="s">
        <v>14108</v>
      </c>
      <c r="H7013" s="128" t="s">
        <v>14624</v>
      </c>
      <c r="I7013" s="56">
        <v>20150811</v>
      </c>
      <c r="J7013" s="56">
        <v>20151011</v>
      </c>
      <c r="K7013" s="141" t="s">
        <v>15323</v>
      </c>
      <c r="L7013" s="128" t="s">
        <v>15324</v>
      </c>
      <c r="N7013" s="121" t="s">
        <v>13970</v>
      </c>
      <c r="S7013" s="128"/>
      <c r="T7013" s="654"/>
      <c r="U7013" s="156" t="s">
        <v>13113</v>
      </c>
      <c r="W7013" s="654"/>
      <c r="Z7013" s="56">
        <v>66</v>
      </c>
      <c r="AA7013" s="56">
        <v>51.2</v>
      </c>
      <c r="AB7013" s="25" t="s">
        <v>15325</v>
      </c>
      <c r="AC7013" s="654"/>
      <c r="AI7013" s="56" t="s">
        <v>13109</v>
      </c>
      <c r="AJ7013" s="25" t="s">
        <v>13971</v>
      </c>
    </row>
    <row r="7015" spans="1:36" s="56" customFormat="1">
      <c r="A7015" s="128" t="s">
        <v>15326</v>
      </c>
      <c r="B7015" s="156" t="s">
        <v>970</v>
      </c>
      <c r="C7015" s="128" t="s">
        <v>15327</v>
      </c>
      <c r="D7015" s="188" t="s">
        <v>15328</v>
      </c>
      <c r="E7015" s="128" t="s">
        <v>15329</v>
      </c>
      <c r="F7015" s="128" t="s">
        <v>15330</v>
      </c>
      <c r="G7015" s="128" t="s">
        <v>15331</v>
      </c>
      <c r="H7015" s="56" t="s">
        <v>15332</v>
      </c>
      <c r="I7015" s="56">
        <v>20150811</v>
      </c>
      <c r="J7015" s="56">
        <v>20151011</v>
      </c>
      <c r="K7015" s="128">
        <v>501405</v>
      </c>
      <c r="L7015" s="128" t="s">
        <v>15333</v>
      </c>
      <c r="N7015" s="189" t="s">
        <v>13152</v>
      </c>
      <c r="P7015" s="128" t="s">
        <v>15334</v>
      </c>
      <c r="Q7015" s="56">
        <v>20</v>
      </c>
      <c r="R7015" s="128" t="s">
        <v>6365</v>
      </c>
      <c r="S7015" s="128" t="s">
        <v>988</v>
      </c>
      <c r="T7015" s="652">
        <v>1</v>
      </c>
      <c r="U7015" s="156" t="s">
        <v>13113</v>
      </c>
      <c r="W7015" s="652">
        <v>45</v>
      </c>
      <c r="Z7015" s="25" t="s">
        <v>15335</v>
      </c>
      <c r="AC7015" s="652">
        <v>1</v>
      </c>
      <c r="AI7015" s="128" t="s">
        <v>14533</v>
      </c>
      <c r="AJ7015" s="25" t="s">
        <v>13132</v>
      </c>
    </row>
    <row r="7016" spans="1:36" s="56" customFormat="1">
      <c r="A7016" s="128" t="s">
        <v>15336</v>
      </c>
      <c r="B7016" s="156" t="s">
        <v>970</v>
      </c>
      <c r="C7016" s="128" t="s">
        <v>15327</v>
      </c>
      <c r="D7016" s="188" t="s">
        <v>15328</v>
      </c>
      <c r="E7016" s="128" t="s">
        <v>15329</v>
      </c>
      <c r="F7016" s="128" t="s">
        <v>15330</v>
      </c>
      <c r="G7016" s="128" t="s">
        <v>15331</v>
      </c>
      <c r="H7016" s="56" t="s">
        <v>15332</v>
      </c>
      <c r="I7016" s="56">
        <v>20150811</v>
      </c>
      <c r="J7016" s="56">
        <v>20151011</v>
      </c>
      <c r="K7016" s="128" t="s">
        <v>15337</v>
      </c>
      <c r="L7016" s="128" t="s">
        <v>15338</v>
      </c>
      <c r="N7016" s="189" t="s">
        <v>13152</v>
      </c>
      <c r="P7016" s="128" t="s">
        <v>15334</v>
      </c>
      <c r="Q7016" s="56">
        <v>20</v>
      </c>
      <c r="R7016" s="56" t="s">
        <v>6603</v>
      </c>
      <c r="S7016" s="128" t="s">
        <v>988</v>
      </c>
      <c r="T7016" s="653"/>
      <c r="U7016" s="156" t="s">
        <v>13113</v>
      </c>
      <c r="W7016" s="653"/>
      <c r="Z7016" s="131"/>
      <c r="AC7016" s="653"/>
      <c r="AI7016" s="128" t="s">
        <v>14533</v>
      </c>
      <c r="AJ7016" s="25" t="s">
        <v>13132</v>
      </c>
    </row>
    <row r="7017" spans="1:36" s="56" customFormat="1">
      <c r="A7017" s="128" t="s">
        <v>15336</v>
      </c>
      <c r="B7017" s="156" t="s">
        <v>970</v>
      </c>
      <c r="C7017" s="128" t="s">
        <v>15327</v>
      </c>
      <c r="D7017" s="188" t="s">
        <v>15328</v>
      </c>
      <c r="E7017" s="128" t="s">
        <v>15329</v>
      </c>
      <c r="F7017" s="128" t="s">
        <v>15330</v>
      </c>
      <c r="G7017" s="128" t="s">
        <v>15331</v>
      </c>
      <c r="H7017" s="56" t="s">
        <v>15332</v>
      </c>
      <c r="I7017" s="56">
        <v>20150811</v>
      </c>
      <c r="J7017" s="56">
        <v>20151011</v>
      </c>
      <c r="K7017" s="128">
        <v>702703</v>
      </c>
      <c r="L7017" s="128" t="s">
        <v>15339</v>
      </c>
      <c r="N7017" s="189" t="s">
        <v>13152</v>
      </c>
      <c r="P7017" s="128" t="s">
        <v>15334</v>
      </c>
      <c r="Q7017" s="56">
        <v>20</v>
      </c>
      <c r="R7017" s="56" t="s">
        <v>6603</v>
      </c>
      <c r="S7017" s="128" t="s">
        <v>988</v>
      </c>
      <c r="T7017" s="653"/>
      <c r="U7017" s="156" t="s">
        <v>13113</v>
      </c>
      <c r="W7017" s="653"/>
      <c r="Z7017" s="131"/>
      <c r="AC7017" s="653"/>
      <c r="AI7017" s="128" t="s">
        <v>14533</v>
      </c>
      <c r="AJ7017" s="25" t="s">
        <v>13132</v>
      </c>
    </row>
    <row r="7018" spans="1:36" s="56" customFormat="1">
      <c r="A7018" s="128" t="s">
        <v>15336</v>
      </c>
      <c r="B7018" s="156" t="s">
        <v>970</v>
      </c>
      <c r="C7018" s="128" t="s">
        <v>15327</v>
      </c>
      <c r="D7018" s="188" t="s">
        <v>15328</v>
      </c>
      <c r="E7018" s="128" t="s">
        <v>15329</v>
      </c>
      <c r="F7018" s="128" t="s">
        <v>15330</v>
      </c>
      <c r="G7018" s="128" t="s">
        <v>15331</v>
      </c>
      <c r="H7018" s="56" t="s">
        <v>15332</v>
      </c>
      <c r="I7018" s="56">
        <v>20150811</v>
      </c>
      <c r="J7018" s="56">
        <v>20151011</v>
      </c>
      <c r="K7018" s="128" t="s">
        <v>15340</v>
      </c>
      <c r="L7018" s="128" t="s">
        <v>15341</v>
      </c>
      <c r="N7018" s="189" t="s">
        <v>13152</v>
      </c>
      <c r="P7018" s="128" t="s">
        <v>15334</v>
      </c>
      <c r="Q7018" s="56">
        <v>20</v>
      </c>
      <c r="R7018" s="56" t="s">
        <v>6603</v>
      </c>
      <c r="S7018" s="128" t="s">
        <v>988</v>
      </c>
      <c r="T7018" s="653"/>
      <c r="U7018" s="156" t="s">
        <v>13113</v>
      </c>
      <c r="W7018" s="653"/>
      <c r="Z7018" s="131"/>
      <c r="AC7018" s="653"/>
      <c r="AI7018" s="128" t="s">
        <v>14533</v>
      </c>
      <c r="AJ7018" s="25" t="s">
        <v>13132</v>
      </c>
    </row>
    <row r="7019" spans="1:36" s="56" customFormat="1">
      <c r="A7019" s="128" t="s">
        <v>15336</v>
      </c>
      <c r="B7019" s="156" t="s">
        <v>970</v>
      </c>
      <c r="C7019" s="128" t="s">
        <v>15327</v>
      </c>
      <c r="D7019" s="188" t="s">
        <v>15328</v>
      </c>
      <c r="E7019" s="128" t="s">
        <v>15329</v>
      </c>
      <c r="F7019" s="128" t="s">
        <v>15330</v>
      </c>
      <c r="G7019" s="128" t="s">
        <v>15331</v>
      </c>
      <c r="H7019" s="56" t="s">
        <v>15332</v>
      </c>
      <c r="I7019" s="56">
        <v>20150811</v>
      </c>
      <c r="J7019" s="56">
        <v>20151011</v>
      </c>
      <c r="K7019" s="128" t="s">
        <v>15342</v>
      </c>
      <c r="L7019" s="128" t="s">
        <v>15343</v>
      </c>
      <c r="N7019" s="189" t="s">
        <v>13152</v>
      </c>
      <c r="P7019" s="128" t="s">
        <v>15334</v>
      </c>
      <c r="Q7019" s="56">
        <v>20</v>
      </c>
      <c r="R7019" s="56" t="s">
        <v>6603</v>
      </c>
      <c r="S7019" s="128" t="s">
        <v>988</v>
      </c>
      <c r="T7019" s="653"/>
      <c r="U7019" s="156" t="s">
        <v>13113</v>
      </c>
      <c r="W7019" s="653"/>
      <c r="Z7019" s="131"/>
      <c r="AC7019" s="653"/>
      <c r="AI7019" s="128" t="s">
        <v>14533</v>
      </c>
      <c r="AJ7019" s="25" t="s">
        <v>13132</v>
      </c>
    </row>
    <row r="7020" spans="1:36" s="56" customFormat="1">
      <c r="A7020" s="128" t="s">
        <v>15336</v>
      </c>
      <c r="B7020" s="156" t="s">
        <v>970</v>
      </c>
      <c r="C7020" s="128" t="s">
        <v>15327</v>
      </c>
      <c r="D7020" s="188" t="s">
        <v>15328</v>
      </c>
      <c r="E7020" s="128" t="s">
        <v>15329</v>
      </c>
      <c r="F7020" s="128" t="s">
        <v>15330</v>
      </c>
      <c r="G7020" s="128" t="s">
        <v>15331</v>
      </c>
      <c r="H7020" s="56" t="s">
        <v>15332</v>
      </c>
      <c r="I7020" s="56">
        <v>20150811</v>
      </c>
      <c r="J7020" s="56">
        <v>20151011</v>
      </c>
      <c r="K7020" s="128">
        <v>1006835</v>
      </c>
      <c r="L7020" s="128" t="s">
        <v>15344</v>
      </c>
      <c r="N7020" s="189" t="s">
        <v>13152</v>
      </c>
      <c r="P7020" s="128" t="s">
        <v>15334</v>
      </c>
      <c r="Q7020" s="56">
        <v>20</v>
      </c>
      <c r="R7020" s="56" t="s">
        <v>6603</v>
      </c>
      <c r="S7020" s="128" t="s">
        <v>988</v>
      </c>
      <c r="T7020" s="653"/>
      <c r="U7020" s="156" t="s">
        <v>13113</v>
      </c>
      <c r="W7020" s="653"/>
      <c r="Z7020" s="131"/>
      <c r="AC7020" s="653"/>
      <c r="AI7020" s="128" t="s">
        <v>14533</v>
      </c>
      <c r="AJ7020" s="25" t="s">
        <v>13132</v>
      </c>
    </row>
    <row r="7021" spans="1:36" s="56" customFormat="1">
      <c r="A7021" s="128" t="s">
        <v>15336</v>
      </c>
      <c r="B7021" s="156" t="s">
        <v>970</v>
      </c>
      <c r="C7021" s="128" t="s">
        <v>15327</v>
      </c>
      <c r="D7021" s="188" t="s">
        <v>15328</v>
      </c>
      <c r="E7021" s="128" t="s">
        <v>15329</v>
      </c>
      <c r="F7021" s="128" t="s">
        <v>15330</v>
      </c>
      <c r="G7021" s="128" t="s">
        <v>15331</v>
      </c>
      <c r="H7021" s="56" t="s">
        <v>15332</v>
      </c>
      <c r="I7021" s="56">
        <v>20150811</v>
      </c>
      <c r="J7021" s="56">
        <v>20151011</v>
      </c>
      <c r="K7021" s="128" t="s">
        <v>15345</v>
      </c>
      <c r="L7021" s="128" t="s">
        <v>15346</v>
      </c>
      <c r="N7021" s="189" t="s">
        <v>13152</v>
      </c>
      <c r="P7021" s="128" t="s">
        <v>15334</v>
      </c>
      <c r="Q7021" s="56">
        <v>20</v>
      </c>
      <c r="R7021" s="56" t="s">
        <v>6603</v>
      </c>
      <c r="S7021" s="128" t="s">
        <v>988</v>
      </c>
      <c r="T7021" s="653"/>
      <c r="U7021" s="156" t="s">
        <v>13113</v>
      </c>
      <c r="W7021" s="653"/>
      <c r="AC7021" s="653"/>
      <c r="AI7021" s="128" t="s">
        <v>14533</v>
      </c>
      <c r="AJ7021" s="25" t="s">
        <v>13132</v>
      </c>
    </row>
    <row r="7022" spans="1:36" s="56" customFormat="1">
      <c r="A7022" s="128" t="s">
        <v>15336</v>
      </c>
      <c r="B7022" s="156" t="s">
        <v>970</v>
      </c>
      <c r="C7022" s="128" t="s">
        <v>15327</v>
      </c>
      <c r="D7022" s="188" t="s">
        <v>15328</v>
      </c>
      <c r="E7022" s="128" t="s">
        <v>15329</v>
      </c>
      <c r="F7022" s="128" t="s">
        <v>15330</v>
      </c>
      <c r="G7022" s="128" t="s">
        <v>15331</v>
      </c>
      <c r="H7022" s="56" t="s">
        <v>15332</v>
      </c>
      <c r="I7022" s="56">
        <v>20150811</v>
      </c>
      <c r="J7022" s="56">
        <v>20151011</v>
      </c>
      <c r="K7022" s="128">
        <v>1007071</v>
      </c>
      <c r="L7022" s="128" t="s">
        <v>15347</v>
      </c>
      <c r="N7022" s="189" t="s">
        <v>13152</v>
      </c>
      <c r="P7022" s="128" t="s">
        <v>15334</v>
      </c>
      <c r="Q7022" s="56">
        <v>20</v>
      </c>
      <c r="R7022" s="56" t="s">
        <v>6603</v>
      </c>
      <c r="S7022" s="128" t="s">
        <v>988</v>
      </c>
      <c r="T7022" s="653"/>
      <c r="U7022" s="156" t="s">
        <v>13113</v>
      </c>
      <c r="W7022" s="653"/>
      <c r="AC7022" s="653"/>
      <c r="AI7022" s="128" t="s">
        <v>14533</v>
      </c>
      <c r="AJ7022" s="25" t="s">
        <v>13132</v>
      </c>
    </row>
    <row r="7023" spans="1:36" s="56" customFormat="1">
      <c r="A7023" s="128" t="s">
        <v>15336</v>
      </c>
      <c r="B7023" s="156" t="s">
        <v>970</v>
      </c>
      <c r="C7023" s="128" t="s">
        <v>15327</v>
      </c>
      <c r="D7023" s="188" t="s">
        <v>15328</v>
      </c>
      <c r="E7023" s="128" t="s">
        <v>15329</v>
      </c>
      <c r="F7023" s="128" t="s">
        <v>15330</v>
      </c>
      <c r="G7023" s="128" t="s">
        <v>15331</v>
      </c>
      <c r="H7023" s="56" t="s">
        <v>15332</v>
      </c>
      <c r="I7023" s="56">
        <v>20150811</v>
      </c>
      <c r="J7023" s="56">
        <v>20151011</v>
      </c>
      <c r="K7023" s="128" t="s">
        <v>15348</v>
      </c>
      <c r="L7023" s="128" t="s">
        <v>15349</v>
      </c>
      <c r="N7023" s="189" t="s">
        <v>13152</v>
      </c>
      <c r="P7023" s="128" t="s">
        <v>15334</v>
      </c>
      <c r="Q7023" s="56">
        <v>20</v>
      </c>
      <c r="R7023" s="56" t="s">
        <v>6603</v>
      </c>
      <c r="S7023" s="128" t="s">
        <v>988</v>
      </c>
      <c r="T7023" s="653"/>
      <c r="U7023" s="156" t="s">
        <v>13113</v>
      </c>
      <c r="W7023" s="653"/>
      <c r="AC7023" s="653"/>
      <c r="AI7023" s="128" t="s">
        <v>14533</v>
      </c>
      <c r="AJ7023" s="25" t="s">
        <v>13132</v>
      </c>
    </row>
    <row r="7024" spans="1:36" s="56" customFormat="1">
      <c r="A7024" s="128" t="s">
        <v>15336</v>
      </c>
      <c r="B7024" s="156" t="s">
        <v>970</v>
      </c>
      <c r="C7024" s="128" t="s">
        <v>15327</v>
      </c>
      <c r="D7024" s="188" t="s">
        <v>15328</v>
      </c>
      <c r="E7024" s="128" t="s">
        <v>15329</v>
      </c>
      <c r="F7024" s="128" t="s">
        <v>15330</v>
      </c>
      <c r="G7024" s="128" t="s">
        <v>15331</v>
      </c>
      <c r="H7024" s="56" t="s">
        <v>15332</v>
      </c>
      <c r="I7024" s="56">
        <v>20150811</v>
      </c>
      <c r="J7024" s="56">
        <v>20151011</v>
      </c>
      <c r="K7024" s="128">
        <v>1407280</v>
      </c>
      <c r="L7024" s="128" t="s">
        <v>15350</v>
      </c>
      <c r="N7024" s="189" t="s">
        <v>13152</v>
      </c>
      <c r="P7024" s="128" t="s">
        <v>15334</v>
      </c>
      <c r="Q7024" s="56">
        <v>20</v>
      </c>
      <c r="R7024" s="56" t="s">
        <v>6603</v>
      </c>
      <c r="S7024" s="128" t="s">
        <v>988</v>
      </c>
      <c r="T7024" s="653"/>
      <c r="U7024" s="156" t="s">
        <v>13113</v>
      </c>
      <c r="W7024" s="653"/>
      <c r="AC7024" s="653"/>
      <c r="AI7024" s="128" t="s">
        <v>14533</v>
      </c>
      <c r="AJ7024" s="25" t="s">
        <v>13132</v>
      </c>
    </row>
    <row r="7025" spans="1:36" s="56" customFormat="1">
      <c r="A7025" s="128" t="s">
        <v>15336</v>
      </c>
      <c r="B7025" s="156" t="s">
        <v>970</v>
      </c>
      <c r="C7025" s="128" t="s">
        <v>15327</v>
      </c>
      <c r="D7025" s="188" t="s">
        <v>15328</v>
      </c>
      <c r="E7025" s="128" t="s">
        <v>15329</v>
      </c>
      <c r="F7025" s="128" t="s">
        <v>15330</v>
      </c>
      <c r="G7025" s="128" t="s">
        <v>15331</v>
      </c>
      <c r="H7025" s="56" t="s">
        <v>15332</v>
      </c>
      <c r="I7025" s="56">
        <v>20150811</v>
      </c>
      <c r="J7025" s="56">
        <v>20151011</v>
      </c>
      <c r="K7025" s="128" t="s">
        <v>15351</v>
      </c>
      <c r="L7025" s="128" t="s">
        <v>15352</v>
      </c>
      <c r="N7025" s="189" t="s">
        <v>13152</v>
      </c>
      <c r="P7025" s="128" t="s">
        <v>15334</v>
      </c>
      <c r="Q7025" s="56">
        <v>20</v>
      </c>
      <c r="R7025" s="56" t="s">
        <v>6603</v>
      </c>
      <c r="S7025" s="128" t="s">
        <v>988</v>
      </c>
      <c r="T7025" s="653"/>
      <c r="U7025" s="156" t="s">
        <v>13113</v>
      </c>
      <c r="W7025" s="653"/>
      <c r="AC7025" s="653"/>
      <c r="AI7025" s="128" t="s">
        <v>14533</v>
      </c>
      <c r="AJ7025" s="25" t="s">
        <v>13132</v>
      </c>
    </row>
    <row r="7026" spans="1:36" s="56" customFormat="1">
      <c r="A7026" s="128" t="s">
        <v>15336</v>
      </c>
      <c r="B7026" s="156" t="s">
        <v>970</v>
      </c>
      <c r="C7026" s="128" t="s">
        <v>15327</v>
      </c>
      <c r="D7026" s="188" t="s">
        <v>15328</v>
      </c>
      <c r="E7026" s="128" t="s">
        <v>15329</v>
      </c>
      <c r="F7026" s="128" t="s">
        <v>15330</v>
      </c>
      <c r="G7026" s="128" t="s">
        <v>15331</v>
      </c>
      <c r="H7026" s="56" t="s">
        <v>15332</v>
      </c>
      <c r="I7026" s="56">
        <v>20150811</v>
      </c>
      <c r="J7026" s="56">
        <v>20151011</v>
      </c>
      <c r="K7026" s="128" t="s">
        <v>15353</v>
      </c>
      <c r="L7026" s="128" t="s">
        <v>15354</v>
      </c>
      <c r="N7026" s="189" t="s">
        <v>13152</v>
      </c>
      <c r="P7026" s="128" t="s">
        <v>15334</v>
      </c>
      <c r="Q7026" s="56">
        <v>20</v>
      </c>
      <c r="R7026" s="56" t="s">
        <v>6603</v>
      </c>
      <c r="S7026" s="128" t="s">
        <v>988</v>
      </c>
      <c r="T7026" s="653"/>
      <c r="U7026" s="156" t="s">
        <v>13113</v>
      </c>
      <c r="W7026" s="653"/>
      <c r="AC7026" s="653"/>
      <c r="AI7026" s="128" t="s">
        <v>14533</v>
      </c>
      <c r="AJ7026" s="25" t="s">
        <v>13132</v>
      </c>
    </row>
    <row r="7027" spans="1:36" s="56" customFormat="1">
      <c r="A7027" s="128" t="s">
        <v>15336</v>
      </c>
      <c r="B7027" s="156" t="s">
        <v>970</v>
      </c>
      <c r="C7027" s="128" t="s">
        <v>15327</v>
      </c>
      <c r="D7027" s="188" t="s">
        <v>15328</v>
      </c>
      <c r="E7027" s="128" t="s">
        <v>15329</v>
      </c>
      <c r="F7027" s="128" t="s">
        <v>15330</v>
      </c>
      <c r="G7027" s="128" t="s">
        <v>15331</v>
      </c>
      <c r="H7027" s="56" t="s">
        <v>15332</v>
      </c>
      <c r="I7027" s="56">
        <v>20150811</v>
      </c>
      <c r="J7027" s="56">
        <v>20151011</v>
      </c>
      <c r="K7027" s="128" t="s">
        <v>15355</v>
      </c>
      <c r="L7027" s="128" t="s">
        <v>15356</v>
      </c>
      <c r="N7027" s="189" t="s">
        <v>13152</v>
      </c>
      <c r="P7027" s="128" t="s">
        <v>15334</v>
      </c>
      <c r="Q7027" s="56">
        <v>20</v>
      </c>
      <c r="R7027" s="56" t="s">
        <v>6603</v>
      </c>
      <c r="S7027" s="128" t="s">
        <v>988</v>
      </c>
      <c r="T7027" s="653"/>
      <c r="U7027" s="156" t="s">
        <v>13113</v>
      </c>
      <c r="W7027" s="653"/>
      <c r="AC7027" s="653"/>
      <c r="AI7027" s="128" t="s">
        <v>14533</v>
      </c>
      <c r="AJ7027" s="25" t="s">
        <v>13132</v>
      </c>
    </row>
    <row r="7028" spans="1:36" s="56" customFormat="1">
      <c r="A7028" s="128" t="s">
        <v>15336</v>
      </c>
      <c r="B7028" s="156" t="s">
        <v>970</v>
      </c>
      <c r="C7028" s="128" t="s">
        <v>15327</v>
      </c>
      <c r="D7028" s="188" t="s">
        <v>15328</v>
      </c>
      <c r="E7028" s="128" t="s">
        <v>15329</v>
      </c>
      <c r="F7028" s="128" t="s">
        <v>15330</v>
      </c>
      <c r="G7028" s="128" t="s">
        <v>15331</v>
      </c>
      <c r="H7028" s="56" t="s">
        <v>15332</v>
      </c>
      <c r="I7028" s="56">
        <v>20150811</v>
      </c>
      <c r="J7028" s="56">
        <v>20151011</v>
      </c>
      <c r="K7028" s="128">
        <v>804754</v>
      </c>
      <c r="L7028" s="128" t="s">
        <v>15357</v>
      </c>
      <c r="N7028" s="189" t="s">
        <v>13152</v>
      </c>
      <c r="P7028" s="128" t="s">
        <v>15334</v>
      </c>
      <c r="Q7028" s="56">
        <v>20</v>
      </c>
      <c r="R7028" s="56" t="s">
        <v>6603</v>
      </c>
      <c r="S7028" s="128" t="s">
        <v>988</v>
      </c>
      <c r="T7028" s="653"/>
      <c r="U7028" s="156" t="s">
        <v>13113</v>
      </c>
      <c r="W7028" s="653"/>
      <c r="AC7028" s="653"/>
      <c r="AI7028" s="128" t="s">
        <v>14533</v>
      </c>
      <c r="AJ7028" s="25" t="s">
        <v>13132</v>
      </c>
    </row>
    <row r="7029" spans="1:36" s="56" customFormat="1">
      <c r="A7029" s="128" t="s">
        <v>15336</v>
      </c>
      <c r="B7029" s="156" t="s">
        <v>970</v>
      </c>
      <c r="C7029" s="128" t="s">
        <v>15327</v>
      </c>
      <c r="D7029" s="188" t="s">
        <v>15328</v>
      </c>
      <c r="E7029" s="128" t="s">
        <v>15329</v>
      </c>
      <c r="F7029" s="128" t="s">
        <v>15330</v>
      </c>
      <c r="G7029" s="128" t="s">
        <v>15331</v>
      </c>
      <c r="H7029" s="56" t="s">
        <v>15332</v>
      </c>
      <c r="I7029" s="56">
        <v>20150811</v>
      </c>
      <c r="J7029" s="56">
        <v>20151011</v>
      </c>
      <c r="K7029" s="128">
        <v>1007007</v>
      </c>
      <c r="L7029" s="128" t="s">
        <v>15358</v>
      </c>
      <c r="N7029" s="189" t="s">
        <v>13152</v>
      </c>
      <c r="P7029" s="128" t="s">
        <v>15334</v>
      </c>
      <c r="Q7029" s="56">
        <v>20</v>
      </c>
      <c r="R7029" s="56" t="s">
        <v>6603</v>
      </c>
      <c r="S7029" s="128" t="s">
        <v>988</v>
      </c>
      <c r="T7029" s="653"/>
      <c r="U7029" s="156" t="s">
        <v>13113</v>
      </c>
      <c r="W7029" s="653"/>
      <c r="AC7029" s="653"/>
      <c r="AI7029" s="128" t="s">
        <v>14533</v>
      </c>
      <c r="AJ7029" s="25" t="s">
        <v>13132</v>
      </c>
    </row>
    <row r="7030" spans="1:36" s="56" customFormat="1">
      <c r="A7030" s="128" t="s">
        <v>15336</v>
      </c>
      <c r="B7030" s="156" t="s">
        <v>970</v>
      </c>
      <c r="C7030" s="128" t="s">
        <v>15327</v>
      </c>
      <c r="D7030" s="188" t="s">
        <v>15328</v>
      </c>
      <c r="E7030" s="128" t="s">
        <v>15329</v>
      </c>
      <c r="F7030" s="128" t="s">
        <v>15330</v>
      </c>
      <c r="G7030" s="128" t="s">
        <v>15331</v>
      </c>
      <c r="H7030" s="56" t="s">
        <v>15332</v>
      </c>
      <c r="I7030" s="56">
        <v>20150811</v>
      </c>
      <c r="J7030" s="56">
        <v>20151011</v>
      </c>
      <c r="K7030" s="128">
        <v>905173</v>
      </c>
      <c r="L7030" s="128" t="s">
        <v>15359</v>
      </c>
      <c r="N7030" s="189" t="s">
        <v>13152</v>
      </c>
      <c r="P7030" s="128" t="s">
        <v>15334</v>
      </c>
      <c r="Q7030" s="56">
        <v>20</v>
      </c>
      <c r="R7030" s="56" t="s">
        <v>6603</v>
      </c>
      <c r="S7030" s="128" t="s">
        <v>988</v>
      </c>
      <c r="T7030" s="653"/>
      <c r="U7030" s="156" t="s">
        <v>13113</v>
      </c>
      <c r="W7030" s="653"/>
      <c r="AC7030" s="653"/>
      <c r="AI7030" s="128" t="s">
        <v>14533</v>
      </c>
      <c r="AJ7030" s="25" t="s">
        <v>13132</v>
      </c>
    </row>
    <row r="7031" spans="1:36" s="56" customFormat="1">
      <c r="A7031" s="128" t="s">
        <v>15336</v>
      </c>
      <c r="B7031" s="156" t="s">
        <v>970</v>
      </c>
      <c r="C7031" s="128" t="s">
        <v>15327</v>
      </c>
      <c r="D7031" s="188" t="s">
        <v>15328</v>
      </c>
      <c r="E7031" s="128" t="s">
        <v>15329</v>
      </c>
      <c r="F7031" s="128" t="s">
        <v>15330</v>
      </c>
      <c r="G7031" s="128" t="s">
        <v>15331</v>
      </c>
      <c r="H7031" s="56" t="s">
        <v>15332</v>
      </c>
      <c r="I7031" s="56">
        <v>20150811</v>
      </c>
      <c r="J7031" s="56">
        <v>20151011</v>
      </c>
      <c r="K7031" s="128">
        <v>1006860</v>
      </c>
      <c r="L7031" s="128" t="s">
        <v>15360</v>
      </c>
      <c r="N7031" s="189" t="s">
        <v>13152</v>
      </c>
      <c r="P7031" s="128" t="s">
        <v>15334</v>
      </c>
      <c r="Q7031" s="56">
        <v>20</v>
      </c>
      <c r="R7031" s="56" t="s">
        <v>6603</v>
      </c>
      <c r="S7031" s="128" t="s">
        <v>988</v>
      </c>
      <c r="T7031" s="653"/>
      <c r="U7031" s="156" t="s">
        <v>13113</v>
      </c>
      <c r="W7031" s="653"/>
      <c r="AC7031" s="653"/>
      <c r="AI7031" s="128" t="s">
        <v>14533</v>
      </c>
      <c r="AJ7031" s="25" t="s">
        <v>13132</v>
      </c>
    </row>
    <row r="7032" spans="1:36" s="56" customFormat="1">
      <c r="A7032" s="128" t="s">
        <v>15336</v>
      </c>
      <c r="B7032" s="156" t="s">
        <v>970</v>
      </c>
      <c r="C7032" s="128" t="s">
        <v>15327</v>
      </c>
      <c r="D7032" s="188" t="s">
        <v>15328</v>
      </c>
      <c r="E7032" s="128" t="s">
        <v>15329</v>
      </c>
      <c r="F7032" s="128" t="s">
        <v>15330</v>
      </c>
      <c r="G7032" s="128" t="s">
        <v>15331</v>
      </c>
      <c r="H7032" s="56" t="s">
        <v>15332</v>
      </c>
      <c r="I7032" s="56">
        <v>20150811</v>
      </c>
      <c r="J7032" s="56">
        <v>20151011</v>
      </c>
      <c r="K7032" s="128">
        <v>1007057</v>
      </c>
      <c r="L7032" s="128" t="s">
        <v>15361</v>
      </c>
      <c r="N7032" s="189" t="s">
        <v>13152</v>
      </c>
      <c r="P7032" s="128" t="s">
        <v>15334</v>
      </c>
      <c r="Q7032" s="56">
        <v>20</v>
      </c>
      <c r="R7032" s="56" t="s">
        <v>6603</v>
      </c>
      <c r="S7032" s="128" t="s">
        <v>988</v>
      </c>
      <c r="T7032" s="653"/>
      <c r="U7032" s="156" t="s">
        <v>13113</v>
      </c>
      <c r="W7032" s="653"/>
      <c r="AC7032" s="653"/>
      <c r="AI7032" s="128" t="s">
        <v>14533</v>
      </c>
      <c r="AJ7032" s="25" t="s">
        <v>13132</v>
      </c>
    </row>
    <row r="7033" spans="1:36" s="56" customFormat="1">
      <c r="A7033" s="128" t="s">
        <v>15336</v>
      </c>
      <c r="B7033" s="156" t="s">
        <v>970</v>
      </c>
      <c r="C7033" s="128" t="s">
        <v>15327</v>
      </c>
      <c r="D7033" s="188" t="s">
        <v>15328</v>
      </c>
      <c r="E7033" s="128" t="s">
        <v>15329</v>
      </c>
      <c r="F7033" s="128" t="s">
        <v>15330</v>
      </c>
      <c r="G7033" s="128" t="s">
        <v>15331</v>
      </c>
      <c r="H7033" s="56" t="s">
        <v>15332</v>
      </c>
      <c r="I7033" s="56">
        <v>20150811</v>
      </c>
      <c r="J7033" s="56">
        <v>20151011</v>
      </c>
      <c r="K7033" s="128">
        <v>1007002</v>
      </c>
      <c r="L7033" s="128" t="s">
        <v>15362</v>
      </c>
      <c r="N7033" s="189" t="s">
        <v>13152</v>
      </c>
      <c r="P7033" s="128" t="s">
        <v>15334</v>
      </c>
      <c r="Q7033" s="56">
        <v>20</v>
      </c>
      <c r="R7033" s="56" t="s">
        <v>6603</v>
      </c>
      <c r="S7033" s="128" t="s">
        <v>988</v>
      </c>
      <c r="T7033" s="653"/>
      <c r="U7033" s="156" t="s">
        <v>13113</v>
      </c>
      <c r="W7033" s="653"/>
      <c r="AC7033" s="653"/>
      <c r="AI7033" s="128" t="s">
        <v>14533</v>
      </c>
      <c r="AJ7033" s="25" t="s">
        <v>13132</v>
      </c>
    </row>
    <row r="7034" spans="1:36" s="56" customFormat="1">
      <c r="A7034" s="128" t="s">
        <v>15336</v>
      </c>
      <c r="B7034" s="156" t="s">
        <v>970</v>
      </c>
      <c r="C7034" s="128" t="s">
        <v>15327</v>
      </c>
      <c r="D7034" s="188" t="s">
        <v>15328</v>
      </c>
      <c r="E7034" s="128" t="s">
        <v>15329</v>
      </c>
      <c r="F7034" s="128" t="s">
        <v>15330</v>
      </c>
      <c r="G7034" s="128" t="s">
        <v>15331</v>
      </c>
      <c r="H7034" s="56" t="s">
        <v>15332</v>
      </c>
      <c r="I7034" s="56">
        <v>20150811</v>
      </c>
      <c r="J7034" s="56">
        <v>20151011</v>
      </c>
      <c r="K7034" s="128">
        <v>1407286</v>
      </c>
      <c r="L7034" s="128" t="s">
        <v>15363</v>
      </c>
      <c r="N7034" s="189" t="s">
        <v>13152</v>
      </c>
      <c r="P7034" s="128" t="s">
        <v>15334</v>
      </c>
      <c r="Q7034" s="56">
        <v>20</v>
      </c>
      <c r="R7034" s="56" t="s">
        <v>6603</v>
      </c>
      <c r="S7034" s="128" t="s">
        <v>988</v>
      </c>
      <c r="T7034" s="654"/>
      <c r="U7034" s="156" t="s">
        <v>13113</v>
      </c>
      <c r="W7034" s="653"/>
      <c r="AC7034" s="654"/>
      <c r="AI7034" s="128" t="s">
        <v>14533</v>
      </c>
      <c r="AJ7034" s="25" t="s">
        <v>13132</v>
      </c>
    </row>
    <row r="7035" spans="1:36" s="56" customFormat="1">
      <c r="A7035" s="128" t="s">
        <v>15336</v>
      </c>
      <c r="B7035" s="156" t="s">
        <v>970</v>
      </c>
      <c r="C7035" s="128" t="s">
        <v>15327</v>
      </c>
      <c r="D7035" s="188" t="s">
        <v>15328</v>
      </c>
      <c r="E7035" s="128" t="s">
        <v>15329</v>
      </c>
      <c r="F7035" s="128" t="s">
        <v>15330</v>
      </c>
      <c r="G7035" s="128" t="s">
        <v>15331</v>
      </c>
      <c r="H7035" s="56" t="s">
        <v>15332</v>
      </c>
      <c r="I7035" s="56">
        <v>20150811</v>
      </c>
      <c r="J7035" s="56">
        <v>20151011</v>
      </c>
      <c r="K7035" s="128">
        <v>1407287</v>
      </c>
      <c r="L7035" s="128" t="s">
        <v>15364</v>
      </c>
      <c r="N7035" s="189" t="s">
        <v>13152</v>
      </c>
      <c r="P7035" s="128" t="s">
        <v>15334</v>
      </c>
      <c r="Q7035" s="56">
        <v>20</v>
      </c>
      <c r="R7035" s="56" t="s">
        <v>6603</v>
      </c>
      <c r="S7035" s="128" t="s">
        <v>988</v>
      </c>
      <c r="T7035" s="652">
        <v>1</v>
      </c>
      <c r="U7035" s="156" t="s">
        <v>13113</v>
      </c>
      <c r="W7035" s="653"/>
      <c r="AC7035" s="652">
        <v>1</v>
      </c>
      <c r="AI7035" s="128" t="s">
        <v>14533</v>
      </c>
      <c r="AJ7035" s="25" t="s">
        <v>13132</v>
      </c>
    </row>
    <row r="7036" spans="1:36" s="56" customFormat="1">
      <c r="A7036" s="128" t="s">
        <v>15336</v>
      </c>
      <c r="B7036" s="156" t="s">
        <v>970</v>
      </c>
      <c r="C7036" s="128" t="s">
        <v>15327</v>
      </c>
      <c r="D7036" s="188" t="s">
        <v>15328</v>
      </c>
      <c r="E7036" s="128" t="s">
        <v>15329</v>
      </c>
      <c r="F7036" s="128" t="s">
        <v>15330</v>
      </c>
      <c r="G7036" s="128" t="s">
        <v>15331</v>
      </c>
      <c r="H7036" s="56" t="s">
        <v>15332</v>
      </c>
      <c r="I7036" s="56">
        <v>20150811</v>
      </c>
      <c r="J7036" s="56">
        <v>20151011</v>
      </c>
      <c r="K7036" s="128">
        <v>1407292</v>
      </c>
      <c r="L7036" s="128" t="s">
        <v>15365</v>
      </c>
      <c r="N7036" s="189" t="s">
        <v>13152</v>
      </c>
      <c r="P7036" s="128" t="s">
        <v>15334</v>
      </c>
      <c r="Q7036" s="56">
        <v>20</v>
      </c>
      <c r="R7036" s="56" t="s">
        <v>6603</v>
      </c>
      <c r="S7036" s="128" t="s">
        <v>988</v>
      </c>
      <c r="T7036" s="653"/>
      <c r="U7036" s="156" t="s">
        <v>13113</v>
      </c>
      <c r="W7036" s="653"/>
      <c r="AC7036" s="653"/>
      <c r="AI7036" s="128" t="s">
        <v>14533</v>
      </c>
      <c r="AJ7036" s="25" t="s">
        <v>13132</v>
      </c>
    </row>
    <row r="7037" spans="1:36" s="56" customFormat="1">
      <c r="A7037" s="128" t="s">
        <v>15336</v>
      </c>
      <c r="B7037" s="156" t="s">
        <v>970</v>
      </c>
      <c r="C7037" s="128" t="s">
        <v>15327</v>
      </c>
      <c r="D7037" s="188" t="s">
        <v>15328</v>
      </c>
      <c r="E7037" s="128" t="s">
        <v>15329</v>
      </c>
      <c r="F7037" s="128" t="s">
        <v>15330</v>
      </c>
      <c r="G7037" s="128" t="s">
        <v>15331</v>
      </c>
      <c r="H7037" s="56" t="s">
        <v>15332</v>
      </c>
      <c r="I7037" s="56">
        <v>20150811</v>
      </c>
      <c r="J7037" s="56">
        <v>20151011</v>
      </c>
      <c r="K7037" s="128">
        <v>1407297</v>
      </c>
      <c r="L7037" s="128" t="s">
        <v>15366</v>
      </c>
      <c r="N7037" s="189" t="s">
        <v>13152</v>
      </c>
      <c r="P7037" s="128" t="s">
        <v>15334</v>
      </c>
      <c r="Q7037" s="56">
        <v>20</v>
      </c>
      <c r="R7037" s="56" t="s">
        <v>6603</v>
      </c>
      <c r="S7037" s="128" t="s">
        <v>988</v>
      </c>
      <c r="T7037" s="653"/>
      <c r="U7037" s="156" t="s">
        <v>13113</v>
      </c>
      <c r="W7037" s="653"/>
      <c r="AC7037" s="653"/>
      <c r="AI7037" s="128" t="s">
        <v>14533</v>
      </c>
      <c r="AJ7037" s="25" t="s">
        <v>13132</v>
      </c>
    </row>
    <row r="7038" spans="1:36" s="56" customFormat="1">
      <c r="A7038" s="128" t="s">
        <v>15336</v>
      </c>
      <c r="B7038" s="156" t="s">
        <v>970</v>
      </c>
      <c r="C7038" s="128" t="s">
        <v>15327</v>
      </c>
      <c r="D7038" s="188" t="s">
        <v>15328</v>
      </c>
      <c r="E7038" s="128" t="s">
        <v>15329</v>
      </c>
      <c r="F7038" s="128" t="s">
        <v>15330</v>
      </c>
      <c r="G7038" s="128" t="s">
        <v>15331</v>
      </c>
      <c r="H7038" s="56" t="s">
        <v>15332</v>
      </c>
      <c r="I7038" s="56">
        <v>20150811</v>
      </c>
      <c r="J7038" s="56">
        <v>20151011</v>
      </c>
      <c r="K7038" s="128">
        <v>1507325</v>
      </c>
      <c r="L7038" s="128" t="s">
        <v>15367</v>
      </c>
      <c r="N7038" s="189" t="s">
        <v>13152</v>
      </c>
      <c r="P7038" s="128" t="s">
        <v>15334</v>
      </c>
      <c r="Q7038" s="56">
        <v>20</v>
      </c>
      <c r="R7038" s="56" t="s">
        <v>6603</v>
      </c>
      <c r="S7038" s="128" t="s">
        <v>988</v>
      </c>
      <c r="T7038" s="653"/>
      <c r="U7038" s="156" t="s">
        <v>13113</v>
      </c>
      <c r="W7038" s="653"/>
      <c r="AC7038" s="653"/>
      <c r="AI7038" s="128" t="s">
        <v>14533</v>
      </c>
      <c r="AJ7038" s="25" t="s">
        <v>13132</v>
      </c>
    </row>
    <row r="7039" spans="1:36" s="56" customFormat="1">
      <c r="A7039" s="128" t="s">
        <v>15336</v>
      </c>
      <c r="B7039" s="156" t="s">
        <v>970</v>
      </c>
      <c r="C7039" s="128" t="s">
        <v>15327</v>
      </c>
      <c r="D7039" s="188" t="s">
        <v>15328</v>
      </c>
      <c r="E7039" s="128" t="s">
        <v>15329</v>
      </c>
      <c r="F7039" s="128" t="s">
        <v>15330</v>
      </c>
      <c r="G7039" s="128" t="s">
        <v>15331</v>
      </c>
      <c r="H7039" s="56" t="s">
        <v>15332</v>
      </c>
      <c r="I7039" s="56">
        <v>20150811</v>
      </c>
      <c r="J7039" s="56">
        <v>20151011</v>
      </c>
      <c r="K7039" s="128">
        <v>1507326</v>
      </c>
      <c r="L7039" s="128" t="s">
        <v>15368</v>
      </c>
      <c r="N7039" s="189" t="s">
        <v>13152</v>
      </c>
      <c r="P7039" s="128" t="s">
        <v>15334</v>
      </c>
      <c r="Q7039" s="56">
        <v>20</v>
      </c>
      <c r="R7039" s="56" t="s">
        <v>6603</v>
      </c>
      <c r="S7039" s="128" t="s">
        <v>988</v>
      </c>
      <c r="T7039" s="653"/>
      <c r="U7039" s="156" t="s">
        <v>13113</v>
      </c>
      <c r="W7039" s="653"/>
      <c r="AC7039" s="653"/>
      <c r="AI7039" s="128" t="s">
        <v>14533</v>
      </c>
      <c r="AJ7039" s="25" t="s">
        <v>13132</v>
      </c>
    </row>
    <row r="7040" spans="1:36" s="56" customFormat="1">
      <c r="A7040" s="128" t="s">
        <v>15336</v>
      </c>
      <c r="B7040" s="156" t="s">
        <v>970</v>
      </c>
      <c r="C7040" s="128" t="s">
        <v>15327</v>
      </c>
      <c r="D7040" s="188" t="s">
        <v>15328</v>
      </c>
      <c r="E7040" s="128" t="s">
        <v>15329</v>
      </c>
      <c r="F7040" s="128" t="s">
        <v>15330</v>
      </c>
      <c r="G7040" s="128" t="s">
        <v>15331</v>
      </c>
      <c r="H7040" s="56" t="s">
        <v>15332</v>
      </c>
      <c r="I7040" s="56">
        <v>20150811</v>
      </c>
      <c r="J7040" s="56">
        <v>20151011</v>
      </c>
      <c r="K7040" s="128">
        <v>1507328</v>
      </c>
      <c r="L7040" s="128" t="s">
        <v>15369</v>
      </c>
      <c r="N7040" s="189" t="s">
        <v>13152</v>
      </c>
      <c r="P7040" s="128" t="s">
        <v>15334</v>
      </c>
      <c r="Q7040" s="56">
        <v>20</v>
      </c>
      <c r="R7040" s="56" t="s">
        <v>6603</v>
      </c>
      <c r="S7040" s="128" t="s">
        <v>988</v>
      </c>
      <c r="T7040" s="653"/>
      <c r="U7040" s="156" t="s">
        <v>13113</v>
      </c>
      <c r="W7040" s="653"/>
      <c r="AC7040" s="653"/>
      <c r="AI7040" s="128" t="s">
        <v>14533</v>
      </c>
      <c r="AJ7040" s="25" t="s">
        <v>13132</v>
      </c>
    </row>
    <row r="7041" spans="1:36" s="56" customFormat="1">
      <c r="A7041" s="128" t="s">
        <v>15336</v>
      </c>
      <c r="B7041" s="156" t="s">
        <v>970</v>
      </c>
      <c r="C7041" s="128" t="s">
        <v>15327</v>
      </c>
      <c r="D7041" s="188" t="s">
        <v>15328</v>
      </c>
      <c r="E7041" s="128" t="s">
        <v>15329</v>
      </c>
      <c r="F7041" s="128" t="s">
        <v>15330</v>
      </c>
      <c r="G7041" s="128" t="s">
        <v>15331</v>
      </c>
      <c r="H7041" s="56" t="s">
        <v>15332</v>
      </c>
      <c r="I7041" s="56">
        <v>20150811</v>
      </c>
      <c r="J7041" s="56">
        <v>20151011</v>
      </c>
      <c r="K7041" s="128">
        <v>1507332</v>
      </c>
      <c r="L7041" s="128" t="s">
        <v>15370</v>
      </c>
      <c r="N7041" s="189" t="s">
        <v>13152</v>
      </c>
      <c r="P7041" s="128" t="s">
        <v>15334</v>
      </c>
      <c r="Q7041" s="56">
        <v>20</v>
      </c>
      <c r="R7041" s="56" t="s">
        <v>6603</v>
      </c>
      <c r="S7041" s="128" t="s">
        <v>988</v>
      </c>
      <c r="T7041" s="653"/>
      <c r="U7041" s="156" t="s">
        <v>13113</v>
      </c>
      <c r="W7041" s="653"/>
      <c r="AC7041" s="653"/>
      <c r="AI7041" s="128" t="s">
        <v>14533</v>
      </c>
      <c r="AJ7041" s="25" t="s">
        <v>13132</v>
      </c>
    </row>
    <row r="7042" spans="1:36" s="56" customFormat="1">
      <c r="A7042" s="128" t="s">
        <v>15336</v>
      </c>
      <c r="B7042" s="156" t="s">
        <v>970</v>
      </c>
      <c r="C7042" s="128" t="s">
        <v>15327</v>
      </c>
      <c r="D7042" s="188" t="s">
        <v>15328</v>
      </c>
      <c r="E7042" s="128" t="s">
        <v>15329</v>
      </c>
      <c r="F7042" s="128" t="s">
        <v>15330</v>
      </c>
      <c r="G7042" s="128" t="s">
        <v>15331</v>
      </c>
      <c r="H7042" s="56" t="s">
        <v>15332</v>
      </c>
      <c r="I7042" s="56">
        <v>20150811</v>
      </c>
      <c r="J7042" s="56">
        <v>20151011</v>
      </c>
      <c r="K7042" s="128">
        <v>1507333</v>
      </c>
      <c r="L7042" s="128" t="s">
        <v>15371</v>
      </c>
      <c r="N7042" s="189" t="s">
        <v>13152</v>
      </c>
      <c r="P7042" s="128" t="s">
        <v>15334</v>
      </c>
      <c r="Q7042" s="56">
        <v>20</v>
      </c>
      <c r="R7042" s="56" t="s">
        <v>6603</v>
      </c>
      <c r="S7042" s="128" t="s">
        <v>988</v>
      </c>
      <c r="T7042" s="653"/>
      <c r="U7042" s="156" t="s">
        <v>13113</v>
      </c>
      <c r="W7042" s="653"/>
      <c r="AC7042" s="653"/>
      <c r="AI7042" s="128" t="s">
        <v>14533</v>
      </c>
      <c r="AJ7042" s="25" t="s">
        <v>13132</v>
      </c>
    </row>
    <row r="7043" spans="1:36" s="56" customFormat="1">
      <c r="A7043" s="128" t="s">
        <v>15336</v>
      </c>
      <c r="B7043" s="156" t="s">
        <v>970</v>
      </c>
      <c r="C7043" s="128" t="s">
        <v>15327</v>
      </c>
      <c r="D7043" s="188" t="s">
        <v>15328</v>
      </c>
      <c r="E7043" s="128" t="s">
        <v>15329</v>
      </c>
      <c r="F7043" s="128" t="s">
        <v>15330</v>
      </c>
      <c r="G7043" s="128" t="s">
        <v>15331</v>
      </c>
      <c r="H7043" s="56" t="s">
        <v>15332</v>
      </c>
      <c r="I7043" s="56">
        <v>20150811</v>
      </c>
      <c r="J7043" s="56">
        <v>20151011</v>
      </c>
      <c r="K7043" s="128">
        <v>1507334</v>
      </c>
      <c r="L7043" s="128" t="s">
        <v>15372</v>
      </c>
      <c r="N7043" s="189" t="s">
        <v>13152</v>
      </c>
      <c r="P7043" s="128" t="s">
        <v>15334</v>
      </c>
      <c r="Q7043" s="56">
        <v>20</v>
      </c>
      <c r="R7043" s="56" t="s">
        <v>6603</v>
      </c>
      <c r="S7043" s="128" t="s">
        <v>988</v>
      </c>
      <c r="T7043" s="653"/>
      <c r="U7043" s="156" t="s">
        <v>13113</v>
      </c>
      <c r="W7043" s="653"/>
      <c r="AC7043" s="653"/>
      <c r="AI7043" s="128" t="s">
        <v>14533</v>
      </c>
      <c r="AJ7043" s="25" t="s">
        <v>13132</v>
      </c>
    </row>
    <row r="7044" spans="1:36" s="56" customFormat="1">
      <c r="A7044" s="128" t="s">
        <v>15336</v>
      </c>
      <c r="B7044" s="156" t="s">
        <v>970</v>
      </c>
      <c r="C7044" s="128" t="s">
        <v>15327</v>
      </c>
      <c r="D7044" s="188" t="s">
        <v>15328</v>
      </c>
      <c r="E7044" s="128" t="s">
        <v>15329</v>
      </c>
      <c r="F7044" s="128" t="s">
        <v>15330</v>
      </c>
      <c r="G7044" s="128" t="s">
        <v>15331</v>
      </c>
      <c r="H7044" s="56" t="s">
        <v>15332</v>
      </c>
      <c r="I7044" s="56">
        <v>20150811</v>
      </c>
      <c r="J7044" s="56">
        <v>20151011</v>
      </c>
      <c r="K7044" s="128">
        <v>1507335</v>
      </c>
      <c r="L7044" s="128" t="s">
        <v>15373</v>
      </c>
      <c r="N7044" s="189" t="s">
        <v>13152</v>
      </c>
      <c r="P7044" s="128" t="s">
        <v>15334</v>
      </c>
      <c r="Q7044" s="56">
        <v>20</v>
      </c>
      <c r="R7044" s="56" t="s">
        <v>6603</v>
      </c>
      <c r="S7044" s="128" t="s">
        <v>988</v>
      </c>
      <c r="T7044" s="653"/>
      <c r="U7044" s="156" t="s">
        <v>13113</v>
      </c>
      <c r="W7044" s="653"/>
      <c r="AC7044" s="653"/>
      <c r="AI7044" s="128" t="s">
        <v>14533</v>
      </c>
      <c r="AJ7044" s="25" t="s">
        <v>13132</v>
      </c>
    </row>
    <row r="7045" spans="1:36" s="56" customFormat="1">
      <c r="A7045" s="128" t="s">
        <v>15336</v>
      </c>
      <c r="B7045" s="156" t="s">
        <v>970</v>
      </c>
      <c r="C7045" s="128" t="s">
        <v>15327</v>
      </c>
      <c r="D7045" s="188" t="s">
        <v>15328</v>
      </c>
      <c r="E7045" s="128" t="s">
        <v>15329</v>
      </c>
      <c r="F7045" s="128" t="s">
        <v>15330</v>
      </c>
      <c r="G7045" s="128" t="s">
        <v>15331</v>
      </c>
      <c r="H7045" s="56" t="s">
        <v>15332</v>
      </c>
      <c r="I7045" s="56">
        <v>20150811</v>
      </c>
      <c r="J7045" s="56">
        <v>20151011</v>
      </c>
      <c r="K7045" s="128">
        <v>1507337</v>
      </c>
      <c r="L7045" s="128" t="s">
        <v>15374</v>
      </c>
      <c r="N7045" s="189" t="s">
        <v>13152</v>
      </c>
      <c r="P7045" s="128" t="s">
        <v>15334</v>
      </c>
      <c r="Q7045" s="56">
        <v>20</v>
      </c>
      <c r="R7045" s="56" t="s">
        <v>6603</v>
      </c>
      <c r="S7045" s="128" t="s">
        <v>988</v>
      </c>
      <c r="T7045" s="653"/>
      <c r="U7045" s="156" t="s">
        <v>13113</v>
      </c>
      <c r="W7045" s="653"/>
      <c r="AC7045" s="653"/>
      <c r="AI7045" s="128" t="s">
        <v>14533</v>
      </c>
      <c r="AJ7045" s="25" t="s">
        <v>13132</v>
      </c>
    </row>
    <row r="7046" spans="1:36" s="56" customFormat="1">
      <c r="A7046" s="128" t="s">
        <v>15336</v>
      </c>
      <c r="B7046" s="156" t="s">
        <v>970</v>
      </c>
      <c r="C7046" s="128" t="s">
        <v>15327</v>
      </c>
      <c r="D7046" s="188" t="s">
        <v>15328</v>
      </c>
      <c r="E7046" s="128" t="s">
        <v>15329</v>
      </c>
      <c r="F7046" s="128" t="s">
        <v>15330</v>
      </c>
      <c r="G7046" s="128" t="s">
        <v>15331</v>
      </c>
      <c r="H7046" s="56" t="s">
        <v>15332</v>
      </c>
      <c r="I7046" s="56">
        <v>20150811</v>
      </c>
      <c r="J7046" s="56">
        <v>20151011</v>
      </c>
      <c r="K7046" s="128">
        <v>1507338</v>
      </c>
      <c r="L7046" s="128" t="s">
        <v>15375</v>
      </c>
      <c r="N7046" s="189" t="s">
        <v>13152</v>
      </c>
      <c r="P7046" s="128" t="s">
        <v>15334</v>
      </c>
      <c r="Q7046" s="56">
        <v>20</v>
      </c>
      <c r="R7046" s="56" t="s">
        <v>6603</v>
      </c>
      <c r="S7046" s="128" t="s">
        <v>988</v>
      </c>
      <c r="T7046" s="653"/>
      <c r="U7046" s="156" t="s">
        <v>13113</v>
      </c>
      <c r="W7046" s="653"/>
      <c r="AC7046" s="653"/>
      <c r="AI7046" s="128" t="s">
        <v>14533</v>
      </c>
      <c r="AJ7046" s="25" t="s">
        <v>13132</v>
      </c>
    </row>
    <row r="7047" spans="1:36" s="56" customFormat="1">
      <c r="A7047" s="128" t="s">
        <v>15336</v>
      </c>
      <c r="B7047" s="156" t="s">
        <v>970</v>
      </c>
      <c r="C7047" s="128" t="s">
        <v>15327</v>
      </c>
      <c r="D7047" s="188" t="s">
        <v>15328</v>
      </c>
      <c r="E7047" s="128" t="s">
        <v>15329</v>
      </c>
      <c r="F7047" s="128" t="s">
        <v>15330</v>
      </c>
      <c r="G7047" s="128" t="s">
        <v>15331</v>
      </c>
      <c r="H7047" s="56" t="s">
        <v>15332</v>
      </c>
      <c r="I7047" s="56">
        <v>20150811</v>
      </c>
      <c r="J7047" s="56">
        <v>20151011</v>
      </c>
      <c r="K7047" s="128">
        <v>1507339</v>
      </c>
      <c r="L7047" s="128" t="s">
        <v>15376</v>
      </c>
      <c r="N7047" s="189" t="s">
        <v>13152</v>
      </c>
      <c r="P7047" s="128" t="s">
        <v>15334</v>
      </c>
      <c r="Q7047" s="56">
        <v>20</v>
      </c>
      <c r="R7047" s="56" t="s">
        <v>6603</v>
      </c>
      <c r="S7047" s="128" t="s">
        <v>988</v>
      </c>
      <c r="T7047" s="653"/>
      <c r="U7047" s="156" t="s">
        <v>13113</v>
      </c>
      <c r="W7047" s="653"/>
      <c r="AC7047" s="653"/>
      <c r="AI7047" s="128" t="s">
        <v>14533</v>
      </c>
      <c r="AJ7047" s="25" t="s">
        <v>13132</v>
      </c>
    </row>
    <row r="7048" spans="1:36" s="56" customFormat="1">
      <c r="A7048" s="128" t="s">
        <v>15336</v>
      </c>
      <c r="B7048" s="156" t="s">
        <v>970</v>
      </c>
      <c r="C7048" s="128" t="s">
        <v>15327</v>
      </c>
      <c r="D7048" s="188" t="s">
        <v>15328</v>
      </c>
      <c r="E7048" s="128" t="s">
        <v>15329</v>
      </c>
      <c r="F7048" s="128" t="s">
        <v>15330</v>
      </c>
      <c r="G7048" s="128" t="s">
        <v>15331</v>
      </c>
      <c r="H7048" s="56" t="s">
        <v>15332</v>
      </c>
      <c r="I7048" s="56">
        <v>20150811</v>
      </c>
      <c r="J7048" s="56">
        <v>20151011</v>
      </c>
      <c r="K7048" s="128">
        <v>1007226</v>
      </c>
      <c r="L7048" s="128" t="s">
        <v>15377</v>
      </c>
      <c r="N7048" s="189" t="s">
        <v>13152</v>
      </c>
      <c r="P7048" s="128" t="s">
        <v>15334</v>
      </c>
      <c r="Q7048" s="56">
        <v>20</v>
      </c>
      <c r="R7048" s="56" t="s">
        <v>6603</v>
      </c>
      <c r="S7048" s="128" t="s">
        <v>988</v>
      </c>
      <c r="T7048" s="653"/>
      <c r="U7048" s="156" t="s">
        <v>13113</v>
      </c>
      <c r="W7048" s="653"/>
      <c r="AC7048" s="653"/>
      <c r="AI7048" s="128" t="s">
        <v>14533</v>
      </c>
      <c r="AJ7048" s="25" t="s">
        <v>13132</v>
      </c>
    </row>
    <row r="7049" spans="1:36" s="56" customFormat="1">
      <c r="A7049" s="128" t="s">
        <v>15336</v>
      </c>
      <c r="B7049" s="156" t="s">
        <v>970</v>
      </c>
      <c r="C7049" s="128" t="s">
        <v>15327</v>
      </c>
      <c r="D7049" s="188" t="s">
        <v>15328</v>
      </c>
      <c r="E7049" s="128" t="s">
        <v>15329</v>
      </c>
      <c r="F7049" s="128" t="s">
        <v>15330</v>
      </c>
      <c r="G7049" s="128" t="s">
        <v>15331</v>
      </c>
      <c r="H7049" s="56" t="s">
        <v>15332</v>
      </c>
      <c r="I7049" s="56">
        <v>20150811</v>
      </c>
      <c r="J7049" s="56">
        <v>20151011</v>
      </c>
      <c r="K7049" s="128">
        <v>1007248</v>
      </c>
      <c r="L7049" s="128" t="s">
        <v>15378</v>
      </c>
      <c r="N7049" s="189" t="s">
        <v>13152</v>
      </c>
      <c r="P7049" s="128" t="s">
        <v>15334</v>
      </c>
      <c r="Q7049" s="56">
        <v>20</v>
      </c>
      <c r="R7049" s="56" t="s">
        <v>6603</v>
      </c>
      <c r="S7049" s="128" t="s">
        <v>988</v>
      </c>
      <c r="T7049" s="653"/>
      <c r="U7049" s="156" t="s">
        <v>13113</v>
      </c>
      <c r="W7049" s="653"/>
      <c r="AC7049" s="653"/>
      <c r="AI7049" s="128" t="s">
        <v>14533</v>
      </c>
      <c r="AJ7049" s="25" t="s">
        <v>13132</v>
      </c>
    </row>
    <row r="7050" spans="1:36" s="56" customFormat="1">
      <c r="A7050" s="128" t="s">
        <v>15336</v>
      </c>
      <c r="B7050" s="156" t="s">
        <v>970</v>
      </c>
      <c r="C7050" s="128" t="s">
        <v>15327</v>
      </c>
      <c r="D7050" s="188" t="s">
        <v>15328</v>
      </c>
      <c r="E7050" s="128" t="s">
        <v>15329</v>
      </c>
      <c r="F7050" s="128" t="s">
        <v>15330</v>
      </c>
      <c r="G7050" s="128" t="s">
        <v>15331</v>
      </c>
      <c r="H7050" s="56" t="s">
        <v>15332</v>
      </c>
      <c r="I7050" s="56">
        <v>20150811</v>
      </c>
      <c r="J7050" s="56">
        <v>20151011</v>
      </c>
      <c r="K7050" s="128">
        <v>1007255</v>
      </c>
      <c r="L7050" s="128" t="s">
        <v>15379</v>
      </c>
      <c r="N7050" s="189" t="s">
        <v>13152</v>
      </c>
      <c r="P7050" s="128" t="s">
        <v>15334</v>
      </c>
      <c r="Q7050" s="56">
        <v>20</v>
      </c>
      <c r="R7050" s="56" t="s">
        <v>6603</v>
      </c>
      <c r="S7050" s="128" t="s">
        <v>988</v>
      </c>
      <c r="T7050" s="653"/>
      <c r="U7050" s="156" t="s">
        <v>13113</v>
      </c>
      <c r="W7050" s="653"/>
      <c r="AC7050" s="653"/>
      <c r="AI7050" s="128" t="s">
        <v>14533</v>
      </c>
      <c r="AJ7050" s="25" t="s">
        <v>13132</v>
      </c>
    </row>
    <row r="7051" spans="1:36" s="56" customFormat="1">
      <c r="A7051" s="128" t="s">
        <v>15336</v>
      </c>
      <c r="B7051" s="156" t="s">
        <v>970</v>
      </c>
      <c r="C7051" s="128" t="s">
        <v>15327</v>
      </c>
      <c r="D7051" s="188" t="s">
        <v>15328</v>
      </c>
      <c r="E7051" s="128" t="s">
        <v>15329</v>
      </c>
      <c r="F7051" s="128" t="s">
        <v>15330</v>
      </c>
      <c r="G7051" s="128" t="s">
        <v>15331</v>
      </c>
      <c r="H7051" s="56" t="s">
        <v>15332</v>
      </c>
      <c r="I7051" s="56">
        <v>20150811</v>
      </c>
      <c r="J7051" s="56">
        <v>20151011</v>
      </c>
      <c r="K7051" s="128">
        <v>1007258</v>
      </c>
      <c r="L7051" s="128" t="s">
        <v>15380</v>
      </c>
      <c r="N7051" s="189" t="s">
        <v>13152</v>
      </c>
      <c r="P7051" s="128" t="s">
        <v>15334</v>
      </c>
      <c r="Q7051" s="56">
        <v>20</v>
      </c>
      <c r="R7051" s="56" t="s">
        <v>6603</v>
      </c>
      <c r="S7051" s="128" t="s">
        <v>988</v>
      </c>
      <c r="T7051" s="653"/>
      <c r="U7051" s="156" t="s">
        <v>13113</v>
      </c>
      <c r="W7051" s="653"/>
      <c r="AC7051" s="653"/>
      <c r="AI7051" s="128" t="s">
        <v>14533</v>
      </c>
      <c r="AJ7051" s="25" t="s">
        <v>13132</v>
      </c>
    </row>
    <row r="7052" spans="1:36" s="56" customFormat="1">
      <c r="A7052" s="128" t="s">
        <v>15336</v>
      </c>
      <c r="B7052" s="156" t="s">
        <v>970</v>
      </c>
      <c r="C7052" s="128" t="s">
        <v>15327</v>
      </c>
      <c r="D7052" s="188" t="s">
        <v>15328</v>
      </c>
      <c r="E7052" s="128" t="s">
        <v>15329</v>
      </c>
      <c r="F7052" s="128" t="s">
        <v>15330</v>
      </c>
      <c r="G7052" s="128" t="s">
        <v>15331</v>
      </c>
      <c r="H7052" s="56" t="s">
        <v>15332</v>
      </c>
      <c r="I7052" s="56">
        <v>20150811</v>
      </c>
      <c r="J7052" s="56">
        <v>20151011</v>
      </c>
      <c r="K7052" s="128">
        <v>1007265</v>
      </c>
      <c r="L7052" s="128" t="s">
        <v>15381</v>
      </c>
      <c r="N7052" s="189" t="s">
        <v>13152</v>
      </c>
      <c r="P7052" s="128" t="s">
        <v>15334</v>
      </c>
      <c r="Q7052" s="56">
        <v>20</v>
      </c>
      <c r="R7052" s="56" t="s">
        <v>6603</v>
      </c>
      <c r="S7052" s="128" t="s">
        <v>988</v>
      </c>
      <c r="T7052" s="653"/>
      <c r="U7052" s="156" t="s">
        <v>13113</v>
      </c>
      <c r="W7052" s="653"/>
      <c r="AC7052" s="653"/>
      <c r="AI7052" s="128" t="s">
        <v>14533</v>
      </c>
      <c r="AJ7052" s="25" t="s">
        <v>13132</v>
      </c>
    </row>
    <row r="7053" spans="1:36" s="56" customFormat="1">
      <c r="A7053" s="128" t="s">
        <v>15336</v>
      </c>
      <c r="B7053" s="156" t="s">
        <v>970</v>
      </c>
      <c r="C7053" s="128" t="s">
        <v>15327</v>
      </c>
      <c r="D7053" s="188" t="s">
        <v>15328</v>
      </c>
      <c r="E7053" s="128" t="s">
        <v>15329</v>
      </c>
      <c r="F7053" s="128" t="s">
        <v>15330</v>
      </c>
      <c r="G7053" s="128" t="s">
        <v>15331</v>
      </c>
      <c r="H7053" s="56" t="s">
        <v>15332</v>
      </c>
      <c r="I7053" s="56">
        <v>20150811</v>
      </c>
      <c r="J7053" s="56">
        <v>20151011</v>
      </c>
      <c r="K7053" s="128">
        <v>1007268</v>
      </c>
      <c r="L7053" s="128" t="s">
        <v>15382</v>
      </c>
      <c r="N7053" s="189" t="s">
        <v>13152</v>
      </c>
      <c r="P7053" s="128" t="s">
        <v>15334</v>
      </c>
      <c r="Q7053" s="56">
        <v>20</v>
      </c>
      <c r="R7053" s="56" t="s">
        <v>6603</v>
      </c>
      <c r="S7053" s="128" t="s">
        <v>988</v>
      </c>
      <c r="T7053" s="653"/>
      <c r="U7053" s="156" t="s">
        <v>13113</v>
      </c>
      <c r="W7053" s="653"/>
      <c r="AC7053" s="653"/>
      <c r="AI7053" s="128" t="s">
        <v>14533</v>
      </c>
      <c r="AJ7053" s="25" t="s">
        <v>13132</v>
      </c>
    </row>
    <row r="7054" spans="1:36" s="56" customFormat="1">
      <c r="A7054" s="128" t="s">
        <v>15336</v>
      </c>
      <c r="B7054" s="156" t="s">
        <v>970</v>
      </c>
      <c r="C7054" s="128" t="s">
        <v>15327</v>
      </c>
      <c r="D7054" s="188" t="s">
        <v>15328</v>
      </c>
      <c r="E7054" s="128" t="s">
        <v>15329</v>
      </c>
      <c r="F7054" s="128" t="s">
        <v>15330</v>
      </c>
      <c r="G7054" s="128" t="s">
        <v>15331</v>
      </c>
      <c r="H7054" s="56" t="s">
        <v>15332</v>
      </c>
      <c r="I7054" s="56">
        <v>20150811</v>
      </c>
      <c r="J7054" s="56">
        <v>20151011</v>
      </c>
      <c r="K7054" s="128">
        <v>1007269</v>
      </c>
      <c r="L7054" s="128" t="s">
        <v>15383</v>
      </c>
      <c r="N7054" s="189" t="s">
        <v>13152</v>
      </c>
      <c r="P7054" s="128" t="s">
        <v>15334</v>
      </c>
      <c r="Q7054" s="56">
        <v>20</v>
      </c>
      <c r="R7054" s="56" t="s">
        <v>6603</v>
      </c>
      <c r="S7054" s="128" t="s">
        <v>988</v>
      </c>
      <c r="T7054" s="654"/>
      <c r="U7054" s="156" t="s">
        <v>13113</v>
      </c>
      <c r="W7054" s="653"/>
      <c r="AC7054" s="654"/>
      <c r="AI7054" s="128" t="s">
        <v>14533</v>
      </c>
      <c r="AJ7054" s="25" t="s">
        <v>13132</v>
      </c>
    </row>
    <row r="7055" spans="1:36" s="56" customFormat="1">
      <c r="A7055" s="128" t="s">
        <v>15336</v>
      </c>
      <c r="B7055" s="156" t="s">
        <v>970</v>
      </c>
      <c r="C7055" s="128" t="s">
        <v>15327</v>
      </c>
      <c r="D7055" s="188" t="s">
        <v>15328</v>
      </c>
      <c r="E7055" s="128" t="s">
        <v>15329</v>
      </c>
      <c r="F7055" s="128" t="s">
        <v>15330</v>
      </c>
      <c r="G7055" s="128" t="s">
        <v>15331</v>
      </c>
      <c r="H7055" s="56" t="s">
        <v>15332</v>
      </c>
      <c r="I7055" s="56">
        <v>20150811</v>
      </c>
      <c r="J7055" s="56">
        <v>20151011</v>
      </c>
      <c r="K7055" s="128">
        <v>1007271</v>
      </c>
      <c r="L7055" s="128" t="s">
        <v>15384</v>
      </c>
      <c r="N7055" s="189" t="s">
        <v>13152</v>
      </c>
      <c r="P7055" s="128" t="s">
        <v>15334</v>
      </c>
      <c r="Q7055" s="56">
        <v>20</v>
      </c>
      <c r="R7055" s="56" t="s">
        <v>6603</v>
      </c>
      <c r="S7055" s="128" t="s">
        <v>988</v>
      </c>
      <c r="T7055" s="652">
        <v>1</v>
      </c>
      <c r="U7055" s="156" t="s">
        <v>13113</v>
      </c>
      <c r="W7055" s="653"/>
      <c r="AC7055" s="652">
        <v>1</v>
      </c>
      <c r="AI7055" s="128" t="s">
        <v>14533</v>
      </c>
      <c r="AJ7055" s="25" t="s">
        <v>13132</v>
      </c>
    </row>
    <row r="7056" spans="1:36" s="56" customFormat="1">
      <c r="A7056" s="128" t="s">
        <v>15336</v>
      </c>
      <c r="B7056" s="156" t="s">
        <v>970</v>
      </c>
      <c r="C7056" s="128" t="s">
        <v>15327</v>
      </c>
      <c r="D7056" s="188" t="s">
        <v>15328</v>
      </c>
      <c r="E7056" s="128" t="s">
        <v>15329</v>
      </c>
      <c r="F7056" s="128" t="s">
        <v>15330</v>
      </c>
      <c r="G7056" s="128" t="s">
        <v>15331</v>
      </c>
      <c r="H7056" s="56" t="s">
        <v>15332</v>
      </c>
      <c r="I7056" s="56">
        <v>20150811</v>
      </c>
      <c r="J7056" s="56">
        <v>20151011</v>
      </c>
      <c r="K7056" s="128">
        <v>1007272</v>
      </c>
      <c r="L7056" s="128" t="s">
        <v>15385</v>
      </c>
      <c r="N7056" s="189" t="s">
        <v>13152</v>
      </c>
      <c r="P7056" s="128" t="s">
        <v>15334</v>
      </c>
      <c r="Q7056" s="56">
        <v>20</v>
      </c>
      <c r="R7056" s="56" t="s">
        <v>6603</v>
      </c>
      <c r="S7056" s="128" t="s">
        <v>988</v>
      </c>
      <c r="T7056" s="653"/>
      <c r="U7056" s="156" t="s">
        <v>13113</v>
      </c>
      <c r="W7056" s="653"/>
      <c r="AC7056" s="653"/>
      <c r="AI7056" s="128" t="s">
        <v>14533</v>
      </c>
      <c r="AJ7056" s="25" t="s">
        <v>13132</v>
      </c>
    </row>
    <row r="7057" spans="1:36" s="56" customFormat="1">
      <c r="A7057" s="128" t="s">
        <v>15336</v>
      </c>
      <c r="B7057" s="156" t="s">
        <v>970</v>
      </c>
      <c r="C7057" s="128" t="s">
        <v>15327</v>
      </c>
      <c r="D7057" s="188" t="s">
        <v>15328</v>
      </c>
      <c r="E7057" s="128" t="s">
        <v>15329</v>
      </c>
      <c r="F7057" s="128" t="s">
        <v>15330</v>
      </c>
      <c r="G7057" s="128" t="s">
        <v>15331</v>
      </c>
      <c r="H7057" s="56" t="s">
        <v>15332</v>
      </c>
      <c r="I7057" s="56">
        <v>20150811</v>
      </c>
      <c r="J7057" s="56">
        <v>20151011</v>
      </c>
      <c r="K7057" s="128">
        <v>1007276</v>
      </c>
      <c r="L7057" s="128" t="s">
        <v>15386</v>
      </c>
      <c r="N7057" s="189" t="s">
        <v>13152</v>
      </c>
      <c r="P7057" s="128" t="s">
        <v>15334</v>
      </c>
      <c r="Q7057" s="56">
        <v>20</v>
      </c>
      <c r="R7057" s="56" t="s">
        <v>6603</v>
      </c>
      <c r="S7057" s="128" t="s">
        <v>988</v>
      </c>
      <c r="T7057" s="653"/>
      <c r="U7057" s="156" t="s">
        <v>13113</v>
      </c>
      <c r="W7057" s="653"/>
      <c r="AC7057" s="653"/>
      <c r="AI7057" s="128" t="s">
        <v>14533</v>
      </c>
      <c r="AJ7057" s="25" t="s">
        <v>13132</v>
      </c>
    </row>
    <row r="7058" spans="1:36" s="56" customFormat="1">
      <c r="A7058" s="128" t="s">
        <v>15336</v>
      </c>
      <c r="B7058" s="156" t="s">
        <v>970</v>
      </c>
      <c r="C7058" s="128" t="s">
        <v>15327</v>
      </c>
      <c r="D7058" s="188" t="s">
        <v>15328</v>
      </c>
      <c r="E7058" s="128" t="s">
        <v>15329</v>
      </c>
      <c r="F7058" s="128" t="s">
        <v>15330</v>
      </c>
      <c r="G7058" s="128" t="s">
        <v>15331</v>
      </c>
      <c r="H7058" s="56" t="s">
        <v>15332</v>
      </c>
      <c r="I7058" s="56">
        <v>20150811</v>
      </c>
      <c r="J7058" s="56">
        <v>20151011</v>
      </c>
      <c r="K7058" s="128">
        <v>1007137</v>
      </c>
      <c r="L7058" s="128" t="s">
        <v>15387</v>
      </c>
      <c r="N7058" s="189" t="s">
        <v>13152</v>
      </c>
      <c r="P7058" s="128" t="s">
        <v>15334</v>
      </c>
      <c r="Q7058" s="56">
        <v>20</v>
      </c>
      <c r="R7058" s="56" t="s">
        <v>6603</v>
      </c>
      <c r="S7058" s="128" t="s">
        <v>988</v>
      </c>
      <c r="T7058" s="653"/>
      <c r="U7058" s="156" t="s">
        <v>13113</v>
      </c>
      <c r="W7058" s="653"/>
      <c r="AC7058" s="653"/>
      <c r="AI7058" s="128" t="s">
        <v>14533</v>
      </c>
      <c r="AJ7058" s="25" t="s">
        <v>13132</v>
      </c>
    </row>
    <row r="7059" spans="1:36" s="56" customFormat="1">
      <c r="A7059" s="128" t="s">
        <v>15336</v>
      </c>
      <c r="B7059" s="156" t="s">
        <v>970</v>
      </c>
      <c r="C7059" s="128" t="s">
        <v>15327</v>
      </c>
      <c r="D7059" s="188" t="s">
        <v>15328</v>
      </c>
      <c r="E7059" s="128" t="s">
        <v>15329</v>
      </c>
      <c r="F7059" s="128" t="s">
        <v>15330</v>
      </c>
      <c r="G7059" s="128" t="s">
        <v>15331</v>
      </c>
      <c r="H7059" s="56" t="s">
        <v>15332</v>
      </c>
      <c r="I7059" s="56">
        <v>20150811</v>
      </c>
      <c r="J7059" s="56">
        <v>20151011</v>
      </c>
      <c r="K7059" s="128">
        <v>1007138</v>
      </c>
      <c r="L7059" s="128" t="s">
        <v>15388</v>
      </c>
      <c r="N7059" s="189" t="s">
        <v>13152</v>
      </c>
      <c r="P7059" s="128" t="s">
        <v>15334</v>
      </c>
      <c r="Q7059" s="56">
        <v>20</v>
      </c>
      <c r="R7059" s="56" t="s">
        <v>6603</v>
      </c>
      <c r="S7059" s="128" t="s">
        <v>988</v>
      </c>
      <c r="T7059" s="653"/>
      <c r="U7059" s="156" t="s">
        <v>13113</v>
      </c>
      <c r="W7059" s="653"/>
      <c r="AC7059" s="653"/>
      <c r="AI7059" s="128" t="s">
        <v>14533</v>
      </c>
      <c r="AJ7059" s="25" t="s">
        <v>13132</v>
      </c>
    </row>
    <row r="7060" spans="1:36" s="56" customFormat="1">
      <c r="A7060" s="128" t="s">
        <v>15336</v>
      </c>
      <c r="B7060" s="156" t="s">
        <v>970</v>
      </c>
      <c r="C7060" s="128" t="s">
        <v>15327</v>
      </c>
      <c r="D7060" s="188" t="s">
        <v>15328</v>
      </c>
      <c r="E7060" s="128" t="s">
        <v>15329</v>
      </c>
      <c r="F7060" s="128" t="s">
        <v>15330</v>
      </c>
      <c r="G7060" s="128" t="s">
        <v>15331</v>
      </c>
      <c r="H7060" s="56" t="s">
        <v>15332</v>
      </c>
      <c r="I7060" s="56">
        <v>20150811</v>
      </c>
      <c r="J7060" s="56">
        <v>20151011</v>
      </c>
      <c r="K7060" s="128">
        <v>1007109</v>
      </c>
      <c r="L7060" s="128" t="s">
        <v>15389</v>
      </c>
      <c r="N7060" s="189" t="s">
        <v>13152</v>
      </c>
      <c r="P7060" s="128" t="s">
        <v>15334</v>
      </c>
      <c r="Q7060" s="56">
        <v>20</v>
      </c>
      <c r="R7060" s="56" t="s">
        <v>6603</v>
      </c>
      <c r="S7060" s="128" t="s">
        <v>988</v>
      </c>
      <c r="T7060" s="653"/>
      <c r="U7060" s="156" t="s">
        <v>13113</v>
      </c>
      <c r="W7060" s="653"/>
      <c r="AC7060" s="653"/>
      <c r="AI7060" s="128" t="s">
        <v>14533</v>
      </c>
      <c r="AJ7060" s="25" t="s">
        <v>13132</v>
      </c>
    </row>
    <row r="7061" spans="1:36" s="56" customFormat="1">
      <c r="A7061" s="128" t="s">
        <v>15336</v>
      </c>
      <c r="B7061" s="156" t="s">
        <v>970</v>
      </c>
      <c r="C7061" s="128" t="s">
        <v>15327</v>
      </c>
      <c r="D7061" s="188" t="s">
        <v>15328</v>
      </c>
      <c r="E7061" s="128" t="s">
        <v>15329</v>
      </c>
      <c r="F7061" s="128" t="s">
        <v>15330</v>
      </c>
      <c r="G7061" s="128" t="s">
        <v>15331</v>
      </c>
      <c r="H7061" s="56" t="s">
        <v>15332</v>
      </c>
      <c r="I7061" s="56">
        <v>20150811</v>
      </c>
      <c r="J7061" s="56">
        <v>20151011</v>
      </c>
      <c r="K7061" s="128">
        <v>1007081</v>
      </c>
      <c r="L7061" s="128" t="s">
        <v>15390</v>
      </c>
      <c r="N7061" s="189" t="s">
        <v>13152</v>
      </c>
      <c r="P7061" s="128" t="s">
        <v>15334</v>
      </c>
      <c r="Q7061" s="56">
        <v>20</v>
      </c>
      <c r="R7061" s="56" t="s">
        <v>6603</v>
      </c>
      <c r="S7061" s="128" t="s">
        <v>988</v>
      </c>
      <c r="T7061" s="653"/>
      <c r="U7061" s="156" t="s">
        <v>13113</v>
      </c>
      <c r="W7061" s="653"/>
      <c r="AC7061" s="653"/>
      <c r="AI7061" s="128" t="s">
        <v>14533</v>
      </c>
      <c r="AJ7061" s="25" t="s">
        <v>13132</v>
      </c>
    </row>
    <row r="7062" spans="1:36" s="56" customFormat="1">
      <c r="A7062" s="128" t="s">
        <v>15336</v>
      </c>
      <c r="B7062" s="156" t="s">
        <v>970</v>
      </c>
      <c r="C7062" s="128" t="s">
        <v>15327</v>
      </c>
      <c r="D7062" s="188" t="s">
        <v>15328</v>
      </c>
      <c r="E7062" s="128" t="s">
        <v>15329</v>
      </c>
      <c r="F7062" s="128" t="s">
        <v>15330</v>
      </c>
      <c r="G7062" s="128" t="s">
        <v>15331</v>
      </c>
      <c r="H7062" s="56" t="s">
        <v>15332</v>
      </c>
      <c r="I7062" s="56">
        <v>20150811</v>
      </c>
      <c r="J7062" s="56">
        <v>20151011</v>
      </c>
      <c r="K7062" s="128" t="s">
        <v>15391</v>
      </c>
      <c r="L7062" s="128" t="s">
        <v>15392</v>
      </c>
      <c r="N7062" s="189" t="s">
        <v>13152</v>
      </c>
      <c r="P7062" s="128" t="s">
        <v>15334</v>
      </c>
      <c r="Q7062" s="56">
        <v>20</v>
      </c>
      <c r="R7062" s="56" t="s">
        <v>6603</v>
      </c>
      <c r="S7062" s="128" t="s">
        <v>988</v>
      </c>
      <c r="T7062" s="653"/>
      <c r="U7062" s="156" t="s">
        <v>13113</v>
      </c>
      <c r="W7062" s="653"/>
      <c r="AC7062" s="653"/>
      <c r="AI7062" s="128" t="s">
        <v>14533</v>
      </c>
      <c r="AJ7062" s="25" t="s">
        <v>13132</v>
      </c>
    </row>
    <row r="7063" spans="1:36" s="56" customFormat="1">
      <c r="A7063" s="128" t="s">
        <v>15336</v>
      </c>
      <c r="B7063" s="156" t="s">
        <v>970</v>
      </c>
      <c r="C7063" s="128" t="s">
        <v>15327</v>
      </c>
      <c r="D7063" s="188" t="s">
        <v>15328</v>
      </c>
      <c r="E7063" s="128" t="s">
        <v>15329</v>
      </c>
      <c r="F7063" s="128" t="s">
        <v>15330</v>
      </c>
      <c r="G7063" s="128" t="s">
        <v>15331</v>
      </c>
      <c r="H7063" s="56" t="s">
        <v>15332</v>
      </c>
      <c r="I7063" s="56">
        <v>20150811</v>
      </c>
      <c r="J7063" s="56">
        <v>20151011</v>
      </c>
      <c r="K7063" s="128" t="s">
        <v>15393</v>
      </c>
      <c r="L7063" s="128" t="s">
        <v>15394</v>
      </c>
      <c r="N7063" s="189" t="s">
        <v>13152</v>
      </c>
      <c r="P7063" s="128" t="s">
        <v>15334</v>
      </c>
      <c r="Q7063" s="56">
        <v>20</v>
      </c>
      <c r="R7063" s="56" t="s">
        <v>6603</v>
      </c>
      <c r="S7063" s="128" t="s">
        <v>988</v>
      </c>
      <c r="T7063" s="653"/>
      <c r="U7063" s="156" t="s">
        <v>13113</v>
      </c>
      <c r="W7063" s="653"/>
      <c r="AC7063" s="653"/>
      <c r="AI7063" s="128" t="s">
        <v>14533</v>
      </c>
      <c r="AJ7063" s="25" t="s">
        <v>13132</v>
      </c>
    </row>
    <row r="7064" spans="1:36" s="56" customFormat="1">
      <c r="A7064" s="128" t="s">
        <v>15336</v>
      </c>
      <c r="B7064" s="156" t="s">
        <v>970</v>
      </c>
      <c r="C7064" s="128" t="s">
        <v>15327</v>
      </c>
      <c r="D7064" s="188" t="s">
        <v>15328</v>
      </c>
      <c r="E7064" s="128" t="s">
        <v>15329</v>
      </c>
      <c r="F7064" s="128" t="s">
        <v>15330</v>
      </c>
      <c r="G7064" s="128" t="s">
        <v>15331</v>
      </c>
      <c r="H7064" s="56" t="s">
        <v>15332</v>
      </c>
      <c r="I7064" s="56">
        <v>20150811</v>
      </c>
      <c r="J7064" s="56">
        <v>20151011</v>
      </c>
      <c r="K7064" s="128" t="s">
        <v>15395</v>
      </c>
      <c r="L7064" s="128" t="s">
        <v>15396</v>
      </c>
      <c r="N7064" s="189" t="s">
        <v>13152</v>
      </c>
      <c r="P7064" s="128" t="s">
        <v>15334</v>
      </c>
      <c r="Q7064" s="56">
        <v>20</v>
      </c>
      <c r="R7064" s="56" t="s">
        <v>6603</v>
      </c>
      <c r="S7064" s="128" t="s">
        <v>988</v>
      </c>
      <c r="T7064" s="653"/>
      <c r="U7064" s="156" t="s">
        <v>13113</v>
      </c>
      <c r="W7064" s="653"/>
      <c r="AC7064" s="653"/>
      <c r="AI7064" s="128" t="s">
        <v>14533</v>
      </c>
      <c r="AJ7064" s="25" t="s">
        <v>13132</v>
      </c>
    </row>
    <row r="7065" spans="1:36" s="56" customFormat="1">
      <c r="A7065" s="128" t="s">
        <v>15336</v>
      </c>
      <c r="B7065" s="156" t="s">
        <v>970</v>
      </c>
      <c r="C7065" s="128" t="s">
        <v>15327</v>
      </c>
      <c r="D7065" s="188" t="s">
        <v>15328</v>
      </c>
      <c r="E7065" s="128" t="s">
        <v>15329</v>
      </c>
      <c r="F7065" s="128" t="s">
        <v>15330</v>
      </c>
      <c r="G7065" s="128" t="s">
        <v>15331</v>
      </c>
      <c r="H7065" s="56" t="s">
        <v>15332</v>
      </c>
      <c r="I7065" s="56">
        <v>20150811</v>
      </c>
      <c r="J7065" s="56">
        <v>20151011</v>
      </c>
      <c r="K7065" s="128" t="s">
        <v>15397</v>
      </c>
      <c r="L7065" s="128" t="s">
        <v>15398</v>
      </c>
      <c r="N7065" s="189" t="s">
        <v>13152</v>
      </c>
      <c r="P7065" s="128" t="s">
        <v>15334</v>
      </c>
      <c r="Q7065" s="56">
        <v>20</v>
      </c>
      <c r="R7065" s="56" t="s">
        <v>6603</v>
      </c>
      <c r="S7065" s="128" t="s">
        <v>988</v>
      </c>
      <c r="T7065" s="653"/>
      <c r="U7065" s="156" t="s">
        <v>13113</v>
      </c>
      <c r="W7065" s="653"/>
      <c r="AC7065" s="653"/>
      <c r="AI7065" s="128" t="s">
        <v>14533</v>
      </c>
      <c r="AJ7065" s="25" t="s">
        <v>13132</v>
      </c>
    </row>
    <row r="7066" spans="1:36" s="56" customFormat="1">
      <c r="A7066" s="128" t="s">
        <v>15336</v>
      </c>
      <c r="B7066" s="156" t="s">
        <v>970</v>
      </c>
      <c r="C7066" s="128" t="s">
        <v>15327</v>
      </c>
      <c r="D7066" s="188" t="s">
        <v>15328</v>
      </c>
      <c r="E7066" s="128" t="s">
        <v>15329</v>
      </c>
      <c r="F7066" s="128" t="s">
        <v>15330</v>
      </c>
      <c r="G7066" s="128" t="s">
        <v>15331</v>
      </c>
      <c r="H7066" s="56" t="s">
        <v>15332</v>
      </c>
      <c r="I7066" s="56">
        <v>20150811</v>
      </c>
      <c r="J7066" s="56">
        <v>20151011</v>
      </c>
      <c r="K7066" s="128" t="s">
        <v>15399</v>
      </c>
      <c r="L7066" s="128" t="s">
        <v>15400</v>
      </c>
      <c r="N7066" s="189" t="s">
        <v>13152</v>
      </c>
      <c r="P7066" s="128" t="s">
        <v>15334</v>
      </c>
      <c r="Q7066" s="56">
        <v>20</v>
      </c>
      <c r="R7066" s="56" t="s">
        <v>6603</v>
      </c>
      <c r="S7066" s="128" t="s">
        <v>988</v>
      </c>
      <c r="T7066" s="653"/>
      <c r="U7066" s="156" t="s">
        <v>13113</v>
      </c>
      <c r="W7066" s="653"/>
      <c r="AC7066" s="653"/>
      <c r="AI7066" s="128" t="s">
        <v>14533</v>
      </c>
      <c r="AJ7066" s="25" t="s">
        <v>13132</v>
      </c>
    </row>
    <row r="7067" spans="1:36" s="56" customFormat="1">
      <c r="A7067" s="128" t="s">
        <v>15336</v>
      </c>
      <c r="B7067" s="156" t="s">
        <v>970</v>
      </c>
      <c r="C7067" s="128" t="s">
        <v>15327</v>
      </c>
      <c r="D7067" s="188" t="s">
        <v>15328</v>
      </c>
      <c r="E7067" s="128" t="s">
        <v>15329</v>
      </c>
      <c r="F7067" s="128" t="s">
        <v>15330</v>
      </c>
      <c r="G7067" s="128" t="s">
        <v>15331</v>
      </c>
      <c r="H7067" s="56" t="s">
        <v>15332</v>
      </c>
      <c r="I7067" s="56">
        <v>20150811</v>
      </c>
      <c r="J7067" s="56">
        <v>20151011</v>
      </c>
      <c r="K7067" s="128">
        <v>804705</v>
      </c>
      <c r="L7067" s="128" t="s">
        <v>15401</v>
      </c>
      <c r="N7067" s="189" t="s">
        <v>13152</v>
      </c>
      <c r="P7067" s="128" t="s">
        <v>15334</v>
      </c>
      <c r="Q7067" s="56">
        <v>20</v>
      </c>
      <c r="R7067" s="56" t="s">
        <v>6603</v>
      </c>
      <c r="S7067" s="128" t="s">
        <v>988</v>
      </c>
      <c r="T7067" s="653"/>
      <c r="U7067" s="156" t="s">
        <v>13113</v>
      </c>
      <c r="W7067" s="653"/>
      <c r="AC7067" s="653"/>
      <c r="AI7067" s="128" t="s">
        <v>14533</v>
      </c>
      <c r="AJ7067" s="25" t="s">
        <v>13132</v>
      </c>
    </row>
    <row r="7068" spans="1:36" s="56" customFormat="1">
      <c r="A7068" s="128" t="s">
        <v>15336</v>
      </c>
      <c r="B7068" s="156" t="s">
        <v>970</v>
      </c>
      <c r="C7068" s="128" t="s">
        <v>15327</v>
      </c>
      <c r="D7068" s="188" t="s">
        <v>15328</v>
      </c>
      <c r="E7068" s="128" t="s">
        <v>15329</v>
      </c>
      <c r="F7068" s="128" t="s">
        <v>15330</v>
      </c>
      <c r="G7068" s="128" t="s">
        <v>15331</v>
      </c>
      <c r="H7068" s="56" t="s">
        <v>15332</v>
      </c>
      <c r="I7068" s="56">
        <v>20150811</v>
      </c>
      <c r="J7068" s="56">
        <v>20151011</v>
      </c>
      <c r="K7068" s="128">
        <v>501302</v>
      </c>
      <c r="L7068" s="128" t="s">
        <v>15402</v>
      </c>
      <c r="N7068" s="189" t="s">
        <v>13152</v>
      </c>
      <c r="P7068" s="128" t="s">
        <v>15334</v>
      </c>
      <c r="Q7068" s="56">
        <v>20</v>
      </c>
      <c r="R7068" s="56" t="s">
        <v>6603</v>
      </c>
      <c r="S7068" s="128" t="s">
        <v>988</v>
      </c>
      <c r="T7068" s="653"/>
      <c r="U7068" s="156" t="s">
        <v>13113</v>
      </c>
      <c r="W7068" s="653"/>
      <c r="AC7068" s="653"/>
      <c r="AI7068" s="128" t="s">
        <v>14533</v>
      </c>
      <c r="AJ7068" s="25" t="s">
        <v>13132</v>
      </c>
    </row>
    <row r="7069" spans="1:36" s="56" customFormat="1">
      <c r="A7069" s="128" t="s">
        <v>15336</v>
      </c>
      <c r="B7069" s="156" t="s">
        <v>970</v>
      </c>
      <c r="C7069" s="128" t="s">
        <v>15327</v>
      </c>
      <c r="D7069" s="188" t="s">
        <v>15328</v>
      </c>
      <c r="E7069" s="128" t="s">
        <v>15329</v>
      </c>
      <c r="F7069" s="128" t="s">
        <v>15330</v>
      </c>
      <c r="G7069" s="128" t="s">
        <v>15331</v>
      </c>
      <c r="H7069" s="56" t="s">
        <v>15332</v>
      </c>
      <c r="I7069" s="56">
        <v>20150811</v>
      </c>
      <c r="J7069" s="56">
        <v>20151011</v>
      </c>
      <c r="K7069" s="128">
        <v>501757</v>
      </c>
      <c r="L7069" s="128" t="s">
        <v>15403</v>
      </c>
      <c r="N7069" s="189" t="s">
        <v>13152</v>
      </c>
      <c r="P7069" s="128" t="s">
        <v>15334</v>
      </c>
      <c r="Q7069" s="56">
        <v>20</v>
      </c>
      <c r="R7069" s="56" t="s">
        <v>6603</v>
      </c>
      <c r="S7069" s="128" t="s">
        <v>988</v>
      </c>
      <c r="T7069" s="653"/>
      <c r="U7069" s="156" t="s">
        <v>13113</v>
      </c>
      <c r="W7069" s="653"/>
      <c r="AC7069" s="653"/>
      <c r="AI7069" s="128" t="s">
        <v>14533</v>
      </c>
      <c r="AJ7069" s="25" t="s">
        <v>13132</v>
      </c>
    </row>
    <row r="7070" spans="1:36" s="56" customFormat="1">
      <c r="A7070" s="128" t="s">
        <v>15336</v>
      </c>
      <c r="B7070" s="156" t="s">
        <v>970</v>
      </c>
      <c r="C7070" s="128" t="s">
        <v>15327</v>
      </c>
      <c r="D7070" s="188" t="s">
        <v>15328</v>
      </c>
      <c r="E7070" s="128" t="s">
        <v>15329</v>
      </c>
      <c r="F7070" s="128" t="s">
        <v>15330</v>
      </c>
      <c r="G7070" s="128" t="s">
        <v>15331</v>
      </c>
      <c r="H7070" s="56" t="s">
        <v>15332</v>
      </c>
      <c r="I7070" s="56">
        <v>20150811</v>
      </c>
      <c r="J7070" s="56">
        <v>20151011</v>
      </c>
      <c r="K7070" s="128">
        <v>501747</v>
      </c>
      <c r="L7070" s="128" t="s">
        <v>15404</v>
      </c>
      <c r="N7070" s="189" t="s">
        <v>13152</v>
      </c>
      <c r="P7070" s="128" t="s">
        <v>15334</v>
      </c>
      <c r="Q7070" s="56">
        <v>20</v>
      </c>
      <c r="R7070" s="56" t="s">
        <v>6603</v>
      </c>
      <c r="S7070" s="128" t="s">
        <v>988</v>
      </c>
      <c r="T7070" s="653"/>
      <c r="U7070" s="156" t="s">
        <v>13113</v>
      </c>
      <c r="W7070" s="653"/>
      <c r="AC7070" s="653"/>
      <c r="AI7070" s="128" t="s">
        <v>14533</v>
      </c>
      <c r="AJ7070" s="25" t="s">
        <v>13132</v>
      </c>
    </row>
    <row r="7071" spans="1:36" s="56" customFormat="1">
      <c r="A7071" s="128" t="s">
        <v>15336</v>
      </c>
      <c r="B7071" s="156" t="s">
        <v>970</v>
      </c>
      <c r="C7071" s="128" t="s">
        <v>15327</v>
      </c>
      <c r="D7071" s="188" t="s">
        <v>15328</v>
      </c>
      <c r="E7071" s="128" t="s">
        <v>15329</v>
      </c>
      <c r="F7071" s="128" t="s">
        <v>15330</v>
      </c>
      <c r="G7071" s="128" t="s">
        <v>15331</v>
      </c>
      <c r="H7071" s="56" t="s">
        <v>15332</v>
      </c>
      <c r="I7071" s="56">
        <v>20150811</v>
      </c>
      <c r="J7071" s="56">
        <v>20151011</v>
      </c>
      <c r="K7071" s="128">
        <v>703033</v>
      </c>
      <c r="L7071" s="128" t="s">
        <v>15405</v>
      </c>
      <c r="N7071" s="189" t="s">
        <v>13152</v>
      </c>
      <c r="P7071" s="128" t="s">
        <v>15334</v>
      </c>
      <c r="Q7071" s="56">
        <v>20</v>
      </c>
      <c r="R7071" s="56" t="s">
        <v>6603</v>
      </c>
      <c r="S7071" s="128" t="s">
        <v>988</v>
      </c>
      <c r="T7071" s="653"/>
      <c r="U7071" s="156" t="s">
        <v>13113</v>
      </c>
      <c r="W7071" s="653"/>
      <c r="AC7071" s="653"/>
      <c r="AI7071" s="128" t="s">
        <v>14533</v>
      </c>
      <c r="AJ7071" s="25" t="s">
        <v>13132</v>
      </c>
    </row>
    <row r="7072" spans="1:36" s="56" customFormat="1">
      <c r="A7072" s="128" t="s">
        <v>15336</v>
      </c>
      <c r="B7072" s="156" t="s">
        <v>970</v>
      </c>
      <c r="C7072" s="128" t="s">
        <v>15327</v>
      </c>
      <c r="D7072" s="188" t="s">
        <v>15328</v>
      </c>
      <c r="E7072" s="128" t="s">
        <v>15329</v>
      </c>
      <c r="F7072" s="128" t="s">
        <v>15330</v>
      </c>
      <c r="G7072" s="128" t="s">
        <v>15331</v>
      </c>
      <c r="H7072" s="56" t="s">
        <v>15332</v>
      </c>
      <c r="I7072" s="56">
        <v>20150811</v>
      </c>
      <c r="J7072" s="56">
        <v>20151011</v>
      </c>
      <c r="K7072" s="128">
        <v>501806</v>
      </c>
      <c r="L7072" s="128" t="s">
        <v>15406</v>
      </c>
      <c r="N7072" s="189" t="s">
        <v>13152</v>
      </c>
      <c r="P7072" s="128" t="s">
        <v>15334</v>
      </c>
      <c r="Q7072" s="56">
        <v>20</v>
      </c>
      <c r="R7072" s="56" t="s">
        <v>6603</v>
      </c>
      <c r="S7072" s="128" t="s">
        <v>988</v>
      </c>
      <c r="T7072" s="653"/>
      <c r="U7072" s="156" t="s">
        <v>13113</v>
      </c>
      <c r="W7072" s="653"/>
      <c r="AC7072" s="653"/>
      <c r="AI7072" s="128" t="s">
        <v>14533</v>
      </c>
      <c r="AJ7072" s="25" t="s">
        <v>13132</v>
      </c>
    </row>
    <row r="7073" spans="1:36" s="56" customFormat="1">
      <c r="A7073" s="128" t="s">
        <v>15336</v>
      </c>
      <c r="B7073" s="156" t="s">
        <v>970</v>
      </c>
      <c r="C7073" s="128" t="s">
        <v>15327</v>
      </c>
      <c r="D7073" s="188" t="s">
        <v>15328</v>
      </c>
      <c r="E7073" s="128" t="s">
        <v>15329</v>
      </c>
      <c r="F7073" s="128" t="s">
        <v>15330</v>
      </c>
      <c r="G7073" s="128" t="s">
        <v>15331</v>
      </c>
      <c r="H7073" s="56" t="s">
        <v>15332</v>
      </c>
      <c r="I7073" s="56">
        <v>20150811</v>
      </c>
      <c r="J7073" s="56">
        <v>20151011</v>
      </c>
      <c r="K7073" s="128">
        <v>300046</v>
      </c>
      <c r="L7073" s="128" t="s">
        <v>15407</v>
      </c>
      <c r="N7073" s="189" t="s">
        <v>13152</v>
      </c>
      <c r="P7073" s="128" t="s">
        <v>15334</v>
      </c>
      <c r="Q7073" s="56">
        <v>20</v>
      </c>
      <c r="R7073" s="56" t="s">
        <v>6603</v>
      </c>
      <c r="S7073" s="128" t="s">
        <v>988</v>
      </c>
      <c r="T7073" s="653"/>
      <c r="U7073" s="156" t="s">
        <v>13113</v>
      </c>
      <c r="W7073" s="653"/>
      <c r="AC7073" s="653"/>
      <c r="AI7073" s="128" t="s">
        <v>14533</v>
      </c>
      <c r="AJ7073" s="25" t="s">
        <v>13132</v>
      </c>
    </row>
    <row r="7074" spans="1:36" s="56" customFormat="1">
      <c r="A7074" s="128" t="s">
        <v>15336</v>
      </c>
      <c r="B7074" s="156" t="s">
        <v>970</v>
      </c>
      <c r="C7074" s="128" t="s">
        <v>15327</v>
      </c>
      <c r="D7074" s="188" t="s">
        <v>15328</v>
      </c>
      <c r="E7074" s="128" t="s">
        <v>15329</v>
      </c>
      <c r="F7074" s="128" t="s">
        <v>15330</v>
      </c>
      <c r="G7074" s="128" t="s">
        <v>15331</v>
      </c>
      <c r="H7074" s="56" t="s">
        <v>15332</v>
      </c>
      <c r="I7074" s="56">
        <v>20150811</v>
      </c>
      <c r="J7074" s="56">
        <v>20151011</v>
      </c>
      <c r="K7074" s="128">
        <v>804678</v>
      </c>
      <c r="L7074" s="128" t="s">
        <v>15408</v>
      </c>
      <c r="N7074" s="189" t="s">
        <v>13152</v>
      </c>
      <c r="P7074" s="128" t="s">
        <v>15334</v>
      </c>
      <c r="Q7074" s="56">
        <v>20</v>
      </c>
      <c r="R7074" s="56" t="s">
        <v>6603</v>
      </c>
      <c r="S7074" s="128" t="s">
        <v>988</v>
      </c>
      <c r="T7074" s="654"/>
      <c r="U7074" s="156" t="s">
        <v>13113</v>
      </c>
      <c r="W7074" s="654"/>
      <c r="AC7074" s="654"/>
      <c r="AI7074" s="128" t="s">
        <v>14533</v>
      </c>
      <c r="AJ7074" s="25" t="s">
        <v>13132</v>
      </c>
    </row>
    <row r="7076" spans="1:36" s="56" customFormat="1" ht="15">
      <c r="A7076" s="202" t="s">
        <v>15409</v>
      </c>
      <c r="B7076" s="561" t="s">
        <v>970</v>
      </c>
      <c r="C7076" s="202" t="s">
        <v>14622</v>
      </c>
      <c r="D7076" s="202" t="s">
        <v>14623</v>
      </c>
      <c r="E7076" s="202" t="s">
        <v>14107</v>
      </c>
      <c r="F7076" s="202" t="s">
        <v>6384</v>
      </c>
      <c r="G7076" s="202" t="s">
        <v>14108</v>
      </c>
      <c r="H7076" s="201" t="s">
        <v>14624</v>
      </c>
      <c r="I7076" s="202">
        <v>20150731</v>
      </c>
      <c r="J7076" s="202">
        <v>20150930</v>
      </c>
      <c r="K7076" s="562" t="s">
        <v>15410</v>
      </c>
      <c r="L7076" s="562" t="s">
        <v>15411</v>
      </c>
      <c r="N7076" s="563" t="s">
        <v>13970</v>
      </c>
      <c r="O7076" s="202"/>
      <c r="P7076" s="202"/>
      <c r="Q7076" s="202"/>
      <c r="R7076" s="202"/>
      <c r="S7076" s="564"/>
      <c r="T7076" s="711">
        <v>1</v>
      </c>
      <c r="U7076" s="561" t="s">
        <v>13113</v>
      </c>
      <c r="V7076" s="202"/>
      <c r="W7076" s="711">
        <v>60</v>
      </c>
      <c r="Z7076" s="562">
        <v>158</v>
      </c>
      <c r="AA7076" s="562">
        <v>32.200000000000003</v>
      </c>
      <c r="AB7076" s="714" t="s">
        <v>15412</v>
      </c>
      <c r="AC7076" s="711">
        <v>4</v>
      </c>
      <c r="AI7076" s="128" t="s">
        <v>14533</v>
      </c>
      <c r="AJ7076" s="565" t="s">
        <v>13971</v>
      </c>
    </row>
    <row r="7077" spans="1:36" s="56" customFormat="1" ht="15">
      <c r="A7077" s="202" t="s">
        <v>15409</v>
      </c>
      <c r="B7077" s="561" t="s">
        <v>970</v>
      </c>
      <c r="C7077" s="202" t="s">
        <v>14622</v>
      </c>
      <c r="D7077" s="202" t="s">
        <v>14623</v>
      </c>
      <c r="E7077" s="202" t="s">
        <v>14107</v>
      </c>
      <c r="F7077" s="202" t="s">
        <v>6384</v>
      </c>
      <c r="G7077" s="202" t="s">
        <v>14108</v>
      </c>
      <c r="H7077" s="201" t="s">
        <v>14624</v>
      </c>
      <c r="I7077" s="202">
        <v>20150731</v>
      </c>
      <c r="J7077" s="202">
        <v>20150930</v>
      </c>
      <c r="K7077" s="562" t="s">
        <v>15413</v>
      </c>
      <c r="L7077" s="562" t="s">
        <v>15414</v>
      </c>
      <c r="N7077" s="563" t="s">
        <v>13970</v>
      </c>
      <c r="O7077" s="202"/>
      <c r="P7077" s="202"/>
      <c r="Q7077" s="202"/>
      <c r="R7077" s="202"/>
      <c r="S7077" s="564"/>
      <c r="T7077" s="712"/>
      <c r="U7077" s="561" t="s">
        <v>13113</v>
      </c>
      <c r="V7077" s="202"/>
      <c r="W7077" s="712"/>
      <c r="Z7077" s="562">
        <v>116</v>
      </c>
      <c r="AA7077" s="562">
        <v>32.799999999999997</v>
      </c>
      <c r="AB7077" s="715"/>
      <c r="AC7077" s="712"/>
      <c r="AI7077" s="128" t="s">
        <v>14533</v>
      </c>
      <c r="AJ7077" s="565" t="s">
        <v>13971</v>
      </c>
    </row>
    <row r="7078" spans="1:36" s="56" customFormat="1" ht="15">
      <c r="A7078" s="202" t="s">
        <v>15409</v>
      </c>
      <c r="B7078" s="561" t="s">
        <v>970</v>
      </c>
      <c r="C7078" s="202" t="s">
        <v>14622</v>
      </c>
      <c r="D7078" s="202" t="s">
        <v>14623</v>
      </c>
      <c r="E7078" s="202" t="s">
        <v>14107</v>
      </c>
      <c r="F7078" s="202" t="s">
        <v>6384</v>
      </c>
      <c r="G7078" s="202" t="s">
        <v>14108</v>
      </c>
      <c r="H7078" s="201" t="s">
        <v>14624</v>
      </c>
      <c r="I7078" s="202">
        <v>20150731</v>
      </c>
      <c r="J7078" s="202">
        <v>20150930</v>
      </c>
      <c r="K7078" s="562" t="s">
        <v>15415</v>
      </c>
      <c r="L7078" s="562" t="s">
        <v>15416</v>
      </c>
      <c r="N7078" s="563" t="s">
        <v>13970</v>
      </c>
      <c r="O7078" s="202"/>
      <c r="P7078" s="202"/>
      <c r="Q7078" s="202"/>
      <c r="R7078" s="202"/>
      <c r="S7078" s="564"/>
      <c r="T7078" s="712"/>
      <c r="U7078" s="561" t="s">
        <v>13113</v>
      </c>
      <c r="V7078" s="202"/>
      <c r="W7078" s="712"/>
      <c r="Z7078" s="562">
        <v>124</v>
      </c>
      <c r="AA7078" s="562">
        <v>37.4</v>
      </c>
      <c r="AB7078" s="715"/>
      <c r="AC7078" s="712"/>
      <c r="AI7078" s="128" t="s">
        <v>14533</v>
      </c>
      <c r="AJ7078" s="565" t="s">
        <v>13971</v>
      </c>
    </row>
    <row r="7079" spans="1:36" s="56" customFormat="1" ht="15">
      <c r="A7079" s="202" t="s">
        <v>15409</v>
      </c>
      <c r="B7079" s="561" t="s">
        <v>970</v>
      </c>
      <c r="C7079" s="202" t="s">
        <v>14622</v>
      </c>
      <c r="D7079" s="202" t="s">
        <v>14623</v>
      </c>
      <c r="E7079" s="202" t="s">
        <v>14107</v>
      </c>
      <c r="F7079" s="202" t="s">
        <v>6384</v>
      </c>
      <c r="G7079" s="202" t="s">
        <v>14108</v>
      </c>
      <c r="H7079" s="201" t="s">
        <v>14624</v>
      </c>
      <c r="I7079" s="202">
        <v>20150731</v>
      </c>
      <c r="J7079" s="202">
        <v>20150930</v>
      </c>
      <c r="K7079" s="562" t="s">
        <v>15417</v>
      </c>
      <c r="L7079" s="562" t="s">
        <v>15418</v>
      </c>
      <c r="N7079" s="563" t="s">
        <v>13970</v>
      </c>
      <c r="O7079" s="202"/>
      <c r="P7079" s="202"/>
      <c r="Q7079" s="202"/>
      <c r="R7079" s="202"/>
      <c r="S7079" s="564"/>
      <c r="T7079" s="712"/>
      <c r="U7079" s="561" t="s">
        <v>13113</v>
      </c>
      <c r="V7079" s="202"/>
      <c r="W7079" s="712"/>
      <c r="Z7079" s="562">
        <v>143</v>
      </c>
      <c r="AA7079" s="562">
        <v>30.6</v>
      </c>
      <c r="AB7079" s="715"/>
      <c r="AC7079" s="712"/>
      <c r="AI7079" s="128" t="s">
        <v>14533</v>
      </c>
      <c r="AJ7079" s="565" t="s">
        <v>13971</v>
      </c>
    </row>
    <row r="7080" spans="1:36" s="56" customFormat="1" ht="15">
      <c r="A7080" s="202" t="s">
        <v>15409</v>
      </c>
      <c r="B7080" s="561" t="s">
        <v>970</v>
      </c>
      <c r="C7080" s="202" t="s">
        <v>14622</v>
      </c>
      <c r="D7080" s="202" t="s">
        <v>14623</v>
      </c>
      <c r="E7080" s="202" t="s">
        <v>14107</v>
      </c>
      <c r="F7080" s="202" t="s">
        <v>6384</v>
      </c>
      <c r="G7080" s="202" t="s">
        <v>14108</v>
      </c>
      <c r="H7080" s="201" t="s">
        <v>14624</v>
      </c>
      <c r="I7080" s="202">
        <v>20150731</v>
      </c>
      <c r="J7080" s="202">
        <v>20150930</v>
      </c>
      <c r="K7080" s="562" t="s">
        <v>15419</v>
      </c>
      <c r="L7080" s="562" t="s">
        <v>15420</v>
      </c>
      <c r="N7080" s="563" t="s">
        <v>13970</v>
      </c>
      <c r="O7080" s="202"/>
      <c r="P7080" s="202"/>
      <c r="Q7080" s="202"/>
      <c r="R7080" s="202"/>
      <c r="S7080" s="564"/>
      <c r="T7080" s="712"/>
      <c r="U7080" s="561" t="s">
        <v>13113</v>
      </c>
      <c r="V7080" s="202"/>
      <c r="W7080" s="712"/>
      <c r="Z7080" s="562">
        <v>156</v>
      </c>
      <c r="AA7080" s="562">
        <v>35.6</v>
      </c>
      <c r="AB7080" s="715"/>
      <c r="AC7080" s="712"/>
      <c r="AI7080" s="128" t="s">
        <v>14533</v>
      </c>
      <c r="AJ7080" s="565" t="s">
        <v>13971</v>
      </c>
    </row>
    <row r="7081" spans="1:36" s="56" customFormat="1" ht="15">
      <c r="A7081" s="202" t="s">
        <v>15409</v>
      </c>
      <c r="B7081" s="561" t="s">
        <v>970</v>
      </c>
      <c r="C7081" s="202" t="s">
        <v>14622</v>
      </c>
      <c r="D7081" s="202" t="s">
        <v>14623</v>
      </c>
      <c r="E7081" s="202" t="s">
        <v>14107</v>
      </c>
      <c r="F7081" s="202" t="s">
        <v>6384</v>
      </c>
      <c r="G7081" s="202" t="s">
        <v>14108</v>
      </c>
      <c r="H7081" s="201" t="s">
        <v>14624</v>
      </c>
      <c r="I7081" s="202">
        <v>20150731</v>
      </c>
      <c r="J7081" s="202">
        <v>20150930</v>
      </c>
      <c r="K7081" s="562" t="s">
        <v>15421</v>
      </c>
      <c r="L7081" s="562" t="s">
        <v>15422</v>
      </c>
      <c r="N7081" s="563" t="s">
        <v>13970</v>
      </c>
      <c r="O7081" s="202"/>
      <c r="P7081" s="202"/>
      <c r="Q7081" s="202"/>
      <c r="R7081" s="202"/>
      <c r="S7081" s="564"/>
      <c r="T7081" s="712"/>
      <c r="U7081" s="561" t="s">
        <v>13113</v>
      </c>
      <c r="V7081" s="202"/>
      <c r="W7081" s="712"/>
      <c r="Z7081" s="562">
        <v>135</v>
      </c>
      <c r="AA7081" s="562">
        <v>36</v>
      </c>
      <c r="AB7081" s="715"/>
      <c r="AC7081" s="712"/>
      <c r="AI7081" s="128" t="s">
        <v>14533</v>
      </c>
      <c r="AJ7081" s="565" t="s">
        <v>13971</v>
      </c>
    </row>
    <row r="7082" spans="1:36" s="56" customFormat="1" ht="15">
      <c r="A7082" s="202" t="s">
        <v>15409</v>
      </c>
      <c r="B7082" s="561" t="s">
        <v>970</v>
      </c>
      <c r="C7082" s="202" t="s">
        <v>14622</v>
      </c>
      <c r="D7082" s="202" t="s">
        <v>14623</v>
      </c>
      <c r="E7082" s="202" t="s">
        <v>14107</v>
      </c>
      <c r="F7082" s="202" t="s">
        <v>6384</v>
      </c>
      <c r="G7082" s="202" t="s">
        <v>14108</v>
      </c>
      <c r="H7082" s="201" t="s">
        <v>14624</v>
      </c>
      <c r="I7082" s="202">
        <v>20150731</v>
      </c>
      <c r="J7082" s="202">
        <v>20150930</v>
      </c>
      <c r="K7082" s="562" t="s">
        <v>15423</v>
      </c>
      <c r="L7082" s="562" t="s">
        <v>15424</v>
      </c>
      <c r="N7082" s="563" t="s">
        <v>13970</v>
      </c>
      <c r="O7082" s="202"/>
      <c r="P7082" s="202"/>
      <c r="Q7082" s="202"/>
      <c r="R7082" s="202"/>
      <c r="S7082" s="564"/>
      <c r="T7082" s="712"/>
      <c r="U7082" s="561" t="s">
        <v>13113</v>
      </c>
      <c r="V7082" s="202"/>
      <c r="W7082" s="712"/>
      <c r="Z7082" s="562">
        <v>131</v>
      </c>
      <c r="AA7082" s="562">
        <v>31.4</v>
      </c>
      <c r="AB7082" s="715"/>
      <c r="AC7082" s="712"/>
      <c r="AI7082" s="128" t="s">
        <v>14533</v>
      </c>
      <c r="AJ7082" s="565" t="s">
        <v>13971</v>
      </c>
    </row>
    <row r="7083" spans="1:36" s="56" customFormat="1" ht="15">
      <c r="A7083" s="202" t="s">
        <v>15409</v>
      </c>
      <c r="B7083" s="561" t="s">
        <v>970</v>
      </c>
      <c r="C7083" s="202" t="s">
        <v>14622</v>
      </c>
      <c r="D7083" s="202" t="s">
        <v>14623</v>
      </c>
      <c r="E7083" s="202" t="s">
        <v>14107</v>
      </c>
      <c r="F7083" s="202" t="s">
        <v>6384</v>
      </c>
      <c r="G7083" s="202" t="s">
        <v>14108</v>
      </c>
      <c r="H7083" s="201" t="s">
        <v>14624</v>
      </c>
      <c r="I7083" s="202">
        <v>20150731</v>
      </c>
      <c r="J7083" s="202">
        <v>20150930</v>
      </c>
      <c r="K7083" s="562" t="s">
        <v>15425</v>
      </c>
      <c r="L7083" s="562" t="s">
        <v>15426</v>
      </c>
      <c r="N7083" s="563" t="s">
        <v>13970</v>
      </c>
      <c r="O7083" s="202"/>
      <c r="P7083" s="202"/>
      <c r="Q7083" s="202"/>
      <c r="R7083" s="202"/>
      <c r="S7083" s="564"/>
      <c r="T7083" s="713"/>
      <c r="U7083" s="561" t="s">
        <v>13113</v>
      </c>
      <c r="V7083" s="202"/>
      <c r="W7083" s="713"/>
      <c r="Z7083" s="562">
        <v>137</v>
      </c>
      <c r="AA7083" s="562">
        <v>51.6</v>
      </c>
      <c r="AB7083" s="715"/>
      <c r="AC7083" s="713"/>
      <c r="AI7083" s="128" t="s">
        <v>14533</v>
      </c>
      <c r="AJ7083" s="565" t="s">
        <v>13971</v>
      </c>
    </row>
    <row r="7084" spans="1:36" s="56" customFormat="1" ht="15">
      <c r="A7084" s="202" t="s">
        <v>15409</v>
      </c>
      <c r="B7084" s="561" t="s">
        <v>970</v>
      </c>
      <c r="C7084" s="202" t="s">
        <v>14622</v>
      </c>
      <c r="D7084" s="202" t="s">
        <v>14623</v>
      </c>
      <c r="E7084" s="202" t="s">
        <v>14107</v>
      </c>
      <c r="F7084" s="202" t="s">
        <v>6384</v>
      </c>
      <c r="G7084" s="202" t="s">
        <v>14108</v>
      </c>
      <c r="H7084" s="201" t="s">
        <v>14624</v>
      </c>
      <c r="I7084" s="202">
        <v>20150731</v>
      </c>
      <c r="J7084" s="202">
        <v>20150930</v>
      </c>
      <c r="K7084" s="562" t="s">
        <v>15427</v>
      </c>
      <c r="L7084" s="562" t="s">
        <v>15428</v>
      </c>
      <c r="N7084" s="563" t="s">
        <v>13970</v>
      </c>
      <c r="O7084" s="202"/>
      <c r="P7084" s="202"/>
      <c r="Q7084" s="202"/>
      <c r="R7084" s="202"/>
      <c r="S7084" s="564"/>
      <c r="T7084" s="711">
        <v>1</v>
      </c>
      <c r="U7084" s="561" t="s">
        <v>13113</v>
      </c>
      <c r="V7084" s="202"/>
      <c r="W7084" s="711">
        <v>60</v>
      </c>
      <c r="Z7084" s="562">
        <v>127</v>
      </c>
      <c r="AA7084" s="562">
        <v>37.6</v>
      </c>
      <c r="AB7084" s="715"/>
      <c r="AC7084" s="711">
        <v>4</v>
      </c>
      <c r="AI7084" s="128" t="s">
        <v>14533</v>
      </c>
      <c r="AJ7084" s="565" t="s">
        <v>13971</v>
      </c>
    </row>
    <row r="7085" spans="1:36" s="56" customFormat="1" ht="15">
      <c r="A7085" s="202" t="s">
        <v>15409</v>
      </c>
      <c r="B7085" s="561" t="s">
        <v>970</v>
      </c>
      <c r="C7085" s="202" t="s">
        <v>14622</v>
      </c>
      <c r="D7085" s="202" t="s">
        <v>14623</v>
      </c>
      <c r="E7085" s="202" t="s">
        <v>14107</v>
      </c>
      <c r="F7085" s="202" t="s">
        <v>6384</v>
      </c>
      <c r="G7085" s="202" t="s">
        <v>14108</v>
      </c>
      <c r="H7085" s="201" t="s">
        <v>14624</v>
      </c>
      <c r="I7085" s="202">
        <v>20150731</v>
      </c>
      <c r="J7085" s="202">
        <v>20150930</v>
      </c>
      <c r="K7085" s="562" t="s">
        <v>15429</v>
      </c>
      <c r="L7085" s="562" t="s">
        <v>15430</v>
      </c>
      <c r="N7085" s="563" t="s">
        <v>13970</v>
      </c>
      <c r="O7085" s="202"/>
      <c r="P7085" s="202"/>
      <c r="Q7085" s="202"/>
      <c r="R7085" s="202"/>
      <c r="S7085" s="564"/>
      <c r="T7085" s="712"/>
      <c r="U7085" s="561" t="s">
        <v>13113</v>
      </c>
      <c r="V7085" s="202"/>
      <c r="W7085" s="712"/>
      <c r="Z7085" s="562">
        <v>133</v>
      </c>
      <c r="AA7085" s="562">
        <v>37.799999999999997</v>
      </c>
      <c r="AB7085" s="715"/>
      <c r="AC7085" s="712"/>
      <c r="AI7085" s="128" t="s">
        <v>14533</v>
      </c>
      <c r="AJ7085" s="565" t="s">
        <v>13971</v>
      </c>
    </row>
    <row r="7086" spans="1:36" s="56" customFormat="1" ht="15">
      <c r="A7086" s="202" t="s">
        <v>15409</v>
      </c>
      <c r="B7086" s="561" t="s">
        <v>970</v>
      </c>
      <c r="C7086" s="202" t="s">
        <v>14622</v>
      </c>
      <c r="D7086" s="202" t="s">
        <v>14623</v>
      </c>
      <c r="E7086" s="202" t="s">
        <v>14107</v>
      </c>
      <c r="F7086" s="202" t="s">
        <v>6384</v>
      </c>
      <c r="G7086" s="202" t="s">
        <v>14108</v>
      </c>
      <c r="H7086" s="201" t="s">
        <v>14624</v>
      </c>
      <c r="I7086" s="202">
        <v>20150731</v>
      </c>
      <c r="J7086" s="202">
        <v>20150930</v>
      </c>
      <c r="K7086" s="562" t="s">
        <v>15431</v>
      </c>
      <c r="L7086" s="562" t="s">
        <v>15432</v>
      </c>
      <c r="N7086" s="563" t="s">
        <v>13970</v>
      </c>
      <c r="O7086" s="202"/>
      <c r="P7086" s="202"/>
      <c r="Q7086" s="202"/>
      <c r="R7086" s="202"/>
      <c r="S7086" s="564"/>
      <c r="T7086" s="712"/>
      <c r="U7086" s="561" t="s">
        <v>13113</v>
      </c>
      <c r="V7086" s="202"/>
      <c r="W7086" s="712"/>
      <c r="Z7086" s="562">
        <v>135</v>
      </c>
      <c r="AA7086" s="562">
        <v>32.200000000000003</v>
      </c>
      <c r="AB7086" s="715"/>
      <c r="AC7086" s="712"/>
      <c r="AI7086" s="128" t="s">
        <v>14533</v>
      </c>
      <c r="AJ7086" s="565" t="s">
        <v>13971</v>
      </c>
    </row>
    <row r="7087" spans="1:36" s="56" customFormat="1" ht="15">
      <c r="A7087" s="202" t="s">
        <v>15409</v>
      </c>
      <c r="B7087" s="561" t="s">
        <v>970</v>
      </c>
      <c r="C7087" s="202" t="s">
        <v>14622</v>
      </c>
      <c r="D7087" s="202" t="s">
        <v>14623</v>
      </c>
      <c r="E7087" s="202" t="s">
        <v>14107</v>
      </c>
      <c r="F7087" s="202" t="s">
        <v>6384</v>
      </c>
      <c r="G7087" s="202" t="s">
        <v>14108</v>
      </c>
      <c r="H7087" s="201" t="s">
        <v>14624</v>
      </c>
      <c r="I7087" s="202">
        <v>20150731</v>
      </c>
      <c r="J7087" s="202">
        <v>20150930</v>
      </c>
      <c r="K7087" s="562" t="s">
        <v>15433</v>
      </c>
      <c r="L7087" s="562" t="s">
        <v>15434</v>
      </c>
      <c r="N7087" s="563" t="s">
        <v>13970</v>
      </c>
      <c r="O7087" s="202"/>
      <c r="P7087" s="202"/>
      <c r="Q7087" s="202"/>
      <c r="R7087" s="202"/>
      <c r="S7087" s="564"/>
      <c r="T7087" s="712"/>
      <c r="U7087" s="561" t="s">
        <v>13113</v>
      </c>
      <c r="V7087" s="202"/>
      <c r="W7087" s="712"/>
      <c r="Z7087" s="562">
        <v>117</v>
      </c>
      <c r="AA7087" s="562">
        <v>43.6</v>
      </c>
      <c r="AB7087" s="715"/>
      <c r="AC7087" s="712"/>
      <c r="AI7087" s="128" t="s">
        <v>14533</v>
      </c>
      <c r="AJ7087" s="565" t="s">
        <v>13971</v>
      </c>
    </row>
    <row r="7088" spans="1:36" s="56" customFormat="1" ht="15">
      <c r="A7088" s="202" t="s">
        <v>15409</v>
      </c>
      <c r="B7088" s="561" t="s">
        <v>970</v>
      </c>
      <c r="C7088" s="202" t="s">
        <v>14622</v>
      </c>
      <c r="D7088" s="202" t="s">
        <v>14623</v>
      </c>
      <c r="E7088" s="202" t="s">
        <v>14107</v>
      </c>
      <c r="F7088" s="202" t="s">
        <v>6384</v>
      </c>
      <c r="G7088" s="202" t="s">
        <v>14108</v>
      </c>
      <c r="H7088" s="201" t="s">
        <v>14624</v>
      </c>
      <c r="I7088" s="202">
        <v>20150731</v>
      </c>
      <c r="J7088" s="202">
        <v>20150930</v>
      </c>
      <c r="K7088" s="562" t="s">
        <v>15435</v>
      </c>
      <c r="L7088" s="562" t="s">
        <v>15436</v>
      </c>
      <c r="N7088" s="563" t="s">
        <v>13970</v>
      </c>
      <c r="O7088" s="202"/>
      <c r="P7088" s="202"/>
      <c r="Q7088" s="202"/>
      <c r="R7088" s="202"/>
      <c r="S7088" s="564"/>
      <c r="T7088" s="712"/>
      <c r="U7088" s="561" t="s">
        <v>13113</v>
      </c>
      <c r="V7088" s="202"/>
      <c r="W7088" s="712"/>
      <c r="Z7088" s="562">
        <v>130</v>
      </c>
      <c r="AA7088" s="562">
        <v>34.6</v>
      </c>
      <c r="AB7088" s="715"/>
      <c r="AC7088" s="712"/>
      <c r="AI7088" s="128" t="s">
        <v>14533</v>
      </c>
      <c r="AJ7088" s="565" t="s">
        <v>13971</v>
      </c>
    </row>
    <row r="7089" spans="1:36" s="56" customFormat="1" ht="15">
      <c r="A7089" s="202" t="s">
        <v>15409</v>
      </c>
      <c r="B7089" s="561" t="s">
        <v>970</v>
      </c>
      <c r="C7089" s="202" t="s">
        <v>14622</v>
      </c>
      <c r="D7089" s="202" t="s">
        <v>14623</v>
      </c>
      <c r="E7089" s="202" t="s">
        <v>14107</v>
      </c>
      <c r="F7089" s="202" t="s">
        <v>6384</v>
      </c>
      <c r="G7089" s="202" t="s">
        <v>14108</v>
      </c>
      <c r="H7089" s="201" t="s">
        <v>14624</v>
      </c>
      <c r="I7089" s="202">
        <v>20150731</v>
      </c>
      <c r="J7089" s="202">
        <v>20150930</v>
      </c>
      <c r="K7089" s="562" t="s">
        <v>13978</v>
      </c>
      <c r="L7089" s="562" t="s">
        <v>13979</v>
      </c>
      <c r="N7089" s="563" t="s">
        <v>13970</v>
      </c>
      <c r="O7089" s="202"/>
      <c r="P7089" s="202"/>
      <c r="Q7089" s="202"/>
      <c r="R7089" s="202"/>
      <c r="S7089" s="564"/>
      <c r="T7089" s="712"/>
      <c r="U7089" s="561" t="s">
        <v>13113</v>
      </c>
      <c r="V7089" s="202"/>
      <c r="W7089" s="712"/>
      <c r="Z7089" s="562">
        <v>45</v>
      </c>
      <c r="AA7089" s="562">
        <v>71.599999999999994</v>
      </c>
      <c r="AB7089" s="715"/>
      <c r="AC7089" s="712"/>
      <c r="AI7089" s="128" t="s">
        <v>14533</v>
      </c>
      <c r="AJ7089" s="565" t="s">
        <v>13971</v>
      </c>
    </row>
    <row r="7090" spans="1:36" s="56" customFormat="1" ht="15">
      <c r="A7090" s="202" t="s">
        <v>15409</v>
      </c>
      <c r="B7090" s="561" t="s">
        <v>970</v>
      </c>
      <c r="C7090" s="202" t="s">
        <v>14622</v>
      </c>
      <c r="D7090" s="202" t="s">
        <v>14623</v>
      </c>
      <c r="E7090" s="202" t="s">
        <v>14107</v>
      </c>
      <c r="F7090" s="202" t="s">
        <v>6384</v>
      </c>
      <c r="G7090" s="202" t="s">
        <v>14108</v>
      </c>
      <c r="H7090" s="201" t="s">
        <v>14624</v>
      </c>
      <c r="I7090" s="202">
        <v>20150731</v>
      </c>
      <c r="J7090" s="202">
        <v>20150930</v>
      </c>
      <c r="K7090" s="562" t="s">
        <v>15437</v>
      </c>
      <c r="L7090" s="562" t="s">
        <v>15438</v>
      </c>
      <c r="N7090" s="563" t="s">
        <v>13970</v>
      </c>
      <c r="O7090" s="202"/>
      <c r="P7090" s="202"/>
      <c r="Q7090" s="202"/>
      <c r="R7090" s="202"/>
      <c r="S7090" s="564"/>
      <c r="T7090" s="712"/>
      <c r="U7090" s="561" t="s">
        <v>13113</v>
      </c>
      <c r="V7090" s="202"/>
      <c r="W7090" s="712"/>
      <c r="Z7090" s="562">
        <v>29</v>
      </c>
      <c r="AA7090" s="562">
        <v>91.4</v>
      </c>
      <c r="AB7090" s="715"/>
      <c r="AC7090" s="712"/>
      <c r="AI7090" s="128" t="s">
        <v>14533</v>
      </c>
      <c r="AJ7090" s="565" t="s">
        <v>13971</v>
      </c>
    </row>
    <row r="7091" spans="1:36" s="56" customFormat="1" ht="15">
      <c r="A7091" s="202" t="s">
        <v>15409</v>
      </c>
      <c r="B7091" s="561" t="s">
        <v>970</v>
      </c>
      <c r="C7091" s="202" t="s">
        <v>14622</v>
      </c>
      <c r="D7091" s="202" t="s">
        <v>14623</v>
      </c>
      <c r="E7091" s="202" t="s">
        <v>14107</v>
      </c>
      <c r="F7091" s="202" t="s">
        <v>6384</v>
      </c>
      <c r="G7091" s="202" t="s">
        <v>14108</v>
      </c>
      <c r="H7091" s="201" t="s">
        <v>14624</v>
      </c>
      <c r="I7091" s="202">
        <v>20150731</v>
      </c>
      <c r="J7091" s="202">
        <v>20150930</v>
      </c>
      <c r="K7091" s="562" t="s">
        <v>15439</v>
      </c>
      <c r="L7091" s="562" t="s">
        <v>15440</v>
      </c>
      <c r="N7091" s="563" t="s">
        <v>13970</v>
      </c>
      <c r="O7091" s="202"/>
      <c r="P7091" s="202"/>
      <c r="Q7091" s="202"/>
      <c r="R7091" s="202"/>
      <c r="S7091" s="564"/>
      <c r="T7091" s="713"/>
      <c r="U7091" s="561" t="s">
        <v>13113</v>
      </c>
      <c r="V7091" s="202"/>
      <c r="W7091" s="713"/>
      <c r="Z7091" s="562">
        <v>55</v>
      </c>
      <c r="AA7091" s="562">
        <v>55.2</v>
      </c>
      <c r="AB7091" s="715"/>
      <c r="AC7091" s="713"/>
      <c r="AI7091" s="128" t="s">
        <v>14533</v>
      </c>
      <c r="AJ7091" s="565" t="s">
        <v>13971</v>
      </c>
    </row>
    <row r="7092" spans="1:36" s="56" customFormat="1" ht="14.25">
      <c r="I7092" s="159"/>
      <c r="J7092" s="159"/>
      <c r="K7092" s="201"/>
      <c r="L7092" s="202"/>
      <c r="N7092" s="563"/>
      <c r="O7092" s="202"/>
      <c r="P7092" s="202"/>
      <c r="Q7092" s="202"/>
      <c r="R7092" s="202"/>
      <c r="S7092" s="564"/>
      <c r="T7092" s="565"/>
      <c r="U7092" s="561"/>
      <c r="V7092" s="202"/>
      <c r="W7092" s="566"/>
      <c r="X7092" s="566"/>
      <c r="Z7092" s="202"/>
      <c r="AA7092" s="202"/>
      <c r="AB7092" s="716"/>
      <c r="AJ7092" s="565"/>
    </row>
    <row r="7093" spans="1:36" s="56" customFormat="1" ht="14.25">
      <c r="A7093" s="56" t="s">
        <v>15441</v>
      </c>
      <c r="B7093" s="561" t="s">
        <v>1033</v>
      </c>
      <c r="C7093" s="202" t="s">
        <v>13732</v>
      </c>
      <c r="D7093" s="202" t="s">
        <v>13733</v>
      </c>
      <c r="E7093" s="202" t="s">
        <v>15442</v>
      </c>
      <c r="F7093" s="202" t="s">
        <v>13735</v>
      </c>
      <c r="G7093" s="202" t="s">
        <v>15443</v>
      </c>
      <c r="H7093" s="202" t="s">
        <v>14572</v>
      </c>
      <c r="I7093" s="554">
        <v>20150914</v>
      </c>
      <c r="J7093" s="554">
        <v>20151114</v>
      </c>
      <c r="K7093" s="193" t="s">
        <v>15444</v>
      </c>
      <c r="L7093" s="567" t="s">
        <v>13995</v>
      </c>
      <c r="N7093" s="568" t="s">
        <v>13152</v>
      </c>
      <c r="O7093" s="569"/>
      <c r="P7093" s="190" t="s">
        <v>13996</v>
      </c>
      <c r="Q7093" s="570">
        <v>18</v>
      </c>
      <c r="R7093" s="569" t="s">
        <v>6603</v>
      </c>
      <c r="S7093" s="190" t="s">
        <v>605</v>
      </c>
      <c r="T7093" s="567">
        <v>1</v>
      </c>
      <c r="U7093" s="190" t="s">
        <v>15445</v>
      </c>
      <c r="V7093" s="569"/>
      <c r="W7093" s="571">
        <v>0.83</v>
      </c>
      <c r="Z7093" s="190">
        <v>54</v>
      </c>
      <c r="AA7093" s="190">
        <v>33.4</v>
      </c>
      <c r="AC7093" s="572">
        <v>5.6000000000000001E-2</v>
      </c>
      <c r="AI7093" s="202" t="s">
        <v>14533</v>
      </c>
      <c r="AJ7093" s="567" t="s">
        <v>13132</v>
      </c>
    </row>
    <row r="7094" spans="1:36" s="56" customFormat="1" ht="14.25">
      <c r="A7094" s="56" t="s">
        <v>15441</v>
      </c>
      <c r="B7094" s="561" t="s">
        <v>1033</v>
      </c>
      <c r="C7094" s="202" t="s">
        <v>13732</v>
      </c>
      <c r="D7094" s="202" t="s">
        <v>13733</v>
      </c>
      <c r="E7094" s="202" t="s">
        <v>15446</v>
      </c>
      <c r="F7094" s="202" t="s">
        <v>13735</v>
      </c>
      <c r="G7094" s="202" t="s">
        <v>15443</v>
      </c>
      <c r="H7094" s="202" t="s">
        <v>14572</v>
      </c>
      <c r="I7094" s="554">
        <v>20150914</v>
      </c>
      <c r="J7094" s="554">
        <v>20151114</v>
      </c>
      <c r="K7094" s="193" t="s">
        <v>15447</v>
      </c>
      <c r="L7094" s="567" t="s">
        <v>13999</v>
      </c>
      <c r="N7094" s="568" t="s">
        <v>13155</v>
      </c>
      <c r="O7094" s="569"/>
      <c r="P7094" s="190" t="s">
        <v>13996</v>
      </c>
      <c r="Q7094" s="570">
        <v>18</v>
      </c>
      <c r="R7094" s="569" t="s">
        <v>6603</v>
      </c>
      <c r="S7094" s="190" t="s">
        <v>605</v>
      </c>
      <c r="T7094" s="567">
        <v>1</v>
      </c>
      <c r="U7094" s="190" t="s">
        <v>13113</v>
      </c>
      <c r="V7094" s="569"/>
      <c r="W7094" s="571">
        <v>0.83</v>
      </c>
      <c r="Z7094" s="190">
        <v>54</v>
      </c>
      <c r="AA7094" s="190">
        <v>74.2</v>
      </c>
      <c r="AC7094" s="572">
        <v>5.6000000000000001E-2</v>
      </c>
      <c r="AI7094" s="202" t="s">
        <v>14533</v>
      </c>
      <c r="AJ7094" s="567" t="s">
        <v>13132</v>
      </c>
    </row>
    <row r="7095" spans="1:36" s="56" customFormat="1" ht="14.25">
      <c r="A7095" s="56" t="s">
        <v>15441</v>
      </c>
      <c r="B7095" s="561" t="s">
        <v>1033</v>
      </c>
      <c r="C7095" s="202" t="s">
        <v>13732</v>
      </c>
      <c r="D7095" s="202" t="s">
        <v>13733</v>
      </c>
      <c r="E7095" s="202" t="s">
        <v>15448</v>
      </c>
      <c r="F7095" s="202" t="s">
        <v>13735</v>
      </c>
      <c r="G7095" s="202" t="s">
        <v>15443</v>
      </c>
      <c r="H7095" s="202" t="s">
        <v>14572</v>
      </c>
      <c r="I7095" s="554">
        <v>20150914</v>
      </c>
      <c r="J7095" s="554">
        <v>20151114</v>
      </c>
      <c r="K7095" s="193" t="s">
        <v>15449</v>
      </c>
      <c r="L7095" s="567" t="s">
        <v>14001</v>
      </c>
      <c r="N7095" s="568" t="s">
        <v>13158</v>
      </c>
      <c r="O7095" s="569"/>
      <c r="P7095" s="190" t="s">
        <v>13996</v>
      </c>
      <c r="Q7095" s="570">
        <v>18</v>
      </c>
      <c r="R7095" s="569" t="s">
        <v>6603</v>
      </c>
      <c r="S7095" s="190" t="s">
        <v>605</v>
      </c>
      <c r="T7095" s="567">
        <v>1</v>
      </c>
      <c r="U7095" s="190" t="s">
        <v>13113</v>
      </c>
      <c r="V7095" s="569"/>
      <c r="W7095" s="571">
        <v>0.83</v>
      </c>
      <c r="Z7095" s="190">
        <v>54</v>
      </c>
      <c r="AA7095" s="190">
        <v>41</v>
      </c>
      <c r="AC7095" s="572">
        <v>5.6000000000000001E-2</v>
      </c>
      <c r="AI7095" s="202" t="s">
        <v>14533</v>
      </c>
      <c r="AJ7095" s="567" t="s">
        <v>13132</v>
      </c>
    </row>
    <row r="7096" spans="1:36" s="56" customFormat="1" ht="14.25">
      <c r="A7096" s="56" t="s">
        <v>15441</v>
      </c>
      <c r="B7096" s="561" t="s">
        <v>1033</v>
      </c>
      <c r="C7096" s="202" t="s">
        <v>13732</v>
      </c>
      <c r="D7096" s="202" t="s">
        <v>13733</v>
      </c>
      <c r="E7096" s="202" t="s">
        <v>15450</v>
      </c>
      <c r="F7096" s="202" t="s">
        <v>13735</v>
      </c>
      <c r="G7096" s="202" t="s">
        <v>15443</v>
      </c>
      <c r="H7096" s="202" t="s">
        <v>14572</v>
      </c>
      <c r="I7096" s="554">
        <v>20150914</v>
      </c>
      <c r="J7096" s="554">
        <v>20151114</v>
      </c>
      <c r="K7096" s="193" t="s">
        <v>15451</v>
      </c>
      <c r="L7096" s="567" t="s">
        <v>14003</v>
      </c>
      <c r="N7096" s="568" t="s">
        <v>13161</v>
      </c>
      <c r="O7096" s="569"/>
      <c r="P7096" s="190" t="s">
        <v>13996</v>
      </c>
      <c r="Q7096" s="570">
        <v>18</v>
      </c>
      <c r="R7096" s="569" t="s">
        <v>6603</v>
      </c>
      <c r="S7096" s="190" t="s">
        <v>605</v>
      </c>
      <c r="T7096" s="567">
        <v>1</v>
      </c>
      <c r="U7096" s="190" t="s">
        <v>13113</v>
      </c>
      <c r="V7096" s="569"/>
      <c r="W7096" s="571">
        <v>0.83</v>
      </c>
      <c r="Z7096" s="190">
        <v>54</v>
      </c>
      <c r="AA7096" s="190">
        <v>35.6</v>
      </c>
      <c r="AC7096" s="572">
        <v>5.6000000000000001E-2</v>
      </c>
      <c r="AI7096" s="202" t="s">
        <v>14533</v>
      </c>
      <c r="AJ7096" s="567" t="s">
        <v>13132</v>
      </c>
    </row>
    <row r="7097" spans="1:36" s="56" customFormat="1" ht="14.25">
      <c r="A7097" s="56" t="s">
        <v>15441</v>
      </c>
      <c r="B7097" s="561" t="s">
        <v>1033</v>
      </c>
      <c r="C7097" s="202" t="s">
        <v>13732</v>
      </c>
      <c r="D7097" s="202" t="s">
        <v>13733</v>
      </c>
      <c r="E7097" s="202" t="s">
        <v>15452</v>
      </c>
      <c r="F7097" s="202" t="s">
        <v>13735</v>
      </c>
      <c r="G7097" s="202" t="s">
        <v>15443</v>
      </c>
      <c r="H7097" s="202" t="s">
        <v>14572</v>
      </c>
      <c r="I7097" s="554">
        <v>20150914</v>
      </c>
      <c r="J7097" s="554">
        <v>20151114</v>
      </c>
      <c r="K7097" s="193" t="s">
        <v>15453</v>
      </c>
      <c r="L7097" s="567" t="s">
        <v>14005</v>
      </c>
      <c r="N7097" s="568" t="s">
        <v>13164</v>
      </c>
      <c r="O7097" s="569"/>
      <c r="P7097" s="190" t="s">
        <v>13996</v>
      </c>
      <c r="Q7097" s="570">
        <v>18</v>
      </c>
      <c r="R7097" s="569" t="s">
        <v>6603</v>
      </c>
      <c r="S7097" s="190" t="s">
        <v>605</v>
      </c>
      <c r="T7097" s="567">
        <v>1</v>
      </c>
      <c r="U7097" s="190" t="s">
        <v>13113</v>
      </c>
      <c r="V7097" s="569"/>
      <c r="W7097" s="571">
        <v>0.83</v>
      </c>
      <c r="Z7097" s="190">
        <v>54</v>
      </c>
      <c r="AA7097" s="190">
        <v>80.599999999999994</v>
      </c>
      <c r="AC7097" s="572">
        <v>5.6000000000000001E-2</v>
      </c>
      <c r="AI7097" s="202" t="s">
        <v>14533</v>
      </c>
      <c r="AJ7097" s="567" t="s">
        <v>13132</v>
      </c>
    </row>
    <row r="7098" spans="1:36" s="56" customFormat="1" ht="14.25">
      <c r="A7098" s="56" t="s">
        <v>15441</v>
      </c>
      <c r="B7098" s="561" t="s">
        <v>1033</v>
      </c>
      <c r="C7098" s="202" t="s">
        <v>13732</v>
      </c>
      <c r="D7098" s="202" t="s">
        <v>13733</v>
      </c>
      <c r="E7098" s="202" t="s">
        <v>15454</v>
      </c>
      <c r="F7098" s="202" t="s">
        <v>13735</v>
      </c>
      <c r="G7098" s="202" t="s">
        <v>15443</v>
      </c>
      <c r="H7098" s="202" t="s">
        <v>14572</v>
      </c>
      <c r="I7098" s="554">
        <v>20150914</v>
      </c>
      <c r="J7098" s="554">
        <v>20151114</v>
      </c>
      <c r="K7098" s="193" t="s">
        <v>15455</v>
      </c>
      <c r="L7098" s="567" t="s">
        <v>14007</v>
      </c>
      <c r="N7098" s="568" t="s">
        <v>13167</v>
      </c>
      <c r="O7098" s="569"/>
      <c r="P7098" s="190" t="s">
        <v>13996</v>
      </c>
      <c r="Q7098" s="570">
        <v>18</v>
      </c>
      <c r="R7098" s="569" t="s">
        <v>6603</v>
      </c>
      <c r="S7098" s="190" t="s">
        <v>605</v>
      </c>
      <c r="T7098" s="567">
        <v>1</v>
      </c>
      <c r="U7098" s="190" t="s">
        <v>13113</v>
      </c>
      <c r="V7098" s="569"/>
      <c r="W7098" s="571">
        <v>0.83</v>
      </c>
      <c r="Z7098" s="190">
        <v>54</v>
      </c>
      <c r="AA7098" s="190">
        <v>40.200000000000003</v>
      </c>
      <c r="AC7098" s="572">
        <v>5.6000000000000001E-2</v>
      </c>
      <c r="AI7098" s="202" t="s">
        <v>14533</v>
      </c>
      <c r="AJ7098" s="567" t="s">
        <v>13132</v>
      </c>
    </row>
    <row r="7099" spans="1:36" s="56" customFormat="1" ht="14.25">
      <c r="A7099" s="56" t="s">
        <v>15441</v>
      </c>
      <c r="B7099" s="561" t="s">
        <v>1033</v>
      </c>
      <c r="C7099" s="202" t="s">
        <v>13732</v>
      </c>
      <c r="D7099" s="202" t="s">
        <v>13733</v>
      </c>
      <c r="E7099" s="202" t="s">
        <v>15456</v>
      </c>
      <c r="F7099" s="202" t="s">
        <v>13735</v>
      </c>
      <c r="G7099" s="202" t="s">
        <v>15443</v>
      </c>
      <c r="H7099" s="202" t="s">
        <v>14572</v>
      </c>
      <c r="I7099" s="554">
        <v>20150914</v>
      </c>
      <c r="J7099" s="554">
        <v>20151114</v>
      </c>
      <c r="K7099" s="193" t="s">
        <v>15457</v>
      </c>
      <c r="L7099" s="567" t="s">
        <v>14009</v>
      </c>
      <c r="N7099" s="568" t="s">
        <v>13170</v>
      </c>
      <c r="O7099" s="190"/>
      <c r="P7099" s="190" t="s">
        <v>13996</v>
      </c>
      <c r="Q7099" s="570">
        <v>18</v>
      </c>
      <c r="R7099" s="569" t="s">
        <v>6603</v>
      </c>
      <c r="S7099" s="190" t="s">
        <v>605</v>
      </c>
      <c r="T7099" s="567">
        <v>1</v>
      </c>
      <c r="U7099" s="190" t="s">
        <v>13113</v>
      </c>
      <c r="V7099" s="190"/>
      <c r="W7099" s="571">
        <v>0.83</v>
      </c>
      <c r="Z7099" s="190">
        <v>54</v>
      </c>
      <c r="AA7099" s="190">
        <v>86.2</v>
      </c>
      <c r="AC7099" s="572">
        <v>5.6000000000000001E-2</v>
      </c>
      <c r="AI7099" s="202" t="s">
        <v>14533</v>
      </c>
      <c r="AJ7099" s="567" t="s">
        <v>13132</v>
      </c>
    </row>
    <row r="7100" spans="1:36" s="56" customFormat="1" ht="14.25">
      <c r="A7100" s="56" t="s">
        <v>15441</v>
      </c>
      <c r="B7100" s="561" t="s">
        <v>1033</v>
      </c>
      <c r="C7100" s="202" t="s">
        <v>13732</v>
      </c>
      <c r="D7100" s="202" t="s">
        <v>13733</v>
      </c>
      <c r="E7100" s="202" t="s">
        <v>15458</v>
      </c>
      <c r="F7100" s="202" t="s">
        <v>13735</v>
      </c>
      <c r="G7100" s="202" t="s">
        <v>15443</v>
      </c>
      <c r="H7100" s="202" t="s">
        <v>14572</v>
      </c>
      <c r="I7100" s="554">
        <v>20150914</v>
      </c>
      <c r="J7100" s="554">
        <v>20151114</v>
      </c>
      <c r="K7100" s="193" t="s">
        <v>15459</v>
      </c>
      <c r="L7100" s="567" t="s">
        <v>14011</v>
      </c>
      <c r="N7100" s="568" t="s">
        <v>13173</v>
      </c>
      <c r="O7100" s="190"/>
      <c r="P7100" s="190" t="s">
        <v>13996</v>
      </c>
      <c r="Q7100" s="570">
        <v>18</v>
      </c>
      <c r="R7100" s="569" t="s">
        <v>6603</v>
      </c>
      <c r="S7100" s="190" t="s">
        <v>605</v>
      </c>
      <c r="T7100" s="567">
        <v>1</v>
      </c>
      <c r="U7100" s="190" t="s">
        <v>13113</v>
      </c>
      <c r="V7100" s="190"/>
      <c r="W7100" s="571">
        <v>0.83</v>
      </c>
      <c r="Z7100" s="190">
        <v>54</v>
      </c>
      <c r="AA7100" s="190">
        <v>25</v>
      </c>
      <c r="AC7100" s="572">
        <v>5.6000000000000001E-2</v>
      </c>
      <c r="AI7100" s="202" t="s">
        <v>14533</v>
      </c>
      <c r="AJ7100" s="567" t="s">
        <v>13132</v>
      </c>
    </row>
    <row r="7101" spans="1:36" s="56" customFormat="1" ht="14.25">
      <c r="A7101" s="56" t="s">
        <v>15441</v>
      </c>
      <c r="B7101" s="561" t="s">
        <v>1033</v>
      </c>
      <c r="C7101" s="202" t="s">
        <v>13732</v>
      </c>
      <c r="D7101" s="202" t="s">
        <v>13733</v>
      </c>
      <c r="E7101" s="202" t="s">
        <v>15460</v>
      </c>
      <c r="F7101" s="202" t="s">
        <v>13735</v>
      </c>
      <c r="G7101" s="202" t="s">
        <v>15443</v>
      </c>
      <c r="H7101" s="202" t="s">
        <v>14572</v>
      </c>
      <c r="I7101" s="554">
        <v>20150914</v>
      </c>
      <c r="J7101" s="554">
        <v>20151114</v>
      </c>
      <c r="K7101" s="193" t="s">
        <v>15461</v>
      </c>
      <c r="L7101" s="567" t="s">
        <v>14013</v>
      </c>
      <c r="N7101" s="568" t="s">
        <v>13176</v>
      </c>
      <c r="O7101" s="190"/>
      <c r="P7101" s="190" t="s">
        <v>13996</v>
      </c>
      <c r="Q7101" s="570">
        <v>18</v>
      </c>
      <c r="R7101" s="569" t="s">
        <v>6603</v>
      </c>
      <c r="S7101" s="190" t="s">
        <v>605</v>
      </c>
      <c r="T7101" s="567">
        <v>1</v>
      </c>
      <c r="U7101" s="190" t="s">
        <v>13113</v>
      </c>
      <c r="V7101" s="190"/>
      <c r="W7101" s="571">
        <v>0.83</v>
      </c>
      <c r="Z7101" s="190">
        <v>53</v>
      </c>
      <c r="AA7101" s="190">
        <v>141</v>
      </c>
      <c r="AC7101" s="572">
        <v>5.6000000000000001E-2</v>
      </c>
      <c r="AI7101" s="202" t="s">
        <v>14533</v>
      </c>
      <c r="AJ7101" s="567" t="s">
        <v>13132</v>
      </c>
    </row>
    <row r="7102" spans="1:36" s="56" customFormat="1" ht="14.25">
      <c r="A7102" s="56" t="s">
        <v>15441</v>
      </c>
      <c r="B7102" s="561" t="s">
        <v>1033</v>
      </c>
      <c r="C7102" s="202" t="s">
        <v>13732</v>
      </c>
      <c r="D7102" s="202" t="s">
        <v>13733</v>
      </c>
      <c r="E7102" s="202" t="s">
        <v>15462</v>
      </c>
      <c r="F7102" s="202" t="s">
        <v>13735</v>
      </c>
      <c r="G7102" s="202" t="s">
        <v>15443</v>
      </c>
      <c r="H7102" s="202" t="s">
        <v>14572</v>
      </c>
      <c r="I7102" s="554">
        <v>20150914</v>
      </c>
      <c r="J7102" s="554">
        <v>20151114</v>
      </c>
      <c r="K7102" s="193" t="s">
        <v>15463</v>
      </c>
      <c r="L7102" s="567" t="s">
        <v>14015</v>
      </c>
      <c r="N7102" s="568" t="s">
        <v>13179</v>
      </c>
      <c r="O7102" s="190"/>
      <c r="P7102" s="190" t="s">
        <v>13996</v>
      </c>
      <c r="Q7102" s="570">
        <v>18</v>
      </c>
      <c r="R7102" s="569" t="s">
        <v>6603</v>
      </c>
      <c r="S7102" s="190" t="s">
        <v>605</v>
      </c>
      <c r="T7102" s="567">
        <v>1</v>
      </c>
      <c r="U7102" s="190" t="s">
        <v>13113</v>
      </c>
      <c r="V7102" s="190"/>
      <c r="W7102" s="571">
        <v>0.83</v>
      </c>
      <c r="Z7102" s="190">
        <v>50</v>
      </c>
      <c r="AA7102" s="190">
        <v>124</v>
      </c>
      <c r="AC7102" s="572">
        <v>5.6000000000000001E-2</v>
      </c>
      <c r="AI7102" s="202" t="s">
        <v>14533</v>
      </c>
      <c r="AJ7102" s="567" t="s">
        <v>13132</v>
      </c>
    </row>
    <row r="7103" spans="1:36" s="56" customFormat="1" ht="14.25">
      <c r="A7103" s="56" t="s">
        <v>15441</v>
      </c>
      <c r="B7103" s="561" t="s">
        <v>1033</v>
      </c>
      <c r="C7103" s="202" t="s">
        <v>13732</v>
      </c>
      <c r="D7103" s="202" t="s">
        <v>13733</v>
      </c>
      <c r="E7103" s="202" t="s">
        <v>15464</v>
      </c>
      <c r="F7103" s="202" t="s">
        <v>13735</v>
      </c>
      <c r="G7103" s="202" t="s">
        <v>15443</v>
      </c>
      <c r="H7103" s="202" t="s">
        <v>14572</v>
      </c>
      <c r="I7103" s="554">
        <v>20150914</v>
      </c>
      <c r="J7103" s="554">
        <v>20151114</v>
      </c>
      <c r="K7103" s="193" t="s">
        <v>15465</v>
      </c>
      <c r="L7103" s="567" t="s">
        <v>14017</v>
      </c>
      <c r="N7103" s="568" t="s">
        <v>13185</v>
      </c>
      <c r="O7103" s="190"/>
      <c r="P7103" s="190" t="s">
        <v>13996</v>
      </c>
      <c r="Q7103" s="570">
        <v>18</v>
      </c>
      <c r="R7103" s="569" t="s">
        <v>6603</v>
      </c>
      <c r="S7103" s="190" t="s">
        <v>605</v>
      </c>
      <c r="T7103" s="567">
        <v>1</v>
      </c>
      <c r="U7103" s="190" t="s">
        <v>13113</v>
      </c>
      <c r="V7103" s="190"/>
      <c r="W7103" s="571">
        <v>0.83</v>
      </c>
      <c r="Z7103" s="190">
        <v>50</v>
      </c>
      <c r="AA7103" s="190">
        <v>77.2</v>
      </c>
      <c r="AC7103" s="572">
        <v>5.6000000000000001E-2</v>
      </c>
      <c r="AI7103" s="202" t="s">
        <v>14533</v>
      </c>
      <c r="AJ7103" s="567" t="s">
        <v>13132</v>
      </c>
    </row>
    <row r="7104" spans="1:36" s="56" customFormat="1" ht="14.25">
      <c r="A7104" s="56" t="s">
        <v>15441</v>
      </c>
      <c r="B7104" s="561" t="s">
        <v>1033</v>
      </c>
      <c r="C7104" s="202" t="s">
        <v>13732</v>
      </c>
      <c r="D7104" s="202" t="s">
        <v>13733</v>
      </c>
      <c r="E7104" s="202" t="s">
        <v>15466</v>
      </c>
      <c r="F7104" s="202" t="s">
        <v>13735</v>
      </c>
      <c r="G7104" s="202" t="s">
        <v>15443</v>
      </c>
      <c r="H7104" s="202" t="s">
        <v>14572</v>
      </c>
      <c r="I7104" s="554">
        <v>20150914</v>
      </c>
      <c r="J7104" s="554">
        <v>20151114</v>
      </c>
      <c r="K7104" s="193" t="s">
        <v>15467</v>
      </c>
      <c r="L7104" s="567" t="s">
        <v>14019</v>
      </c>
      <c r="N7104" s="568" t="s">
        <v>13188</v>
      </c>
      <c r="O7104" s="190"/>
      <c r="P7104" s="190" t="s">
        <v>13996</v>
      </c>
      <c r="Q7104" s="570">
        <v>18</v>
      </c>
      <c r="R7104" s="569" t="s">
        <v>6603</v>
      </c>
      <c r="S7104" s="190" t="s">
        <v>605</v>
      </c>
      <c r="T7104" s="567">
        <v>1</v>
      </c>
      <c r="U7104" s="190" t="s">
        <v>13113</v>
      </c>
      <c r="V7104" s="190"/>
      <c r="W7104" s="571">
        <v>0.83</v>
      </c>
      <c r="Z7104" s="190">
        <v>54</v>
      </c>
      <c r="AA7104" s="190">
        <v>99.8</v>
      </c>
      <c r="AC7104" s="572">
        <v>5.6000000000000001E-2</v>
      </c>
      <c r="AI7104" s="202" t="s">
        <v>14533</v>
      </c>
      <c r="AJ7104" s="567" t="s">
        <v>13132</v>
      </c>
    </row>
    <row r="7105" spans="1:36" s="56" customFormat="1" ht="14.25">
      <c r="A7105" s="56" t="s">
        <v>15441</v>
      </c>
      <c r="B7105" s="561" t="s">
        <v>1033</v>
      </c>
      <c r="C7105" s="202" t="s">
        <v>13732</v>
      </c>
      <c r="D7105" s="202" t="s">
        <v>13733</v>
      </c>
      <c r="E7105" s="202" t="s">
        <v>15468</v>
      </c>
      <c r="F7105" s="202" t="s">
        <v>13735</v>
      </c>
      <c r="G7105" s="202" t="s">
        <v>15443</v>
      </c>
      <c r="H7105" s="202" t="s">
        <v>14572</v>
      </c>
      <c r="I7105" s="554">
        <v>20150914</v>
      </c>
      <c r="J7105" s="554">
        <v>20151114</v>
      </c>
      <c r="K7105" s="193" t="s">
        <v>15469</v>
      </c>
      <c r="L7105" s="567" t="s">
        <v>14021</v>
      </c>
      <c r="N7105" s="568" t="s">
        <v>13191</v>
      </c>
      <c r="O7105" s="190"/>
      <c r="P7105" s="190" t="s">
        <v>13996</v>
      </c>
      <c r="Q7105" s="570">
        <v>18</v>
      </c>
      <c r="R7105" s="569" t="s">
        <v>6603</v>
      </c>
      <c r="S7105" s="190" t="s">
        <v>605</v>
      </c>
      <c r="T7105" s="567">
        <v>1</v>
      </c>
      <c r="U7105" s="190" t="s">
        <v>13113</v>
      </c>
      <c r="V7105" s="190"/>
      <c r="W7105" s="571">
        <v>0.83</v>
      </c>
      <c r="Z7105" s="190">
        <v>54</v>
      </c>
      <c r="AA7105" s="190">
        <v>104</v>
      </c>
      <c r="AC7105" s="572">
        <v>5.6000000000000001E-2</v>
      </c>
      <c r="AE7105" s="159"/>
      <c r="AF7105" s="159"/>
      <c r="AG7105" s="159"/>
      <c r="AH7105" s="159"/>
      <c r="AI7105" s="202" t="s">
        <v>14533</v>
      </c>
      <c r="AJ7105" s="567" t="s">
        <v>13132</v>
      </c>
    </row>
    <row r="7106" spans="1:36" s="56" customFormat="1" ht="14.25">
      <c r="A7106" s="56" t="s">
        <v>15441</v>
      </c>
      <c r="B7106" s="561" t="s">
        <v>1033</v>
      </c>
      <c r="C7106" s="202" t="s">
        <v>13732</v>
      </c>
      <c r="D7106" s="202" t="s">
        <v>13733</v>
      </c>
      <c r="E7106" s="202" t="s">
        <v>15470</v>
      </c>
      <c r="F7106" s="202" t="s">
        <v>13735</v>
      </c>
      <c r="G7106" s="202" t="s">
        <v>15443</v>
      </c>
      <c r="H7106" s="202" t="s">
        <v>14572</v>
      </c>
      <c r="I7106" s="554">
        <v>20150914</v>
      </c>
      <c r="J7106" s="554">
        <v>20151114</v>
      </c>
      <c r="K7106" s="193" t="s">
        <v>15471</v>
      </c>
      <c r="L7106" s="567" t="s">
        <v>14023</v>
      </c>
      <c r="N7106" s="568" t="s">
        <v>13194</v>
      </c>
      <c r="O7106" s="190"/>
      <c r="P7106" s="190" t="s">
        <v>13996</v>
      </c>
      <c r="Q7106" s="570">
        <v>18</v>
      </c>
      <c r="R7106" s="569" t="s">
        <v>6603</v>
      </c>
      <c r="S7106" s="190" t="s">
        <v>605</v>
      </c>
      <c r="T7106" s="567">
        <v>1</v>
      </c>
      <c r="U7106" s="190" t="s">
        <v>13113</v>
      </c>
      <c r="V7106" s="190"/>
      <c r="W7106" s="571">
        <v>0.83</v>
      </c>
      <c r="Z7106" s="190">
        <v>50</v>
      </c>
      <c r="AA7106" s="190">
        <v>92</v>
      </c>
      <c r="AC7106" s="572">
        <v>5.6000000000000001E-2</v>
      </c>
      <c r="AE7106" s="159"/>
      <c r="AF7106" s="159"/>
      <c r="AG7106" s="159"/>
      <c r="AH7106" s="159"/>
      <c r="AI7106" s="202" t="s">
        <v>14533</v>
      </c>
      <c r="AJ7106" s="567" t="s">
        <v>13132</v>
      </c>
    </row>
    <row r="7107" spans="1:36" s="56" customFormat="1" ht="14.25">
      <c r="A7107" s="56" t="s">
        <v>15441</v>
      </c>
      <c r="B7107" s="561" t="s">
        <v>1033</v>
      </c>
      <c r="C7107" s="202" t="s">
        <v>13732</v>
      </c>
      <c r="D7107" s="202" t="s">
        <v>13733</v>
      </c>
      <c r="E7107" s="202" t="s">
        <v>15472</v>
      </c>
      <c r="F7107" s="202" t="s">
        <v>13735</v>
      </c>
      <c r="G7107" s="202" t="s">
        <v>15443</v>
      </c>
      <c r="H7107" s="202" t="s">
        <v>14572</v>
      </c>
      <c r="I7107" s="554">
        <v>20150914</v>
      </c>
      <c r="J7107" s="554">
        <v>20151114</v>
      </c>
      <c r="K7107" s="193" t="s">
        <v>15473</v>
      </c>
      <c r="L7107" s="567" t="s">
        <v>14025</v>
      </c>
      <c r="N7107" s="568" t="s">
        <v>13197</v>
      </c>
      <c r="O7107" s="190"/>
      <c r="P7107" s="190" t="s">
        <v>13996</v>
      </c>
      <c r="Q7107" s="570">
        <v>18</v>
      </c>
      <c r="R7107" s="569" t="s">
        <v>6603</v>
      </c>
      <c r="S7107" s="190" t="s">
        <v>605</v>
      </c>
      <c r="T7107" s="567">
        <v>1</v>
      </c>
      <c r="U7107" s="190" t="s">
        <v>13113</v>
      </c>
      <c r="V7107" s="190"/>
      <c r="W7107" s="571">
        <v>0.83</v>
      </c>
      <c r="Z7107" s="190">
        <v>50</v>
      </c>
      <c r="AA7107" s="190">
        <v>41.4</v>
      </c>
      <c r="AC7107" s="572">
        <v>5.6000000000000001E-2</v>
      </c>
      <c r="AE7107" s="159"/>
      <c r="AF7107" s="159"/>
      <c r="AG7107" s="159"/>
      <c r="AH7107" s="159"/>
      <c r="AI7107" s="202" t="s">
        <v>14533</v>
      </c>
      <c r="AJ7107" s="567" t="s">
        <v>13132</v>
      </c>
    </row>
    <row r="7108" spans="1:36" s="56" customFormat="1" ht="14.25">
      <c r="A7108" s="56" t="s">
        <v>15441</v>
      </c>
      <c r="B7108" s="561" t="s">
        <v>1033</v>
      </c>
      <c r="C7108" s="202" t="s">
        <v>13732</v>
      </c>
      <c r="D7108" s="202" t="s">
        <v>13733</v>
      </c>
      <c r="E7108" s="202" t="s">
        <v>15474</v>
      </c>
      <c r="F7108" s="202" t="s">
        <v>13735</v>
      </c>
      <c r="G7108" s="202" t="s">
        <v>15443</v>
      </c>
      <c r="H7108" s="202" t="s">
        <v>14572</v>
      </c>
      <c r="I7108" s="554">
        <v>20150914</v>
      </c>
      <c r="J7108" s="554">
        <v>20151114</v>
      </c>
      <c r="K7108" s="193" t="s">
        <v>15475</v>
      </c>
      <c r="L7108" s="567" t="s">
        <v>14027</v>
      </c>
      <c r="N7108" s="568" t="s">
        <v>13200</v>
      </c>
      <c r="O7108" s="190"/>
      <c r="P7108" s="190" t="s">
        <v>13996</v>
      </c>
      <c r="Q7108" s="570">
        <v>18</v>
      </c>
      <c r="R7108" s="569" t="s">
        <v>6603</v>
      </c>
      <c r="S7108" s="190" t="s">
        <v>605</v>
      </c>
      <c r="T7108" s="567">
        <v>1</v>
      </c>
      <c r="U7108" s="190" t="s">
        <v>13113</v>
      </c>
      <c r="V7108" s="190"/>
      <c r="W7108" s="571">
        <v>0.83</v>
      </c>
      <c r="Z7108" s="190">
        <v>50</v>
      </c>
      <c r="AA7108" s="190">
        <v>38.4</v>
      </c>
      <c r="AC7108" s="572">
        <v>5.6000000000000001E-2</v>
      </c>
      <c r="AE7108" s="159"/>
      <c r="AF7108" s="159"/>
      <c r="AG7108" s="159"/>
      <c r="AH7108" s="159"/>
      <c r="AI7108" s="202" t="s">
        <v>14533</v>
      </c>
      <c r="AJ7108" s="567" t="s">
        <v>13132</v>
      </c>
    </row>
    <row r="7109" spans="1:36" s="56" customFormat="1" ht="14.25">
      <c r="A7109" s="56" t="s">
        <v>15441</v>
      </c>
      <c r="B7109" s="561" t="s">
        <v>1033</v>
      </c>
      <c r="C7109" s="202" t="s">
        <v>13732</v>
      </c>
      <c r="D7109" s="202" t="s">
        <v>13733</v>
      </c>
      <c r="E7109" s="202" t="s">
        <v>15476</v>
      </c>
      <c r="F7109" s="202" t="s">
        <v>13735</v>
      </c>
      <c r="G7109" s="202" t="s">
        <v>15443</v>
      </c>
      <c r="H7109" s="202" t="s">
        <v>14572</v>
      </c>
      <c r="I7109" s="554">
        <v>20150914</v>
      </c>
      <c r="J7109" s="554">
        <v>20151114</v>
      </c>
      <c r="K7109" s="193" t="s">
        <v>15477</v>
      </c>
      <c r="L7109" s="567" t="s">
        <v>14029</v>
      </c>
      <c r="N7109" s="568" t="s">
        <v>13203</v>
      </c>
      <c r="O7109" s="190"/>
      <c r="P7109" s="190" t="s">
        <v>13996</v>
      </c>
      <c r="Q7109" s="570">
        <v>18</v>
      </c>
      <c r="R7109" s="569" t="s">
        <v>6603</v>
      </c>
      <c r="S7109" s="190" t="s">
        <v>605</v>
      </c>
      <c r="T7109" s="567">
        <v>1</v>
      </c>
      <c r="U7109" s="190" t="s">
        <v>13113</v>
      </c>
      <c r="V7109" s="190"/>
      <c r="W7109" s="571">
        <v>0.83</v>
      </c>
      <c r="Z7109" s="190">
        <v>50</v>
      </c>
      <c r="AA7109" s="190">
        <v>63.2</v>
      </c>
      <c r="AC7109" s="572">
        <v>5.6000000000000001E-2</v>
      </c>
      <c r="AE7109" s="159"/>
      <c r="AF7109" s="159"/>
      <c r="AG7109" s="159"/>
      <c r="AH7109" s="159"/>
      <c r="AI7109" s="202" t="s">
        <v>14533</v>
      </c>
      <c r="AJ7109" s="567" t="s">
        <v>13132</v>
      </c>
    </row>
    <row r="7110" spans="1:36" s="56" customFormat="1" ht="14.25">
      <c r="A7110" s="56" t="s">
        <v>15441</v>
      </c>
      <c r="B7110" s="561" t="s">
        <v>1033</v>
      </c>
      <c r="C7110" s="202" t="s">
        <v>13732</v>
      </c>
      <c r="D7110" s="202" t="s">
        <v>13733</v>
      </c>
      <c r="E7110" s="202" t="s">
        <v>15478</v>
      </c>
      <c r="F7110" s="202" t="s">
        <v>13735</v>
      </c>
      <c r="G7110" s="202" t="s">
        <v>15443</v>
      </c>
      <c r="H7110" s="202" t="s">
        <v>14572</v>
      </c>
      <c r="I7110" s="554">
        <v>20150914</v>
      </c>
      <c r="J7110" s="554">
        <v>20151114</v>
      </c>
      <c r="K7110" s="193" t="s">
        <v>15479</v>
      </c>
      <c r="L7110" s="567" t="s">
        <v>14031</v>
      </c>
      <c r="N7110" s="568" t="s">
        <v>13206</v>
      </c>
      <c r="O7110" s="190"/>
      <c r="P7110" s="190" t="s">
        <v>13996</v>
      </c>
      <c r="Q7110" s="570">
        <v>18</v>
      </c>
      <c r="R7110" s="569" t="s">
        <v>6603</v>
      </c>
      <c r="S7110" s="190" t="s">
        <v>605</v>
      </c>
      <c r="T7110" s="567">
        <v>1</v>
      </c>
      <c r="U7110" s="190" t="s">
        <v>13113</v>
      </c>
      <c r="V7110" s="190"/>
      <c r="W7110" s="571">
        <v>0.83</v>
      </c>
      <c r="Z7110" s="190">
        <v>50</v>
      </c>
      <c r="AA7110" s="190">
        <v>164</v>
      </c>
      <c r="AC7110" s="572">
        <v>5.6000000000000001E-2</v>
      </c>
      <c r="AE7110" s="159"/>
      <c r="AF7110" s="159"/>
      <c r="AG7110" s="159"/>
      <c r="AH7110" s="159"/>
      <c r="AI7110" s="202" t="s">
        <v>14533</v>
      </c>
      <c r="AJ7110" s="567" t="s">
        <v>13132</v>
      </c>
    </row>
    <row r="7111" spans="1:36" s="80" customFormat="1" ht="14.25">
      <c r="A7111" s="80" t="s">
        <v>15441</v>
      </c>
      <c r="B7111" s="573" t="s">
        <v>1033</v>
      </c>
      <c r="C7111" s="574" t="s">
        <v>13732</v>
      </c>
      <c r="D7111" s="574" t="s">
        <v>13733</v>
      </c>
      <c r="E7111" s="574" t="s">
        <v>15480</v>
      </c>
      <c r="F7111" s="574" t="s">
        <v>13735</v>
      </c>
      <c r="G7111" s="574" t="s">
        <v>15443</v>
      </c>
      <c r="H7111" s="574" t="s">
        <v>14572</v>
      </c>
      <c r="I7111" s="575">
        <v>20150914</v>
      </c>
      <c r="J7111" s="575">
        <v>20151114</v>
      </c>
      <c r="K7111" s="576" t="s">
        <v>15481</v>
      </c>
      <c r="L7111" s="577" t="s">
        <v>14033</v>
      </c>
      <c r="N7111" s="577" t="s">
        <v>13209</v>
      </c>
      <c r="O7111" s="191"/>
      <c r="P7111" s="191" t="s">
        <v>13996</v>
      </c>
      <c r="Q7111" s="578">
        <v>18</v>
      </c>
      <c r="R7111" s="579" t="s">
        <v>6603</v>
      </c>
      <c r="S7111" s="191" t="s">
        <v>605</v>
      </c>
      <c r="T7111" s="577">
        <v>1</v>
      </c>
      <c r="U7111" s="191" t="s">
        <v>13113</v>
      </c>
      <c r="V7111" s="191"/>
      <c r="W7111" s="580">
        <v>0.83</v>
      </c>
      <c r="Z7111" s="191">
        <v>54</v>
      </c>
      <c r="AA7111" s="191">
        <v>48</v>
      </c>
      <c r="AC7111" s="581">
        <v>5.6000000000000001E-2</v>
      </c>
      <c r="AE7111" s="192"/>
      <c r="AF7111" s="192"/>
      <c r="AG7111" s="192"/>
      <c r="AH7111" s="192"/>
      <c r="AI7111" s="574" t="s">
        <v>14533</v>
      </c>
      <c r="AJ7111" s="577" t="s">
        <v>13132</v>
      </c>
    </row>
    <row r="7112" spans="1:36" s="56" customFormat="1" ht="14.25">
      <c r="A7112" s="56" t="s">
        <v>15441</v>
      </c>
      <c r="B7112" s="561" t="s">
        <v>1033</v>
      </c>
      <c r="C7112" s="202" t="s">
        <v>13732</v>
      </c>
      <c r="D7112" s="202" t="s">
        <v>13733</v>
      </c>
      <c r="E7112" s="202" t="s">
        <v>15482</v>
      </c>
      <c r="F7112" s="202" t="s">
        <v>13735</v>
      </c>
      <c r="G7112" s="202" t="s">
        <v>15443</v>
      </c>
      <c r="H7112" s="202" t="s">
        <v>14572</v>
      </c>
      <c r="I7112" s="554">
        <v>20150914</v>
      </c>
      <c r="J7112" s="554">
        <v>20151114</v>
      </c>
      <c r="K7112" s="193" t="s">
        <v>15483</v>
      </c>
      <c r="L7112" s="567" t="s">
        <v>14035</v>
      </c>
      <c r="N7112" s="568" t="s">
        <v>13212</v>
      </c>
      <c r="O7112" s="190"/>
      <c r="P7112" s="190" t="s">
        <v>13996</v>
      </c>
      <c r="Q7112" s="570">
        <v>18</v>
      </c>
      <c r="R7112" s="569" t="s">
        <v>6603</v>
      </c>
      <c r="S7112" s="190" t="s">
        <v>605</v>
      </c>
      <c r="T7112" s="567">
        <v>1</v>
      </c>
      <c r="U7112" s="190" t="s">
        <v>13113</v>
      </c>
      <c r="V7112" s="190"/>
      <c r="W7112" s="571">
        <v>0.83</v>
      </c>
      <c r="Z7112" s="190">
        <v>53</v>
      </c>
      <c r="AA7112" s="190">
        <v>66.2</v>
      </c>
      <c r="AC7112" s="572">
        <v>5.6000000000000001E-2</v>
      </c>
      <c r="AE7112" s="159"/>
      <c r="AF7112" s="159"/>
      <c r="AG7112" s="159"/>
      <c r="AH7112" s="159"/>
      <c r="AI7112" s="202" t="s">
        <v>14533</v>
      </c>
      <c r="AJ7112" s="567" t="s">
        <v>13132</v>
      </c>
    </row>
    <row r="7113" spans="1:36" s="56" customFormat="1" ht="14.25">
      <c r="A7113" s="56" t="s">
        <v>15441</v>
      </c>
      <c r="B7113" s="561" t="s">
        <v>1033</v>
      </c>
      <c r="C7113" s="202" t="s">
        <v>13732</v>
      </c>
      <c r="D7113" s="202" t="s">
        <v>13733</v>
      </c>
      <c r="E7113" s="202" t="s">
        <v>15484</v>
      </c>
      <c r="F7113" s="202" t="s">
        <v>13735</v>
      </c>
      <c r="G7113" s="202" t="s">
        <v>15443</v>
      </c>
      <c r="H7113" s="202" t="s">
        <v>14572</v>
      </c>
      <c r="I7113" s="554">
        <v>20150914</v>
      </c>
      <c r="J7113" s="554">
        <v>20151114</v>
      </c>
      <c r="K7113" s="193" t="s">
        <v>15485</v>
      </c>
      <c r="L7113" s="567" t="s">
        <v>14037</v>
      </c>
      <c r="N7113" s="568" t="s">
        <v>13215</v>
      </c>
      <c r="O7113" s="190"/>
      <c r="P7113" s="190" t="s">
        <v>13996</v>
      </c>
      <c r="Q7113" s="570">
        <v>18</v>
      </c>
      <c r="R7113" s="569" t="s">
        <v>6603</v>
      </c>
      <c r="S7113" s="190" t="s">
        <v>605</v>
      </c>
      <c r="T7113" s="567">
        <v>1</v>
      </c>
      <c r="U7113" s="190" t="s">
        <v>13113</v>
      </c>
      <c r="V7113" s="190"/>
      <c r="W7113" s="571">
        <v>0.83</v>
      </c>
      <c r="Z7113" s="190">
        <v>50</v>
      </c>
      <c r="AA7113" s="190">
        <v>68.2</v>
      </c>
      <c r="AC7113" s="572">
        <v>5.6000000000000001E-2</v>
      </c>
      <c r="AE7113" s="159"/>
      <c r="AF7113" s="159"/>
      <c r="AG7113" s="159"/>
      <c r="AH7113" s="159"/>
      <c r="AI7113" s="202" t="s">
        <v>14533</v>
      </c>
      <c r="AJ7113" s="567" t="s">
        <v>13132</v>
      </c>
    </row>
    <row r="7114" spans="1:36" s="56" customFormat="1" ht="14.25">
      <c r="A7114" s="56" t="s">
        <v>15441</v>
      </c>
      <c r="B7114" s="561" t="s">
        <v>1033</v>
      </c>
      <c r="C7114" s="202" t="s">
        <v>13732</v>
      </c>
      <c r="D7114" s="202" t="s">
        <v>13733</v>
      </c>
      <c r="E7114" s="202" t="s">
        <v>15486</v>
      </c>
      <c r="F7114" s="202" t="s">
        <v>13735</v>
      </c>
      <c r="G7114" s="202" t="s">
        <v>15443</v>
      </c>
      <c r="H7114" s="202" t="s">
        <v>14572</v>
      </c>
      <c r="I7114" s="554">
        <v>20150914</v>
      </c>
      <c r="J7114" s="554">
        <v>20151114</v>
      </c>
      <c r="K7114" s="193" t="s">
        <v>15487</v>
      </c>
      <c r="L7114" s="567" t="s">
        <v>14039</v>
      </c>
      <c r="N7114" s="568" t="s">
        <v>13218</v>
      </c>
      <c r="O7114" s="190"/>
      <c r="P7114" s="190" t="s">
        <v>13996</v>
      </c>
      <c r="Q7114" s="570">
        <v>18</v>
      </c>
      <c r="R7114" s="569" t="s">
        <v>6603</v>
      </c>
      <c r="S7114" s="190" t="s">
        <v>605</v>
      </c>
      <c r="T7114" s="567">
        <v>1</v>
      </c>
      <c r="U7114" s="190" t="s">
        <v>13113</v>
      </c>
      <c r="V7114" s="190"/>
      <c r="W7114" s="571">
        <v>0.83</v>
      </c>
      <c r="Z7114" s="190">
        <v>53</v>
      </c>
      <c r="AA7114" s="190">
        <v>35.799999999999997</v>
      </c>
      <c r="AC7114" s="572">
        <v>5.6000000000000001E-2</v>
      </c>
      <c r="AE7114" s="159"/>
      <c r="AF7114" s="159"/>
      <c r="AG7114" s="159"/>
      <c r="AH7114" s="159"/>
      <c r="AI7114" s="202" t="s">
        <v>14533</v>
      </c>
      <c r="AJ7114" s="567" t="s">
        <v>13132</v>
      </c>
    </row>
    <row r="7115" spans="1:36" s="56" customFormat="1" ht="14.25">
      <c r="A7115" s="56" t="s">
        <v>15441</v>
      </c>
      <c r="B7115" s="561" t="s">
        <v>1033</v>
      </c>
      <c r="C7115" s="202" t="s">
        <v>13732</v>
      </c>
      <c r="D7115" s="202" t="s">
        <v>13733</v>
      </c>
      <c r="E7115" s="202" t="s">
        <v>15488</v>
      </c>
      <c r="F7115" s="202" t="s">
        <v>13735</v>
      </c>
      <c r="G7115" s="202" t="s">
        <v>15443</v>
      </c>
      <c r="H7115" s="202" t="s">
        <v>14572</v>
      </c>
      <c r="I7115" s="554">
        <v>20150914</v>
      </c>
      <c r="J7115" s="554">
        <v>20151114</v>
      </c>
      <c r="K7115" s="193" t="s">
        <v>15489</v>
      </c>
      <c r="L7115" s="567" t="s">
        <v>14041</v>
      </c>
      <c r="N7115" s="568" t="s">
        <v>13221</v>
      </c>
      <c r="O7115" s="190"/>
      <c r="P7115" s="190" t="s">
        <v>13996</v>
      </c>
      <c r="Q7115" s="570">
        <v>18</v>
      </c>
      <c r="R7115" s="569" t="s">
        <v>6603</v>
      </c>
      <c r="S7115" s="190" t="s">
        <v>605</v>
      </c>
      <c r="T7115" s="567">
        <v>1</v>
      </c>
      <c r="U7115" s="190" t="s">
        <v>13113</v>
      </c>
      <c r="V7115" s="190"/>
      <c r="W7115" s="571">
        <v>0.83</v>
      </c>
      <c r="Z7115" s="190">
        <v>54</v>
      </c>
      <c r="AA7115" s="190">
        <v>76</v>
      </c>
      <c r="AC7115" s="572">
        <v>5.6000000000000001E-2</v>
      </c>
      <c r="AE7115" s="159"/>
      <c r="AF7115" s="159"/>
      <c r="AG7115" s="159"/>
      <c r="AH7115" s="159"/>
      <c r="AI7115" s="202" t="s">
        <v>14533</v>
      </c>
      <c r="AJ7115" s="567" t="s">
        <v>13132</v>
      </c>
    </row>
    <row r="7116" spans="1:36" s="56" customFormat="1" ht="14.25">
      <c r="A7116" s="56" t="s">
        <v>15441</v>
      </c>
      <c r="B7116" s="561" t="s">
        <v>1033</v>
      </c>
      <c r="C7116" s="202" t="s">
        <v>13732</v>
      </c>
      <c r="D7116" s="202" t="s">
        <v>13733</v>
      </c>
      <c r="E7116" s="202" t="s">
        <v>15490</v>
      </c>
      <c r="F7116" s="202" t="s">
        <v>13735</v>
      </c>
      <c r="G7116" s="202" t="s">
        <v>15443</v>
      </c>
      <c r="H7116" s="202" t="s">
        <v>14572</v>
      </c>
      <c r="I7116" s="554">
        <v>20150914</v>
      </c>
      <c r="J7116" s="554">
        <v>20151114</v>
      </c>
      <c r="K7116" s="193" t="s">
        <v>15491</v>
      </c>
      <c r="L7116" s="567" t="s">
        <v>14043</v>
      </c>
      <c r="N7116" s="568" t="s">
        <v>13224</v>
      </c>
      <c r="O7116" s="190"/>
      <c r="P7116" s="190" t="s">
        <v>13996</v>
      </c>
      <c r="Q7116" s="570">
        <v>18</v>
      </c>
      <c r="R7116" s="569" t="s">
        <v>6603</v>
      </c>
      <c r="S7116" s="190" t="s">
        <v>605</v>
      </c>
      <c r="T7116" s="567">
        <v>1</v>
      </c>
      <c r="U7116" s="190" t="s">
        <v>13113</v>
      </c>
      <c r="V7116" s="190"/>
      <c r="W7116" s="571">
        <v>0.83</v>
      </c>
      <c r="Z7116" s="190">
        <v>50</v>
      </c>
      <c r="AA7116" s="190">
        <v>39.799999999999997</v>
      </c>
      <c r="AC7116" s="572">
        <v>5.6000000000000001E-2</v>
      </c>
      <c r="AE7116" s="159"/>
      <c r="AF7116" s="159"/>
      <c r="AG7116" s="159"/>
      <c r="AH7116" s="159"/>
      <c r="AI7116" s="202" t="s">
        <v>14533</v>
      </c>
      <c r="AJ7116" s="567" t="s">
        <v>13132</v>
      </c>
    </row>
    <row r="7117" spans="1:36" s="56" customFormat="1" ht="14.25">
      <c r="A7117" s="56" t="s">
        <v>15441</v>
      </c>
      <c r="B7117" s="561" t="s">
        <v>1033</v>
      </c>
      <c r="C7117" s="202" t="s">
        <v>13732</v>
      </c>
      <c r="D7117" s="202" t="s">
        <v>13733</v>
      </c>
      <c r="E7117" s="202" t="s">
        <v>15492</v>
      </c>
      <c r="F7117" s="202" t="s">
        <v>13735</v>
      </c>
      <c r="G7117" s="202" t="s">
        <v>15443</v>
      </c>
      <c r="H7117" s="202" t="s">
        <v>14572</v>
      </c>
      <c r="I7117" s="554">
        <v>20150914</v>
      </c>
      <c r="J7117" s="554">
        <v>20151114</v>
      </c>
      <c r="K7117" s="193" t="s">
        <v>15493</v>
      </c>
      <c r="L7117" s="567" t="s">
        <v>14045</v>
      </c>
      <c r="N7117" s="568" t="s">
        <v>13227</v>
      </c>
      <c r="O7117" s="190"/>
      <c r="P7117" s="190" t="s">
        <v>13996</v>
      </c>
      <c r="Q7117" s="570">
        <v>18</v>
      </c>
      <c r="R7117" s="569" t="s">
        <v>6603</v>
      </c>
      <c r="S7117" s="190" t="s">
        <v>605</v>
      </c>
      <c r="T7117" s="567">
        <v>1</v>
      </c>
      <c r="U7117" s="190" t="s">
        <v>13113</v>
      </c>
      <c r="V7117" s="190"/>
      <c r="W7117" s="571">
        <v>0.83</v>
      </c>
      <c r="Z7117" s="190">
        <v>50</v>
      </c>
      <c r="AA7117" s="190">
        <v>78.8</v>
      </c>
      <c r="AC7117" s="572">
        <v>5.6000000000000001E-2</v>
      </c>
      <c r="AE7117" s="159"/>
      <c r="AF7117" s="159"/>
      <c r="AG7117" s="159"/>
      <c r="AH7117" s="159"/>
      <c r="AI7117" s="202" t="s">
        <v>14533</v>
      </c>
      <c r="AJ7117" s="567" t="s">
        <v>13132</v>
      </c>
    </row>
    <row r="7118" spans="1:36" s="56" customFormat="1" ht="14.25">
      <c r="A7118" s="56" t="s">
        <v>15441</v>
      </c>
      <c r="B7118" s="561" t="s">
        <v>1033</v>
      </c>
      <c r="C7118" s="202" t="s">
        <v>13732</v>
      </c>
      <c r="D7118" s="202" t="s">
        <v>13733</v>
      </c>
      <c r="E7118" s="202" t="s">
        <v>15494</v>
      </c>
      <c r="F7118" s="202" t="s">
        <v>13735</v>
      </c>
      <c r="G7118" s="202" t="s">
        <v>15443</v>
      </c>
      <c r="H7118" s="202" t="s">
        <v>14572</v>
      </c>
      <c r="I7118" s="554">
        <v>20150914</v>
      </c>
      <c r="J7118" s="554">
        <v>20151114</v>
      </c>
      <c r="K7118" s="193" t="s">
        <v>15495</v>
      </c>
      <c r="L7118" s="567" t="s">
        <v>14047</v>
      </c>
      <c r="N7118" s="568" t="s">
        <v>13230</v>
      </c>
      <c r="O7118" s="190"/>
      <c r="P7118" s="190" t="s">
        <v>13996</v>
      </c>
      <c r="Q7118" s="570">
        <v>18</v>
      </c>
      <c r="R7118" s="569" t="s">
        <v>6603</v>
      </c>
      <c r="S7118" s="190" t="s">
        <v>605</v>
      </c>
      <c r="T7118" s="567">
        <v>1</v>
      </c>
      <c r="U7118" s="190" t="s">
        <v>13113</v>
      </c>
      <c r="V7118" s="190"/>
      <c r="W7118" s="571">
        <v>0.83</v>
      </c>
      <c r="Z7118" s="190">
        <v>53</v>
      </c>
      <c r="AA7118" s="190">
        <v>59.4</v>
      </c>
      <c r="AC7118" s="572">
        <v>5.6000000000000001E-2</v>
      </c>
      <c r="AE7118" s="159"/>
      <c r="AF7118" s="159"/>
      <c r="AG7118" s="159"/>
      <c r="AH7118" s="159"/>
      <c r="AI7118" s="202" t="s">
        <v>14533</v>
      </c>
      <c r="AJ7118" s="567" t="s">
        <v>13132</v>
      </c>
    </row>
    <row r="7119" spans="1:36" s="56" customFormat="1" ht="14.25">
      <c r="A7119" s="56" t="s">
        <v>15441</v>
      </c>
      <c r="B7119" s="561" t="s">
        <v>1033</v>
      </c>
      <c r="C7119" s="202" t="s">
        <v>13732</v>
      </c>
      <c r="D7119" s="202" t="s">
        <v>13733</v>
      </c>
      <c r="E7119" s="202" t="s">
        <v>15496</v>
      </c>
      <c r="F7119" s="202" t="s">
        <v>13735</v>
      </c>
      <c r="G7119" s="202" t="s">
        <v>15443</v>
      </c>
      <c r="H7119" s="202" t="s">
        <v>14572</v>
      </c>
      <c r="I7119" s="554">
        <v>20150914</v>
      </c>
      <c r="J7119" s="554">
        <v>20151114</v>
      </c>
      <c r="K7119" s="193" t="s">
        <v>15497</v>
      </c>
      <c r="L7119" s="190" t="s">
        <v>14049</v>
      </c>
      <c r="N7119" s="568" t="s">
        <v>13233</v>
      </c>
      <c r="O7119" s="190"/>
      <c r="P7119" s="190" t="s">
        <v>13996</v>
      </c>
      <c r="Q7119" s="570">
        <v>18</v>
      </c>
      <c r="R7119" s="569" t="s">
        <v>6603</v>
      </c>
      <c r="S7119" s="190" t="s">
        <v>605</v>
      </c>
      <c r="T7119" s="567">
        <v>1</v>
      </c>
      <c r="U7119" s="190" t="s">
        <v>13113</v>
      </c>
      <c r="V7119" s="190"/>
      <c r="W7119" s="571">
        <v>0.83</v>
      </c>
      <c r="Z7119" s="190">
        <v>51</v>
      </c>
      <c r="AA7119" s="190">
        <v>67.599999999999994</v>
      </c>
      <c r="AC7119" s="572">
        <v>5.6000000000000001E-2</v>
      </c>
      <c r="AE7119" s="159"/>
      <c r="AF7119" s="159"/>
      <c r="AG7119" s="159"/>
      <c r="AH7119" s="159"/>
      <c r="AI7119" s="202" t="s">
        <v>14533</v>
      </c>
      <c r="AJ7119" s="567" t="s">
        <v>13132</v>
      </c>
    </row>
    <row r="7120" spans="1:36" s="56" customFormat="1" ht="14.25">
      <c r="A7120" s="56" t="s">
        <v>15441</v>
      </c>
      <c r="B7120" s="561" t="s">
        <v>1033</v>
      </c>
      <c r="C7120" s="202" t="s">
        <v>13732</v>
      </c>
      <c r="D7120" s="202" t="s">
        <v>13733</v>
      </c>
      <c r="E7120" s="202" t="s">
        <v>15498</v>
      </c>
      <c r="F7120" s="202" t="s">
        <v>13735</v>
      </c>
      <c r="G7120" s="202" t="s">
        <v>15443</v>
      </c>
      <c r="H7120" s="202" t="s">
        <v>14572</v>
      </c>
      <c r="I7120" s="554">
        <v>20150914</v>
      </c>
      <c r="J7120" s="554">
        <v>20151114</v>
      </c>
      <c r="K7120" s="193" t="s">
        <v>15499</v>
      </c>
      <c r="L7120" s="190" t="s">
        <v>14051</v>
      </c>
      <c r="N7120" s="568" t="s">
        <v>13236</v>
      </c>
      <c r="O7120" s="190"/>
      <c r="P7120" s="190" t="s">
        <v>13996</v>
      </c>
      <c r="Q7120" s="570">
        <v>18</v>
      </c>
      <c r="R7120" s="569" t="s">
        <v>6603</v>
      </c>
      <c r="S7120" s="190" t="s">
        <v>605</v>
      </c>
      <c r="T7120" s="567">
        <v>1</v>
      </c>
      <c r="U7120" s="190" t="s">
        <v>13113</v>
      </c>
      <c r="V7120" s="190"/>
      <c r="W7120" s="571">
        <v>0.83</v>
      </c>
      <c r="Z7120" s="190">
        <v>54</v>
      </c>
      <c r="AA7120" s="190">
        <v>58.8</v>
      </c>
      <c r="AC7120" s="572">
        <v>5.6000000000000001E-2</v>
      </c>
      <c r="AE7120" s="159"/>
      <c r="AF7120" s="159"/>
      <c r="AG7120" s="159"/>
      <c r="AH7120" s="159"/>
      <c r="AI7120" s="202" t="s">
        <v>14533</v>
      </c>
      <c r="AJ7120" s="567" t="s">
        <v>13132</v>
      </c>
    </row>
    <row r="7121" spans="1:36" s="56" customFormat="1" ht="14.25">
      <c r="A7121" s="56" t="s">
        <v>15441</v>
      </c>
      <c r="B7121" s="561" t="s">
        <v>1033</v>
      </c>
      <c r="C7121" s="202" t="s">
        <v>13732</v>
      </c>
      <c r="D7121" s="202" t="s">
        <v>13733</v>
      </c>
      <c r="E7121" s="202" t="s">
        <v>15500</v>
      </c>
      <c r="F7121" s="202" t="s">
        <v>13735</v>
      </c>
      <c r="G7121" s="202" t="s">
        <v>15443</v>
      </c>
      <c r="H7121" s="202" t="s">
        <v>14572</v>
      </c>
      <c r="I7121" s="554">
        <v>20150914</v>
      </c>
      <c r="J7121" s="554">
        <v>20151114</v>
      </c>
      <c r="K7121" s="193" t="s">
        <v>15501</v>
      </c>
      <c r="L7121" s="190" t="s">
        <v>14053</v>
      </c>
      <c r="N7121" s="568" t="s">
        <v>13239</v>
      </c>
      <c r="O7121" s="190"/>
      <c r="P7121" s="190" t="s">
        <v>13996</v>
      </c>
      <c r="Q7121" s="570">
        <v>18</v>
      </c>
      <c r="R7121" s="569" t="s">
        <v>6603</v>
      </c>
      <c r="S7121" s="190" t="s">
        <v>605</v>
      </c>
      <c r="T7121" s="567">
        <v>1</v>
      </c>
      <c r="U7121" s="190" t="s">
        <v>13113</v>
      </c>
      <c r="V7121" s="190"/>
      <c r="W7121" s="571">
        <v>0.83</v>
      </c>
      <c r="Z7121" s="190">
        <v>53</v>
      </c>
      <c r="AA7121" s="190">
        <v>72.599999999999994</v>
      </c>
      <c r="AC7121" s="572">
        <v>5.6000000000000001E-2</v>
      </c>
      <c r="AE7121" s="159"/>
      <c r="AF7121" s="159"/>
      <c r="AG7121" s="159"/>
      <c r="AH7121" s="159"/>
      <c r="AI7121" s="202" t="s">
        <v>14533</v>
      </c>
      <c r="AJ7121" s="567" t="s">
        <v>13132</v>
      </c>
    </row>
    <row r="7122" spans="1:36" s="56" customFormat="1" ht="14.25">
      <c r="A7122" s="56" t="s">
        <v>15441</v>
      </c>
      <c r="B7122" s="561" t="s">
        <v>1033</v>
      </c>
      <c r="C7122" s="202" t="s">
        <v>13732</v>
      </c>
      <c r="D7122" s="202" t="s">
        <v>13733</v>
      </c>
      <c r="E7122" s="202" t="s">
        <v>15502</v>
      </c>
      <c r="F7122" s="202" t="s">
        <v>13735</v>
      </c>
      <c r="G7122" s="202" t="s">
        <v>15443</v>
      </c>
      <c r="H7122" s="202" t="s">
        <v>14572</v>
      </c>
      <c r="I7122" s="554">
        <v>20150914</v>
      </c>
      <c r="J7122" s="554">
        <v>20151114</v>
      </c>
      <c r="K7122" s="193" t="s">
        <v>15503</v>
      </c>
      <c r="L7122" s="190" t="s">
        <v>14055</v>
      </c>
      <c r="N7122" s="568" t="s">
        <v>13242</v>
      </c>
      <c r="O7122" s="190"/>
      <c r="P7122" s="190" t="s">
        <v>13996</v>
      </c>
      <c r="Q7122" s="570">
        <v>18</v>
      </c>
      <c r="R7122" s="569" t="s">
        <v>6603</v>
      </c>
      <c r="S7122" s="190" t="s">
        <v>605</v>
      </c>
      <c r="T7122" s="567">
        <v>1</v>
      </c>
      <c r="U7122" s="190" t="s">
        <v>13113</v>
      </c>
      <c r="V7122" s="190"/>
      <c r="W7122" s="571">
        <v>0.83</v>
      </c>
      <c r="Z7122" s="190">
        <v>49</v>
      </c>
      <c r="AA7122" s="190">
        <v>73.2</v>
      </c>
      <c r="AC7122" s="572">
        <v>5.6000000000000001E-2</v>
      </c>
      <c r="AE7122" s="159"/>
      <c r="AF7122" s="159"/>
      <c r="AG7122" s="159"/>
      <c r="AH7122" s="159"/>
      <c r="AI7122" s="202" t="s">
        <v>14533</v>
      </c>
      <c r="AJ7122" s="567" t="s">
        <v>13132</v>
      </c>
    </row>
    <row r="7123" spans="1:36" s="56" customFormat="1" ht="14.25">
      <c r="A7123" s="56" t="s">
        <v>15441</v>
      </c>
      <c r="B7123" s="561" t="s">
        <v>1033</v>
      </c>
      <c r="C7123" s="202" t="s">
        <v>13732</v>
      </c>
      <c r="D7123" s="202" t="s">
        <v>13733</v>
      </c>
      <c r="E7123" s="202" t="s">
        <v>15504</v>
      </c>
      <c r="F7123" s="202" t="s">
        <v>13735</v>
      </c>
      <c r="G7123" s="202" t="s">
        <v>15443</v>
      </c>
      <c r="H7123" s="202" t="s">
        <v>14572</v>
      </c>
      <c r="I7123" s="554">
        <v>20150914</v>
      </c>
      <c r="J7123" s="554">
        <v>20151114</v>
      </c>
      <c r="K7123" s="193" t="s">
        <v>15505</v>
      </c>
      <c r="L7123" s="190" t="s">
        <v>14057</v>
      </c>
      <c r="N7123" s="568" t="s">
        <v>13245</v>
      </c>
      <c r="O7123" s="190"/>
      <c r="P7123" s="190" t="s">
        <v>13996</v>
      </c>
      <c r="Q7123" s="570">
        <v>18</v>
      </c>
      <c r="R7123" s="569" t="s">
        <v>6603</v>
      </c>
      <c r="S7123" s="190" t="s">
        <v>605</v>
      </c>
      <c r="T7123" s="567">
        <v>1</v>
      </c>
      <c r="U7123" s="190" t="s">
        <v>13113</v>
      </c>
      <c r="V7123" s="190"/>
      <c r="W7123" s="571">
        <v>0.83</v>
      </c>
      <c r="Z7123" s="190">
        <v>61</v>
      </c>
      <c r="AA7123" s="190">
        <v>85.8</v>
      </c>
      <c r="AC7123" s="572">
        <v>5.6000000000000001E-2</v>
      </c>
      <c r="AE7123" s="159"/>
      <c r="AF7123" s="159"/>
      <c r="AG7123" s="159"/>
      <c r="AH7123" s="159"/>
      <c r="AI7123" s="202" t="s">
        <v>14533</v>
      </c>
      <c r="AJ7123" s="567" t="s">
        <v>13132</v>
      </c>
    </row>
    <row r="7124" spans="1:36" s="56" customFormat="1" ht="14.25">
      <c r="A7124" s="56" t="s">
        <v>15441</v>
      </c>
      <c r="B7124" s="561" t="s">
        <v>1033</v>
      </c>
      <c r="C7124" s="202" t="s">
        <v>13732</v>
      </c>
      <c r="D7124" s="202" t="s">
        <v>13733</v>
      </c>
      <c r="E7124" s="202" t="s">
        <v>15506</v>
      </c>
      <c r="F7124" s="202" t="s">
        <v>13735</v>
      </c>
      <c r="G7124" s="202" t="s">
        <v>15443</v>
      </c>
      <c r="H7124" s="202" t="s">
        <v>14572</v>
      </c>
      <c r="I7124" s="554">
        <v>20150914</v>
      </c>
      <c r="J7124" s="554">
        <v>20151114</v>
      </c>
      <c r="K7124" s="193" t="s">
        <v>15507</v>
      </c>
      <c r="L7124" s="193" t="s">
        <v>15508</v>
      </c>
      <c r="N7124" s="568" t="s">
        <v>13248</v>
      </c>
      <c r="O7124" s="190"/>
      <c r="P7124" s="190" t="s">
        <v>13996</v>
      </c>
      <c r="Q7124" s="570">
        <v>18</v>
      </c>
      <c r="R7124" s="569" t="s">
        <v>6603</v>
      </c>
      <c r="S7124" s="190" t="s">
        <v>605</v>
      </c>
      <c r="T7124" s="567">
        <v>1</v>
      </c>
      <c r="U7124" s="190" t="s">
        <v>13113</v>
      </c>
      <c r="V7124" s="190"/>
      <c r="W7124" s="571">
        <v>0.83</v>
      </c>
      <c r="Z7124" s="190">
        <v>56</v>
      </c>
      <c r="AA7124" s="190">
        <v>37.200000000000003</v>
      </c>
      <c r="AC7124" s="572">
        <v>5.6000000000000001E-2</v>
      </c>
      <c r="AE7124" s="159"/>
      <c r="AF7124" s="159"/>
      <c r="AG7124" s="159"/>
      <c r="AH7124" s="159"/>
      <c r="AI7124" s="202" t="s">
        <v>14533</v>
      </c>
      <c r="AJ7124" s="567" t="s">
        <v>13132</v>
      </c>
    </row>
    <row r="7125" spans="1:36" s="56" customFormat="1" ht="14.25">
      <c r="A7125" s="56" t="s">
        <v>15441</v>
      </c>
      <c r="B7125" s="561" t="s">
        <v>1033</v>
      </c>
      <c r="C7125" s="202" t="s">
        <v>13732</v>
      </c>
      <c r="D7125" s="202" t="s">
        <v>13733</v>
      </c>
      <c r="E7125" s="202" t="s">
        <v>15509</v>
      </c>
      <c r="F7125" s="202" t="s">
        <v>13735</v>
      </c>
      <c r="G7125" s="202" t="s">
        <v>15443</v>
      </c>
      <c r="H7125" s="202" t="s">
        <v>14572</v>
      </c>
      <c r="I7125" s="554">
        <v>20150914</v>
      </c>
      <c r="J7125" s="554">
        <v>20151114</v>
      </c>
      <c r="K7125" s="193" t="s">
        <v>15510</v>
      </c>
      <c r="L7125" s="193" t="s">
        <v>15511</v>
      </c>
      <c r="N7125" s="568" t="s">
        <v>13251</v>
      </c>
      <c r="O7125" s="190"/>
      <c r="P7125" s="190" t="s">
        <v>13996</v>
      </c>
      <c r="Q7125" s="570">
        <v>18</v>
      </c>
      <c r="R7125" s="569" t="s">
        <v>6603</v>
      </c>
      <c r="S7125" s="190" t="s">
        <v>605</v>
      </c>
      <c r="T7125" s="567">
        <v>1</v>
      </c>
      <c r="U7125" s="190" t="s">
        <v>13113</v>
      </c>
      <c r="V7125" s="190"/>
      <c r="W7125" s="571">
        <v>0.83</v>
      </c>
      <c r="Z7125" s="190">
        <v>56</v>
      </c>
      <c r="AA7125" s="190">
        <v>46.4</v>
      </c>
      <c r="AC7125" s="572">
        <v>5.6000000000000001E-2</v>
      </c>
      <c r="AE7125" s="159"/>
      <c r="AF7125" s="159"/>
      <c r="AG7125" s="159"/>
      <c r="AH7125" s="159"/>
      <c r="AI7125" s="202" t="s">
        <v>14533</v>
      </c>
      <c r="AJ7125" s="567" t="s">
        <v>13132</v>
      </c>
    </row>
    <row r="7126" spans="1:36" s="56" customFormat="1" ht="14.25">
      <c r="A7126" s="56" t="s">
        <v>15441</v>
      </c>
      <c r="B7126" s="561" t="s">
        <v>1033</v>
      </c>
      <c r="C7126" s="202" t="s">
        <v>13732</v>
      </c>
      <c r="D7126" s="202" t="s">
        <v>13733</v>
      </c>
      <c r="E7126" s="202" t="s">
        <v>15512</v>
      </c>
      <c r="F7126" s="202" t="s">
        <v>13735</v>
      </c>
      <c r="G7126" s="202" t="s">
        <v>15443</v>
      </c>
      <c r="H7126" s="202" t="s">
        <v>14572</v>
      </c>
      <c r="I7126" s="554">
        <v>20150914</v>
      </c>
      <c r="J7126" s="554">
        <v>20151114</v>
      </c>
      <c r="K7126" s="193" t="s">
        <v>15513</v>
      </c>
      <c r="L7126" s="193" t="s">
        <v>15514</v>
      </c>
      <c r="N7126" s="568" t="s">
        <v>13254</v>
      </c>
      <c r="O7126" s="190"/>
      <c r="P7126" s="190" t="s">
        <v>13996</v>
      </c>
      <c r="Q7126" s="570">
        <v>18</v>
      </c>
      <c r="R7126" s="569" t="s">
        <v>6603</v>
      </c>
      <c r="S7126" s="190" t="s">
        <v>605</v>
      </c>
      <c r="T7126" s="567">
        <v>1</v>
      </c>
      <c r="U7126" s="190" t="s">
        <v>13113</v>
      </c>
      <c r="V7126" s="190"/>
      <c r="W7126" s="571">
        <v>0.83</v>
      </c>
      <c r="Z7126" s="190">
        <v>53</v>
      </c>
      <c r="AA7126" s="190">
        <v>104</v>
      </c>
      <c r="AC7126" s="572">
        <v>5.6000000000000001E-2</v>
      </c>
      <c r="AE7126" s="159"/>
      <c r="AF7126" s="159"/>
      <c r="AG7126" s="159"/>
      <c r="AH7126" s="159"/>
      <c r="AI7126" s="202" t="s">
        <v>14533</v>
      </c>
      <c r="AJ7126" s="567" t="s">
        <v>13132</v>
      </c>
    </row>
    <row r="7127" spans="1:36" s="56" customFormat="1" ht="14.25">
      <c r="A7127" s="56" t="s">
        <v>15441</v>
      </c>
      <c r="B7127" s="561" t="s">
        <v>1033</v>
      </c>
      <c r="C7127" s="202" t="s">
        <v>13732</v>
      </c>
      <c r="D7127" s="202" t="s">
        <v>13733</v>
      </c>
      <c r="E7127" s="202" t="s">
        <v>15512</v>
      </c>
      <c r="F7127" s="202" t="s">
        <v>13735</v>
      </c>
      <c r="G7127" s="202" t="s">
        <v>15443</v>
      </c>
      <c r="H7127" s="202" t="s">
        <v>14572</v>
      </c>
      <c r="I7127" s="554">
        <v>20150914</v>
      </c>
      <c r="J7127" s="554">
        <v>20151114</v>
      </c>
      <c r="K7127" s="193" t="s">
        <v>15515</v>
      </c>
      <c r="L7127" s="193" t="s">
        <v>15516</v>
      </c>
      <c r="N7127" s="568" t="s">
        <v>13258</v>
      </c>
      <c r="O7127" s="190"/>
      <c r="P7127" s="190" t="s">
        <v>13996</v>
      </c>
      <c r="Q7127" s="570">
        <v>18</v>
      </c>
      <c r="R7127" s="569" t="s">
        <v>6603</v>
      </c>
      <c r="S7127" s="190" t="s">
        <v>605</v>
      </c>
      <c r="T7127" s="567">
        <v>1</v>
      </c>
      <c r="U7127" s="190" t="s">
        <v>13113</v>
      </c>
      <c r="V7127" s="190"/>
      <c r="W7127" s="571">
        <v>0.83</v>
      </c>
      <c r="Z7127" s="190">
        <v>54</v>
      </c>
      <c r="AA7127" s="190">
        <v>64.8</v>
      </c>
      <c r="AC7127" s="572">
        <v>5.6000000000000001E-2</v>
      </c>
      <c r="AE7127" s="159"/>
      <c r="AF7127" s="159"/>
      <c r="AG7127" s="159"/>
      <c r="AH7127" s="159"/>
      <c r="AI7127" s="202" t="s">
        <v>14533</v>
      </c>
      <c r="AJ7127" s="567" t="s">
        <v>13132</v>
      </c>
    </row>
    <row r="7128" spans="1:36" s="56" customFormat="1" ht="14.25">
      <c r="A7128" s="56" t="s">
        <v>15441</v>
      </c>
      <c r="B7128" s="561" t="s">
        <v>1033</v>
      </c>
      <c r="C7128" s="202" t="s">
        <v>13732</v>
      </c>
      <c r="D7128" s="202" t="s">
        <v>13733</v>
      </c>
      <c r="E7128" s="202" t="s">
        <v>15512</v>
      </c>
      <c r="F7128" s="202" t="s">
        <v>13735</v>
      </c>
      <c r="G7128" s="202" t="s">
        <v>15443</v>
      </c>
      <c r="H7128" s="202" t="s">
        <v>14572</v>
      </c>
      <c r="I7128" s="554">
        <v>20150914</v>
      </c>
      <c r="J7128" s="554">
        <v>20151114</v>
      </c>
      <c r="K7128" s="193" t="s">
        <v>15517</v>
      </c>
      <c r="L7128" s="193" t="s">
        <v>15518</v>
      </c>
      <c r="N7128" s="568" t="s">
        <v>13258</v>
      </c>
      <c r="O7128" s="190"/>
      <c r="P7128" s="190" t="s">
        <v>13996</v>
      </c>
      <c r="Q7128" s="570">
        <v>18</v>
      </c>
      <c r="R7128" s="569" t="s">
        <v>6603</v>
      </c>
      <c r="S7128" s="190" t="s">
        <v>605</v>
      </c>
      <c r="T7128" s="567">
        <v>1</v>
      </c>
      <c r="U7128" s="190" t="s">
        <v>13113</v>
      </c>
      <c r="V7128" s="190"/>
      <c r="W7128" s="571">
        <v>0.83</v>
      </c>
      <c r="Z7128" s="193">
        <v>20</v>
      </c>
      <c r="AA7128" s="193">
        <v>51.9</v>
      </c>
      <c r="AC7128" s="572">
        <v>5.6000000000000001E-2</v>
      </c>
      <c r="AE7128" s="159"/>
      <c r="AF7128" s="159"/>
      <c r="AG7128" s="159"/>
      <c r="AH7128" s="159"/>
      <c r="AI7128" s="202" t="s">
        <v>14533</v>
      </c>
      <c r="AJ7128" s="567" t="s">
        <v>13132</v>
      </c>
    </row>
    <row r="7130" spans="1:36" s="56" customFormat="1" ht="12" customHeight="1">
      <c r="A7130" s="202" t="s">
        <v>15519</v>
      </c>
      <c r="B7130" s="561" t="s">
        <v>970</v>
      </c>
      <c r="C7130" s="202" t="s">
        <v>14622</v>
      </c>
      <c r="D7130" s="202" t="s">
        <v>14623</v>
      </c>
      <c r="E7130" s="202" t="s">
        <v>14107</v>
      </c>
      <c r="F7130" s="202" t="s">
        <v>6384</v>
      </c>
      <c r="G7130" s="582" t="s">
        <v>14108</v>
      </c>
      <c r="H7130" s="201" t="s">
        <v>14624</v>
      </c>
      <c r="I7130" s="552">
        <v>42264</v>
      </c>
      <c r="J7130" s="552">
        <v>42325</v>
      </c>
      <c r="K7130" s="201" t="s">
        <v>15520</v>
      </c>
      <c r="L7130" s="201" t="s">
        <v>15521</v>
      </c>
      <c r="N7130" s="563" t="s">
        <v>15522</v>
      </c>
      <c r="T7130" s="2">
        <v>1</v>
      </c>
      <c r="U7130" s="190" t="s">
        <v>13113</v>
      </c>
      <c r="X7130" s="561">
        <v>139</v>
      </c>
      <c r="Y7130" s="561">
        <v>27.6</v>
      </c>
      <c r="Z7130" s="565" t="s">
        <v>13972</v>
      </c>
      <c r="AB7130" s="565" t="s">
        <v>13971</v>
      </c>
      <c r="AC7130" s="2">
        <v>4</v>
      </c>
      <c r="AD7130" s="2">
        <v>60</v>
      </c>
      <c r="AE7130" s="159"/>
      <c r="AF7130" s="159"/>
      <c r="AG7130" s="159"/>
      <c r="AH7130" s="159"/>
      <c r="AI7130" s="202" t="s">
        <v>14533</v>
      </c>
    </row>
    <row r="7131" spans="1:36" s="56" customFormat="1" ht="14.25">
      <c r="A7131" s="202" t="s">
        <v>15519</v>
      </c>
      <c r="B7131" s="561" t="s">
        <v>970</v>
      </c>
      <c r="C7131" s="202" t="s">
        <v>14622</v>
      </c>
      <c r="D7131" s="202" t="s">
        <v>14623</v>
      </c>
      <c r="E7131" s="202" t="s">
        <v>14107</v>
      </c>
      <c r="F7131" s="202" t="s">
        <v>6384</v>
      </c>
      <c r="G7131" s="202" t="s">
        <v>14108</v>
      </c>
      <c r="H7131" s="201" t="s">
        <v>14624</v>
      </c>
      <c r="I7131" s="552">
        <v>42264</v>
      </c>
      <c r="J7131" s="552">
        <v>42325</v>
      </c>
      <c r="K7131" s="201" t="s">
        <v>15523</v>
      </c>
      <c r="L7131" s="201" t="s">
        <v>15524</v>
      </c>
      <c r="N7131" s="563" t="s">
        <v>13970</v>
      </c>
      <c r="T7131" s="650"/>
      <c r="U7131" s="190" t="s">
        <v>13113</v>
      </c>
      <c r="X7131" s="561">
        <v>92</v>
      </c>
      <c r="Y7131" s="561">
        <v>13.9</v>
      </c>
      <c r="Z7131" s="583" t="s">
        <v>13972</v>
      </c>
      <c r="AB7131" s="565" t="s">
        <v>13971</v>
      </c>
      <c r="AC7131" s="650"/>
      <c r="AD7131" s="650"/>
      <c r="AE7131" s="159"/>
      <c r="AF7131" s="159"/>
      <c r="AG7131" s="159"/>
      <c r="AH7131" s="159"/>
      <c r="AI7131" s="202" t="s">
        <v>14533</v>
      </c>
    </row>
    <row r="7132" spans="1:36" s="56" customFormat="1" ht="14.25">
      <c r="A7132" s="202" t="s">
        <v>15519</v>
      </c>
      <c r="B7132" s="561" t="s">
        <v>970</v>
      </c>
      <c r="C7132" s="202" t="s">
        <v>14622</v>
      </c>
      <c r="D7132" s="202" t="s">
        <v>14623</v>
      </c>
      <c r="E7132" s="202" t="s">
        <v>14107</v>
      </c>
      <c r="F7132" s="202" t="s">
        <v>6384</v>
      </c>
      <c r="G7132" s="202" t="s">
        <v>14108</v>
      </c>
      <c r="H7132" s="201" t="s">
        <v>14624</v>
      </c>
      <c r="I7132" s="552">
        <v>42264</v>
      </c>
      <c r="J7132" s="552">
        <v>42325</v>
      </c>
      <c r="K7132" s="201" t="s">
        <v>15525</v>
      </c>
      <c r="L7132" s="201" t="s">
        <v>15526</v>
      </c>
      <c r="N7132" s="563" t="s">
        <v>13970</v>
      </c>
      <c r="T7132" s="650"/>
      <c r="U7132" s="190" t="s">
        <v>13113</v>
      </c>
      <c r="X7132" s="561">
        <v>129</v>
      </c>
      <c r="Y7132" s="561">
        <v>31.2</v>
      </c>
      <c r="Z7132" s="583" t="s">
        <v>13972</v>
      </c>
      <c r="AB7132" s="583" t="s">
        <v>13971</v>
      </c>
      <c r="AC7132" s="650"/>
      <c r="AD7132" s="650"/>
      <c r="AE7132" s="159"/>
      <c r="AF7132" s="159"/>
      <c r="AG7132" s="159"/>
      <c r="AH7132" s="159"/>
      <c r="AI7132" s="202" t="s">
        <v>14533</v>
      </c>
    </row>
    <row r="7133" spans="1:36" s="56" customFormat="1" ht="14.25">
      <c r="A7133" s="202" t="s">
        <v>15519</v>
      </c>
      <c r="B7133" s="561" t="s">
        <v>970</v>
      </c>
      <c r="C7133" s="202" t="s">
        <v>14622</v>
      </c>
      <c r="D7133" s="202" t="s">
        <v>14623</v>
      </c>
      <c r="E7133" s="202" t="s">
        <v>14107</v>
      </c>
      <c r="F7133" s="202" t="s">
        <v>6384</v>
      </c>
      <c r="G7133" s="202" t="s">
        <v>14108</v>
      </c>
      <c r="H7133" s="201" t="s">
        <v>14624</v>
      </c>
      <c r="I7133" s="552">
        <v>42264</v>
      </c>
      <c r="J7133" s="552">
        <v>42325</v>
      </c>
      <c r="K7133" s="201" t="s">
        <v>15527</v>
      </c>
      <c r="L7133" s="201" t="s">
        <v>15528</v>
      </c>
      <c r="N7133" s="563" t="s">
        <v>13970</v>
      </c>
      <c r="T7133" s="650"/>
      <c r="U7133" s="190" t="s">
        <v>13113</v>
      </c>
      <c r="X7133" s="561">
        <v>134</v>
      </c>
      <c r="Y7133" s="561">
        <v>26.2</v>
      </c>
      <c r="Z7133" s="583" t="s">
        <v>13972</v>
      </c>
      <c r="AB7133" s="583" t="s">
        <v>13971</v>
      </c>
      <c r="AC7133" s="650"/>
      <c r="AD7133" s="650"/>
      <c r="AE7133" s="159"/>
      <c r="AF7133" s="159"/>
      <c r="AG7133" s="159"/>
      <c r="AH7133" s="159"/>
      <c r="AI7133" s="202" t="s">
        <v>14533</v>
      </c>
    </row>
    <row r="7134" spans="1:36" s="56" customFormat="1" ht="14.25">
      <c r="A7134" s="202" t="s">
        <v>15519</v>
      </c>
      <c r="B7134" s="561" t="s">
        <v>970</v>
      </c>
      <c r="C7134" s="202" t="s">
        <v>14622</v>
      </c>
      <c r="D7134" s="202" t="s">
        <v>14623</v>
      </c>
      <c r="E7134" s="202" t="s">
        <v>14107</v>
      </c>
      <c r="F7134" s="202" t="s">
        <v>6384</v>
      </c>
      <c r="G7134" s="202" t="s">
        <v>14108</v>
      </c>
      <c r="H7134" s="201" t="s">
        <v>14624</v>
      </c>
      <c r="I7134" s="552">
        <v>42264</v>
      </c>
      <c r="J7134" s="552">
        <v>42325</v>
      </c>
      <c r="K7134" s="201" t="s">
        <v>15529</v>
      </c>
      <c r="L7134" s="201" t="s">
        <v>15530</v>
      </c>
      <c r="N7134" s="563" t="s">
        <v>13970</v>
      </c>
      <c r="T7134" s="650"/>
      <c r="U7134" s="190" t="s">
        <v>13113</v>
      </c>
      <c r="X7134" s="561">
        <v>30</v>
      </c>
      <c r="Y7134" s="561">
        <v>55.8</v>
      </c>
      <c r="Z7134" s="583" t="s">
        <v>13972</v>
      </c>
      <c r="AB7134" s="583" t="s">
        <v>13971</v>
      </c>
      <c r="AC7134" s="650"/>
      <c r="AD7134" s="650"/>
      <c r="AE7134" s="159"/>
      <c r="AF7134" s="159"/>
      <c r="AG7134" s="159"/>
      <c r="AH7134" s="159"/>
      <c r="AI7134" s="202" t="s">
        <v>14533</v>
      </c>
    </row>
    <row r="7135" spans="1:36" s="56" customFormat="1" ht="14.25">
      <c r="A7135" s="202" t="s">
        <v>15519</v>
      </c>
      <c r="B7135" s="561" t="s">
        <v>970</v>
      </c>
      <c r="C7135" s="202" t="s">
        <v>14622</v>
      </c>
      <c r="D7135" s="202" t="s">
        <v>14623</v>
      </c>
      <c r="E7135" s="202" t="s">
        <v>14107</v>
      </c>
      <c r="F7135" s="202" t="s">
        <v>6384</v>
      </c>
      <c r="G7135" s="202" t="s">
        <v>14108</v>
      </c>
      <c r="H7135" s="201" t="s">
        <v>14624</v>
      </c>
      <c r="I7135" s="552">
        <v>42264</v>
      </c>
      <c r="J7135" s="552">
        <v>42325</v>
      </c>
      <c r="K7135" s="201" t="s">
        <v>15531</v>
      </c>
      <c r="L7135" s="201" t="s">
        <v>15532</v>
      </c>
      <c r="N7135" s="563" t="s">
        <v>13970</v>
      </c>
      <c r="T7135" s="650"/>
      <c r="U7135" s="190" t="s">
        <v>13113</v>
      </c>
      <c r="X7135" s="561">
        <v>30</v>
      </c>
      <c r="Y7135" s="561">
        <v>73.599999999999994</v>
      </c>
      <c r="Z7135" s="583" t="s">
        <v>13972</v>
      </c>
      <c r="AB7135" s="583" t="s">
        <v>13971</v>
      </c>
      <c r="AC7135" s="650"/>
      <c r="AD7135" s="650"/>
      <c r="AE7135" s="159"/>
      <c r="AF7135" s="159"/>
      <c r="AG7135" s="159"/>
      <c r="AH7135" s="159"/>
      <c r="AI7135" s="202" t="s">
        <v>14533</v>
      </c>
    </row>
    <row r="7136" spans="1:36" s="56" customFormat="1" ht="14.25">
      <c r="A7136" s="202" t="s">
        <v>15519</v>
      </c>
      <c r="B7136" s="561" t="s">
        <v>970</v>
      </c>
      <c r="C7136" s="202" t="s">
        <v>14622</v>
      </c>
      <c r="D7136" s="202" t="s">
        <v>14623</v>
      </c>
      <c r="E7136" s="202" t="s">
        <v>14107</v>
      </c>
      <c r="F7136" s="202" t="s">
        <v>6384</v>
      </c>
      <c r="G7136" s="202" t="s">
        <v>14108</v>
      </c>
      <c r="H7136" s="201" t="s">
        <v>14624</v>
      </c>
      <c r="I7136" s="552">
        <v>42264</v>
      </c>
      <c r="J7136" s="552">
        <v>42325</v>
      </c>
      <c r="K7136" s="201" t="s">
        <v>15533</v>
      </c>
      <c r="L7136" s="201" t="s">
        <v>15534</v>
      </c>
      <c r="N7136" s="563" t="s">
        <v>13970</v>
      </c>
      <c r="T7136" s="650"/>
      <c r="U7136" s="190" t="s">
        <v>13113</v>
      </c>
      <c r="X7136" s="561">
        <v>20</v>
      </c>
      <c r="Y7136" s="561">
        <v>179</v>
      </c>
      <c r="Z7136" s="583" t="s">
        <v>13972</v>
      </c>
      <c r="AB7136" s="583" t="s">
        <v>13971</v>
      </c>
      <c r="AC7136" s="650"/>
      <c r="AD7136" s="650"/>
      <c r="AE7136" s="159"/>
      <c r="AF7136" s="159"/>
      <c r="AG7136" s="159"/>
      <c r="AH7136" s="159"/>
      <c r="AI7136" s="202" t="s">
        <v>14533</v>
      </c>
    </row>
    <row r="7137" spans="1:35" s="56" customFormat="1" ht="14.25">
      <c r="A7137" s="202" t="s">
        <v>15519</v>
      </c>
      <c r="B7137" s="561" t="s">
        <v>970</v>
      </c>
      <c r="C7137" s="202" t="s">
        <v>14622</v>
      </c>
      <c r="D7137" s="202" t="s">
        <v>14623</v>
      </c>
      <c r="E7137" s="202" t="s">
        <v>14107</v>
      </c>
      <c r="F7137" s="202" t="s">
        <v>6384</v>
      </c>
      <c r="G7137" s="202" t="s">
        <v>14108</v>
      </c>
      <c r="H7137" s="201" t="s">
        <v>14624</v>
      </c>
      <c r="I7137" s="552">
        <v>42264</v>
      </c>
      <c r="J7137" s="552">
        <v>42325</v>
      </c>
      <c r="K7137" s="201" t="s">
        <v>15535</v>
      </c>
      <c r="L7137" s="201" t="s">
        <v>15536</v>
      </c>
      <c r="N7137" s="563" t="s">
        <v>13970</v>
      </c>
      <c r="T7137" s="651"/>
      <c r="U7137" s="190" t="s">
        <v>13113</v>
      </c>
      <c r="X7137" s="561">
        <v>24</v>
      </c>
      <c r="Y7137" s="561">
        <v>183</v>
      </c>
      <c r="Z7137" s="583" t="s">
        <v>13972</v>
      </c>
      <c r="AB7137" s="583" t="s">
        <v>13971</v>
      </c>
      <c r="AC7137" s="651"/>
      <c r="AD7137" s="651"/>
      <c r="AE7137" s="159"/>
      <c r="AF7137" s="159"/>
      <c r="AG7137" s="159"/>
      <c r="AH7137" s="159"/>
      <c r="AI7137" s="202" t="s">
        <v>14533</v>
      </c>
    </row>
    <row r="7138" spans="1:35" s="56" customFormat="1" ht="14.25">
      <c r="A7138" s="202" t="s">
        <v>15519</v>
      </c>
      <c r="B7138" s="561" t="s">
        <v>970</v>
      </c>
      <c r="C7138" s="202" t="s">
        <v>14622</v>
      </c>
      <c r="D7138" s="202" t="s">
        <v>14623</v>
      </c>
      <c r="E7138" s="202" t="s">
        <v>14107</v>
      </c>
      <c r="F7138" s="202" t="s">
        <v>6384</v>
      </c>
      <c r="G7138" s="202" t="s">
        <v>14108</v>
      </c>
      <c r="H7138" s="201" t="s">
        <v>14624</v>
      </c>
      <c r="I7138" s="552">
        <v>42264</v>
      </c>
      <c r="J7138" s="552">
        <v>42325</v>
      </c>
      <c r="K7138" s="201" t="s">
        <v>15537</v>
      </c>
      <c r="L7138" s="201" t="s">
        <v>15538</v>
      </c>
      <c r="N7138" s="563" t="s">
        <v>15539</v>
      </c>
      <c r="T7138" s="56">
        <v>1</v>
      </c>
      <c r="U7138" s="561" t="s">
        <v>13603</v>
      </c>
      <c r="X7138" s="561">
        <v>174</v>
      </c>
      <c r="Y7138" s="561">
        <v>244</v>
      </c>
      <c r="Z7138" s="583" t="s">
        <v>15540</v>
      </c>
      <c r="AB7138" s="583" t="s">
        <v>13971</v>
      </c>
      <c r="AC7138" s="56">
        <v>1</v>
      </c>
      <c r="AD7138" s="56">
        <v>15</v>
      </c>
      <c r="AE7138" s="159"/>
      <c r="AF7138" s="159"/>
      <c r="AG7138" s="159"/>
      <c r="AH7138" s="159"/>
      <c r="AI7138" s="202" t="s">
        <v>14533</v>
      </c>
    </row>
    <row r="7140" spans="1:35" s="56" customFormat="1">
      <c r="A7140" s="56" t="s">
        <v>15541</v>
      </c>
      <c r="B7140" s="561" t="s">
        <v>1033</v>
      </c>
      <c r="C7140" s="202" t="s">
        <v>13732</v>
      </c>
      <c r="D7140" s="202" t="s">
        <v>13733</v>
      </c>
      <c r="E7140" s="202" t="s">
        <v>13734</v>
      </c>
      <c r="F7140" s="202" t="s">
        <v>13735</v>
      </c>
      <c r="G7140" s="202" t="s">
        <v>15443</v>
      </c>
      <c r="H7140" s="202" t="s">
        <v>14572</v>
      </c>
      <c r="I7140" s="552">
        <v>42268</v>
      </c>
      <c r="J7140" s="552">
        <v>42329</v>
      </c>
      <c r="K7140" s="584" t="s">
        <v>15542</v>
      </c>
      <c r="L7140" s="584" t="s">
        <v>15543</v>
      </c>
      <c r="N7140" s="121" t="s">
        <v>13152</v>
      </c>
      <c r="O7140" s="121"/>
      <c r="P7140" s="121" t="s">
        <v>15544</v>
      </c>
      <c r="Q7140" s="121">
        <v>24</v>
      </c>
      <c r="R7140" s="121" t="s">
        <v>6603</v>
      </c>
      <c r="S7140" s="25" t="s">
        <v>988</v>
      </c>
      <c r="T7140" s="128">
        <v>1</v>
      </c>
      <c r="U7140" s="121" t="s">
        <v>13113</v>
      </c>
      <c r="V7140" s="121"/>
      <c r="W7140" s="121">
        <f>15/24</f>
        <v>0.625</v>
      </c>
      <c r="Z7140" s="585"/>
      <c r="AB7140" s="121" t="s">
        <v>13132</v>
      </c>
      <c r="AC7140" s="121">
        <f>1/24</f>
        <v>4.1666666666666664E-2</v>
      </c>
      <c r="AE7140" s="159"/>
      <c r="AF7140" s="159"/>
      <c r="AG7140" s="159"/>
      <c r="AH7140" s="159"/>
      <c r="AI7140" s="202" t="s">
        <v>14533</v>
      </c>
    </row>
    <row r="7141" spans="1:35" s="56" customFormat="1">
      <c r="A7141" s="56" t="s">
        <v>15541</v>
      </c>
      <c r="B7141" s="561" t="s">
        <v>1033</v>
      </c>
      <c r="C7141" s="202" t="s">
        <v>13732</v>
      </c>
      <c r="D7141" s="202" t="s">
        <v>13733</v>
      </c>
      <c r="E7141" s="202" t="s">
        <v>13734</v>
      </c>
      <c r="F7141" s="202" t="s">
        <v>13735</v>
      </c>
      <c r="G7141" s="202" t="s">
        <v>15443</v>
      </c>
      <c r="H7141" s="202" t="s">
        <v>14572</v>
      </c>
      <c r="I7141" s="552">
        <v>42268</v>
      </c>
      <c r="J7141" s="552">
        <v>42329</v>
      </c>
      <c r="K7141" s="584" t="s">
        <v>15545</v>
      </c>
      <c r="L7141" s="584" t="s">
        <v>15546</v>
      </c>
      <c r="N7141" s="121" t="s">
        <v>13152</v>
      </c>
      <c r="O7141" s="121"/>
      <c r="P7141" s="121" t="s">
        <v>15544</v>
      </c>
      <c r="Q7141" s="121">
        <v>24</v>
      </c>
      <c r="R7141" s="121" t="s">
        <v>6603</v>
      </c>
      <c r="S7141" s="25" t="s">
        <v>988</v>
      </c>
      <c r="T7141" s="128">
        <v>1</v>
      </c>
      <c r="U7141" s="121" t="s">
        <v>13113</v>
      </c>
      <c r="V7141" s="121"/>
      <c r="W7141" s="121">
        <f t="shared" ref="W7141:W7163" si="71">15/24</f>
        <v>0.625</v>
      </c>
      <c r="Z7141" s="585"/>
      <c r="AB7141" s="121" t="s">
        <v>13132</v>
      </c>
      <c r="AC7141" s="121">
        <f t="shared" ref="AC7141:AC7163" si="72">1/24</f>
        <v>4.1666666666666664E-2</v>
      </c>
      <c r="AE7141" s="159"/>
      <c r="AF7141" s="159"/>
      <c r="AG7141" s="159"/>
      <c r="AH7141" s="159"/>
      <c r="AI7141" s="202" t="s">
        <v>14533</v>
      </c>
    </row>
    <row r="7142" spans="1:35" s="56" customFormat="1">
      <c r="A7142" s="56" t="s">
        <v>15541</v>
      </c>
      <c r="B7142" s="561" t="s">
        <v>1033</v>
      </c>
      <c r="C7142" s="202" t="s">
        <v>13732</v>
      </c>
      <c r="D7142" s="202" t="s">
        <v>13733</v>
      </c>
      <c r="E7142" s="202" t="s">
        <v>13734</v>
      </c>
      <c r="F7142" s="202" t="s">
        <v>13735</v>
      </c>
      <c r="G7142" s="202" t="s">
        <v>15443</v>
      </c>
      <c r="H7142" s="202" t="s">
        <v>14572</v>
      </c>
      <c r="I7142" s="552">
        <v>42268</v>
      </c>
      <c r="J7142" s="552">
        <v>42329</v>
      </c>
      <c r="K7142" s="584" t="s">
        <v>15547</v>
      </c>
      <c r="L7142" s="584" t="s">
        <v>15548</v>
      </c>
      <c r="N7142" s="121" t="s">
        <v>13152</v>
      </c>
      <c r="O7142" s="121"/>
      <c r="P7142" s="121" t="s">
        <v>15544</v>
      </c>
      <c r="Q7142" s="121">
        <v>24</v>
      </c>
      <c r="R7142" s="121" t="s">
        <v>6603</v>
      </c>
      <c r="S7142" s="25" t="s">
        <v>988</v>
      </c>
      <c r="T7142" s="128">
        <v>1</v>
      </c>
      <c r="U7142" s="121" t="s">
        <v>13113</v>
      </c>
      <c r="V7142" s="121"/>
      <c r="W7142" s="121">
        <f t="shared" si="71"/>
        <v>0.625</v>
      </c>
      <c r="Z7142" s="585"/>
      <c r="AB7142" s="121" t="s">
        <v>13132</v>
      </c>
      <c r="AC7142" s="121">
        <f t="shared" si="72"/>
        <v>4.1666666666666664E-2</v>
      </c>
      <c r="AE7142" s="159"/>
      <c r="AF7142" s="159"/>
      <c r="AG7142" s="159"/>
      <c r="AH7142" s="159"/>
      <c r="AI7142" s="202" t="s">
        <v>14533</v>
      </c>
    </row>
    <row r="7143" spans="1:35" s="56" customFormat="1">
      <c r="A7143" s="56" t="s">
        <v>15541</v>
      </c>
      <c r="B7143" s="561" t="s">
        <v>1033</v>
      </c>
      <c r="C7143" s="202" t="s">
        <v>13732</v>
      </c>
      <c r="D7143" s="202" t="s">
        <v>13733</v>
      </c>
      <c r="E7143" s="202" t="s">
        <v>13734</v>
      </c>
      <c r="F7143" s="202" t="s">
        <v>13735</v>
      </c>
      <c r="G7143" s="202" t="s">
        <v>15443</v>
      </c>
      <c r="H7143" s="202" t="s">
        <v>14572</v>
      </c>
      <c r="I7143" s="552">
        <v>42268</v>
      </c>
      <c r="J7143" s="552">
        <v>42329</v>
      </c>
      <c r="K7143" s="584" t="s">
        <v>15549</v>
      </c>
      <c r="L7143" s="584" t="s">
        <v>15550</v>
      </c>
      <c r="N7143" s="121" t="s">
        <v>13152</v>
      </c>
      <c r="O7143" s="121"/>
      <c r="P7143" s="121" t="s">
        <v>15544</v>
      </c>
      <c r="Q7143" s="121">
        <v>24</v>
      </c>
      <c r="R7143" s="121" t="s">
        <v>6603</v>
      </c>
      <c r="S7143" s="25" t="s">
        <v>988</v>
      </c>
      <c r="T7143" s="128">
        <v>1</v>
      </c>
      <c r="U7143" s="121" t="s">
        <v>13113</v>
      </c>
      <c r="V7143" s="121"/>
      <c r="W7143" s="121">
        <f t="shared" si="71"/>
        <v>0.625</v>
      </c>
      <c r="Z7143" s="25"/>
      <c r="AB7143" s="121" t="s">
        <v>13132</v>
      </c>
      <c r="AC7143" s="121">
        <f t="shared" si="72"/>
        <v>4.1666666666666664E-2</v>
      </c>
      <c r="AE7143" s="159"/>
      <c r="AF7143" s="159"/>
      <c r="AG7143" s="159"/>
      <c r="AH7143" s="159"/>
      <c r="AI7143" s="202" t="s">
        <v>14533</v>
      </c>
    </row>
    <row r="7144" spans="1:35" s="56" customFormat="1">
      <c r="A7144" s="56" t="s">
        <v>15541</v>
      </c>
      <c r="B7144" s="561" t="s">
        <v>1033</v>
      </c>
      <c r="C7144" s="202" t="s">
        <v>13732</v>
      </c>
      <c r="D7144" s="202" t="s">
        <v>13733</v>
      </c>
      <c r="E7144" s="202" t="s">
        <v>13734</v>
      </c>
      <c r="F7144" s="202" t="s">
        <v>13735</v>
      </c>
      <c r="G7144" s="202" t="s">
        <v>15443</v>
      </c>
      <c r="H7144" s="202" t="s">
        <v>14572</v>
      </c>
      <c r="I7144" s="552">
        <v>42268</v>
      </c>
      <c r="J7144" s="552">
        <v>42329</v>
      </c>
      <c r="K7144" s="584" t="s">
        <v>15551</v>
      </c>
      <c r="L7144" s="584" t="s">
        <v>15552</v>
      </c>
      <c r="N7144" s="121" t="s">
        <v>13152</v>
      </c>
      <c r="O7144" s="121"/>
      <c r="P7144" s="121" t="s">
        <v>15544</v>
      </c>
      <c r="Q7144" s="121">
        <v>24</v>
      </c>
      <c r="R7144" s="121" t="s">
        <v>6603</v>
      </c>
      <c r="S7144" s="25" t="s">
        <v>988</v>
      </c>
      <c r="T7144" s="128">
        <v>1</v>
      </c>
      <c r="U7144" s="121" t="s">
        <v>13113</v>
      </c>
      <c r="V7144" s="121"/>
      <c r="W7144" s="121">
        <f t="shared" si="71"/>
        <v>0.625</v>
      </c>
      <c r="Z7144" s="25"/>
      <c r="AB7144" s="121" t="s">
        <v>13132</v>
      </c>
      <c r="AC7144" s="121">
        <f t="shared" si="72"/>
        <v>4.1666666666666664E-2</v>
      </c>
      <c r="AE7144" s="159"/>
      <c r="AF7144" s="159"/>
      <c r="AG7144" s="159"/>
      <c r="AH7144" s="159"/>
      <c r="AI7144" s="202" t="s">
        <v>14533</v>
      </c>
    </row>
    <row r="7145" spans="1:35" s="56" customFormat="1">
      <c r="A7145" s="56" t="s">
        <v>15541</v>
      </c>
      <c r="B7145" s="561" t="s">
        <v>1033</v>
      </c>
      <c r="C7145" s="202" t="s">
        <v>13732</v>
      </c>
      <c r="D7145" s="202" t="s">
        <v>13733</v>
      </c>
      <c r="E7145" s="202" t="s">
        <v>13734</v>
      </c>
      <c r="F7145" s="202" t="s">
        <v>13735</v>
      </c>
      <c r="G7145" s="202" t="s">
        <v>15443</v>
      </c>
      <c r="H7145" s="202" t="s">
        <v>14572</v>
      </c>
      <c r="I7145" s="552">
        <v>42268</v>
      </c>
      <c r="J7145" s="552">
        <v>42329</v>
      </c>
      <c r="K7145" s="584" t="s">
        <v>15553</v>
      </c>
      <c r="L7145" s="584" t="s">
        <v>15554</v>
      </c>
      <c r="N7145" s="121" t="s">
        <v>13152</v>
      </c>
      <c r="O7145" s="121"/>
      <c r="P7145" s="121" t="s">
        <v>15544</v>
      </c>
      <c r="Q7145" s="121">
        <v>24</v>
      </c>
      <c r="R7145" s="121" t="s">
        <v>6603</v>
      </c>
      <c r="S7145" s="25" t="s">
        <v>988</v>
      </c>
      <c r="T7145" s="128">
        <v>1</v>
      </c>
      <c r="U7145" s="121" t="s">
        <v>13113</v>
      </c>
      <c r="V7145" s="121"/>
      <c r="W7145" s="121">
        <f t="shared" si="71"/>
        <v>0.625</v>
      </c>
      <c r="Z7145" s="25"/>
      <c r="AB7145" s="121" t="s">
        <v>13132</v>
      </c>
      <c r="AC7145" s="121">
        <f t="shared" si="72"/>
        <v>4.1666666666666664E-2</v>
      </c>
      <c r="AE7145" s="159"/>
      <c r="AF7145" s="159"/>
      <c r="AG7145" s="159"/>
      <c r="AH7145" s="159"/>
      <c r="AI7145" s="202" t="s">
        <v>14533</v>
      </c>
    </row>
    <row r="7146" spans="1:35" s="56" customFormat="1">
      <c r="A7146" s="56" t="s">
        <v>15541</v>
      </c>
      <c r="B7146" s="561" t="s">
        <v>1033</v>
      </c>
      <c r="C7146" s="202" t="s">
        <v>13732</v>
      </c>
      <c r="D7146" s="202" t="s">
        <v>13733</v>
      </c>
      <c r="E7146" s="202" t="s">
        <v>13734</v>
      </c>
      <c r="F7146" s="202" t="s">
        <v>13735</v>
      </c>
      <c r="G7146" s="202" t="s">
        <v>15443</v>
      </c>
      <c r="H7146" s="202" t="s">
        <v>14572</v>
      </c>
      <c r="I7146" s="552">
        <v>42268</v>
      </c>
      <c r="J7146" s="552">
        <v>42329</v>
      </c>
      <c r="K7146" s="584" t="s">
        <v>15555</v>
      </c>
      <c r="L7146" s="584" t="s">
        <v>15556</v>
      </c>
      <c r="N7146" s="121" t="s">
        <v>13152</v>
      </c>
      <c r="O7146" s="121"/>
      <c r="P7146" s="121" t="s">
        <v>15544</v>
      </c>
      <c r="Q7146" s="121">
        <v>24</v>
      </c>
      <c r="R7146" s="121" t="s">
        <v>6603</v>
      </c>
      <c r="S7146" s="25" t="s">
        <v>988</v>
      </c>
      <c r="T7146" s="128">
        <v>1</v>
      </c>
      <c r="U7146" s="121" t="s">
        <v>13113</v>
      </c>
      <c r="V7146" s="121"/>
      <c r="W7146" s="121">
        <f t="shared" si="71"/>
        <v>0.625</v>
      </c>
      <c r="Z7146" s="25"/>
      <c r="AB7146" s="121" t="s">
        <v>13132</v>
      </c>
      <c r="AC7146" s="121">
        <f t="shared" si="72"/>
        <v>4.1666666666666664E-2</v>
      </c>
      <c r="AE7146" s="159"/>
      <c r="AF7146" s="159"/>
      <c r="AG7146" s="159"/>
      <c r="AH7146" s="159"/>
      <c r="AI7146" s="202" t="s">
        <v>14533</v>
      </c>
    </row>
    <row r="7147" spans="1:35" s="56" customFormat="1">
      <c r="A7147" s="56" t="s">
        <v>15541</v>
      </c>
      <c r="B7147" s="561" t="s">
        <v>1033</v>
      </c>
      <c r="C7147" s="202" t="s">
        <v>13732</v>
      </c>
      <c r="D7147" s="202" t="s">
        <v>13733</v>
      </c>
      <c r="E7147" s="202" t="s">
        <v>13734</v>
      </c>
      <c r="F7147" s="202" t="s">
        <v>13735</v>
      </c>
      <c r="G7147" s="202" t="s">
        <v>15443</v>
      </c>
      <c r="H7147" s="202" t="s">
        <v>14572</v>
      </c>
      <c r="I7147" s="552">
        <v>42268</v>
      </c>
      <c r="J7147" s="552">
        <v>42329</v>
      </c>
      <c r="K7147" s="584" t="s">
        <v>15557</v>
      </c>
      <c r="L7147" s="584" t="s">
        <v>15558</v>
      </c>
      <c r="N7147" s="121" t="s">
        <v>13152</v>
      </c>
      <c r="O7147" s="121"/>
      <c r="P7147" s="121" t="s">
        <v>15544</v>
      </c>
      <c r="Q7147" s="121">
        <v>24</v>
      </c>
      <c r="R7147" s="121" t="s">
        <v>6603</v>
      </c>
      <c r="S7147" s="25" t="s">
        <v>988</v>
      </c>
      <c r="T7147" s="128">
        <v>1</v>
      </c>
      <c r="U7147" s="121" t="s">
        <v>13113</v>
      </c>
      <c r="V7147" s="121"/>
      <c r="W7147" s="121">
        <f t="shared" si="71"/>
        <v>0.625</v>
      </c>
      <c r="Z7147" s="25"/>
      <c r="AB7147" s="121" t="s">
        <v>13132</v>
      </c>
      <c r="AC7147" s="121">
        <f t="shared" si="72"/>
        <v>4.1666666666666664E-2</v>
      </c>
      <c r="AE7147" s="159"/>
      <c r="AF7147" s="159"/>
      <c r="AG7147" s="159"/>
      <c r="AH7147" s="159"/>
      <c r="AI7147" s="202" t="s">
        <v>14533</v>
      </c>
    </row>
    <row r="7148" spans="1:35" s="56" customFormat="1">
      <c r="A7148" s="56" t="s">
        <v>15541</v>
      </c>
      <c r="B7148" s="561" t="s">
        <v>1033</v>
      </c>
      <c r="C7148" s="202" t="s">
        <v>13732</v>
      </c>
      <c r="D7148" s="202" t="s">
        <v>13733</v>
      </c>
      <c r="E7148" s="202" t="s">
        <v>13734</v>
      </c>
      <c r="F7148" s="202" t="s">
        <v>13735</v>
      </c>
      <c r="G7148" s="202" t="s">
        <v>15443</v>
      </c>
      <c r="H7148" s="202" t="s">
        <v>14572</v>
      </c>
      <c r="I7148" s="552">
        <v>42268</v>
      </c>
      <c r="J7148" s="552">
        <v>42329</v>
      </c>
      <c r="K7148" s="584" t="s">
        <v>15559</v>
      </c>
      <c r="L7148" s="584" t="s">
        <v>15560</v>
      </c>
      <c r="N7148" s="121" t="s">
        <v>13152</v>
      </c>
      <c r="O7148" s="121"/>
      <c r="P7148" s="121" t="s">
        <v>15544</v>
      </c>
      <c r="Q7148" s="121">
        <v>24</v>
      </c>
      <c r="R7148" s="121" t="s">
        <v>6603</v>
      </c>
      <c r="S7148" s="25" t="s">
        <v>988</v>
      </c>
      <c r="T7148" s="128">
        <v>1</v>
      </c>
      <c r="U7148" s="121" t="s">
        <v>13113</v>
      </c>
      <c r="V7148" s="121"/>
      <c r="W7148" s="121">
        <f t="shared" si="71"/>
        <v>0.625</v>
      </c>
      <c r="Z7148" s="25"/>
      <c r="AB7148" s="121" t="s">
        <v>13132</v>
      </c>
      <c r="AC7148" s="121">
        <f t="shared" si="72"/>
        <v>4.1666666666666664E-2</v>
      </c>
      <c r="AE7148" s="159"/>
      <c r="AF7148" s="159"/>
      <c r="AG7148" s="159"/>
      <c r="AH7148" s="159"/>
      <c r="AI7148" s="202" t="s">
        <v>14533</v>
      </c>
    </row>
    <row r="7149" spans="1:35" s="56" customFormat="1">
      <c r="A7149" s="56" t="s">
        <v>15541</v>
      </c>
      <c r="B7149" s="561" t="s">
        <v>1033</v>
      </c>
      <c r="C7149" s="202" t="s">
        <v>13732</v>
      </c>
      <c r="D7149" s="202" t="s">
        <v>13733</v>
      </c>
      <c r="E7149" s="202" t="s">
        <v>13734</v>
      </c>
      <c r="F7149" s="202" t="s">
        <v>13735</v>
      </c>
      <c r="G7149" s="202" t="s">
        <v>15443</v>
      </c>
      <c r="H7149" s="202" t="s">
        <v>14572</v>
      </c>
      <c r="I7149" s="552">
        <v>42268</v>
      </c>
      <c r="J7149" s="552">
        <v>42329</v>
      </c>
      <c r="K7149" s="584" t="s">
        <v>15561</v>
      </c>
      <c r="L7149" s="584" t="s">
        <v>15562</v>
      </c>
      <c r="N7149" s="121" t="s">
        <v>15563</v>
      </c>
      <c r="O7149" s="121"/>
      <c r="P7149" s="121" t="s">
        <v>15544</v>
      </c>
      <c r="Q7149" s="121">
        <v>24</v>
      </c>
      <c r="R7149" s="121" t="s">
        <v>6603</v>
      </c>
      <c r="S7149" s="25" t="s">
        <v>988</v>
      </c>
      <c r="T7149" s="128">
        <v>1</v>
      </c>
      <c r="U7149" s="121" t="s">
        <v>13113</v>
      </c>
      <c r="V7149" s="121"/>
      <c r="W7149" s="121">
        <f t="shared" si="71"/>
        <v>0.625</v>
      </c>
      <c r="Z7149" s="25"/>
      <c r="AB7149" s="121" t="s">
        <v>13132</v>
      </c>
      <c r="AC7149" s="121">
        <f t="shared" si="72"/>
        <v>4.1666666666666664E-2</v>
      </c>
      <c r="AE7149" s="159"/>
      <c r="AF7149" s="159"/>
      <c r="AG7149" s="159"/>
      <c r="AH7149" s="159"/>
      <c r="AI7149" s="202" t="s">
        <v>14533</v>
      </c>
    </row>
    <row r="7150" spans="1:35" s="56" customFormat="1">
      <c r="A7150" s="56" t="s">
        <v>15541</v>
      </c>
      <c r="B7150" s="561" t="s">
        <v>1033</v>
      </c>
      <c r="C7150" s="202" t="s">
        <v>13732</v>
      </c>
      <c r="D7150" s="202" t="s">
        <v>13733</v>
      </c>
      <c r="E7150" s="202" t="s">
        <v>13734</v>
      </c>
      <c r="F7150" s="202" t="s">
        <v>13735</v>
      </c>
      <c r="G7150" s="202" t="s">
        <v>15443</v>
      </c>
      <c r="H7150" s="202" t="s">
        <v>14572</v>
      </c>
      <c r="I7150" s="552">
        <v>42268</v>
      </c>
      <c r="J7150" s="552">
        <v>42329</v>
      </c>
      <c r="K7150" s="584" t="s">
        <v>15564</v>
      </c>
      <c r="L7150" s="584" t="s">
        <v>15565</v>
      </c>
      <c r="N7150" s="121" t="s">
        <v>13152</v>
      </c>
      <c r="O7150" s="121"/>
      <c r="P7150" s="121" t="s">
        <v>15544</v>
      </c>
      <c r="Q7150" s="121">
        <v>24</v>
      </c>
      <c r="R7150" s="121" t="s">
        <v>6603</v>
      </c>
      <c r="S7150" s="25" t="s">
        <v>988</v>
      </c>
      <c r="T7150" s="128">
        <v>1</v>
      </c>
      <c r="U7150" s="121" t="s">
        <v>13113</v>
      </c>
      <c r="V7150" s="121"/>
      <c r="W7150" s="121">
        <f t="shared" si="71"/>
        <v>0.625</v>
      </c>
      <c r="Z7150" s="25"/>
      <c r="AB7150" s="121" t="s">
        <v>13132</v>
      </c>
      <c r="AC7150" s="121">
        <f t="shared" si="72"/>
        <v>4.1666666666666664E-2</v>
      </c>
      <c r="AE7150" s="159"/>
      <c r="AF7150" s="159"/>
      <c r="AG7150" s="159"/>
      <c r="AH7150" s="159"/>
      <c r="AI7150" s="202" t="s">
        <v>14533</v>
      </c>
    </row>
    <row r="7151" spans="1:35" s="56" customFormat="1">
      <c r="A7151" s="56" t="s">
        <v>15541</v>
      </c>
      <c r="B7151" s="561" t="s">
        <v>1033</v>
      </c>
      <c r="C7151" s="202" t="s">
        <v>13732</v>
      </c>
      <c r="D7151" s="202" t="s">
        <v>13733</v>
      </c>
      <c r="E7151" s="202" t="s">
        <v>13734</v>
      </c>
      <c r="F7151" s="202" t="s">
        <v>13735</v>
      </c>
      <c r="G7151" s="202" t="s">
        <v>15443</v>
      </c>
      <c r="H7151" s="202" t="s">
        <v>14572</v>
      </c>
      <c r="I7151" s="552">
        <v>42268</v>
      </c>
      <c r="J7151" s="552">
        <v>42329</v>
      </c>
      <c r="K7151" s="586" t="s">
        <v>15566</v>
      </c>
      <c r="L7151" s="586" t="s">
        <v>15567</v>
      </c>
      <c r="N7151" s="121" t="s">
        <v>13152</v>
      </c>
      <c r="O7151" s="121"/>
      <c r="P7151" s="121" t="s">
        <v>15544</v>
      </c>
      <c r="Q7151" s="121">
        <v>24</v>
      </c>
      <c r="R7151" s="121" t="s">
        <v>6603</v>
      </c>
      <c r="S7151" s="25" t="s">
        <v>988</v>
      </c>
      <c r="T7151" s="128">
        <v>1</v>
      </c>
      <c r="U7151" s="121" t="s">
        <v>13113</v>
      </c>
      <c r="V7151" s="121"/>
      <c r="W7151" s="121">
        <f t="shared" si="71"/>
        <v>0.625</v>
      </c>
      <c r="Z7151" s="25"/>
      <c r="AB7151" s="121" t="s">
        <v>13132</v>
      </c>
      <c r="AC7151" s="121">
        <f t="shared" si="72"/>
        <v>4.1666666666666664E-2</v>
      </c>
      <c r="AE7151" s="159"/>
      <c r="AF7151" s="159"/>
      <c r="AG7151" s="159"/>
      <c r="AH7151" s="159"/>
      <c r="AI7151" s="202" t="s">
        <v>14533</v>
      </c>
    </row>
    <row r="7152" spans="1:35" s="56" customFormat="1">
      <c r="A7152" s="56" t="s">
        <v>15541</v>
      </c>
      <c r="B7152" s="561" t="s">
        <v>1033</v>
      </c>
      <c r="C7152" s="202" t="s">
        <v>13732</v>
      </c>
      <c r="D7152" s="202" t="s">
        <v>13733</v>
      </c>
      <c r="E7152" s="202" t="s">
        <v>13734</v>
      </c>
      <c r="F7152" s="202" t="s">
        <v>13735</v>
      </c>
      <c r="G7152" s="202" t="s">
        <v>15443</v>
      </c>
      <c r="H7152" s="202" t="s">
        <v>14572</v>
      </c>
      <c r="I7152" s="552">
        <v>42268</v>
      </c>
      <c r="J7152" s="552">
        <v>42329</v>
      </c>
      <c r="K7152" s="586" t="s">
        <v>15568</v>
      </c>
      <c r="L7152" s="586" t="s">
        <v>15569</v>
      </c>
      <c r="N7152" s="121" t="s">
        <v>13152</v>
      </c>
      <c r="O7152" s="121"/>
      <c r="P7152" s="121" t="s">
        <v>15544</v>
      </c>
      <c r="Q7152" s="121">
        <v>24</v>
      </c>
      <c r="R7152" s="121" t="s">
        <v>6603</v>
      </c>
      <c r="S7152" s="25" t="s">
        <v>988</v>
      </c>
      <c r="T7152" s="128">
        <v>1</v>
      </c>
      <c r="U7152" s="121" t="s">
        <v>13113</v>
      </c>
      <c r="V7152" s="121"/>
      <c r="W7152" s="121">
        <f t="shared" si="71"/>
        <v>0.625</v>
      </c>
      <c r="Z7152" s="25"/>
      <c r="AB7152" s="121" t="s">
        <v>13132</v>
      </c>
      <c r="AC7152" s="121">
        <f t="shared" si="72"/>
        <v>4.1666666666666664E-2</v>
      </c>
      <c r="AE7152" s="159"/>
      <c r="AF7152" s="159"/>
      <c r="AG7152" s="159"/>
      <c r="AH7152" s="159"/>
      <c r="AI7152" s="202" t="s">
        <v>14533</v>
      </c>
    </row>
    <row r="7153" spans="1:35" s="56" customFormat="1">
      <c r="A7153" s="56" t="s">
        <v>15541</v>
      </c>
      <c r="B7153" s="561" t="s">
        <v>1033</v>
      </c>
      <c r="C7153" s="202" t="s">
        <v>13732</v>
      </c>
      <c r="D7153" s="202" t="s">
        <v>13733</v>
      </c>
      <c r="E7153" s="202" t="s">
        <v>13734</v>
      </c>
      <c r="F7153" s="202" t="s">
        <v>13735</v>
      </c>
      <c r="G7153" s="202" t="s">
        <v>15443</v>
      </c>
      <c r="H7153" s="202" t="s">
        <v>14572</v>
      </c>
      <c r="I7153" s="552">
        <v>42268</v>
      </c>
      <c r="J7153" s="552">
        <v>42329</v>
      </c>
      <c r="K7153" s="586" t="s">
        <v>15570</v>
      </c>
      <c r="L7153" s="586" t="s">
        <v>15571</v>
      </c>
      <c r="N7153" s="121" t="s">
        <v>13152</v>
      </c>
      <c r="O7153" s="121"/>
      <c r="P7153" s="121" t="s">
        <v>15544</v>
      </c>
      <c r="Q7153" s="121">
        <v>24</v>
      </c>
      <c r="R7153" s="121" t="s">
        <v>6603</v>
      </c>
      <c r="S7153" s="25" t="s">
        <v>988</v>
      </c>
      <c r="T7153" s="128">
        <v>1</v>
      </c>
      <c r="U7153" s="121" t="s">
        <v>13113</v>
      </c>
      <c r="V7153" s="121"/>
      <c r="W7153" s="121">
        <f t="shared" si="71"/>
        <v>0.625</v>
      </c>
      <c r="Z7153" s="25"/>
      <c r="AB7153" s="121" t="s">
        <v>13132</v>
      </c>
      <c r="AC7153" s="121">
        <f t="shared" si="72"/>
        <v>4.1666666666666664E-2</v>
      </c>
      <c r="AI7153" s="202" t="s">
        <v>14533</v>
      </c>
    </row>
    <row r="7154" spans="1:35" s="56" customFormat="1">
      <c r="A7154" s="56" t="s">
        <v>15541</v>
      </c>
      <c r="B7154" s="561" t="s">
        <v>1033</v>
      </c>
      <c r="C7154" s="202" t="s">
        <v>13732</v>
      </c>
      <c r="D7154" s="202" t="s">
        <v>13733</v>
      </c>
      <c r="E7154" s="202" t="s">
        <v>13734</v>
      </c>
      <c r="F7154" s="202" t="s">
        <v>13735</v>
      </c>
      <c r="G7154" s="202" t="s">
        <v>15443</v>
      </c>
      <c r="H7154" s="202" t="s">
        <v>14572</v>
      </c>
      <c r="I7154" s="552">
        <v>42268</v>
      </c>
      <c r="J7154" s="552">
        <v>42329</v>
      </c>
      <c r="K7154" s="586" t="s">
        <v>15572</v>
      </c>
      <c r="L7154" s="586" t="s">
        <v>15573</v>
      </c>
      <c r="N7154" s="121" t="s">
        <v>13152</v>
      </c>
      <c r="O7154" s="121"/>
      <c r="P7154" s="121" t="s">
        <v>15544</v>
      </c>
      <c r="Q7154" s="121">
        <v>24</v>
      </c>
      <c r="R7154" s="121" t="s">
        <v>6603</v>
      </c>
      <c r="S7154" s="25" t="s">
        <v>988</v>
      </c>
      <c r="T7154" s="128">
        <v>1</v>
      </c>
      <c r="U7154" s="121" t="s">
        <v>13113</v>
      </c>
      <c r="V7154" s="121"/>
      <c r="W7154" s="121">
        <f t="shared" si="71"/>
        <v>0.625</v>
      </c>
      <c r="Z7154" s="25"/>
      <c r="AB7154" s="121" t="s">
        <v>13132</v>
      </c>
      <c r="AC7154" s="121">
        <f t="shared" si="72"/>
        <v>4.1666666666666664E-2</v>
      </c>
      <c r="AI7154" s="202" t="s">
        <v>14533</v>
      </c>
    </row>
    <row r="7155" spans="1:35" s="56" customFormat="1">
      <c r="A7155" s="56" t="s">
        <v>15541</v>
      </c>
      <c r="B7155" s="561" t="s">
        <v>1033</v>
      </c>
      <c r="C7155" s="202" t="s">
        <v>13732</v>
      </c>
      <c r="D7155" s="202" t="s">
        <v>13733</v>
      </c>
      <c r="E7155" s="202" t="s">
        <v>13734</v>
      </c>
      <c r="F7155" s="202" t="s">
        <v>13735</v>
      </c>
      <c r="G7155" s="202" t="s">
        <v>15443</v>
      </c>
      <c r="H7155" s="202" t="s">
        <v>14572</v>
      </c>
      <c r="I7155" s="552">
        <v>42268</v>
      </c>
      <c r="J7155" s="552">
        <v>42329</v>
      </c>
      <c r="K7155" s="586" t="s">
        <v>15574</v>
      </c>
      <c r="L7155" s="586" t="s">
        <v>15575</v>
      </c>
      <c r="N7155" s="121" t="s">
        <v>13152</v>
      </c>
      <c r="O7155" s="121"/>
      <c r="P7155" s="121" t="s">
        <v>15544</v>
      </c>
      <c r="Q7155" s="121">
        <v>24</v>
      </c>
      <c r="R7155" s="121" t="s">
        <v>6603</v>
      </c>
      <c r="S7155" s="25" t="s">
        <v>988</v>
      </c>
      <c r="T7155" s="128">
        <v>1</v>
      </c>
      <c r="U7155" s="121" t="s">
        <v>13113</v>
      </c>
      <c r="V7155" s="121"/>
      <c r="W7155" s="121">
        <f t="shared" si="71"/>
        <v>0.625</v>
      </c>
      <c r="Z7155" s="25"/>
      <c r="AB7155" s="121" t="s">
        <v>13132</v>
      </c>
      <c r="AC7155" s="121">
        <f t="shared" si="72"/>
        <v>4.1666666666666664E-2</v>
      </c>
      <c r="AI7155" s="202" t="s">
        <v>14533</v>
      </c>
    </row>
    <row r="7156" spans="1:35" s="56" customFormat="1">
      <c r="A7156" s="56" t="s">
        <v>15541</v>
      </c>
      <c r="B7156" s="561" t="s">
        <v>1033</v>
      </c>
      <c r="C7156" s="202" t="s">
        <v>13732</v>
      </c>
      <c r="D7156" s="202" t="s">
        <v>13733</v>
      </c>
      <c r="E7156" s="202" t="s">
        <v>13734</v>
      </c>
      <c r="F7156" s="202" t="s">
        <v>13735</v>
      </c>
      <c r="G7156" s="202" t="s">
        <v>15443</v>
      </c>
      <c r="H7156" s="202" t="s">
        <v>14572</v>
      </c>
      <c r="I7156" s="552">
        <v>42268</v>
      </c>
      <c r="J7156" s="552">
        <v>42329</v>
      </c>
      <c r="K7156" s="586" t="s">
        <v>15576</v>
      </c>
      <c r="L7156" s="586" t="s">
        <v>15577</v>
      </c>
      <c r="N7156" s="121" t="s">
        <v>13152</v>
      </c>
      <c r="O7156" s="121"/>
      <c r="P7156" s="121" t="s">
        <v>15544</v>
      </c>
      <c r="Q7156" s="121">
        <v>24</v>
      </c>
      <c r="R7156" s="121" t="s">
        <v>6603</v>
      </c>
      <c r="S7156" s="25" t="s">
        <v>988</v>
      </c>
      <c r="T7156" s="128">
        <v>1</v>
      </c>
      <c r="U7156" s="121" t="s">
        <v>13113</v>
      </c>
      <c r="V7156" s="121"/>
      <c r="W7156" s="121">
        <f t="shared" si="71"/>
        <v>0.625</v>
      </c>
      <c r="Z7156" s="25"/>
      <c r="AB7156" s="121" t="s">
        <v>13132</v>
      </c>
      <c r="AC7156" s="121">
        <f t="shared" si="72"/>
        <v>4.1666666666666664E-2</v>
      </c>
      <c r="AI7156" s="202" t="s">
        <v>14533</v>
      </c>
    </row>
    <row r="7157" spans="1:35" s="56" customFormat="1">
      <c r="A7157" s="56" t="s">
        <v>15541</v>
      </c>
      <c r="B7157" s="561" t="s">
        <v>1033</v>
      </c>
      <c r="C7157" s="202" t="s">
        <v>13732</v>
      </c>
      <c r="D7157" s="202" t="s">
        <v>13733</v>
      </c>
      <c r="E7157" s="202" t="s">
        <v>13734</v>
      </c>
      <c r="F7157" s="202" t="s">
        <v>13735</v>
      </c>
      <c r="G7157" s="202" t="s">
        <v>15443</v>
      </c>
      <c r="H7157" s="202" t="s">
        <v>14572</v>
      </c>
      <c r="I7157" s="552">
        <v>42268</v>
      </c>
      <c r="J7157" s="552">
        <v>42329</v>
      </c>
      <c r="K7157" s="586" t="s">
        <v>15578</v>
      </c>
      <c r="L7157" s="586" t="s">
        <v>15579</v>
      </c>
      <c r="N7157" s="121" t="s">
        <v>13152</v>
      </c>
      <c r="O7157" s="121"/>
      <c r="P7157" s="121" t="s">
        <v>15544</v>
      </c>
      <c r="Q7157" s="121">
        <v>24</v>
      </c>
      <c r="R7157" s="121" t="s">
        <v>6603</v>
      </c>
      <c r="S7157" s="25" t="s">
        <v>988</v>
      </c>
      <c r="T7157" s="128">
        <v>1</v>
      </c>
      <c r="U7157" s="121" t="s">
        <v>13113</v>
      </c>
      <c r="V7157" s="121"/>
      <c r="W7157" s="121">
        <f t="shared" si="71"/>
        <v>0.625</v>
      </c>
      <c r="Z7157" s="25"/>
      <c r="AB7157" s="121" t="s">
        <v>13132</v>
      </c>
      <c r="AC7157" s="121">
        <f t="shared" si="72"/>
        <v>4.1666666666666664E-2</v>
      </c>
      <c r="AI7157" s="202" t="s">
        <v>14533</v>
      </c>
    </row>
    <row r="7158" spans="1:35" s="56" customFormat="1">
      <c r="A7158" s="56" t="s">
        <v>15541</v>
      </c>
      <c r="B7158" s="561" t="s">
        <v>1033</v>
      </c>
      <c r="C7158" s="202" t="s">
        <v>13732</v>
      </c>
      <c r="D7158" s="202" t="s">
        <v>13733</v>
      </c>
      <c r="E7158" s="202" t="s">
        <v>13734</v>
      </c>
      <c r="F7158" s="202" t="s">
        <v>13735</v>
      </c>
      <c r="G7158" s="202" t="s">
        <v>15443</v>
      </c>
      <c r="H7158" s="202" t="s">
        <v>14572</v>
      </c>
      <c r="I7158" s="552">
        <v>42268</v>
      </c>
      <c r="J7158" s="552">
        <v>42329</v>
      </c>
      <c r="K7158" s="586" t="s">
        <v>15580</v>
      </c>
      <c r="L7158" s="586" t="s">
        <v>15581</v>
      </c>
      <c r="N7158" s="121" t="s">
        <v>13152</v>
      </c>
      <c r="O7158" s="121"/>
      <c r="P7158" s="121" t="s">
        <v>15544</v>
      </c>
      <c r="Q7158" s="121">
        <v>24</v>
      </c>
      <c r="R7158" s="121" t="s">
        <v>6603</v>
      </c>
      <c r="S7158" s="25" t="s">
        <v>988</v>
      </c>
      <c r="T7158" s="128">
        <v>1</v>
      </c>
      <c r="U7158" s="121" t="s">
        <v>13113</v>
      </c>
      <c r="V7158" s="121"/>
      <c r="W7158" s="121">
        <f t="shared" si="71"/>
        <v>0.625</v>
      </c>
      <c r="Z7158" s="25"/>
      <c r="AB7158" s="121" t="s">
        <v>13132</v>
      </c>
      <c r="AC7158" s="121">
        <f t="shared" si="72"/>
        <v>4.1666666666666664E-2</v>
      </c>
      <c r="AI7158" s="202" t="s">
        <v>14533</v>
      </c>
    </row>
    <row r="7159" spans="1:35" s="56" customFormat="1">
      <c r="A7159" s="56" t="s">
        <v>15541</v>
      </c>
      <c r="B7159" s="561" t="s">
        <v>1033</v>
      </c>
      <c r="C7159" s="202" t="s">
        <v>13732</v>
      </c>
      <c r="D7159" s="202" t="s">
        <v>13733</v>
      </c>
      <c r="E7159" s="202" t="s">
        <v>13734</v>
      </c>
      <c r="F7159" s="202" t="s">
        <v>13735</v>
      </c>
      <c r="G7159" s="202" t="s">
        <v>15443</v>
      </c>
      <c r="H7159" s="202" t="s">
        <v>14572</v>
      </c>
      <c r="I7159" s="552">
        <v>42268</v>
      </c>
      <c r="J7159" s="552">
        <v>42329</v>
      </c>
      <c r="K7159" s="586" t="s">
        <v>15582</v>
      </c>
      <c r="L7159" s="586" t="s">
        <v>15583</v>
      </c>
      <c r="N7159" s="121" t="s">
        <v>13152</v>
      </c>
      <c r="O7159" s="121"/>
      <c r="P7159" s="121" t="s">
        <v>15544</v>
      </c>
      <c r="Q7159" s="121">
        <v>24</v>
      </c>
      <c r="R7159" s="121" t="s">
        <v>6603</v>
      </c>
      <c r="S7159" s="25" t="s">
        <v>988</v>
      </c>
      <c r="T7159" s="128">
        <v>1</v>
      </c>
      <c r="U7159" s="121" t="s">
        <v>13113</v>
      </c>
      <c r="V7159" s="121"/>
      <c r="W7159" s="121">
        <f t="shared" si="71"/>
        <v>0.625</v>
      </c>
      <c r="Z7159" s="25"/>
      <c r="AB7159" s="121" t="s">
        <v>13132</v>
      </c>
      <c r="AC7159" s="121">
        <f t="shared" si="72"/>
        <v>4.1666666666666664E-2</v>
      </c>
      <c r="AI7159" s="202" t="s">
        <v>14533</v>
      </c>
    </row>
    <row r="7160" spans="1:35" s="56" customFormat="1">
      <c r="A7160" s="56" t="s">
        <v>15541</v>
      </c>
      <c r="B7160" s="561" t="s">
        <v>1033</v>
      </c>
      <c r="C7160" s="202" t="s">
        <v>13732</v>
      </c>
      <c r="D7160" s="202" t="s">
        <v>13733</v>
      </c>
      <c r="E7160" s="202" t="s">
        <v>13734</v>
      </c>
      <c r="F7160" s="202" t="s">
        <v>13735</v>
      </c>
      <c r="G7160" s="202" t="s">
        <v>15443</v>
      </c>
      <c r="H7160" s="202" t="s">
        <v>14572</v>
      </c>
      <c r="I7160" s="552">
        <v>42268</v>
      </c>
      <c r="J7160" s="552">
        <v>42329</v>
      </c>
      <c r="K7160" s="586" t="s">
        <v>15584</v>
      </c>
      <c r="L7160" s="586" t="s">
        <v>15585</v>
      </c>
      <c r="N7160" s="121" t="s">
        <v>13152</v>
      </c>
      <c r="O7160" s="121"/>
      <c r="P7160" s="121" t="s">
        <v>15544</v>
      </c>
      <c r="Q7160" s="121">
        <v>24</v>
      </c>
      <c r="R7160" s="121" t="s">
        <v>6603</v>
      </c>
      <c r="S7160" s="25" t="s">
        <v>988</v>
      </c>
      <c r="T7160" s="128">
        <v>1</v>
      </c>
      <c r="U7160" s="121" t="s">
        <v>13113</v>
      </c>
      <c r="V7160" s="121"/>
      <c r="W7160" s="121">
        <f t="shared" si="71"/>
        <v>0.625</v>
      </c>
      <c r="Z7160" s="25"/>
      <c r="AB7160" s="121" t="s">
        <v>13132</v>
      </c>
      <c r="AC7160" s="121">
        <f t="shared" si="72"/>
        <v>4.1666666666666664E-2</v>
      </c>
      <c r="AI7160" s="202" t="s">
        <v>14533</v>
      </c>
    </row>
    <row r="7161" spans="1:35" s="56" customFormat="1">
      <c r="A7161" s="56" t="s">
        <v>15541</v>
      </c>
      <c r="B7161" s="561" t="s">
        <v>1033</v>
      </c>
      <c r="C7161" s="202" t="s">
        <v>13732</v>
      </c>
      <c r="D7161" s="202" t="s">
        <v>13733</v>
      </c>
      <c r="E7161" s="202" t="s">
        <v>13734</v>
      </c>
      <c r="F7161" s="202" t="s">
        <v>13735</v>
      </c>
      <c r="G7161" s="202" t="s">
        <v>15443</v>
      </c>
      <c r="H7161" s="202" t="s">
        <v>14572</v>
      </c>
      <c r="I7161" s="552">
        <v>42268</v>
      </c>
      <c r="J7161" s="552">
        <v>42329</v>
      </c>
      <c r="K7161" s="586" t="s">
        <v>15586</v>
      </c>
      <c r="L7161" s="586" t="s">
        <v>15587</v>
      </c>
      <c r="N7161" s="121" t="s">
        <v>13152</v>
      </c>
      <c r="O7161" s="121"/>
      <c r="P7161" s="121" t="s">
        <v>15544</v>
      </c>
      <c r="Q7161" s="121">
        <v>24</v>
      </c>
      <c r="R7161" s="121" t="s">
        <v>6603</v>
      </c>
      <c r="S7161" s="25" t="s">
        <v>988</v>
      </c>
      <c r="T7161" s="128">
        <v>1</v>
      </c>
      <c r="U7161" s="121" t="s">
        <v>13113</v>
      </c>
      <c r="V7161" s="121"/>
      <c r="W7161" s="121">
        <f t="shared" si="71"/>
        <v>0.625</v>
      </c>
      <c r="Z7161" s="25"/>
      <c r="AB7161" s="121" t="s">
        <v>13132</v>
      </c>
      <c r="AC7161" s="121">
        <f t="shared" si="72"/>
        <v>4.1666666666666664E-2</v>
      </c>
      <c r="AI7161" s="202" t="s">
        <v>14533</v>
      </c>
    </row>
    <row r="7162" spans="1:35" s="56" customFormat="1">
      <c r="A7162" s="56" t="s">
        <v>15541</v>
      </c>
      <c r="B7162" s="561" t="s">
        <v>1033</v>
      </c>
      <c r="C7162" s="202" t="s">
        <v>13732</v>
      </c>
      <c r="D7162" s="202" t="s">
        <v>13733</v>
      </c>
      <c r="E7162" s="202" t="s">
        <v>13734</v>
      </c>
      <c r="F7162" s="202" t="s">
        <v>13735</v>
      </c>
      <c r="G7162" s="202" t="s">
        <v>15443</v>
      </c>
      <c r="H7162" s="202" t="s">
        <v>14572</v>
      </c>
      <c r="I7162" s="552">
        <v>42268</v>
      </c>
      <c r="J7162" s="552">
        <v>42329</v>
      </c>
      <c r="K7162" s="586" t="s">
        <v>15588</v>
      </c>
      <c r="L7162" s="586" t="s">
        <v>15589</v>
      </c>
      <c r="N7162" s="121" t="s">
        <v>13152</v>
      </c>
      <c r="O7162" s="121"/>
      <c r="P7162" s="121" t="s">
        <v>15544</v>
      </c>
      <c r="Q7162" s="121">
        <v>24</v>
      </c>
      <c r="R7162" s="121" t="s">
        <v>6603</v>
      </c>
      <c r="S7162" s="25" t="s">
        <v>988</v>
      </c>
      <c r="T7162" s="128">
        <v>1</v>
      </c>
      <c r="U7162" s="121" t="s">
        <v>13113</v>
      </c>
      <c r="V7162" s="121"/>
      <c r="W7162" s="121">
        <f t="shared" si="71"/>
        <v>0.625</v>
      </c>
      <c r="Z7162" s="25"/>
      <c r="AB7162" s="121" t="s">
        <v>13132</v>
      </c>
      <c r="AC7162" s="121">
        <f t="shared" si="72"/>
        <v>4.1666666666666664E-2</v>
      </c>
      <c r="AI7162" s="202" t="s">
        <v>14533</v>
      </c>
    </row>
    <row r="7163" spans="1:35" s="56" customFormat="1">
      <c r="A7163" s="56" t="s">
        <v>15541</v>
      </c>
      <c r="B7163" s="561" t="s">
        <v>1033</v>
      </c>
      <c r="C7163" s="202" t="s">
        <v>13732</v>
      </c>
      <c r="D7163" s="202" t="s">
        <v>13733</v>
      </c>
      <c r="E7163" s="202" t="s">
        <v>13734</v>
      </c>
      <c r="F7163" s="202" t="s">
        <v>13735</v>
      </c>
      <c r="G7163" s="202" t="s">
        <v>15443</v>
      </c>
      <c r="H7163" s="202" t="s">
        <v>14572</v>
      </c>
      <c r="I7163" s="552">
        <v>42268</v>
      </c>
      <c r="J7163" s="552">
        <v>42329</v>
      </c>
      <c r="K7163" s="587" t="s">
        <v>15590</v>
      </c>
      <c r="L7163" s="587" t="s">
        <v>15591</v>
      </c>
      <c r="N7163" s="25" t="s">
        <v>13152</v>
      </c>
      <c r="O7163" s="25"/>
      <c r="P7163" s="25" t="s">
        <v>15544</v>
      </c>
      <c r="Q7163" s="25">
        <v>24</v>
      </c>
      <c r="R7163" s="25" t="s">
        <v>6603</v>
      </c>
      <c r="S7163" s="25" t="s">
        <v>988</v>
      </c>
      <c r="T7163" s="161">
        <v>1</v>
      </c>
      <c r="U7163" s="25" t="s">
        <v>13113</v>
      </c>
      <c r="V7163" s="25"/>
      <c r="W7163" s="25">
        <f t="shared" si="71"/>
        <v>0.625</v>
      </c>
      <c r="Z7163" s="25"/>
      <c r="AB7163" s="25" t="s">
        <v>13132</v>
      </c>
      <c r="AC7163" s="25">
        <f t="shared" si="72"/>
        <v>4.1666666666666664E-2</v>
      </c>
      <c r="AI7163" s="202" t="s">
        <v>14533</v>
      </c>
    </row>
    <row r="7164" spans="1:35" s="56" customFormat="1">
      <c r="A7164" s="56" t="s">
        <v>15541</v>
      </c>
      <c r="B7164" s="561" t="s">
        <v>1033</v>
      </c>
      <c r="C7164" s="202" t="s">
        <v>13732</v>
      </c>
      <c r="D7164" s="202" t="s">
        <v>13733</v>
      </c>
      <c r="E7164" s="202" t="s">
        <v>13734</v>
      </c>
      <c r="F7164" s="202" t="s">
        <v>13735</v>
      </c>
      <c r="G7164" s="202" t="s">
        <v>15443</v>
      </c>
      <c r="H7164" s="202" t="s">
        <v>14572</v>
      </c>
      <c r="I7164" s="552">
        <v>42268</v>
      </c>
      <c r="J7164" s="552">
        <v>42329</v>
      </c>
      <c r="K7164" s="586" t="s">
        <v>15592</v>
      </c>
      <c r="L7164" s="586" t="s">
        <v>15593</v>
      </c>
      <c r="N7164" s="121" t="s">
        <v>13152</v>
      </c>
      <c r="O7164" s="121"/>
      <c r="P7164" s="121" t="s">
        <v>15544</v>
      </c>
      <c r="Q7164" s="121">
        <v>16</v>
      </c>
      <c r="R7164" s="121" t="s">
        <v>6603</v>
      </c>
      <c r="S7164" s="25" t="s">
        <v>988</v>
      </c>
      <c r="T7164" s="128">
        <v>1</v>
      </c>
      <c r="U7164" s="121" t="s">
        <v>13113</v>
      </c>
      <c r="V7164" s="121"/>
      <c r="W7164" s="121">
        <f>15/16</f>
        <v>0.9375</v>
      </c>
      <c r="Z7164" s="25"/>
      <c r="AB7164" s="121" t="s">
        <v>13132</v>
      </c>
      <c r="AC7164" s="121">
        <f>1/16</f>
        <v>6.25E-2</v>
      </c>
      <c r="AI7164" s="202" t="s">
        <v>14533</v>
      </c>
    </row>
    <row r="7165" spans="1:35" s="56" customFormat="1">
      <c r="A7165" s="56" t="s">
        <v>15541</v>
      </c>
      <c r="B7165" s="561" t="s">
        <v>1033</v>
      </c>
      <c r="C7165" s="202" t="s">
        <v>13732</v>
      </c>
      <c r="D7165" s="202" t="s">
        <v>13733</v>
      </c>
      <c r="E7165" s="202" t="s">
        <v>13734</v>
      </c>
      <c r="F7165" s="202" t="s">
        <v>13735</v>
      </c>
      <c r="G7165" s="202" t="s">
        <v>15443</v>
      </c>
      <c r="H7165" s="202" t="s">
        <v>14572</v>
      </c>
      <c r="I7165" s="552">
        <v>42268</v>
      </c>
      <c r="J7165" s="552">
        <v>42329</v>
      </c>
      <c r="K7165" s="586" t="s">
        <v>15594</v>
      </c>
      <c r="L7165" s="586" t="s">
        <v>15595</v>
      </c>
      <c r="N7165" s="121" t="s">
        <v>13152</v>
      </c>
      <c r="O7165" s="121"/>
      <c r="P7165" s="121" t="s">
        <v>15544</v>
      </c>
      <c r="Q7165" s="121">
        <v>16</v>
      </c>
      <c r="R7165" s="121" t="s">
        <v>6603</v>
      </c>
      <c r="S7165" s="25" t="s">
        <v>988</v>
      </c>
      <c r="T7165" s="128">
        <v>1</v>
      </c>
      <c r="U7165" s="121" t="s">
        <v>13113</v>
      </c>
      <c r="V7165" s="121"/>
      <c r="W7165" s="121">
        <f t="shared" ref="W7165:W7179" si="73">15/16</f>
        <v>0.9375</v>
      </c>
      <c r="Z7165" s="25"/>
      <c r="AB7165" s="121" t="s">
        <v>13132</v>
      </c>
      <c r="AC7165" s="121">
        <f t="shared" ref="AC7165:AC7179" si="74">1/16</f>
        <v>6.25E-2</v>
      </c>
      <c r="AI7165" s="202" t="s">
        <v>14533</v>
      </c>
    </row>
    <row r="7166" spans="1:35" s="56" customFormat="1">
      <c r="A7166" s="56" t="s">
        <v>15541</v>
      </c>
      <c r="B7166" s="561" t="s">
        <v>1033</v>
      </c>
      <c r="C7166" s="202" t="s">
        <v>13732</v>
      </c>
      <c r="D7166" s="202" t="s">
        <v>13733</v>
      </c>
      <c r="E7166" s="202" t="s">
        <v>13734</v>
      </c>
      <c r="F7166" s="202" t="s">
        <v>13735</v>
      </c>
      <c r="G7166" s="202" t="s">
        <v>15443</v>
      </c>
      <c r="H7166" s="202" t="s">
        <v>14572</v>
      </c>
      <c r="I7166" s="552">
        <v>42268</v>
      </c>
      <c r="J7166" s="552">
        <v>42329</v>
      </c>
      <c r="K7166" s="586" t="s">
        <v>15596</v>
      </c>
      <c r="L7166" s="586" t="s">
        <v>15597</v>
      </c>
      <c r="N7166" s="121" t="s">
        <v>13152</v>
      </c>
      <c r="O7166" s="121"/>
      <c r="P7166" s="121" t="s">
        <v>15544</v>
      </c>
      <c r="Q7166" s="121">
        <v>16</v>
      </c>
      <c r="R7166" s="121" t="s">
        <v>6603</v>
      </c>
      <c r="S7166" s="25" t="s">
        <v>988</v>
      </c>
      <c r="T7166" s="128">
        <v>1</v>
      </c>
      <c r="U7166" s="121" t="s">
        <v>13113</v>
      </c>
      <c r="V7166" s="121"/>
      <c r="W7166" s="121">
        <f t="shared" si="73"/>
        <v>0.9375</v>
      </c>
      <c r="Z7166" s="25"/>
      <c r="AB7166" s="121" t="s">
        <v>13132</v>
      </c>
      <c r="AC7166" s="121">
        <f t="shared" si="74"/>
        <v>6.25E-2</v>
      </c>
      <c r="AI7166" s="202" t="s">
        <v>14533</v>
      </c>
    </row>
    <row r="7167" spans="1:35" s="56" customFormat="1">
      <c r="A7167" s="56" t="s">
        <v>15541</v>
      </c>
      <c r="B7167" s="561" t="s">
        <v>1033</v>
      </c>
      <c r="C7167" s="202" t="s">
        <v>13732</v>
      </c>
      <c r="D7167" s="202" t="s">
        <v>13733</v>
      </c>
      <c r="E7167" s="202" t="s">
        <v>13734</v>
      </c>
      <c r="F7167" s="202" t="s">
        <v>13735</v>
      </c>
      <c r="G7167" s="202" t="s">
        <v>15443</v>
      </c>
      <c r="H7167" s="202" t="s">
        <v>14572</v>
      </c>
      <c r="I7167" s="552">
        <v>42268</v>
      </c>
      <c r="J7167" s="552">
        <v>42329</v>
      </c>
      <c r="K7167" s="586" t="s">
        <v>15598</v>
      </c>
      <c r="L7167" s="586" t="s">
        <v>15599</v>
      </c>
      <c r="N7167" s="121" t="s">
        <v>13152</v>
      </c>
      <c r="O7167" s="121"/>
      <c r="P7167" s="121" t="s">
        <v>15544</v>
      </c>
      <c r="Q7167" s="121">
        <v>16</v>
      </c>
      <c r="R7167" s="121" t="s">
        <v>6603</v>
      </c>
      <c r="S7167" s="25" t="s">
        <v>988</v>
      </c>
      <c r="T7167" s="128">
        <v>1</v>
      </c>
      <c r="U7167" s="121" t="s">
        <v>13113</v>
      </c>
      <c r="V7167" s="121"/>
      <c r="W7167" s="121">
        <f t="shared" si="73"/>
        <v>0.9375</v>
      </c>
      <c r="Z7167" s="25"/>
      <c r="AB7167" s="121" t="s">
        <v>13132</v>
      </c>
      <c r="AC7167" s="121">
        <f t="shared" si="74"/>
        <v>6.25E-2</v>
      </c>
      <c r="AI7167" s="202" t="s">
        <v>14533</v>
      </c>
    </row>
    <row r="7168" spans="1:35" s="56" customFormat="1">
      <c r="A7168" s="56" t="s">
        <v>15541</v>
      </c>
      <c r="B7168" s="561" t="s">
        <v>1033</v>
      </c>
      <c r="C7168" s="202" t="s">
        <v>13732</v>
      </c>
      <c r="D7168" s="202" t="s">
        <v>13733</v>
      </c>
      <c r="E7168" s="202" t="s">
        <v>13734</v>
      </c>
      <c r="F7168" s="202" t="s">
        <v>13735</v>
      </c>
      <c r="G7168" s="202" t="s">
        <v>15443</v>
      </c>
      <c r="H7168" s="202" t="s">
        <v>14572</v>
      </c>
      <c r="I7168" s="552">
        <v>42268</v>
      </c>
      <c r="J7168" s="552">
        <v>42329</v>
      </c>
      <c r="K7168" s="588" t="s">
        <v>15600</v>
      </c>
      <c r="L7168" s="588" t="s">
        <v>15601</v>
      </c>
      <c r="N7168" s="121" t="s">
        <v>13152</v>
      </c>
      <c r="O7168" s="121"/>
      <c r="P7168" s="121" t="s">
        <v>15544</v>
      </c>
      <c r="Q7168" s="121">
        <v>16</v>
      </c>
      <c r="R7168" s="121" t="s">
        <v>6603</v>
      </c>
      <c r="S7168" s="25" t="s">
        <v>988</v>
      </c>
      <c r="T7168" s="128">
        <v>1</v>
      </c>
      <c r="U7168" s="121" t="s">
        <v>13113</v>
      </c>
      <c r="V7168" s="121"/>
      <c r="W7168" s="121">
        <f t="shared" si="73"/>
        <v>0.9375</v>
      </c>
      <c r="Z7168" s="25"/>
      <c r="AB7168" s="121" t="s">
        <v>13132</v>
      </c>
      <c r="AC7168" s="121">
        <f t="shared" si="74"/>
        <v>6.25E-2</v>
      </c>
      <c r="AI7168" s="202" t="s">
        <v>14533</v>
      </c>
    </row>
    <row r="7169" spans="1:35" s="56" customFormat="1">
      <c r="A7169" s="56" t="s">
        <v>15541</v>
      </c>
      <c r="B7169" s="561" t="s">
        <v>1033</v>
      </c>
      <c r="C7169" s="202" t="s">
        <v>13732</v>
      </c>
      <c r="D7169" s="202" t="s">
        <v>13733</v>
      </c>
      <c r="E7169" s="202" t="s">
        <v>13734</v>
      </c>
      <c r="F7169" s="202" t="s">
        <v>13735</v>
      </c>
      <c r="G7169" s="202" t="s">
        <v>15443</v>
      </c>
      <c r="H7169" s="202" t="s">
        <v>14572</v>
      </c>
      <c r="I7169" s="552">
        <v>42268</v>
      </c>
      <c r="J7169" s="552">
        <v>42329</v>
      </c>
      <c r="K7169" s="586" t="s">
        <v>15602</v>
      </c>
      <c r="L7169" s="586" t="s">
        <v>15603</v>
      </c>
      <c r="N7169" s="121" t="s">
        <v>13152</v>
      </c>
      <c r="O7169" s="121"/>
      <c r="P7169" s="121" t="s">
        <v>15544</v>
      </c>
      <c r="Q7169" s="121">
        <v>16</v>
      </c>
      <c r="R7169" s="121" t="s">
        <v>6603</v>
      </c>
      <c r="S7169" s="25" t="s">
        <v>988</v>
      </c>
      <c r="T7169" s="128">
        <v>1</v>
      </c>
      <c r="U7169" s="121" t="s">
        <v>13113</v>
      </c>
      <c r="V7169" s="121"/>
      <c r="W7169" s="121">
        <f t="shared" si="73"/>
        <v>0.9375</v>
      </c>
      <c r="Z7169" s="25"/>
      <c r="AB7169" s="121" t="s">
        <v>13132</v>
      </c>
      <c r="AC7169" s="121">
        <f t="shared" si="74"/>
        <v>6.25E-2</v>
      </c>
      <c r="AI7169" s="202" t="s">
        <v>14533</v>
      </c>
    </row>
    <row r="7170" spans="1:35" s="56" customFormat="1">
      <c r="A7170" s="56" t="s">
        <v>15541</v>
      </c>
      <c r="B7170" s="561" t="s">
        <v>1033</v>
      </c>
      <c r="C7170" s="202" t="s">
        <v>13732</v>
      </c>
      <c r="D7170" s="202" t="s">
        <v>13733</v>
      </c>
      <c r="E7170" s="202" t="s">
        <v>13734</v>
      </c>
      <c r="F7170" s="202" t="s">
        <v>13735</v>
      </c>
      <c r="G7170" s="202" t="s">
        <v>15443</v>
      </c>
      <c r="H7170" s="202" t="s">
        <v>14572</v>
      </c>
      <c r="I7170" s="552">
        <v>42268</v>
      </c>
      <c r="J7170" s="552">
        <v>42329</v>
      </c>
      <c r="K7170" s="587" t="s">
        <v>15604</v>
      </c>
      <c r="L7170" s="587" t="s">
        <v>15605</v>
      </c>
      <c r="N7170" s="25" t="s">
        <v>13152</v>
      </c>
      <c r="O7170" s="25"/>
      <c r="P7170" s="25" t="s">
        <v>15544</v>
      </c>
      <c r="Q7170" s="25">
        <v>16</v>
      </c>
      <c r="R7170" s="25" t="s">
        <v>6603</v>
      </c>
      <c r="S7170" s="25" t="s">
        <v>988</v>
      </c>
      <c r="T7170" s="161">
        <v>1</v>
      </c>
      <c r="U7170" s="25" t="s">
        <v>13113</v>
      </c>
      <c r="V7170" s="25"/>
      <c r="W7170" s="25">
        <f t="shared" si="73"/>
        <v>0.9375</v>
      </c>
      <c r="Z7170" s="25"/>
      <c r="AB7170" s="25" t="s">
        <v>13132</v>
      </c>
      <c r="AC7170" s="25">
        <f t="shared" si="74"/>
        <v>6.25E-2</v>
      </c>
      <c r="AI7170" s="202" t="s">
        <v>14533</v>
      </c>
    </row>
    <row r="7171" spans="1:35" s="56" customFormat="1">
      <c r="A7171" s="56" t="s">
        <v>15541</v>
      </c>
      <c r="B7171" s="561" t="s">
        <v>1033</v>
      </c>
      <c r="C7171" s="202" t="s">
        <v>13732</v>
      </c>
      <c r="D7171" s="202" t="s">
        <v>13733</v>
      </c>
      <c r="E7171" s="202" t="s">
        <v>13734</v>
      </c>
      <c r="F7171" s="202" t="s">
        <v>13735</v>
      </c>
      <c r="G7171" s="202" t="s">
        <v>15443</v>
      </c>
      <c r="H7171" s="202" t="s">
        <v>14572</v>
      </c>
      <c r="I7171" s="552">
        <v>42268</v>
      </c>
      <c r="J7171" s="552">
        <v>42329</v>
      </c>
      <c r="K7171" s="586" t="s">
        <v>15606</v>
      </c>
      <c r="L7171" s="586" t="s">
        <v>15607</v>
      </c>
      <c r="N7171" s="121" t="s">
        <v>13152</v>
      </c>
      <c r="O7171" s="121"/>
      <c r="P7171" s="121" t="s">
        <v>15544</v>
      </c>
      <c r="Q7171" s="121">
        <v>16</v>
      </c>
      <c r="R7171" s="121" t="s">
        <v>6603</v>
      </c>
      <c r="S7171" s="25" t="s">
        <v>988</v>
      </c>
      <c r="T7171" s="128">
        <v>1</v>
      </c>
      <c r="U7171" s="121" t="s">
        <v>13113</v>
      </c>
      <c r="V7171" s="121"/>
      <c r="W7171" s="121">
        <f t="shared" si="73"/>
        <v>0.9375</v>
      </c>
      <c r="Z7171" s="25"/>
      <c r="AB7171" s="121" t="s">
        <v>13132</v>
      </c>
      <c r="AC7171" s="121">
        <f t="shared" si="74"/>
        <v>6.25E-2</v>
      </c>
      <c r="AI7171" s="202" t="s">
        <v>14533</v>
      </c>
    </row>
    <row r="7172" spans="1:35" s="56" customFormat="1">
      <c r="A7172" s="56" t="s">
        <v>15541</v>
      </c>
      <c r="B7172" s="561" t="s">
        <v>1033</v>
      </c>
      <c r="C7172" s="202" t="s">
        <v>13732</v>
      </c>
      <c r="D7172" s="202" t="s">
        <v>13733</v>
      </c>
      <c r="E7172" s="202" t="s">
        <v>13734</v>
      </c>
      <c r="F7172" s="202" t="s">
        <v>13735</v>
      </c>
      <c r="G7172" s="202" t="s">
        <v>15443</v>
      </c>
      <c r="H7172" s="202" t="s">
        <v>14572</v>
      </c>
      <c r="I7172" s="552">
        <v>42268</v>
      </c>
      <c r="J7172" s="552">
        <v>42329</v>
      </c>
      <c r="K7172" s="586" t="s">
        <v>15608</v>
      </c>
      <c r="L7172" s="586" t="s">
        <v>15609</v>
      </c>
      <c r="N7172" s="121" t="s">
        <v>13152</v>
      </c>
      <c r="O7172" s="202"/>
      <c r="P7172" s="121" t="s">
        <v>15544</v>
      </c>
      <c r="Q7172" s="121">
        <v>16</v>
      </c>
      <c r="R7172" s="121" t="s">
        <v>6603</v>
      </c>
      <c r="S7172" s="25" t="s">
        <v>988</v>
      </c>
      <c r="T7172" s="128">
        <v>1</v>
      </c>
      <c r="U7172" s="121" t="s">
        <v>13113</v>
      </c>
      <c r="V7172" s="285"/>
      <c r="W7172" s="121">
        <f t="shared" si="73"/>
        <v>0.9375</v>
      </c>
      <c r="Z7172" s="25"/>
      <c r="AB7172" s="121" t="s">
        <v>13132</v>
      </c>
      <c r="AC7172" s="121">
        <f t="shared" si="74"/>
        <v>6.25E-2</v>
      </c>
      <c r="AI7172" s="202" t="s">
        <v>14533</v>
      </c>
    </row>
    <row r="7173" spans="1:35" s="56" customFormat="1">
      <c r="A7173" s="56" t="s">
        <v>15541</v>
      </c>
      <c r="B7173" s="561" t="s">
        <v>1033</v>
      </c>
      <c r="C7173" s="202" t="s">
        <v>13732</v>
      </c>
      <c r="D7173" s="202" t="s">
        <v>13733</v>
      </c>
      <c r="E7173" s="202" t="s">
        <v>13734</v>
      </c>
      <c r="F7173" s="202" t="s">
        <v>13735</v>
      </c>
      <c r="G7173" s="202" t="s">
        <v>15443</v>
      </c>
      <c r="H7173" s="202" t="s">
        <v>14572</v>
      </c>
      <c r="I7173" s="552">
        <v>42268</v>
      </c>
      <c r="J7173" s="552">
        <v>42329</v>
      </c>
      <c r="K7173" s="586" t="s">
        <v>15610</v>
      </c>
      <c r="L7173" s="586" t="s">
        <v>15611</v>
      </c>
      <c r="N7173" s="121" t="s">
        <v>13152</v>
      </c>
      <c r="O7173" s="202"/>
      <c r="P7173" s="121" t="s">
        <v>15544</v>
      </c>
      <c r="Q7173" s="121">
        <v>16</v>
      </c>
      <c r="R7173" s="121" t="s">
        <v>6603</v>
      </c>
      <c r="S7173" s="25" t="s">
        <v>988</v>
      </c>
      <c r="T7173" s="128">
        <v>1</v>
      </c>
      <c r="U7173" s="121" t="s">
        <v>13113</v>
      </c>
      <c r="V7173" s="285"/>
      <c r="W7173" s="121">
        <f t="shared" si="73"/>
        <v>0.9375</v>
      </c>
      <c r="Z7173" s="25"/>
      <c r="AB7173" s="121" t="s">
        <v>13132</v>
      </c>
      <c r="AC7173" s="121">
        <f t="shared" si="74"/>
        <v>6.25E-2</v>
      </c>
      <c r="AI7173" s="202" t="s">
        <v>14533</v>
      </c>
    </row>
    <row r="7174" spans="1:35" s="56" customFormat="1">
      <c r="A7174" s="56" t="s">
        <v>15541</v>
      </c>
      <c r="B7174" s="561" t="s">
        <v>1033</v>
      </c>
      <c r="C7174" s="202" t="s">
        <v>13732</v>
      </c>
      <c r="D7174" s="202" t="s">
        <v>13733</v>
      </c>
      <c r="E7174" s="202" t="s">
        <v>13734</v>
      </c>
      <c r="F7174" s="202" t="s">
        <v>13735</v>
      </c>
      <c r="G7174" s="202" t="s">
        <v>15443</v>
      </c>
      <c r="H7174" s="202" t="s">
        <v>14572</v>
      </c>
      <c r="I7174" s="552">
        <v>42268</v>
      </c>
      <c r="J7174" s="552">
        <v>42329</v>
      </c>
      <c r="K7174" s="586" t="s">
        <v>15612</v>
      </c>
      <c r="L7174" s="586" t="s">
        <v>15613</v>
      </c>
      <c r="N7174" s="121" t="s">
        <v>13152</v>
      </c>
      <c r="O7174" s="285"/>
      <c r="P7174" s="121" t="s">
        <v>15544</v>
      </c>
      <c r="Q7174" s="121">
        <v>16</v>
      </c>
      <c r="R7174" s="121" t="s">
        <v>6603</v>
      </c>
      <c r="S7174" s="25" t="s">
        <v>988</v>
      </c>
      <c r="T7174" s="128">
        <v>1</v>
      </c>
      <c r="U7174" s="121" t="s">
        <v>13113</v>
      </c>
      <c r="V7174" s="285"/>
      <c r="W7174" s="121">
        <f t="shared" si="73"/>
        <v>0.9375</v>
      </c>
      <c r="Z7174" s="25"/>
      <c r="AB7174" s="121" t="s">
        <v>13132</v>
      </c>
      <c r="AC7174" s="121">
        <f t="shared" si="74"/>
        <v>6.25E-2</v>
      </c>
      <c r="AI7174" s="202" t="s">
        <v>14533</v>
      </c>
    </row>
    <row r="7175" spans="1:35" s="56" customFormat="1">
      <c r="A7175" s="56" t="s">
        <v>15541</v>
      </c>
      <c r="B7175" s="561" t="s">
        <v>1033</v>
      </c>
      <c r="C7175" s="202" t="s">
        <v>13732</v>
      </c>
      <c r="D7175" s="202" t="s">
        <v>13733</v>
      </c>
      <c r="E7175" s="202" t="s">
        <v>13734</v>
      </c>
      <c r="F7175" s="202" t="s">
        <v>13735</v>
      </c>
      <c r="G7175" s="202" t="s">
        <v>15443</v>
      </c>
      <c r="H7175" s="202" t="s">
        <v>14572</v>
      </c>
      <c r="I7175" s="552">
        <v>42268</v>
      </c>
      <c r="J7175" s="552">
        <v>42329</v>
      </c>
      <c r="K7175" s="586" t="s">
        <v>15614</v>
      </c>
      <c r="L7175" s="586" t="s">
        <v>15615</v>
      </c>
      <c r="N7175" s="121" t="s">
        <v>13152</v>
      </c>
      <c r="O7175" s="285"/>
      <c r="P7175" s="121" t="s">
        <v>15544</v>
      </c>
      <c r="Q7175" s="121">
        <v>16</v>
      </c>
      <c r="R7175" s="121" t="s">
        <v>6603</v>
      </c>
      <c r="S7175" s="25" t="s">
        <v>988</v>
      </c>
      <c r="T7175" s="128">
        <v>1</v>
      </c>
      <c r="U7175" s="121" t="s">
        <v>13113</v>
      </c>
      <c r="V7175" s="285"/>
      <c r="W7175" s="121">
        <f t="shared" si="73"/>
        <v>0.9375</v>
      </c>
      <c r="Z7175" s="25"/>
      <c r="AB7175" s="121" t="s">
        <v>13132</v>
      </c>
      <c r="AC7175" s="121">
        <f t="shared" si="74"/>
        <v>6.25E-2</v>
      </c>
      <c r="AI7175" s="202" t="s">
        <v>14533</v>
      </c>
    </row>
    <row r="7176" spans="1:35" s="56" customFormat="1">
      <c r="A7176" s="56" t="s">
        <v>15541</v>
      </c>
      <c r="B7176" s="561" t="s">
        <v>1033</v>
      </c>
      <c r="C7176" s="202" t="s">
        <v>13732</v>
      </c>
      <c r="D7176" s="202" t="s">
        <v>13733</v>
      </c>
      <c r="E7176" s="202" t="s">
        <v>13734</v>
      </c>
      <c r="F7176" s="202" t="s">
        <v>13735</v>
      </c>
      <c r="G7176" s="202" t="s">
        <v>15443</v>
      </c>
      <c r="H7176" s="202" t="s">
        <v>14572</v>
      </c>
      <c r="I7176" s="552">
        <v>42268</v>
      </c>
      <c r="J7176" s="552">
        <v>42329</v>
      </c>
      <c r="K7176" s="586" t="s">
        <v>15616</v>
      </c>
      <c r="L7176" s="586" t="s">
        <v>15617</v>
      </c>
      <c r="N7176" s="121" t="s">
        <v>13152</v>
      </c>
      <c r="O7176" s="285"/>
      <c r="P7176" s="121" t="s">
        <v>15544</v>
      </c>
      <c r="Q7176" s="121">
        <v>16</v>
      </c>
      <c r="R7176" s="121" t="s">
        <v>6603</v>
      </c>
      <c r="S7176" s="25" t="s">
        <v>988</v>
      </c>
      <c r="T7176" s="128">
        <v>1</v>
      </c>
      <c r="U7176" s="121" t="s">
        <v>13113</v>
      </c>
      <c r="V7176" s="285"/>
      <c r="W7176" s="121">
        <f t="shared" si="73"/>
        <v>0.9375</v>
      </c>
      <c r="Z7176" s="25"/>
      <c r="AB7176" s="121" t="s">
        <v>13132</v>
      </c>
      <c r="AC7176" s="121">
        <f t="shared" si="74"/>
        <v>6.25E-2</v>
      </c>
      <c r="AI7176" s="202" t="s">
        <v>14533</v>
      </c>
    </row>
    <row r="7177" spans="1:35" s="56" customFormat="1">
      <c r="A7177" s="56" t="s">
        <v>15541</v>
      </c>
      <c r="B7177" s="561" t="s">
        <v>1033</v>
      </c>
      <c r="C7177" s="202" t="s">
        <v>13732</v>
      </c>
      <c r="D7177" s="202" t="s">
        <v>13733</v>
      </c>
      <c r="E7177" s="202" t="s">
        <v>13734</v>
      </c>
      <c r="F7177" s="202" t="s">
        <v>13735</v>
      </c>
      <c r="G7177" s="202" t="s">
        <v>15443</v>
      </c>
      <c r="H7177" s="202" t="s">
        <v>14572</v>
      </c>
      <c r="I7177" s="552">
        <v>42268</v>
      </c>
      <c r="J7177" s="552">
        <v>42329</v>
      </c>
      <c r="K7177" s="586" t="s">
        <v>15618</v>
      </c>
      <c r="L7177" s="586" t="s">
        <v>15619</v>
      </c>
      <c r="N7177" s="121" t="s">
        <v>13152</v>
      </c>
      <c r="O7177" s="285"/>
      <c r="P7177" s="121" t="s">
        <v>15544</v>
      </c>
      <c r="Q7177" s="121">
        <v>16</v>
      </c>
      <c r="R7177" s="121" t="s">
        <v>6603</v>
      </c>
      <c r="S7177" s="25" t="s">
        <v>988</v>
      </c>
      <c r="T7177" s="128">
        <v>1</v>
      </c>
      <c r="U7177" s="121" t="s">
        <v>13113</v>
      </c>
      <c r="V7177" s="285"/>
      <c r="W7177" s="121">
        <f t="shared" si="73"/>
        <v>0.9375</v>
      </c>
      <c r="Z7177" s="25"/>
      <c r="AB7177" s="121" t="s">
        <v>13132</v>
      </c>
      <c r="AC7177" s="121">
        <f t="shared" si="74"/>
        <v>6.25E-2</v>
      </c>
      <c r="AI7177" s="202" t="s">
        <v>14533</v>
      </c>
    </row>
    <row r="7178" spans="1:35" s="56" customFormat="1">
      <c r="A7178" s="56" t="s">
        <v>15541</v>
      </c>
      <c r="B7178" s="561" t="s">
        <v>1033</v>
      </c>
      <c r="C7178" s="202" t="s">
        <v>13732</v>
      </c>
      <c r="D7178" s="202" t="s">
        <v>13733</v>
      </c>
      <c r="E7178" s="202" t="s">
        <v>13734</v>
      </c>
      <c r="F7178" s="202" t="s">
        <v>13735</v>
      </c>
      <c r="G7178" s="202" t="s">
        <v>15443</v>
      </c>
      <c r="H7178" s="202" t="s">
        <v>14572</v>
      </c>
      <c r="I7178" s="552">
        <v>42268</v>
      </c>
      <c r="J7178" s="552">
        <v>42329</v>
      </c>
      <c r="K7178" s="586" t="s">
        <v>15620</v>
      </c>
      <c r="L7178" s="586" t="s">
        <v>15621</v>
      </c>
      <c r="N7178" s="121" t="s">
        <v>13152</v>
      </c>
      <c r="O7178" s="285"/>
      <c r="P7178" s="121" t="s">
        <v>15544</v>
      </c>
      <c r="Q7178" s="121">
        <v>16</v>
      </c>
      <c r="R7178" s="121" t="s">
        <v>6603</v>
      </c>
      <c r="S7178" s="25" t="s">
        <v>988</v>
      </c>
      <c r="T7178" s="128">
        <v>1</v>
      </c>
      <c r="U7178" s="121" t="s">
        <v>13113</v>
      </c>
      <c r="V7178" s="285"/>
      <c r="W7178" s="121">
        <f t="shared" si="73"/>
        <v>0.9375</v>
      </c>
      <c r="Z7178" s="25"/>
      <c r="AB7178" s="121" t="s">
        <v>13132</v>
      </c>
      <c r="AC7178" s="121">
        <f t="shared" si="74"/>
        <v>6.25E-2</v>
      </c>
      <c r="AI7178" s="202" t="s">
        <v>14533</v>
      </c>
    </row>
    <row r="7179" spans="1:35" s="56" customFormat="1">
      <c r="A7179" s="56" t="s">
        <v>15541</v>
      </c>
      <c r="B7179" s="561" t="s">
        <v>1033</v>
      </c>
      <c r="C7179" s="202" t="s">
        <v>13732</v>
      </c>
      <c r="D7179" s="202" t="s">
        <v>13733</v>
      </c>
      <c r="E7179" s="202" t="s">
        <v>13734</v>
      </c>
      <c r="F7179" s="202" t="s">
        <v>13735</v>
      </c>
      <c r="G7179" s="202" t="s">
        <v>15443</v>
      </c>
      <c r="H7179" s="202" t="s">
        <v>14572</v>
      </c>
      <c r="I7179" s="552">
        <v>42268</v>
      </c>
      <c r="J7179" s="552">
        <v>42329</v>
      </c>
      <c r="K7179" s="586" t="s">
        <v>15622</v>
      </c>
      <c r="L7179" s="586" t="s">
        <v>15623</v>
      </c>
      <c r="N7179" s="121" t="s">
        <v>13152</v>
      </c>
      <c r="O7179" s="285"/>
      <c r="P7179" s="121" t="s">
        <v>15544</v>
      </c>
      <c r="Q7179" s="121">
        <v>16</v>
      </c>
      <c r="R7179" s="121" t="s">
        <v>6603</v>
      </c>
      <c r="S7179" s="25" t="s">
        <v>988</v>
      </c>
      <c r="T7179" s="128">
        <v>1</v>
      </c>
      <c r="U7179" s="121" t="s">
        <v>13113</v>
      </c>
      <c r="V7179" s="285"/>
      <c r="W7179" s="121">
        <f t="shared" si="73"/>
        <v>0.9375</v>
      </c>
      <c r="Z7179" s="25"/>
      <c r="AB7179" s="121" t="s">
        <v>13132</v>
      </c>
      <c r="AC7179" s="121">
        <f t="shared" si="74"/>
        <v>6.25E-2</v>
      </c>
      <c r="AI7179" s="202" t="s">
        <v>14533</v>
      </c>
    </row>
    <row r="7181" spans="1:35" s="56" customFormat="1">
      <c r="A7181" s="56" t="s">
        <v>15624</v>
      </c>
      <c r="B7181" s="589" t="s">
        <v>1033</v>
      </c>
      <c r="C7181" s="590" t="s">
        <v>13732</v>
      </c>
      <c r="D7181" s="590" t="s">
        <v>13733</v>
      </c>
      <c r="E7181" s="590" t="s">
        <v>13734</v>
      </c>
      <c r="F7181" s="590" t="s">
        <v>13735</v>
      </c>
      <c r="G7181" s="590" t="s">
        <v>14571</v>
      </c>
      <c r="H7181" s="590" t="s">
        <v>14572</v>
      </c>
      <c r="I7181" s="591">
        <v>42242</v>
      </c>
      <c r="J7181" s="591">
        <v>42303</v>
      </c>
      <c r="K7181" s="182" t="s">
        <v>15625</v>
      </c>
      <c r="L7181" s="128" t="s">
        <v>15626</v>
      </c>
      <c r="N7181" s="128" t="s">
        <v>13152</v>
      </c>
      <c r="O7181" s="128"/>
      <c r="P7181" s="128" t="s">
        <v>15627</v>
      </c>
      <c r="Q7181" s="128">
        <v>24</v>
      </c>
      <c r="R7181" s="128" t="s">
        <v>6603</v>
      </c>
      <c r="S7181" s="161" t="s">
        <v>988</v>
      </c>
      <c r="T7181" s="128">
        <v>1</v>
      </c>
      <c r="U7181" s="128" t="s">
        <v>13113</v>
      </c>
      <c r="V7181" s="128"/>
      <c r="W7181" s="128">
        <v>0.625</v>
      </c>
      <c r="Z7181" s="592"/>
      <c r="AB7181" s="128" t="s">
        <v>13132</v>
      </c>
      <c r="AC7181" s="128">
        <v>4.1700000000000001E-2</v>
      </c>
      <c r="AI7181" s="590" t="s">
        <v>14533</v>
      </c>
    </row>
    <row r="7182" spans="1:35" s="56" customFormat="1">
      <c r="A7182" s="56" t="s">
        <v>15624</v>
      </c>
      <c r="B7182" s="589" t="s">
        <v>1033</v>
      </c>
      <c r="C7182" s="590" t="s">
        <v>13732</v>
      </c>
      <c r="D7182" s="590" t="s">
        <v>13733</v>
      </c>
      <c r="E7182" s="590" t="s">
        <v>13734</v>
      </c>
      <c r="F7182" s="590" t="s">
        <v>13735</v>
      </c>
      <c r="G7182" s="590" t="s">
        <v>14571</v>
      </c>
      <c r="H7182" s="590" t="s">
        <v>14572</v>
      </c>
      <c r="I7182" s="591">
        <v>42242</v>
      </c>
      <c r="J7182" s="591">
        <v>42303</v>
      </c>
      <c r="K7182" s="182" t="s">
        <v>15628</v>
      </c>
      <c r="L7182" s="128" t="s">
        <v>15629</v>
      </c>
      <c r="N7182" s="128" t="s">
        <v>13152</v>
      </c>
      <c r="O7182" s="128"/>
      <c r="P7182" s="128" t="s">
        <v>15627</v>
      </c>
      <c r="Q7182" s="128">
        <v>24</v>
      </c>
      <c r="R7182" s="128" t="s">
        <v>6603</v>
      </c>
      <c r="S7182" s="161" t="s">
        <v>988</v>
      </c>
      <c r="T7182" s="128">
        <v>1</v>
      </c>
      <c r="U7182" s="128" t="s">
        <v>13113</v>
      </c>
      <c r="V7182" s="128"/>
      <c r="W7182" s="128">
        <v>0.625</v>
      </c>
      <c r="Z7182" s="592"/>
      <c r="AB7182" s="128" t="s">
        <v>13132</v>
      </c>
      <c r="AC7182" s="128">
        <v>4.1700000000000001E-2</v>
      </c>
      <c r="AI7182" s="590" t="s">
        <v>14533</v>
      </c>
    </row>
    <row r="7183" spans="1:35" s="56" customFormat="1">
      <c r="A7183" s="56" t="s">
        <v>15624</v>
      </c>
      <c r="B7183" s="589" t="s">
        <v>1033</v>
      </c>
      <c r="C7183" s="590" t="s">
        <v>13732</v>
      </c>
      <c r="D7183" s="590" t="s">
        <v>13733</v>
      </c>
      <c r="E7183" s="590" t="s">
        <v>13734</v>
      </c>
      <c r="F7183" s="590" t="s">
        <v>13735</v>
      </c>
      <c r="G7183" s="590" t="s">
        <v>14571</v>
      </c>
      <c r="H7183" s="590" t="s">
        <v>14572</v>
      </c>
      <c r="I7183" s="591">
        <v>42242</v>
      </c>
      <c r="J7183" s="591">
        <v>42303</v>
      </c>
      <c r="K7183" s="182" t="s">
        <v>15630</v>
      </c>
      <c r="L7183" s="128" t="s">
        <v>15631</v>
      </c>
      <c r="N7183" s="128" t="s">
        <v>13152</v>
      </c>
      <c r="O7183" s="128"/>
      <c r="P7183" s="128" t="s">
        <v>15627</v>
      </c>
      <c r="Q7183" s="128">
        <v>24</v>
      </c>
      <c r="R7183" s="128" t="s">
        <v>6603</v>
      </c>
      <c r="S7183" s="161" t="s">
        <v>988</v>
      </c>
      <c r="T7183" s="128">
        <v>1</v>
      </c>
      <c r="U7183" s="128" t="s">
        <v>13113</v>
      </c>
      <c r="V7183" s="128"/>
      <c r="W7183" s="128">
        <v>0.625</v>
      </c>
      <c r="Z7183" s="592"/>
      <c r="AB7183" s="128" t="s">
        <v>13132</v>
      </c>
      <c r="AC7183" s="128">
        <v>4.1700000000000001E-2</v>
      </c>
      <c r="AI7183" s="590" t="s">
        <v>14533</v>
      </c>
    </row>
    <row r="7184" spans="1:35" s="56" customFormat="1">
      <c r="A7184" s="56" t="s">
        <v>15624</v>
      </c>
      <c r="B7184" s="589" t="s">
        <v>1033</v>
      </c>
      <c r="C7184" s="590" t="s">
        <v>13732</v>
      </c>
      <c r="D7184" s="590" t="s">
        <v>13733</v>
      </c>
      <c r="E7184" s="590" t="s">
        <v>13734</v>
      </c>
      <c r="F7184" s="590" t="s">
        <v>13735</v>
      </c>
      <c r="G7184" s="590" t="s">
        <v>14571</v>
      </c>
      <c r="H7184" s="590" t="s">
        <v>14572</v>
      </c>
      <c r="I7184" s="591">
        <v>42242</v>
      </c>
      <c r="J7184" s="591">
        <v>42303</v>
      </c>
      <c r="K7184" s="128" t="s">
        <v>15632</v>
      </c>
      <c r="L7184" s="128" t="s">
        <v>15633</v>
      </c>
      <c r="N7184" s="128" t="s">
        <v>13152</v>
      </c>
      <c r="O7184" s="128"/>
      <c r="P7184" s="128" t="s">
        <v>15627</v>
      </c>
      <c r="Q7184" s="128">
        <v>24</v>
      </c>
      <c r="R7184" s="128" t="s">
        <v>6603</v>
      </c>
      <c r="S7184" s="161" t="s">
        <v>988</v>
      </c>
      <c r="T7184" s="128">
        <v>1</v>
      </c>
      <c r="U7184" s="128" t="s">
        <v>13113</v>
      </c>
      <c r="V7184" s="128"/>
      <c r="W7184" s="128">
        <v>0.625</v>
      </c>
      <c r="Z7184" s="161"/>
      <c r="AB7184" s="128" t="s">
        <v>13132</v>
      </c>
      <c r="AC7184" s="128">
        <v>4.1700000000000001E-2</v>
      </c>
      <c r="AI7184" s="590" t="s">
        <v>14533</v>
      </c>
    </row>
    <row r="7185" spans="1:35" s="56" customFormat="1">
      <c r="A7185" s="56" t="s">
        <v>15624</v>
      </c>
      <c r="B7185" s="589" t="s">
        <v>1033</v>
      </c>
      <c r="C7185" s="590" t="s">
        <v>13732</v>
      </c>
      <c r="D7185" s="590" t="s">
        <v>13733</v>
      </c>
      <c r="E7185" s="590" t="s">
        <v>13734</v>
      </c>
      <c r="F7185" s="590" t="s">
        <v>13735</v>
      </c>
      <c r="G7185" s="590" t="s">
        <v>14571</v>
      </c>
      <c r="H7185" s="590" t="s">
        <v>14572</v>
      </c>
      <c r="I7185" s="591">
        <v>42242</v>
      </c>
      <c r="J7185" s="591">
        <v>42303</v>
      </c>
      <c r="K7185" s="128" t="s">
        <v>15634</v>
      </c>
      <c r="L7185" s="128" t="s">
        <v>15635</v>
      </c>
      <c r="N7185" s="128" t="s">
        <v>13152</v>
      </c>
      <c r="O7185" s="128"/>
      <c r="P7185" s="128" t="s">
        <v>15627</v>
      </c>
      <c r="Q7185" s="128">
        <v>24</v>
      </c>
      <c r="R7185" s="128" t="s">
        <v>6603</v>
      </c>
      <c r="S7185" s="161" t="s">
        <v>988</v>
      </c>
      <c r="T7185" s="128">
        <v>1</v>
      </c>
      <c r="U7185" s="128" t="s">
        <v>13113</v>
      </c>
      <c r="V7185" s="128"/>
      <c r="W7185" s="128">
        <v>0.625</v>
      </c>
      <c r="Z7185" s="161"/>
      <c r="AB7185" s="128" t="s">
        <v>13132</v>
      </c>
      <c r="AC7185" s="128">
        <v>4.1700000000000001E-2</v>
      </c>
      <c r="AI7185" s="590" t="s">
        <v>14533</v>
      </c>
    </row>
    <row r="7186" spans="1:35" s="56" customFormat="1">
      <c r="A7186" s="56" t="s">
        <v>15624</v>
      </c>
      <c r="B7186" s="589" t="s">
        <v>1033</v>
      </c>
      <c r="C7186" s="590" t="s">
        <v>13732</v>
      </c>
      <c r="D7186" s="590" t="s">
        <v>13733</v>
      </c>
      <c r="E7186" s="590" t="s">
        <v>13734</v>
      </c>
      <c r="F7186" s="590" t="s">
        <v>13735</v>
      </c>
      <c r="G7186" s="590" t="s">
        <v>14571</v>
      </c>
      <c r="H7186" s="590" t="s">
        <v>14572</v>
      </c>
      <c r="I7186" s="591">
        <v>42242</v>
      </c>
      <c r="J7186" s="591">
        <v>42303</v>
      </c>
      <c r="K7186" s="128" t="s">
        <v>15636</v>
      </c>
      <c r="L7186" s="128" t="s">
        <v>15637</v>
      </c>
      <c r="N7186" s="128" t="s">
        <v>13152</v>
      </c>
      <c r="O7186" s="128"/>
      <c r="P7186" s="128" t="s">
        <v>15627</v>
      </c>
      <c r="Q7186" s="128">
        <v>24</v>
      </c>
      <c r="R7186" s="128" t="s">
        <v>6603</v>
      </c>
      <c r="S7186" s="161" t="s">
        <v>988</v>
      </c>
      <c r="T7186" s="128">
        <v>1</v>
      </c>
      <c r="U7186" s="128" t="s">
        <v>13113</v>
      </c>
      <c r="V7186" s="128"/>
      <c r="W7186" s="128">
        <v>0.625</v>
      </c>
      <c r="Z7186" s="161"/>
      <c r="AB7186" s="128" t="s">
        <v>13132</v>
      </c>
      <c r="AC7186" s="128">
        <v>4.1700000000000001E-2</v>
      </c>
      <c r="AI7186" s="590" t="s">
        <v>14533</v>
      </c>
    </row>
    <row r="7187" spans="1:35" s="56" customFormat="1">
      <c r="A7187" s="56" t="s">
        <v>15624</v>
      </c>
      <c r="B7187" s="589" t="s">
        <v>1033</v>
      </c>
      <c r="C7187" s="590" t="s">
        <v>13732</v>
      </c>
      <c r="D7187" s="590" t="s">
        <v>13733</v>
      </c>
      <c r="E7187" s="590" t="s">
        <v>13734</v>
      </c>
      <c r="F7187" s="590" t="s">
        <v>13735</v>
      </c>
      <c r="G7187" s="590" t="s">
        <v>14571</v>
      </c>
      <c r="H7187" s="590" t="s">
        <v>14572</v>
      </c>
      <c r="I7187" s="591">
        <v>42242</v>
      </c>
      <c r="J7187" s="591">
        <v>42303</v>
      </c>
      <c r="K7187" s="128" t="s">
        <v>15638</v>
      </c>
      <c r="L7187" s="128" t="s">
        <v>15639</v>
      </c>
      <c r="N7187" s="128" t="s">
        <v>13152</v>
      </c>
      <c r="O7187" s="128"/>
      <c r="P7187" s="128" t="s">
        <v>15627</v>
      </c>
      <c r="Q7187" s="128">
        <v>24</v>
      </c>
      <c r="R7187" s="128" t="s">
        <v>6603</v>
      </c>
      <c r="S7187" s="161" t="s">
        <v>988</v>
      </c>
      <c r="T7187" s="128">
        <v>1</v>
      </c>
      <c r="U7187" s="128" t="s">
        <v>13113</v>
      </c>
      <c r="V7187" s="128"/>
      <c r="W7187" s="128">
        <v>0.625</v>
      </c>
      <c r="Z7187" s="161"/>
      <c r="AB7187" s="128" t="s">
        <v>13132</v>
      </c>
      <c r="AC7187" s="128">
        <v>4.1700000000000001E-2</v>
      </c>
      <c r="AI7187" s="590" t="s">
        <v>14533</v>
      </c>
    </row>
    <row r="7188" spans="1:35" s="56" customFormat="1">
      <c r="A7188" s="56" t="s">
        <v>15624</v>
      </c>
      <c r="B7188" s="589" t="s">
        <v>1033</v>
      </c>
      <c r="C7188" s="590" t="s">
        <v>13732</v>
      </c>
      <c r="D7188" s="590" t="s">
        <v>13733</v>
      </c>
      <c r="E7188" s="590" t="s">
        <v>13734</v>
      </c>
      <c r="F7188" s="590" t="s">
        <v>13735</v>
      </c>
      <c r="G7188" s="590" t="s">
        <v>14571</v>
      </c>
      <c r="H7188" s="590" t="s">
        <v>14572</v>
      </c>
      <c r="I7188" s="591">
        <v>42242</v>
      </c>
      <c r="J7188" s="591">
        <v>42303</v>
      </c>
      <c r="K7188" s="128" t="s">
        <v>15640</v>
      </c>
      <c r="L7188" s="128" t="s">
        <v>15641</v>
      </c>
      <c r="N7188" s="128" t="s">
        <v>13152</v>
      </c>
      <c r="O7188" s="128"/>
      <c r="P7188" s="128" t="s">
        <v>15627</v>
      </c>
      <c r="Q7188" s="128">
        <v>24</v>
      </c>
      <c r="R7188" s="128" t="s">
        <v>6603</v>
      </c>
      <c r="S7188" s="161" t="s">
        <v>988</v>
      </c>
      <c r="T7188" s="128">
        <v>1</v>
      </c>
      <c r="U7188" s="128" t="s">
        <v>13113</v>
      </c>
      <c r="V7188" s="128"/>
      <c r="W7188" s="128">
        <v>0.625</v>
      </c>
      <c r="Z7188" s="161"/>
      <c r="AB7188" s="128" t="s">
        <v>13132</v>
      </c>
      <c r="AC7188" s="128">
        <v>4.1700000000000001E-2</v>
      </c>
      <c r="AI7188" s="590" t="s">
        <v>14533</v>
      </c>
    </row>
    <row r="7189" spans="1:35" s="56" customFormat="1">
      <c r="A7189" s="56" t="s">
        <v>15624</v>
      </c>
      <c r="B7189" s="589" t="s">
        <v>1033</v>
      </c>
      <c r="C7189" s="590" t="s">
        <v>13732</v>
      </c>
      <c r="D7189" s="590" t="s">
        <v>13733</v>
      </c>
      <c r="E7189" s="590" t="s">
        <v>13734</v>
      </c>
      <c r="F7189" s="590" t="s">
        <v>13735</v>
      </c>
      <c r="G7189" s="590" t="s">
        <v>14571</v>
      </c>
      <c r="H7189" s="590" t="s">
        <v>14572</v>
      </c>
      <c r="I7189" s="591">
        <v>42242</v>
      </c>
      <c r="J7189" s="591">
        <v>42303</v>
      </c>
      <c r="K7189" s="128" t="s">
        <v>15642</v>
      </c>
      <c r="L7189" s="128" t="s">
        <v>15643</v>
      </c>
      <c r="N7189" s="128" t="s">
        <v>13152</v>
      </c>
      <c r="O7189" s="128"/>
      <c r="P7189" s="128" t="s">
        <v>15627</v>
      </c>
      <c r="Q7189" s="128">
        <v>24</v>
      </c>
      <c r="R7189" s="128" t="s">
        <v>6603</v>
      </c>
      <c r="S7189" s="161" t="s">
        <v>988</v>
      </c>
      <c r="T7189" s="128">
        <v>1</v>
      </c>
      <c r="U7189" s="128" t="s">
        <v>13113</v>
      </c>
      <c r="V7189" s="128"/>
      <c r="W7189" s="128">
        <v>0.625</v>
      </c>
      <c r="Z7189" s="161"/>
      <c r="AB7189" s="128" t="s">
        <v>13132</v>
      </c>
      <c r="AC7189" s="128">
        <v>4.1700000000000001E-2</v>
      </c>
      <c r="AI7189" s="590" t="s">
        <v>14533</v>
      </c>
    </row>
    <row r="7190" spans="1:35" s="56" customFormat="1">
      <c r="A7190" s="56" t="s">
        <v>15624</v>
      </c>
      <c r="B7190" s="589" t="s">
        <v>1033</v>
      </c>
      <c r="C7190" s="590" t="s">
        <v>13732</v>
      </c>
      <c r="D7190" s="590" t="s">
        <v>13733</v>
      </c>
      <c r="E7190" s="590" t="s">
        <v>13734</v>
      </c>
      <c r="F7190" s="590" t="s">
        <v>13735</v>
      </c>
      <c r="G7190" s="590" t="s">
        <v>14571</v>
      </c>
      <c r="H7190" s="590" t="s">
        <v>14572</v>
      </c>
      <c r="I7190" s="591">
        <v>42242</v>
      </c>
      <c r="J7190" s="591">
        <v>42303</v>
      </c>
      <c r="K7190" s="128" t="s">
        <v>15644</v>
      </c>
      <c r="L7190" s="128" t="s">
        <v>15645</v>
      </c>
      <c r="N7190" s="128" t="s">
        <v>13152</v>
      </c>
      <c r="O7190" s="128"/>
      <c r="P7190" s="128" t="s">
        <v>15627</v>
      </c>
      <c r="Q7190" s="128">
        <v>24</v>
      </c>
      <c r="R7190" s="128" t="s">
        <v>6603</v>
      </c>
      <c r="S7190" s="161" t="s">
        <v>988</v>
      </c>
      <c r="T7190" s="128">
        <v>1</v>
      </c>
      <c r="U7190" s="128" t="s">
        <v>13113</v>
      </c>
      <c r="V7190" s="128"/>
      <c r="W7190" s="128">
        <v>0.625</v>
      </c>
      <c r="Z7190" s="161"/>
      <c r="AB7190" s="128" t="s">
        <v>13132</v>
      </c>
      <c r="AC7190" s="128">
        <v>4.1700000000000001E-2</v>
      </c>
      <c r="AI7190" s="590" t="s">
        <v>14533</v>
      </c>
    </row>
    <row r="7191" spans="1:35" s="56" customFormat="1">
      <c r="A7191" s="56" t="s">
        <v>15624</v>
      </c>
      <c r="B7191" s="589" t="s">
        <v>1033</v>
      </c>
      <c r="C7191" s="590" t="s">
        <v>13732</v>
      </c>
      <c r="D7191" s="590" t="s">
        <v>13733</v>
      </c>
      <c r="E7191" s="590" t="s">
        <v>13734</v>
      </c>
      <c r="F7191" s="590" t="s">
        <v>13735</v>
      </c>
      <c r="G7191" s="590" t="s">
        <v>14571</v>
      </c>
      <c r="H7191" s="590" t="s">
        <v>14572</v>
      </c>
      <c r="I7191" s="591">
        <v>42242</v>
      </c>
      <c r="J7191" s="591">
        <v>42303</v>
      </c>
      <c r="K7191" s="128" t="s">
        <v>15646</v>
      </c>
      <c r="L7191" s="128" t="s">
        <v>15647</v>
      </c>
      <c r="N7191" s="128" t="s">
        <v>13152</v>
      </c>
      <c r="O7191" s="128"/>
      <c r="P7191" s="128" t="s">
        <v>15627</v>
      </c>
      <c r="Q7191" s="128">
        <v>24</v>
      </c>
      <c r="R7191" s="128" t="s">
        <v>6603</v>
      </c>
      <c r="S7191" s="161" t="s">
        <v>988</v>
      </c>
      <c r="T7191" s="128">
        <v>1</v>
      </c>
      <c r="U7191" s="128" t="s">
        <v>13113</v>
      </c>
      <c r="V7191" s="128"/>
      <c r="W7191" s="128">
        <v>0.625</v>
      </c>
      <c r="Z7191" s="161"/>
      <c r="AB7191" s="128" t="s">
        <v>13132</v>
      </c>
      <c r="AC7191" s="128">
        <v>4.1700000000000001E-2</v>
      </c>
      <c r="AI7191" s="590" t="s">
        <v>14533</v>
      </c>
    </row>
    <row r="7192" spans="1:35" s="56" customFormat="1">
      <c r="A7192" s="56" t="s">
        <v>15624</v>
      </c>
      <c r="B7192" s="589" t="s">
        <v>1033</v>
      </c>
      <c r="C7192" s="590" t="s">
        <v>13732</v>
      </c>
      <c r="D7192" s="590" t="s">
        <v>13733</v>
      </c>
      <c r="E7192" s="590" t="s">
        <v>13734</v>
      </c>
      <c r="F7192" s="590" t="s">
        <v>13735</v>
      </c>
      <c r="G7192" s="590" t="s">
        <v>14571</v>
      </c>
      <c r="H7192" s="590" t="s">
        <v>14572</v>
      </c>
      <c r="I7192" s="591">
        <v>42242</v>
      </c>
      <c r="J7192" s="591">
        <v>42303</v>
      </c>
      <c r="K7192" s="128" t="s">
        <v>15648</v>
      </c>
      <c r="L7192" s="128" t="s">
        <v>15649</v>
      </c>
      <c r="N7192" s="128" t="s">
        <v>13152</v>
      </c>
      <c r="O7192" s="128"/>
      <c r="P7192" s="128" t="s">
        <v>15627</v>
      </c>
      <c r="Q7192" s="128">
        <v>24</v>
      </c>
      <c r="R7192" s="128" t="s">
        <v>6603</v>
      </c>
      <c r="S7192" s="161" t="s">
        <v>988</v>
      </c>
      <c r="T7192" s="128">
        <v>1</v>
      </c>
      <c r="U7192" s="128" t="s">
        <v>13113</v>
      </c>
      <c r="V7192" s="128"/>
      <c r="W7192" s="128">
        <v>0.625</v>
      </c>
      <c r="Z7192" s="161"/>
      <c r="AB7192" s="128" t="s">
        <v>13132</v>
      </c>
      <c r="AC7192" s="128">
        <v>4.1700000000000001E-2</v>
      </c>
      <c r="AI7192" s="590" t="s">
        <v>14533</v>
      </c>
    </row>
    <row r="7193" spans="1:35" s="56" customFormat="1">
      <c r="A7193" s="56" t="s">
        <v>15624</v>
      </c>
      <c r="B7193" s="589" t="s">
        <v>1033</v>
      </c>
      <c r="C7193" s="590" t="s">
        <v>13732</v>
      </c>
      <c r="D7193" s="590" t="s">
        <v>13733</v>
      </c>
      <c r="E7193" s="590" t="s">
        <v>13734</v>
      </c>
      <c r="F7193" s="590" t="s">
        <v>13735</v>
      </c>
      <c r="G7193" s="590" t="s">
        <v>14571</v>
      </c>
      <c r="H7193" s="590" t="s">
        <v>14572</v>
      </c>
      <c r="I7193" s="591">
        <v>42242</v>
      </c>
      <c r="J7193" s="591">
        <v>42303</v>
      </c>
      <c r="K7193" s="128" t="s">
        <v>15650</v>
      </c>
      <c r="L7193" s="128" t="s">
        <v>15651</v>
      </c>
      <c r="N7193" s="128" t="s">
        <v>13152</v>
      </c>
      <c r="O7193" s="128"/>
      <c r="P7193" s="128" t="s">
        <v>15627</v>
      </c>
      <c r="Q7193" s="128">
        <v>24</v>
      </c>
      <c r="R7193" s="128" t="s">
        <v>6603</v>
      </c>
      <c r="S7193" s="161" t="s">
        <v>988</v>
      </c>
      <c r="T7193" s="128">
        <v>1</v>
      </c>
      <c r="U7193" s="128" t="s">
        <v>13113</v>
      </c>
      <c r="V7193" s="128"/>
      <c r="W7193" s="128">
        <v>0.625</v>
      </c>
      <c r="Z7193" s="161"/>
      <c r="AB7193" s="128" t="s">
        <v>13132</v>
      </c>
      <c r="AC7193" s="128">
        <v>4.1700000000000001E-2</v>
      </c>
      <c r="AI7193" s="590" t="s">
        <v>14533</v>
      </c>
    </row>
    <row r="7194" spans="1:35" s="56" customFormat="1">
      <c r="A7194" s="56" t="s">
        <v>15624</v>
      </c>
      <c r="B7194" s="589" t="s">
        <v>1033</v>
      </c>
      <c r="C7194" s="590" t="s">
        <v>13732</v>
      </c>
      <c r="D7194" s="590" t="s">
        <v>13733</v>
      </c>
      <c r="E7194" s="590" t="s">
        <v>13734</v>
      </c>
      <c r="F7194" s="590" t="s">
        <v>13735</v>
      </c>
      <c r="G7194" s="590" t="s">
        <v>14571</v>
      </c>
      <c r="H7194" s="590" t="s">
        <v>14572</v>
      </c>
      <c r="I7194" s="591">
        <v>42242</v>
      </c>
      <c r="J7194" s="591">
        <v>42303</v>
      </c>
      <c r="K7194" s="128" t="s">
        <v>15652</v>
      </c>
      <c r="L7194" s="128" t="s">
        <v>15653</v>
      </c>
      <c r="N7194" s="128" t="s">
        <v>13152</v>
      </c>
      <c r="O7194" s="128"/>
      <c r="P7194" s="128" t="s">
        <v>15627</v>
      </c>
      <c r="Q7194" s="128">
        <v>24</v>
      </c>
      <c r="R7194" s="128" t="s">
        <v>6603</v>
      </c>
      <c r="S7194" s="161" t="s">
        <v>988</v>
      </c>
      <c r="T7194" s="128">
        <v>1</v>
      </c>
      <c r="U7194" s="128" t="s">
        <v>13113</v>
      </c>
      <c r="V7194" s="128"/>
      <c r="W7194" s="128">
        <v>0.625</v>
      </c>
      <c r="Z7194" s="161"/>
      <c r="AB7194" s="128" t="s">
        <v>13132</v>
      </c>
      <c r="AC7194" s="128">
        <v>4.1700000000000001E-2</v>
      </c>
      <c r="AI7194" s="590" t="s">
        <v>14533</v>
      </c>
    </row>
    <row r="7195" spans="1:35" s="56" customFormat="1">
      <c r="A7195" s="56" t="s">
        <v>15624</v>
      </c>
      <c r="B7195" s="589" t="s">
        <v>1033</v>
      </c>
      <c r="C7195" s="590" t="s">
        <v>13732</v>
      </c>
      <c r="D7195" s="590" t="s">
        <v>13733</v>
      </c>
      <c r="E7195" s="590" t="s">
        <v>13734</v>
      </c>
      <c r="F7195" s="590" t="s">
        <v>13735</v>
      </c>
      <c r="G7195" s="590" t="s">
        <v>14571</v>
      </c>
      <c r="H7195" s="590" t="s">
        <v>14572</v>
      </c>
      <c r="I7195" s="591">
        <v>42242</v>
      </c>
      <c r="J7195" s="591">
        <v>42303</v>
      </c>
      <c r="K7195" s="128" t="s">
        <v>15654</v>
      </c>
      <c r="L7195" s="128" t="s">
        <v>15655</v>
      </c>
      <c r="N7195" s="128" t="s">
        <v>13152</v>
      </c>
      <c r="O7195" s="128"/>
      <c r="P7195" s="128" t="s">
        <v>15627</v>
      </c>
      <c r="Q7195" s="128">
        <v>24</v>
      </c>
      <c r="R7195" s="128" t="s">
        <v>6603</v>
      </c>
      <c r="S7195" s="161" t="s">
        <v>988</v>
      </c>
      <c r="T7195" s="128">
        <v>1</v>
      </c>
      <c r="U7195" s="128" t="s">
        <v>13113</v>
      </c>
      <c r="V7195" s="128"/>
      <c r="W7195" s="128">
        <v>0.625</v>
      </c>
      <c r="Z7195" s="161"/>
      <c r="AB7195" s="128" t="s">
        <v>13132</v>
      </c>
      <c r="AC7195" s="128">
        <v>4.1700000000000001E-2</v>
      </c>
      <c r="AI7195" s="590" t="s">
        <v>14533</v>
      </c>
    </row>
    <row r="7196" spans="1:35" s="56" customFormat="1">
      <c r="A7196" s="56" t="s">
        <v>15624</v>
      </c>
      <c r="B7196" s="589" t="s">
        <v>1033</v>
      </c>
      <c r="C7196" s="590" t="s">
        <v>13732</v>
      </c>
      <c r="D7196" s="590" t="s">
        <v>13733</v>
      </c>
      <c r="E7196" s="590" t="s">
        <v>13734</v>
      </c>
      <c r="F7196" s="590" t="s">
        <v>13735</v>
      </c>
      <c r="G7196" s="590" t="s">
        <v>14571</v>
      </c>
      <c r="H7196" s="590" t="s">
        <v>14572</v>
      </c>
      <c r="I7196" s="591">
        <v>42242</v>
      </c>
      <c r="J7196" s="591">
        <v>42303</v>
      </c>
      <c r="K7196" s="128" t="s">
        <v>15656</v>
      </c>
      <c r="L7196" s="128" t="s">
        <v>15657</v>
      </c>
      <c r="N7196" s="128" t="s">
        <v>13152</v>
      </c>
      <c r="O7196" s="128"/>
      <c r="P7196" s="128" t="s">
        <v>15627</v>
      </c>
      <c r="Q7196" s="128">
        <v>24</v>
      </c>
      <c r="R7196" s="128" t="s">
        <v>6603</v>
      </c>
      <c r="S7196" s="161" t="s">
        <v>988</v>
      </c>
      <c r="T7196" s="128">
        <v>1</v>
      </c>
      <c r="U7196" s="128" t="s">
        <v>13113</v>
      </c>
      <c r="V7196" s="128"/>
      <c r="W7196" s="128">
        <v>0.625</v>
      </c>
      <c r="Z7196" s="161"/>
      <c r="AB7196" s="128" t="s">
        <v>13132</v>
      </c>
      <c r="AC7196" s="128">
        <v>4.1700000000000001E-2</v>
      </c>
      <c r="AI7196" s="590" t="s">
        <v>14533</v>
      </c>
    </row>
    <row r="7197" spans="1:35" s="56" customFormat="1">
      <c r="A7197" s="56" t="s">
        <v>15624</v>
      </c>
      <c r="B7197" s="589" t="s">
        <v>1033</v>
      </c>
      <c r="C7197" s="590" t="s">
        <v>13732</v>
      </c>
      <c r="D7197" s="590" t="s">
        <v>13733</v>
      </c>
      <c r="E7197" s="590" t="s">
        <v>13734</v>
      </c>
      <c r="F7197" s="590" t="s">
        <v>13735</v>
      </c>
      <c r="G7197" s="590" t="s">
        <v>14571</v>
      </c>
      <c r="H7197" s="590" t="s">
        <v>14572</v>
      </c>
      <c r="I7197" s="591">
        <v>42242</v>
      </c>
      <c r="J7197" s="591">
        <v>42303</v>
      </c>
      <c r="K7197" s="128" t="s">
        <v>15658</v>
      </c>
      <c r="L7197" s="128" t="s">
        <v>15659</v>
      </c>
      <c r="N7197" s="128" t="s">
        <v>13152</v>
      </c>
      <c r="O7197" s="128"/>
      <c r="P7197" s="128" t="s">
        <v>15627</v>
      </c>
      <c r="Q7197" s="128">
        <v>24</v>
      </c>
      <c r="R7197" s="128" t="s">
        <v>6603</v>
      </c>
      <c r="S7197" s="161" t="s">
        <v>988</v>
      </c>
      <c r="T7197" s="128">
        <v>1</v>
      </c>
      <c r="U7197" s="128" t="s">
        <v>13113</v>
      </c>
      <c r="V7197" s="128"/>
      <c r="W7197" s="128">
        <v>0.625</v>
      </c>
      <c r="Z7197" s="161"/>
      <c r="AB7197" s="128" t="s">
        <v>13132</v>
      </c>
      <c r="AC7197" s="128">
        <v>4.1700000000000001E-2</v>
      </c>
      <c r="AI7197" s="590" t="s">
        <v>14533</v>
      </c>
    </row>
    <row r="7198" spans="1:35" s="56" customFormat="1">
      <c r="A7198" s="56" t="s">
        <v>15624</v>
      </c>
      <c r="B7198" s="589" t="s">
        <v>1033</v>
      </c>
      <c r="C7198" s="590" t="s">
        <v>13732</v>
      </c>
      <c r="D7198" s="590" t="s">
        <v>13733</v>
      </c>
      <c r="E7198" s="590" t="s">
        <v>13734</v>
      </c>
      <c r="F7198" s="590" t="s">
        <v>13735</v>
      </c>
      <c r="G7198" s="590" t="s">
        <v>14571</v>
      </c>
      <c r="H7198" s="590" t="s">
        <v>14572</v>
      </c>
      <c r="I7198" s="591">
        <v>42242</v>
      </c>
      <c r="J7198" s="591">
        <v>42303</v>
      </c>
      <c r="K7198" s="128" t="s">
        <v>15660</v>
      </c>
      <c r="L7198" s="128" t="s">
        <v>15661</v>
      </c>
      <c r="N7198" s="128" t="s">
        <v>13152</v>
      </c>
      <c r="O7198" s="128"/>
      <c r="P7198" s="128" t="s">
        <v>15627</v>
      </c>
      <c r="Q7198" s="128">
        <v>24</v>
      </c>
      <c r="R7198" s="128" t="s">
        <v>6603</v>
      </c>
      <c r="S7198" s="161" t="s">
        <v>988</v>
      </c>
      <c r="T7198" s="128">
        <v>1</v>
      </c>
      <c r="U7198" s="128" t="s">
        <v>13113</v>
      </c>
      <c r="V7198" s="128"/>
      <c r="W7198" s="128">
        <v>0.625</v>
      </c>
      <c r="Z7198" s="161"/>
      <c r="AB7198" s="128" t="s">
        <v>13132</v>
      </c>
      <c r="AC7198" s="128">
        <v>4.1700000000000001E-2</v>
      </c>
      <c r="AI7198" s="590" t="s">
        <v>14533</v>
      </c>
    </row>
    <row r="7199" spans="1:35" s="56" customFormat="1">
      <c r="A7199" s="56" t="s">
        <v>15624</v>
      </c>
      <c r="B7199" s="589" t="s">
        <v>1033</v>
      </c>
      <c r="C7199" s="590" t="s">
        <v>13732</v>
      </c>
      <c r="D7199" s="590" t="s">
        <v>13733</v>
      </c>
      <c r="E7199" s="590" t="s">
        <v>13734</v>
      </c>
      <c r="F7199" s="590" t="s">
        <v>13735</v>
      </c>
      <c r="G7199" s="590" t="s">
        <v>14571</v>
      </c>
      <c r="H7199" s="590" t="s">
        <v>14572</v>
      </c>
      <c r="I7199" s="591">
        <v>42242</v>
      </c>
      <c r="J7199" s="591">
        <v>42303</v>
      </c>
      <c r="K7199" s="128" t="s">
        <v>15662</v>
      </c>
      <c r="L7199" s="128" t="s">
        <v>15663</v>
      </c>
      <c r="N7199" s="128" t="s">
        <v>13152</v>
      </c>
      <c r="O7199" s="128"/>
      <c r="P7199" s="128" t="s">
        <v>15627</v>
      </c>
      <c r="Q7199" s="128">
        <v>24</v>
      </c>
      <c r="R7199" s="128" t="s">
        <v>6603</v>
      </c>
      <c r="S7199" s="161" t="s">
        <v>988</v>
      </c>
      <c r="T7199" s="128">
        <v>1</v>
      </c>
      <c r="U7199" s="128" t="s">
        <v>13113</v>
      </c>
      <c r="V7199" s="128"/>
      <c r="W7199" s="128">
        <v>0.625</v>
      </c>
      <c r="Z7199" s="161"/>
      <c r="AB7199" s="128" t="s">
        <v>13132</v>
      </c>
      <c r="AC7199" s="128">
        <v>4.1700000000000001E-2</v>
      </c>
      <c r="AI7199" s="590" t="s">
        <v>14533</v>
      </c>
    </row>
    <row r="7200" spans="1:35" s="56" customFormat="1">
      <c r="A7200" s="56" t="s">
        <v>15624</v>
      </c>
      <c r="B7200" s="589" t="s">
        <v>1033</v>
      </c>
      <c r="C7200" s="590" t="s">
        <v>13732</v>
      </c>
      <c r="D7200" s="590" t="s">
        <v>13733</v>
      </c>
      <c r="E7200" s="590" t="s">
        <v>13734</v>
      </c>
      <c r="F7200" s="590" t="s">
        <v>13735</v>
      </c>
      <c r="G7200" s="590" t="s">
        <v>14571</v>
      </c>
      <c r="H7200" s="590" t="s">
        <v>14572</v>
      </c>
      <c r="I7200" s="591">
        <v>42242</v>
      </c>
      <c r="J7200" s="591">
        <v>42303</v>
      </c>
      <c r="K7200" s="128" t="s">
        <v>15664</v>
      </c>
      <c r="L7200" s="128" t="s">
        <v>15665</v>
      </c>
      <c r="N7200" s="128" t="s">
        <v>13152</v>
      </c>
      <c r="O7200" s="128"/>
      <c r="P7200" s="128" t="s">
        <v>15627</v>
      </c>
      <c r="Q7200" s="128">
        <v>24</v>
      </c>
      <c r="R7200" s="128" t="s">
        <v>6603</v>
      </c>
      <c r="S7200" s="161" t="s">
        <v>988</v>
      </c>
      <c r="T7200" s="128">
        <v>1</v>
      </c>
      <c r="U7200" s="128" t="s">
        <v>13113</v>
      </c>
      <c r="V7200" s="128"/>
      <c r="W7200" s="128">
        <v>0.625</v>
      </c>
      <c r="Z7200" s="161"/>
      <c r="AB7200" s="128" t="s">
        <v>13132</v>
      </c>
      <c r="AC7200" s="128">
        <v>4.1700000000000001E-2</v>
      </c>
      <c r="AI7200" s="590" t="s">
        <v>14533</v>
      </c>
    </row>
    <row r="7201" spans="1:35" s="56" customFormat="1">
      <c r="A7201" s="56" t="s">
        <v>15624</v>
      </c>
      <c r="B7201" s="589" t="s">
        <v>1033</v>
      </c>
      <c r="C7201" s="590" t="s">
        <v>13732</v>
      </c>
      <c r="D7201" s="590" t="s">
        <v>13733</v>
      </c>
      <c r="E7201" s="590" t="s">
        <v>13734</v>
      </c>
      <c r="F7201" s="590" t="s">
        <v>13735</v>
      </c>
      <c r="G7201" s="590" t="s">
        <v>14571</v>
      </c>
      <c r="H7201" s="590" t="s">
        <v>14572</v>
      </c>
      <c r="I7201" s="591">
        <v>42242</v>
      </c>
      <c r="J7201" s="591">
        <v>42303</v>
      </c>
      <c r="K7201" s="128" t="s">
        <v>15666</v>
      </c>
      <c r="L7201" s="128" t="s">
        <v>15667</v>
      </c>
      <c r="N7201" s="128" t="s">
        <v>13152</v>
      </c>
      <c r="O7201" s="128"/>
      <c r="P7201" s="128" t="s">
        <v>15627</v>
      </c>
      <c r="Q7201" s="128">
        <v>24</v>
      </c>
      <c r="R7201" s="128" t="s">
        <v>6603</v>
      </c>
      <c r="S7201" s="161" t="s">
        <v>988</v>
      </c>
      <c r="T7201" s="128">
        <v>1</v>
      </c>
      <c r="U7201" s="128" t="s">
        <v>13113</v>
      </c>
      <c r="V7201" s="128"/>
      <c r="W7201" s="128">
        <v>0.625</v>
      </c>
      <c r="Z7201" s="161"/>
      <c r="AB7201" s="128" t="s">
        <v>13132</v>
      </c>
      <c r="AC7201" s="128">
        <v>4.1700000000000001E-2</v>
      </c>
      <c r="AI7201" s="590" t="s">
        <v>14533</v>
      </c>
    </row>
    <row r="7202" spans="1:35" s="56" customFormat="1">
      <c r="A7202" s="56" t="s">
        <v>15624</v>
      </c>
      <c r="B7202" s="589" t="s">
        <v>1033</v>
      </c>
      <c r="C7202" s="590" t="s">
        <v>13732</v>
      </c>
      <c r="D7202" s="590" t="s">
        <v>13733</v>
      </c>
      <c r="E7202" s="590" t="s">
        <v>13734</v>
      </c>
      <c r="F7202" s="590" t="s">
        <v>13735</v>
      </c>
      <c r="G7202" s="590" t="s">
        <v>14571</v>
      </c>
      <c r="H7202" s="590" t="s">
        <v>14572</v>
      </c>
      <c r="I7202" s="591">
        <v>42242</v>
      </c>
      <c r="J7202" s="591">
        <v>42303</v>
      </c>
      <c r="K7202" s="128" t="s">
        <v>15668</v>
      </c>
      <c r="L7202" s="128" t="s">
        <v>15669</v>
      </c>
      <c r="N7202" s="128" t="s">
        <v>13152</v>
      </c>
      <c r="O7202" s="128"/>
      <c r="P7202" s="128" t="s">
        <v>15627</v>
      </c>
      <c r="Q7202" s="128">
        <v>24</v>
      </c>
      <c r="R7202" s="128" t="s">
        <v>6603</v>
      </c>
      <c r="S7202" s="161" t="s">
        <v>988</v>
      </c>
      <c r="T7202" s="128">
        <v>1</v>
      </c>
      <c r="U7202" s="128" t="s">
        <v>13113</v>
      </c>
      <c r="V7202" s="128"/>
      <c r="W7202" s="128">
        <v>0.625</v>
      </c>
      <c r="Z7202" s="161"/>
      <c r="AB7202" s="128" t="s">
        <v>13132</v>
      </c>
      <c r="AC7202" s="128">
        <v>4.1700000000000001E-2</v>
      </c>
      <c r="AI7202" s="590" t="s">
        <v>14533</v>
      </c>
    </row>
    <row r="7203" spans="1:35" s="56" customFormat="1">
      <c r="A7203" s="56" t="s">
        <v>15624</v>
      </c>
      <c r="B7203" s="589" t="s">
        <v>1033</v>
      </c>
      <c r="C7203" s="590" t="s">
        <v>13732</v>
      </c>
      <c r="D7203" s="590" t="s">
        <v>13733</v>
      </c>
      <c r="E7203" s="590" t="s">
        <v>13734</v>
      </c>
      <c r="F7203" s="590" t="s">
        <v>13735</v>
      </c>
      <c r="G7203" s="590" t="s">
        <v>14571</v>
      </c>
      <c r="H7203" s="590" t="s">
        <v>14572</v>
      </c>
      <c r="I7203" s="591">
        <v>42242</v>
      </c>
      <c r="J7203" s="591">
        <v>42303</v>
      </c>
      <c r="K7203" s="128" t="s">
        <v>15670</v>
      </c>
      <c r="L7203" s="128" t="s">
        <v>15671</v>
      </c>
      <c r="N7203" s="128" t="s">
        <v>13152</v>
      </c>
      <c r="O7203" s="128"/>
      <c r="P7203" s="128" t="s">
        <v>15627</v>
      </c>
      <c r="Q7203" s="128">
        <v>24</v>
      </c>
      <c r="R7203" s="128" t="s">
        <v>6603</v>
      </c>
      <c r="S7203" s="161" t="s">
        <v>988</v>
      </c>
      <c r="T7203" s="128">
        <v>1</v>
      </c>
      <c r="U7203" s="128" t="s">
        <v>13113</v>
      </c>
      <c r="V7203" s="128"/>
      <c r="W7203" s="128">
        <v>0.625</v>
      </c>
      <c r="Z7203" s="161"/>
      <c r="AB7203" s="128" t="s">
        <v>13132</v>
      </c>
      <c r="AC7203" s="128">
        <v>4.1700000000000001E-2</v>
      </c>
      <c r="AI7203" s="590" t="s">
        <v>14533</v>
      </c>
    </row>
    <row r="7204" spans="1:35" s="56" customFormat="1">
      <c r="A7204" s="56" t="s">
        <v>15624</v>
      </c>
      <c r="B7204" s="589" t="s">
        <v>1033</v>
      </c>
      <c r="C7204" s="590" t="s">
        <v>13732</v>
      </c>
      <c r="D7204" s="590" t="s">
        <v>13733</v>
      </c>
      <c r="E7204" s="590" t="s">
        <v>13734</v>
      </c>
      <c r="F7204" s="590" t="s">
        <v>13735</v>
      </c>
      <c r="G7204" s="590" t="s">
        <v>14571</v>
      </c>
      <c r="H7204" s="590" t="s">
        <v>14572</v>
      </c>
      <c r="I7204" s="591">
        <v>42242</v>
      </c>
      <c r="J7204" s="591">
        <v>42303</v>
      </c>
      <c r="K7204" s="128" t="s">
        <v>15672</v>
      </c>
      <c r="L7204" s="128" t="s">
        <v>15673</v>
      </c>
      <c r="N7204" s="128" t="s">
        <v>13152</v>
      </c>
      <c r="O7204" s="128"/>
      <c r="P7204" s="128" t="s">
        <v>15627</v>
      </c>
      <c r="Q7204" s="128">
        <v>24</v>
      </c>
      <c r="R7204" s="128" t="s">
        <v>6603</v>
      </c>
      <c r="S7204" s="161" t="s">
        <v>988</v>
      </c>
      <c r="T7204" s="128">
        <v>1</v>
      </c>
      <c r="U7204" s="128" t="s">
        <v>13113</v>
      </c>
      <c r="V7204" s="128"/>
      <c r="W7204" s="128">
        <v>0.625</v>
      </c>
      <c r="Z7204" s="161"/>
      <c r="AB7204" s="128" t="s">
        <v>13132</v>
      </c>
      <c r="AC7204" s="128">
        <v>4.1700000000000001E-2</v>
      </c>
      <c r="AI7204" s="590" t="s">
        <v>14533</v>
      </c>
    </row>
    <row r="7206" spans="1:35" s="56" customFormat="1" ht="14.25">
      <c r="A7206" s="56" t="s">
        <v>15674</v>
      </c>
      <c r="B7206" s="593" t="s">
        <v>15675</v>
      </c>
      <c r="C7206" s="594" t="s">
        <v>14729</v>
      </c>
      <c r="D7206" s="595" t="s">
        <v>14730</v>
      </c>
      <c r="E7206" s="590"/>
      <c r="F7206" s="590"/>
      <c r="G7206" s="590" t="s">
        <v>15676</v>
      </c>
      <c r="H7206" s="56" t="s">
        <v>15677</v>
      </c>
      <c r="I7206" s="159">
        <v>42270</v>
      </c>
      <c r="J7206" s="159"/>
      <c r="K7206" s="596" t="s">
        <v>15679</v>
      </c>
      <c r="L7206" s="597" t="s">
        <v>15680</v>
      </c>
      <c r="Q7206" s="56">
        <v>8</v>
      </c>
      <c r="S7206" s="56" t="s">
        <v>8201</v>
      </c>
      <c r="U7206" s="593" t="s">
        <v>15681</v>
      </c>
      <c r="AI7206" s="56" t="s">
        <v>15678</v>
      </c>
    </row>
    <row r="7207" spans="1:35" s="56" customFormat="1" ht="14.25">
      <c r="A7207" s="56" t="s">
        <v>15674</v>
      </c>
      <c r="B7207" s="593" t="s">
        <v>15675</v>
      </c>
      <c r="C7207" s="594" t="s">
        <v>14729</v>
      </c>
      <c r="D7207" s="595" t="s">
        <v>14730</v>
      </c>
      <c r="E7207" s="590"/>
      <c r="F7207" s="590"/>
      <c r="G7207" s="590" t="s">
        <v>15676</v>
      </c>
      <c r="H7207" s="56" t="s">
        <v>15677</v>
      </c>
      <c r="I7207" s="159">
        <v>42270</v>
      </c>
      <c r="J7207" s="159"/>
      <c r="K7207" s="596" t="s">
        <v>15682</v>
      </c>
      <c r="L7207" s="597" t="s">
        <v>15683</v>
      </c>
      <c r="Q7207" s="56">
        <v>8</v>
      </c>
      <c r="S7207" s="56" t="s">
        <v>8201</v>
      </c>
      <c r="U7207" s="593" t="s">
        <v>15681</v>
      </c>
      <c r="AI7207" s="56" t="s">
        <v>15678</v>
      </c>
    </row>
    <row r="7208" spans="1:35" s="56" customFormat="1" ht="14.25">
      <c r="A7208" s="56" t="s">
        <v>15674</v>
      </c>
      <c r="B7208" s="593" t="s">
        <v>15675</v>
      </c>
      <c r="C7208" s="594" t="s">
        <v>14729</v>
      </c>
      <c r="D7208" s="595" t="s">
        <v>14730</v>
      </c>
      <c r="E7208" s="590"/>
      <c r="F7208" s="590"/>
      <c r="G7208" s="590" t="s">
        <v>15676</v>
      </c>
      <c r="H7208" s="56" t="s">
        <v>15677</v>
      </c>
      <c r="I7208" s="159">
        <v>42270</v>
      </c>
      <c r="J7208" s="159"/>
      <c r="K7208" s="596" t="s">
        <v>15684</v>
      </c>
      <c r="L7208" s="597" t="s">
        <v>15685</v>
      </c>
      <c r="Q7208" s="56">
        <v>8</v>
      </c>
      <c r="S7208" s="56" t="s">
        <v>8201</v>
      </c>
      <c r="U7208" s="593" t="s">
        <v>15681</v>
      </c>
      <c r="AI7208" s="56" t="s">
        <v>15678</v>
      </c>
    </row>
    <row r="7209" spans="1:35" s="56" customFormat="1" ht="14.25">
      <c r="A7209" s="56" t="s">
        <v>15674</v>
      </c>
      <c r="B7209" s="593" t="s">
        <v>15675</v>
      </c>
      <c r="C7209" s="594" t="s">
        <v>14729</v>
      </c>
      <c r="D7209" s="595" t="s">
        <v>14730</v>
      </c>
      <c r="E7209" s="590"/>
      <c r="F7209" s="590"/>
      <c r="G7209" s="590" t="s">
        <v>15676</v>
      </c>
      <c r="H7209" s="56" t="s">
        <v>15677</v>
      </c>
      <c r="I7209" s="159">
        <v>42270</v>
      </c>
      <c r="J7209" s="159"/>
      <c r="K7209" s="596" t="s">
        <v>15686</v>
      </c>
      <c r="L7209" s="597" t="s">
        <v>15687</v>
      </c>
      <c r="Q7209" s="56">
        <v>8</v>
      </c>
      <c r="S7209" s="56" t="s">
        <v>8201</v>
      </c>
      <c r="U7209" s="593" t="s">
        <v>15681</v>
      </c>
      <c r="AI7209" s="56" t="s">
        <v>15678</v>
      </c>
    </row>
    <row r="7210" spans="1:35" s="56" customFormat="1" ht="14.25">
      <c r="A7210" s="56" t="s">
        <v>15674</v>
      </c>
      <c r="B7210" s="593" t="s">
        <v>15675</v>
      </c>
      <c r="C7210" s="594" t="s">
        <v>14729</v>
      </c>
      <c r="D7210" s="595" t="s">
        <v>14730</v>
      </c>
      <c r="E7210" s="590"/>
      <c r="F7210" s="590"/>
      <c r="G7210" s="590" t="s">
        <v>15676</v>
      </c>
      <c r="H7210" s="56" t="s">
        <v>15677</v>
      </c>
      <c r="I7210" s="159">
        <v>42270</v>
      </c>
      <c r="J7210" s="159"/>
      <c r="K7210" s="596" t="s">
        <v>15688</v>
      </c>
      <c r="L7210" s="597" t="s">
        <v>15689</v>
      </c>
      <c r="Q7210" s="56">
        <v>8</v>
      </c>
      <c r="S7210" s="56" t="s">
        <v>8201</v>
      </c>
      <c r="U7210" s="593" t="s">
        <v>15681</v>
      </c>
      <c r="AI7210" s="56" t="s">
        <v>15678</v>
      </c>
    </row>
    <row r="7211" spans="1:35" s="56" customFormat="1" ht="14.25">
      <c r="A7211" s="56" t="s">
        <v>15674</v>
      </c>
      <c r="B7211" s="593" t="s">
        <v>15675</v>
      </c>
      <c r="C7211" s="594" t="s">
        <v>14729</v>
      </c>
      <c r="D7211" s="595" t="s">
        <v>14730</v>
      </c>
      <c r="E7211" s="590"/>
      <c r="F7211" s="590"/>
      <c r="G7211" s="590" t="s">
        <v>15676</v>
      </c>
      <c r="H7211" s="56" t="s">
        <v>15677</v>
      </c>
      <c r="I7211" s="159">
        <v>42270</v>
      </c>
      <c r="J7211" s="159"/>
      <c r="K7211" s="596" t="s">
        <v>15690</v>
      </c>
      <c r="L7211" s="597" t="s">
        <v>15691</v>
      </c>
      <c r="Q7211" s="56">
        <v>8</v>
      </c>
      <c r="S7211" s="56" t="s">
        <v>8201</v>
      </c>
      <c r="U7211" s="593" t="s">
        <v>15681</v>
      </c>
      <c r="AI7211" s="56" t="s">
        <v>15678</v>
      </c>
    </row>
    <row r="7212" spans="1:35" s="56" customFormat="1" ht="14.25">
      <c r="A7212" s="56" t="s">
        <v>15674</v>
      </c>
      <c r="B7212" s="593" t="s">
        <v>15675</v>
      </c>
      <c r="C7212" s="594" t="s">
        <v>14729</v>
      </c>
      <c r="D7212" s="595" t="s">
        <v>14730</v>
      </c>
      <c r="E7212" s="590"/>
      <c r="F7212" s="590"/>
      <c r="G7212" s="590" t="s">
        <v>15676</v>
      </c>
      <c r="H7212" s="56" t="s">
        <v>15677</v>
      </c>
      <c r="I7212" s="159">
        <v>42270</v>
      </c>
      <c r="J7212" s="159"/>
      <c r="K7212" s="596" t="s">
        <v>15692</v>
      </c>
      <c r="L7212" s="597" t="s">
        <v>15693</v>
      </c>
      <c r="Q7212" s="56">
        <v>8</v>
      </c>
      <c r="S7212" s="56" t="s">
        <v>8201</v>
      </c>
      <c r="U7212" s="593" t="s">
        <v>15681</v>
      </c>
      <c r="AI7212" s="56" t="s">
        <v>15678</v>
      </c>
    </row>
    <row r="7213" spans="1:35" s="56" customFormat="1" ht="14.25">
      <c r="A7213" s="56" t="s">
        <v>15674</v>
      </c>
      <c r="B7213" s="593" t="s">
        <v>15675</v>
      </c>
      <c r="C7213" s="594" t="s">
        <v>14729</v>
      </c>
      <c r="D7213" s="595" t="s">
        <v>14730</v>
      </c>
      <c r="E7213" s="590"/>
      <c r="F7213" s="590"/>
      <c r="G7213" s="590" t="s">
        <v>15676</v>
      </c>
      <c r="H7213" s="56" t="s">
        <v>15677</v>
      </c>
      <c r="I7213" s="159">
        <v>42270</v>
      </c>
      <c r="J7213" s="159"/>
      <c r="K7213" s="596" t="s">
        <v>15694</v>
      </c>
      <c r="L7213" s="597" t="s">
        <v>15695</v>
      </c>
      <c r="Q7213" s="56">
        <v>8</v>
      </c>
      <c r="S7213" s="56" t="s">
        <v>8201</v>
      </c>
      <c r="U7213" s="593" t="s">
        <v>15681</v>
      </c>
      <c r="AI7213" s="56" t="s">
        <v>15678</v>
      </c>
    </row>
    <row r="7214" spans="1:35" s="56" customFormat="1" ht="14.25">
      <c r="A7214" s="56" t="s">
        <v>15674</v>
      </c>
      <c r="B7214" s="593" t="s">
        <v>15675</v>
      </c>
      <c r="C7214" s="594" t="s">
        <v>14729</v>
      </c>
      <c r="D7214" s="595" t="s">
        <v>14730</v>
      </c>
      <c r="E7214" s="590"/>
      <c r="F7214" s="590"/>
      <c r="G7214" s="590" t="s">
        <v>15676</v>
      </c>
      <c r="H7214" s="56" t="s">
        <v>15677</v>
      </c>
      <c r="I7214" s="159">
        <v>42270</v>
      </c>
      <c r="J7214" s="159"/>
      <c r="K7214" s="596" t="s">
        <v>15696</v>
      </c>
      <c r="L7214" s="597" t="s">
        <v>15697</v>
      </c>
      <c r="Q7214" s="56">
        <v>8</v>
      </c>
      <c r="S7214" s="56" t="s">
        <v>8201</v>
      </c>
      <c r="U7214" s="593" t="s">
        <v>15681</v>
      </c>
      <c r="AI7214" s="56" t="s">
        <v>15678</v>
      </c>
    </row>
    <row r="7215" spans="1:35" s="56" customFormat="1" ht="14.25">
      <c r="A7215" s="56" t="s">
        <v>15674</v>
      </c>
      <c r="B7215" s="593" t="s">
        <v>15675</v>
      </c>
      <c r="C7215" s="594" t="s">
        <v>14729</v>
      </c>
      <c r="D7215" s="595" t="s">
        <v>14730</v>
      </c>
      <c r="E7215" s="590"/>
      <c r="F7215" s="590"/>
      <c r="G7215" s="590" t="s">
        <v>15676</v>
      </c>
      <c r="H7215" s="56" t="s">
        <v>15677</v>
      </c>
      <c r="I7215" s="159">
        <v>42270</v>
      </c>
      <c r="J7215" s="159"/>
      <c r="K7215" s="596" t="s">
        <v>15698</v>
      </c>
      <c r="L7215" s="597" t="s">
        <v>15699</v>
      </c>
      <c r="Q7215" s="56">
        <v>8</v>
      </c>
      <c r="S7215" s="56" t="s">
        <v>8201</v>
      </c>
      <c r="U7215" s="593" t="s">
        <v>15681</v>
      </c>
      <c r="AI7215" s="56" t="s">
        <v>15678</v>
      </c>
    </row>
    <row r="7216" spans="1:35" s="56" customFormat="1" ht="14.25">
      <c r="A7216" s="56" t="s">
        <v>15674</v>
      </c>
      <c r="B7216" s="593" t="s">
        <v>15675</v>
      </c>
      <c r="C7216" s="594" t="s">
        <v>14729</v>
      </c>
      <c r="D7216" s="595" t="s">
        <v>14730</v>
      </c>
      <c r="E7216" s="590"/>
      <c r="F7216" s="590"/>
      <c r="G7216" s="590" t="s">
        <v>15676</v>
      </c>
      <c r="H7216" s="56" t="s">
        <v>15677</v>
      </c>
      <c r="I7216" s="159">
        <v>42270</v>
      </c>
      <c r="J7216" s="159"/>
      <c r="K7216" s="596" t="s">
        <v>15700</v>
      </c>
      <c r="L7216" s="597" t="s">
        <v>15701</v>
      </c>
      <c r="Q7216" s="56">
        <v>8</v>
      </c>
      <c r="S7216" s="56" t="s">
        <v>8201</v>
      </c>
      <c r="U7216" s="593" t="s">
        <v>15681</v>
      </c>
      <c r="AI7216" s="56" t="s">
        <v>15678</v>
      </c>
    </row>
    <row r="7217" spans="1:35" s="56" customFormat="1" ht="14.25">
      <c r="A7217" s="56" t="s">
        <v>15674</v>
      </c>
      <c r="B7217" s="593" t="s">
        <v>15675</v>
      </c>
      <c r="C7217" s="594" t="s">
        <v>14729</v>
      </c>
      <c r="D7217" s="595" t="s">
        <v>14730</v>
      </c>
      <c r="E7217" s="590"/>
      <c r="F7217" s="590"/>
      <c r="G7217" s="590" t="s">
        <v>15676</v>
      </c>
      <c r="H7217" s="56" t="s">
        <v>15677</v>
      </c>
      <c r="I7217" s="159">
        <v>42270</v>
      </c>
      <c r="J7217" s="159"/>
      <c r="K7217" s="596" t="s">
        <v>15702</v>
      </c>
      <c r="L7217" s="597" t="s">
        <v>15703</v>
      </c>
      <c r="Q7217" s="56">
        <v>8</v>
      </c>
      <c r="S7217" s="56" t="s">
        <v>8201</v>
      </c>
      <c r="U7217" s="593" t="s">
        <v>15681</v>
      </c>
      <c r="AI7217" s="56" t="s">
        <v>15678</v>
      </c>
    </row>
    <row r="7218" spans="1:35" s="56" customFormat="1" ht="14.25">
      <c r="A7218" s="56" t="s">
        <v>15674</v>
      </c>
      <c r="B7218" s="593" t="s">
        <v>15675</v>
      </c>
      <c r="C7218" s="594" t="s">
        <v>14729</v>
      </c>
      <c r="D7218" s="595" t="s">
        <v>14730</v>
      </c>
      <c r="E7218" s="590"/>
      <c r="F7218" s="590"/>
      <c r="G7218" s="590" t="s">
        <v>15676</v>
      </c>
      <c r="H7218" s="56" t="s">
        <v>15677</v>
      </c>
      <c r="I7218" s="159">
        <v>42270</v>
      </c>
      <c r="J7218" s="159"/>
      <c r="K7218" s="596" t="s">
        <v>15704</v>
      </c>
      <c r="L7218" s="597" t="s">
        <v>15705</v>
      </c>
      <c r="Q7218" s="56">
        <v>8</v>
      </c>
      <c r="S7218" s="56" t="s">
        <v>8201</v>
      </c>
      <c r="U7218" s="593" t="s">
        <v>15681</v>
      </c>
      <c r="AI7218" s="56" t="s">
        <v>15678</v>
      </c>
    </row>
    <row r="7219" spans="1:35" s="56" customFormat="1" ht="14.25">
      <c r="A7219" s="56" t="s">
        <v>15674</v>
      </c>
      <c r="B7219" s="593" t="s">
        <v>15675</v>
      </c>
      <c r="C7219" s="594" t="s">
        <v>14729</v>
      </c>
      <c r="D7219" s="595" t="s">
        <v>14730</v>
      </c>
      <c r="E7219" s="590"/>
      <c r="F7219" s="590"/>
      <c r="G7219" s="590" t="s">
        <v>15676</v>
      </c>
      <c r="H7219" s="56" t="s">
        <v>15677</v>
      </c>
      <c r="I7219" s="159">
        <v>42270</v>
      </c>
      <c r="J7219" s="159"/>
      <c r="K7219" s="596" t="s">
        <v>15706</v>
      </c>
      <c r="L7219" s="597" t="s">
        <v>15707</v>
      </c>
      <c r="Q7219" s="56">
        <v>8</v>
      </c>
      <c r="S7219" s="56" t="s">
        <v>8201</v>
      </c>
      <c r="U7219" s="593" t="s">
        <v>15681</v>
      </c>
      <c r="AI7219" s="56" t="s">
        <v>15678</v>
      </c>
    </row>
    <row r="7220" spans="1:35" s="56" customFormat="1" ht="14.25">
      <c r="A7220" s="56" t="s">
        <v>15674</v>
      </c>
      <c r="B7220" s="593" t="s">
        <v>15675</v>
      </c>
      <c r="C7220" s="594" t="s">
        <v>14729</v>
      </c>
      <c r="D7220" s="595" t="s">
        <v>14730</v>
      </c>
      <c r="E7220" s="590"/>
      <c r="F7220" s="590"/>
      <c r="G7220" s="590" t="s">
        <v>15676</v>
      </c>
      <c r="H7220" s="56" t="s">
        <v>15677</v>
      </c>
      <c r="I7220" s="159">
        <v>42270</v>
      </c>
      <c r="J7220" s="159"/>
      <c r="K7220" s="596" t="s">
        <v>15708</v>
      </c>
      <c r="L7220" s="597" t="s">
        <v>15709</v>
      </c>
      <c r="Q7220" s="56">
        <v>8</v>
      </c>
      <c r="S7220" s="56" t="s">
        <v>8201</v>
      </c>
      <c r="U7220" s="593" t="s">
        <v>15681</v>
      </c>
      <c r="AI7220" s="56" t="s">
        <v>15678</v>
      </c>
    </row>
    <row r="7221" spans="1:35" s="56" customFormat="1" ht="14.25">
      <c r="A7221" s="56" t="s">
        <v>15674</v>
      </c>
      <c r="B7221" s="593" t="s">
        <v>15675</v>
      </c>
      <c r="C7221" s="594" t="s">
        <v>14729</v>
      </c>
      <c r="D7221" s="595" t="s">
        <v>14730</v>
      </c>
      <c r="E7221" s="590"/>
      <c r="F7221" s="590"/>
      <c r="G7221" s="590" t="s">
        <v>15676</v>
      </c>
      <c r="H7221" s="56" t="s">
        <v>15677</v>
      </c>
      <c r="I7221" s="159">
        <v>42270</v>
      </c>
      <c r="J7221" s="159"/>
      <c r="K7221" s="596" t="s">
        <v>15710</v>
      </c>
      <c r="L7221" s="597" t="s">
        <v>15711</v>
      </c>
      <c r="Q7221" s="56">
        <v>8</v>
      </c>
      <c r="S7221" s="56" t="s">
        <v>8201</v>
      </c>
      <c r="U7221" s="593" t="s">
        <v>15681</v>
      </c>
      <c r="AI7221" s="56" t="s">
        <v>15678</v>
      </c>
    </row>
    <row r="7222" spans="1:35" s="56" customFormat="1" ht="14.25">
      <c r="A7222" s="56" t="s">
        <v>15674</v>
      </c>
      <c r="B7222" s="593" t="s">
        <v>15675</v>
      </c>
      <c r="C7222" s="594" t="s">
        <v>14729</v>
      </c>
      <c r="D7222" s="595" t="s">
        <v>14730</v>
      </c>
      <c r="E7222" s="590"/>
      <c r="F7222" s="590"/>
      <c r="G7222" s="590" t="s">
        <v>15676</v>
      </c>
      <c r="H7222" s="56" t="s">
        <v>15677</v>
      </c>
      <c r="I7222" s="159">
        <v>42270</v>
      </c>
      <c r="J7222" s="159"/>
      <c r="K7222" s="596" t="s">
        <v>15712</v>
      </c>
      <c r="L7222" s="597" t="s">
        <v>15713</v>
      </c>
      <c r="Q7222" s="56">
        <v>8</v>
      </c>
      <c r="S7222" s="56" t="s">
        <v>8201</v>
      </c>
      <c r="U7222" s="593" t="s">
        <v>15681</v>
      </c>
      <c r="AI7222" s="56" t="s">
        <v>15678</v>
      </c>
    </row>
    <row r="7223" spans="1:35" s="56" customFormat="1" ht="14.25">
      <c r="A7223" s="56" t="s">
        <v>15674</v>
      </c>
      <c r="B7223" s="593" t="s">
        <v>15675</v>
      </c>
      <c r="C7223" s="594" t="s">
        <v>14729</v>
      </c>
      <c r="D7223" s="595" t="s">
        <v>14730</v>
      </c>
      <c r="E7223" s="590"/>
      <c r="F7223" s="590"/>
      <c r="G7223" s="590" t="s">
        <v>15676</v>
      </c>
      <c r="H7223" s="56" t="s">
        <v>15677</v>
      </c>
      <c r="I7223" s="159">
        <v>42270</v>
      </c>
      <c r="J7223" s="159"/>
      <c r="K7223" s="596" t="s">
        <v>15714</v>
      </c>
      <c r="L7223" s="597" t="s">
        <v>15715</v>
      </c>
      <c r="Q7223" s="56">
        <v>8</v>
      </c>
      <c r="S7223" s="56" t="s">
        <v>8201</v>
      </c>
      <c r="U7223" s="593" t="s">
        <v>15681</v>
      </c>
      <c r="AI7223" s="56" t="s">
        <v>15678</v>
      </c>
    </row>
    <row r="7224" spans="1:35" s="56" customFormat="1" ht="14.25">
      <c r="A7224" s="56" t="s">
        <v>15674</v>
      </c>
      <c r="B7224" s="593" t="s">
        <v>15675</v>
      </c>
      <c r="C7224" s="594" t="s">
        <v>14729</v>
      </c>
      <c r="D7224" s="595" t="s">
        <v>14730</v>
      </c>
      <c r="E7224" s="590"/>
      <c r="F7224" s="590"/>
      <c r="G7224" s="590" t="s">
        <v>15676</v>
      </c>
      <c r="H7224" s="56" t="s">
        <v>15677</v>
      </c>
      <c r="I7224" s="159">
        <v>42270</v>
      </c>
      <c r="J7224" s="159"/>
      <c r="K7224" s="596" t="s">
        <v>15716</v>
      </c>
      <c r="L7224" s="597" t="s">
        <v>15717</v>
      </c>
      <c r="Q7224" s="56">
        <v>8</v>
      </c>
      <c r="S7224" s="56" t="s">
        <v>8201</v>
      </c>
      <c r="U7224" s="593" t="s">
        <v>15681</v>
      </c>
      <c r="AI7224" s="56" t="s">
        <v>15678</v>
      </c>
    </row>
    <row r="7225" spans="1:35" s="56" customFormat="1" ht="14.25">
      <c r="A7225" s="56" t="s">
        <v>15674</v>
      </c>
      <c r="B7225" s="593" t="s">
        <v>15675</v>
      </c>
      <c r="C7225" s="594" t="s">
        <v>14729</v>
      </c>
      <c r="D7225" s="595" t="s">
        <v>14730</v>
      </c>
      <c r="E7225" s="590"/>
      <c r="F7225" s="590"/>
      <c r="G7225" s="590" t="s">
        <v>15676</v>
      </c>
      <c r="H7225" s="56" t="s">
        <v>15677</v>
      </c>
      <c r="I7225" s="159">
        <v>42270</v>
      </c>
      <c r="J7225" s="159"/>
      <c r="K7225" s="596" t="s">
        <v>15718</v>
      </c>
      <c r="L7225" s="597" t="s">
        <v>15719</v>
      </c>
      <c r="Q7225" s="56">
        <v>8</v>
      </c>
      <c r="S7225" s="56" t="s">
        <v>8201</v>
      </c>
      <c r="U7225" s="593" t="s">
        <v>15681</v>
      </c>
      <c r="AI7225" s="56" t="s">
        <v>15678</v>
      </c>
    </row>
    <row r="7226" spans="1:35" s="56" customFormat="1" ht="14.25">
      <c r="A7226" s="56" t="s">
        <v>15674</v>
      </c>
      <c r="B7226" s="593" t="s">
        <v>15675</v>
      </c>
      <c r="C7226" s="594" t="s">
        <v>14729</v>
      </c>
      <c r="D7226" s="595" t="s">
        <v>14730</v>
      </c>
      <c r="E7226" s="590"/>
      <c r="F7226" s="590"/>
      <c r="G7226" s="590" t="s">
        <v>15676</v>
      </c>
      <c r="H7226" s="56" t="s">
        <v>15677</v>
      </c>
      <c r="I7226" s="159">
        <v>42270</v>
      </c>
      <c r="J7226" s="159"/>
      <c r="K7226" s="596" t="s">
        <v>15720</v>
      </c>
      <c r="L7226" s="597" t="s">
        <v>15721</v>
      </c>
      <c r="Q7226" s="56">
        <v>8</v>
      </c>
      <c r="S7226" s="56" t="s">
        <v>8201</v>
      </c>
      <c r="U7226" s="593" t="s">
        <v>15681</v>
      </c>
      <c r="AI7226" s="56" t="s">
        <v>15678</v>
      </c>
    </row>
    <row r="7227" spans="1:35" s="56" customFormat="1" ht="14.25">
      <c r="A7227" s="56" t="s">
        <v>15674</v>
      </c>
      <c r="B7227" s="593" t="s">
        <v>15675</v>
      </c>
      <c r="C7227" s="594" t="s">
        <v>14729</v>
      </c>
      <c r="D7227" s="595" t="s">
        <v>14730</v>
      </c>
      <c r="E7227" s="590"/>
      <c r="F7227" s="590"/>
      <c r="G7227" s="590" t="s">
        <v>15676</v>
      </c>
      <c r="H7227" s="56" t="s">
        <v>15677</v>
      </c>
      <c r="I7227" s="159">
        <v>42270</v>
      </c>
      <c r="J7227" s="159"/>
      <c r="K7227" s="596" t="s">
        <v>15722</v>
      </c>
      <c r="L7227" s="597" t="s">
        <v>15723</v>
      </c>
      <c r="Q7227" s="56">
        <v>8</v>
      </c>
      <c r="S7227" s="56" t="s">
        <v>8201</v>
      </c>
      <c r="U7227" s="593" t="s">
        <v>15681</v>
      </c>
      <c r="AI7227" s="56" t="s">
        <v>15678</v>
      </c>
    </row>
    <row r="7228" spans="1:35" s="56" customFormat="1" ht="14.25">
      <c r="A7228" s="56" t="s">
        <v>15674</v>
      </c>
      <c r="B7228" s="593" t="s">
        <v>15675</v>
      </c>
      <c r="C7228" s="594" t="s">
        <v>14729</v>
      </c>
      <c r="D7228" s="595" t="s">
        <v>14730</v>
      </c>
      <c r="E7228" s="590"/>
      <c r="F7228" s="590"/>
      <c r="G7228" s="590" t="s">
        <v>15676</v>
      </c>
      <c r="H7228" s="56" t="s">
        <v>15677</v>
      </c>
      <c r="I7228" s="159">
        <v>42270</v>
      </c>
      <c r="J7228" s="159"/>
      <c r="K7228" s="596" t="s">
        <v>15724</v>
      </c>
      <c r="L7228" s="597" t="s">
        <v>15725</v>
      </c>
      <c r="Q7228" s="56">
        <v>8</v>
      </c>
      <c r="S7228" s="56" t="s">
        <v>8201</v>
      </c>
      <c r="U7228" s="593" t="s">
        <v>15681</v>
      </c>
      <c r="AI7228" s="56" t="s">
        <v>15678</v>
      </c>
    </row>
    <row r="7229" spans="1:35" s="56" customFormat="1" ht="14.25">
      <c r="A7229" s="56" t="s">
        <v>15674</v>
      </c>
      <c r="B7229" s="593" t="s">
        <v>15675</v>
      </c>
      <c r="C7229" s="594" t="s">
        <v>14729</v>
      </c>
      <c r="D7229" s="595" t="s">
        <v>14730</v>
      </c>
      <c r="E7229" s="590"/>
      <c r="F7229" s="590"/>
      <c r="G7229" s="590" t="s">
        <v>15676</v>
      </c>
      <c r="H7229" s="56" t="s">
        <v>15677</v>
      </c>
      <c r="I7229" s="159">
        <v>42270</v>
      </c>
      <c r="J7229" s="159"/>
      <c r="K7229" s="596" t="s">
        <v>15726</v>
      </c>
      <c r="L7229" s="597" t="s">
        <v>15727</v>
      </c>
      <c r="Q7229" s="56">
        <v>8</v>
      </c>
      <c r="S7229" s="56" t="s">
        <v>8201</v>
      </c>
      <c r="U7229" s="593" t="s">
        <v>15681</v>
      </c>
      <c r="AI7229" s="56" t="s">
        <v>15678</v>
      </c>
    </row>
    <row r="7230" spans="1:35" s="56" customFormat="1" ht="14.25">
      <c r="A7230" s="56" t="s">
        <v>15674</v>
      </c>
      <c r="B7230" s="593" t="s">
        <v>15675</v>
      </c>
      <c r="C7230" s="594" t="s">
        <v>14729</v>
      </c>
      <c r="D7230" s="595" t="s">
        <v>14730</v>
      </c>
      <c r="E7230" s="590"/>
      <c r="F7230" s="590"/>
      <c r="G7230" s="590" t="s">
        <v>15676</v>
      </c>
      <c r="H7230" s="56" t="s">
        <v>15677</v>
      </c>
      <c r="I7230" s="159">
        <v>42270</v>
      </c>
      <c r="J7230" s="159"/>
      <c r="K7230" s="596" t="s">
        <v>15728</v>
      </c>
      <c r="L7230" s="597" t="s">
        <v>15729</v>
      </c>
      <c r="Q7230" s="56">
        <v>8</v>
      </c>
      <c r="S7230" s="56" t="s">
        <v>8201</v>
      </c>
      <c r="U7230" s="593" t="s">
        <v>15681</v>
      </c>
      <c r="AI7230" s="56" t="s">
        <v>15678</v>
      </c>
    </row>
    <row r="7231" spans="1:35" s="56" customFormat="1" ht="14.25">
      <c r="A7231" s="56" t="s">
        <v>15674</v>
      </c>
      <c r="B7231" s="593" t="s">
        <v>15675</v>
      </c>
      <c r="C7231" s="594" t="s">
        <v>14729</v>
      </c>
      <c r="D7231" s="595" t="s">
        <v>14730</v>
      </c>
      <c r="E7231" s="590"/>
      <c r="F7231" s="590"/>
      <c r="G7231" s="590" t="s">
        <v>15676</v>
      </c>
      <c r="H7231" s="56" t="s">
        <v>15677</v>
      </c>
      <c r="I7231" s="159">
        <v>42270</v>
      </c>
      <c r="J7231" s="159"/>
      <c r="K7231" s="596" t="s">
        <v>15730</v>
      </c>
      <c r="L7231" s="597" t="s">
        <v>15731</v>
      </c>
      <c r="Q7231" s="56">
        <v>8</v>
      </c>
      <c r="S7231" s="56" t="s">
        <v>8201</v>
      </c>
      <c r="U7231" s="593" t="s">
        <v>15681</v>
      </c>
      <c r="AI7231" s="56" t="s">
        <v>15678</v>
      </c>
    </row>
    <row r="7232" spans="1:35" s="56" customFormat="1" ht="14.25">
      <c r="A7232" s="56" t="s">
        <v>15674</v>
      </c>
      <c r="B7232" s="593" t="s">
        <v>15675</v>
      </c>
      <c r="C7232" s="594" t="s">
        <v>14729</v>
      </c>
      <c r="D7232" s="595" t="s">
        <v>14730</v>
      </c>
      <c r="E7232" s="590"/>
      <c r="F7232" s="590"/>
      <c r="G7232" s="590" t="s">
        <v>15676</v>
      </c>
      <c r="H7232" s="56" t="s">
        <v>15677</v>
      </c>
      <c r="I7232" s="159">
        <v>42270</v>
      </c>
      <c r="J7232" s="159"/>
      <c r="K7232" s="596" t="s">
        <v>15732</v>
      </c>
      <c r="L7232" s="597" t="s">
        <v>15733</v>
      </c>
      <c r="Q7232" s="56">
        <v>8</v>
      </c>
      <c r="S7232" s="56" t="s">
        <v>8201</v>
      </c>
      <c r="U7232" s="593" t="s">
        <v>15681</v>
      </c>
      <c r="AI7232" s="56" t="s">
        <v>15678</v>
      </c>
    </row>
    <row r="7233" spans="1:35" s="56" customFormat="1" ht="14.25">
      <c r="A7233" s="56" t="s">
        <v>15674</v>
      </c>
      <c r="B7233" s="593" t="s">
        <v>15675</v>
      </c>
      <c r="C7233" s="594" t="s">
        <v>14729</v>
      </c>
      <c r="D7233" s="595" t="s">
        <v>14730</v>
      </c>
      <c r="E7233" s="590"/>
      <c r="F7233" s="590"/>
      <c r="G7233" s="590" t="s">
        <v>15676</v>
      </c>
      <c r="H7233" s="56" t="s">
        <v>15677</v>
      </c>
      <c r="I7233" s="159">
        <v>42270</v>
      </c>
      <c r="J7233" s="159"/>
      <c r="K7233" s="596" t="s">
        <v>15734</v>
      </c>
      <c r="L7233" s="597" t="s">
        <v>15735</v>
      </c>
      <c r="Q7233" s="56">
        <v>8</v>
      </c>
      <c r="S7233" s="56" t="s">
        <v>8201</v>
      </c>
      <c r="U7233" s="593" t="s">
        <v>15681</v>
      </c>
      <c r="AI7233" s="56" t="s">
        <v>15678</v>
      </c>
    </row>
    <row r="7234" spans="1:35" s="56" customFormat="1" ht="14.25">
      <c r="A7234" s="56" t="s">
        <v>15674</v>
      </c>
      <c r="B7234" s="593" t="s">
        <v>15675</v>
      </c>
      <c r="C7234" s="594" t="s">
        <v>14729</v>
      </c>
      <c r="D7234" s="595" t="s">
        <v>14730</v>
      </c>
      <c r="E7234" s="590"/>
      <c r="F7234" s="590"/>
      <c r="G7234" s="590" t="s">
        <v>15676</v>
      </c>
      <c r="H7234" s="56" t="s">
        <v>15677</v>
      </c>
      <c r="I7234" s="159">
        <v>42270</v>
      </c>
      <c r="J7234" s="159"/>
      <c r="K7234" s="596" t="s">
        <v>15736</v>
      </c>
      <c r="L7234" s="597" t="s">
        <v>15737</v>
      </c>
      <c r="Q7234" s="56">
        <v>8</v>
      </c>
      <c r="S7234" s="56" t="s">
        <v>8201</v>
      </c>
      <c r="U7234" s="593" t="s">
        <v>15681</v>
      </c>
      <c r="AI7234" s="56" t="s">
        <v>15678</v>
      </c>
    </row>
    <row r="7235" spans="1:35" s="56" customFormat="1" ht="14.25">
      <c r="A7235" s="56" t="s">
        <v>15674</v>
      </c>
      <c r="B7235" s="593" t="s">
        <v>15675</v>
      </c>
      <c r="C7235" s="594" t="s">
        <v>14729</v>
      </c>
      <c r="D7235" s="595" t="s">
        <v>14730</v>
      </c>
      <c r="E7235" s="590"/>
      <c r="F7235" s="590"/>
      <c r="G7235" s="590" t="s">
        <v>15676</v>
      </c>
      <c r="H7235" s="56" t="s">
        <v>15677</v>
      </c>
      <c r="I7235" s="159">
        <v>42270</v>
      </c>
      <c r="J7235" s="159"/>
      <c r="K7235" s="596" t="s">
        <v>15738</v>
      </c>
      <c r="L7235" s="597" t="s">
        <v>15739</v>
      </c>
      <c r="Q7235" s="56">
        <v>8</v>
      </c>
      <c r="S7235" s="56" t="s">
        <v>8201</v>
      </c>
      <c r="U7235" s="593" t="s">
        <v>15681</v>
      </c>
      <c r="AI7235" s="56" t="s">
        <v>15678</v>
      </c>
    </row>
    <row r="7236" spans="1:35" s="56" customFormat="1" ht="14.25">
      <c r="A7236" s="56" t="s">
        <v>15674</v>
      </c>
      <c r="B7236" s="593" t="s">
        <v>15675</v>
      </c>
      <c r="C7236" s="594" t="s">
        <v>14729</v>
      </c>
      <c r="D7236" s="595" t="s">
        <v>14730</v>
      </c>
      <c r="E7236" s="590"/>
      <c r="F7236" s="590"/>
      <c r="G7236" s="590" t="s">
        <v>15676</v>
      </c>
      <c r="H7236" s="56" t="s">
        <v>15677</v>
      </c>
      <c r="I7236" s="159">
        <v>42270</v>
      </c>
      <c r="J7236" s="159"/>
      <c r="K7236" s="596" t="s">
        <v>15740</v>
      </c>
      <c r="L7236" s="597" t="s">
        <v>15741</v>
      </c>
      <c r="Q7236" s="56">
        <v>8</v>
      </c>
      <c r="S7236" s="56" t="s">
        <v>8201</v>
      </c>
      <c r="U7236" s="593" t="s">
        <v>15681</v>
      </c>
      <c r="AI7236" s="56" t="s">
        <v>15678</v>
      </c>
    </row>
    <row r="7237" spans="1:35" s="56" customFormat="1" ht="14.25">
      <c r="A7237" s="56" t="s">
        <v>15674</v>
      </c>
      <c r="B7237" s="593" t="s">
        <v>15675</v>
      </c>
      <c r="C7237" s="594" t="s">
        <v>14729</v>
      </c>
      <c r="D7237" s="595" t="s">
        <v>14730</v>
      </c>
      <c r="E7237" s="590"/>
      <c r="F7237" s="590"/>
      <c r="G7237" s="590" t="s">
        <v>15676</v>
      </c>
      <c r="H7237" s="56" t="s">
        <v>15677</v>
      </c>
      <c r="I7237" s="159">
        <v>42270</v>
      </c>
      <c r="J7237" s="159"/>
      <c r="K7237" s="596" t="s">
        <v>15742</v>
      </c>
      <c r="L7237" s="597" t="s">
        <v>15743</v>
      </c>
      <c r="Q7237" s="56">
        <v>8</v>
      </c>
      <c r="S7237" s="56" t="s">
        <v>8201</v>
      </c>
      <c r="U7237" s="593" t="s">
        <v>15681</v>
      </c>
      <c r="AI7237" s="56" t="s">
        <v>15678</v>
      </c>
    </row>
    <row r="7238" spans="1:35" s="56" customFormat="1" ht="14.25">
      <c r="A7238" s="56" t="s">
        <v>15674</v>
      </c>
      <c r="B7238" s="593" t="s">
        <v>15675</v>
      </c>
      <c r="C7238" s="594" t="s">
        <v>14729</v>
      </c>
      <c r="D7238" s="595" t="s">
        <v>14730</v>
      </c>
      <c r="E7238" s="590"/>
      <c r="F7238" s="590"/>
      <c r="G7238" s="590" t="s">
        <v>15676</v>
      </c>
      <c r="H7238" s="56" t="s">
        <v>15677</v>
      </c>
      <c r="I7238" s="159">
        <v>42270</v>
      </c>
      <c r="J7238" s="159"/>
      <c r="K7238" s="596" t="s">
        <v>15744</v>
      </c>
      <c r="L7238" s="597" t="s">
        <v>15745</v>
      </c>
      <c r="Q7238" s="56">
        <v>8</v>
      </c>
      <c r="S7238" s="56" t="s">
        <v>8201</v>
      </c>
      <c r="U7238" s="593" t="s">
        <v>15681</v>
      </c>
      <c r="AI7238" s="56" t="s">
        <v>15678</v>
      </c>
    </row>
    <row r="7239" spans="1:35" s="56" customFormat="1" ht="14.25">
      <c r="A7239" s="56" t="s">
        <v>15674</v>
      </c>
      <c r="B7239" s="593" t="s">
        <v>15675</v>
      </c>
      <c r="C7239" s="594" t="s">
        <v>14729</v>
      </c>
      <c r="D7239" s="595" t="s">
        <v>14730</v>
      </c>
      <c r="E7239" s="590"/>
      <c r="F7239" s="590"/>
      <c r="G7239" s="590" t="s">
        <v>15676</v>
      </c>
      <c r="H7239" s="56" t="s">
        <v>15677</v>
      </c>
      <c r="I7239" s="159">
        <v>42270</v>
      </c>
      <c r="J7239" s="159"/>
      <c r="K7239" s="596" t="s">
        <v>15746</v>
      </c>
      <c r="L7239" s="597" t="s">
        <v>15747</v>
      </c>
      <c r="Q7239" s="56">
        <v>8</v>
      </c>
      <c r="S7239" s="56" t="s">
        <v>8201</v>
      </c>
      <c r="U7239" s="593" t="s">
        <v>15681</v>
      </c>
      <c r="AI7239" s="56" t="s">
        <v>15678</v>
      </c>
    </row>
    <row r="7240" spans="1:35" s="56" customFormat="1" ht="14.25">
      <c r="A7240" s="56" t="s">
        <v>15674</v>
      </c>
      <c r="B7240" s="593" t="s">
        <v>15675</v>
      </c>
      <c r="C7240" s="594" t="s">
        <v>14729</v>
      </c>
      <c r="D7240" s="595" t="s">
        <v>14730</v>
      </c>
      <c r="E7240" s="590"/>
      <c r="F7240" s="590"/>
      <c r="G7240" s="590" t="s">
        <v>15676</v>
      </c>
      <c r="H7240" s="56" t="s">
        <v>15677</v>
      </c>
      <c r="I7240" s="159">
        <v>42270</v>
      </c>
      <c r="J7240" s="159"/>
      <c r="K7240" s="596" t="s">
        <v>15748</v>
      </c>
      <c r="L7240" s="597" t="s">
        <v>15749</v>
      </c>
      <c r="Q7240" s="56">
        <v>8</v>
      </c>
      <c r="S7240" s="56" t="s">
        <v>8201</v>
      </c>
      <c r="U7240" s="593" t="s">
        <v>15681</v>
      </c>
      <c r="AI7240" s="56" t="s">
        <v>15678</v>
      </c>
    </row>
    <row r="7241" spans="1:35" s="56" customFormat="1" ht="14.25">
      <c r="A7241" s="56" t="s">
        <v>15674</v>
      </c>
      <c r="B7241" s="593" t="s">
        <v>15675</v>
      </c>
      <c r="C7241" s="594" t="s">
        <v>14729</v>
      </c>
      <c r="D7241" s="595" t="s">
        <v>14730</v>
      </c>
      <c r="E7241" s="590"/>
      <c r="F7241" s="590"/>
      <c r="G7241" s="590" t="s">
        <v>15676</v>
      </c>
      <c r="H7241" s="56" t="s">
        <v>15677</v>
      </c>
      <c r="I7241" s="159">
        <v>42270</v>
      </c>
      <c r="J7241" s="159"/>
      <c r="K7241" s="596" t="s">
        <v>15750</v>
      </c>
      <c r="L7241" s="597" t="s">
        <v>15751</v>
      </c>
      <c r="Q7241" s="56">
        <v>8</v>
      </c>
      <c r="S7241" s="56" t="s">
        <v>8201</v>
      </c>
      <c r="U7241" s="593" t="s">
        <v>15681</v>
      </c>
      <c r="AI7241" s="56" t="s">
        <v>15678</v>
      </c>
    </row>
    <row r="7242" spans="1:35" s="56" customFormat="1" ht="14.25">
      <c r="A7242" s="56" t="s">
        <v>15674</v>
      </c>
      <c r="B7242" s="593" t="s">
        <v>15675</v>
      </c>
      <c r="C7242" s="594" t="s">
        <v>14729</v>
      </c>
      <c r="D7242" s="595" t="s">
        <v>14730</v>
      </c>
      <c r="E7242" s="590"/>
      <c r="F7242" s="590"/>
      <c r="G7242" s="590" t="s">
        <v>15676</v>
      </c>
      <c r="H7242" s="56" t="s">
        <v>15677</v>
      </c>
      <c r="I7242" s="159">
        <v>42270</v>
      </c>
      <c r="J7242" s="159"/>
      <c r="K7242" s="596" t="s">
        <v>15752</v>
      </c>
      <c r="L7242" s="597" t="s">
        <v>15753</v>
      </c>
      <c r="Q7242" s="56">
        <v>8</v>
      </c>
      <c r="S7242" s="56" t="s">
        <v>8201</v>
      </c>
      <c r="U7242" s="593" t="s">
        <v>15681</v>
      </c>
      <c r="AI7242" s="56" t="s">
        <v>15678</v>
      </c>
    </row>
    <row r="7243" spans="1:35" s="56" customFormat="1" ht="14.25">
      <c r="A7243" s="56" t="s">
        <v>15674</v>
      </c>
      <c r="B7243" s="593" t="s">
        <v>15675</v>
      </c>
      <c r="C7243" s="594" t="s">
        <v>14729</v>
      </c>
      <c r="D7243" s="595" t="s">
        <v>14730</v>
      </c>
      <c r="E7243" s="590"/>
      <c r="F7243" s="590"/>
      <c r="G7243" s="590" t="s">
        <v>15676</v>
      </c>
      <c r="H7243" s="56" t="s">
        <v>15677</v>
      </c>
      <c r="I7243" s="159">
        <v>42270</v>
      </c>
      <c r="J7243" s="159"/>
      <c r="K7243" s="596" t="s">
        <v>15754</v>
      </c>
      <c r="L7243" s="597" t="s">
        <v>15755</v>
      </c>
      <c r="Q7243" s="56">
        <v>8</v>
      </c>
      <c r="S7243" s="56" t="s">
        <v>8201</v>
      </c>
      <c r="U7243" s="593" t="s">
        <v>15681</v>
      </c>
      <c r="AI7243" s="56" t="s">
        <v>15678</v>
      </c>
    </row>
    <row r="7244" spans="1:35" s="56" customFormat="1" ht="14.25">
      <c r="A7244" s="56" t="s">
        <v>15674</v>
      </c>
      <c r="B7244" s="593" t="s">
        <v>15675</v>
      </c>
      <c r="C7244" s="594" t="s">
        <v>14729</v>
      </c>
      <c r="D7244" s="595" t="s">
        <v>14730</v>
      </c>
      <c r="E7244" s="590"/>
      <c r="F7244" s="590"/>
      <c r="G7244" s="590" t="s">
        <v>15676</v>
      </c>
      <c r="H7244" s="56" t="s">
        <v>15677</v>
      </c>
      <c r="I7244" s="159">
        <v>42270</v>
      </c>
      <c r="J7244" s="159"/>
      <c r="K7244" s="596" t="s">
        <v>15756</v>
      </c>
      <c r="L7244" s="597" t="s">
        <v>15757</v>
      </c>
      <c r="Q7244" s="56">
        <v>8</v>
      </c>
      <c r="S7244" s="56" t="s">
        <v>8201</v>
      </c>
      <c r="U7244" s="593" t="s">
        <v>15681</v>
      </c>
      <c r="AI7244" s="56" t="s">
        <v>15678</v>
      </c>
    </row>
    <row r="7245" spans="1:35" s="56" customFormat="1" ht="14.25">
      <c r="A7245" s="56" t="s">
        <v>15674</v>
      </c>
      <c r="B7245" s="593" t="s">
        <v>15675</v>
      </c>
      <c r="C7245" s="594" t="s">
        <v>14729</v>
      </c>
      <c r="D7245" s="595" t="s">
        <v>14730</v>
      </c>
      <c r="E7245" s="590"/>
      <c r="F7245" s="590"/>
      <c r="G7245" s="590" t="s">
        <v>15676</v>
      </c>
      <c r="H7245" s="56" t="s">
        <v>15677</v>
      </c>
      <c r="I7245" s="159">
        <v>42270</v>
      </c>
      <c r="J7245" s="159"/>
      <c r="K7245" s="596" t="s">
        <v>15758</v>
      </c>
      <c r="L7245" s="597" t="s">
        <v>15759</v>
      </c>
      <c r="Q7245" s="56">
        <v>8</v>
      </c>
      <c r="S7245" s="56" t="s">
        <v>8201</v>
      </c>
      <c r="U7245" s="593" t="s">
        <v>15681</v>
      </c>
      <c r="AI7245" s="56" t="s">
        <v>15678</v>
      </c>
    </row>
    <row r="7246" spans="1:35" s="56" customFormat="1" ht="14.25">
      <c r="A7246" s="56" t="s">
        <v>15674</v>
      </c>
      <c r="B7246" s="593" t="s">
        <v>15675</v>
      </c>
      <c r="C7246" s="594" t="s">
        <v>14729</v>
      </c>
      <c r="D7246" s="595" t="s">
        <v>14730</v>
      </c>
      <c r="E7246" s="590"/>
      <c r="F7246" s="590"/>
      <c r="G7246" s="590" t="s">
        <v>15676</v>
      </c>
      <c r="H7246" s="56" t="s">
        <v>15677</v>
      </c>
      <c r="I7246" s="159">
        <v>42270</v>
      </c>
      <c r="J7246" s="159"/>
      <c r="K7246" s="596" t="s">
        <v>15760</v>
      </c>
      <c r="L7246" s="597" t="s">
        <v>15761</v>
      </c>
      <c r="Q7246" s="56">
        <v>8</v>
      </c>
      <c r="S7246" s="56" t="s">
        <v>8201</v>
      </c>
      <c r="U7246" s="593" t="s">
        <v>15681</v>
      </c>
      <c r="AI7246" s="56" t="s">
        <v>15678</v>
      </c>
    </row>
    <row r="7247" spans="1:35" s="56" customFormat="1" ht="14.25">
      <c r="A7247" s="56" t="s">
        <v>15674</v>
      </c>
      <c r="B7247" s="593" t="s">
        <v>15675</v>
      </c>
      <c r="C7247" s="594" t="s">
        <v>14729</v>
      </c>
      <c r="D7247" s="595" t="s">
        <v>14730</v>
      </c>
      <c r="E7247" s="590"/>
      <c r="F7247" s="590"/>
      <c r="G7247" s="590" t="s">
        <v>15676</v>
      </c>
      <c r="H7247" s="56" t="s">
        <v>15677</v>
      </c>
      <c r="I7247" s="159">
        <v>42270</v>
      </c>
      <c r="J7247" s="159"/>
      <c r="K7247" s="596" t="s">
        <v>15762</v>
      </c>
      <c r="L7247" s="597" t="s">
        <v>15763</v>
      </c>
      <c r="Q7247" s="56">
        <v>8</v>
      </c>
      <c r="S7247" s="56" t="s">
        <v>8201</v>
      </c>
      <c r="U7247" s="593" t="s">
        <v>15681</v>
      </c>
      <c r="AI7247" s="56" t="s">
        <v>15678</v>
      </c>
    </row>
    <row r="7248" spans="1:35" s="56" customFormat="1" ht="14.25">
      <c r="A7248" s="56" t="s">
        <v>15674</v>
      </c>
      <c r="B7248" s="593" t="s">
        <v>15675</v>
      </c>
      <c r="C7248" s="594" t="s">
        <v>14729</v>
      </c>
      <c r="D7248" s="595" t="s">
        <v>14730</v>
      </c>
      <c r="E7248" s="590"/>
      <c r="F7248" s="590"/>
      <c r="G7248" s="590" t="s">
        <v>15676</v>
      </c>
      <c r="H7248" s="56" t="s">
        <v>15677</v>
      </c>
      <c r="I7248" s="159">
        <v>42270</v>
      </c>
      <c r="J7248" s="159"/>
      <c r="K7248" s="596" t="s">
        <v>15764</v>
      </c>
      <c r="L7248" s="597" t="s">
        <v>15765</v>
      </c>
      <c r="Q7248" s="56">
        <v>8</v>
      </c>
      <c r="S7248" s="56" t="s">
        <v>8201</v>
      </c>
      <c r="U7248" s="593" t="s">
        <v>15681</v>
      </c>
      <c r="AI7248" s="56" t="s">
        <v>15678</v>
      </c>
    </row>
    <row r="7249" spans="1:35" s="56" customFormat="1" ht="14.25">
      <c r="A7249" s="56" t="s">
        <v>15674</v>
      </c>
      <c r="B7249" s="593" t="s">
        <v>15675</v>
      </c>
      <c r="C7249" s="594" t="s">
        <v>14729</v>
      </c>
      <c r="D7249" s="595" t="s">
        <v>14730</v>
      </c>
      <c r="E7249" s="590"/>
      <c r="F7249" s="590"/>
      <c r="G7249" s="590" t="s">
        <v>15676</v>
      </c>
      <c r="H7249" s="56" t="s">
        <v>15677</v>
      </c>
      <c r="I7249" s="159">
        <v>42270</v>
      </c>
      <c r="J7249" s="159"/>
      <c r="K7249" s="596" t="s">
        <v>15766</v>
      </c>
      <c r="L7249" s="597" t="s">
        <v>15767</v>
      </c>
      <c r="Q7249" s="56">
        <v>8</v>
      </c>
      <c r="S7249" s="56" t="s">
        <v>8201</v>
      </c>
      <c r="U7249" s="593" t="s">
        <v>15681</v>
      </c>
      <c r="AI7249" s="56" t="s">
        <v>15678</v>
      </c>
    </row>
    <row r="7250" spans="1:35" s="56" customFormat="1" ht="14.25">
      <c r="A7250" s="56" t="s">
        <v>15674</v>
      </c>
      <c r="B7250" s="593" t="s">
        <v>15675</v>
      </c>
      <c r="C7250" s="594" t="s">
        <v>14729</v>
      </c>
      <c r="D7250" s="595" t="s">
        <v>14730</v>
      </c>
      <c r="E7250" s="590"/>
      <c r="F7250" s="590"/>
      <c r="G7250" s="590" t="s">
        <v>15676</v>
      </c>
      <c r="H7250" s="56" t="s">
        <v>15677</v>
      </c>
      <c r="I7250" s="159">
        <v>42270</v>
      </c>
      <c r="J7250" s="159"/>
      <c r="K7250" s="596" t="s">
        <v>15768</v>
      </c>
      <c r="L7250" s="597" t="s">
        <v>15769</v>
      </c>
      <c r="Q7250" s="56">
        <v>8</v>
      </c>
      <c r="S7250" s="56" t="s">
        <v>8201</v>
      </c>
      <c r="U7250" s="593" t="s">
        <v>15681</v>
      </c>
      <c r="AI7250" s="56" t="s">
        <v>15678</v>
      </c>
    </row>
    <row r="7251" spans="1:35" s="56" customFormat="1" ht="14.25">
      <c r="A7251" s="56" t="s">
        <v>15674</v>
      </c>
      <c r="B7251" s="593" t="s">
        <v>15675</v>
      </c>
      <c r="C7251" s="594" t="s">
        <v>14729</v>
      </c>
      <c r="D7251" s="595" t="s">
        <v>14730</v>
      </c>
      <c r="E7251" s="590"/>
      <c r="F7251" s="590"/>
      <c r="G7251" s="590" t="s">
        <v>15676</v>
      </c>
      <c r="H7251" s="56" t="s">
        <v>15677</v>
      </c>
      <c r="I7251" s="159">
        <v>42270</v>
      </c>
      <c r="J7251" s="159"/>
      <c r="K7251" s="596" t="s">
        <v>15770</v>
      </c>
      <c r="L7251" s="597" t="s">
        <v>15771</v>
      </c>
      <c r="Q7251" s="56">
        <v>8</v>
      </c>
      <c r="S7251" s="56" t="s">
        <v>8201</v>
      </c>
      <c r="U7251" s="593" t="s">
        <v>15681</v>
      </c>
      <c r="AI7251" s="56" t="s">
        <v>15678</v>
      </c>
    </row>
    <row r="7252" spans="1:35" s="56" customFormat="1" ht="14.25">
      <c r="A7252" s="56" t="s">
        <v>15674</v>
      </c>
      <c r="B7252" s="593" t="s">
        <v>15675</v>
      </c>
      <c r="C7252" s="594" t="s">
        <v>14729</v>
      </c>
      <c r="D7252" s="595" t="s">
        <v>14730</v>
      </c>
      <c r="E7252" s="590"/>
      <c r="F7252" s="590"/>
      <c r="G7252" s="590" t="s">
        <v>15676</v>
      </c>
      <c r="H7252" s="56" t="s">
        <v>15677</v>
      </c>
      <c r="I7252" s="159">
        <v>42270</v>
      </c>
      <c r="J7252" s="159"/>
      <c r="K7252" s="596" t="s">
        <v>15772</v>
      </c>
      <c r="L7252" s="597" t="s">
        <v>15773</v>
      </c>
      <c r="Q7252" s="56">
        <v>8</v>
      </c>
      <c r="S7252" s="56" t="s">
        <v>8201</v>
      </c>
      <c r="U7252" s="593" t="s">
        <v>15681</v>
      </c>
      <c r="AI7252" s="56" t="s">
        <v>15678</v>
      </c>
    </row>
    <row r="7253" spans="1:35" s="56" customFormat="1" ht="14.25">
      <c r="A7253" s="56" t="s">
        <v>15674</v>
      </c>
      <c r="B7253" s="593" t="s">
        <v>15675</v>
      </c>
      <c r="C7253" s="594" t="s">
        <v>14729</v>
      </c>
      <c r="D7253" s="595" t="s">
        <v>14730</v>
      </c>
      <c r="E7253" s="590"/>
      <c r="F7253" s="590"/>
      <c r="G7253" s="590" t="s">
        <v>15676</v>
      </c>
      <c r="H7253" s="56" t="s">
        <v>15677</v>
      </c>
      <c r="I7253" s="159">
        <v>42270</v>
      </c>
      <c r="J7253" s="159"/>
      <c r="K7253" s="596" t="s">
        <v>15774</v>
      </c>
      <c r="L7253" s="597" t="s">
        <v>15775</v>
      </c>
      <c r="Q7253" s="56">
        <v>8</v>
      </c>
      <c r="S7253" s="56" t="s">
        <v>8201</v>
      </c>
      <c r="U7253" s="593" t="s">
        <v>15681</v>
      </c>
      <c r="AI7253" s="56" t="s">
        <v>15678</v>
      </c>
    </row>
    <row r="7254" spans="1:35" s="56" customFormat="1" ht="14.25">
      <c r="A7254" s="56" t="s">
        <v>15674</v>
      </c>
      <c r="B7254" s="593" t="s">
        <v>15675</v>
      </c>
      <c r="C7254" s="594" t="s">
        <v>14729</v>
      </c>
      <c r="D7254" s="595" t="s">
        <v>14730</v>
      </c>
      <c r="E7254" s="590"/>
      <c r="F7254" s="590"/>
      <c r="G7254" s="590" t="s">
        <v>15676</v>
      </c>
      <c r="H7254" s="56" t="s">
        <v>15677</v>
      </c>
      <c r="I7254" s="159">
        <v>42270</v>
      </c>
      <c r="J7254" s="159"/>
      <c r="K7254" s="596" t="s">
        <v>15776</v>
      </c>
      <c r="L7254" s="597" t="s">
        <v>15777</v>
      </c>
      <c r="Q7254" s="56">
        <v>8</v>
      </c>
      <c r="S7254" s="56" t="s">
        <v>8201</v>
      </c>
      <c r="U7254" s="593" t="s">
        <v>15681</v>
      </c>
      <c r="AI7254" s="56" t="s">
        <v>15678</v>
      </c>
    </row>
    <row r="7255" spans="1:35" s="56" customFormat="1" ht="14.25">
      <c r="A7255" s="56" t="s">
        <v>15674</v>
      </c>
      <c r="B7255" s="593" t="s">
        <v>15675</v>
      </c>
      <c r="C7255" s="594" t="s">
        <v>14729</v>
      </c>
      <c r="D7255" s="595" t="s">
        <v>14730</v>
      </c>
      <c r="E7255" s="590"/>
      <c r="F7255" s="590"/>
      <c r="G7255" s="590" t="s">
        <v>15676</v>
      </c>
      <c r="H7255" s="56" t="s">
        <v>15677</v>
      </c>
      <c r="I7255" s="159">
        <v>42270</v>
      </c>
      <c r="J7255" s="159"/>
      <c r="K7255" s="596" t="s">
        <v>15778</v>
      </c>
      <c r="L7255" s="597" t="s">
        <v>15779</v>
      </c>
      <c r="Q7255" s="56">
        <v>8</v>
      </c>
      <c r="S7255" s="56" t="s">
        <v>8201</v>
      </c>
      <c r="U7255" s="593" t="s">
        <v>15681</v>
      </c>
      <c r="AI7255" s="56" t="s">
        <v>15678</v>
      </c>
    </row>
    <row r="7256" spans="1:35" s="56" customFormat="1" ht="14.25">
      <c r="A7256" s="56" t="s">
        <v>15674</v>
      </c>
      <c r="B7256" s="593" t="s">
        <v>15675</v>
      </c>
      <c r="C7256" s="594" t="s">
        <v>14729</v>
      </c>
      <c r="D7256" s="595" t="s">
        <v>14730</v>
      </c>
      <c r="E7256" s="590"/>
      <c r="F7256" s="590"/>
      <c r="G7256" s="590" t="s">
        <v>15676</v>
      </c>
      <c r="H7256" s="56" t="s">
        <v>15677</v>
      </c>
      <c r="I7256" s="159">
        <v>42270</v>
      </c>
      <c r="J7256" s="159"/>
      <c r="K7256" s="596" t="s">
        <v>15780</v>
      </c>
      <c r="L7256" s="597" t="s">
        <v>15781</v>
      </c>
      <c r="Q7256" s="56">
        <v>8</v>
      </c>
      <c r="S7256" s="56" t="s">
        <v>8201</v>
      </c>
      <c r="U7256" s="593" t="s">
        <v>15681</v>
      </c>
      <c r="AI7256" s="56" t="s">
        <v>15678</v>
      </c>
    </row>
    <row r="7257" spans="1:35" s="56" customFormat="1" ht="14.25">
      <c r="A7257" s="56" t="s">
        <v>15674</v>
      </c>
      <c r="B7257" s="593" t="s">
        <v>15675</v>
      </c>
      <c r="C7257" s="594" t="s">
        <v>14729</v>
      </c>
      <c r="D7257" s="595" t="s">
        <v>14730</v>
      </c>
      <c r="E7257" s="590"/>
      <c r="F7257" s="590"/>
      <c r="G7257" s="590" t="s">
        <v>15676</v>
      </c>
      <c r="H7257" s="56" t="s">
        <v>15677</v>
      </c>
      <c r="I7257" s="159">
        <v>42270</v>
      </c>
      <c r="J7257" s="159"/>
      <c r="K7257" s="596" t="s">
        <v>15782</v>
      </c>
      <c r="L7257" s="597" t="s">
        <v>15783</v>
      </c>
      <c r="Q7257" s="56">
        <v>8</v>
      </c>
      <c r="S7257" s="56" t="s">
        <v>8201</v>
      </c>
      <c r="U7257" s="593" t="s">
        <v>15681</v>
      </c>
      <c r="AI7257" s="56" t="s">
        <v>15678</v>
      </c>
    </row>
    <row r="7258" spans="1:35" s="56" customFormat="1" ht="14.25">
      <c r="A7258" s="56" t="s">
        <v>15674</v>
      </c>
      <c r="B7258" s="593" t="s">
        <v>15675</v>
      </c>
      <c r="C7258" s="594" t="s">
        <v>14729</v>
      </c>
      <c r="D7258" s="595" t="s">
        <v>14730</v>
      </c>
      <c r="E7258" s="590"/>
      <c r="F7258" s="590"/>
      <c r="G7258" s="590" t="s">
        <v>15676</v>
      </c>
      <c r="H7258" s="56" t="s">
        <v>15677</v>
      </c>
      <c r="I7258" s="159">
        <v>42270</v>
      </c>
      <c r="J7258" s="159"/>
      <c r="K7258" s="596" t="s">
        <v>15784</v>
      </c>
      <c r="L7258" s="597" t="s">
        <v>15785</v>
      </c>
      <c r="Q7258" s="56">
        <v>8</v>
      </c>
      <c r="S7258" s="56" t="s">
        <v>8201</v>
      </c>
      <c r="U7258" s="593" t="s">
        <v>15681</v>
      </c>
      <c r="AI7258" s="56" t="s">
        <v>15678</v>
      </c>
    </row>
    <row r="7259" spans="1:35" s="56" customFormat="1" ht="14.25">
      <c r="A7259" s="56" t="s">
        <v>15674</v>
      </c>
      <c r="B7259" s="593" t="s">
        <v>15675</v>
      </c>
      <c r="C7259" s="594" t="s">
        <v>14729</v>
      </c>
      <c r="D7259" s="595" t="s">
        <v>14730</v>
      </c>
      <c r="E7259" s="590"/>
      <c r="F7259" s="590"/>
      <c r="G7259" s="590" t="s">
        <v>15676</v>
      </c>
      <c r="H7259" s="56" t="s">
        <v>15677</v>
      </c>
      <c r="I7259" s="159">
        <v>42270</v>
      </c>
      <c r="J7259" s="159"/>
      <c r="K7259" s="596" t="s">
        <v>15786</v>
      </c>
      <c r="L7259" s="597" t="s">
        <v>15787</v>
      </c>
      <c r="Q7259" s="56">
        <v>8</v>
      </c>
      <c r="S7259" s="56" t="s">
        <v>8201</v>
      </c>
      <c r="U7259" s="593" t="s">
        <v>15681</v>
      </c>
      <c r="AI7259" s="56" t="s">
        <v>15678</v>
      </c>
    </row>
    <row r="7260" spans="1:35" s="56" customFormat="1" ht="14.25">
      <c r="A7260" s="56" t="s">
        <v>15674</v>
      </c>
      <c r="B7260" s="593" t="s">
        <v>15675</v>
      </c>
      <c r="C7260" s="594" t="s">
        <v>14729</v>
      </c>
      <c r="D7260" s="595" t="s">
        <v>14730</v>
      </c>
      <c r="E7260" s="590"/>
      <c r="F7260" s="590"/>
      <c r="G7260" s="590" t="s">
        <v>15676</v>
      </c>
      <c r="H7260" s="56" t="s">
        <v>15677</v>
      </c>
      <c r="I7260" s="159">
        <v>42270</v>
      </c>
      <c r="J7260" s="159"/>
      <c r="K7260" s="596" t="s">
        <v>15788</v>
      </c>
      <c r="L7260" s="597" t="s">
        <v>15789</v>
      </c>
      <c r="Q7260" s="56">
        <v>8</v>
      </c>
      <c r="S7260" s="56" t="s">
        <v>8201</v>
      </c>
      <c r="U7260" s="593" t="s">
        <v>15681</v>
      </c>
      <c r="AI7260" s="56" t="s">
        <v>15678</v>
      </c>
    </row>
    <row r="7261" spans="1:35" s="56" customFormat="1" ht="14.25">
      <c r="A7261" s="56" t="s">
        <v>15674</v>
      </c>
      <c r="B7261" s="593" t="s">
        <v>15675</v>
      </c>
      <c r="C7261" s="594" t="s">
        <v>14729</v>
      </c>
      <c r="D7261" s="595" t="s">
        <v>14730</v>
      </c>
      <c r="E7261" s="590"/>
      <c r="F7261" s="590"/>
      <c r="G7261" s="590" t="s">
        <v>15676</v>
      </c>
      <c r="H7261" s="56" t="s">
        <v>15677</v>
      </c>
      <c r="I7261" s="159">
        <v>42270</v>
      </c>
      <c r="J7261" s="159"/>
      <c r="K7261" s="596" t="s">
        <v>15790</v>
      </c>
      <c r="L7261" s="597" t="s">
        <v>15791</v>
      </c>
      <c r="Q7261" s="56">
        <v>8</v>
      </c>
      <c r="S7261" s="56" t="s">
        <v>8201</v>
      </c>
      <c r="U7261" s="593" t="s">
        <v>15681</v>
      </c>
      <c r="AI7261" s="56" t="s">
        <v>15678</v>
      </c>
    </row>
    <row r="7262" spans="1:35" s="56" customFormat="1" ht="14.25">
      <c r="A7262" s="56" t="s">
        <v>15674</v>
      </c>
      <c r="B7262" s="593" t="s">
        <v>15675</v>
      </c>
      <c r="C7262" s="594" t="s">
        <v>14729</v>
      </c>
      <c r="D7262" s="595" t="s">
        <v>14730</v>
      </c>
      <c r="E7262" s="590"/>
      <c r="F7262" s="590"/>
      <c r="G7262" s="590" t="s">
        <v>15676</v>
      </c>
      <c r="H7262" s="56" t="s">
        <v>15677</v>
      </c>
      <c r="I7262" s="159">
        <v>42270</v>
      </c>
      <c r="J7262" s="159"/>
      <c r="K7262" s="596" t="s">
        <v>15792</v>
      </c>
      <c r="L7262" s="597" t="s">
        <v>15793</v>
      </c>
      <c r="Q7262" s="56">
        <v>8</v>
      </c>
      <c r="S7262" s="56" t="s">
        <v>8201</v>
      </c>
      <c r="U7262" s="593" t="s">
        <v>15681</v>
      </c>
      <c r="AI7262" s="56" t="s">
        <v>15678</v>
      </c>
    </row>
    <row r="7263" spans="1:35" s="56" customFormat="1" ht="14.25">
      <c r="A7263" s="56" t="s">
        <v>15674</v>
      </c>
      <c r="B7263" s="593" t="s">
        <v>15675</v>
      </c>
      <c r="C7263" s="594" t="s">
        <v>14729</v>
      </c>
      <c r="D7263" s="595" t="s">
        <v>14730</v>
      </c>
      <c r="E7263" s="590"/>
      <c r="F7263" s="590"/>
      <c r="G7263" s="590" t="s">
        <v>15676</v>
      </c>
      <c r="H7263" s="56" t="s">
        <v>15677</v>
      </c>
      <c r="I7263" s="159">
        <v>42270</v>
      </c>
      <c r="J7263" s="159"/>
      <c r="K7263" s="596" t="s">
        <v>15794</v>
      </c>
      <c r="L7263" s="597" t="s">
        <v>15795</v>
      </c>
      <c r="Q7263" s="56">
        <v>8</v>
      </c>
      <c r="S7263" s="56" t="s">
        <v>8201</v>
      </c>
      <c r="U7263" s="593" t="s">
        <v>15681</v>
      </c>
      <c r="AI7263" s="56" t="s">
        <v>15678</v>
      </c>
    </row>
    <row r="7264" spans="1:35" s="56" customFormat="1" ht="14.25">
      <c r="A7264" s="56" t="s">
        <v>15674</v>
      </c>
      <c r="B7264" s="593" t="s">
        <v>15675</v>
      </c>
      <c r="C7264" s="594" t="s">
        <v>14729</v>
      </c>
      <c r="D7264" s="595" t="s">
        <v>14730</v>
      </c>
      <c r="E7264" s="590"/>
      <c r="F7264" s="590"/>
      <c r="G7264" s="590" t="s">
        <v>15676</v>
      </c>
      <c r="H7264" s="56" t="s">
        <v>15677</v>
      </c>
      <c r="I7264" s="159">
        <v>42270</v>
      </c>
      <c r="J7264" s="159"/>
      <c r="K7264" s="596" t="s">
        <v>15796</v>
      </c>
      <c r="L7264" s="597" t="s">
        <v>15797</v>
      </c>
      <c r="Q7264" s="56">
        <v>8</v>
      </c>
      <c r="S7264" s="56" t="s">
        <v>8201</v>
      </c>
      <c r="U7264" s="593" t="s">
        <v>15681</v>
      </c>
      <c r="AI7264" s="56" t="s">
        <v>15678</v>
      </c>
    </row>
    <row r="7265" spans="1:35" s="56" customFormat="1" ht="14.25">
      <c r="A7265" s="56" t="s">
        <v>15674</v>
      </c>
      <c r="B7265" s="593" t="s">
        <v>15675</v>
      </c>
      <c r="C7265" s="594" t="s">
        <v>14729</v>
      </c>
      <c r="D7265" s="595" t="s">
        <v>14730</v>
      </c>
      <c r="E7265" s="590"/>
      <c r="F7265" s="590"/>
      <c r="G7265" s="590" t="s">
        <v>15676</v>
      </c>
      <c r="H7265" s="56" t="s">
        <v>15677</v>
      </c>
      <c r="I7265" s="159">
        <v>42270</v>
      </c>
      <c r="J7265" s="159"/>
      <c r="K7265" s="596" t="s">
        <v>15798</v>
      </c>
      <c r="L7265" s="597" t="s">
        <v>15799</v>
      </c>
      <c r="Q7265" s="56">
        <v>8</v>
      </c>
      <c r="S7265" s="56" t="s">
        <v>8201</v>
      </c>
      <c r="U7265" s="593" t="s">
        <v>15681</v>
      </c>
      <c r="AI7265" s="56" t="s">
        <v>15678</v>
      </c>
    </row>
    <row r="7266" spans="1:35" s="56" customFormat="1" ht="14.25">
      <c r="A7266" s="56" t="s">
        <v>15674</v>
      </c>
      <c r="B7266" s="593" t="s">
        <v>15675</v>
      </c>
      <c r="C7266" s="594" t="s">
        <v>14729</v>
      </c>
      <c r="D7266" s="595" t="s">
        <v>14730</v>
      </c>
      <c r="E7266" s="590"/>
      <c r="F7266" s="590"/>
      <c r="G7266" s="590" t="s">
        <v>15676</v>
      </c>
      <c r="H7266" s="56" t="s">
        <v>15677</v>
      </c>
      <c r="I7266" s="159">
        <v>42270</v>
      </c>
      <c r="J7266" s="159"/>
      <c r="K7266" s="596" t="s">
        <v>15800</v>
      </c>
      <c r="L7266" s="597" t="s">
        <v>15801</v>
      </c>
      <c r="Q7266" s="56">
        <v>8</v>
      </c>
      <c r="S7266" s="56" t="s">
        <v>8201</v>
      </c>
      <c r="U7266" s="593" t="s">
        <v>15681</v>
      </c>
      <c r="AI7266" s="56" t="s">
        <v>15678</v>
      </c>
    </row>
    <row r="7267" spans="1:35" s="56" customFormat="1" ht="14.25">
      <c r="A7267" s="56" t="s">
        <v>15674</v>
      </c>
      <c r="B7267" s="593" t="s">
        <v>15675</v>
      </c>
      <c r="C7267" s="594" t="s">
        <v>14729</v>
      </c>
      <c r="D7267" s="595" t="s">
        <v>14730</v>
      </c>
      <c r="E7267" s="590"/>
      <c r="F7267" s="590"/>
      <c r="G7267" s="590" t="s">
        <v>15676</v>
      </c>
      <c r="H7267" s="56" t="s">
        <v>15677</v>
      </c>
      <c r="I7267" s="159">
        <v>42270</v>
      </c>
      <c r="J7267" s="159"/>
      <c r="K7267" s="596" t="s">
        <v>15802</v>
      </c>
      <c r="L7267" s="597" t="s">
        <v>15803</v>
      </c>
      <c r="Q7267" s="56">
        <v>8</v>
      </c>
      <c r="S7267" s="56" t="s">
        <v>8201</v>
      </c>
      <c r="U7267" s="593" t="s">
        <v>15681</v>
      </c>
      <c r="AI7267" s="56" t="s">
        <v>15678</v>
      </c>
    </row>
    <row r="7268" spans="1:35" s="56" customFormat="1" ht="14.25">
      <c r="A7268" s="56" t="s">
        <v>15674</v>
      </c>
      <c r="B7268" s="593" t="s">
        <v>15675</v>
      </c>
      <c r="C7268" s="594" t="s">
        <v>14729</v>
      </c>
      <c r="D7268" s="595" t="s">
        <v>14730</v>
      </c>
      <c r="E7268" s="590"/>
      <c r="F7268" s="590"/>
      <c r="G7268" s="590" t="s">
        <v>15676</v>
      </c>
      <c r="H7268" s="56" t="s">
        <v>15677</v>
      </c>
      <c r="I7268" s="159">
        <v>42270</v>
      </c>
      <c r="J7268" s="159"/>
      <c r="K7268" s="596" t="s">
        <v>15804</v>
      </c>
      <c r="L7268" s="597" t="s">
        <v>15805</v>
      </c>
      <c r="Q7268" s="56">
        <v>8</v>
      </c>
      <c r="S7268" s="56" t="s">
        <v>8201</v>
      </c>
      <c r="U7268" s="593" t="s">
        <v>15681</v>
      </c>
      <c r="AI7268" s="56" t="s">
        <v>15678</v>
      </c>
    </row>
    <row r="7269" spans="1:35" s="56" customFormat="1" ht="14.25">
      <c r="A7269" s="56" t="s">
        <v>15674</v>
      </c>
      <c r="B7269" s="593" t="s">
        <v>15675</v>
      </c>
      <c r="C7269" s="594" t="s">
        <v>14729</v>
      </c>
      <c r="D7269" s="595" t="s">
        <v>14730</v>
      </c>
      <c r="E7269" s="590"/>
      <c r="F7269" s="590"/>
      <c r="G7269" s="590" t="s">
        <v>15676</v>
      </c>
      <c r="H7269" s="56" t="s">
        <v>15677</v>
      </c>
      <c r="I7269" s="159">
        <v>42270</v>
      </c>
      <c r="J7269" s="159"/>
      <c r="K7269" s="596" t="s">
        <v>15806</v>
      </c>
      <c r="L7269" s="597" t="s">
        <v>15807</v>
      </c>
      <c r="Q7269" s="56">
        <v>8</v>
      </c>
      <c r="S7269" s="56" t="s">
        <v>8201</v>
      </c>
      <c r="U7269" s="593" t="s">
        <v>15681</v>
      </c>
      <c r="AI7269" s="56" t="s">
        <v>15678</v>
      </c>
    </row>
    <row r="7270" spans="1:35" s="56" customFormat="1" ht="14.25">
      <c r="A7270" s="56" t="s">
        <v>19530</v>
      </c>
      <c r="B7270" s="593" t="s">
        <v>15675</v>
      </c>
      <c r="C7270" s="594" t="s">
        <v>14729</v>
      </c>
      <c r="D7270" s="595" t="s">
        <v>14730</v>
      </c>
      <c r="E7270" s="590"/>
      <c r="F7270" s="590"/>
      <c r="G7270" s="590" t="s">
        <v>15676</v>
      </c>
      <c r="H7270" s="56" t="s">
        <v>15677</v>
      </c>
      <c r="I7270" s="159">
        <v>42270</v>
      </c>
      <c r="J7270" s="159"/>
      <c r="K7270" s="596" t="s">
        <v>15808</v>
      </c>
      <c r="L7270" s="597" t="s">
        <v>15809</v>
      </c>
      <c r="Q7270" s="56">
        <v>8</v>
      </c>
      <c r="S7270" s="56" t="s">
        <v>8201</v>
      </c>
      <c r="U7270" s="593" t="s">
        <v>15681</v>
      </c>
      <c r="AI7270" s="56" t="s">
        <v>15678</v>
      </c>
    </row>
    <row r="7271" spans="1:35" s="56" customFormat="1" ht="14.25">
      <c r="A7271" s="56" t="s">
        <v>15674</v>
      </c>
      <c r="B7271" s="593" t="s">
        <v>15675</v>
      </c>
      <c r="C7271" s="594" t="s">
        <v>14729</v>
      </c>
      <c r="D7271" s="595" t="s">
        <v>14730</v>
      </c>
      <c r="E7271" s="590"/>
      <c r="F7271" s="590"/>
      <c r="G7271" s="590" t="s">
        <v>15676</v>
      </c>
      <c r="H7271" s="56" t="s">
        <v>15677</v>
      </c>
      <c r="I7271" s="159">
        <v>42270</v>
      </c>
      <c r="J7271" s="159"/>
      <c r="K7271" s="596" t="s">
        <v>15810</v>
      </c>
      <c r="L7271" s="597" t="s">
        <v>15811</v>
      </c>
      <c r="Q7271" s="56">
        <v>8</v>
      </c>
      <c r="S7271" s="56" t="s">
        <v>8201</v>
      </c>
      <c r="U7271" s="593" t="s">
        <v>15681</v>
      </c>
      <c r="AI7271" s="56" t="s">
        <v>15678</v>
      </c>
    </row>
    <row r="7272" spans="1:35" s="56" customFormat="1" ht="14.25">
      <c r="A7272" s="56" t="s">
        <v>15674</v>
      </c>
      <c r="B7272" s="593" t="s">
        <v>15675</v>
      </c>
      <c r="C7272" s="594" t="s">
        <v>14729</v>
      </c>
      <c r="D7272" s="595" t="s">
        <v>14730</v>
      </c>
      <c r="E7272" s="590"/>
      <c r="F7272" s="590"/>
      <c r="G7272" s="590" t="s">
        <v>15676</v>
      </c>
      <c r="H7272" s="56" t="s">
        <v>15677</v>
      </c>
      <c r="I7272" s="159">
        <v>42270</v>
      </c>
      <c r="J7272" s="159"/>
      <c r="K7272" s="596" t="s">
        <v>15812</v>
      </c>
      <c r="L7272" s="597" t="s">
        <v>15813</v>
      </c>
      <c r="Q7272" s="56">
        <v>8</v>
      </c>
      <c r="S7272" s="56" t="s">
        <v>8201</v>
      </c>
      <c r="U7272" s="593" t="s">
        <v>15681</v>
      </c>
      <c r="AI7272" s="56" t="s">
        <v>15678</v>
      </c>
    </row>
    <row r="7273" spans="1:35" s="56" customFormat="1" ht="14.25">
      <c r="A7273" s="56" t="s">
        <v>15674</v>
      </c>
      <c r="B7273" s="593" t="s">
        <v>15675</v>
      </c>
      <c r="C7273" s="594" t="s">
        <v>14729</v>
      </c>
      <c r="D7273" s="595" t="s">
        <v>14730</v>
      </c>
      <c r="E7273" s="590"/>
      <c r="F7273" s="590"/>
      <c r="G7273" s="590" t="s">
        <v>15676</v>
      </c>
      <c r="H7273" s="56" t="s">
        <v>15677</v>
      </c>
      <c r="I7273" s="159">
        <v>42270</v>
      </c>
      <c r="J7273" s="159"/>
      <c r="K7273" s="596" t="s">
        <v>15814</v>
      </c>
      <c r="L7273" s="597" t="s">
        <v>15815</v>
      </c>
      <c r="Q7273" s="56">
        <v>8</v>
      </c>
      <c r="S7273" s="56" t="s">
        <v>8201</v>
      </c>
      <c r="U7273" s="593" t="s">
        <v>15681</v>
      </c>
      <c r="AI7273" s="56" t="s">
        <v>15678</v>
      </c>
    </row>
    <row r="7274" spans="1:35" s="56" customFormat="1" ht="14.25">
      <c r="A7274" s="56" t="s">
        <v>15674</v>
      </c>
      <c r="B7274" s="593" t="s">
        <v>15675</v>
      </c>
      <c r="C7274" s="594" t="s">
        <v>14729</v>
      </c>
      <c r="D7274" s="595" t="s">
        <v>14730</v>
      </c>
      <c r="E7274" s="590"/>
      <c r="F7274" s="590"/>
      <c r="G7274" s="590" t="s">
        <v>15676</v>
      </c>
      <c r="H7274" s="56" t="s">
        <v>15677</v>
      </c>
      <c r="I7274" s="159">
        <v>42270</v>
      </c>
      <c r="J7274" s="159"/>
      <c r="K7274" s="596" t="s">
        <v>15816</v>
      </c>
      <c r="L7274" s="597" t="s">
        <v>15817</v>
      </c>
      <c r="Q7274" s="56">
        <v>8</v>
      </c>
      <c r="S7274" s="56" t="s">
        <v>8201</v>
      </c>
      <c r="U7274" s="593" t="s">
        <v>15681</v>
      </c>
      <c r="AI7274" s="56" t="s">
        <v>15678</v>
      </c>
    </row>
    <row r="7275" spans="1:35" s="56" customFormat="1" ht="14.25">
      <c r="A7275" s="56" t="s">
        <v>15674</v>
      </c>
      <c r="B7275" s="593" t="s">
        <v>15675</v>
      </c>
      <c r="C7275" s="594" t="s">
        <v>14729</v>
      </c>
      <c r="D7275" s="595" t="s">
        <v>14730</v>
      </c>
      <c r="E7275" s="590"/>
      <c r="F7275" s="590"/>
      <c r="G7275" s="590" t="s">
        <v>15676</v>
      </c>
      <c r="H7275" s="56" t="s">
        <v>15677</v>
      </c>
      <c r="I7275" s="159">
        <v>42270</v>
      </c>
      <c r="J7275" s="159"/>
      <c r="K7275" s="596" t="s">
        <v>15818</v>
      </c>
      <c r="L7275" s="597" t="s">
        <v>15819</v>
      </c>
      <c r="Q7275" s="56">
        <v>8</v>
      </c>
      <c r="S7275" s="56" t="s">
        <v>8201</v>
      </c>
      <c r="U7275" s="593" t="s">
        <v>15681</v>
      </c>
      <c r="AI7275" s="56" t="s">
        <v>15678</v>
      </c>
    </row>
    <row r="7276" spans="1:35" s="56" customFormat="1" ht="14.25">
      <c r="A7276" s="56" t="s">
        <v>15674</v>
      </c>
      <c r="B7276" s="593" t="s">
        <v>15675</v>
      </c>
      <c r="C7276" s="594" t="s">
        <v>14729</v>
      </c>
      <c r="D7276" s="595" t="s">
        <v>14730</v>
      </c>
      <c r="E7276" s="590"/>
      <c r="F7276" s="590"/>
      <c r="G7276" s="590" t="s">
        <v>15676</v>
      </c>
      <c r="H7276" s="56" t="s">
        <v>15677</v>
      </c>
      <c r="I7276" s="159">
        <v>42270</v>
      </c>
      <c r="J7276" s="159"/>
      <c r="K7276" s="596" t="s">
        <v>15820</v>
      </c>
      <c r="L7276" s="598" t="s">
        <v>15821</v>
      </c>
      <c r="Q7276" s="56">
        <v>8</v>
      </c>
      <c r="S7276" s="56" t="s">
        <v>8201</v>
      </c>
      <c r="U7276" s="593" t="s">
        <v>15681</v>
      </c>
      <c r="AI7276" s="56" t="s">
        <v>15678</v>
      </c>
    </row>
    <row r="7277" spans="1:35" s="56" customFormat="1" ht="14.25">
      <c r="A7277" s="56" t="s">
        <v>15674</v>
      </c>
      <c r="B7277" s="593" t="s">
        <v>15675</v>
      </c>
      <c r="C7277" s="594" t="s">
        <v>14729</v>
      </c>
      <c r="D7277" s="595" t="s">
        <v>14730</v>
      </c>
      <c r="E7277" s="590"/>
      <c r="F7277" s="590"/>
      <c r="G7277" s="590" t="s">
        <v>15676</v>
      </c>
      <c r="H7277" s="56" t="s">
        <v>15677</v>
      </c>
      <c r="I7277" s="159">
        <v>42270</v>
      </c>
      <c r="J7277" s="159"/>
      <c r="K7277" s="596" t="s">
        <v>15822</v>
      </c>
      <c r="L7277" s="598" t="s">
        <v>15823</v>
      </c>
      <c r="Q7277" s="56">
        <v>8</v>
      </c>
      <c r="S7277" s="56" t="s">
        <v>8201</v>
      </c>
      <c r="U7277" s="593" t="s">
        <v>15681</v>
      </c>
      <c r="AI7277" s="56" t="s">
        <v>15678</v>
      </c>
    </row>
    <row r="7278" spans="1:35" s="56" customFormat="1" ht="14.25">
      <c r="A7278" s="56" t="s">
        <v>15674</v>
      </c>
      <c r="B7278" s="593" t="s">
        <v>15675</v>
      </c>
      <c r="C7278" s="594" t="s">
        <v>14729</v>
      </c>
      <c r="D7278" s="595" t="s">
        <v>14730</v>
      </c>
      <c r="E7278" s="590"/>
      <c r="F7278" s="590"/>
      <c r="G7278" s="590" t="s">
        <v>15676</v>
      </c>
      <c r="H7278" s="56" t="s">
        <v>15677</v>
      </c>
      <c r="I7278" s="159">
        <v>42270</v>
      </c>
      <c r="J7278" s="159"/>
      <c r="K7278" s="596" t="s">
        <v>15824</v>
      </c>
      <c r="L7278" s="598" t="s">
        <v>15825</v>
      </c>
      <c r="Q7278" s="56">
        <v>8</v>
      </c>
      <c r="S7278" s="56" t="s">
        <v>8201</v>
      </c>
      <c r="U7278" s="593" t="s">
        <v>15681</v>
      </c>
      <c r="AI7278" s="56" t="s">
        <v>15678</v>
      </c>
    </row>
    <row r="7279" spans="1:35" s="56" customFormat="1" ht="14.25">
      <c r="A7279" s="56" t="s">
        <v>15674</v>
      </c>
      <c r="B7279" s="593" t="s">
        <v>15675</v>
      </c>
      <c r="C7279" s="594" t="s">
        <v>14729</v>
      </c>
      <c r="D7279" s="595" t="s">
        <v>14730</v>
      </c>
      <c r="E7279" s="590"/>
      <c r="F7279" s="590"/>
      <c r="G7279" s="590" t="s">
        <v>15676</v>
      </c>
      <c r="H7279" s="56" t="s">
        <v>15677</v>
      </c>
      <c r="I7279" s="159">
        <v>42270</v>
      </c>
      <c r="J7279" s="159"/>
      <c r="K7279" s="596" t="s">
        <v>15826</v>
      </c>
      <c r="L7279" s="598" t="s">
        <v>15827</v>
      </c>
      <c r="Q7279" s="56">
        <v>8</v>
      </c>
      <c r="S7279" s="56" t="s">
        <v>8201</v>
      </c>
      <c r="U7279" s="593" t="s">
        <v>15681</v>
      </c>
      <c r="AI7279" s="56" t="s">
        <v>15678</v>
      </c>
    </row>
    <row r="7280" spans="1:35" s="56" customFormat="1" ht="14.25">
      <c r="A7280" s="56" t="s">
        <v>15674</v>
      </c>
      <c r="B7280" s="593" t="s">
        <v>15675</v>
      </c>
      <c r="C7280" s="594" t="s">
        <v>14729</v>
      </c>
      <c r="D7280" s="595" t="s">
        <v>14730</v>
      </c>
      <c r="E7280" s="590"/>
      <c r="F7280" s="590"/>
      <c r="G7280" s="590" t="s">
        <v>15676</v>
      </c>
      <c r="H7280" s="56" t="s">
        <v>15677</v>
      </c>
      <c r="I7280" s="159">
        <v>42270</v>
      </c>
      <c r="J7280" s="159"/>
      <c r="K7280" s="596" t="s">
        <v>15828</v>
      </c>
      <c r="L7280" s="598" t="s">
        <v>15829</v>
      </c>
      <c r="Q7280" s="56">
        <v>8</v>
      </c>
      <c r="S7280" s="56" t="s">
        <v>8201</v>
      </c>
      <c r="U7280" s="593" t="s">
        <v>15681</v>
      </c>
      <c r="AI7280" s="56" t="s">
        <v>15678</v>
      </c>
    </row>
    <row r="7281" spans="1:35" s="56" customFormat="1" ht="14.25">
      <c r="A7281" s="56" t="s">
        <v>15674</v>
      </c>
      <c r="B7281" s="593" t="s">
        <v>15675</v>
      </c>
      <c r="C7281" s="594" t="s">
        <v>14729</v>
      </c>
      <c r="D7281" s="595" t="s">
        <v>14730</v>
      </c>
      <c r="E7281" s="590"/>
      <c r="F7281" s="590"/>
      <c r="G7281" s="590" t="s">
        <v>15676</v>
      </c>
      <c r="H7281" s="56" t="s">
        <v>15677</v>
      </c>
      <c r="I7281" s="159">
        <v>42270</v>
      </c>
      <c r="J7281" s="159"/>
      <c r="K7281" s="596" t="s">
        <v>15830</v>
      </c>
      <c r="L7281" s="598" t="s">
        <v>15831</v>
      </c>
      <c r="Q7281" s="56">
        <v>8</v>
      </c>
      <c r="S7281" s="56" t="s">
        <v>8201</v>
      </c>
      <c r="U7281" s="593" t="s">
        <v>15681</v>
      </c>
      <c r="AI7281" s="56" t="s">
        <v>15678</v>
      </c>
    </row>
    <row r="7282" spans="1:35" s="56" customFormat="1" ht="14.25">
      <c r="A7282" s="56" t="s">
        <v>15674</v>
      </c>
      <c r="B7282" s="593" t="s">
        <v>15675</v>
      </c>
      <c r="C7282" s="594" t="s">
        <v>14729</v>
      </c>
      <c r="D7282" s="595" t="s">
        <v>14730</v>
      </c>
      <c r="E7282" s="590"/>
      <c r="F7282" s="590"/>
      <c r="G7282" s="590" t="s">
        <v>15676</v>
      </c>
      <c r="H7282" s="56" t="s">
        <v>15677</v>
      </c>
      <c r="I7282" s="159">
        <v>42270</v>
      </c>
      <c r="J7282" s="159"/>
      <c r="K7282" s="599" t="s">
        <v>15832</v>
      </c>
      <c r="L7282" s="600" t="s">
        <v>15833</v>
      </c>
      <c r="Q7282" s="56">
        <v>8</v>
      </c>
      <c r="S7282" s="56" t="s">
        <v>8201</v>
      </c>
      <c r="U7282" s="593" t="s">
        <v>15681</v>
      </c>
      <c r="AI7282" s="56" t="s">
        <v>15678</v>
      </c>
    </row>
    <row r="7283" spans="1:35" s="56" customFormat="1" ht="14.25">
      <c r="A7283" s="56" t="s">
        <v>15674</v>
      </c>
      <c r="B7283" s="593" t="s">
        <v>15675</v>
      </c>
      <c r="C7283" s="594" t="s">
        <v>14729</v>
      </c>
      <c r="D7283" s="595" t="s">
        <v>14730</v>
      </c>
      <c r="E7283" s="590"/>
      <c r="F7283" s="590"/>
      <c r="G7283" s="590" t="s">
        <v>15676</v>
      </c>
      <c r="H7283" s="56" t="s">
        <v>15677</v>
      </c>
      <c r="I7283" s="159">
        <v>42270</v>
      </c>
      <c r="J7283" s="159"/>
      <c r="K7283" s="601" t="s">
        <v>15834</v>
      </c>
      <c r="L7283" s="602" t="s">
        <v>15835</v>
      </c>
      <c r="Q7283" s="56">
        <v>8</v>
      </c>
      <c r="S7283" s="56" t="s">
        <v>8201</v>
      </c>
      <c r="U7283" s="593" t="s">
        <v>15681</v>
      </c>
      <c r="AI7283" s="56" t="s">
        <v>15678</v>
      </c>
    </row>
    <row r="7284" spans="1:35" s="56" customFormat="1" ht="14.25">
      <c r="A7284" s="56" t="s">
        <v>15674</v>
      </c>
      <c r="B7284" s="593" t="s">
        <v>15675</v>
      </c>
      <c r="C7284" s="594" t="s">
        <v>14729</v>
      </c>
      <c r="D7284" s="595" t="s">
        <v>14730</v>
      </c>
      <c r="E7284" s="590"/>
      <c r="F7284" s="590"/>
      <c r="G7284" s="590" t="s">
        <v>15676</v>
      </c>
      <c r="H7284" s="56" t="s">
        <v>15677</v>
      </c>
      <c r="I7284" s="159">
        <v>42270</v>
      </c>
      <c r="J7284" s="159"/>
      <c r="K7284" s="601" t="s">
        <v>15836</v>
      </c>
      <c r="L7284" s="602" t="s">
        <v>15837</v>
      </c>
      <c r="Q7284" s="56">
        <v>8</v>
      </c>
      <c r="S7284" s="56" t="s">
        <v>8201</v>
      </c>
      <c r="U7284" s="593" t="s">
        <v>15681</v>
      </c>
      <c r="AI7284" s="56" t="s">
        <v>15678</v>
      </c>
    </row>
    <row r="7285" spans="1:35" s="56" customFormat="1" ht="14.25">
      <c r="A7285" s="56" t="s">
        <v>15674</v>
      </c>
      <c r="B7285" s="593" t="s">
        <v>15675</v>
      </c>
      <c r="C7285" s="594" t="s">
        <v>14729</v>
      </c>
      <c r="D7285" s="595" t="s">
        <v>14730</v>
      </c>
      <c r="E7285" s="590"/>
      <c r="F7285" s="590"/>
      <c r="G7285" s="590" t="s">
        <v>15676</v>
      </c>
      <c r="H7285" s="56" t="s">
        <v>15677</v>
      </c>
      <c r="I7285" s="159">
        <v>42270</v>
      </c>
      <c r="J7285" s="159"/>
      <c r="K7285" s="601" t="s">
        <v>15838</v>
      </c>
      <c r="L7285" s="602" t="s">
        <v>15839</v>
      </c>
      <c r="Q7285" s="56">
        <v>8</v>
      </c>
      <c r="S7285" s="56" t="s">
        <v>8201</v>
      </c>
      <c r="U7285" s="593" t="s">
        <v>15681</v>
      </c>
      <c r="AI7285" s="56" t="s">
        <v>15678</v>
      </c>
    </row>
    <row r="7286" spans="1:35" s="56" customFormat="1" ht="14.25">
      <c r="A7286" s="56" t="s">
        <v>15674</v>
      </c>
      <c r="B7286" s="593" t="s">
        <v>15675</v>
      </c>
      <c r="C7286" s="594" t="s">
        <v>14729</v>
      </c>
      <c r="D7286" s="595" t="s">
        <v>14730</v>
      </c>
      <c r="E7286" s="590"/>
      <c r="F7286" s="590"/>
      <c r="G7286" s="590" t="s">
        <v>15676</v>
      </c>
      <c r="H7286" s="56" t="s">
        <v>15677</v>
      </c>
      <c r="I7286" s="159">
        <v>42270</v>
      </c>
      <c r="J7286" s="159"/>
      <c r="K7286" s="601" t="s">
        <v>15840</v>
      </c>
      <c r="L7286" s="602" t="s">
        <v>15841</v>
      </c>
      <c r="Q7286" s="56">
        <v>8</v>
      </c>
      <c r="S7286" s="56" t="s">
        <v>8201</v>
      </c>
      <c r="U7286" s="593" t="s">
        <v>15681</v>
      </c>
      <c r="AI7286" s="56" t="s">
        <v>15678</v>
      </c>
    </row>
    <row r="7287" spans="1:35" s="56" customFormat="1" ht="14.25">
      <c r="A7287" s="56" t="s">
        <v>15674</v>
      </c>
      <c r="B7287" s="593" t="s">
        <v>15675</v>
      </c>
      <c r="C7287" s="594" t="s">
        <v>14729</v>
      </c>
      <c r="D7287" s="595" t="s">
        <v>14730</v>
      </c>
      <c r="E7287" s="590"/>
      <c r="F7287" s="590"/>
      <c r="G7287" s="590" t="s">
        <v>15676</v>
      </c>
      <c r="H7287" s="56" t="s">
        <v>15677</v>
      </c>
      <c r="I7287" s="159">
        <v>42270</v>
      </c>
      <c r="J7287" s="159"/>
      <c r="K7287" s="601" t="s">
        <v>15842</v>
      </c>
      <c r="L7287" s="602" t="s">
        <v>15843</v>
      </c>
      <c r="Q7287" s="56">
        <v>8</v>
      </c>
      <c r="S7287" s="56" t="s">
        <v>8201</v>
      </c>
      <c r="U7287" s="593" t="s">
        <v>15681</v>
      </c>
      <c r="AI7287" s="56" t="s">
        <v>15678</v>
      </c>
    </row>
    <row r="7288" spans="1:35" s="56" customFormat="1" ht="14.25">
      <c r="A7288" s="56" t="s">
        <v>15674</v>
      </c>
      <c r="B7288" s="593" t="s">
        <v>15675</v>
      </c>
      <c r="C7288" s="594" t="s">
        <v>14729</v>
      </c>
      <c r="D7288" s="595" t="s">
        <v>14730</v>
      </c>
      <c r="E7288" s="590"/>
      <c r="F7288" s="590"/>
      <c r="G7288" s="590" t="s">
        <v>15676</v>
      </c>
      <c r="H7288" s="56" t="s">
        <v>15677</v>
      </c>
      <c r="I7288" s="159">
        <v>42270</v>
      </c>
      <c r="J7288" s="159"/>
      <c r="K7288" s="601" t="s">
        <v>15844</v>
      </c>
      <c r="L7288" s="602" t="s">
        <v>15845</v>
      </c>
      <c r="Q7288" s="56">
        <v>8</v>
      </c>
      <c r="S7288" s="56" t="s">
        <v>8201</v>
      </c>
      <c r="U7288" s="593" t="s">
        <v>15681</v>
      </c>
      <c r="AI7288" s="56" t="s">
        <v>15678</v>
      </c>
    </row>
    <row r="7289" spans="1:35" s="56" customFormat="1" ht="14.25">
      <c r="A7289" s="56" t="s">
        <v>15674</v>
      </c>
      <c r="B7289" s="593" t="s">
        <v>15675</v>
      </c>
      <c r="C7289" s="594" t="s">
        <v>14729</v>
      </c>
      <c r="D7289" s="595" t="s">
        <v>14730</v>
      </c>
      <c r="E7289" s="590"/>
      <c r="F7289" s="590"/>
      <c r="G7289" s="590" t="s">
        <v>15676</v>
      </c>
      <c r="H7289" s="56" t="s">
        <v>15677</v>
      </c>
      <c r="I7289" s="159">
        <v>42270</v>
      </c>
      <c r="J7289" s="159"/>
      <c r="K7289" s="601" t="s">
        <v>15846</v>
      </c>
      <c r="L7289" s="602" t="s">
        <v>15847</v>
      </c>
      <c r="Q7289" s="56">
        <v>8</v>
      </c>
      <c r="S7289" s="56" t="s">
        <v>8201</v>
      </c>
      <c r="U7289" s="593" t="s">
        <v>15681</v>
      </c>
      <c r="AI7289" s="56" t="s">
        <v>15678</v>
      </c>
    </row>
    <row r="7290" spans="1:35" s="56" customFormat="1" ht="14.25">
      <c r="A7290" s="56" t="s">
        <v>15674</v>
      </c>
      <c r="B7290" s="593" t="s">
        <v>15675</v>
      </c>
      <c r="C7290" s="594" t="s">
        <v>14729</v>
      </c>
      <c r="D7290" s="595" t="s">
        <v>14730</v>
      </c>
      <c r="E7290" s="590"/>
      <c r="F7290" s="590"/>
      <c r="G7290" s="590" t="s">
        <v>15676</v>
      </c>
      <c r="H7290" s="56" t="s">
        <v>15677</v>
      </c>
      <c r="I7290" s="159">
        <v>42270</v>
      </c>
      <c r="J7290" s="159"/>
      <c r="K7290" s="601" t="s">
        <v>15848</v>
      </c>
      <c r="L7290" s="602" t="s">
        <v>15849</v>
      </c>
      <c r="Q7290" s="56">
        <v>8</v>
      </c>
      <c r="S7290" s="56" t="s">
        <v>8201</v>
      </c>
      <c r="U7290" s="593" t="s">
        <v>15681</v>
      </c>
      <c r="AI7290" s="56" t="s">
        <v>15678</v>
      </c>
    </row>
    <row r="7291" spans="1:35" s="56" customFormat="1" ht="14.25">
      <c r="A7291" s="56" t="s">
        <v>15674</v>
      </c>
      <c r="B7291" s="593" t="s">
        <v>15675</v>
      </c>
      <c r="C7291" s="594" t="s">
        <v>14729</v>
      </c>
      <c r="D7291" s="595" t="s">
        <v>14730</v>
      </c>
      <c r="E7291" s="590"/>
      <c r="F7291" s="590"/>
      <c r="G7291" s="590" t="s">
        <v>15676</v>
      </c>
      <c r="H7291" s="56" t="s">
        <v>15677</v>
      </c>
      <c r="I7291" s="159">
        <v>42270</v>
      </c>
      <c r="J7291" s="159"/>
      <c r="K7291" s="601" t="s">
        <v>15850</v>
      </c>
      <c r="L7291" s="602" t="s">
        <v>15851</v>
      </c>
      <c r="Q7291" s="56">
        <v>8</v>
      </c>
      <c r="S7291" s="56" t="s">
        <v>8201</v>
      </c>
      <c r="U7291" s="593" t="s">
        <v>15681</v>
      </c>
      <c r="AI7291" s="56" t="s">
        <v>15678</v>
      </c>
    </row>
    <row r="7292" spans="1:35" s="56" customFormat="1" ht="14.25">
      <c r="A7292" s="56" t="s">
        <v>15674</v>
      </c>
      <c r="B7292" s="593" t="s">
        <v>15675</v>
      </c>
      <c r="C7292" s="594" t="s">
        <v>14729</v>
      </c>
      <c r="D7292" s="595" t="s">
        <v>14730</v>
      </c>
      <c r="E7292" s="590"/>
      <c r="F7292" s="590"/>
      <c r="G7292" s="590" t="s">
        <v>15676</v>
      </c>
      <c r="H7292" s="56" t="s">
        <v>15677</v>
      </c>
      <c r="I7292" s="159">
        <v>42270</v>
      </c>
      <c r="J7292" s="159"/>
      <c r="K7292" s="601" t="s">
        <v>15852</v>
      </c>
      <c r="L7292" s="602" t="s">
        <v>15853</v>
      </c>
      <c r="Q7292" s="56">
        <v>8</v>
      </c>
      <c r="S7292" s="56" t="s">
        <v>8201</v>
      </c>
      <c r="U7292" s="593" t="s">
        <v>15681</v>
      </c>
      <c r="AI7292" s="56" t="s">
        <v>15678</v>
      </c>
    </row>
    <row r="7293" spans="1:35" s="56" customFormat="1" ht="14.25">
      <c r="A7293" s="56" t="s">
        <v>15674</v>
      </c>
      <c r="B7293" s="593" t="s">
        <v>15675</v>
      </c>
      <c r="C7293" s="594" t="s">
        <v>14729</v>
      </c>
      <c r="D7293" s="595" t="s">
        <v>14730</v>
      </c>
      <c r="E7293" s="590"/>
      <c r="F7293" s="590"/>
      <c r="G7293" s="590" t="s">
        <v>15676</v>
      </c>
      <c r="H7293" s="56" t="s">
        <v>15677</v>
      </c>
      <c r="I7293" s="159">
        <v>42270</v>
      </c>
      <c r="J7293" s="159"/>
      <c r="K7293" s="601" t="s">
        <v>15854</v>
      </c>
      <c r="L7293" s="602" t="s">
        <v>15855</v>
      </c>
      <c r="Q7293" s="56">
        <v>8</v>
      </c>
      <c r="S7293" s="56" t="s">
        <v>8201</v>
      </c>
      <c r="U7293" s="593" t="s">
        <v>15681</v>
      </c>
      <c r="AI7293" s="56" t="s">
        <v>15678</v>
      </c>
    </row>
    <row r="7295" spans="1:35" s="56" customFormat="1">
      <c r="A7295" s="56" t="s">
        <v>15856</v>
      </c>
      <c r="B7295" s="593" t="s">
        <v>15675</v>
      </c>
      <c r="C7295" s="594" t="s">
        <v>14729</v>
      </c>
      <c r="D7295" s="595" t="s">
        <v>14730</v>
      </c>
      <c r="E7295" s="590"/>
      <c r="F7295" s="590"/>
      <c r="G7295" s="590" t="s">
        <v>15676</v>
      </c>
      <c r="H7295" s="56" t="s">
        <v>15677</v>
      </c>
      <c r="I7295" s="159">
        <v>42270</v>
      </c>
      <c r="J7295" s="159"/>
      <c r="K7295" s="603" t="s">
        <v>15857</v>
      </c>
      <c r="L7295" s="604" t="s">
        <v>15858</v>
      </c>
      <c r="Q7295" s="56">
        <v>8</v>
      </c>
      <c r="S7295" s="56" t="s">
        <v>8201</v>
      </c>
      <c r="U7295" s="593" t="s">
        <v>15681</v>
      </c>
      <c r="AI7295" s="56" t="s">
        <v>15678</v>
      </c>
    </row>
    <row r="7296" spans="1:35" s="56" customFormat="1">
      <c r="A7296" s="56" t="s">
        <v>15856</v>
      </c>
      <c r="B7296" s="593" t="s">
        <v>15675</v>
      </c>
      <c r="C7296" s="594" t="s">
        <v>14729</v>
      </c>
      <c r="D7296" s="595" t="s">
        <v>14730</v>
      </c>
      <c r="E7296" s="590"/>
      <c r="F7296" s="590"/>
      <c r="G7296" s="590" t="s">
        <v>15676</v>
      </c>
      <c r="H7296" s="56" t="s">
        <v>15677</v>
      </c>
      <c r="I7296" s="159">
        <v>42270</v>
      </c>
      <c r="J7296" s="159"/>
      <c r="K7296" s="603" t="s">
        <v>15859</v>
      </c>
      <c r="L7296" s="604" t="s">
        <v>15860</v>
      </c>
      <c r="Q7296" s="56">
        <v>8</v>
      </c>
      <c r="S7296" s="56" t="s">
        <v>8201</v>
      </c>
      <c r="U7296" s="593" t="s">
        <v>15681</v>
      </c>
      <c r="AI7296" s="56" t="s">
        <v>15678</v>
      </c>
    </row>
    <row r="7297" spans="1:35" s="56" customFormat="1">
      <c r="A7297" s="56" t="s">
        <v>15856</v>
      </c>
      <c r="B7297" s="593" t="s">
        <v>15675</v>
      </c>
      <c r="C7297" s="594" t="s">
        <v>14729</v>
      </c>
      <c r="D7297" s="595" t="s">
        <v>14730</v>
      </c>
      <c r="E7297" s="590"/>
      <c r="F7297" s="590"/>
      <c r="G7297" s="590" t="s">
        <v>15676</v>
      </c>
      <c r="H7297" s="56" t="s">
        <v>15677</v>
      </c>
      <c r="I7297" s="159">
        <v>42270</v>
      </c>
      <c r="J7297" s="159"/>
      <c r="K7297" s="603">
        <v>13132</v>
      </c>
      <c r="L7297" s="604" t="s">
        <v>15861</v>
      </c>
      <c r="Q7297" s="56">
        <v>8</v>
      </c>
      <c r="S7297" s="56" t="s">
        <v>8201</v>
      </c>
      <c r="U7297" s="593" t="s">
        <v>15681</v>
      </c>
      <c r="AI7297" s="56" t="s">
        <v>15678</v>
      </c>
    </row>
    <row r="7298" spans="1:35" s="56" customFormat="1">
      <c r="A7298" s="56" t="s">
        <v>15856</v>
      </c>
      <c r="B7298" s="593" t="s">
        <v>15675</v>
      </c>
      <c r="C7298" s="594" t="s">
        <v>14729</v>
      </c>
      <c r="D7298" s="595" t="s">
        <v>14730</v>
      </c>
      <c r="E7298" s="590"/>
      <c r="F7298" s="590"/>
      <c r="G7298" s="590" t="s">
        <v>15676</v>
      </c>
      <c r="H7298" s="56" t="s">
        <v>15677</v>
      </c>
      <c r="I7298" s="159">
        <v>42270</v>
      </c>
      <c r="J7298" s="159"/>
      <c r="K7298" s="603">
        <v>21359</v>
      </c>
      <c r="L7298" s="604" t="s">
        <v>15862</v>
      </c>
      <c r="Q7298" s="56">
        <v>8</v>
      </c>
      <c r="S7298" s="56" t="s">
        <v>8201</v>
      </c>
      <c r="U7298" s="593" t="s">
        <v>15681</v>
      </c>
      <c r="AI7298" s="56" t="s">
        <v>15678</v>
      </c>
    </row>
    <row r="7299" spans="1:35" s="56" customFormat="1">
      <c r="A7299" s="56" t="s">
        <v>15856</v>
      </c>
      <c r="B7299" s="593" t="s">
        <v>15675</v>
      </c>
      <c r="C7299" s="594" t="s">
        <v>14729</v>
      </c>
      <c r="D7299" s="595" t="s">
        <v>14730</v>
      </c>
      <c r="E7299" s="590"/>
      <c r="F7299" s="590"/>
      <c r="G7299" s="590" t="s">
        <v>15676</v>
      </c>
      <c r="H7299" s="56" t="s">
        <v>15677</v>
      </c>
      <c r="I7299" s="159">
        <v>42270</v>
      </c>
      <c r="J7299" s="159"/>
      <c r="K7299" s="603">
        <v>23251</v>
      </c>
      <c r="L7299" s="604" t="s">
        <v>15863</v>
      </c>
      <c r="Q7299" s="56">
        <v>8</v>
      </c>
      <c r="S7299" s="56" t="s">
        <v>8201</v>
      </c>
      <c r="U7299" s="593" t="s">
        <v>15681</v>
      </c>
      <c r="AI7299" s="56" t="s">
        <v>15678</v>
      </c>
    </row>
    <row r="7300" spans="1:35" s="56" customFormat="1">
      <c r="A7300" s="56" t="s">
        <v>15856</v>
      </c>
      <c r="B7300" s="593" t="s">
        <v>15675</v>
      </c>
      <c r="C7300" s="594" t="s">
        <v>14729</v>
      </c>
      <c r="D7300" s="595" t="s">
        <v>14730</v>
      </c>
      <c r="E7300" s="590"/>
      <c r="F7300" s="590"/>
      <c r="G7300" s="590" t="s">
        <v>15676</v>
      </c>
      <c r="H7300" s="56" t="s">
        <v>15677</v>
      </c>
      <c r="I7300" s="159">
        <v>42270</v>
      </c>
      <c r="J7300" s="159"/>
      <c r="K7300" s="603" t="s">
        <v>15864</v>
      </c>
      <c r="L7300" s="604" t="s">
        <v>15865</v>
      </c>
      <c r="Q7300" s="56">
        <v>8</v>
      </c>
      <c r="S7300" s="56" t="s">
        <v>8201</v>
      </c>
      <c r="U7300" s="593" t="s">
        <v>15681</v>
      </c>
      <c r="AI7300" s="56" t="s">
        <v>15678</v>
      </c>
    </row>
    <row r="7301" spans="1:35" s="56" customFormat="1">
      <c r="A7301" s="56" t="s">
        <v>15856</v>
      </c>
      <c r="B7301" s="593" t="s">
        <v>15675</v>
      </c>
      <c r="C7301" s="594" t="s">
        <v>14729</v>
      </c>
      <c r="D7301" s="595" t="s">
        <v>14730</v>
      </c>
      <c r="E7301" s="590"/>
      <c r="F7301" s="590"/>
      <c r="G7301" s="590" t="s">
        <v>15676</v>
      </c>
      <c r="H7301" s="56" t="s">
        <v>15677</v>
      </c>
      <c r="I7301" s="159">
        <v>42270</v>
      </c>
      <c r="J7301" s="159"/>
      <c r="K7301" s="603" t="s">
        <v>15866</v>
      </c>
      <c r="L7301" s="604" t="s">
        <v>15867</v>
      </c>
      <c r="Q7301" s="56">
        <v>8</v>
      </c>
      <c r="S7301" s="56" t="s">
        <v>8201</v>
      </c>
      <c r="U7301" s="593" t="s">
        <v>15681</v>
      </c>
      <c r="AI7301" s="56" t="s">
        <v>15678</v>
      </c>
    </row>
    <row r="7302" spans="1:35" s="56" customFormat="1">
      <c r="A7302" s="56" t="s">
        <v>15856</v>
      </c>
      <c r="B7302" s="593" t="s">
        <v>15675</v>
      </c>
      <c r="C7302" s="594" t="s">
        <v>14729</v>
      </c>
      <c r="D7302" s="595" t="s">
        <v>14730</v>
      </c>
      <c r="E7302" s="590"/>
      <c r="F7302" s="590"/>
      <c r="G7302" s="590" t="s">
        <v>15676</v>
      </c>
      <c r="H7302" s="56" t="s">
        <v>15677</v>
      </c>
      <c r="I7302" s="159">
        <v>42270</v>
      </c>
      <c r="J7302" s="159"/>
      <c r="K7302" s="603" t="s">
        <v>15868</v>
      </c>
      <c r="L7302" s="604" t="s">
        <v>15869</v>
      </c>
      <c r="Q7302" s="56">
        <v>8</v>
      </c>
      <c r="S7302" s="56" t="s">
        <v>8201</v>
      </c>
      <c r="U7302" s="593" t="s">
        <v>15681</v>
      </c>
      <c r="AI7302" s="56" t="s">
        <v>15678</v>
      </c>
    </row>
    <row r="7303" spans="1:35" s="56" customFormat="1">
      <c r="A7303" s="56" t="s">
        <v>15856</v>
      </c>
      <c r="B7303" s="593" t="s">
        <v>15675</v>
      </c>
      <c r="C7303" s="594" t="s">
        <v>14729</v>
      </c>
      <c r="D7303" s="595" t="s">
        <v>14730</v>
      </c>
      <c r="E7303" s="590"/>
      <c r="F7303" s="590"/>
      <c r="G7303" s="590" t="s">
        <v>15676</v>
      </c>
      <c r="H7303" s="56" t="s">
        <v>15677</v>
      </c>
      <c r="I7303" s="159">
        <v>42270</v>
      </c>
      <c r="J7303" s="159"/>
      <c r="K7303" s="605" t="s">
        <v>15870</v>
      </c>
      <c r="L7303" s="606" t="s">
        <v>15871</v>
      </c>
      <c r="Q7303" s="56">
        <v>8</v>
      </c>
      <c r="S7303" s="56" t="s">
        <v>8201</v>
      </c>
      <c r="U7303" s="593" t="s">
        <v>15681</v>
      </c>
      <c r="AI7303" s="56" t="s">
        <v>15678</v>
      </c>
    </row>
    <row r="7304" spans="1:35" s="56" customFormat="1">
      <c r="A7304" s="56" t="s">
        <v>15856</v>
      </c>
      <c r="B7304" s="593" t="s">
        <v>15675</v>
      </c>
      <c r="C7304" s="594" t="s">
        <v>14729</v>
      </c>
      <c r="D7304" s="595" t="s">
        <v>14730</v>
      </c>
      <c r="E7304" s="590"/>
      <c r="F7304" s="590"/>
      <c r="G7304" s="590" t="s">
        <v>15676</v>
      </c>
      <c r="H7304" s="56" t="s">
        <v>15677</v>
      </c>
      <c r="I7304" s="159">
        <v>42270</v>
      </c>
      <c r="J7304" s="159"/>
      <c r="K7304" s="605" t="s">
        <v>15872</v>
      </c>
      <c r="L7304" s="606" t="s">
        <v>15873</v>
      </c>
      <c r="Q7304" s="56">
        <v>8</v>
      </c>
      <c r="S7304" s="56" t="s">
        <v>8201</v>
      </c>
      <c r="U7304" s="593" t="s">
        <v>15681</v>
      </c>
      <c r="AI7304" s="56" t="s">
        <v>15678</v>
      </c>
    </row>
    <row r="7305" spans="1:35" s="56" customFormat="1">
      <c r="A7305" s="56" t="s">
        <v>15856</v>
      </c>
      <c r="B7305" s="593" t="s">
        <v>15675</v>
      </c>
      <c r="C7305" s="594" t="s">
        <v>14729</v>
      </c>
      <c r="D7305" s="595" t="s">
        <v>14730</v>
      </c>
      <c r="E7305" s="590"/>
      <c r="F7305" s="590"/>
      <c r="G7305" s="590" t="s">
        <v>15676</v>
      </c>
      <c r="H7305" s="56" t="s">
        <v>15677</v>
      </c>
      <c r="I7305" s="159">
        <v>42270</v>
      </c>
      <c r="J7305" s="159"/>
      <c r="K7305" s="605" t="s">
        <v>15874</v>
      </c>
      <c r="L7305" s="606" t="s">
        <v>15875</v>
      </c>
      <c r="Q7305" s="56">
        <v>8</v>
      </c>
      <c r="S7305" s="56" t="s">
        <v>8201</v>
      </c>
      <c r="U7305" s="593" t="s">
        <v>15681</v>
      </c>
      <c r="AI7305" s="56" t="s">
        <v>15678</v>
      </c>
    </row>
    <row r="7306" spans="1:35" s="56" customFormat="1">
      <c r="A7306" s="56" t="s">
        <v>15856</v>
      </c>
      <c r="B7306" s="593" t="s">
        <v>15675</v>
      </c>
      <c r="C7306" s="594" t="s">
        <v>14729</v>
      </c>
      <c r="D7306" s="595" t="s">
        <v>14730</v>
      </c>
      <c r="E7306" s="590"/>
      <c r="F7306" s="590"/>
      <c r="G7306" s="590" t="s">
        <v>15676</v>
      </c>
      <c r="H7306" s="56" t="s">
        <v>15677</v>
      </c>
      <c r="I7306" s="159">
        <v>42270</v>
      </c>
      <c r="J7306" s="159"/>
      <c r="K7306" s="605" t="s">
        <v>15876</v>
      </c>
      <c r="L7306" s="606" t="s">
        <v>15877</v>
      </c>
      <c r="Q7306" s="56">
        <v>8</v>
      </c>
      <c r="S7306" s="56" t="s">
        <v>8201</v>
      </c>
      <c r="U7306" s="593" t="s">
        <v>15681</v>
      </c>
      <c r="AI7306" s="56" t="s">
        <v>15678</v>
      </c>
    </row>
    <row r="7307" spans="1:35" s="56" customFormat="1">
      <c r="A7307" s="56" t="s">
        <v>15856</v>
      </c>
      <c r="B7307" s="593" t="s">
        <v>15675</v>
      </c>
      <c r="C7307" s="594" t="s">
        <v>14729</v>
      </c>
      <c r="D7307" s="595" t="s">
        <v>14730</v>
      </c>
      <c r="E7307" s="590"/>
      <c r="F7307" s="590"/>
      <c r="G7307" s="590" t="s">
        <v>15676</v>
      </c>
      <c r="H7307" s="56" t="s">
        <v>15677</v>
      </c>
      <c r="I7307" s="159">
        <v>42270</v>
      </c>
      <c r="J7307" s="159"/>
      <c r="K7307" s="605" t="s">
        <v>15878</v>
      </c>
      <c r="L7307" s="606" t="s">
        <v>15879</v>
      </c>
      <c r="Q7307" s="56">
        <v>8</v>
      </c>
      <c r="S7307" s="56" t="s">
        <v>8201</v>
      </c>
      <c r="U7307" s="593" t="s">
        <v>15681</v>
      </c>
      <c r="AI7307" s="56" t="s">
        <v>15678</v>
      </c>
    </row>
    <row r="7308" spans="1:35" s="56" customFormat="1">
      <c r="A7308" s="56" t="s">
        <v>15856</v>
      </c>
      <c r="B7308" s="593" t="s">
        <v>15675</v>
      </c>
      <c r="C7308" s="594" t="s">
        <v>14729</v>
      </c>
      <c r="D7308" s="595" t="s">
        <v>14730</v>
      </c>
      <c r="E7308" s="590"/>
      <c r="F7308" s="590"/>
      <c r="G7308" s="590" t="s">
        <v>15676</v>
      </c>
      <c r="H7308" s="56" t="s">
        <v>15677</v>
      </c>
      <c r="I7308" s="159">
        <v>42270</v>
      </c>
      <c r="J7308" s="159"/>
      <c r="K7308" s="605" t="s">
        <v>15880</v>
      </c>
      <c r="L7308" s="606" t="s">
        <v>15881</v>
      </c>
      <c r="Q7308" s="56">
        <v>8</v>
      </c>
      <c r="S7308" s="56" t="s">
        <v>8201</v>
      </c>
      <c r="U7308" s="593" t="s">
        <v>15681</v>
      </c>
      <c r="AI7308" s="56" t="s">
        <v>15678</v>
      </c>
    </row>
    <row r="7309" spans="1:35" s="56" customFormat="1">
      <c r="A7309" s="56" t="s">
        <v>15856</v>
      </c>
      <c r="B7309" s="593" t="s">
        <v>15675</v>
      </c>
      <c r="C7309" s="594" t="s">
        <v>14729</v>
      </c>
      <c r="D7309" s="595" t="s">
        <v>14730</v>
      </c>
      <c r="E7309" s="590"/>
      <c r="F7309" s="590"/>
      <c r="G7309" s="590" t="s">
        <v>15676</v>
      </c>
      <c r="H7309" s="56" t="s">
        <v>15677</v>
      </c>
      <c r="I7309" s="159">
        <v>42270</v>
      </c>
      <c r="J7309" s="159"/>
      <c r="K7309" s="605" t="s">
        <v>15882</v>
      </c>
      <c r="L7309" s="606" t="s">
        <v>15883</v>
      </c>
      <c r="Q7309" s="56">
        <v>8</v>
      </c>
      <c r="S7309" s="56" t="s">
        <v>8201</v>
      </c>
      <c r="U7309" s="593" t="s">
        <v>15681</v>
      </c>
      <c r="AI7309" s="56" t="s">
        <v>15678</v>
      </c>
    </row>
    <row r="7310" spans="1:35" s="56" customFormat="1">
      <c r="A7310" s="56" t="s">
        <v>15856</v>
      </c>
      <c r="B7310" s="593" t="s">
        <v>15675</v>
      </c>
      <c r="C7310" s="594" t="s">
        <v>14729</v>
      </c>
      <c r="D7310" s="595" t="s">
        <v>14730</v>
      </c>
      <c r="E7310" s="590"/>
      <c r="F7310" s="590"/>
      <c r="G7310" s="590" t="s">
        <v>15676</v>
      </c>
      <c r="H7310" s="56" t="s">
        <v>15677</v>
      </c>
      <c r="I7310" s="159">
        <v>42270</v>
      </c>
      <c r="J7310" s="159"/>
      <c r="K7310" s="605" t="s">
        <v>15884</v>
      </c>
      <c r="L7310" s="606" t="s">
        <v>15885</v>
      </c>
      <c r="Q7310" s="56">
        <v>8</v>
      </c>
      <c r="S7310" s="56" t="s">
        <v>8201</v>
      </c>
      <c r="U7310" s="593" t="s">
        <v>15681</v>
      </c>
      <c r="AI7310" s="56" t="s">
        <v>15678</v>
      </c>
    </row>
    <row r="7311" spans="1:35" s="56" customFormat="1">
      <c r="A7311" s="56" t="s">
        <v>15856</v>
      </c>
      <c r="B7311" s="593" t="s">
        <v>15675</v>
      </c>
      <c r="C7311" s="594" t="s">
        <v>14729</v>
      </c>
      <c r="D7311" s="595" t="s">
        <v>14730</v>
      </c>
      <c r="E7311" s="590"/>
      <c r="F7311" s="590"/>
      <c r="G7311" s="590" t="s">
        <v>15676</v>
      </c>
      <c r="H7311" s="56" t="s">
        <v>15677</v>
      </c>
      <c r="I7311" s="159">
        <v>42270</v>
      </c>
      <c r="J7311" s="159"/>
      <c r="K7311" s="605" t="s">
        <v>15886</v>
      </c>
      <c r="L7311" s="606" t="s">
        <v>15887</v>
      </c>
      <c r="Q7311" s="56">
        <v>8</v>
      </c>
      <c r="S7311" s="56" t="s">
        <v>8201</v>
      </c>
      <c r="U7311" s="593" t="s">
        <v>15681</v>
      </c>
      <c r="AI7311" s="56" t="s">
        <v>15678</v>
      </c>
    </row>
    <row r="7312" spans="1:35" s="56" customFormat="1">
      <c r="A7312" s="56" t="s">
        <v>15856</v>
      </c>
      <c r="B7312" s="593" t="s">
        <v>15675</v>
      </c>
      <c r="C7312" s="594" t="s">
        <v>14729</v>
      </c>
      <c r="D7312" s="595" t="s">
        <v>14730</v>
      </c>
      <c r="E7312" s="590"/>
      <c r="F7312" s="590"/>
      <c r="G7312" s="590" t="s">
        <v>15676</v>
      </c>
      <c r="H7312" s="56" t="s">
        <v>15677</v>
      </c>
      <c r="I7312" s="159">
        <v>42270</v>
      </c>
      <c r="J7312" s="159"/>
      <c r="K7312" s="605" t="s">
        <v>15888</v>
      </c>
      <c r="L7312" s="606" t="s">
        <v>15889</v>
      </c>
      <c r="Q7312" s="56">
        <v>8</v>
      </c>
      <c r="S7312" s="56" t="s">
        <v>8201</v>
      </c>
      <c r="U7312" s="593" t="s">
        <v>15681</v>
      </c>
      <c r="AI7312" s="56" t="s">
        <v>15678</v>
      </c>
    </row>
    <row r="7313" spans="1:35" s="56" customFormat="1">
      <c r="A7313" s="56" t="s">
        <v>15856</v>
      </c>
      <c r="B7313" s="593" t="s">
        <v>15675</v>
      </c>
      <c r="C7313" s="594" t="s">
        <v>14729</v>
      </c>
      <c r="D7313" s="595" t="s">
        <v>14730</v>
      </c>
      <c r="E7313" s="590"/>
      <c r="F7313" s="590"/>
      <c r="G7313" s="590" t="s">
        <v>15676</v>
      </c>
      <c r="H7313" s="56" t="s">
        <v>15677</v>
      </c>
      <c r="I7313" s="159">
        <v>42270</v>
      </c>
      <c r="J7313" s="159"/>
      <c r="K7313" s="605" t="s">
        <v>15890</v>
      </c>
      <c r="L7313" s="606" t="s">
        <v>15891</v>
      </c>
      <c r="Q7313" s="56">
        <v>8</v>
      </c>
      <c r="S7313" s="56" t="s">
        <v>8201</v>
      </c>
      <c r="U7313" s="593" t="s">
        <v>15681</v>
      </c>
      <c r="AI7313" s="56" t="s">
        <v>15678</v>
      </c>
    </row>
    <row r="7314" spans="1:35" s="56" customFormat="1">
      <c r="A7314" s="56" t="s">
        <v>15856</v>
      </c>
      <c r="B7314" s="593" t="s">
        <v>15675</v>
      </c>
      <c r="C7314" s="594" t="s">
        <v>14729</v>
      </c>
      <c r="D7314" s="595" t="s">
        <v>14730</v>
      </c>
      <c r="E7314" s="590"/>
      <c r="F7314" s="590"/>
      <c r="G7314" s="590" t="s">
        <v>15676</v>
      </c>
      <c r="H7314" s="56" t="s">
        <v>15677</v>
      </c>
      <c r="I7314" s="159">
        <v>42270</v>
      </c>
      <c r="J7314" s="159"/>
      <c r="K7314" s="605" t="s">
        <v>15892</v>
      </c>
      <c r="L7314" s="606" t="s">
        <v>15893</v>
      </c>
      <c r="Q7314" s="56">
        <v>8</v>
      </c>
      <c r="S7314" s="56" t="s">
        <v>8201</v>
      </c>
      <c r="U7314" s="593" t="s">
        <v>15681</v>
      </c>
      <c r="AI7314" s="56" t="s">
        <v>15678</v>
      </c>
    </row>
    <row r="7315" spans="1:35" s="56" customFormat="1">
      <c r="A7315" s="56" t="s">
        <v>15856</v>
      </c>
      <c r="B7315" s="593" t="s">
        <v>15675</v>
      </c>
      <c r="C7315" s="594" t="s">
        <v>14729</v>
      </c>
      <c r="D7315" s="595" t="s">
        <v>14730</v>
      </c>
      <c r="E7315" s="590"/>
      <c r="F7315" s="590"/>
      <c r="G7315" s="590" t="s">
        <v>15676</v>
      </c>
      <c r="H7315" s="56" t="s">
        <v>15677</v>
      </c>
      <c r="I7315" s="159">
        <v>42270</v>
      </c>
      <c r="J7315" s="159"/>
      <c r="K7315" s="605" t="s">
        <v>15894</v>
      </c>
      <c r="L7315" s="606" t="s">
        <v>15895</v>
      </c>
      <c r="Q7315" s="56">
        <v>8</v>
      </c>
      <c r="S7315" s="56" t="s">
        <v>8201</v>
      </c>
      <c r="U7315" s="593" t="s">
        <v>15681</v>
      </c>
      <c r="AI7315" s="56" t="s">
        <v>15678</v>
      </c>
    </row>
    <row r="7316" spans="1:35" s="56" customFormat="1">
      <c r="A7316" s="56" t="s">
        <v>15856</v>
      </c>
      <c r="B7316" s="593" t="s">
        <v>15675</v>
      </c>
      <c r="C7316" s="594" t="s">
        <v>14729</v>
      </c>
      <c r="D7316" s="595" t="s">
        <v>14730</v>
      </c>
      <c r="E7316" s="590"/>
      <c r="F7316" s="590"/>
      <c r="G7316" s="590" t="s">
        <v>15676</v>
      </c>
      <c r="H7316" s="56" t="s">
        <v>15677</v>
      </c>
      <c r="I7316" s="159">
        <v>42270</v>
      </c>
      <c r="J7316" s="159"/>
      <c r="K7316" s="605" t="s">
        <v>15896</v>
      </c>
      <c r="L7316" s="606" t="s">
        <v>15897</v>
      </c>
      <c r="Q7316" s="56">
        <v>8</v>
      </c>
      <c r="S7316" s="56" t="s">
        <v>8201</v>
      </c>
      <c r="U7316" s="593" t="s">
        <v>15681</v>
      </c>
      <c r="AI7316" s="56" t="s">
        <v>15678</v>
      </c>
    </row>
    <row r="7317" spans="1:35" s="56" customFormat="1">
      <c r="A7317" s="56" t="s">
        <v>15856</v>
      </c>
      <c r="B7317" s="593" t="s">
        <v>15675</v>
      </c>
      <c r="C7317" s="594" t="s">
        <v>14729</v>
      </c>
      <c r="D7317" s="595" t="s">
        <v>14730</v>
      </c>
      <c r="E7317" s="590"/>
      <c r="F7317" s="590"/>
      <c r="G7317" s="590" t="s">
        <v>15676</v>
      </c>
      <c r="H7317" s="56" t="s">
        <v>15677</v>
      </c>
      <c r="I7317" s="159">
        <v>42270</v>
      </c>
      <c r="J7317" s="159"/>
      <c r="K7317" s="605" t="s">
        <v>15898</v>
      </c>
      <c r="L7317" s="606" t="s">
        <v>15899</v>
      </c>
      <c r="Q7317" s="56">
        <v>8</v>
      </c>
      <c r="S7317" s="56" t="s">
        <v>8201</v>
      </c>
      <c r="U7317" s="593" t="s">
        <v>15681</v>
      </c>
      <c r="AI7317" s="56" t="s">
        <v>15678</v>
      </c>
    </row>
    <row r="7318" spans="1:35" s="56" customFormat="1">
      <c r="A7318" s="56" t="s">
        <v>15856</v>
      </c>
      <c r="B7318" s="593" t="s">
        <v>15675</v>
      </c>
      <c r="C7318" s="594" t="s">
        <v>14729</v>
      </c>
      <c r="D7318" s="595" t="s">
        <v>14730</v>
      </c>
      <c r="E7318" s="590"/>
      <c r="F7318" s="590"/>
      <c r="G7318" s="590" t="s">
        <v>15676</v>
      </c>
      <c r="H7318" s="56" t="s">
        <v>15677</v>
      </c>
      <c r="I7318" s="159">
        <v>42270</v>
      </c>
      <c r="J7318" s="159"/>
      <c r="K7318" s="605" t="s">
        <v>15900</v>
      </c>
      <c r="L7318" s="606" t="s">
        <v>15901</v>
      </c>
      <c r="Q7318" s="56">
        <v>8</v>
      </c>
      <c r="S7318" s="56" t="s">
        <v>8201</v>
      </c>
      <c r="U7318" s="593" t="s">
        <v>15681</v>
      </c>
      <c r="AI7318" s="56" t="s">
        <v>15678</v>
      </c>
    </row>
    <row r="7319" spans="1:35" s="56" customFormat="1">
      <c r="A7319" s="56" t="s">
        <v>15856</v>
      </c>
      <c r="B7319" s="593" t="s">
        <v>15675</v>
      </c>
      <c r="C7319" s="594" t="s">
        <v>14729</v>
      </c>
      <c r="D7319" s="595" t="s">
        <v>14730</v>
      </c>
      <c r="E7319" s="590"/>
      <c r="F7319" s="590"/>
      <c r="G7319" s="590" t="s">
        <v>15676</v>
      </c>
      <c r="H7319" s="56" t="s">
        <v>15677</v>
      </c>
      <c r="I7319" s="159">
        <v>42270</v>
      </c>
      <c r="J7319" s="159"/>
      <c r="K7319" s="603" t="s">
        <v>15902</v>
      </c>
      <c r="L7319" s="604" t="s">
        <v>15903</v>
      </c>
      <c r="Q7319" s="56">
        <v>8</v>
      </c>
      <c r="S7319" s="56" t="s">
        <v>8201</v>
      </c>
      <c r="U7319" s="593" t="s">
        <v>15681</v>
      </c>
      <c r="AI7319" s="56" t="s">
        <v>15678</v>
      </c>
    </row>
    <row r="7320" spans="1:35" s="56" customFormat="1">
      <c r="A7320" s="56" t="s">
        <v>15856</v>
      </c>
      <c r="B7320" s="593" t="s">
        <v>15675</v>
      </c>
      <c r="C7320" s="594" t="s">
        <v>14729</v>
      </c>
      <c r="D7320" s="595" t="s">
        <v>14730</v>
      </c>
      <c r="E7320" s="590"/>
      <c r="F7320" s="590"/>
      <c r="G7320" s="590" t="s">
        <v>15676</v>
      </c>
      <c r="H7320" s="56" t="s">
        <v>15677</v>
      </c>
      <c r="I7320" s="159">
        <v>42270</v>
      </c>
      <c r="J7320" s="159"/>
      <c r="K7320" s="603">
        <v>23284</v>
      </c>
      <c r="L7320" s="604" t="s">
        <v>15904</v>
      </c>
      <c r="Q7320" s="56">
        <v>8</v>
      </c>
      <c r="S7320" s="56" t="s">
        <v>8201</v>
      </c>
      <c r="U7320" s="593" t="s">
        <v>15681</v>
      </c>
      <c r="AI7320" s="56" t="s">
        <v>15678</v>
      </c>
    </row>
    <row r="7321" spans="1:35" s="56" customFormat="1">
      <c r="A7321" s="56" t="s">
        <v>15856</v>
      </c>
      <c r="B7321" s="593" t="s">
        <v>15675</v>
      </c>
      <c r="C7321" s="594" t="s">
        <v>14729</v>
      </c>
      <c r="D7321" s="595" t="s">
        <v>14730</v>
      </c>
      <c r="E7321" s="590"/>
      <c r="F7321" s="590"/>
      <c r="G7321" s="590" t="s">
        <v>15676</v>
      </c>
      <c r="H7321" s="56" t="s">
        <v>15677</v>
      </c>
      <c r="I7321" s="159">
        <v>42270</v>
      </c>
      <c r="J7321" s="159"/>
      <c r="K7321" s="603" t="s">
        <v>15905</v>
      </c>
      <c r="L7321" s="604" t="s">
        <v>15906</v>
      </c>
      <c r="Q7321" s="56">
        <v>8</v>
      </c>
      <c r="S7321" s="56" t="s">
        <v>8201</v>
      </c>
      <c r="U7321" s="593" t="s">
        <v>15681</v>
      </c>
      <c r="AI7321" s="56" t="s">
        <v>15678</v>
      </c>
    </row>
    <row r="7322" spans="1:35" s="56" customFormat="1">
      <c r="A7322" s="56" t="s">
        <v>15856</v>
      </c>
      <c r="B7322" s="593" t="s">
        <v>15675</v>
      </c>
      <c r="C7322" s="594" t="s">
        <v>14729</v>
      </c>
      <c r="D7322" s="595" t="s">
        <v>14730</v>
      </c>
      <c r="E7322" s="590"/>
      <c r="F7322" s="590"/>
      <c r="G7322" s="590" t="s">
        <v>15676</v>
      </c>
      <c r="H7322" s="56" t="s">
        <v>15677</v>
      </c>
      <c r="I7322" s="159">
        <v>42270</v>
      </c>
      <c r="J7322" s="159"/>
      <c r="K7322" s="603" t="s">
        <v>15907</v>
      </c>
      <c r="L7322" s="604" t="s">
        <v>15908</v>
      </c>
      <c r="Q7322" s="56">
        <v>8</v>
      </c>
      <c r="S7322" s="56" t="s">
        <v>8201</v>
      </c>
      <c r="U7322" s="593" t="s">
        <v>15681</v>
      </c>
      <c r="AI7322" s="56" t="s">
        <v>15678</v>
      </c>
    </row>
    <row r="7323" spans="1:35" s="56" customFormat="1">
      <c r="A7323" s="56" t="s">
        <v>15856</v>
      </c>
      <c r="B7323" s="593" t="s">
        <v>15675</v>
      </c>
      <c r="C7323" s="594" t="s">
        <v>14729</v>
      </c>
      <c r="D7323" s="595" t="s">
        <v>14730</v>
      </c>
      <c r="E7323" s="590"/>
      <c r="F7323" s="590"/>
      <c r="G7323" s="590" t="s">
        <v>15676</v>
      </c>
      <c r="H7323" s="56" t="s">
        <v>15677</v>
      </c>
      <c r="I7323" s="159">
        <v>42270</v>
      </c>
      <c r="J7323" s="159"/>
      <c r="K7323" s="603" t="s">
        <v>15909</v>
      </c>
      <c r="L7323" s="604" t="s">
        <v>15910</v>
      </c>
      <c r="Q7323" s="56">
        <v>8</v>
      </c>
      <c r="S7323" s="56" t="s">
        <v>8201</v>
      </c>
      <c r="U7323" s="593" t="s">
        <v>15681</v>
      </c>
      <c r="AI7323" s="56" t="s">
        <v>15678</v>
      </c>
    </row>
    <row r="7324" spans="1:35" s="56" customFormat="1">
      <c r="A7324" s="56" t="s">
        <v>15856</v>
      </c>
      <c r="B7324" s="593" t="s">
        <v>15675</v>
      </c>
      <c r="C7324" s="594" t="s">
        <v>14729</v>
      </c>
      <c r="D7324" s="595" t="s">
        <v>14730</v>
      </c>
      <c r="E7324" s="590"/>
      <c r="F7324" s="590"/>
      <c r="G7324" s="590" t="s">
        <v>15676</v>
      </c>
      <c r="H7324" s="56" t="s">
        <v>15677</v>
      </c>
      <c r="I7324" s="159">
        <v>42270</v>
      </c>
      <c r="J7324" s="159"/>
      <c r="K7324" s="603" t="s">
        <v>15911</v>
      </c>
      <c r="L7324" s="604" t="s">
        <v>15912</v>
      </c>
      <c r="Q7324" s="56">
        <v>8</v>
      </c>
      <c r="S7324" s="56" t="s">
        <v>8201</v>
      </c>
      <c r="U7324" s="593" t="s">
        <v>15681</v>
      </c>
      <c r="AI7324" s="56" t="s">
        <v>15678</v>
      </c>
    </row>
    <row r="7325" spans="1:35" s="56" customFormat="1">
      <c r="A7325" s="56" t="s">
        <v>15856</v>
      </c>
      <c r="B7325" s="593" t="s">
        <v>15675</v>
      </c>
      <c r="C7325" s="594" t="s">
        <v>14729</v>
      </c>
      <c r="D7325" s="595" t="s">
        <v>14730</v>
      </c>
      <c r="E7325" s="590"/>
      <c r="F7325" s="590"/>
      <c r="G7325" s="590" t="s">
        <v>15676</v>
      </c>
      <c r="H7325" s="56" t="s">
        <v>15677</v>
      </c>
      <c r="I7325" s="159">
        <v>42270</v>
      </c>
      <c r="J7325" s="159"/>
      <c r="K7325" s="603" t="s">
        <v>15913</v>
      </c>
      <c r="L7325" s="604" t="s">
        <v>15914</v>
      </c>
      <c r="Q7325" s="56">
        <v>8</v>
      </c>
      <c r="S7325" s="56" t="s">
        <v>8201</v>
      </c>
      <c r="U7325" s="593" t="s">
        <v>15681</v>
      </c>
      <c r="AI7325" s="56" t="s">
        <v>15678</v>
      </c>
    </row>
    <row r="7326" spans="1:35" s="56" customFormat="1">
      <c r="A7326" s="56" t="s">
        <v>15856</v>
      </c>
      <c r="B7326" s="593" t="s">
        <v>15675</v>
      </c>
      <c r="C7326" s="594" t="s">
        <v>14729</v>
      </c>
      <c r="D7326" s="595" t="s">
        <v>14730</v>
      </c>
      <c r="E7326" s="590"/>
      <c r="F7326" s="590"/>
      <c r="G7326" s="590" t="s">
        <v>15676</v>
      </c>
      <c r="H7326" s="56" t="s">
        <v>15677</v>
      </c>
      <c r="I7326" s="159">
        <v>42270</v>
      </c>
      <c r="J7326" s="159"/>
      <c r="K7326" s="603" t="s">
        <v>15915</v>
      </c>
      <c r="L7326" s="604" t="s">
        <v>15916</v>
      </c>
      <c r="Q7326" s="56">
        <v>8</v>
      </c>
      <c r="S7326" s="56" t="s">
        <v>8201</v>
      </c>
      <c r="U7326" s="593" t="s">
        <v>15681</v>
      </c>
      <c r="AI7326" s="56" t="s">
        <v>15678</v>
      </c>
    </row>
    <row r="7327" spans="1:35" s="56" customFormat="1">
      <c r="A7327" s="56" t="s">
        <v>15856</v>
      </c>
      <c r="B7327" s="593" t="s">
        <v>15675</v>
      </c>
      <c r="C7327" s="594" t="s">
        <v>14729</v>
      </c>
      <c r="D7327" s="595" t="s">
        <v>14730</v>
      </c>
      <c r="E7327" s="590"/>
      <c r="F7327" s="590"/>
      <c r="G7327" s="590" t="s">
        <v>15676</v>
      </c>
      <c r="H7327" s="56" t="s">
        <v>15677</v>
      </c>
      <c r="I7327" s="159">
        <v>42270</v>
      </c>
      <c r="J7327" s="159"/>
      <c r="K7327" s="605" t="s">
        <v>15917</v>
      </c>
      <c r="L7327" s="606" t="s">
        <v>15918</v>
      </c>
      <c r="Q7327" s="56">
        <v>8</v>
      </c>
      <c r="S7327" s="56" t="s">
        <v>8201</v>
      </c>
      <c r="U7327" s="593" t="s">
        <v>15681</v>
      </c>
      <c r="AI7327" s="56" t="s">
        <v>15678</v>
      </c>
    </row>
    <row r="7328" spans="1:35" s="56" customFormat="1">
      <c r="A7328" s="56" t="s">
        <v>15856</v>
      </c>
      <c r="B7328" s="593" t="s">
        <v>15675</v>
      </c>
      <c r="C7328" s="594" t="s">
        <v>14729</v>
      </c>
      <c r="D7328" s="595" t="s">
        <v>14730</v>
      </c>
      <c r="E7328" s="590"/>
      <c r="F7328" s="590"/>
      <c r="G7328" s="590" t="s">
        <v>15676</v>
      </c>
      <c r="H7328" s="56" t="s">
        <v>15677</v>
      </c>
      <c r="I7328" s="159">
        <v>42270</v>
      </c>
      <c r="J7328" s="159"/>
      <c r="K7328" s="605" t="s">
        <v>15919</v>
      </c>
      <c r="L7328" s="606" t="s">
        <v>15920</v>
      </c>
      <c r="Q7328" s="56">
        <v>8</v>
      </c>
      <c r="S7328" s="56" t="s">
        <v>8201</v>
      </c>
      <c r="U7328" s="593" t="s">
        <v>15681</v>
      </c>
      <c r="AI7328" s="56" t="s">
        <v>15678</v>
      </c>
    </row>
    <row r="7329" spans="1:35" s="56" customFormat="1">
      <c r="A7329" s="56" t="s">
        <v>15856</v>
      </c>
      <c r="B7329" s="593" t="s">
        <v>15675</v>
      </c>
      <c r="C7329" s="594" t="s">
        <v>14729</v>
      </c>
      <c r="D7329" s="595" t="s">
        <v>14730</v>
      </c>
      <c r="E7329" s="590"/>
      <c r="F7329" s="590"/>
      <c r="G7329" s="590" t="s">
        <v>15676</v>
      </c>
      <c r="H7329" s="56" t="s">
        <v>15677</v>
      </c>
      <c r="I7329" s="159">
        <v>42270</v>
      </c>
      <c r="J7329" s="159"/>
      <c r="K7329" s="605" t="s">
        <v>15921</v>
      </c>
      <c r="L7329" s="606" t="s">
        <v>15922</v>
      </c>
      <c r="Q7329" s="56">
        <v>8</v>
      </c>
      <c r="S7329" s="56" t="s">
        <v>8201</v>
      </c>
      <c r="U7329" s="593" t="s">
        <v>15681</v>
      </c>
      <c r="AI7329" s="56" t="s">
        <v>15678</v>
      </c>
    </row>
    <row r="7330" spans="1:35" s="56" customFormat="1">
      <c r="A7330" s="56" t="s">
        <v>15856</v>
      </c>
      <c r="B7330" s="593" t="s">
        <v>15675</v>
      </c>
      <c r="C7330" s="594" t="s">
        <v>14729</v>
      </c>
      <c r="D7330" s="595" t="s">
        <v>14730</v>
      </c>
      <c r="E7330" s="590"/>
      <c r="F7330" s="590"/>
      <c r="G7330" s="590" t="s">
        <v>15676</v>
      </c>
      <c r="H7330" s="56" t="s">
        <v>15677</v>
      </c>
      <c r="I7330" s="159">
        <v>42270</v>
      </c>
      <c r="J7330" s="159"/>
      <c r="K7330" s="605" t="s">
        <v>15923</v>
      </c>
      <c r="L7330" s="606" t="s">
        <v>15924</v>
      </c>
      <c r="Q7330" s="56">
        <v>8</v>
      </c>
      <c r="S7330" s="56" t="s">
        <v>8201</v>
      </c>
      <c r="U7330" s="593" t="s">
        <v>15681</v>
      </c>
      <c r="AI7330" s="56" t="s">
        <v>15678</v>
      </c>
    </row>
    <row r="7331" spans="1:35" s="56" customFormat="1">
      <c r="A7331" s="56" t="s">
        <v>15856</v>
      </c>
      <c r="B7331" s="593" t="s">
        <v>15675</v>
      </c>
      <c r="C7331" s="594" t="s">
        <v>14729</v>
      </c>
      <c r="D7331" s="595" t="s">
        <v>14730</v>
      </c>
      <c r="E7331" s="590"/>
      <c r="F7331" s="590"/>
      <c r="G7331" s="590" t="s">
        <v>15676</v>
      </c>
      <c r="H7331" s="56" t="s">
        <v>15677</v>
      </c>
      <c r="I7331" s="159">
        <v>42270</v>
      </c>
      <c r="J7331" s="159"/>
      <c r="K7331" s="605" t="s">
        <v>15925</v>
      </c>
      <c r="L7331" s="606" t="s">
        <v>15926</v>
      </c>
      <c r="Q7331" s="56">
        <v>8</v>
      </c>
      <c r="S7331" s="56" t="s">
        <v>8201</v>
      </c>
      <c r="U7331" s="593" t="s">
        <v>15681</v>
      </c>
      <c r="AI7331" s="56" t="s">
        <v>15678</v>
      </c>
    </row>
    <row r="7332" spans="1:35" s="56" customFormat="1">
      <c r="A7332" s="56" t="s">
        <v>15856</v>
      </c>
      <c r="B7332" s="593" t="s">
        <v>15675</v>
      </c>
      <c r="C7332" s="594" t="s">
        <v>14729</v>
      </c>
      <c r="D7332" s="595" t="s">
        <v>14730</v>
      </c>
      <c r="E7332" s="590"/>
      <c r="F7332" s="590"/>
      <c r="G7332" s="590" t="s">
        <v>15676</v>
      </c>
      <c r="H7332" s="56" t="s">
        <v>15677</v>
      </c>
      <c r="I7332" s="159">
        <v>42270</v>
      </c>
      <c r="J7332" s="159"/>
      <c r="K7332" s="605" t="s">
        <v>15927</v>
      </c>
      <c r="L7332" s="606" t="s">
        <v>15928</v>
      </c>
      <c r="Q7332" s="56">
        <v>8</v>
      </c>
      <c r="S7332" s="56" t="s">
        <v>8201</v>
      </c>
      <c r="U7332" s="593" t="s">
        <v>15681</v>
      </c>
      <c r="AI7332" s="56" t="s">
        <v>15678</v>
      </c>
    </row>
    <row r="7333" spans="1:35" s="56" customFormat="1">
      <c r="A7333" s="56" t="s">
        <v>15856</v>
      </c>
      <c r="B7333" s="593" t="s">
        <v>15675</v>
      </c>
      <c r="C7333" s="594" t="s">
        <v>14729</v>
      </c>
      <c r="D7333" s="595" t="s">
        <v>14730</v>
      </c>
      <c r="E7333" s="590"/>
      <c r="F7333" s="590"/>
      <c r="G7333" s="590" t="s">
        <v>15676</v>
      </c>
      <c r="H7333" s="56" t="s">
        <v>15677</v>
      </c>
      <c r="I7333" s="159">
        <v>42270</v>
      </c>
      <c r="J7333" s="159"/>
      <c r="K7333" s="605" t="s">
        <v>15929</v>
      </c>
      <c r="L7333" s="606" t="s">
        <v>15930</v>
      </c>
      <c r="Q7333" s="56">
        <v>8</v>
      </c>
      <c r="S7333" s="56" t="s">
        <v>8201</v>
      </c>
      <c r="U7333" s="593" t="s">
        <v>15681</v>
      </c>
      <c r="AI7333" s="56" t="s">
        <v>15678</v>
      </c>
    </row>
    <row r="7334" spans="1:35" s="56" customFormat="1">
      <c r="A7334" s="56" t="s">
        <v>15856</v>
      </c>
      <c r="B7334" s="593" t="s">
        <v>15675</v>
      </c>
      <c r="C7334" s="594" t="s">
        <v>14729</v>
      </c>
      <c r="D7334" s="595" t="s">
        <v>14730</v>
      </c>
      <c r="E7334" s="590"/>
      <c r="F7334" s="590"/>
      <c r="G7334" s="590" t="s">
        <v>15676</v>
      </c>
      <c r="H7334" s="56" t="s">
        <v>15677</v>
      </c>
      <c r="I7334" s="159">
        <v>42270</v>
      </c>
      <c r="J7334" s="159"/>
      <c r="K7334" s="605" t="s">
        <v>15931</v>
      </c>
      <c r="L7334" s="606" t="s">
        <v>15932</v>
      </c>
      <c r="Q7334" s="56">
        <v>8</v>
      </c>
      <c r="S7334" s="56" t="s">
        <v>8201</v>
      </c>
      <c r="U7334" s="593" t="s">
        <v>15681</v>
      </c>
      <c r="AI7334" s="56" t="s">
        <v>15678</v>
      </c>
    </row>
    <row r="7335" spans="1:35" s="56" customFormat="1">
      <c r="A7335" s="56" t="s">
        <v>15856</v>
      </c>
      <c r="B7335" s="593" t="s">
        <v>15675</v>
      </c>
      <c r="C7335" s="594" t="s">
        <v>14729</v>
      </c>
      <c r="D7335" s="595" t="s">
        <v>14730</v>
      </c>
      <c r="E7335" s="590"/>
      <c r="F7335" s="590"/>
      <c r="G7335" s="590" t="s">
        <v>15676</v>
      </c>
      <c r="H7335" s="56" t="s">
        <v>15677</v>
      </c>
      <c r="I7335" s="159">
        <v>42270</v>
      </c>
      <c r="J7335" s="159"/>
      <c r="K7335" s="605" t="s">
        <v>15933</v>
      </c>
      <c r="L7335" s="606" t="s">
        <v>15934</v>
      </c>
      <c r="Q7335" s="56">
        <v>8</v>
      </c>
      <c r="S7335" s="56" t="s">
        <v>8201</v>
      </c>
      <c r="U7335" s="593" t="s">
        <v>15681</v>
      </c>
      <c r="AI7335" s="56" t="s">
        <v>15678</v>
      </c>
    </row>
    <row r="7336" spans="1:35" s="56" customFormat="1">
      <c r="A7336" s="56" t="s">
        <v>15856</v>
      </c>
      <c r="B7336" s="593" t="s">
        <v>15675</v>
      </c>
      <c r="C7336" s="594" t="s">
        <v>14729</v>
      </c>
      <c r="D7336" s="595" t="s">
        <v>14730</v>
      </c>
      <c r="E7336" s="590"/>
      <c r="F7336" s="590"/>
      <c r="G7336" s="590" t="s">
        <v>15676</v>
      </c>
      <c r="H7336" s="56" t="s">
        <v>15677</v>
      </c>
      <c r="I7336" s="159">
        <v>42270</v>
      </c>
      <c r="J7336" s="159"/>
      <c r="K7336" s="605" t="s">
        <v>15935</v>
      </c>
      <c r="L7336" s="606" t="s">
        <v>15936</v>
      </c>
      <c r="Q7336" s="56">
        <v>8</v>
      </c>
      <c r="S7336" s="56" t="s">
        <v>8201</v>
      </c>
      <c r="U7336" s="593" t="s">
        <v>15681</v>
      </c>
      <c r="AI7336" s="56" t="s">
        <v>15678</v>
      </c>
    </row>
    <row r="7337" spans="1:35" s="56" customFormat="1">
      <c r="A7337" s="56" t="s">
        <v>15856</v>
      </c>
      <c r="B7337" s="593" t="s">
        <v>15675</v>
      </c>
      <c r="C7337" s="594" t="s">
        <v>14729</v>
      </c>
      <c r="D7337" s="595" t="s">
        <v>14730</v>
      </c>
      <c r="E7337" s="590"/>
      <c r="F7337" s="590"/>
      <c r="G7337" s="590" t="s">
        <v>15676</v>
      </c>
      <c r="H7337" s="56" t="s">
        <v>15677</v>
      </c>
      <c r="I7337" s="159">
        <v>42270</v>
      </c>
      <c r="J7337" s="159"/>
      <c r="K7337" s="605" t="s">
        <v>15937</v>
      </c>
      <c r="L7337" s="606" t="s">
        <v>15938</v>
      </c>
      <c r="Q7337" s="56">
        <v>8</v>
      </c>
      <c r="S7337" s="56" t="s">
        <v>8201</v>
      </c>
      <c r="U7337" s="593" t="s">
        <v>15681</v>
      </c>
      <c r="AI7337" s="56" t="s">
        <v>15678</v>
      </c>
    </row>
    <row r="7338" spans="1:35" s="56" customFormat="1">
      <c r="A7338" s="56" t="s">
        <v>15856</v>
      </c>
      <c r="B7338" s="593" t="s">
        <v>15675</v>
      </c>
      <c r="C7338" s="594" t="s">
        <v>14729</v>
      </c>
      <c r="D7338" s="595" t="s">
        <v>14730</v>
      </c>
      <c r="E7338" s="590"/>
      <c r="F7338" s="590"/>
      <c r="G7338" s="590" t="s">
        <v>15676</v>
      </c>
      <c r="H7338" s="56" t="s">
        <v>15677</v>
      </c>
      <c r="I7338" s="159">
        <v>42270</v>
      </c>
      <c r="J7338" s="159"/>
      <c r="K7338" s="605" t="s">
        <v>15939</v>
      </c>
      <c r="L7338" s="606" t="s">
        <v>15940</v>
      </c>
      <c r="Q7338" s="56">
        <v>8</v>
      </c>
      <c r="S7338" s="56" t="s">
        <v>8201</v>
      </c>
      <c r="U7338" s="593" t="s">
        <v>15681</v>
      </c>
      <c r="AI7338" s="56" t="s">
        <v>15678</v>
      </c>
    </row>
    <row r="7339" spans="1:35" s="56" customFormat="1">
      <c r="A7339" s="56" t="s">
        <v>15856</v>
      </c>
      <c r="B7339" s="593" t="s">
        <v>15675</v>
      </c>
      <c r="C7339" s="594" t="s">
        <v>14729</v>
      </c>
      <c r="D7339" s="595" t="s">
        <v>14730</v>
      </c>
      <c r="E7339" s="590"/>
      <c r="F7339" s="590"/>
      <c r="G7339" s="590" t="s">
        <v>15676</v>
      </c>
      <c r="H7339" s="56" t="s">
        <v>15677</v>
      </c>
      <c r="I7339" s="159">
        <v>42270</v>
      </c>
      <c r="J7339" s="159"/>
      <c r="K7339" s="605" t="s">
        <v>15941</v>
      </c>
      <c r="L7339" s="606" t="s">
        <v>15942</v>
      </c>
      <c r="Q7339" s="56">
        <v>8</v>
      </c>
      <c r="S7339" s="56" t="s">
        <v>8201</v>
      </c>
      <c r="U7339" s="593" t="s">
        <v>15681</v>
      </c>
      <c r="AI7339" s="56" t="s">
        <v>15678</v>
      </c>
    </row>
    <row r="7340" spans="1:35" s="56" customFormat="1">
      <c r="A7340" s="56" t="s">
        <v>15856</v>
      </c>
      <c r="B7340" s="593" t="s">
        <v>15675</v>
      </c>
      <c r="C7340" s="594" t="s">
        <v>14729</v>
      </c>
      <c r="D7340" s="595" t="s">
        <v>14730</v>
      </c>
      <c r="E7340" s="590"/>
      <c r="F7340" s="590"/>
      <c r="G7340" s="590" t="s">
        <v>15676</v>
      </c>
      <c r="H7340" s="56" t="s">
        <v>15677</v>
      </c>
      <c r="I7340" s="159">
        <v>42270</v>
      </c>
      <c r="J7340" s="159"/>
      <c r="K7340" s="605" t="s">
        <v>15943</v>
      </c>
      <c r="L7340" s="606" t="s">
        <v>15944</v>
      </c>
      <c r="Q7340" s="56">
        <v>8</v>
      </c>
      <c r="S7340" s="56" t="s">
        <v>8201</v>
      </c>
      <c r="U7340" s="593" t="s">
        <v>15681</v>
      </c>
      <c r="AI7340" s="56" t="s">
        <v>15678</v>
      </c>
    </row>
    <row r="7341" spans="1:35" s="56" customFormat="1">
      <c r="A7341" s="56" t="s">
        <v>15856</v>
      </c>
      <c r="B7341" s="593" t="s">
        <v>15675</v>
      </c>
      <c r="C7341" s="594" t="s">
        <v>14729</v>
      </c>
      <c r="D7341" s="595" t="s">
        <v>14730</v>
      </c>
      <c r="E7341" s="590"/>
      <c r="F7341" s="590"/>
      <c r="G7341" s="590" t="s">
        <v>15676</v>
      </c>
      <c r="H7341" s="56" t="s">
        <v>15677</v>
      </c>
      <c r="I7341" s="159">
        <v>42270</v>
      </c>
      <c r="J7341" s="159"/>
      <c r="K7341" s="605" t="s">
        <v>15945</v>
      </c>
      <c r="L7341" s="606" t="s">
        <v>15946</v>
      </c>
      <c r="Q7341" s="56">
        <v>8</v>
      </c>
      <c r="S7341" s="56" t="s">
        <v>8201</v>
      </c>
      <c r="U7341" s="593" t="s">
        <v>15681</v>
      </c>
      <c r="AI7341" s="56" t="s">
        <v>15678</v>
      </c>
    </row>
    <row r="7342" spans="1:35" s="56" customFormat="1">
      <c r="A7342" s="56" t="s">
        <v>15856</v>
      </c>
      <c r="B7342" s="593" t="s">
        <v>15675</v>
      </c>
      <c r="C7342" s="594" t="s">
        <v>14729</v>
      </c>
      <c r="D7342" s="595" t="s">
        <v>14730</v>
      </c>
      <c r="E7342" s="590"/>
      <c r="F7342" s="590"/>
      <c r="G7342" s="590" t="s">
        <v>15676</v>
      </c>
      <c r="H7342" s="56" t="s">
        <v>15677</v>
      </c>
      <c r="I7342" s="159">
        <v>42270</v>
      </c>
      <c r="J7342" s="159"/>
      <c r="K7342" s="605" t="s">
        <v>15947</v>
      </c>
      <c r="L7342" s="606" t="s">
        <v>15948</v>
      </c>
      <c r="Q7342" s="56">
        <v>8</v>
      </c>
      <c r="S7342" s="56" t="s">
        <v>8201</v>
      </c>
      <c r="U7342" s="593" t="s">
        <v>15681</v>
      </c>
      <c r="AI7342" s="56" t="s">
        <v>15678</v>
      </c>
    </row>
    <row r="7343" spans="1:35" s="56" customFormat="1">
      <c r="A7343" s="56" t="s">
        <v>15856</v>
      </c>
      <c r="B7343" s="593" t="s">
        <v>15675</v>
      </c>
      <c r="C7343" s="594" t="s">
        <v>14729</v>
      </c>
      <c r="D7343" s="595" t="s">
        <v>14730</v>
      </c>
      <c r="E7343" s="590"/>
      <c r="F7343" s="590"/>
      <c r="G7343" s="590" t="s">
        <v>15676</v>
      </c>
      <c r="H7343" s="56" t="s">
        <v>15677</v>
      </c>
      <c r="I7343" s="159">
        <v>42270</v>
      </c>
      <c r="J7343" s="159"/>
      <c r="K7343" s="605" t="s">
        <v>15949</v>
      </c>
      <c r="L7343" s="606" t="s">
        <v>15950</v>
      </c>
      <c r="Q7343" s="56">
        <v>8</v>
      </c>
      <c r="S7343" s="56" t="s">
        <v>8201</v>
      </c>
      <c r="U7343" s="593" t="s">
        <v>15681</v>
      </c>
      <c r="AI7343" s="56" t="s">
        <v>15678</v>
      </c>
    </row>
    <row r="7344" spans="1:35" s="56" customFormat="1">
      <c r="A7344" s="56" t="s">
        <v>15856</v>
      </c>
      <c r="B7344" s="593" t="s">
        <v>15675</v>
      </c>
      <c r="C7344" s="594" t="s">
        <v>14729</v>
      </c>
      <c r="D7344" s="595" t="s">
        <v>14730</v>
      </c>
      <c r="E7344" s="590"/>
      <c r="F7344" s="590"/>
      <c r="G7344" s="590" t="s">
        <v>15676</v>
      </c>
      <c r="H7344" s="56" t="s">
        <v>15677</v>
      </c>
      <c r="I7344" s="159">
        <v>42270</v>
      </c>
      <c r="J7344" s="159"/>
      <c r="K7344" s="605" t="s">
        <v>15951</v>
      </c>
      <c r="L7344" s="606" t="s">
        <v>15952</v>
      </c>
      <c r="Q7344" s="56">
        <v>8</v>
      </c>
      <c r="S7344" s="56" t="s">
        <v>8201</v>
      </c>
      <c r="U7344" s="593" t="s">
        <v>15681</v>
      </c>
      <c r="AI7344" s="56" t="s">
        <v>15678</v>
      </c>
    </row>
    <row r="7345" spans="1:35" s="56" customFormat="1">
      <c r="A7345" s="56" t="s">
        <v>15856</v>
      </c>
      <c r="B7345" s="593" t="s">
        <v>15675</v>
      </c>
      <c r="C7345" s="594" t="s">
        <v>14729</v>
      </c>
      <c r="D7345" s="595" t="s">
        <v>14730</v>
      </c>
      <c r="E7345" s="590"/>
      <c r="F7345" s="590"/>
      <c r="G7345" s="590" t="s">
        <v>15676</v>
      </c>
      <c r="H7345" s="56" t="s">
        <v>15677</v>
      </c>
      <c r="I7345" s="159">
        <v>42270</v>
      </c>
      <c r="J7345" s="159"/>
      <c r="K7345" s="605" t="s">
        <v>15953</v>
      </c>
      <c r="L7345" s="606" t="s">
        <v>15954</v>
      </c>
      <c r="Q7345" s="56">
        <v>8</v>
      </c>
      <c r="S7345" s="56" t="s">
        <v>8201</v>
      </c>
      <c r="U7345" s="593" t="s">
        <v>15681</v>
      </c>
      <c r="AI7345" s="56" t="s">
        <v>15678</v>
      </c>
    </row>
    <row r="7346" spans="1:35" s="56" customFormat="1">
      <c r="A7346" s="56" t="s">
        <v>15856</v>
      </c>
      <c r="B7346" s="593" t="s">
        <v>15675</v>
      </c>
      <c r="C7346" s="594" t="s">
        <v>14729</v>
      </c>
      <c r="D7346" s="595" t="s">
        <v>14730</v>
      </c>
      <c r="E7346" s="590"/>
      <c r="F7346" s="590"/>
      <c r="G7346" s="590" t="s">
        <v>15676</v>
      </c>
      <c r="H7346" s="56" t="s">
        <v>15677</v>
      </c>
      <c r="I7346" s="159">
        <v>42270</v>
      </c>
      <c r="J7346" s="159"/>
      <c r="K7346" s="605" t="s">
        <v>15955</v>
      </c>
      <c r="L7346" s="606" t="s">
        <v>15956</v>
      </c>
      <c r="Q7346" s="56">
        <v>8</v>
      </c>
      <c r="S7346" s="56" t="s">
        <v>8201</v>
      </c>
      <c r="U7346" s="593" t="s">
        <v>15681</v>
      </c>
      <c r="AI7346" s="56" t="s">
        <v>15678</v>
      </c>
    </row>
    <row r="7347" spans="1:35" s="56" customFormat="1">
      <c r="A7347" s="56" t="s">
        <v>15856</v>
      </c>
      <c r="B7347" s="593" t="s">
        <v>15675</v>
      </c>
      <c r="C7347" s="594" t="s">
        <v>14729</v>
      </c>
      <c r="D7347" s="595" t="s">
        <v>14730</v>
      </c>
      <c r="E7347" s="590"/>
      <c r="F7347" s="590"/>
      <c r="G7347" s="590" t="s">
        <v>15676</v>
      </c>
      <c r="H7347" s="56" t="s">
        <v>15677</v>
      </c>
      <c r="I7347" s="159">
        <v>42270</v>
      </c>
      <c r="J7347" s="159"/>
      <c r="K7347" s="605" t="s">
        <v>15957</v>
      </c>
      <c r="L7347" s="606" t="s">
        <v>15958</v>
      </c>
      <c r="Q7347" s="56">
        <v>8</v>
      </c>
      <c r="S7347" s="56" t="s">
        <v>8201</v>
      </c>
      <c r="U7347" s="593" t="s">
        <v>15681</v>
      </c>
      <c r="AI7347" s="56" t="s">
        <v>15678</v>
      </c>
    </row>
    <row r="7348" spans="1:35" s="56" customFormat="1">
      <c r="A7348" s="56" t="s">
        <v>15856</v>
      </c>
      <c r="B7348" s="593" t="s">
        <v>15675</v>
      </c>
      <c r="C7348" s="594" t="s">
        <v>14729</v>
      </c>
      <c r="D7348" s="595" t="s">
        <v>14730</v>
      </c>
      <c r="E7348" s="590"/>
      <c r="F7348" s="590"/>
      <c r="G7348" s="590" t="s">
        <v>15676</v>
      </c>
      <c r="H7348" s="56" t="s">
        <v>15677</v>
      </c>
      <c r="I7348" s="159">
        <v>42270</v>
      </c>
      <c r="J7348" s="159"/>
      <c r="K7348" s="605" t="s">
        <v>15959</v>
      </c>
      <c r="L7348" s="606" t="s">
        <v>15960</v>
      </c>
      <c r="Q7348" s="56">
        <v>8</v>
      </c>
      <c r="S7348" s="56" t="s">
        <v>8201</v>
      </c>
      <c r="U7348" s="593" t="s">
        <v>15681</v>
      </c>
      <c r="AI7348" s="56" t="s">
        <v>15678</v>
      </c>
    </row>
    <row r="7349" spans="1:35" s="56" customFormat="1">
      <c r="A7349" s="56" t="s">
        <v>15856</v>
      </c>
      <c r="B7349" s="593" t="s">
        <v>15675</v>
      </c>
      <c r="C7349" s="594" t="s">
        <v>14729</v>
      </c>
      <c r="D7349" s="595" t="s">
        <v>14730</v>
      </c>
      <c r="E7349" s="590"/>
      <c r="F7349" s="590"/>
      <c r="G7349" s="590" t="s">
        <v>15676</v>
      </c>
      <c r="H7349" s="56" t="s">
        <v>15677</v>
      </c>
      <c r="I7349" s="159">
        <v>42270</v>
      </c>
      <c r="J7349" s="159"/>
      <c r="K7349" s="605" t="s">
        <v>15961</v>
      </c>
      <c r="L7349" s="606" t="s">
        <v>15962</v>
      </c>
      <c r="Q7349" s="56">
        <v>8</v>
      </c>
      <c r="S7349" s="56" t="s">
        <v>8201</v>
      </c>
      <c r="U7349" s="593" t="s">
        <v>15681</v>
      </c>
      <c r="AI7349" s="56" t="s">
        <v>15678</v>
      </c>
    </row>
    <row r="7350" spans="1:35" s="56" customFormat="1">
      <c r="A7350" s="56" t="s">
        <v>15856</v>
      </c>
      <c r="B7350" s="593" t="s">
        <v>15675</v>
      </c>
      <c r="C7350" s="594" t="s">
        <v>14729</v>
      </c>
      <c r="D7350" s="595" t="s">
        <v>14730</v>
      </c>
      <c r="E7350" s="590"/>
      <c r="F7350" s="590"/>
      <c r="G7350" s="590" t="s">
        <v>15676</v>
      </c>
      <c r="H7350" s="56" t="s">
        <v>15677</v>
      </c>
      <c r="I7350" s="159">
        <v>42270</v>
      </c>
      <c r="J7350" s="159"/>
      <c r="K7350" s="605" t="s">
        <v>15963</v>
      </c>
      <c r="L7350" s="606" t="s">
        <v>15964</v>
      </c>
      <c r="Q7350" s="56">
        <v>8</v>
      </c>
      <c r="S7350" s="56" t="s">
        <v>8201</v>
      </c>
      <c r="U7350" s="593" t="s">
        <v>15681</v>
      </c>
      <c r="AI7350" s="56" t="s">
        <v>15678</v>
      </c>
    </row>
    <row r="7351" spans="1:35" s="56" customFormat="1">
      <c r="A7351" s="56" t="s">
        <v>15856</v>
      </c>
      <c r="B7351" s="593" t="s">
        <v>15675</v>
      </c>
      <c r="C7351" s="594" t="s">
        <v>14729</v>
      </c>
      <c r="D7351" s="595" t="s">
        <v>14730</v>
      </c>
      <c r="E7351" s="590"/>
      <c r="F7351" s="590"/>
      <c r="G7351" s="590" t="s">
        <v>15676</v>
      </c>
      <c r="H7351" s="56" t="s">
        <v>15677</v>
      </c>
      <c r="I7351" s="159">
        <v>42270</v>
      </c>
      <c r="J7351" s="159"/>
      <c r="K7351" s="605" t="s">
        <v>15965</v>
      </c>
      <c r="L7351" s="606" t="s">
        <v>15966</v>
      </c>
      <c r="Q7351" s="56">
        <v>8</v>
      </c>
      <c r="S7351" s="56" t="s">
        <v>8201</v>
      </c>
      <c r="U7351" s="593" t="s">
        <v>15681</v>
      </c>
      <c r="AI7351" s="56" t="s">
        <v>15678</v>
      </c>
    </row>
    <row r="7352" spans="1:35" s="56" customFormat="1">
      <c r="A7352" s="56" t="s">
        <v>15856</v>
      </c>
      <c r="B7352" s="593" t="s">
        <v>15675</v>
      </c>
      <c r="C7352" s="594" t="s">
        <v>14729</v>
      </c>
      <c r="D7352" s="595" t="s">
        <v>14730</v>
      </c>
      <c r="E7352" s="590"/>
      <c r="F7352" s="590"/>
      <c r="G7352" s="590" t="s">
        <v>15676</v>
      </c>
      <c r="H7352" s="56" t="s">
        <v>15677</v>
      </c>
      <c r="I7352" s="159">
        <v>42270</v>
      </c>
      <c r="J7352" s="159"/>
      <c r="K7352" s="605" t="s">
        <v>15967</v>
      </c>
      <c r="L7352" s="606" t="s">
        <v>15968</v>
      </c>
      <c r="Q7352" s="56">
        <v>8</v>
      </c>
      <c r="S7352" s="56" t="s">
        <v>8201</v>
      </c>
      <c r="U7352" s="593" t="s">
        <v>15681</v>
      </c>
      <c r="AI7352" s="56" t="s">
        <v>15678</v>
      </c>
    </row>
    <row r="7353" spans="1:35" s="56" customFormat="1">
      <c r="A7353" s="56" t="s">
        <v>15856</v>
      </c>
      <c r="B7353" s="593" t="s">
        <v>15675</v>
      </c>
      <c r="C7353" s="594" t="s">
        <v>14729</v>
      </c>
      <c r="D7353" s="595" t="s">
        <v>14730</v>
      </c>
      <c r="E7353" s="590"/>
      <c r="F7353" s="590"/>
      <c r="G7353" s="590" t="s">
        <v>15676</v>
      </c>
      <c r="H7353" s="56" t="s">
        <v>15677</v>
      </c>
      <c r="I7353" s="159">
        <v>42270</v>
      </c>
      <c r="J7353" s="159"/>
      <c r="K7353" s="605" t="s">
        <v>15969</v>
      </c>
      <c r="L7353" s="606" t="s">
        <v>15970</v>
      </c>
      <c r="Q7353" s="56">
        <v>8</v>
      </c>
      <c r="S7353" s="56" t="s">
        <v>8201</v>
      </c>
      <c r="U7353" s="593" t="s">
        <v>15681</v>
      </c>
      <c r="AI7353" s="56" t="s">
        <v>15678</v>
      </c>
    </row>
    <row r="7354" spans="1:35" s="56" customFormat="1">
      <c r="A7354" s="56" t="s">
        <v>15856</v>
      </c>
      <c r="B7354" s="593" t="s">
        <v>15675</v>
      </c>
      <c r="C7354" s="594" t="s">
        <v>14729</v>
      </c>
      <c r="D7354" s="595" t="s">
        <v>14730</v>
      </c>
      <c r="E7354" s="590"/>
      <c r="F7354" s="590"/>
      <c r="G7354" s="590" t="s">
        <v>15676</v>
      </c>
      <c r="H7354" s="56" t="s">
        <v>15677</v>
      </c>
      <c r="I7354" s="159">
        <v>42270</v>
      </c>
      <c r="J7354" s="159"/>
      <c r="K7354" s="605" t="s">
        <v>15971</v>
      </c>
      <c r="L7354" s="606" t="s">
        <v>15972</v>
      </c>
      <c r="Q7354" s="56">
        <v>8</v>
      </c>
      <c r="S7354" s="56" t="s">
        <v>8201</v>
      </c>
      <c r="U7354" s="593" t="s">
        <v>15681</v>
      </c>
      <c r="AI7354" s="56" t="s">
        <v>15678</v>
      </c>
    </row>
    <row r="7355" spans="1:35" s="56" customFormat="1">
      <c r="A7355" s="56" t="s">
        <v>15856</v>
      </c>
      <c r="B7355" s="593" t="s">
        <v>15675</v>
      </c>
      <c r="C7355" s="594" t="s">
        <v>14729</v>
      </c>
      <c r="D7355" s="595" t="s">
        <v>14730</v>
      </c>
      <c r="E7355" s="590"/>
      <c r="F7355" s="590"/>
      <c r="G7355" s="590" t="s">
        <v>15676</v>
      </c>
      <c r="H7355" s="56" t="s">
        <v>15677</v>
      </c>
      <c r="I7355" s="159">
        <v>42270</v>
      </c>
      <c r="J7355" s="159"/>
      <c r="K7355" s="605" t="s">
        <v>15973</v>
      </c>
      <c r="L7355" s="606" t="s">
        <v>15974</v>
      </c>
      <c r="Q7355" s="56">
        <v>8</v>
      </c>
      <c r="S7355" s="56" t="s">
        <v>8201</v>
      </c>
      <c r="U7355" s="593" t="s">
        <v>15681</v>
      </c>
      <c r="AI7355" s="56" t="s">
        <v>15678</v>
      </c>
    </row>
    <row r="7356" spans="1:35" s="56" customFormat="1">
      <c r="A7356" s="56" t="s">
        <v>15856</v>
      </c>
      <c r="B7356" s="593" t="s">
        <v>15675</v>
      </c>
      <c r="C7356" s="594" t="s">
        <v>14729</v>
      </c>
      <c r="D7356" s="595" t="s">
        <v>14730</v>
      </c>
      <c r="E7356" s="590"/>
      <c r="F7356" s="590"/>
      <c r="G7356" s="590" t="s">
        <v>15676</v>
      </c>
      <c r="H7356" s="56" t="s">
        <v>15677</v>
      </c>
      <c r="I7356" s="159">
        <v>42270</v>
      </c>
      <c r="J7356" s="159"/>
      <c r="K7356" s="605" t="s">
        <v>15975</v>
      </c>
      <c r="L7356" s="606" t="s">
        <v>15976</v>
      </c>
      <c r="Q7356" s="56">
        <v>8</v>
      </c>
      <c r="S7356" s="56" t="s">
        <v>8201</v>
      </c>
      <c r="U7356" s="593" t="s">
        <v>15681</v>
      </c>
      <c r="AI7356" s="56" t="s">
        <v>15678</v>
      </c>
    </row>
    <row r="7357" spans="1:35" s="56" customFormat="1">
      <c r="A7357" s="56" t="s">
        <v>15856</v>
      </c>
      <c r="B7357" s="593" t="s">
        <v>15675</v>
      </c>
      <c r="C7357" s="594" t="s">
        <v>14729</v>
      </c>
      <c r="D7357" s="595" t="s">
        <v>14730</v>
      </c>
      <c r="E7357" s="590"/>
      <c r="F7357" s="590"/>
      <c r="G7357" s="590" t="s">
        <v>15676</v>
      </c>
      <c r="H7357" s="56" t="s">
        <v>15677</v>
      </c>
      <c r="I7357" s="159">
        <v>42270</v>
      </c>
      <c r="J7357" s="159"/>
      <c r="K7357" s="607" t="s">
        <v>15977</v>
      </c>
      <c r="L7357" s="608" t="s">
        <v>15978</v>
      </c>
      <c r="Q7357" s="56">
        <v>8</v>
      </c>
      <c r="S7357" s="56" t="s">
        <v>8201</v>
      </c>
      <c r="U7357" s="593" t="s">
        <v>15681</v>
      </c>
      <c r="AI7357" s="56" t="s">
        <v>15678</v>
      </c>
    </row>
    <row r="7358" spans="1:35" s="56" customFormat="1">
      <c r="A7358" s="56" t="s">
        <v>15856</v>
      </c>
      <c r="B7358" s="593" t="s">
        <v>15675</v>
      </c>
      <c r="C7358" s="594" t="s">
        <v>14729</v>
      </c>
      <c r="D7358" s="595" t="s">
        <v>14730</v>
      </c>
      <c r="E7358" s="590"/>
      <c r="F7358" s="590"/>
      <c r="G7358" s="590" t="s">
        <v>15676</v>
      </c>
      <c r="H7358" s="56" t="s">
        <v>15677</v>
      </c>
      <c r="I7358" s="159">
        <v>42270</v>
      </c>
      <c r="J7358" s="159"/>
      <c r="K7358" s="605" t="s">
        <v>15979</v>
      </c>
      <c r="L7358" s="606" t="s">
        <v>15980</v>
      </c>
      <c r="Q7358" s="56">
        <v>8</v>
      </c>
      <c r="S7358" s="56" t="s">
        <v>8201</v>
      </c>
      <c r="U7358" s="593" t="s">
        <v>15681</v>
      </c>
      <c r="AI7358" s="56" t="s">
        <v>15678</v>
      </c>
    </row>
    <row r="7359" spans="1:35" s="56" customFormat="1">
      <c r="A7359" s="56" t="s">
        <v>15856</v>
      </c>
      <c r="B7359" s="593" t="s">
        <v>15675</v>
      </c>
      <c r="C7359" s="594" t="s">
        <v>14729</v>
      </c>
      <c r="D7359" s="595" t="s">
        <v>14730</v>
      </c>
      <c r="E7359" s="590"/>
      <c r="F7359" s="590"/>
      <c r="G7359" s="590" t="s">
        <v>15676</v>
      </c>
      <c r="H7359" s="56" t="s">
        <v>15677</v>
      </c>
      <c r="I7359" s="159">
        <v>42270</v>
      </c>
      <c r="J7359" s="159"/>
      <c r="K7359" s="605" t="s">
        <v>15981</v>
      </c>
      <c r="L7359" s="606" t="s">
        <v>15982</v>
      </c>
      <c r="Q7359" s="56">
        <v>8</v>
      </c>
      <c r="S7359" s="56" t="s">
        <v>8201</v>
      </c>
      <c r="U7359" s="593" t="s">
        <v>15681</v>
      </c>
      <c r="AI7359" s="56" t="s">
        <v>15678</v>
      </c>
    </row>
    <row r="7360" spans="1:35" s="56" customFormat="1">
      <c r="A7360" s="56" t="s">
        <v>15856</v>
      </c>
      <c r="B7360" s="593" t="s">
        <v>15675</v>
      </c>
      <c r="C7360" s="594" t="s">
        <v>14729</v>
      </c>
      <c r="D7360" s="595" t="s">
        <v>14730</v>
      </c>
      <c r="E7360" s="590"/>
      <c r="F7360" s="590"/>
      <c r="G7360" s="590" t="s">
        <v>15676</v>
      </c>
      <c r="H7360" s="56" t="s">
        <v>15677</v>
      </c>
      <c r="I7360" s="159">
        <v>42270</v>
      </c>
      <c r="J7360" s="159"/>
      <c r="K7360" s="605" t="s">
        <v>15983</v>
      </c>
      <c r="L7360" s="606" t="s">
        <v>15984</v>
      </c>
      <c r="Q7360" s="56">
        <v>8</v>
      </c>
      <c r="S7360" s="56" t="s">
        <v>8201</v>
      </c>
      <c r="U7360" s="593" t="s">
        <v>15681</v>
      </c>
      <c r="AI7360" s="56" t="s">
        <v>15678</v>
      </c>
    </row>
    <row r="7361" spans="1:35" s="56" customFormat="1">
      <c r="A7361" s="56" t="s">
        <v>15856</v>
      </c>
      <c r="B7361" s="593" t="s">
        <v>15675</v>
      </c>
      <c r="C7361" s="594" t="s">
        <v>14729</v>
      </c>
      <c r="D7361" s="595" t="s">
        <v>14730</v>
      </c>
      <c r="E7361" s="590"/>
      <c r="F7361" s="590"/>
      <c r="G7361" s="590" t="s">
        <v>15676</v>
      </c>
      <c r="H7361" s="56" t="s">
        <v>15677</v>
      </c>
      <c r="I7361" s="159">
        <v>42270</v>
      </c>
      <c r="J7361" s="159"/>
      <c r="K7361" s="609" t="s">
        <v>15985</v>
      </c>
      <c r="L7361" s="610" t="s">
        <v>15986</v>
      </c>
      <c r="Q7361" s="56">
        <v>8</v>
      </c>
      <c r="S7361" s="56" t="s">
        <v>8201</v>
      </c>
      <c r="U7361" s="593" t="s">
        <v>15681</v>
      </c>
      <c r="AI7361" s="56" t="s">
        <v>15678</v>
      </c>
    </row>
    <row r="7362" spans="1:35" s="56" customFormat="1">
      <c r="A7362" s="56" t="s">
        <v>15856</v>
      </c>
      <c r="B7362" s="593" t="s">
        <v>15675</v>
      </c>
      <c r="C7362" s="594" t="s">
        <v>14729</v>
      </c>
      <c r="D7362" s="595" t="s">
        <v>14730</v>
      </c>
      <c r="E7362" s="590"/>
      <c r="F7362" s="590"/>
      <c r="G7362" s="590" t="s">
        <v>15676</v>
      </c>
      <c r="H7362" s="56" t="s">
        <v>15677</v>
      </c>
      <c r="I7362" s="159">
        <v>42270</v>
      </c>
      <c r="J7362" s="159"/>
      <c r="K7362" s="605" t="s">
        <v>15987</v>
      </c>
      <c r="L7362" s="606" t="s">
        <v>15988</v>
      </c>
      <c r="Q7362" s="56">
        <v>8</v>
      </c>
      <c r="S7362" s="56" t="s">
        <v>8201</v>
      </c>
      <c r="U7362" s="593" t="s">
        <v>15681</v>
      </c>
      <c r="AI7362" s="56" t="s">
        <v>15678</v>
      </c>
    </row>
    <row r="7363" spans="1:35" s="56" customFormat="1">
      <c r="A7363" s="56" t="s">
        <v>15856</v>
      </c>
      <c r="B7363" s="593" t="s">
        <v>15675</v>
      </c>
      <c r="C7363" s="594" t="s">
        <v>14729</v>
      </c>
      <c r="D7363" s="595" t="s">
        <v>14730</v>
      </c>
      <c r="E7363" s="590"/>
      <c r="F7363" s="590"/>
      <c r="G7363" s="590" t="s">
        <v>15676</v>
      </c>
      <c r="H7363" s="56" t="s">
        <v>15677</v>
      </c>
      <c r="I7363" s="159">
        <v>42270</v>
      </c>
      <c r="J7363" s="159"/>
      <c r="K7363" s="605" t="s">
        <v>15989</v>
      </c>
      <c r="L7363" s="606" t="s">
        <v>15990</v>
      </c>
      <c r="Q7363" s="56">
        <v>8</v>
      </c>
      <c r="S7363" s="56" t="s">
        <v>8201</v>
      </c>
      <c r="U7363" s="593" t="s">
        <v>15681</v>
      </c>
      <c r="AI7363" s="56" t="s">
        <v>15678</v>
      </c>
    </row>
    <row r="7364" spans="1:35" s="56" customFormat="1">
      <c r="A7364" s="56" t="s">
        <v>15856</v>
      </c>
      <c r="B7364" s="593" t="s">
        <v>15675</v>
      </c>
      <c r="C7364" s="594" t="s">
        <v>14729</v>
      </c>
      <c r="D7364" s="595" t="s">
        <v>14730</v>
      </c>
      <c r="E7364" s="590"/>
      <c r="F7364" s="590"/>
      <c r="G7364" s="590" t="s">
        <v>15676</v>
      </c>
      <c r="H7364" s="56" t="s">
        <v>15677</v>
      </c>
      <c r="I7364" s="159">
        <v>42270</v>
      </c>
      <c r="J7364" s="159"/>
      <c r="K7364" s="605" t="s">
        <v>15991</v>
      </c>
      <c r="L7364" s="606" t="s">
        <v>15992</v>
      </c>
      <c r="Q7364" s="56">
        <v>8</v>
      </c>
      <c r="S7364" s="56" t="s">
        <v>8201</v>
      </c>
      <c r="U7364" s="593" t="s">
        <v>15681</v>
      </c>
      <c r="AI7364" s="56" t="s">
        <v>15678</v>
      </c>
    </row>
    <row r="7365" spans="1:35" s="56" customFormat="1">
      <c r="A7365" s="56" t="s">
        <v>15856</v>
      </c>
      <c r="B7365" s="593" t="s">
        <v>15675</v>
      </c>
      <c r="C7365" s="594" t="s">
        <v>14729</v>
      </c>
      <c r="D7365" s="595" t="s">
        <v>14730</v>
      </c>
      <c r="E7365" s="590"/>
      <c r="F7365" s="590"/>
      <c r="G7365" s="590" t="s">
        <v>15676</v>
      </c>
      <c r="H7365" s="56" t="s">
        <v>15677</v>
      </c>
      <c r="I7365" s="159">
        <v>42270</v>
      </c>
      <c r="J7365" s="159"/>
      <c r="K7365" s="605" t="s">
        <v>15993</v>
      </c>
      <c r="L7365" s="606" t="s">
        <v>15994</v>
      </c>
      <c r="Q7365" s="56">
        <v>8</v>
      </c>
      <c r="S7365" s="56" t="s">
        <v>8201</v>
      </c>
      <c r="U7365" s="593" t="s">
        <v>15681</v>
      </c>
      <c r="AI7365" s="56" t="s">
        <v>15678</v>
      </c>
    </row>
    <row r="7366" spans="1:35" s="56" customFormat="1">
      <c r="A7366" s="56" t="s">
        <v>15856</v>
      </c>
      <c r="B7366" s="593" t="s">
        <v>15675</v>
      </c>
      <c r="C7366" s="594" t="s">
        <v>14729</v>
      </c>
      <c r="D7366" s="595" t="s">
        <v>14730</v>
      </c>
      <c r="E7366" s="590"/>
      <c r="F7366" s="590"/>
      <c r="G7366" s="590" t="s">
        <v>15676</v>
      </c>
      <c r="H7366" s="56" t="s">
        <v>15677</v>
      </c>
      <c r="I7366" s="159">
        <v>42270</v>
      </c>
      <c r="J7366" s="159"/>
      <c r="K7366" s="605" t="s">
        <v>15995</v>
      </c>
      <c r="L7366" s="606" t="s">
        <v>15996</v>
      </c>
      <c r="Q7366" s="56">
        <v>8</v>
      </c>
      <c r="S7366" s="56" t="s">
        <v>8201</v>
      </c>
      <c r="U7366" s="593" t="s">
        <v>15681</v>
      </c>
      <c r="AI7366" s="56" t="s">
        <v>15678</v>
      </c>
    </row>
    <row r="7367" spans="1:35" s="56" customFormat="1">
      <c r="A7367" s="56" t="s">
        <v>15856</v>
      </c>
      <c r="B7367" s="593" t="s">
        <v>15675</v>
      </c>
      <c r="C7367" s="594" t="s">
        <v>14729</v>
      </c>
      <c r="D7367" s="595" t="s">
        <v>14730</v>
      </c>
      <c r="E7367" s="590"/>
      <c r="F7367" s="590"/>
      <c r="G7367" s="590" t="s">
        <v>15676</v>
      </c>
      <c r="H7367" s="56" t="s">
        <v>15677</v>
      </c>
      <c r="I7367" s="159">
        <v>42270</v>
      </c>
      <c r="J7367" s="159"/>
      <c r="K7367" s="603" t="s">
        <v>15997</v>
      </c>
      <c r="L7367" s="604" t="s">
        <v>15998</v>
      </c>
      <c r="Q7367" s="56">
        <v>8</v>
      </c>
      <c r="S7367" s="56" t="s">
        <v>8201</v>
      </c>
      <c r="U7367" s="593" t="s">
        <v>15681</v>
      </c>
      <c r="AI7367" s="56" t="s">
        <v>15678</v>
      </c>
    </row>
    <row r="7368" spans="1:35" s="56" customFormat="1">
      <c r="A7368" s="56" t="s">
        <v>15856</v>
      </c>
      <c r="B7368" s="593" t="s">
        <v>15675</v>
      </c>
      <c r="C7368" s="594" t="s">
        <v>14729</v>
      </c>
      <c r="D7368" s="595" t="s">
        <v>14730</v>
      </c>
      <c r="E7368" s="590"/>
      <c r="F7368" s="590"/>
      <c r="G7368" s="590" t="s">
        <v>15676</v>
      </c>
      <c r="H7368" s="56" t="s">
        <v>15677</v>
      </c>
      <c r="I7368" s="159">
        <v>42270</v>
      </c>
      <c r="J7368" s="159"/>
      <c r="K7368" s="603" t="s">
        <v>15999</v>
      </c>
      <c r="L7368" s="604" t="s">
        <v>16000</v>
      </c>
      <c r="Q7368" s="56">
        <v>8</v>
      </c>
      <c r="S7368" s="56" t="s">
        <v>8201</v>
      </c>
      <c r="U7368" s="593" t="s">
        <v>15681</v>
      </c>
      <c r="AI7368" s="56" t="s">
        <v>15678</v>
      </c>
    </row>
    <row r="7369" spans="1:35" s="56" customFormat="1">
      <c r="A7369" s="56" t="s">
        <v>15856</v>
      </c>
      <c r="B7369" s="593" t="s">
        <v>15675</v>
      </c>
      <c r="C7369" s="594" t="s">
        <v>14729</v>
      </c>
      <c r="D7369" s="595" t="s">
        <v>14730</v>
      </c>
      <c r="E7369" s="590"/>
      <c r="F7369" s="590"/>
      <c r="G7369" s="590" t="s">
        <v>15676</v>
      </c>
      <c r="H7369" s="56" t="s">
        <v>15677</v>
      </c>
      <c r="I7369" s="159">
        <v>42270</v>
      </c>
      <c r="J7369" s="159"/>
      <c r="K7369" s="603" t="s">
        <v>16001</v>
      </c>
      <c r="L7369" s="604" t="s">
        <v>16002</v>
      </c>
      <c r="Q7369" s="56">
        <v>8</v>
      </c>
      <c r="S7369" s="56" t="s">
        <v>8201</v>
      </c>
      <c r="U7369" s="593" t="s">
        <v>15681</v>
      </c>
      <c r="AI7369" s="56" t="s">
        <v>15678</v>
      </c>
    </row>
    <row r="7370" spans="1:35" s="56" customFormat="1">
      <c r="A7370" s="56" t="s">
        <v>15856</v>
      </c>
      <c r="B7370" s="593" t="s">
        <v>15675</v>
      </c>
      <c r="C7370" s="594" t="s">
        <v>14729</v>
      </c>
      <c r="D7370" s="595" t="s">
        <v>14730</v>
      </c>
      <c r="E7370" s="590"/>
      <c r="F7370" s="590"/>
      <c r="G7370" s="590" t="s">
        <v>15676</v>
      </c>
      <c r="H7370" s="56" t="s">
        <v>15677</v>
      </c>
      <c r="I7370" s="159">
        <v>42270</v>
      </c>
      <c r="J7370" s="159"/>
      <c r="K7370" s="603" t="s">
        <v>16003</v>
      </c>
      <c r="L7370" s="604" t="s">
        <v>16004</v>
      </c>
      <c r="Q7370" s="56">
        <v>8</v>
      </c>
      <c r="S7370" s="56" t="s">
        <v>8201</v>
      </c>
      <c r="U7370" s="593" t="s">
        <v>15681</v>
      </c>
      <c r="AI7370" s="56" t="s">
        <v>15678</v>
      </c>
    </row>
    <row r="7371" spans="1:35" s="56" customFormat="1">
      <c r="A7371" s="56" t="s">
        <v>15856</v>
      </c>
      <c r="B7371" s="593" t="s">
        <v>15675</v>
      </c>
      <c r="C7371" s="594" t="s">
        <v>14729</v>
      </c>
      <c r="D7371" s="595" t="s">
        <v>14730</v>
      </c>
      <c r="E7371" s="590"/>
      <c r="F7371" s="590"/>
      <c r="G7371" s="590" t="s">
        <v>15676</v>
      </c>
      <c r="H7371" s="56" t="s">
        <v>15677</v>
      </c>
      <c r="I7371" s="159">
        <v>42270</v>
      </c>
      <c r="J7371" s="159"/>
      <c r="K7371" s="603" t="s">
        <v>16005</v>
      </c>
      <c r="L7371" s="604" t="s">
        <v>16006</v>
      </c>
      <c r="Q7371" s="56">
        <v>8</v>
      </c>
      <c r="S7371" s="56" t="s">
        <v>8201</v>
      </c>
      <c r="U7371" s="593" t="s">
        <v>15681</v>
      </c>
      <c r="AI7371" s="56" t="s">
        <v>15678</v>
      </c>
    </row>
    <row r="7372" spans="1:35" s="56" customFormat="1">
      <c r="A7372" s="56" t="s">
        <v>15856</v>
      </c>
      <c r="B7372" s="593" t="s">
        <v>15675</v>
      </c>
      <c r="C7372" s="594" t="s">
        <v>14729</v>
      </c>
      <c r="D7372" s="595" t="s">
        <v>14730</v>
      </c>
      <c r="E7372" s="590"/>
      <c r="F7372" s="590"/>
      <c r="G7372" s="590" t="s">
        <v>15676</v>
      </c>
      <c r="H7372" s="56" t="s">
        <v>15677</v>
      </c>
      <c r="I7372" s="159">
        <v>42270</v>
      </c>
      <c r="J7372" s="159"/>
      <c r="K7372" s="603">
        <v>11359</v>
      </c>
      <c r="L7372" s="604" t="s">
        <v>16007</v>
      </c>
      <c r="Q7372" s="56">
        <v>8</v>
      </c>
      <c r="S7372" s="56" t="s">
        <v>8201</v>
      </c>
      <c r="U7372" s="593" t="s">
        <v>15681</v>
      </c>
      <c r="AI7372" s="56" t="s">
        <v>15678</v>
      </c>
    </row>
    <row r="7373" spans="1:35" s="56" customFormat="1">
      <c r="A7373" s="56" t="s">
        <v>15856</v>
      </c>
      <c r="B7373" s="593" t="s">
        <v>15675</v>
      </c>
      <c r="C7373" s="594" t="s">
        <v>14729</v>
      </c>
      <c r="D7373" s="595" t="s">
        <v>14730</v>
      </c>
      <c r="E7373" s="590"/>
      <c r="F7373" s="590"/>
      <c r="G7373" s="590" t="s">
        <v>15676</v>
      </c>
      <c r="H7373" s="56" t="s">
        <v>15677</v>
      </c>
      <c r="I7373" s="159">
        <v>42270</v>
      </c>
      <c r="J7373" s="159"/>
      <c r="K7373" s="603" t="s">
        <v>16008</v>
      </c>
      <c r="L7373" s="604" t="s">
        <v>16009</v>
      </c>
      <c r="Q7373" s="56">
        <v>8</v>
      </c>
      <c r="S7373" s="56" t="s">
        <v>8201</v>
      </c>
      <c r="U7373" s="593" t="s">
        <v>15681</v>
      </c>
      <c r="AI7373" s="56" t="s">
        <v>15678</v>
      </c>
    </row>
    <row r="7374" spans="1:35" s="56" customFormat="1">
      <c r="A7374" s="56" t="s">
        <v>15856</v>
      </c>
      <c r="B7374" s="593" t="s">
        <v>15675</v>
      </c>
      <c r="C7374" s="594" t="s">
        <v>14729</v>
      </c>
      <c r="D7374" s="595" t="s">
        <v>14730</v>
      </c>
      <c r="E7374" s="590"/>
      <c r="F7374" s="590"/>
      <c r="G7374" s="590" t="s">
        <v>15676</v>
      </c>
      <c r="H7374" s="56" t="s">
        <v>15677</v>
      </c>
      <c r="I7374" s="159">
        <v>42270</v>
      </c>
      <c r="J7374" s="159"/>
      <c r="K7374" s="603" t="s">
        <v>16010</v>
      </c>
      <c r="L7374" s="604" t="s">
        <v>16011</v>
      </c>
      <c r="Q7374" s="56">
        <v>8</v>
      </c>
      <c r="S7374" s="56" t="s">
        <v>8201</v>
      </c>
      <c r="U7374" s="593" t="s">
        <v>15681</v>
      </c>
      <c r="AI7374" s="56" t="s">
        <v>15678</v>
      </c>
    </row>
    <row r="7375" spans="1:35" s="56" customFormat="1">
      <c r="I7375" s="159"/>
      <c r="J7375" s="159"/>
    </row>
    <row r="7376" spans="1:35" s="56" customFormat="1" ht="15">
      <c r="A7376" s="611" t="s">
        <v>16012</v>
      </c>
      <c r="B7376" s="202" t="s">
        <v>16013</v>
      </c>
      <c r="C7376" s="612" t="s">
        <v>16014</v>
      </c>
      <c r="D7376" s="613" t="s">
        <v>16015</v>
      </c>
      <c r="G7376" s="183" t="s">
        <v>16016</v>
      </c>
      <c r="H7376" s="202" t="s">
        <v>16017</v>
      </c>
      <c r="I7376" s="159">
        <v>42271</v>
      </c>
      <c r="J7376" s="159"/>
      <c r="K7376" s="195" t="s">
        <v>16018</v>
      </c>
      <c r="L7376" s="196" t="s">
        <v>16019</v>
      </c>
      <c r="N7376" s="614" t="s">
        <v>11507</v>
      </c>
      <c r="U7376" s="615" t="s">
        <v>16020</v>
      </c>
      <c r="AI7376" s="56" t="s">
        <v>15678</v>
      </c>
    </row>
    <row r="7377" spans="1:35" s="56" customFormat="1" ht="15">
      <c r="A7377" s="611" t="s">
        <v>16012</v>
      </c>
      <c r="B7377" s="202" t="s">
        <v>16013</v>
      </c>
      <c r="C7377" s="612" t="s">
        <v>16021</v>
      </c>
      <c r="D7377" s="613" t="s">
        <v>16015</v>
      </c>
      <c r="G7377" s="183" t="s">
        <v>16016</v>
      </c>
      <c r="H7377" s="202" t="s">
        <v>16017</v>
      </c>
      <c r="I7377" s="159">
        <v>42271</v>
      </c>
      <c r="J7377" s="159"/>
      <c r="K7377" s="195" t="s">
        <v>16022</v>
      </c>
      <c r="L7377" s="196" t="s">
        <v>16023</v>
      </c>
      <c r="N7377" s="614" t="s">
        <v>11507</v>
      </c>
      <c r="U7377" s="615" t="s">
        <v>16020</v>
      </c>
      <c r="AI7377" s="56" t="s">
        <v>15678</v>
      </c>
    </row>
    <row r="7378" spans="1:35" s="56" customFormat="1" ht="15">
      <c r="A7378" s="611" t="s">
        <v>16012</v>
      </c>
      <c r="B7378" s="202" t="s">
        <v>16013</v>
      </c>
      <c r="C7378" s="612" t="s">
        <v>16024</v>
      </c>
      <c r="D7378" s="613" t="s">
        <v>16025</v>
      </c>
      <c r="G7378" s="183" t="s">
        <v>16016</v>
      </c>
      <c r="H7378" s="202" t="s">
        <v>16017</v>
      </c>
      <c r="I7378" s="159">
        <v>42271</v>
      </c>
      <c r="J7378" s="159"/>
      <c r="K7378" s="195" t="s">
        <v>16026</v>
      </c>
      <c r="L7378" s="196" t="s">
        <v>16027</v>
      </c>
      <c r="N7378" s="614" t="s">
        <v>11507</v>
      </c>
      <c r="U7378" s="615" t="s">
        <v>16020</v>
      </c>
      <c r="AI7378" s="56" t="s">
        <v>15678</v>
      </c>
    </row>
    <row r="7379" spans="1:35" s="56" customFormat="1" ht="15">
      <c r="A7379" s="611" t="s">
        <v>16012</v>
      </c>
      <c r="B7379" s="202" t="s">
        <v>16013</v>
      </c>
      <c r="C7379" s="612" t="s">
        <v>16028</v>
      </c>
      <c r="D7379" s="613" t="s">
        <v>16025</v>
      </c>
      <c r="G7379" s="183" t="s">
        <v>16016</v>
      </c>
      <c r="H7379" s="202" t="s">
        <v>16017</v>
      </c>
      <c r="I7379" s="159">
        <v>42271</v>
      </c>
      <c r="J7379" s="159"/>
      <c r="K7379" s="195">
        <v>1</v>
      </c>
      <c r="L7379" s="196" t="s">
        <v>16029</v>
      </c>
      <c r="N7379" s="614" t="s">
        <v>11507</v>
      </c>
      <c r="U7379" s="615" t="s">
        <v>16020</v>
      </c>
      <c r="AI7379" s="56" t="s">
        <v>15678</v>
      </c>
    </row>
    <row r="7380" spans="1:35" s="56" customFormat="1" ht="15">
      <c r="A7380" s="611" t="s">
        <v>16012</v>
      </c>
      <c r="B7380" s="202" t="s">
        <v>16013</v>
      </c>
      <c r="C7380" s="612" t="s">
        <v>16030</v>
      </c>
      <c r="D7380" s="613" t="s">
        <v>16025</v>
      </c>
      <c r="G7380" s="183" t="s">
        <v>16016</v>
      </c>
      <c r="H7380" s="202" t="s">
        <v>16017</v>
      </c>
      <c r="I7380" s="159">
        <v>42271</v>
      </c>
      <c r="J7380" s="159"/>
      <c r="K7380" s="195">
        <v>2</v>
      </c>
      <c r="L7380" s="196" t="s">
        <v>16031</v>
      </c>
      <c r="N7380" s="614" t="s">
        <v>11507</v>
      </c>
      <c r="U7380" s="615" t="s">
        <v>16020</v>
      </c>
      <c r="AI7380" s="56" t="s">
        <v>15678</v>
      </c>
    </row>
    <row r="7381" spans="1:35" s="56" customFormat="1" ht="15">
      <c r="A7381" s="611" t="s">
        <v>16012</v>
      </c>
      <c r="B7381" s="202" t="s">
        <v>16013</v>
      </c>
      <c r="C7381" s="612" t="s">
        <v>16032</v>
      </c>
      <c r="D7381" s="613" t="s">
        <v>16025</v>
      </c>
      <c r="G7381" s="183" t="s">
        <v>16016</v>
      </c>
      <c r="H7381" s="202" t="s">
        <v>16017</v>
      </c>
      <c r="I7381" s="159">
        <v>42271</v>
      </c>
      <c r="J7381" s="159"/>
      <c r="K7381" s="195">
        <v>6</v>
      </c>
      <c r="L7381" s="196" t="s">
        <v>16033</v>
      </c>
      <c r="N7381" s="614" t="s">
        <v>11507</v>
      </c>
      <c r="U7381" s="615" t="s">
        <v>16020</v>
      </c>
      <c r="AI7381" s="56" t="s">
        <v>15678</v>
      </c>
    </row>
    <row r="7382" spans="1:35" s="56" customFormat="1" ht="15">
      <c r="A7382" s="611" t="s">
        <v>16012</v>
      </c>
      <c r="B7382" s="202" t="s">
        <v>16013</v>
      </c>
      <c r="C7382" s="612" t="s">
        <v>16034</v>
      </c>
      <c r="D7382" s="613" t="s">
        <v>16025</v>
      </c>
      <c r="G7382" s="183" t="s">
        <v>16016</v>
      </c>
      <c r="H7382" s="202" t="s">
        <v>16017</v>
      </c>
      <c r="I7382" s="159">
        <v>42271</v>
      </c>
      <c r="J7382" s="159"/>
      <c r="K7382" s="197">
        <v>7</v>
      </c>
      <c r="L7382" s="196" t="s">
        <v>16035</v>
      </c>
      <c r="N7382" s="614" t="s">
        <v>11507</v>
      </c>
      <c r="U7382" s="615" t="s">
        <v>16020</v>
      </c>
      <c r="AI7382" s="56" t="s">
        <v>15678</v>
      </c>
    </row>
    <row r="7383" spans="1:35" s="56" customFormat="1" ht="15">
      <c r="A7383" s="611" t="s">
        <v>16036</v>
      </c>
      <c r="B7383" s="202" t="s">
        <v>16013</v>
      </c>
      <c r="C7383" s="613" t="s">
        <v>16037</v>
      </c>
      <c r="D7383" s="613" t="s">
        <v>16038</v>
      </c>
      <c r="G7383" s="616" t="s">
        <v>16039</v>
      </c>
      <c r="H7383" s="183" t="s">
        <v>16040</v>
      </c>
      <c r="I7383" s="159">
        <v>42271</v>
      </c>
      <c r="J7383" s="159"/>
      <c r="K7383" s="617" t="s">
        <v>16041</v>
      </c>
      <c r="L7383" s="618" t="s">
        <v>16042</v>
      </c>
      <c r="N7383" s="563" t="s">
        <v>11507</v>
      </c>
      <c r="U7383" s="615" t="s">
        <v>16020</v>
      </c>
      <c r="AI7383" s="56" t="s">
        <v>15678</v>
      </c>
    </row>
    <row r="7384" spans="1:35" s="56" customFormat="1" ht="15">
      <c r="A7384" s="611" t="s">
        <v>16036</v>
      </c>
      <c r="B7384" s="202" t="s">
        <v>16013</v>
      </c>
      <c r="C7384" s="613" t="s">
        <v>16037</v>
      </c>
      <c r="D7384" s="613" t="s">
        <v>16038</v>
      </c>
      <c r="G7384" s="616" t="s">
        <v>16039</v>
      </c>
      <c r="H7384" s="183" t="s">
        <v>16040</v>
      </c>
      <c r="I7384" s="159">
        <v>42271</v>
      </c>
      <c r="J7384" s="159"/>
      <c r="K7384" s="617" t="s">
        <v>16043</v>
      </c>
      <c r="L7384" s="618" t="s">
        <v>16044</v>
      </c>
      <c r="N7384" s="563" t="s">
        <v>11507</v>
      </c>
      <c r="U7384" s="615" t="s">
        <v>16020</v>
      </c>
      <c r="AI7384" s="56" t="s">
        <v>15678</v>
      </c>
    </row>
    <row r="7385" spans="1:35" s="56" customFormat="1" ht="15">
      <c r="A7385" s="611" t="s">
        <v>16036</v>
      </c>
      <c r="B7385" s="202" t="s">
        <v>16013</v>
      </c>
      <c r="C7385" s="613" t="s">
        <v>16037</v>
      </c>
      <c r="D7385" s="613" t="s">
        <v>16038</v>
      </c>
      <c r="G7385" s="616" t="s">
        <v>16039</v>
      </c>
      <c r="H7385" s="183" t="s">
        <v>16040</v>
      </c>
      <c r="I7385" s="159">
        <v>42271</v>
      </c>
      <c r="J7385" s="159"/>
      <c r="K7385" s="617" t="s">
        <v>16045</v>
      </c>
      <c r="L7385" s="618" t="s">
        <v>16046</v>
      </c>
      <c r="N7385" s="563" t="s">
        <v>11507</v>
      </c>
      <c r="U7385" s="615" t="s">
        <v>16020</v>
      </c>
      <c r="AI7385" s="56" t="s">
        <v>15678</v>
      </c>
    </row>
    <row r="7386" spans="1:35" s="56" customFormat="1" ht="15">
      <c r="A7386" s="611" t="s">
        <v>16036</v>
      </c>
      <c r="B7386" s="202" t="s">
        <v>16013</v>
      </c>
      <c r="C7386" s="613" t="s">
        <v>16037</v>
      </c>
      <c r="D7386" s="613" t="s">
        <v>16038</v>
      </c>
      <c r="G7386" s="616" t="s">
        <v>16039</v>
      </c>
      <c r="H7386" s="183" t="s">
        <v>16040</v>
      </c>
      <c r="I7386" s="159">
        <v>42271</v>
      </c>
      <c r="J7386" s="159"/>
      <c r="K7386" s="617" t="s">
        <v>16047</v>
      </c>
      <c r="L7386" s="618" t="s">
        <v>16048</v>
      </c>
      <c r="N7386" s="563" t="s">
        <v>11507</v>
      </c>
      <c r="U7386" s="615" t="s">
        <v>16020</v>
      </c>
      <c r="AI7386" s="56" t="s">
        <v>15678</v>
      </c>
    </row>
    <row r="7387" spans="1:35" s="56" customFormat="1" ht="15">
      <c r="A7387" s="611" t="s">
        <v>16036</v>
      </c>
      <c r="B7387" s="202" t="s">
        <v>16013</v>
      </c>
      <c r="C7387" s="613" t="s">
        <v>16037</v>
      </c>
      <c r="D7387" s="613" t="s">
        <v>16038</v>
      </c>
      <c r="G7387" s="616" t="s">
        <v>16039</v>
      </c>
      <c r="H7387" s="183" t="s">
        <v>16040</v>
      </c>
      <c r="I7387" s="159">
        <v>42271</v>
      </c>
      <c r="J7387" s="159"/>
      <c r="K7387" s="617" t="s">
        <v>16049</v>
      </c>
      <c r="L7387" s="618" t="s">
        <v>16050</v>
      </c>
      <c r="N7387" s="563" t="s">
        <v>11507</v>
      </c>
      <c r="U7387" s="615" t="s">
        <v>16020</v>
      </c>
      <c r="AI7387" s="56" t="s">
        <v>15678</v>
      </c>
    </row>
    <row r="7388" spans="1:35" s="56" customFormat="1" ht="15">
      <c r="A7388" s="611" t="s">
        <v>16036</v>
      </c>
      <c r="B7388" s="202" t="s">
        <v>16013</v>
      </c>
      <c r="C7388" s="613" t="s">
        <v>16037</v>
      </c>
      <c r="D7388" s="613" t="s">
        <v>16038</v>
      </c>
      <c r="G7388" s="616" t="s">
        <v>16039</v>
      </c>
      <c r="H7388" s="183" t="s">
        <v>16040</v>
      </c>
      <c r="I7388" s="159">
        <v>42271</v>
      </c>
      <c r="J7388" s="159"/>
      <c r="K7388" s="617" t="s">
        <v>16051</v>
      </c>
      <c r="L7388" s="618" t="s">
        <v>16052</v>
      </c>
      <c r="N7388" s="563" t="s">
        <v>11507</v>
      </c>
      <c r="U7388" s="615" t="s">
        <v>16020</v>
      </c>
      <c r="AI7388" s="56" t="s">
        <v>15678</v>
      </c>
    </row>
    <row r="7389" spans="1:35" s="56" customFormat="1" ht="15">
      <c r="A7389" s="611" t="s">
        <v>16036</v>
      </c>
      <c r="B7389" s="202" t="s">
        <v>16013</v>
      </c>
      <c r="C7389" s="613" t="s">
        <v>16037</v>
      </c>
      <c r="D7389" s="613" t="s">
        <v>16038</v>
      </c>
      <c r="G7389" s="616" t="s">
        <v>16039</v>
      </c>
      <c r="H7389" s="183" t="s">
        <v>16040</v>
      </c>
      <c r="I7389" s="159">
        <v>42271</v>
      </c>
      <c r="J7389" s="159"/>
      <c r="K7389" s="617" t="s">
        <v>16053</v>
      </c>
      <c r="L7389" s="618" t="s">
        <v>16054</v>
      </c>
      <c r="N7389" s="563" t="s">
        <v>11507</v>
      </c>
      <c r="U7389" s="615" t="s">
        <v>16020</v>
      </c>
      <c r="AI7389" s="56" t="s">
        <v>15678</v>
      </c>
    </row>
    <row r="7390" spans="1:35" s="56" customFormat="1" ht="15">
      <c r="A7390" s="611" t="s">
        <v>16036</v>
      </c>
      <c r="B7390" s="202" t="s">
        <v>16013</v>
      </c>
      <c r="C7390" s="613" t="s">
        <v>16037</v>
      </c>
      <c r="D7390" s="613" t="s">
        <v>16038</v>
      </c>
      <c r="G7390" s="616" t="s">
        <v>16039</v>
      </c>
      <c r="H7390" s="183" t="s">
        <v>16040</v>
      </c>
      <c r="I7390" s="159">
        <v>42271</v>
      </c>
      <c r="J7390" s="159"/>
      <c r="K7390" s="617" t="s">
        <v>16055</v>
      </c>
      <c r="L7390" s="618" t="s">
        <v>16056</v>
      </c>
      <c r="N7390" s="563" t="s">
        <v>11507</v>
      </c>
      <c r="U7390" s="615" t="s">
        <v>16020</v>
      </c>
      <c r="AI7390" s="56" t="s">
        <v>15678</v>
      </c>
    </row>
    <row r="7391" spans="1:35" s="56" customFormat="1" ht="15">
      <c r="A7391" s="611" t="s">
        <v>16036</v>
      </c>
      <c r="B7391" s="202" t="s">
        <v>16013</v>
      </c>
      <c r="C7391" s="613" t="s">
        <v>16037</v>
      </c>
      <c r="D7391" s="613" t="s">
        <v>16038</v>
      </c>
      <c r="G7391" s="616" t="s">
        <v>16039</v>
      </c>
      <c r="H7391" s="183" t="s">
        <v>16040</v>
      </c>
      <c r="I7391" s="159">
        <v>42271</v>
      </c>
      <c r="J7391" s="159"/>
      <c r="K7391" s="617" t="s">
        <v>16057</v>
      </c>
      <c r="L7391" s="618" t="s">
        <v>16058</v>
      </c>
      <c r="N7391" s="563" t="s">
        <v>11507</v>
      </c>
      <c r="U7391" s="615" t="s">
        <v>16020</v>
      </c>
      <c r="AI7391" s="56" t="s">
        <v>15678</v>
      </c>
    </row>
    <row r="7392" spans="1:35" s="56" customFormat="1" ht="15">
      <c r="A7392" s="611" t="s">
        <v>16036</v>
      </c>
      <c r="B7392" s="202" t="s">
        <v>16013</v>
      </c>
      <c r="C7392" s="613" t="s">
        <v>16037</v>
      </c>
      <c r="D7392" s="613" t="s">
        <v>16038</v>
      </c>
      <c r="G7392" s="616" t="s">
        <v>16039</v>
      </c>
      <c r="H7392" s="183" t="s">
        <v>16040</v>
      </c>
      <c r="I7392" s="159">
        <v>42271</v>
      </c>
      <c r="J7392" s="159"/>
      <c r="K7392" s="617" t="s">
        <v>16059</v>
      </c>
      <c r="L7392" s="618" t="s">
        <v>16060</v>
      </c>
      <c r="N7392" s="563" t="s">
        <v>11507</v>
      </c>
      <c r="U7392" s="615" t="s">
        <v>16020</v>
      </c>
      <c r="AI7392" s="56" t="s">
        <v>15678</v>
      </c>
    </row>
    <row r="7393" spans="1:35" s="56" customFormat="1" ht="15">
      <c r="A7393" s="611" t="s">
        <v>16036</v>
      </c>
      <c r="B7393" s="202" t="s">
        <v>16013</v>
      </c>
      <c r="C7393" s="613" t="s">
        <v>16037</v>
      </c>
      <c r="D7393" s="613" t="s">
        <v>16038</v>
      </c>
      <c r="G7393" s="616" t="s">
        <v>16039</v>
      </c>
      <c r="H7393" s="183" t="s">
        <v>16040</v>
      </c>
      <c r="I7393" s="159">
        <v>42271</v>
      </c>
      <c r="J7393" s="159"/>
      <c r="K7393" s="617" t="s">
        <v>16061</v>
      </c>
      <c r="L7393" s="618" t="s">
        <v>16062</v>
      </c>
      <c r="N7393" s="563" t="s">
        <v>11507</v>
      </c>
      <c r="U7393" s="615" t="s">
        <v>16020</v>
      </c>
      <c r="AI7393" s="56" t="s">
        <v>15678</v>
      </c>
    </row>
    <row r="7394" spans="1:35" s="56" customFormat="1" ht="15">
      <c r="A7394" s="611" t="s">
        <v>16036</v>
      </c>
      <c r="B7394" s="202" t="s">
        <v>16013</v>
      </c>
      <c r="C7394" s="613" t="s">
        <v>16037</v>
      </c>
      <c r="D7394" s="613" t="s">
        <v>16038</v>
      </c>
      <c r="G7394" s="616" t="s">
        <v>16039</v>
      </c>
      <c r="H7394" s="183" t="s">
        <v>16040</v>
      </c>
      <c r="I7394" s="159">
        <v>42271</v>
      </c>
      <c r="J7394" s="159"/>
      <c r="K7394" s="617" t="s">
        <v>16063</v>
      </c>
      <c r="L7394" s="618" t="s">
        <v>16064</v>
      </c>
      <c r="N7394" s="563" t="s">
        <v>11507</v>
      </c>
      <c r="U7394" s="615" t="s">
        <v>16020</v>
      </c>
      <c r="AI7394" s="56" t="s">
        <v>15678</v>
      </c>
    </row>
    <row r="7395" spans="1:35" s="56" customFormat="1" ht="15">
      <c r="A7395" s="611" t="s">
        <v>16036</v>
      </c>
      <c r="B7395" s="202" t="s">
        <v>16013</v>
      </c>
      <c r="C7395" s="613" t="s">
        <v>16037</v>
      </c>
      <c r="D7395" s="613" t="s">
        <v>16038</v>
      </c>
      <c r="G7395" s="616" t="s">
        <v>16039</v>
      </c>
      <c r="H7395" s="183" t="s">
        <v>16040</v>
      </c>
      <c r="I7395" s="159">
        <v>42271</v>
      </c>
      <c r="J7395" s="159"/>
      <c r="K7395" s="617" t="s">
        <v>16065</v>
      </c>
      <c r="L7395" s="618" t="s">
        <v>16066</v>
      </c>
      <c r="N7395" s="563" t="s">
        <v>11507</v>
      </c>
      <c r="U7395" s="615" t="s">
        <v>16020</v>
      </c>
      <c r="AI7395" s="56" t="s">
        <v>15678</v>
      </c>
    </row>
    <row r="7396" spans="1:35" s="56" customFormat="1" ht="15">
      <c r="A7396" s="611" t="s">
        <v>16036</v>
      </c>
      <c r="B7396" s="202" t="s">
        <v>16013</v>
      </c>
      <c r="C7396" s="613" t="s">
        <v>16037</v>
      </c>
      <c r="D7396" s="613" t="s">
        <v>16038</v>
      </c>
      <c r="G7396" s="616" t="s">
        <v>16039</v>
      </c>
      <c r="H7396" s="183" t="s">
        <v>16040</v>
      </c>
      <c r="I7396" s="159">
        <v>42271</v>
      </c>
      <c r="J7396" s="159"/>
      <c r="K7396" s="617" t="s">
        <v>16067</v>
      </c>
      <c r="L7396" s="618" t="s">
        <v>16068</v>
      </c>
      <c r="N7396" s="563" t="s">
        <v>11507</v>
      </c>
      <c r="U7396" s="615" t="s">
        <v>16020</v>
      </c>
      <c r="AI7396" s="56" t="s">
        <v>15678</v>
      </c>
    </row>
    <row r="7397" spans="1:35" s="56" customFormat="1" ht="15">
      <c r="A7397" s="611" t="s">
        <v>16036</v>
      </c>
      <c r="B7397" s="202" t="s">
        <v>16013</v>
      </c>
      <c r="C7397" s="613" t="s">
        <v>16037</v>
      </c>
      <c r="D7397" s="613" t="s">
        <v>16038</v>
      </c>
      <c r="G7397" s="616" t="s">
        <v>16039</v>
      </c>
      <c r="H7397" s="183" t="s">
        <v>16040</v>
      </c>
      <c r="I7397" s="159">
        <v>42271</v>
      </c>
      <c r="J7397" s="159"/>
      <c r="K7397" s="617" t="s">
        <v>16069</v>
      </c>
      <c r="L7397" s="618" t="s">
        <v>16070</v>
      </c>
      <c r="N7397" s="563" t="s">
        <v>11507</v>
      </c>
      <c r="U7397" s="615" t="s">
        <v>16020</v>
      </c>
      <c r="AI7397" s="56" t="s">
        <v>15678</v>
      </c>
    </row>
    <row r="7398" spans="1:35" s="56" customFormat="1" ht="15">
      <c r="A7398" s="611" t="s">
        <v>16036</v>
      </c>
      <c r="B7398" s="202" t="s">
        <v>16013</v>
      </c>
      <c r="C7398" s="613" t="s">
        <v>16037</v>
      </c>
      <c r="D7398" s="613" t="s">
        <v>16038</v>
      </c>
      <c r="G7398" s="616" t="s">
        <v>16039</v>
      </c>
      <c r="H7398" s="183" t="s">
        <v>16040</v>
      </c>
      <c r="I7398" s="159">
        <v>42271</v>
      </c>
      <c r="J7398" s="159"/>
      <c r="K7398" s="617" t="s">
        <v>16071</v>
      </c>
      <c r="L7398" s="618" t="s">
        <v>16072</v>
      </c>
      <c r="N7398" s="563" t="s">
        <v>11507</v>
      </c>
      <c r="U7398" s="615" t="s">
        <v>16020</v>
      </c>
      <c r="AI7398" s="56" t="s">
        <v>15678</v>
      </c>
    </row>
    <row r="7399" spans="1:35" s="56" customFormat="1" ht="15">
      <c r="A7399" s="611" t="s">
        <v>16036</v>
      </c>
      <c r="B7399" s="202" t="s">
        <v>16013</v>
      </c>
      <c r="C7399" s="613" t="s">
        <v>16037</v>
      </c>
      <c r="D7399" s="613" t="s">
        <v>16038</v>
      </c>
      <c r="G7399" s="616" t="s">
        <v>16039</v>
      </c>
      <c r="H7399" s="183" t="s">
        <v>16040</v>
      </c>
      <c r="I7399" s="159">
        <v>42271</v>
      </c>
      <c r="J7399" s="159"/>
      <c r="K7399" s="617" t="s">
        <v>16073</v>
      </c>
      <c r="L7399" s="618" t="s">
        <v>16074</v>
      </c>
      <c r="N7399" s="563" t="s">
        <v>11507</v>
      </c>
      <c r="U7399" s="615" t="s">
        <v>16020</v>
      </c>
      <c r="AI7399" s="56" t="s">
        <v>15678</v>
      </c>
    </row>
    <row r="7400" spans="1:35" s="56" customFormat="1" ht="15">
      <c r="A7400" s="611" t="s">
        <v>16036</v>
      </c>
      <c r="B7400" s="202" t="s">
        <v>16013</v>
      </c>
      <c r="C7400" s="613" t="s">
        <v>16037</v>
      </c>
      <c r="D7400" s="613" t="s">
        <v>16038</v>
      </c>
      <c r="G7400" s="616" t="s">
        <v>16039</v>
      </c>
      <c r="H7400" s="183" t="s">
        <v>16040</v>
      </c>
      <c r="I7400" s="159">
        <v>42271</v>
      </c>
      <c r="J7400" s="159"/>
      <c r="K7400" s="617" t="s">
        <v>16075</v>
      </c>
      <c r="L7400" s="618" t="s">
        <v>16076</v>
      </c>
      <c r="N7400" s="563" t="s">
        <v>11507</v>
      </c>
      <c r="U7400" s="615" t="s">
        <v>16020</v>
      </c>
      <c r="AI7400" s="56" t="s">
        <v>15678</v>
      </c>
    </row>
    <row r="7401" spans="1:35" s="56" customFormat="1" ht="15">
      <c r="A7401" s="611" t="s">
        <v>16036</v>
      </c>
      <c r="B7401" s="202" t="s">
        <v>16013</v>
      </c>
      <c r="C7401" s="613" t="s">
        <v>16037</v>
      </c>
      <c r="D7401" s="613" t="s">
        <v>16038</v>
      </c>
      <c r="G7401" s="616" t="s">
        <v>16039</v>
      </c>
      <c r="H7401" s="183" t="s">
        <v>16040</v>
      </c>
      <c r="I7401" s="159">
        <v>42271</v>
      </c>
      <c r="J7401" s="159"/>
      <c r="K7401" s="617" t="s">
        <v>16077</v>
      </c>
      <c r="L7401" s="618" t="s">
        <v>16078</v>
      </c>
      <c r="N7401" s="563" t="s">
        <v>11507</v>
      </c>
      <c r="U7401" s="615" t="s">
        <v>16020</v>
      </c>
      <c r="AI7401" s="56" t="s">
        <v>15678</v>
      </c>
    </row>
    <row r="7402" spans="1:35" s="56" customFormat="1" ht="15">
      <c r="A7402" s="611" t="s">
        <v>16036</v>
      </c>
      <c r="B7402" s="202" t="s">
        <v>16013</v>
      </c>
      <c r="C7402" s="613" t="s">
        <v>16037</v>
      </c>
      <c r="D7402" s="613" t="s">
        <v>16038</v>
      </c>
      <c r="G7402" s="616" t="s">
        <v>16039</v>
      </c>
      <c r="H7402" s="183" t="s">
        <v>16040</v>
      </c>
      <c r="I7402" s="159">
        <v>42271</v>
      </c>
      <c r="J7402" s="159"/>
      <c r="K7402" s="617" t="s">
        <v>16079</v>
      </c>
      <c r="L7402" s="618" t="s">
        <v>16080</v>
      </c>
      <c r="N7402" s="563" t="s">
        <v>11507</v>
      </c>
      <c r="U7402" s="615" t="s">
        <v>16020</v>
      </c>
      <c r="AI7402" s="56" t="s">
        <v>15678</v>
      </c>
    </row>
    <row r="7403" spans="1:35" s="56" customFormat="1" ht="15">
      <c r="A7403" s="611" t="s">
        <v>16036</v>
      </c>
      <c r="B7403" s="202" t="s">
        <v>16013</v>
      </c>
      <c r="C7403" s="613" t="s">
        <v>16037</v>
      </c>
      <c r="D7403" s="613" t="s">
        <v>16038</v>
      </c>
      <c r="G7403" s="616" t="s">
        <v>16039</v>
      </c>
      <c r="H7403" s="183" t="s">
        <v>16040</v>
      </c>
      <c r="I7403" s="159">
        <v>42271</v>
      </c>
      <c r="J7403" s="159"/>
      <c r="K7403" s="617" t="s">
        <v>16081</v>
      </c>
      <c r="L7403" s="618" t="s">
        <v>16082</v>
      </c>
      <c r="N7403" s="563" t="s">
        <v>11507</v>
      </c>
      <c r="U7403" s="615" t="s">
        <v>16020</v>
      </c>
      <c r="AI7403" s="56" t="s">
        <v>15678</v>
      </c>
    </row>
    <row r="7404" spans="1:35" s="56" customFormat="1" ht="15">
      <c r="A7404" s="611" t="s">
        <v>16036</v>
      </c>
      <c r="B7404" s="202" t="s">
        <v>16013</v>
      </c>
      <c r="C7404" s="613" t="s">
        <v>16037</v>
      </c>
      <c r="D7404" s="613" t="s">
        <v>16038</v>
      </c>
      <c r="G7404" s="616" t="s">
        <v>16039</v>
      </c>
      <c r="H7404" s="183" t="s">
        <v>16040</v>
      </c>
      <c r="I7404" s="159">
        <v>42271</v>
      </c>
      <c r="J7404" s="159"/>
      <c r="K7404" s="617" t="s">
        <v>16083</v>
      </c>
      <c r="L7404" s="618" t="s">
        <v>16084</v>
      </c>
      <c r="N7404" s="563" t="s">
        <v>11507</v>
      </c>
      <c r="U7404" s="615" t="s">
        <v>16020</v>
      </c>
      <c r="AI7404" s="56" t="s">
        <v>15678</v>
      </c>
    </row>
    <row r="7405" spans="1:35" s="56" customFormat="1" ht="15">
      <c r="A7405" s="611" t="s">
        <v>16036</v>
      </c>
      <c r="B7405" s="202" t="s">
        <v>16013</v>
      </c>
      <c r="C7405" s="613" t="s">
        <v>16037</v>
      </c>
      <c r="D7405" s="613" t="s">
        <v>16038</v>
      </c>
      <c r="G7405" s="616" t="s">
        <v>16039</v>
      </c>
      <c r="H7405" s="183" t="s">
        <v>16040</v>
      </c>
      <c r="I7405" s="159">
        <v>42271</v>
      </c>
      <c r="J7405" s="159"/>
      <c r="K7405" s="617" t="s">
        <v>16085</v>
      </c>
      <c r="L7405" s="618" t="s">
        <v>16086</v>
      </c>
      <c r="N7405" s="563" t="s">
        <v>11507</v>
      </c>
      <c r="U7405" s="615" t="s">
        <v>16020</v>
      </c>
      <c r="AI7405" s="56" t="s">
        <v>15678</v>
      </c>
    </row>
    <row r="7406" spans="1:35" s="56" customFormat="1" ht="15">
      <c r="A7406" s="611" t="s">
        <v>16036</v>
      </c>
      <c r="B7406" s="202" t="s">
        <v>16013</v>
      </c>
      <c r="C7406" s="613" t="s">
        <v>16037</v>
      </c>
      <c r="D7406" s="613" t="s">
        <v>16038</v>
      </c>
      <c r="G7406" s="616" t="s">
        <v>16039</v>
      </c>
      <c r="H7406" s="183" t="s">
        <v>16040</v>
      </c>
      <c r="I7406" s="159">
        <v>42271</v>
      </c>
      <c r="J7406" s="159"/>
      <c r="K7406" s="617" t="s">
        <v>16087</v>
      </c>
      <c r="L7406" s="618" t="s">
        <v>16088</v>
      </c>
      <c r="N7406" s="563" t="s">
        <v>11507</v>
      </c>
      <c r="U7406" s="615" t="s">
        <v>16020</v>
      </c>
      <c r="AI7406" s="56" t="s">
        <v>15678</v>
      </c>
    </row>
    <row r="7407" spans="1:35" s="56" customFormat="1" ht="15">
      <c r="A7407" s="611" t="s">
        <v>16036</v>
      </c>
      <c r="B7407" s="202" t="s">
        <v>16013</v>
      </c>
      <c r="C7407" s="613" t="s">
        <v>16037</v>
      </c>
      <c r="D7407" s="613" t="s">
        <v>16038</v>
      </c>
      <c r="G7407" s="616" t="s">
        <v>16039</v>
      </c>
      <c r="H7407" s="183" t="s">
        <v>16040</v>
      </c>
      <c r="I7407" s="159">
        <v>42271</v>
      </c>
      <c r="J7407" s="159"/>
      <c r="K7407" s="617" t="s">
        <v>16089</v>
      </c>
      <c r="L7407" s="618" t="s">
        <v>16090</v>
      </c>
      <c r="N7407" s="563" t="s">
        <v>11507</v>
      </c>
      <c r="U7407" s="615" t="s">
        <v>16020</v>
      </c>
      <c r="AI7407" s="56" t="s">
        <v>15678</v>
      </c>
    </row>
    <row r="7408" spans="1:35" s="56" customFormat="1" ht="15">
      <c r="A7408" s="611" t="s">
        <v>16036</v>
      </c>
      <c r="B7408" s="202" t="s">
        <v>16013</v>
      </c>
      <c r="C7408" s="613" t="s">
        <v>16037</v>
      </c>
      <c r="D7408" s="613" t="s">
        <v>16038</v>
      </c>
      <c r="G7408" s="616" t="s">
        <v>16039</v>
      </c>
      <c r="H7408" s="183" t="s">
        <v>16040</v>
      </c>
      <c r="I7408" s="159">
        <v>42271</v>
      </c>
      <c r="J7408" s="159"/>
      <c r="K7408" s="617" t="s">
        <v>16091</v>
      </c>
      <c r="L7408" s="618" t="s">
        <v>16092</v>
      </c>
      <c r="N7408" s="563" t="s">
        <v>11507</v>
      </c>
      <c r="U7408" s="615" t="s">
        <v>16020</v>
      </c>
      <c r="AI7408" s="56" t="s">
        <v>15678</v>
      </c>
    </row>
    <row r="7409" spans="1:35" s="56" customFormat="1" ht="15">
      <c r="A7409" s="611" t="s">
        <v>16036</v>
      </c>
      <c r="B7409" s="202" t="s">
        <v>16013</v>
      </c>
      <c r="C7409" s="613" t="s">
        <v>16037</v>
      </c>
      <c r="D7409" s="613" t="s">
        <v>16038</v>
      </c>
      <c r="G7409" s="616" t="s">
        <v>16039</v>
      </c>
      <c r="H7409" s="183" t="s">
        <v>16040</v>
      </c>
      <c r="I7409" s="159">
        <v>42271</v>
      </c>
      <c r="J7409" s="159"/>
      <c r="K7409" s="617" t="s">
        <v>16093</v>
      </c>
      <c r="L7409" s="618" t="s">
        <v>16094</v>
      </c>
      <c r="N7409" s="563" t="s">
        <v>11507</v>
      </c>
      <c r="U7409" s="615" t="s">
        <v>16020</v>
      </c>
      <c r="AI7409" s="56" t="s">
        <v>15678</v>
      </c>
    </row>
    <row r="7410" spans="1:35" s="56" customFormat="1" ht="15">
      <c r="A7410" s="611" t="s">
        <v>16036</v>
      </c>
      <c r="B7410" s="202" t="s">
        <v>16013</v>
      </c>
      <c r="C7410" s="613" t="s">
        <v>16037</v>
      </c>
      <c r="D7410" s="613" t="s">
        <v>16038</v>
      </c>
      <c r="G7410" s="616" t="s">
        <v>16039</v>
      </c>
      <c r="H7410" s="183" t="s">
        <v>16040</v>
      </c>
      <c r="I7410" s="159">
        <v>42271</v>
      </c>
      <c r="J7410" s="159"/>
      <c r="K7410" s="617" t="s">
        <v>16095</v>
      </c>
      <c r="L7410" s="618" t="s">
        <v>16096</v>
      </c>
      <c r="N7410" s="563" t="s">
        <v>11507</v>
      </c>
      <c r="U7410" s="615" t="s">
        <v>16020</v>
      </c>
      <c r="AI7410" s="56" t="s">
        <v>15678</v>
      </c>
    </row>
    <row r="7411" spans="1:35" s="56" customFormat="1" ht="15">
      <c r="A7411" s="611" t="s">
        <v>16036</v>
      </c>
      <c r="B7411" s="202" t="s">
        <v>16013</v>
      </c>
      <c r="C7411" s="613" t="s">
        <v>16037</v>
      </c>
      <c r="D7411" s="613" t="s">
        <v>16038</v>
      </c>
      <c r="G7411" s="616" t="s">
        <v>16039</v>
      </c>
      <c r="H7411" s="183" t="s">
        <v>16040</v>
      </c>
      <c r="I7411" s="159">
        <v>42271</v>
      </c>
      <c r="J7411" s="159"/>
      <c r="K7411" s="617" t="s">
        <v>16097</v>
      </c>
      <c r="L7411" s="618" t="s">
        <v>16098</v>
      </c>
      <c r="N7411" s="563" t="s">
        <v>11507</v>
      </c>
      <c r="U7411" s="615" t="s">
        <v>16020</v>
      </c>
      <c r="AI7411" s="56" t="s">
        <v>15678</v>
      </c>
    </row>
    <row r="7412" spans="1:35" s="56" customFormat="1" ht="15">
      <c r="A7412" s="611" t="s">
        <v>16036</v>
      </c>
      <c r="B7412" s="202" t="s">
        <v>16013</v>
      </c>
      <c r="C7412" s="613" t="s">
        <v>16037</v>
      </c>
      <c r="D7412" s="613" t="s">
        <v>16038</v>
      </c>
      <c r="G7412" s="616" t="s">
        <v>16039</v>
      </c>
      <c r="H7412" s="183" t="s">
        <v>16040</v>
      </c>
      <c r="I7412" s="159">
        <v>42271</v>
      </c>
      <c r="J7412" s="159"/>
      <c r="K7412" s="617" t="s">
        <v>16099</v>
      </c>
      <c r="L7412" s="618" t="s">
        <v>16100</v>
      </c>
      <c r="N7412" s="563" t="s">
        <v>11507</v>
      </c>
      <c r="U7412" s="615" t="s">
        <v>16020</v>
      </c>
      <c r="AI7412" s="56" t="s">
        <v>15678</v>
      </c>
    </row>
    <row r="7413" spans="1:35" s="56" customFormat="1" ht="15">
      <c r="A7413" s="611" t="s">
        <v>16036</v>
      </c>
      <c r="B7413" s="202" t="s">
        <v>16013</v>
      </c>
      <c r="C7413" s="613" t="s">
        <v>16037</v>
      </c>
      <c r="D7413" s="613" t="s">
        <v>16038</v>
      </c>
      <c r="G7413" s="616" t="s">
        <v>16039</v>
      </c>
      <c r="H7413" s="183" t="s">
        <v>16040</v>
      </c>
      <c r="I7413" s="159">
        <v>42271</v>
      </c>
      <c r="J7413" s="159"/>
      <c r="K7413" s="617" t="s">
        <v>16101</v>
      </c>
      <c r="L7413" s="618" t="s">
        <v>16102</v>
      </c>
      <c r="N7413" s="563" t="s">
        <v>11507</v>
      </c>
      <c r="U7413" s="615" t="s">
        <v>16020</v>
      </c>
      <c r="AI7413" s="56" t="s">
        <v>15678</v>
      </c>
    </row>
    <row r="7414" spans="1:35" s="56" customFormat="1" ht="15">
      <c r="A7414" s="611" t="s">
        <v>16036</v>
      </c>
      <c r="B7414" s="202" t="s">
        <v>16013</v>
      </c>
      <c r="C7414" s="613" t="s">
        <v>16037</v>
      </c>
      <c r="D7414" s="613" t="s">
        <v>16038</v>
      </c>
      <c r="G7414" s="616" t="s">
        <v>16039</v>
      </c>
      <c r="H7414" s="183" t="s">
        <v>16040</v>
      </c>
      <c r="I7414" s="159">
        <v>42271</v>
      </c>
      <c r="J7414" s="159"/>
      <c r="K7414" s="617" t="s">
        <v>16103</v>
      </c>
      <c r="L7414" s="618" t="s">
        <v>16104</v>
      </c>
      <c r="N7414" s="563" t="s">
        <v>11507</v>
      </c>
      <c r="U7414" s="615" t="s">
        <v>16020</v>
      </c>
      <c r="AI7414" s="56" t="s">
        <v>15678</v>
      </c>
    </row>
    <row r="7415" spans="1:35" s="56" customFormat="1" ht="15">
      <c r="A7415" s="611" t="s">
        <v>16036</v>
      </c>
      <c r="B7415" s="202" t="s">
        <v>16013</v>
      </c>
      <c r="C7415" s="613" t="s">
        <v>16037</v>
      </c>
      <c r="D7415" s="613" t="s">
        <v>16038</v>
      </c>
      <c r="G7415" s="616" t="s">
        <v>16039</v>
      </c>
      <c r="H7415" s="183" t="s">
        <v>16040</v>
      </c>
      <c r="I7415" s="159">
        <v>42271</v>
      </c>
      <c r="J7415" s="159"/>
      <c r="K7415" s="617" t="s">
        <v>16105</v>
      </c>
      <c r="L7415" s="618" t="s">
        <v>16106</v>
      </c>
      <c r="N7415" s="563" t="s">
        <v>11507</v>
      </c>
      <c r="U7415" s="615" t="s">
        <v>16020</v>
      </c>
      <c r="AI7415" s="56" t="s">
        <v>15678</v>
      </c>
    </row>
    <row r="7416" spans="1:35" s="56" customFormat="1" ht="15">
      <c r="A7416" s="611" t="s">
        <v>16036</v>
      </c>
      <c r="B7416" s="202" t="s">
        <v>16013</v>
      </c>
      <c r="C7416" s="613" t="s">
        <v>16037</v>
      </c>
      <c r="D7416" s="613" t="s">
        <v>16038</v>
      </c>
      <c r="G7416" s="616" t="s">
        <v>16039</v>
      </c>
      <c r="H7416" s="183" t="s">
        <v>16040</v>
      </c>
      <c r="I7416" s="159">
        <v>42271</v>
      </c>
      <c r="J7416" s="159"/>
      <c r="K7416" s="617" t="s">
        <v>16107</v>
      </c>
      <c r="L7416" s="618" t="s">
        <v>16108</v>
      </c>
      <c r="N7416" s="563" t="s">
        <v>11507</v>
      </c>
      <c r="U7416" s="615" t="s">
        <v>16020</v>
      </c>
      <c r="AI7416" s="56" t="s">
        <v>15678</v>
      </c>
    </row>
    <row r="7417" spans="1:35" s="56" customFormat="1" ht="15">
      <c r="A7417" s="611" t="s">
        <v>16036</v>
      </c>
      <c r="B7417" s="202" t="s">
        <v>16013</v>
      </c>
      <c r="C7417" s="613" t="s">
        <v>16037</v>
      </c>
      <c r="D7417" s="613" t="s">
        <v>16038</v>
      </c>
      <c r="G7417" s="616" t="s">
        <v>16039</v>
      </c>
      <c r="H7417" s="183" t="s">
        <v>16040</v>
      </c>
      <c r="I7417" s="159">
        <v>42271</v>
      </c>
      <c r="J7417" s="159"/>
      <c r="K7417" s="617" t="s">
        <v>16109</v>
      </c>
      <c r="L7417" s="618" t="s">
        <v>16110</v>
      </c>
      <c r="N7417" s="563" t="s">
        <v>11507</v>
      </c>
      <c r="U7417" s="615" t="s">
        <v>16020</v>
      </c>
      <c r="AI7417" s="56" t="s">
        <v>15678</v>
      </c>
    </row>
    <row r="7418" spans="1:35" s="56" customFormat="1" ht="15">
      <c r="A7418" s="611" t="s">
        <v>16036</v>
      </c>
      <c r="B7418" s="202" t="s">
        <v>16013</v>
      </c>
      <c r="C7418" s="613" t="s">
        <v>16037</v>
      </c>
      <c r="D7418" s="613" t="s">
        <v>16038</v>
      </c>
      <c r="G7418" s="616" t="s">
        <v>16039</v>
      </c>
      <c r="H7418" s="183" t="s">
        <v>16040</v>
      </c>
      <c r="I7418" s="159">
        <v>42271</v>
      </c>
      <c r="J7418" s="159"/>
      <c r="K7418" s="617" t="s">
        <v>16111</v>
      </c>
      <c r="L7418" s="618" t="s">
        <v>16112</v>
      </c>
      <c r="N7418" s="563" t="s">
        <v>11507</v>
      </c>
      <c r="U7418" s="615" t="s">
        <v>16020</v>
      </c>
      <c r="AI7418" s="56" t="s">
        <v>15678</v>
      </c>
    </row>
    <row r="7419" spans="1:35" s="56" customFormat="1" ht="15">
      <c r="A7419" s="611" t="s">
        <v>16036</v>
      </c>
      <c r="B7419" s="202" t="s">
        <v>16013</v>
      </c>
      <c r="C7419" s="613" t="s">
        <v>16037</v>
      </c>
      <c r="D7419" s="613" t="s">
        <v>16038</v>
      </c>
      <c r="G7419" s="616" t="s">
        <v>16039</v>
      </c>
      <c r="H7419" s="183" t="s">
        <v>16040</v>
      </c>
      <c r="I7419" s="159">
        <v>42271</v>
      </c>
      <c r="J7419" s="159"/>
      <c r="K7419" s="617" t="s">
        <v>16113</v>
      </c>
      <c r="L7419" s="618" t="s">
        <v>16114</v>
      </c>
      <c r="N7419" s="563" t="s">
        <v>11507</v>
      </c>
      <c r="U7419" s="615" t="s">
        <v>16020</v>
      </c>
      <c r="AI7419" s="56" t="s">
        <v>15678</v>
      </c>
    </row>
    <row r="7420" spans="1:35" s="56" customFormat="1" ht="15">
      <c r="A7420" s="611" t="s">
        <v>16036</v>
      </c>
      <c r="B7420" s="202" t="s">
        <v>16013</v>
      </c>
      <c r="C7420" s="613" t="s">
        <v>16037</v>
      </c>
      <c r="D7420" s="613" t="s">
        <v>16038</v>
      </c>
      <c r="G7420" s="616" t="s">
        <v>16039</v>
      </c>
      <c r="H7420" s="183" t="s">
        <v>16040</v>
      </c>
      <c r="I7420" s="159">
        <v>42271</v>
      </c>
      <c r="J7420" s="159"/>
      <c r="K7420" s="617" t="s">
        <v>16115</v>
      </c>
      <c r="L7420" s="618" t="s">
        <v>16116</v>
      </c>
      <c r="N7420" s="563" t="s">
        <v>11507</v>
      </c>
      <c r="U7420" s="615" t="s">
        <v>16020</v>
      </c>
      <c r="AI7420" s="56" t="s">
        <v>15678</v>
      </c>
    </row>
    <row r="7421" spans="1:35" s="56" customFormat="1" ht="15">
      <c r="A7421" s="619" t="s">
        <v>16117</v>
      </c>
      <c r="B7421" s="202" t="s">
        <v>16013</v>
      </c>
      <c r="C7421" s="620" t="s">
        <v>16118</v>
      </c>
      <c r="D7421" s="613" t="s">
        <v>16119</v>
      </c>
      <c r="G7421" s="183" t="s">
        <v>16120</v>
      </c>
      <c r="H7421" s="202" t="s">
        <v>16017</v>
      </c>
      <c r="I7421" s="159">
        <v>42271</v>
      </c>
      <c r="J7421" s="159"/>
      <c r="K7421" s="621" t="s">
        <v>16121</v>
      </c>
      <c r="L7421" s="198" t="s">
        <v>16122</v>
      </c>
      <c r="N7421" s="622" t="s">
        <v>16123</v>
      </c>
      <c r="U7421" s="615" t="s">
        <v>16124</v>
      </c>
      <c r="AI7421" s="56" t="s">
        <v>15678</v>
      </c>
    </row>
    <row r="7422" spans="1:35" s="56" customFormat="1" ht="15">
      <c r="A7422" s="611" t="s">
        <v>19529</v>
      </c>
      <c r="B7422" s="202" t="s">
        <v>16013</v>
      </c>
      <c r="C7422" s="613" t="s">
        <v>16125</v>
      </c>
      <c r="D7422" s="613" t="s">
        <v>16126</v>
      </c>
      <c r="G7422" s="183" t="s">
        <v>16127</v>
      </c>
      <c r="H7422" s="202" t="s">
        <v>16017</v>
      </c>
      <c r="I7422" s="159">
        <v>42271</v>
      </c>
      <c r="J7422" s="159"/>
      <c r="K7422" s="617" t="s">
        <v>16128</v>
      </c>
      <c r="L7422" s="618" t="s">
        <v>16129</v>
      </c>
      <c r="N7422" s="622" t="s">
        <v>16123</v>
      </c>
      <c r="U7422" s="615" t="s">
        <v>16124</v>
      </c>
      <c r="AI7422" s="56" t="s">
        <v>15678</v>
      </c>
    </row>
    <row r="7423" spans="1:35" s="56" customFormat="1" ht="15">
      <c r="A7423" s="620" t="s">
        <v>19528</v>
      </c>
      <c r="B7423" s="202" t="s">
        <v>16013</v>
      </c>
      <c r="C7423" s="613" t="s">
        <v>16130</v>
      </c>
      <c r="D7423" s="613" t="s">
        <v>16131</v>
      </c>
      <c r="G7423" s="183" t="s">
        <v>16132</v>
      </c>
      <c r="H7423" s="183" t="s">
        <v>16133</v>
      </c>
      <c r="I7423" s="159">
        <v>42271</v>
      </c>
      <c r="J7423" s="159"/>
      <c r="K7423" s="195" t="s">
        <v>16134</v>
      </c>
      <c r="L7423" s="196" t="s">
        <v>16135</v>
      </c>
      <c r="N7423" s="614" t="s">
        <v>11507</v>
      </c>
      <c r="U7423" s="615" t="s">
        <v>16124</v>
      </c>
      <c r="AI7423" s="56" t="s">
        <v>15678</v>
      </c>
    </row>
    <row r="7424" spans="1:35" s="56" customFormat="1">
      <c r="I7424" s="159"/>
      <c r="J7424" s="159"/>
    </row>
    <row r="7425" spans="1:35" s="56" customFormat="1" ht="12.75" customHeight="1">
      <c r="A7425" s="611" t="s">
        <v>19527</v>
      </c>
      <c r="B7425" s="561" t="s">
        <v>970</v>
      </c>
      <c r="C7425" s="200" t="s">
        <v>14077</v>
      </c>
      <c r="D7425" s="201" t="s">
        <v>14078</v>
      </c>
      <c r="E7425" s="200" t="s">
        <v>14079</v>
      </c>
      <c r="F7425" s="202" t="s">
        <v>14080</v>
      </c>
      <c r="G7425" s="200" t="s">
        <v>16136</v>
      </c>
      <c r="H7425" s="623" t="s">
        <v>16137</v>
      </c>
      <c r="I7425" s="202">
        <v>20150926</v>
      </c>
      <c r="J7425" s="202">
        <v>20151126</v>
      </c>
      <c r="K7425" s="624">
        <v>14</v>
      </c>
      <c r="L7425" s="624" t="s">
        <v>16138</v>
      </c>
      <c r="N7425" s="565" t="s">
        <v>13130</v>
      </c>
      <c r="P7425" s="202" t="s">
        <v>13131</v>
      </c>
      <c r="Q7425" s="56">
        <v>1</v>
      </c>
      <c r="S7425" s="625" t="s">
        <v>16139</v>
      </c>
      <c r="T7425" s="626">
        <v>1</v>
      </c>
      <c r="U7425" s="156" t="s">
        <v>16140</v>
      </c>
      <c r="X7425" s="565">
        <v>96</v>
      </c>
      <c r="Y7425" s="565">
        <v>272</v>
      </c>
      <c r="Z7425" s="565" t="s">
        <v>13132</v>
      </c>
      <c r="AC7425" s="56">
        <v>1</v>
      </c>
      <c r="AI7425" s="202" t="s">
        <v>13109</v>
      </c>
    </row>
    <row r="7427" spans="1:35" ht="15">
      <c r="A7427" s="56" t="s">
        <v>16141</v>
      </c>
      <c r="B7427" s="56" t="s">
        <v>13932</v>
      </c>
      <c r="C7427" s="625" t="s">
        <v>16142</v>
      </c>
      <c r="D7427" s="625" t="s">
        <v>13559</v>
      </c>
      <c r="E7427" s="203"/>
      <c r="F7427" s="203"/>
      <c r="G7427" s="278" t="s">
        <v>16143</v>
      </c>
      <c r="I7427" s="627">
        <v>42289</v>
      </c>
      <c r="J7427" s="627">
        <v>42320</v>
      </c>
      <c r="K7427" s="206" t="s">
        <v>16144</v>
      </c>
      <c r="L7427" s="207" t="s">
        <v>13937</v>
      </c>
      <c r="N7427" s="208" t="s">
        <v>16145</v>
      </c>
      <c r="O7427" s="628"/>
      <c r="P7427" s="628" t="s">
        <v>13938</v>
      </c>
      <c r="Q7427" s="628">
        <v>8</v>
      </c>
      <c r="R7427" s="628" t="s">
        <v>16146</v>
      </c>
      <c r="S7427" s="628" t="s">
        <v>16139</v>
      </c>
      <c r="T7427" s="209">
        <v>1</v>
      </c>
      <c r="U7427" s="629" t="s">
        <v>13603</v>
      </c>
      <c r="V7427" s="628"/>
      <c r="W7427" s="209">
        <v>15</v>
      </c>
      <c r="X7427" s="209">
        <v>60</v>
      </c>
      <c r="Y7427" s="209">
        <v>0.4</v>
      </c>
      <c r="Z7427" s="630" t="s">
        <v>13132</v>
      </c>
      <c r="AB7427" s="631" t="s">
        <v>16147</v>
      </c>
      <c r="AC7427" s="209">
        <v>1</v>
      </c>
      <c r="AE7427" s="267"/>
      <c r="AF7427" s="267"/>
      <c r="AG7427" s="267"/>
      <c r="AH7427" s="267"/>
      <c r="AI7427" s="267" t="s">
        <v>15678</v>
      </c>
    </row>
    <row r="7428" spans="1:35" ht="15">
      <c r="A7428" s="267" t="s">
        <v>16141</v>
      </c>
      <c r="B7428" s="267" t="s">
        <v>13932</v>
      </c>
      <c r="C7428" s="628" t="s">
        <v>16142</v>
      </c>
      <c r="D7428" s="628" t="s">
        <v>13559</v>
      </c>
      <c r="E7428" s="203"/>
      <c r="F7428" s="203"/>
      <c r="G7428" s="278" t="s">
        <v>16143</v>
      </c>
      <c r="I7428" s="627">
        <v>42289</v>
      </c>
      <c r="J7428" s="627">
        <v>42320</v>
      </c>
      <c r="K7428" s="206" t="s">
        <v>16148</v>
      </c>
      <c r="L7428" s="206">
        <v>85215060724</v>
      </c>
      <c r="N7428" s="208" t="s">
        <v>14662</v>
      </c>
      <c r="O7428" s="628"/>
      <c r="P7428" s="632" t="s">
        <v>16149</v>
      </c>
      <c r="Q7428" s="628">
        <v>8</v>
      </c>
      <c r="R7428" s="628" t="s">
        <v>16146</v>
      </c>
      <c r="S7428" s="628" t="s">
        <v>16139</v>
      </c>
      <c r="T7428" s="209">
        <v>1</v>
      </c>
      <c r="U7428" s="629" t="s">
        <v>13603</v>
      </c>
      <c r="V7428" s="628"/>
      <c r="W7428" s="209">
        <v>15</v>
      </c>
      <c r="X7428" s="209">
        <v>60</v>
      </c>
      <c r="Y7428" s="209">
        <v>0.4</v>
      </c>
      <c r="Z7428" s="630" t="s">
        <v>13132</v>
      </c>
      <c r="AB7428" s="631" t="s">
        <v>16147</v>
      </c>
      <c r="AC7428" s="209">
        <v>1</v>
      </c>
      <c r="AE7428" s="267"/>
      <c r="AF7428" s="267"/>
      <c r="AG7428" s="267"/>
      <c r="AH7428" s="267"/>
      <c r="AI7428" s="267" t="s">
        <v>15678</v>
      </c>
    </row>
    <row r="7429" spans="1:35" ht="15">
      <c r="A7429" s="267" t="s">
        <v>16141</v>
      </c>
      <c r="B7429" s="267" t="s">
        <v>13932</v>
      </c>
      <c r="C7429" s="628" t="s">
        <v>16142</v>
      </c>
      <c r="D7429" s="628" t="s">
        <v>13559</v>
      </c>
      <c r="E7429" s="203"/>
      <c r="F7429" s="203"/>
      <c r="G7429" s="278" t="s">
        <v>16143</v>
      </c>
      <c r="I7429" s="627">
        <v>42289</v>
      </c>
      <c r="J7429" s="627">
        <v>42320</v>
      </c>
      <c r="K7429" s="206" t="s">
        <v>16150</v>
      </c>
      <c r="L7429" s="206" t="s">
        <v>16151</v>
      </c>
      <c r="N7429" s="208" t="s">
        <v>16152</v>
      </c>
      <c r="O7429" s="628"/>
      <c r="P7429" s="628"/>
      <c r="Q7429" s="628">
        <v>8</v>
      </c>
      <c r="R7429" s="628" t="s">
        <v>16146</v>
      </c>
      <c r="S7429" s="628" t="s">
        <v>16139</v>
      </c>
      <c r="T7429" s="209">
        <v>1</v>
      </c>
      <c r="U7429" s="629" t="s">
        <v>13603</v>
      </c>
      <c r="V7429" s="628"/>
      <c r="W7429" s="209">
        <v>15</v>
      </c>
      <c r="X7429" s="209">
        <v>60</v>
      </c>
      <c r="Y7429" s="209">
        <v>0.4</v>
      </c>
      <c r="Z7429" s="630" t="s">
        <v>13114</v>
      </c>
      <c r="AB7429" s="631" t="s">
        <v>16147</v>
      </c>
      <c r="AC7429" s="209">
        <v>1</v>
      </c>
      <c r="AE7429" s="267"/>
      <c r="AF7429" s="267"/>
      <c r="AG7429" s="267"/>
      <c r="AH7429" s="267"/>
      <c r="AI7429" s="267" t="s">
        <v>15678</v>
      </c>
    </row>
    <row r="7430" spans="1:35">
      <c r="AE7430" s="267"/>
      <c r="AF7430" s="267"/>
      <c r="AG7430" s="267"/>
      <c r="AH7430" s="267"/>
    </row>
    <row r="7431" spans="1:35" ht="24">
      <c r="A7431" s="633" t="s">
        <v>16153</v>
      </c>
      <c r="B7431" s="276" t="s">
        <v>16013</v>
      </c>
      <c r="C7431" s="634" t="s">
        <v>16037</v>
      </c>
      <c r="D7431" s="634" t="s">
        <v>16038</v>
      </c>
      <c r="G7431" s="635" t="s">
        <v>16154</v>
      </c>
      <c r="H7431" s="278" t="s">
        <v>16040</v>
      </c>
      <c r="I7431" s="267"/>
      <c r="K7431" s="636" t="s">
        <v>16155</v>
      </c>
      <c r="L7431" s="636" t="s">
        <v>16156</v>
      </c>
      <c r="N7431" s="281" t="s">
        <v>11507</v>
      </c>
      <c r="U7431" s="213" t="s">
        <v>16157</v>
      </c>
      <c r="AE7431" s="267"/>
      <c r="AF7431" s="267"/>
      <c r="AG7431" s="267"/>
      <c r="AH7431" s="267"/>
    </row>
    <row r="7432" spans="1:35" ht="24">
      <c r="A7432" s="633" t="s">
        <v>16153</v>
      </c>
      <c r="B7432" s="276" t="s">
        <v>16013</v>
      </c>
      <c r="C7432" s="634" t="s">
        <v>16037</v>
      </c>
      <c r="D7432" s="634" t="s">
        <v>16038</v>
      </c>
      <c r="G7432" s="635" t="s">
        <v>16154</v>
      </c>
      <c r="H7432" s="278" t="s">
        <v>16040</v>
      </c>
      <c r="I7432" s="267"/>
      <c r="K7432" s="636" t="s">
        <v>16158</v>
      </c>
      <c r="L7432" s="636" t="s">
        <v>16159</v>
      </c>
      <c r="N7432" s="281" t="s">
        <v>11507</v>
      </c>
      <c r="U7432" s="213" t="s">
        <v>16157</v>
      </c>
      <c r="AE7432" s="267"/>
      <c r="AF7432" s="267"/>
      <c r="AG7432" s="267"/>
      <c r="AH7432" s="267"/>
    </row>
    <row r="7433" spans="1:35" ht="24">
      <c r="A7433" s="633" t="s">
        <v>16153</v>
      </c>
      <c r="B7433" s="276" t="s">
        <v>16013</v>
      </c>
      <c r="C7433" s="634" t="s">
        <v>16037</v>
      </c>
      <c r="D7433" s="634" t="s">
        <v>16038</v>
      </c>
      <c r="G7433" s="635" t="s">
        <v>16154</v>
      </c>
      <c r="H7433" s="278" t="s">
        <v>16040</v>
      </c>
      <c r="I7433" s="267"/>
      <c r="K7433" s="636" t="s">
        <v>16160</v>
      </c>
      <c r="L7433" s="636" t="s">
        <v>16161</v>
      </c>
      <c r="N7433" s="281" t="s">
        <v>11507</v>
      </c>
      <c r="U7433" s="213" t="s">
        <v>16157</v>
      </c>
      <c r="AE7433" s="267"/>
      <c r="AF7433" s="267"/>
      <c r="AG7433" s="267"/>
      <c r="AH7433" s="267"/>
    </row>
    <row r="7434" spans="1:35" ht="24">
      <c r="A7434" s="633" t="s">
        <v>16153</v>
      </c>
      <c r="B7434" s="276" t="s">
        <v>16013</v>
      </c>
      <c r="C7434" s="634" t="s">
        <v>16037</v>
      </c>
      <c r="D7434" s="634" t="s">
        <v>16038</v>
      </c>
      <c r="G7434" s="635" t="s">
        <v>16154</v>
      </c>
      <c r="H7434" s="278" t="s">
        <v>16040</v>
      </c>
      <c r="I7434" s="267"/>
      <c r="K7434" s="636" t="s">
        <v>16162</v>
      </c>
      <c r="L7434" s="636" t="s">
        <v>16163</v>
      </c>
      <c r="N7434" s="281" t="s">
        <v>11507</v>
      </c>
      <c r="U7434" s="213" t="s">
        <v>16157</v>
      </c>
      <c r="AE7434" s="267"/>
      <c r="AF7434" s="267"/>
      <c r="AG7434" s="267"/>
      <c r="AH7434" s="267"/>
    </row>
    <row r="7435" spans="1:35" ht="24">
      <c r="A7435" s="633" t="s">
        <v>16153</v>
      </c>
      <c r="B7435" s="276" t="s">
        <v>16013</v>
      </c>
      <c r="C7435" s="634" t="s">
        <v>16037</v>
      </c>
      <c r="D7435" s="634" t="s">
        <v>16038</v>
      </c>
      <c r="G7435" s="635" t="s">
        <v>16154</v>
      </c>
      <c r="H7435" s="278" t="s">
        <v>16040</v>
      </c>
      <c r="I7435" s="267"/>
      <c r="K7435" s="636" t="s">
        <v>16164</v>
      </c>
      <c r="L7435" s="636" t="s">
        <v>16165</v>
      </c>
      <c r="N7435" s="281" t="s">
        <v>11507</v>
      </c>
      <c r="U7435" s="213" t="s">
        <v>16157</v>
      </c>
      <c r="AE7435" s="267"/>
      <c r="AF7435" s="267"/>
      <c r="AG7435" s="267"/>
      <c r="AH7435" s="267"/>
    </row>
    <row r="7436" spans="1:35" ht="24">
      <c r="A7436" s="633" t="s">
        <v>16153</v>
      </c>
      <c r="B7436" s="276" t="s">
        <v>16013</v>
      </c>
      <c r="C7436" s="634" t="s">
        <v>16037</v>
      </c>
      <c r="D7436" s="634" t="s">
        <v>16038</v>
      </c>
      <c r="G7436" s="635" t="s">
        <v>16154</v>
      </c>
      <c r="H7436" s="278" t="s">
        <v>16040</v>
      </c>
      <c r="I7436" s="267"/>
      <c r="K7436" s="636" t="s">
        <v>16166</v>
      </c>
      <c r="L7436" s="636" t="s">
        <v>16167</v>
      </c>
      <c r="N7436" s="281" t="s">
        <v>11507</v>
      </c>
      <c r="U7436" s="213" t="s">
        <v>16157</v>
      </c>
      <c r="AE7436" s="267"/>
      <c r="AF7436" s="267"/>
      <c r="AG7436" s="267"/>
      <c r="AH7436" s="267"/>
    </row>
    <row r="7437" spans="1:35" ht="24">
      <c r="A7437" s="633" t="s">
        <v>16153</v>
      </c>
      <c r="B7437" s="276" t="s">
        <v>16013</v>
      </c>
      <c r="C7437" s="634" t="s">
        <v>16037</v>
      </c>
      <c r="D7437" s="634" t="s">
        <v>16038</v>
      </c>
      <c r="G7437" s="635" t="s">
        <v>16154</v>
      </c>
      <c r="H7437" s="278" t="s">
        <v>16040</v>
      </c>
      <c r="I7437" s="267"/>
      <c r="K7437" s="636" t="s">
        <v>16168</v>
      </c>
      <c r="L7437" s="636" t="s">
        <v>16169</v>
      </c>
      <c r="N7437" s="281" t="s">
        <v>11507</v>
      </c>
      <c r="U7437" s="213" t="s">
        <v>16157</v>
      </c>
      <c r="AE7437" s="267"/>
      <c r="AF7437" s="267"/>
      <c r="AG7437" s="267"/>
      <c r="AH7437" s="267"/>
    </row>
    <row r="7438" spans="1:35" ht="24">
      <c r="A7438" s="633" t="s">
        <v>16153</v>
      </c>
      <c r="B7438" s="276" t="s">
        <v>16013</v>
      </c>
      <c r="C7438" s="634" t="s">
        <v>16037</v>
      </c>
      <c r="D7438" s="634" t="s">
        <v>16038</v>
      </c>
      <c r="G7438" s="635" t="s">
        <v>16154</v>
      </c>
      <c r="H7438" s="278" t="s">
        <v>16040</v>
      </c>
      <c r="I7438" s="267"/>
      <c r="K7438" s="636" t="s">
        <v>16170</v>
      </c>
      <c r="L7438" s="637" t="s">
        <v>16171</v>
      </c>
      <c r="N7438" s="281" t="s">
        <v>11507</v>
      </c>
      <c r="U7438" s="213" t="s">
        <v>16157</v>
      </c>
      <c r="AE7438" s="267"/>
      <c r="AF7438" s="267"/>
      <c r="AG7438" s="267"/>
      <c r="AH7438" s="267"/>
    </row>
    <row r="7439" spans="1:35" ht="24">
      <c r="A7439" s="633" t="s">
        <v>16153</v>
      </c>
      <c r="B7439" s="276" t="s">
        <v>16013</v>
      </c>
      <c r="C7439" s="634" t="s">
        <v>16037</v>
      </c>
      <c r="D7439" s="634" t="s">
        <v>16038</v>
      </c>
      <c r="G7439" s="635" t="s">
        <v>16154</v>
      </c>
      <c r="H7439" s="278" t="s">
        <v>16040</v>
      </c>
      <c r="I7439" s="267"/>
      <c r="K7439" s="636" t="s">
        <v>16172</v>
      </c>
      <c r="L7439" s="637" t="s">
        <v>16173</v>
      </c>
      <c r="N7439" s="281" t="s">
        <v>11507</v>
      </c>
      <c r="U7439" s="213" t="s">
        <v>16157</v>
      </c>
      <c r="AE7439" s="267"/>
      <c r="AF7439" s="267"/>
      <c r="AG7439" s="267"/>
      <c r="AH7439" s="267"/>
    </row>
    <row r="7440" spans="1:35" ht="24">
      <c r="A7440" s="633" t="s">
        <v>16153</v>
      </c>
      <c r="B7440" s="276" t="s">
        <v>16013</v>
      </c>
      <c r="C7440" s="634" t="s">
        <v>16037</v>
      </c>
      <c r="D7440" s="634" t="s">
        <v>16038</v>
      </c>
      <c r="G7440" s="635" t="s">
        <v>16154</v>
      </c>
      <c r="H7440" s="278" t="s">
        <v>16040</v>
      </c>
      <c r="I7440" s="267"/>
      <c r="K7440" s="636" t="s">
        <v>16174</v>
      </c>
      <c r="L7440" s="637" t="s">
        <v>16175</v>
      </c>
      <c r="N7440" s="281" t="s">
        <v>11507</v>
      </c>
      <c r="U7440" s="213" t="s">
        <v>16157</v>
      </c>
      <c r="AE7440" s="267"/>
      <c r="AF7440" s="267"/>
      <c r="AG7440" s="267"/>
      <c r="AH7440" s="267"/>
    </row>
    <row r="7441" spans="1:21" s="267" customFormat="1" ht="24">
      <c r="A7441" s="633" t="s">
        <v>16153</v>
      </c>
      <c r="B7441" s="276" t="s">
        <v>16013</v>
      </c>
      <c r="C7441" s="634" t="s">
        <v>16037</v>
      </c>
      <c r="D7441" s="634" t="s">
        <v>16038</v>
      </c>
      <c r="G7441" s="635" t="s">
        <v>16154</v>
      </c>
      <c r="H7441" s="278" t="s">
        <v>16040</v>
      </c>
      <c r="J7441" s="210"/>
      <c r="K7441" s="636" t="s">
        <v>16176</v>
      </c>
      <c r="L7441" s="637" t="s">
        <v>16177</v>
      </c>
      <c r="N7441" s="281" t="s">
        <v>11507</v>
      </c>
      <c r="U7441" s="213" t="s">
        <v>16157</v>
      </c>
    </row>
    <row r="7442" spans="1:21" s="267" customFormat="1" ht="24">
      <c r="A7442" s="633" t="s">
        <v>16153</v>
      </c>
      <c r="B7442" s="276" t="s">
        <v>16013</v>
      </c>
      <c r="C7442" s="634" t="s">
        <v>16037</v>
      </c>
      <c r="D7442" s="634" t="s">
        <v>16038</v>
      </c>
      <c r="G7442" s="635" t="s">
        <v>16154</v>
      </c>
      <c r="H7442" s="278" t="s">
        <v>16040</v>
      </c>
      <c r="J7442" s="210"/>
      <c r="K7442" s="636" t="s">
        <v>16178</v>
      </c>
      <c r="L7442" s="637" t="s">
        <v>16179</v>
      </c>
      <c r="N7442" s="281" t="s">
        <v>11507</v>
      </c>
      <c r="U7442" s="213" t="s">
        <v>16157</v>
      </c>
    </row>
    <row r="7443" spans="1:21" s="267" customFormat="1" ht="24">
      <c r="A7443" s="633" t="s">
        <v>16153</v>
      </c>
      <c r="B7443" s="276" t="s">
        <v>16013</v>
      </c>
      <c r="C7443" s="634" t="s">
        <v>16037</v>
      </c>
      <c r="D7443" s="634" t="s">
        <v>16038</v>
      </c>
      <c r="G7443" s="635" t="s">
        <v>16154</v>
      </c>
      <c r="H7443" s="278" t="s">
        <v>16040</v>
      </c>
      <c r="J7443" s="210"/>
      <c r="K7443" s="636" t="s">
        <v>16180</v>
      </c>
      <c r="L7443" s="637" t="s">
        <v>16181</v>
      </c>
      <c r="N7443" s="281" t="s">
        <v>11507</v>
      </c>
      <c r="U7443" s="213" t="s">
        <v>16157</v>
      </c>
    </row>
    <row r="7444" spans="1:21" s="267" customFormat="1" ht="24">
      <c r="A7444" s="633" t="s">
        <v>16153</v>
      </c>
      <c r="B7444" s="276" t="s">
        <v>16013</v>
      </c>
      <c r="C7444" s="634" t="s">
        <v>16037</v>
      </c>
      <c r="D7444" s="634" t="s">
        <v>16038</v>
      </c>
      <c r="G7444" s="635" t="s">
        <v>16154</v>
      </c>
      <c r="H7444" s="278" t="s">
        <v>16040</v>
      </c>
      <c r="J7444" s="210"/>
      <c r="K7444" s="636" t="s">
        <v>16182</v>
      </c>
      <c r="L7444" s="637" t="s">
        <v>16183</v>
      </c>
      <c r="N7444" s="281" t="s">
        <v>11507</v>
      </c>
      <c r="U7444" s="213" t="s">
        <v>16157</v>
      </c>
    </row>
    <row r="7445" spans="1:21" s="267" customFormat="1" ht="24">
      <c r="A7445" s="633" t="s">
        <v>16153</v>
      </c>
      <c r="B7445" s="276" t="s">
        <v>16013</v>
      </c>
      <c r="C7445" s="634" t="s">
        <v>16037</v>
      </c>
      <c r="D7445" s="634" t="s">
        <v>16038</v>
      </c>
      <c r="G7445" s="635" t="s">
        <v>16154</v>
      </c>
      <c r="H7445" s="278" t="s">
        <v>16040</v>
      </c>
      <c r="J7445" s="210"/>
      <c r="K7445" s="636" t="s">
        <v>16184</v>
      </c>
      <c r="L7445" s="637" t="s">
        <v>16185</v>
      </c>
      <c r="N7445" s="281" t="s">
        <v>11507</v>
      </c>
      <c r="U7445" s="213" t="s">
        <v>16157</v>
      </c>
    </row>
    <row r="7446" spans="1:21" s="267" customFormat="1" ht="24">
      <c r="A7446" s="633" t="s">
        <v>16153</v>
      </c>
      <c r="B7446" s="276" t="s">
        <v>16013</v>
      </c>
      <c r="C7446" s="634" t="s">
        <v>16037</v>
      </c>
      <c r="D7446" s="634" t="s">
        <v>16038</v>
      </c>
      <c r="G7446" s="635" t="s">
        <v>16154</v>
      </c>
      <c r="H7446" s="278" t="s">
        <v>16040</v>
      </c>
      <c r="J7446" s="210"/>
      <c r="K7446" s="636" t="s">
        <v>16186</v>
      </c>
      <c r="L7446" s="637" t="s">
        <v>16187</v>
      </c>
      <c r="N7446" s="281" t="s">
        <v>11507</v>
      </c>
      <c r="U7446" s="213" t="s">
        <v>16157</v>
      </c>
    </row>
    <row r="7447" spans="1:21" s="267" customFormat="1" ht="24">
      <c r="A7447" s="633" t="s">
        <v>16153</v>
      </c>
      <c r="B7447" s="276" t="s">
        <v>16013</v>
      </c>
      <c r="C7447" s="634" t="s">
        <v>16037</v>
      </c>
      <c r="D7447" s="634" t="s">
        <v>16038</v>
      </c>
      <c r="G7447" s="635" t="s">
        <v>16154</v>
      </c>
      <c r="H7447" s="278" t="s">
        <v>16040</v>
      </c>
      <c r="J7447" s="210"/>
      <c r="K7447" s="636" t="s">
        <v>16188</v>
      </c>
      <c r="L7447" s="637" t="s">
        <v>16189</v>
      </c>
      <c r="N7447" s="281" t="s">
        <v>11507</v>
      </c>
      <c r="U7447" s="213" t="s">
        <v>16157</v>
      </c>
    </row>
    <row r="7448" spans="1:21" s="267" customFormat="1" ht="24">
      <c r="A7448" s="633" t="s">
        <v>16153</v>
      </c>
      <c r="B7448" s="276" t="s">
        <v>16013</v>
      </c>
      <c r="C7448" s="634" t="s">
        <v>16037</v>
      </c>
      <c r="D7448" s="634" t="s">
        <v>16038</v>
      </c>
      <c r="G7448" s="635" t="s">
        <v>16154</v>
      </c>
      <c r="H7448" s="278" t="s">
        <v>16040</v>
      </c>
      <c r="J7448" s="210"/>
      <c r="K7448" s="636" t="s">
        <v>16190</v>
      </c>
      <c r="L7448" s="637" t="s">
        <v>16191</v>
      </c>
      <c r="N7448" s="281" t="s">
        <v>11507</v>
      </c>
      <c r="U7448" s="213" t="s">
        <v>16157</v>
      </c>
    </row>
    <row r="7449" spans="1:21" s="267" customFormat="1" ht="24">
      <c r="A7449" s="633" t="s">
        <v>16153</v>
      </c>
      <c r="B7449" s="276" t="s">
        <v>16013</v>
      </c>
      <c r="C7449" s="634" t="s">
        <v>16037</v>
      </c>
      <c r="D7449" s="634" t="s">
        <v>16038</v>
      </c>
      <c r="G7449" s="635" t="s">
        <v>16154</v>
      </c>
      <c r="H7449" s="278" t="s">
        <v>16040</v>
      </c>
      <c r="J7449" s="210"/>
      <c r="K7449" s="636" t="s">
        <v>16192</v>
      </c>
      <c r="L7449" s="637" t="s">
        <v>16193</v>
      </c>
      <c r="N7449" s="281" t="s">
        <v>11507</v>
      </c>
      <c r="U7449" s="213" t="s">
        <v>16157</v>
      </c>
    </row>
    <row r="7450" spans="1:21" s="267" customFormat="1" ht="24">
      <c r="A7450" s="633" t="s">
        <v>16153</v>
      </c>
      <c r="B7450" s="276" t="s">
        <v>16013</v>
      </c>
      <c r="C7450" s="634" t="s">
        <v>16037</v>
      </c>
      <c r="D7450" s="634" t="s">
        <v>16038</v>
      </c>
      <c r="G7450" s="635" t="s">
        <v>16154</v>
      </c>
      <c r="H7450" s="278" t="s">
        <v>16040</v>
      </c>
      <c r="J7450" s="210"/>
      <c r="K7450" s="636" t="s">
        <v>16194</v>
      </c>
      <c r="L7450" s="637" t="s">
        <v>16195</v>
      </c>
      <c r="N7450" s="281" t="s">
        <v>11507</v>
      </c>
      <c r="U7450" s="213" t="s">
        <v>16157</v>
      </c>
    </row>
    <row r="7451" spans="1:21" s="267" customFormat="1" ht="24">
      <c r="A7451" s="633" t="s">
        <v>16153</v>
      </c>
      <c r="B7451" s="276" t="s">
        <v>16013</v>
      </c>
      <c r="C7451" s="634" t="s">
        <v>16037</v>
      </c>
      <c r="D7451" s="634" t="s">
        <v>16038</v>
      </c>
      <c r="G7451" s="635" t="s">
        <v>16154</v>
      </c>
      <c r="H7451" s="278" t="s">
        <v>16040</v>
      </c>
      <c r="J7451" s="210"/>
      <c r="K7451" s="636" t="s">
        <v>16196</v>
      </c>
      <c r="L7451" s="637" t="s">
        <v>16197</v>
      </c>
      <c r="N7451" s="281" t="s">
        <v>11507</v>
      </c>
      <c r="U7451" s="213" t="s">
        <v>16157</v>
      </c>
    </row>
    <row r="7452" spans="1:21" s="267" customFormat="1" ht="24">
      <c r="A7452" s="633" t="s">
        <v>16153</v>
      </c>
      <c r="B7452" s="276" t="s">
        <v>16013</v>
      </c>
      <c r="C7452" s="634" t="s">
        <v>16037</v>
      </c>
      <c r="D7452" s="634" t="s">
        <v>16038</v>
      </c>
      <c r="G7452" s="635" t="s">
        <v>16154</v>
      </c>
      <c r="H7452" s="278" t="s">
        <v>16040</v>
      </c>
      <c r="J7452" s="210"/>
      <c r="K7452" s="636" t="s">
        <v>16198</v>
      </c>
      <c r="L7452" s="637" t="s">
        <v>16199</v>
      </c>
      <c r="N7452" s="281" t="s">
        <v>11507</v>
      </c>
      <c r="U7452" s="213" t="s">
        <v>16157</v>
      </c>
    </row>
    <row r="7453" spans="1:21" s="267" customFormat="1" ht="24">
      <c r="A7453" s="633" t="s">
        <v>16153</v>
      </c>
      <c r="B7453" s="276" t="s">
        <v>16013</v>
      </c>
      <c r="C7453" s="634" t="s">
        <v>16037</v>
      </c>
      <c r="D7453" s="634" t="s">
        <v>16038</v>
      </c>
      <c r="G7453" s="635" t="s">
        <v>16154</v>
      </c>
      <c r="H7453" s="278" t="s">
        <v>16040</v>
      </c>
      <c r="J7453" s="210"/>
      <c r="K7453" s="636" t="s">
        <v>16200</v>
      </c>
      <c r="L7453" s="637" t="s">
        <v>16201</v>
      </c>
      <c r="N7453" s="281" t="s">
        <v>11507</v>
      </c>
      <c r="U7453" s="213" t="s">
        <v>16157</v>
      </c>
    </row>
    <row r="7454" spans="1:21" s="267" customFormat="1" ht="24">
      <c r="A7454" s="633" t="s">
        <v>16153</v>
      </c>
      <c r="B7454" s="276" t="s">
        <v>16013</v>
      </c>
      <c r="C7454" s="634" t="s">
        <v>16037</v>
      </c>
      <c r="D7454" s="634" t="s">
        <v>16038</v>
      </c>
      <c r="G7454" s="635" t="s">
        <v>16154</v>
      </c>
      <c r="H7454" s="278" t="s">
        <v>16040</v>
      </c>
      <c r="J7454" s="210"/>
      <c r="K7454" s="636" t="s">
        <v>16202</v>
      </c>
      <c r="L7454" s="637" t="s">
        <v>16203</v>
      </c>
      <c r="N7454" s="281" t="s">
        <v>11507</v>
      </c>
      <c r="U7454" s="213" t="s">
        <v>16157</v>
      </c>
    </row>
    <row r="7455" spans="1:21" s="267" customFormat="1" ht="24">
      <c r="A7455" s="633" t="s">
        <v>16153</v>
      </c>
      <c r="B7455" s="276" t="s">
        <v>16013</v>
      </c>
      <c r="C7455" s="634" t="s">
        <v>16037</v>
      </c>
      <c r="D7455" s="634" t="s">
        <v>16038</v>
      </c>
      <c r="G7455" s="635" t="s">
        <v>16154</v>
      </c>
      <c r="H7455" s="278" t="s">
        <v>16040</v>
      </c>
      <c r="J7455" s="210"/>
      <c r="K7455" s="636" t="s">
        <v>16204</v>
      </c>
      <c r="L7455" s="637" t="s">
        <v>16205</v>
      </c>
      <c r="N7455" s="281" t="s">
        <v>11507</v>
      </c>
      <c r="U7455" s="213" t="s">
        <v>16157</v>
      </c>
    </row>
    <row r="7456" spans="1:21" s="267" customFormat="1" ht="24">
      <c r="A7456" s="633" t="s">
        <v>16153</v>
      </c>
      <c r="B7456" s="276" t="s">
        <v>16013</v>
      </c>
      <c r="C7456" s="634" t="s">
        <v>16037</v>
      </c>
      <c r="D7456" s="634" t="s">
        <v>16038</v>
      </c>
      <c r="G7456" s="635" t="s">
        <v>16154</v>
      </c>
      <c r="H7456" s="278" t="s">
        <v>16040</v>
      </c>
      <c r="J7456" s="210"/>
      <c r="K7456" s="636" t="s">
        <v>257</v>
      </c>
      <c r="L7456" s="637" t="s">
        <v>16206</v>
      </c>
      <c r="N7456" s="281" t="s">
        <v>11507</v>
      </c>
      <c r="U7456" s="213" t="s">
        <v>16157</v>
      </c>
    </row>
    <row r="7457" spans="1:21" s="267" customFormat="1" ht="24">
      <c r="A7457" s="633" t="s">
        <v>16153</v>
      </c>
      <c r="B7457" s="276" t="s">
        <v>16013</v>
      </c>
      <c r="C7457" s="634" t="s">
        <v>16037</v>
      </c>
      <c r="D7457" s="634" t="s">
        <v>16038</v>
      </c>
      <c r="G7457" s="635" t="s">
        <v>16154</v>
      </c>
      <c r="H7457" s="278" t="s">
        <v>16040</v>
      </c>
      <c r="J7457" s="210"/>
      <c r="K7457" s="636" t="s">
        <v>16207</v>
      </c>
      <c r="L7457" s="637" t="s">
        <v>16208</v>
      </c>
      <c r="N7457" s="281" t="s">
        <v>11507</v>
      </c>
      <c r="U7457" s="213" t="s">
        <v>16157</v>
      </c>
    </row>
    <row r="7458" spans="1:21" s="267" customFormat="1" ht="24">
      <c r="A7458" s="633" t="s">
        <v>16153</v>
      </c>
      <c r="B7458" s="276" t="s">
        <v>16013</v>
      </c>
      <c r="C7458" s="634" t="s">
        <v>16037</v>
      </c>
      <c r="D7458" s="634" t="s">
        <v>16038</v>
      </c>
      <c r="G7458" s="635" t="s">
        <v>16154</v>
      </c>
      <c r="H7458" s="278" t="s">
        <v>16040</v>
      </c>
      <c r="J7458" s="210"/>
      <c r="K7458" s="636" t="s">
        <v>16209</v>
      </c>
      <c r="L7458" s="637" t="s">
        <v>16210</v>
      </c>
      <c r="N7458" s="281" t="s">
        <v>11507</v>
      </c>
      <c r="U7458" s="213" t="s">
        <v>16157</v>
      </c>
    </row>
    <row r="7459" spans="1:21" s="267" customFormat="1" ht="24">
      <c r="A7459" s="633" t="s">
        <v>16153</v>
      </c>
      <c r="B7459" s="276" t="s">
        <v>16013</v>
      </c>
      <c r="C7459" s="634" t="s">
        <v>16037</v>
      </c>
      <c r="D7459" s="634" t="s">
        <v>16038</v>
      </c>
      <c r="G7459" s="635" t="s">
        <v>16154</v>
      </c>
      <c r="H7459" s="278" t="s">
        <v>16040</v>
      </c>
      <c r="J7459" s="210"/>
      <c r="K7459" s="636" t="s">
        <v>16211</v>
      </c>
      <c r="L7459" s="637" t="s">
        <v>16212</v>
      </c>
      <c r="N7459" s="281" t="s">
        <v>11507</v>
      </c>
      <c r="U7459" s="213" t="s">
        <v>16157</v>
      </c>
    </row>
    <row r="7460" spans="1:21" s="267" customFormat="1" ht="24">
      <c r="A7460" s="633" t="s">
        <v>16153</v>
      </c>
      <c r="B7460" s="276" t="s">
        <v>16013</v>
      </c>
      <c r="C7460" s="634" t="s">
        <v>16037</v>
      </c>
      <c r="D7460" s="634" t="s">
        <v>16038</v>
      </c>
      <c r="G7460" s="635" t="s">
        <v>16154</v>
      </c>
      <c r="H7460" s="278" t="s">
        <v>16040</v>
      </c>
      <c r="J7460" s="210"/>
      <c r="K7460" s="636" t="s">
        <v>16213</v>
      </c>
      <c r="L7460" s="637" t="s">
        <v>16214</v>
      </c>
      <c r="N7460" s="281" t="s">
        <v>11507</v>
      </c>
      <c r="U7460" s="213" t="s">
        <v>16157</v>
      </c>
    </row>
    <row r="7461" spans="1:21" s="267" customFormat="1" ht="24">
      <c r="A7461" s="633" t="s">
        <v>16153</v>
      </c>
      <c r="B7461" s="276" t="s">
        <v>16013</v>
      </c>
      <c r="C7461" s="634" t="s">
        <v>16037</v>
      </c>
      <c r="D7461" s="634" t="s">
        <v>16038</v>
      </c>
      <c r="G7461" s="635" t="s">
        <v>16154</v>
      </c>
      <c r="H7461" s="278" t="s">
        <v>16040</v>
      </c>
      <c r="J7461" s="210"/>
      <c r="K7461" s="636" t="s">
        <v>16215</v>
      </c>
      <c r="L7461" s="637" t="s">
        <v>16216</v>
      </c>
      <c r="N7461" s="281" t="s">
        <v>11507</v>
      </c>
      <c r="U7461" s="213" t="s">
        <v>16157</v>
      </c>
    </row>
    <row r="7462" spans="1:21" s="267" customFormat="1" ht="24">
      <c r="A7462" s="633" t="s">
        <v>16153</v>
      </c>
      <c r="B7462" s="276" t="s">
        <v>16013</v>
      </c>
      <c r="C7462" s="634" t="s">
        <v>16037</v>
      </c>
      <c r="D7462" s="634" t="s">
        <v>16038</v>
      </c>
      <c r="G7462" s="635" t="s">
        <v>16154</v>
      </c>
      <c r="H7462" s="278" t="s">
        <v>16040</v>
      </c>
      <c r="J7462" s="210"/>
      <c r="K7462" s="636" t="s">
        <v>16217</v>
      </c>
      <c r="L7462" s="637" t="s">
        <v>16218</v>
      </c>
      <c r="N7462" s="281" t="s">
        <v>11507</v>
      </c>
      <c r="U7462" s="213" t="s">
        <v>16157</v>
      </c>
    </row>
    <row r="7463" spans="1:21" s="267" customFormat="1" ht="24">
      <c r="A7463" s="633" t="s">
        <v>16153</v>
      </c>
      <c r="B7463" s="276" t="s">
        <v>16013</v>
      </c>
      <c r="C7463" s="634" t="s">
        <v>16037</v>
      </c>
      <c r="D7463" s="634" t="s">
        <v>16038</v>
      </c>
      <c r="G7463" s="635" t="s">
        <v>16154</v>
      </c>
      <c r="H7463" s="278" t="s">
        <v>16040</v>
      </c>
      <c r="J7463" s="210"/>
      <c r="K7463" s="636" t="s">
        <v>16219</v>
      </c>
      <c r="L7463" s="637" t="s">
        <v>16220</v>
      </c>
      <c r="N7463" s="281" t="s">
        <v>11507</v>
      </c>
      <c r="U7463" s="213" t="s">
        <v>16157</v>
      </c>
    </row>
    <row r="7464" spans="1:21" s="267" customFormat="1" ht="24">
      <c r="A7464" s="633" t="s">
        <v>16153</v>
      </c>
      <c r="B7464" s="276" t="s">
        <v>16013</v>
      </c>
      <c r="C7464" s="634" t="s">
        <v>16037</v>
      </c>
      <c r="D7464" s="634" t="s">
        <v>16038</v>
      </c>
      <c r="G7464" s="635" t="s">
        <v>16154</v>
      </c>
      <c r="H7464" s="278" t="s">
        <v>16040</v>
      </c>
      <c r="J7464" s="210"/>
      <c r="K7464" s="636" t="s">
        <v>16221</v>
      </c>
      <c r="L7464" s="637" t="s">
        <v>16222</v>
      </c>
      <c r="N7464" s="281" t="s">
        <v>11507</v>
      </c>
      <c r="U7464" s="213" t="s">
        <v>16157</v>
      </c>
    </row>
    <row r="7465" spans="1:21" s="267" customFormat="1" ht="24">
      <c r="A7465" s="633" t="s">
        <v>16153</v>
      </c>
      <c r="B7465" s="276" t="s">
        <v>16013</v>
      </c>
      <c r="C7465" s="634" t="s">
        <v>16037</v>
      </c>
      <c r="D7465" s="634" t="s">
        <v>16038</v>
      </c>
      <c r="G7465" s="635" t="s">
        <v>16154</v>
      </c>
      <c r="H7465" s="278" t="s">
        <v>16040</v>
      </c>
      <c r="J7465" s="210"/>
      <c r="K7465" s="636" t="s">
        <v>16223</v>
      </c>
      <c r="L7465" s="637" t="s">
        <v>16224</v>
      </c>
      <c r="N7465" s="281" t="s">
        <v>11507</v>
      </c>
      <c r="U7465" s="213" t="s">
        <v>16157</v>
      </c>
    </row>
    <row r="7466" spans="1:21" s="267" customFormat="1" ht="24">
      <c r="A7466" s="633" t="s">
        <v>16153</v>
      </c>
      <c r="B7466" s="276" t="s">
        <v>16013</v>
      </c>
      <c r="C7466" s="634" t="s">
        <v>16037</v>
      </c>
      <c r="D7466" s="634" t="s">
        <v>16038</v>
      </c>
      <c r="G7466" s="635" t="s">
        <v>16154</v>
      </c>
      <c r="H7466" s="278" t="s">
        <v>16040</v>
      </c>
      <c r="J7466" s="210"/>
      <c r="K7466" s="636" t="s">
        <v>16225</v>
      </c>
      <c r="L7466" s="637" t="s">
        <v>16226</v>
      </c>
      <c r="N7466" s="281" t="s">
        <v>11507</v>
      </c>
      <c r="U7466" s="213" t="s">
        <v>16157</v>
      </c>
    </row>
    <row r="7467" spans="1:21" s="267" customFormat="1" ht="24">
      <c r="A7467" s="633" t="s">
        <v>16153</v>
      </c>
      <c r="B7467" s="276" t="s">
        <v>16013</v>
      </c>
      <c r="C7467" s="634" t="s">
        <v>16037</v>
      </c>
      <c r="D7467" s="634" t="s">
        <v>16038</v>
      </c>
      <c r="G7467" s="635" t="s">
        <v>16154</v>
      </c>
      <c r="H7467" s="278" t="s">
        <v>16040</v>
      </c>
      <c r="J7467" s="210"/>
      <c r="K7467" s="636" t="s">
        <v>16227</v>
      </c>
      <c r="L7467" s="637" t="s">
        <v>16228</v>
      </c>
      <c r="N7467" s="281" t="s">
        <v>11507</v>
      </c>
      <c r="U7467" s="213" t="s">
        <v>16157</v>
      </c>
    </row>
    <row r="7468" spans="1:21" s="267" customFormat="1" ht="24">
      <c r="A7468" s="633" t="s">
        <v>16153</v>
      </c>
      <c r="B7468" s="276" t="s">
        <v>16013</v>
      </c>
      <c r="C7468" s="634" t="s">
        <v>16037</v>
      </c>
      <c r="D7468" s="634" t="s">
        <v>16038</v>
      </c>
      <c r="G7468" s="635" t="s">
        <v>16154</v>
      </c>
      <c r="H7468" s="278" t="s">
        <v>16040</v>
      </c>
      <c r="J7468" s="210"/>
      <c r="K7468" s="636" t="s">
        <v>16229</v>
      </c>
      <c r="L7468" s="637" t="s">
        <v>16230</v>
      </c>
      <c r="N7468" s="281" t="s">
        <v>11507</v>
      </c>
      <c r="U7468" s="213" t="s">
        <v>16157</v>
      </c>
    </row>
    <row r="7469" spans="1:21" s="267" customFormat="1" ht="24">
      <c r="A7469" s="633" t="s">
        <v>16153</v>
      </c>
      <c r="B7469" s="276" t="s">
        <v>16013</v>
      </c>
      <c r="C7469" s="634" t="s">
        <v>16037</v>
      </c>
      <c r="D7469" s="634" t="s">
        <v>16038</v>
      </c>
      <c r="G7469" s="635" t="s">
        <v>16154</v>
      </c>
      <c r="H7469" s="278" t="s">
        <v>16040</v>
      </c>
      <c r="J7469" s="210"/>
      <c r="K7469" s="636" t="s">
        <v>16231</v>
      </c>
      <c r="L7469" s="637" t="s">
        <v>16232</v>
      </c>
      <c r="N7469" s="281" t="s">
        <v>11507</v>
      </c>
      <c r="U7469" s="213" t="s">
        <v>16157</v>
      </c>
    </row>
    <row r="7470" spans="1:21" s="267" customFormat="1" ht="24">
      <c r="A7470" s="633" t="s">
        <v>16153</v>
      </c>
      <c r="B7470" s="276" t="s">
        <v>16013</v>
      </c>
      <c r="C7470" s="634" t="s">
        <v>16037</v>
      </c>
      <c r="D7470" s="634" t="s">
        <v>16038</v>
      </c>
      <c r="G7470" s="635" t="s">
        <v>16154</v>
      </c>
      <c r="H7470" s="278" t="s">
        <v>16040</v>
      </c>
      <c r="J7470" s="210"/>
      <c r="K7470" s="636" t="s">
        <v>16233</v>
      </c>
      <c r="L7470" s="637" t="s">
        <v>16234</v>
      </c>
      <c r="N7470" s="281" t="s">
        <v>11507</v>
      </c>
      <c r="U7470" s="213" t="s">
        <v>16157</v>
      </c>
    </row>
    <row r="7471" spans="1:21" s="267" customFormat="1" ht="24">
      <c r="A7471" s="633" t="s">
        <v>16153</v>
      </c>
      <c r="B7471" s="276" t="s">
        <v>16013</v>
      </c>
      <c r="C7471" s="634" t="s">
        <v>16037</v>
      </c>
      <c r="D7471" s="634" t="s">
        <v>16038</v>
      </c>
      <c r="G7471" s="635" t="s">
        <v>16154</v>
      </c>
      <c r="H7471" s="278" t="s">
        <v>16040</v>
      </c>
      <c r="J7471" s="210"/>
      <c r="K7471" s="636" t="s">
        <v>16235</v>
      </c>
      <c r="L7471" s="637" t="s">
        <v>16236</v>
      </c>
      <c r="N7471" s="281" t="s">
        <v>11507</v>
      </c>
      <c r="U7471" s="213" t="s">
        <v>16157</v>
      </c>
    </row>
    <row r="7472" spans="1:21" s="267" customFormat="1" ht="24">
      <c r="A7472" s="633" t="s">
        <v>16153</v>
      </c>
      <c r="B7472" s="276" t="s">
        <v>16013</v>
      </c>
      <c r="C7472" s="634" t="s">
        <v>16037</v>
      </c>
      <c r="D7472" s="634" t="s">
        <v>16038</v>
      </c>
      <c r="G7472" s="635" t="s">
        <v>16154</v>
      </c>
      <c r="H7472" s="278" t="s">
        <v>16040</v>
      </c>
      <c r="J7472" s="210"/>
      <c r="K7472" s="636" t="s">
        <v>16237</v>
      </c>
      <c r="L7472" s="637" t="s">
        <v>16238</v>
      </c>
      <c r="N7472" s="281" t="s">
        <v>11507</v>
      </c>
      <c r="U7472" s="213" t="s">
        <v>16157</v>
      </c>
    </row>
    <row r="7473" spans="1:21" s="267" customFormat="1" ht="24">
      <c r="A7473" s="633" t="s">
        <v>16153</v>
      </c>
      <c r="B7473" s="276" t="s">
        <v>16013</v>
      </c>
      <c r="C7473" s="634" t="s">
        <v>16037</v>
      </c>
      <c r="D7473" s="634" t="s">
        <v>16038</v>
      </c>
      <c r="G7473" s="635" t="s">
        <v>16154</v>
      </c>
      <c r="H7473" s="278" t="s">
        <v>16040</v>
      </c>
      <c r="J7473" s="210"/>
      <c r="K7473" s="636" t="s">
        <v>16239</v>
      </c>
      <c r="L7473" s="637" t="s">
        <v>16240</v>
      </c>
      <c r="N7473" s="281" t="s">
        <v>11507</v>
      </c>
      <c r="U7473" s="213" t="s">
        <v>16157</v>
      </c>
    </row>
    <row r="7474" spans="1:21" s="267" customFormat="1" ht="24">
      <c r="A7474" s="633" t="s">
        <v>16153</v>
      </c>
      <c r="B7474" s="276" t="s">
        <v>16013</v>
      </c>
      <c r="C7474" s="634" t="s">
        <v>16037</v>
      </c>
      <c r="D7474" s="634" t="s">
        <v>16038</v>
      </c>
      <c r="G7474" s="635" t="s">
        <v>16154</v>
      </c>
      <c r="H7474" s="278" t="s">
        <v>16040</v>
      </c>
      <c r="J7474" s="210"/>
      <c r="K7474" s="636" t="s">
        <v>16241</v>
      </c>
      <c r="L7474" s="637" t="s">
        <v>16242</v>
      </c>
      <c r="N7474" s="281" t="s">
        <v>11507</v>
      </c>
      <c r="U7474" s="213" t="s">
        <v>16157</v>
      </c>
    </row>
    <row r="7475" spans="1:21" s="267" customFormat="1" ht="24">
      <c r="A7475" s="633" t="s">
        <v>16153</v>
      </c>
      <c r="B7475" s="276" t="s">
        <v>16013</v>
      </c>
      <c r="C7475" s="634" t="s">
        <v>16037</v>
      </c>
      <c r="D7475" s="634" t="s">
        <v>16038</v>
      </c>
      <c r="G7475" s="635" t="s">
        <v>16154</v>
      </c>
      <c r="H7475" s="278" t="s">
        <v>16040</v>
      </c>
      <c r="J7475" s="210"/>
      <c r="K7475" s="636" t="s">
        <v>16243</v>
      </c>
      <c r="L7475" s="637" t="s">
        <v>16244</v>
      </c>
      <c r="N7475" s="281" t="s">
        <v>11507</v>
      </c>
      <c r="U7475" s="213" t="s">
        <v>16157</v>
      </c>
    </row>
    <row r="7476" spans="1:21" s="267" customFormat="1" ht="24">
      <c r="A7476" s="633" t="s">
        <v>16153</v>
      </c>
      <c r="B7476" s="276" t="s">
        <v>16013</v>
      </c>
      <c r="C7476" s="634" t="s">
        <v>16037</v>
      </c>
      <c r="D7476" s="634" t="s">
        <v>16038</v>
      </c>
      <c r="G7476" s="635" t="s">
        <v>16154</v>
      </c>
      <c r="H7476" s="278" t="s">
        <v>16040</v>
      </c>
      <c r="J7476" s="210"/>
      <c r="K7476" s="636" t="s">
        <v>16245</v>
      </c>
      <c r="L7476" s="637" t="s">
        <v>16246</v>
      </c>
      <c r="N7476" s="281" t="s">
        <v>11507</v>
      </c>
      <c r="U7476" s="213" t="s">
        <v>16157</v>
      </c>
    </row>
    <row r="7477" spans="1:21" s="267" customFormat="1" ht="24">
      <c r="A7477" s="633" t="s">
        <v>16153</v>
      </c>
      <c r="B7477" s="276" t="s">
        <v>16013</v>
      </c>
      <c r="C7477" s="634" t="s">
        <v>16037</v>
      </c>
      <c r="D7477" s="634" t="s">
        <v>16038</v>
      </c>
      <c r="G7477" s="635" t="s">
        <v>16154</v>
      </c>
      <c r="H7477" s="278" t="s">
        <v>16040</v>
      </c>
      <c r="J7477" s="210"/>
      <c r="K7477" s="636" t="s">
        <v>16247</v>
      </c>
      <c r="L7477" s="637" t="s">
        <v>16248</v>
      </c>
      <c r="N7477" s="281" t="s">
        <v>11507</v>
      </c>
      <c r="U7477" s="213" t="s">
        <v>16157</v>
      </c>
    </row>
    <row r="7478" spans="1:21" s="267" customFormat="1" ht="24">
      <c r="A7478" s="633" t="s">
        <v>16153</v>
      </c>
      <c r="B7478" s="276" t="s">
        <v>16013</v>
      </c>
      <c r="C7478" s="634" t="s">
        <v>16037</v>
      </c>
      <c r="D7478" s="634" t="s">
        <v>16038</v>
      </c>
      <c r="G7478" s="635" t="s">
        <v>16154</v>
      </c>
      <c r="H7478" s="278" t="s">
        <v>16040</v>
      </c>
      <c r="J7478" s="210"/>
      <c r="K7478" s="636" t="s">
        <v>16249</v>
      </c>
      <c r="L7478" s="637" t="s">
        <v>16250</v>
      </c>
      <c r="N7478" s="281" t="s">
        <v>11507</v>
      </c>
      <c r="U7478" s="213" t="s">
        <v>16157</v>
      </c>
    </row>
    <row r="7479" spans="1:21" s="267" customFormat="1" ht="24">
      <c r="A7479" s="633" t="s">
        <v>16153</v>
      </c>
      <c r="B7479" s="276" t="s">
        <v>16013</v>
      </c>
      <c r="C7479" s="634" t="s">
        <v>16037</v>
      </c>
      <c r="D7479" s="634" t="s">
        <v>16038</v>
      </c>
      <c r="G7479" s="635" t="s">
        <v>16154</v>
      </c>
      <c r="H7479" s="278" t="s">
        <v>16040</v>
      </c>
      <c r="J7479" s="210"/>
      <c r="K7479" s="636" t="s">
        <v>16251</v>
      </c>
      <c r="L7479" s="637" t="s">
        <v>16252</v>
      </c>
      <c r="N7479" s="281" t="s">
        <v>11507</v>
      </c>
      <c r="U7479" s="213" t="s">
        <v>16157</v>
      </c>
    </row>
    <row r="7480" spans="1:21" s="267" customFormat="1" ht="24">
      <c r="A7480" s="633" t="s">
        <v>16153</v>
      </c>
      <c r="B7480" s="276" t="s">
        <v>16013</v>
      </c>
      <c r="C7480" s="634" t="s">
        <v>16037</v>
      </c>
      <c r="D7480" s="634" t="s">
        <v>16038</v>
      </c>
      <c r="G7480" s="635" t="s">
        <v>16154</v>
      </c>
      <c r="H7480" s="278" t="s">
        <v>16040</v>
      </c>
      <c r="J7480" s="210"/>
      <c r="K7480" s="636" t="s">
        <v>16253</v>
      </c>
      <c r="L7480" s="637" t="s">
        <v>16254</v>
      </c>
      <c r="N7480" s="281" t="s">
        <v>11507</v>
      </c>
      <c r="U7480" s="213" t="s">
        <v>16157</v>
      </c>
    </row>
    <row r="7481" spans="1:21" s="267" customFormat="1" ht="24">
      <c r="A7481" s="633" t="s">
        <v>16153</v>
      </c>
      <c r="B7481" s="276" t="s">
        <v>16013</v>
      </c>
      <c r="C7481" s="634" t="s">
        <v>16037</v>
      </c>
      <c r="D7481" s="634" t="s">
        <v>16038</v>
      </c>
      <c r="G7481" s="635" t="s">
        <v>16154</v>
      </c>
      <c r="H7481" s="278" t="s">
        <v>16040</v>
      </c>
      <c r="J7481" s="210"/>
      <c r="K7481" s="636" t="s">
        <v>16255</v>
      </c>
      <c r="L7481" s="637" t="s">
        <v>16256</v>
      </c>
      <c r="N7481" s="281" t="s">
        <v>11507</v>
      </c>
      <c r="U7481" s="213" t="s">
        <v>16157</v>
      </c>
    </row>
    <row r="7482" spans="1:21" s="267" customFormat="1" ht="24">
      <c r="A7482" s="633" t="s">
        <v>16153</v>
      </c>
      <c r="B7482" s="276" t="s">
        <v>16013</v>
      </c>
      <c r="C7482" s="634" t="s">
        <v>16037</v>
      </c>
      <c r="D7482" s="634" t="s">
        <v>16038</v>
      </c>
      <c r="G7482" s="635" t="s">
        <v>16154</v>
      </c>
      <c r="H7482" s="278" t="s">
        <v>16040</v>
      </c>
      <c r="J7482" s="210"/>
      <c r="K7482" s="636" t="s">
        <v>16257</v>
      </c>
      <c r="L7482" s="637" t="s">
        <v>16258</v>
      </c>
      <c r="N7482" s="281" t="s">
        <v>11507</v>
      </c>
      <c r="U7482" s="213" t="s">
        <v>16157</v>
      </c>
    </row>
    <row r="7483" spans="1:21" s="267" customFormat="1" ht="24">
      <c r="A7483" s="633" t="s">
        <v>16153</v>
      </c>
      <c r="B7483" s="276" t="s">
        <v>16013</v>
      </c>
      <c r="C7483" s="634" t="s">
        <v>16037</v>
      </c>
      <c r="D7483" s="634" t="s">
        <v>16038</v>
      </c>
      <c r="G7483" s="635" t="s">
        <v>16154</v>
      </c>
      <c r="H7483" s="278" t="s">
        <v>16040</v>
      </c>
      <c r="J7483" s="210"/>
      <c r="K7483" s="636" t="s">
        <v>16259</v>
      </c>
      <c r="L7483" s="637" t="s">
        <v>16260</v>
      </c>
      <c r="N7483" s="281" t="s">
        <v>11507</v>
      </c>
      <c r="U7483" s="213" t="s">
        <v>16157</v>
      </c>
    </row>
    <row r="7484" spans="1:21" s="267" customFormat="1" ht="24">
      <c r="A7484" s="633" t="s">
        <v>16153</v>
      </c>
      <c r="B7484" s="276" t="s">
        <v>16013</v>
      </c>
      <c r="C7484" s="634" t="s">
        <v>16037</v>
      </c>
      <c r="D7484" s="634" t="s">
        <v>16038</v>
      </c>
      <c r="G7484" s="635" t="s">
        <v>16154</v>
      </c>
      <c r="H7484" s="278" t="s">
        <v>16040</v>
      </c>
      <c r="J7484" s="210"/>
      <c r="K7484" s="636" t="s">
        <v>16261</v>
      </c>
      <c r="L7484" s="637" t="s">
        <v>16262</v>
      </c>
      <c r="N7484" s="281" t="s">
        <v>11507</v>
      </c>
      <c r="U7484" s="213" t="s">
        <v>16157</v>
      </c>
    </row>
    <row r="7485" spans="1:21" s="267" customFormat="1" ht="24">
      <c r="A7485" s="633" t="s">
        <v>16153</v>
      </c>
      <c r="B7485" s="276" t="s">
        <v>16013</v>
      </c>
      <c r="C7485" s="634" t="s">
        <v>16037</v>
      </c>
      <c r="D7485" s="634" t="s">
        <v>16038</v>
      </c>
      <c r="G7485" s="635" t="s">
        <v>16154</v>
      </c>
      <c r="H7485" s="278" t="s">
        <v>16040</v>
      </c>
      <c r="J7485" s="210"/>
      <c r="K7485" s="636" t="s">
        <v>16263</v>
      </c>
      <c r="L7485" s="637" t="s">
        <v>16264</v>
      </c>
      <c r="N7485" s="281" t="s">
        <v>11507</v>
      </c>
      <c r="U7485" s="213" t="s">
        <v>16157</v>
      </c>
    </row>
    <row r="7486" spans="1:21" s="267" customFormat="1" ht="24">
      <c r="A7486" s="633" t="s">
        <v>16153</v>
      </c>
      <c r="B7486" s="276" t="s">
        <v>16013</v>
      </c>
      <c r="C7486" s="634" t="s">
        <v>16037</v>
      </c>
      <c r="D7486" s="634" t="s">
        <v>16038</v>
      </c>
      <c r="G7486" s="635" t="s">
        <v>16154</v>
      </c>
      <c r="H7486" s="278" t="s">
        <v>16040</v>
      </c>
      <c r="J7486" s="210"/>
      <c r="K7486" s="636" t="s">
        <v>16265</v>
      </c>
      <c r="L7486" s="637" t="s">
        <v>16266</v>
      </c>
      <c r="N7486" s="281" t="s">
        <v>11507</v>
      </c>
      <c r="U7486" s="213" t="s">
        <v>16157</v>
      </c>
    </row>
    <row r="7487" spans="1:21" s="267" customFormat="1" ht="24">
      <c r="A7487" s="633" t="s">
        <v>16153</v>
      </c>
      <c r="B7487" s="276" t="s">
        <v>16013</v>
      </c>
      <c r="C7487" s="634" t="s">
        <v>16037</v>
      </c>
      <c r="D7487" s="634" t="s">
        <v>16038</v>
      </c>
      <c r="G7487" s="635" t="s">
        <v>16154</v>
      </c>
      <c r="H7487" s="278" t="s">
        <v>16040</v>
      </c>
      <c r="J7487" s="210"/>
      <c r="K7487" s="214" t="s">
        <v>16059</v>
      </c>
      <c r="L7487" s="214" t="s">
        <v>16060</v>
      </c>
      <c r="N7487" s="281" t="s">
        <v>11507</v>
      </c>
      <c r="U7487" s="213" t="s">
        <v>16157</v>
      </c>
    </row>
    <row r="7488" spans="1:21" s="267" customFormat="1" ht="24">
      <c r="A7488" s="633" t="s">
        <v>16153</v>
      </c>
      <c r="B7488" s="276" t="s">
        <v>16013</v>
      </c>
      <c r="C7488" s="634" t="s">
        <v>16037</v>
      </c>
      <c r="D7488" s="634" t="s">
        <v>16038</v>
      </c>
      <c r="G7488" s="635" t="s">
        <v>16154</v>
      </c>
      <c r="H7488" s="278" t="s">
        <v>16040</v>
      </c>
      <c r="J7488" s="210"/>
      <c r="K7488" s="214" t="s">
        <v>16079</v>
      </c>
      <c r="L7488" s="214" t="s">
        <v>16080</v>
      </c>
      <c r="N7488" s="281" t="s">
        <v>11507</v>
      </c>
      <c r="U7488" s="213" t="s">
        <v>16157</v>
      </c>
    </row>
    <row r="7489" spans="1:35" ht="24">
      <c r="A7489" s="633" t="s">
        <v>16153</v>
      </c>
      <c r="B7489" s="276" t="s">
        <v>16013</v>
      </c>
      <c r="C7489" s="634" t="s">
        <v>16037</v>
      </c>
      <c r="D7489" s="634" t="s">
        <v>16038</v>
      </c>
      <c r="G7489" s="635" t="s">
        <v>16154</v>
      </c>
      <c r="H7489" s="278" t="s">
        <v>16040</v>
      </c>
      <c r="I7489" s="267"/>
      <c r="K7489" s="214" t="s">
        <v>16081</v>
      </c>
      <c r="L7489" s="214" t="s">
        <v>16082</v>
      </c>
      <c r="N7489" s="281" t="s">
        <v>11507</v>
      </c>
      <c r="U7489" s="213" t="s">
        <v>16157</v>
      </c>
    </row>
    <row r="7490" spans="1:35" ht="24">
      <c r="A7490" s="633" t="s">
        <v>16267</v>
      </c>
      <c r="B7490" s="276" t="s">
        <v>16013</v>
      </c>
      <c r="C7490" s="634" t="s">
        <v>16125</v>
      </c>
      <c r="D7490" s="634" t="s">
        <v>16126</v>
      </c>
      <c r="G7490" s="278" t="s">
        <v>16268</v>
      </c>
      <c r="H7490" s="278" t="s">
        <v>16269</v>
      </c>
      <c r="I7490" s="267"/>
      <c r="K7490" s="638" t="s">
        <v>16128</v>
      </c>
      <c r="L7490" s="639" t="s">
        <v>16129</v>
      </c>
      <c r="N7490" s="622" t="s">
        <v>16270</v>
      </c>
      <c r="U7490" s="213" t="s">
        <v>16157</v>
      </c>
    </row>
    <row r="7492" spans="1:35" ht="14.25">
      <c r="A7492" s="277" t="s">
        <v>16271</v>
      </c>
      <c r="B7492" s="222" t="s">
        <v>1216</v>
      </c>
      <c r="C7492" s="640" t="s">
        <v>16272</v>
      </c>
      <c r="D7492" s="640" t="s">
        <v>3688</v>
      </c>
      <c r="E7492" s="640" t="s">
        <v>16273</v>
      </c>
      <c r="F7492" s="640" t="s">
        <v>16274</v>
      </c>
      <c r="G7492" s="640" t="s">
        <v>16275</v>
      </c>
      <c r="H7492" s="227" t="s">
        <v>16276</v>
      </c>
      <c r="I7492" s="641">
        <v>42293</v>
      </c>
      <c r="J7492" s="641">
        <v>42300</v>
      </c>
      <c r="K7492" s="220" t="s">
        <v>16277</v>
      </c>
      <c r="L7492" s="220"/>
      <c r="N7492" s="220" t="s">
        <v>16278</v>
      </c>
      <c r="O7492" s="642" t="s">
        <v>16279</v>
      </c>
      <c r="P7492" s="222"/>
      <c r="Q7492" s="220"/>
      <c r="R7492" s="642"/>
      <c r="S7492" s="222"/>
      <c r="T7492" s="643">
        <v>1</v>
      </c>
      <c r="U7492" s="222" t="s">
        <v>16280</v>
      </c>
      <c r="V7492" s="642"/>
      <c r="W7492" s="643"/>
      <c r="X7492" s="644"/>
      <c r="Y7492" s="643"/>
      <c r="Z7492" s="708" t="s">
        <v>16281</v>
      </c>
      <c r="AE7492" s="267"/>
      <c r="AI7492" s="210"/>
    </row>
    <row r="7493" spans="1:35" ht="14.25">
      <c r="A7493" s="277" t="s">
        <v>16271</v>
      </c>
      <c r="B7493" s="222" t="s">
        <v>1216</v>
      </c>
      <c r="C7493" s="640" t="s">
        <v>16272</v>
      </c>
      <c r="D7493" s="640" t="s">
        <v>3688</v>
      </c>
      <c r="E7493" s="640" t="s">
        <v>16273</v>
      </c>
      <c r="F7493" s="640" t="s">
        <v>16274</v>
      </c>
      <c r="G7493" s="640" t="s">
        <v>16275</v>
      </c>
      <c r="H7493" s="227" t="s">
        <v>16276</v>
      </c>
      <c r="I7493" s="641">
        <v>42293</v>
      </c>
      <c r="J7493" s="641">
        <v>42300</v>
      </c>
      <c r="K7493" s="220" t="s">
        <v>16282</v>
      </c>
      <c r="L7493" s="220"/>
      <c r="N7493" s="220" t="s">
        <v>16278</v>
      </c>
      <c r="O7493" s="642" t="s">
        <v>16279</v>
      </c>
      <c r="P7493" s="222"/>
      <c r="Q7493" s="220"/>
      <c r="R7493" s="642"/>
      <c r="S7493" s="222"/>
      <c r="T7493" s="643">
        <v>1</v>
      </c>
      <c r="U7493" s="222" t="s">
        <v>16280</v>
      </c>
      <c r="V7493" s="642"/>
      <c r="W7493" s="643"/>
      <c r="X7493" s="644"/>
      <c r="Y7493" s="643"/>
      <c r="Z7493" s="709"/>
      <c r="AE7493" s="267"/>
      <c r="AI7493" s="210"/>
    </row>
    <row r="7494" spans="1:35" ht="14.25">
      <c r="A7494" s="277" t="s">
        <v>16271</v>
      </c>
      <c r="B7494" s="222" t="s">
        <v>1216</v>
      </c>
      <c r="C7494" s="640" t="s">
        <v>16272</v>
      </c>
      <c r="D7494" s="640" t="s">
        <v>3688</v>
      </c>
      <c r="E7494" s="640" t="s">
        <v>16273</v>
      </c>
      <c r="F7494" s="640" t="s">
        <v>16274</v>
      </c>
      <c r="G7494" s="640" t="s">
        <v>16275</v>
      </c>
      <c r="H7494" s="227" t="s">
        <v>16276</v>
      </c>
      <c r="I7494" s="641">
        <v>42293</v>
      </c>
      <c r="J7494" s="641">
        <v>42300</v>
      </c>
      <c r="K7494" s="220" t="s">
        <v>16283</v>
      </c>
      <c r="L7494" s="220"/>
      <c r="N7494" s="220" t="s">
        <v>16278</v>
      </c>
      <c r="O7494" s="642" t="s">
        <v>16279</v>
      </c>
      <c r="P7494" s="222"/>
      <c r="Q7494" s="220"/>
      <c r="R7494" s="642"/>
      <c r="S7494" s="222"/>
      <c r="T7494" s="643">
        <v>1</v>
      </c>
      <c r="U7494" s="222" t="s">
        <v>16280</v>
      </c>
      <c r="V7494" s="642"/>
      <c r="W7494" s="643"/>
      <c r="X7494" s="644"/>
      <c r="Y7494" s="643"/>
      <c r="Z7494" s="709"/>
      <c r="AE7494" s="267"/>
      <c r="AI7494" s="210"/>
    </row>
    <row r="7495" spans="1:35" ht="14.25">
      <c r="A7495" s="277" t="s">
        <v>16271</v>
      </c>
      <c r="B7495" s="222" t="s">
        <v>1216</v>
      </c>
      <c r="C7495" s="640" t="s">
        <v>16272</v>
      </c>
      <c r="D7495" s="640" t="s">
        <v>3688</v>
      </c>
      <c r="E7495" s="640" t="s">
        <v>16273</v>
      </c>
      <c r="F7495" s="640" t="s">
        <v>16274</v>
      </c>
      <c r="G7495" s="640" t="s">
        <v>16275</v>
      </c>
      <c r="H7495" s="227" t="s">
        <v>16276</v>
      </c>
      <c r="I7495" s="641">
        <v>42293</v>
      </c>
      <c r="J7495" s="641">
        <v>42300</v>
      </c>
      <c r="K7495" s="220" t="s">
        <v>16284</v>
      </c>
      <c r="L7495" s="220"/>
      <c r="N7495" s="220" t="s">
        <v>16278</v>
      </c>
      <c r="O7495" s="642" t="s">
        <v>16279</v>
      </c>
      <c r="P7495" s="222"/>
      <c r="Q7495" s="220"/>
      <c r="R7495" s="642"/>
      <c r="S7495" s="222"/>
      <c r="T7495" s="643">
        <v>1</v>
      </c>
      <c r="U7495" s="222" t="s">
        <v>16280</v>
      </c>
      <c r="V7495" s="642"/>
      <c r="W7495" s="643"/>
      <c r="X7495" s="644"/>
      <c r="Y7495" s="643"/>
      <c r="Z7495" s="709"/>
      <c r="AE7495" s="267"/>
      <c r="AI7495" s="210"/>
    </row>
    <row r="7496" spans="1:35" ht="14.25">
      <c r="A7496" s="277" t="s">
        <v>16271</v>
      </c>
      <c r="B7496" s="222" t="s">
        <v>1216</v>
      </c>
      <c r="C7496" s="640" t="s">
        <v>16272</v>
      </c>
      <c r="D7496" s="640" t="s">
        <v>3688</v>
      </c>
      <c r="E7496" s="640" t="s">
        <v>16273</v>
      </c>
      <c r="F7496" s="640" t="s">
        <v>16274</v>
      </c>
      <c r="G7496" s="640" t="s">
        <v>16275</v>
      </c>
      <c r="H7496" s="227" t="s">
        <v>16276</v>
      </c>
      <c r="I7496" s="641">
        <v>42293</v>
      </c>
      <c r="J7496" s="641">
        <v>42300</v>
      </c>
      <c r="K7496" s="220" t="s">
        <v>16285</v>
      </c>
      <c r="L7496" s="220"/>
      <c r="N7496" s="220" t="s">
        <v>16278</v>
      </c>
      <c r="O7496" s="642" t="s">
        <v>16279</v>
      </c>
      <c r="P7496" s="222"/>
      <c r="Q7496" s="220"/>
      <c r="R7496" s="642"/>
      <c r="S7496" s="222"/>
      <c r="T7496" s="643">
        <v>1</v>
      </c>
      <c r="U7496" s="222" t="s">
        <v>16280</v>
      </c>
      <c r="V7496" s="642"/>
      <c r="W7496" s="643"/>
      <c r="X7496" s="644"/>
      <c r="Y7496" s="643"/>
      <c r="Z7496" s="709"/>
      <c r="AE7496" s="267"/>
      <c r="AI7496" s="210"/>
    </row>
    <row r="7497" spans="1:35" ht="14.25">
      <c r="A7497" s="277" t="s">
        <v>16271</v>
      </c>
      <c r="B7497" s="222" t="s">
        <v>1216</v>
      </c>
      <c r="C7497" s="640" t="s">
        <v>16272</v>
      </c>
      <c r="D7497" s="640" t="s">
        <v>3688</v>
      </c>
      <c r="E7497" s="640" t="s">
        <v>16273</v>
      </c>
      <c r="F7497" s="640" t="s">
        <v>16274</v>
      </c>
      <c r="G7497" s="640" t="s">
        <v>16275</v>
      </c>
      <c r="H7497" s="227" t="s">
        <v>16276</v>
      </c>
      <c r="I7497" s="641">
        <v>42293</v>
      </c>
      <c r="J7497" s="641">
        <v>42300</v>
      </c>
      <c r="K7497" s="220" t="s">
        <v>16286</v>
      </c>
      <c r="L7497" s="220"/>
      <c r="N7497" s="220" t="s">
        <v>16278</v>
      </c>
      <c r="O7497" s="642" t="s">
        <v>16279</v>
      </c>
      <c r="P7497" s="222"/>
      <c r="Q7497" s="220"/>
      <c r="R7497" s="642"/>
      <c r="S7497" s="222"/>
      <c r="T7497" s="643">
        <v>1</v>
      </c>
      <c r="U7497" s="222" t="s">
        <v>16280</v>
      </c>
      <c r="V7497" s="642"/>
      <c r="W7497" s="643"/>
      <c r="X7497" s="644"/>
      <c r="Y7497" s="643"/>
      <c r="Z7497" s="709"/>
      <c r="AE7497" s="267"/>
      <c r="AI7497" s="210"/>
    </row>
    <row r="7498" spans="1:35" ht="14.25">
      <c r="A7498" s="277" t="s">
        <v>16271</v>
      </c>
      <c r="B7498" s="222" t="s">
        <v>1216</v>
      </c>
      <c r="C7498" s="640" t="s">
        <v>16272</v>
      </c>
      <c r="D7498" s="640" t="s">
        <v>3688</v>
      </c>
      <c r="E7498" s="640" t="s">
        <v>16273</v>
      </c>
      <c r="F7498" s="640" t="s">
        <v>16274</v>
      </c>
      <c r="G7498" s="640" t="s">
        <v>16275</v>
      </c>
      <c r="H7498" s="227" t="s">
        <v>16276</v>
      </c>
      <c r="I7498" s="641">
        <v>42293</v>
      </c>
      <c r="J7498" s="641">
        <v>42300</v>
      </c>
      <c r="K7498" s="220" t="s">
        <v>16287</v>
      </c>
      <c r="L7498" s="220"/>
      <c r="N7498" s="220" t="s">
        <v>16278</v>
      </c>
      <c r="O7498" s="642" t="s">
        <v>16279</v>
      </c>
      <c r="P7498" s="222"/>
      <c r="Q7498" s="220"/>
      <c r="R7498" s="642"/>
      <c r="S7498" s="222"/>
      <c r="T7498" s="643">
        <v>1</v>
      </c>
      <c r="U7498" s="222" t="s">
        <v>16280</v>
      </c>
      <c r="V7498" s="642"/>
      <c r="W7498" s="643"/>
      <c r="X7498" s="644"/>
      <c r="Y7498" s="643"/>
      <c r="Z7498" s="709"/>
      <c r="AE7498" s="267"/>
      <c r="AI7498" s="210"/>
    </row>
    <row r="7499" spans="1:35" ht="14.25">
      <c r="A7499" s="277" t="s">
        <v>16271</v>
      </c>
      <c r="B7499" s="222" t="s">
        <v>1216</v>
      </c>
      <c r="C7499" s="640" t="s">
        <v>16272</v>
      </c>
      <c r="D7499" s="640" t="s">
        <v>3688</v>
      </c>
      <c r="E7499" s="640" t="s">
        <v>16273</v>
      </c>
      <c r="F7499" s="640" t="s">
        <v>16274</v>
      </c>
      <c r="G7499" s="640" t="s">
        <v>16275</v>
      </c>
      <c r="H7499" s="227" t="s">
        <v>16276</v>
      </c>
      <c r="I7499" s="641">
        <v>42293</v>
      </c>
      <c r="J7499" s="641">
        <v>42300</v>
      </c>
      <c r="K7499" s="220" t="s">
        <v>16288</v>
      </c>
      <c r="L7499" s="220"/>
      <c r="N7499" s="220" t="s">
        <v>16278</v>
      </c>
      <c r="O7499" s="642" t="s">
        <v>16279</v>
      </c>
      <c r="P7499" s="222"/>
      <c r="Q7499" s="220"/>
      <c r="R7499" s="642"/>
      <c r="S7499" s="222"/>
      <c r="T7499" s="643">
        <v>1</v>
      </c>
      <c r="U7499" s="222" t="s">
        <v>16280</v>
      </c>
      <c r="V7499" s="642"/>
      <c r="W7499" s="643"/>
      <c r="X7499" s="644"/>
      <c r="Y7499" s="643"/>
      <c r="Z7499" s="709"/>
      <c r="AE7499" s="267"/>
      <c r="AI7499" s="210"/>
    </row>
    <row r="7500" spans="1:35" ht="14.25">
      <c r="A7500" s="277" t="s">
        <v>19526</v>
      </c>
      <c r="B7500" s="222" t="s">
        <v>1216</v>
      </c>
      <c r="C7500" s="640" t="s">
        <v>16272</v>
      </c>
      <c r="D7500" s="640" t="s">
        <v>3688</v>
      </c>
      <c r="E7500" s="640" t="s">
        <v>16273</v>
      </c>
      <c r="F7500" s="640" t="s">
        <v>16274</v>
      </c>
      <c r="G7500" s="640" t="s">
        <v>16275</v>
      </c>
      <c r="H7500" s="227" t="s">
        <v>16276</v>
      </c>
      <c r="I7500" s="641">
        <v>42293</v>
      </c>
      <c r="J7500" s="641">
        <v>42300</v>
      </c>
      <c r="K7500" s="220" t="s">
        <v>16289</v>
      </c>
      <c r="L7500" s="220"/>
      <c r="N7500" s="220" t="s">
        <v>16278</v>
      </c>
      <c r="O7500" s="642" t="s">
        <v>16279</v>
      </c>
      <c r="P7500" s="222"/>
      <c r="Q7500" s="220"/>
      <c r="R7500" s="642"/>
      <c r="S7500" s="222"/>
      <c r="T7500" s="643">
        <v>1</v>
      </c>
      <c r="U7500" s="222" t="s">
        <v>16280</v>
      </c>
      <c r="V7500" s="642"/>
      <c r="W7500" s="643"/>
      <c r="X7500" s="644"/>
      <c r="Y7500" s="643"/>
      <c r="Z7500" s="710"/>
      <c r="AE7500" s="267"/>
      <c r="AI7500" s="210"/>
    </row>
    <row r="7502" spans="1:35" ht="14.25">
      <c r="A7502" s="645" t="s">
        <v>16290</v>
      </c>
      <c r="B7502" s="222" t="s">
        <v>970</v>
      </c>
      <c r="C7502" s="227" t="s">
        <v>16291</v>
      </c>
      <c r="D7502" s="227" t="s">
        <v>16292</v>
      </c>
      <c r="E7502" s="267" t="s">
        <v>16293</v>
      </c>
      <c r="F7502" s="267" t="s">
        <v>16293</v>
      </c>
      <c r="G7502" s="646" t="s">
        <v>16294</v>
      </c>
      <c r="H7502" s="647" t="s">
        <v>16295</v>
      </c>
      <c r="I7502" s="229">
        <v>42296</v>
      </c>
      <c r="J7502" s="229">
        <v>42357</v>
      </c>
      <c r="K7502" s="640" t="s">
        <v>16296</v>
      </c>
      <c r="L7502" s="227" t="s">
        <v>16297</v>
      </c>
      <c r="N7502" s="220" t="s">
        <v>16298</v>
      </c>
      <c r="O7502" s="642"/>
      <c r="P7502" s="222" t="s">
        <v>14421</v>
      </c>
      <c r="Q7502" s="220"/>
      <c r="R7502" s="642"/>
      <c r="S7502" s="222" t="s">
        <v>605</v>
      </c>
      <c r="T7502" s="539">
        <v>1</v>
      </c>
      <c r="U7502" s="222" t="s">
        <v>16299</v>
      </c>
      <c r="V7502" s="642"/>
      <c r="W7502" s="539">
        <v>15</v>
      </c>
      <c r="Y7502" s="539" t="s">
        <v>13132</v>
      </c>
      <c r="Z7502" s="222"/>
      <c r="AC7502" s="648">
        <v>1</v>
      </c>
    </row>
    <row r="7503" spans="1:35" ht="14.25">
      <c r="A7503" s="645" t="s">
        <v>16290</v>
      </c>
      <c r="B7503" s="222" t="s">
        <v>970</v>
      </c>
      <c r="C7503" s="227" t="s">
        <v>16291</v>
      </c>
      <c r="D7503" s="227" t="s">
        <v>16292</v>
      </c>
      <c r="E7503" s="267" t="s">
        <v>16293</v>
      </c>
      <c r="F7503" s="267" t="s">
        <v>16293</v>
      </c>
      <c r="G7503" s="646" t="s">
        <v>16294</v>
      </c>
      <c r="H7503" s="647" t="s">
        <v>16295</v>
      </c>
      <c r="I7503" s="229">
        <v>42296</v>
      </c>
      <c r="J7503" s="229">
        <v>42357</v>
      </c>
      <c r="K7503" s="227" t="s">
        <v>16300</v>
      </c>
      <c r="L7503" s="227" t="s">
        <v>16301</v>
      </c>
      <c r="N7503" s="220" t="s">
        <v>16298</v>
      </c>
      <c r="O7503" s="642"/>
      <c r="P7503" s="222" t="s">
        <v>14421</v>
      </c>
      <c r="Q7503" s="220"/>
      <c r="R7503" s="642"/>
      <c r="S7503" s="222" t="s">
        <v>605</v>
      </c>
      <c r="T7503" s="539">
        <v>1</v>
      </c>
      <c r="U7503" s="222" t="s">
        <v>16299</v>
      </c>
      <c r="V7503" s="642"/>
      <c r="W7503" s="539">
        <v>15</v>
      </c>
      <c r="Y7503" s="539" t="s">
        <v>13132</v>
      </c>
      <c r="Z7503" s="227" t="s">
        <v>16302</v>
      </c>
      <c r="AC7503" s="648">
        <v>1</v>
      </c>
    </row>
    <row r="7504" spans="1:35" ht="14.25">
      <c r="A7504" s="645" t="s">
        <v>16290</v>
      </c>
      <c r="B7504" s="222" t="s">
        <v>970</v>
      </c>
      <c r="C7504" s="227" t="s">
        <v>16291</v>
      </c>
      <c r="D7504" s="227" t="s">
        <v>16292</v>
      </c>
      <c r="E7504" s="267" t="s">
        <v>16293</v>
      </c>
      <c r="F7504" s="267" t="s">
        <v>16293</v>
      </c>
      <c r="G7504" s="646" t="s">
        <v>16294</v>
      </c>
      <c r="H7504" s="647" t="s">
        <v>16295</v>
      </c>
      <c r="I7504" s="229">
        <v>42296</v>
      </c>
      <c r="J7504" s="229">
        <v>42357</v>
      </c>
      <c r="K7504" s="640" t="s">
        <v>16303</v>
      </c>
      <c r="L7504" s="227" t="s">
        <v>16304</v>
      </c>
      <c r="N7504" s="220" t="s">
        <v>16298</v>
      </c>
      <c r="O7504" s="642"/>
      <c r="P7504" s="222" t="s">
        <v>14421</v>
      </c>
      <c r="Q7504" s="220"/>
      <c r="R7504" s="642"/>
      <c r="S7504" s="222" t="s">
        <v>605</v>
      </c>
      <c r="T7504" s="539">
        <v>1</v>
      </c>
      <c r="U7504" s="222" t="s">
        <v>16299</v>
      </c>
      <c r="V7504" s="642"/>
      <c r="W7504" s="539">
        <v>15</v>
      </c>
      <c r="Y7504" s="539" t="s">
        <v>13132</v>
      </c>
      <c r="Z7504" s="222"/>
      <c r="AC7504" s="648">
        <v>1</v>
      </c>
    </row>
    <row r="7505" spans="1:34" ht="14.25">
      <c r="A7505" s="645" t="s">
        <v>16290</v>
      </c>
      <c r="B7505" s="222" t="s">
        <v>970</v>
      </c>
      <c r="C7505" s="227" t="s">
        <v>16291</v>
      </c>
      <c r="D7505" s="227" t="s">
        <v>16292</v>
      </c>
      <c r="E7505" s="267" t="s">
        <v>16293</v>
      </c>
      <c r="F7505" s="267" t="s">
        <v>16293</v>
      </c>
      <c r="G7505" s="646" t="s">
        <v>16294</v>
      </c>
      <c r="H7505" s="647" t="s">
        <v>16295</v>
      </c>
      <c r="I7505" s="229">
        <v>42296</v>
      </c>
      <c r="J7505" s="229">
        <v>42357</v>
      </c>
      <c r="K7505" s="640" t="s">
        <v>16305</v>
      </c>
      <c r="L7505" s="227" t="s">
        <v>16306</v>
      </c>
      <c r="N7505" s="220" t="s">
        <v>16298</v>
      </c>
      <c r="O7505" s="642"/>
      <c r="P7505" s="222" t="s">
        <v>14421</v>
      </c>
      <c r="Q7505" s="220"/>
      <c r="R7505" s="642"/>
      <c r="S7505" s="222" t="s">
        <v>605</v>
      </c>
      <c r="T7505" s="539">
        <v>1</v>
      </c>
      <c r="U7505" s="222" t="s">
        <v>16299</v>
      </c>
      <c r="V7505" s="642"/>
      <c r="W7505" s="539">
        <v>15</v>
      </c>
      <c r="Y7505" s="539" t="s">
        <v>13132</v>
      </c>
      <c r="Z7505" s="222"/>
      <c r="AC7505" s="648">
        <v>1</v>
      </c>
      <c r="AF7505" s="267"/>
      <c r="AG7505" s="267"/>
      <c r="AH7505" s="267"/>
    </row>
    <row r="7506" spans="1:34" ht="14.25">
      <c r="A7506" s="645" t="s">
        <v>16290</v>
      </c>
      <c r="B7506" s="222" t="s">
        <v>970</v>
      </c>
      <c r="C7506" s="227" t="s">
        <v>16291</v>
      </c>
      <c r="D7506" s="227" t="s">
        <v>16292</v>
      </c>
      <c r="E7506" s="267" t="s">
        <v>16293</v>
      </c>
      <c r="F7506" s="267" t="s">
        <v>16293</v>
      </c>
      <c r="G7506" s="646" t="s">
        <v>16294</v>
      </c>
      <c r="H7506" s="647" t="s">
        <v>16295</v>
      </c>
      <c r="I7506" s="229">
        <v>42296</v>
      </c>
      <c r="J7506" s="229">
        <v>42357</v>
      </c>
      <c r="K7506" s="640" t="s">
        <v>16307</v>
      </c>
      <c r="L7506" s="227" t="s">
        <v>16308</v>
      </c>
      <c r="N7506" s="220" t="s">
        <v>16298</v>
      </c>
      <c r="O7506" s="642"/>
      <c r="P7506" s="222" t="s">
        <v>14421</v>
      </c>
      <c r="Q7506" s="220"/>
      <c r="R7506" s="642"/>
      <c r="S7506" s="222" t="s">
        <v>605</v>
      </c>
      <c r="T7506" s="539">
        <v>1</v>
      </c>
      <c r="U7506" s="222" t="s">
        <v>16299</v>
      </c>
      <c r="V7506" s="642"/>
      <c r="W7506" s="539">
        <v>15</v>
      </c>
      <c r="Y7506" s="539" t="s">
        <v>13132</v>
      </c>
      <c r="Z7506" s="222"/>
      <c r="AC7506" s="648">
        <v>1</v>
      </c>
      <c r="AF7506" s="267"/>
      <c r="AG7506" s="267"/>
      <c r="AH7506" s="267"/>
    </row>
    <row r="7507" spans="1:34" ht="14.25">
      <c r="A7507" s="645" t="s">
        <v>16290</v>
      </c>
      <c r="B7507" s="222" t="s">
        <v>970</v>
      </c>
      <c r="C7507" s="227" t="s">
        <v>16291</v>
      </c>
      <c r="D7507" s="227" t="s">
        <v>16292</v>
      </c>
      <c r="E7507" s="267" t="s">
        <v>16293</v>
      </c>
      <c r="F7507" s="267" t="s">
        <v>16293</v>
      </c>
      <c r="G7507" s="646" t="s">
        <v>16294</v>
      </c>
      <c r="H7507" s="647" t="s">
        <v>16295</v>
      </c>
      <c r="I7507" s="229">
        <v>42296</v>
      </c>
      <c r="J7507" s="229">
        <v>42357</v>
      </c>
      <c r="K7507" s="227" t="s">
        <v>16309</v>
      </c>
      <c r="L7507" s="227" t="s">
        <v>16310</v>
      </c>
      <c r="N7507" s="220" t="s">
        <v>16298</v>
      </c>
      <c r="O7507" s="642"/>
      <c r="P7507" s="222" t="s">
        <v>14421</v>
      </c>
      <c r="Q7507" s="220"/>
      <c r="R7507" s="642"/>
      <c r="S7507" s="222" t="s">
        <v>605</v>
      </c>
      <c r="T7507" s="539">
        <v>1</v>
      </c>
      <c r="U7507" s="222" t="s">
        <v>16299</v>
      </c>
      <c r="V7507" s="642"/>
      <c r="W7507" s="539">
        <v>15</v>
      </c>
      <c r="Y7507" s="539" t="s">
        <v>13132</v>
      </c>
      <c r="Z7507" s="222" t="s">
        <v>16311</v>
      </c>
      <c r="AC7507" s="648">
        <v>1</v>
      </c>
      <c r="AF7507" s="267"/>
      <c r="AG7507" s="267"/>
      <c r="AH7507" s="267"/>
    </row>
    <row r="7508" spans="1:34" ht="14.25">
      <c r="A7508" s="645" t="s">
        <v>19524</v>
      </c>
      <c r="B7508" s="222" t="s">
        <v>970</v>
      </c>
      <c r="C7508" s="227" t="s">
        <v>16291</v>
      </c>
      <c r="D7508" s="227" t="s">
        <v>16292</v>
      </c>
      <c r="E7508" s="267" t="s">
        <v>16293</v>
      </c>
      <c r="F7508" s="267" t="s">
        <v>16293</v>
      </c>
      <c r="G7508" s="646" t="s">
        <v>16294</v>
      </c>
      <c r="H7508" s="647" t="s">
        <v>16295</v>
      </c>
      <c r="I7508" s="229">
        <v>42296</v>
      </c>
      <c r="J7508" s="229">
        <v>42357</v>
      </c>
      <c r="K7508" s="640" t="s">
        <v>16312</v>
      </c>
      <c r="L7508" s="227" t="s">
        <v>16313</v>
      </c>
      <c r="N7508" s="220" t="s">
        <v>16298</v>
      </c>
      <c r="O7508" s="642"/>
      <c r="P7508" s="222" t="s">
        <v>14421</v>
      </c>
      <c r="Q7508" s="220"/>
      <c r="R7508" s="642"/>
      <c r="S7508" s="222" t="s">
        <v>605</v>
      </c>
      <c r="T7508" s="539">
        <v>1</v>
      </c>
      <c r="U7508" s="222" t="s">
        <v>16299</v>
      </c>
      <c r="V7508" s="642"/>
      <c r="W7508" s="539">
        <v>15</v>
      </c>
      <c r="Y7508" s="539" t="s">
        <v>13132</v>
      </c>
      <c r="Z7508" s="222" t="s">
        <v>16311</v>
      </c>
      <c r="AC7508" s="648">
        <v>1</v>
      </c>
      <c r="AF7508" s="267"/>
      <c r="AG7508" s="267"/>
      <c r="AH7508" s="267"/>
    </row>
    <row r="7510" spans="1:34" ht="16.5">
      <c r="A7510" s="227" t="s">
        <v>19523</v>
      </c>
      <c r="B7510" s="222" t="s">
        <v>13591</v>
      </c>
      <c r="C7510" s="227" t="s">
        <v>16314</v>
      </c>
      <c r="D7510" s="227" t="s">
        <v>19525</v>
      </c>
      <c r="E7510" s="267" t="s">
        <v>16293</v>
      </c>
      <c r="F7510" s="267" t="s">
        <v>16293</v>
      </c>
      <c r="G7510" s="646" t="s">
        <v>16315</v>
      </c>
      <c r="I7510" s="210">
        <v>42297</v>
      </c>
      <c r="J7510" s="210">
        <v>42328</v>
      </c>
      <c r="K7510" s="649" t="s">
        <v>16316</v>
      </c>
      <c r="L7510" s="220"/>
      <c r="N7510" s="220" t="s">
        <v>16317</v>
      </c>
      <c r="O7510" s="642"/>
      <c r="P7510" s="222"/>
      <c r="Q7510" s="220"/>
      <c r="R7510" s="642"/>
      <c r="S7510" s="222" t="s">
        <v>605</v>
      </c>
      <c r="T7510" s="643">
        <v>3</v>
      </c>
      <c r="U7510" s="222"/>
      <c r="V7510" s="642"/>
      <c r="W7510" s="643"/>
      <c r="X7510" s="644"/>
      <c r="Y7510" s="643"/>
      <c r="Z7510" s="222"/>
      <c r="AE7510" s="267"/>
      <c r="AF7510" s="267"/>
      <c r="AG7510" s="267"/>
      <c r="AH7510" s="267"/>
    </row>
  </sheetData>
  <autoFilter ref="A1:AJ7510"/>
  <mergeCells count="776">
    <mergeCell ref="T7130:T7137"/>
    <mergeCell ref="AC7130:AC7137"/>
    <mergeCell ref="AD7130:AD7137"/>
    <mergeCell ref="Z7492:Z7500"/>
    <mergeCell ref="T7055:T7074"/>
    <mergeCell ref="AC7055:AC7074"/>
    <mergeCell ref="T7076:T7083"/>
    <mergeCell ref="W7076:W7083"/>
    <mergeCell ref="AC7076:AC7083"/>
    <mergeCell ref="AB7076:AB7092"/>
    <mergeCell ref="T7084:T7091"/>
    <mergeCell ref="W7084:W7091"/>
    <mergeCell ref="AC7084:AC7091"/>
    <mergeCell ref="W6997:W7004"/>
    <mergeCell ref="AC6997:AC7004"/>
    <mergeCell ref="T7006:T7013"/>
    <mergeCell ref="W7006:W7013"/>
    <mergeCell ref="AC7006:AC7013"/>
    <mergeCell ref="T7015:T7034"/>
    <mergeCell ref="W7015:W7074"/>
    <mergeCell ref="AC7015:AC7034"/>
    <mergeCell ref="T7035:T7054"/>
    <mergeCell ref="AC7035:AC7054"/>
    <mergeCell ref="W6973:W6980"/>
    <mergeCell ref="AC6973:AC6980"/>
    <mergeCell ref="W6981:W6988"/>
    <mergeCell ref="AC6981:AC6988"/>
    <mergeCell ref="W6989:W6996"/>
    <mergeCell ref="AC6989:AC6996"/>
    <mergeCell ref="W6949:W6956"/>
    <mergeCell ref="AC6949:AC6956"/>
    <mergeCell ref="W6957:W6964"/>
    <mergeCell ref="AC6957:AC6964"/>
    <mergeCell ref="W6965:W6972"/>
    <mergeCell ref="AC6965:AC6972"/>
    <mergeCell ref="W6925:W6932"/>
    <mergeCell ref="AC6925:AC6932"/>
    <mergeCell ref="W6933:W6940"/>
    <mergeCell ref="AC6933:AC6940"/>
    <mergeCell ref="W6941:W6948"/>
    <mergeCell ref="AC6941:AC6948"/>
    <mergeCell ref="W6900:W6907"/>
    <mergeCell ref="AC6900:AC6907"/>
    <mergeCell ref="W6908:W6915"/>
    <mergeCell ref="AC6908:AC6915"/>
    <mergeCell ref="W6917:W6924"/>
    <mergeCell ref="AC6917:AC6924"/>
    <mergeCell ref="W6876:W6883"/>
    <mergeCell ref="AC6876:AC6883"/>
    <mergeCell ref="W6884:W6891"/>
    <mergeCell ref="AC6884:AC6891"/>
    <mergeCell ref="W6892:W6899"/>
    <mergeCell ref="AC6892:AC6899"/>
    <mergeCell ref="W6852:W6859"/>
    <mergeCell ref="AC6852:AC6859"/>
    <mergeCell ref="W6860:W6867"/>
    <mergeCell ref="AC6860:AC6867"/>
    <mergeCell ref="W6868:W6875"/>
    <mergeCell ref="AC6868:AC6875"/>
    <mergeCell ref="P6785:P6832"/>
    <mergeCell ref="AB6785:AB6828"/>
    <mergeCell ref="AB6829:AB6832"/>
    <mergeCell ref="W6836:W6843"/>
    <mergeCell ref="AC6836:AC6843"/>
    <mergeCell ref="W6844:W6851"/>
    <mergeCell ref="AC6844:AC6851"/>
    <mergeCell ref="T6734:T6738"/>
    <mergeCell ref="W6734:W6738"/>
    <mergeCell ref="AC6734:AC6738"/>
    <mergeCell ref="AB6734:AB6738"/>
    <mergeCell ref="AB6740:AB6742"/>
    <mergeCell ref="P6780:P6783"/>
    <mergeCell ref="AB6780:AB6783"/>
    <mergeCell ref="T6630:T6637"/>
    <mergeCell ref="V6630:V6637"/>
    <mergeCell ref="W6630:W6637"/>
    <mergeCell ref="AC6630:AC6637"/>
    <mergeCell ref="T6730:T6732"/>
    <mergeCell ref="W6730:W6732"/>
    <mergeCell ref="AC6730:AC6732"/>
    <mergeCell ref="AB6730:AB6732"/>
    <mergeCell ref="T6614:T6621"/>
    <mergeCell ref="V6614:V6621"/>
    <mergeCell ref="W6614:W6621"/>
    <mergeCell ref="AC6614:AC6621"/>
    <mergeCell ref="T6622:T6629"/>
    <mergeCell ref="V6622:V6629"/>
    <mergeCell ref="W6622:W6629"/>
    <mergeCell ref="AC6622:AC6629"/>
    <mergeCell ref="T6598:T6605"/>
    <mergeCell ref="V6598:V6605"/>
    <mergeCell ref="W6598:W6605"/>
    <mergeCell ref="AC6598:AC6605"/>
    <mergeCell ref="T6606:T6613"/>
    <mergeCell ref="V6606:V6613"/>
    <mergeCell ref="W6606:W6613"/>
    <mergeCell ref="AC6606:AC6613"/>
    <mergeCell ref="T6582:T6589"/>
    <mergeCell ref="V6582:V6589"/>
    <mergeCell ref="W6582:W6589"/>
    <mergeCell ref="AC6582:AC6589"/>
    <mergeCell ref="T6590:T6597"/>
    <mergeCell ref="V6590:V6597"/>
    <mergeCell ref="W6590:W6597"/>
    <mergeCell ref="AC6590:AC6597"/>
    <mergeCell ref="T6566:T6573"/>
    <mergeCell ref="V6566:V6573"/>
    <mergeCell ref="W6566:W6573"/>
    <mergeCell ref="AC6566:AC6573"/>
    <mergeCell ref="T6574:T6581"/>
    <mergeCell ref="V6574:V6581"/>
    <mergeCell ref="W6574:W6581"/>
    <mergeCell ref="AC6574:AC6581"/>
    <mergeCell ref="T6550:T6557"/>
    <mergeCell ref="V6550:V6557"/>
    <mergeCell ref="W6550:W6557"/>
    <mergeCell ref="AC6550:AC6557"/>
    <mergeCell ref="T6558:T6565"/>
    <mergeCell ref="V6558:V6565"/>
    <mergeCell ref="W6558:W6565"/>
    <mergeCell ref="AC6558:AC6565"/>
    <mergeCell ref="T6542:T6549"/>
    <mergeCell ref="V6542:V6549"/>
    <mergeCell ref="W6542:W6549"/>
    <mergeCell ref="AC6542:AC6549"/>
    <mergeCell ref="T6517:T6524"/>
    <mergeCell ref="W6517:W6524"/>
    <mergeCell ref="AC6517:AC6524"/>
    <mergeCell ref="T6526:T6533"/>
    <mergeCell ref="V6526:V6533"/>
    <mergeCell ref="W6526:W6533"/>
    <mergeCell ref="AC6526:AC6533"/>
    <mergeCell ref="AC6440:AC6447"/>
    <mergeCell ref="T6512:T6513"/>
    <mergeCell ref="W6512:W6513"/>
    <mergeCell ref="AC6512:AC6513"/>
    <mergeCell ref="AC6067:AC6068"/>
    <mergeCell ref="T6069:T6072"/>
    <mergeCell ref="W6069:W6072"/>
    <mergeCell ref="AC6069:AC6072"/>
    <mergeCell ref="T6534:T6541"/>
    <mergeCell ref="V6534:V6541"/>
    <mergeCell ref="W6534:W6541"/>
    <mergeCell ref="AC6534:AC6541"/>
    <mergeCell ref="Q6189:Q6212"/>
    <mergeCell ref="T6189:T6212"/>
    <mergeCell ref="W6189:W6212"/>
    <mergeCell ref="Z6512:Z6513"/>
    <mergeCell ref="T6026:T6041"/>
    <mergeCell ref="W6026:W6041"/>
    <mergeCell ref="T6042:T6057"/>
    <mergeCell ref="W6042:W6057"/>
    <mergeCell ref="T6067:T6068"/>
    <mergeCell ref="W6067:W6068"/>
    <mergeCell ref="T6440:T6447"/>
    <mergeCell ref="W6440:W6447"/>
    <mergeCell ref="Z5996:Z5997"/>
    <mergeCell ref="Z5998:Z5999"/>
    <mergeCell ref="Z6000:Z6001"/>
    <mergeCell ref="Z6002:Z6003"/>
    <mergeCell ref="Z6004:Z6005"/>
    <mergeCell ref="T6010:T6025"/>
    <mergeCell ref="W6010:W6025"/>
    <mergeCell ref="T5982:T6009"/>
    <mergeCell ref="W5982:W6009"/>
    <mergeCell ref="Z5982:Z5983"/>
    <mergeCell ref="Z5984:Z5985"/>
    <mergeCell ref="Z5986:Z5987"/>
    <mergeCell ref="Z5988:Z5989"/>
    <mergeCell ref="Z5990:Z5991"/>
    <mergeCell ref="Z5992:Z5993"/>
    <mergeCell ref="Z5994:Z5995"/>
    <mergeCell ref="Z5965:Z5966"/>
    <mergeCell ref="Z5967:Z5968"/>
    <mergeCell ref="Z5969:Z5971"/>
    <mergeCell ref="Z5972:Z5974"/>
    <mergeCell ref="Z5976:Z5977"/>
    <mergeCell ref="Z5978:Z5979"/>
    <mergeCell ref="T5757:T5772"/>
    <mergeCell ref="W5757:W5772"/>
    <mergeCell ref="AE5862:AE5868"/>
    <mergeCell ref="Z5946:Z5947"/>
    <mergeCell ref="T5952:T5981"/>
    <mergeCell ref="W5952:W5981"/>
    <mergeCell ref="Z5953:Z5954"/>
    <mergeCell ref="Z5955:Z5956"/>
    <mergeCell ref="Z5958:Z5959"/>
    <mergeCell ref="Z5962:Z5964"/>
    <mergeCell ref="Z5980:Z5981"/>
    <mergeCell ref="T5739:T5754"/>
    <mergeCell ref="U5739:U5754"/>
    <mergeCell ref="V5739:V5754"/>
    <mergeCell ref="W5739:W5754"/>
    <mergeCell ref="X5739:X5754"/>
    <mergeCell ref="Y5739:Y5754"/>
    <mergeCell ref="N5739:N5754"/>
    <mergeCell ref="O5739:O5754"/>
    <mergeCell ref="P5739:P5754"/>
    <mergeCell ref="Q5739:Q5754"/>
    <mergeCell ref="R5739:R5754"/>
    <mergeCell ref="S5739:S5754"/>
    <mergeCell ref="T5709:T5710"/>
    <mergeCell ref="Z5709:Z5710"/>
    <mergeCell ref="W5724:W5727"/>
    <mergeCell ref="Z5724:Z5727"/>
    <mergeCell ref="W5728:W5735"/>
    <mergeCell ref="Z5728:Z5735"/>
    <mergeCell ref="T5697:T5704"/>
    <mergeCell ref="Z5697:Z5704"/>
    <mergeCell ref="T5705:T5706"/>
    <mergeCell ref="Z5705:Z5706"/>
    <mergeCell ref="T5707:T5708"/>
    <mergeCell ref="Z5707:Z5708"/>
    <mergeCell ref="T5679:T5686"/>
    <mergeCell ref="W5679:W5686"/>
    <mergeCell ref="Z5679:Z5686"/>
    <mergeCell ref="T5688:T5691"/>
    <mergeCell ref="Z5688:Z5691"/>
    <mergeCell ref="T5692:T5695"/>
    <mergeCell ref="Z5692:Z5695"/>
    <mergeCell ref="T5663:T5670"/>
    <mergeCell ref="W5663:W5670"/>
    <mergeCell ref="Z5663:Z5670"/>
    <mergeCell ref="T5671:T5678"/>
    <mergeCell ref="W5671:W5678"/>
    <mergeCell ref="Z5671:Z5678"/>
    <mergeCell ref="T5549:T5556"/>
    <mergeCell ref="T5557:T5564"/>
    <mergeCell ref="T5565:T5572"/>
    <mergeCell ref="T5573:T5580"/>
    <mergeCell ref="T5632:T5647"/>
    <mergeCell ref="W5632:W5647"/>
    <mergeCell ref="T5501:T5508"/>
    <mergeCell ref="T5509:T5516"/>
    <mergeCell ref="T5517:T5524"/>
    <mergeCell ref="T5525:T5532"/>
    <mergeCell ref="T5533:T5540"/>
    <mergeCell ref="T5541:T5548"/>
    <mergeCell ref="T5453:T5460"/>
    <mergeCell ref="T5461:T5468"/>
    <mergeCell ref="T5469:T5476"/>
    <mergeCell ref="T5477:T5484"/>
    <mergeCell ref="T5485:T5492"/>
    <mergeCell ref="T5493:T5500"/>
    <mergeCell ref="T5405:T5412"/>
    <mergeCell ref="T5413:T5420"/>
    <mergeCell ref="T5421:T5428"/>
    <mergeCell ref="T5429:T5436"/>
    <mergeCell ref="T5437:T5444"/>
    <mergeCell ref="T5445:T5452"/>
    <mergeCell ref="T5147:T5154"/>
    <mergeCell ref="W5147:W5154"/>
    <mergeCell ref="T5155:T5162"/>
    <mergeCell ref="W5155:W5162"/>
    <mergeCell ref="T5163:T5170"/>
    <mergeCell ref="W5163:W5170"/>
    <mergeCell ref="T5123:T5130"/>
    <mergeCell ref="W5123:W5130"/>
    <mergeCell ref="T5131:T5138"/>
    <mergeCell ref="W5131:W5138"/>
    <mergeCell ref="T5139:T5146"/>
    <mergeCell ref="W5139:W5146"/>
    <mergeCell ref="T5099:T5106"/>
    <mergeCell ref="W5099:W5106"/>
    <mergeCell ref="T5107:T5114"/>
    <mergeCell ref="W5107:W5114"/>
    <mergeCell ref="T5115:T5122"/>
    <mergeCell ref="W5115:W5122"/>
    <mergeCell ref="T5075:T5082"/>
    <mergeCell ref="W5075:W5082"/>
    <mergeCell ref="T5083:T5090"/>
    <mergeCell ref="W5083:W5090"/>
    <mergeCell ref="T5091:T5098"/>
    <mergeCell ref="W5091:W5098"/>
    <mergeCell ref="T5005:T5012"/>
    <mergeCell ref="W5005:W5012"/>
    <mergeCell ref="Z5023:Z5037"/>
    <mergeCell ref="T5059:T5066"/>
    <mergeCell ref="W5059:W5066"/>
    <mergeCell ref="T5067:T5074"/>
    <mergeCell ref="W5067:W5074"/>
    <mergeCell ref="T4981:T4988"/>
    <mergeCell ref="W4981:W4988"/>
    <mergeCell ref="T4989:T4996"/>
    <mergeCell ref="W4989:W4996"/>
    <mergeCell ref="T4997:T5004"/>
    <mergeCell ref="W4997:W5004"/>
    <mergeCell ref="T4957:T4964"/>
    <mergeCell ref="W4957:W4964"/>
    <mergeCell ref="T4965:T4972"/>
    <mergeCell ref="W4965:W4972"/>
    <mergeCell ref="T4973:T4980"/>
    <mergeCell ref="W4973:W4980"/>
    <mergeCell ref="T4933:T4940"/>
    <mergeCell ref="W4933:W4940"/>
    <mergeCell ref="T4941:T4948"/>
    <mergeCell ref="W4941:W4948"/>
    <mergeCell ref="T4949:T4956"/>
    <mergeCell ref="W4949:W4956"/>
    <mergeCell ref="T4909:T4916"/>
    <mergeCell ref="W4909:W4916"/>
    <mergeCell ref="T4917:T4924"/>
    <mergeCell ref="W4917:W4924"/>
    <mergeCell ref="T4925:T4932"/>
    <mergeCell ref="W4925:W4932"/>
    <mergeCell ref="T4885:T4892"/>
    <mergeCell ref="W4885:W4892"/>
    <mergeCell ref="T4893:T4900"/>
    <mergeCell ref="W4893:W4900"/>
    <mergeCell ref="T4901:T4908"/>
    <mergeCell ref="W4901:W4908"/>
    <mergeCell ref="T4861:T4868"/>
    <mergeCell ref="W4861:W4868"/>
    <mergeCell ref="T4869:T4876"/>
    <mergeCell ref="W4869:W4876"/>
    <mergeCell ref="T4877:T4884"/>
    <mergeCell ref="W4877:W4884"/>
    <mergeCell ref="T4837:T4844"/>
    <mergeCell ref="W4837:W4844"/>
    <mergeCell ref="T4845:T4852"/>
    <mergeCell ref="W4845:W4852"/>
    <mergeCell ref="T4853:T4860"/>
    <mergeCell ref="W4853:W4860"/>
    <mergeCell ref="T4813:T4820"/>
    <mergeCell ref="W4813:W4820"/>
    <mergeCell ref="T4821:T4828"/>
    <mergeCell ref="W4821:W4828"/>
    <mergeCell ref="T4829:T4836"/>
    <mergeCell ref="W4829:W4836"/>
    <mergeCell ref="T4789:T4796"/>
    <mergeCell ref="W4789:W4796"/>
    <mergeCell ref="T4797:T4804"/>
    <mergeCell ref="W4797:W4804"/>
    <mergeCell ref="T4805:T4812"/>
    <mergeCell ref="W4805:W4812"/>
    <mergeCell ref="T4765:T4772"/>
    <mergeCell ref="W4765:W4772"/>
    <mergeCell ref="T4773:T4780"/>
    <mergeCell ref="W4773:W4780"/>
    <mergeCell ref="T4781:T4788"/>
    <mergeCell ref="W4781:W4788"/>
    <mergeCell ref="K4747:K4748"/>
    <mergeCell ref="T4747:T4748"/>
    <mergeCell ref="W4747:W4748"/>
    <mergeCell ref="Z4747:Z4748"/>
    <mergeCell ref="T4757:T4764"/>
    <mergeCell ref="W4757:W4764"/>
    <mergeCell ref="K4743:K4744"/>
    <mergeCell ref="T4743:T4744"/>
    <mergeCell ref="W4743:W4744"/>
    <mergeCell ref="Z4743:Z4744"/>
    <mergeCell ref="K4745:K4746"/>
    <mergeCell ref="T4745:T4746"/>
    <mergeCell ref="W4745:W4746"/>
    <mergeCell ref="Z4745:Z4746"/>
    <mergeCell ref="K4739:K4740"/>
    <mergeCell ref="T4739:T4740"/>
    <mergeCell ref="W4739:W4740"/>
    <mergeCell ref="Z4739:Z4740"/>
    <mergeCell ref="K4741:K4742"/>
    <mergeCell ref="T4741:T4742"/>
    <mergeCell ref="W4741:W4742"/>
    <mergeCell ref="Z4741:Z4742"/>
    <mergeCell ref="K4735:K4736"/>
    <mergeCell ref="T4735:T4736"/>
    <mergeCell ref="W4735:W4736"/>
    <mergeCell ref="Z4735:Z4736"/>
    <mergeCell ref="K4737:K4738"/>
    <mergeCell ref="T4737:T4738"/>
    <mergeCell ref="W4737:W4738"/>
    <mergeCell ref="Z4737:Z4738"/>
    <mergeCell ref="K4731:K4732"/>
    <mergeCell ref="T4731:T4732"/>
    <mergeCell ref="W4731:W4732"/>
    <mergeCell ref="Z4731:Z4732"/>
    <mergeCell ref="K4733:K4734"/>
    <mergeCell ref="T4733:T4734"/>
    <mergeCell ref="W4733:W4734"/>
    <mergeCell ref="Z4733:Z4734"/>
    <mergeCell ref="K4727:K4728"/>
    <mergeCell ref="T4727:T4728"/>
    <mergeCell ref="W4727:W4728"/>
    <mergeCell ref="Z4727:Z4728"/>
    <mergeCell ref="K4729:K4730"/>
    <mergeCell ref="T4729:T4730"/>
    <mergeCell ref="W4729:W4730"/>
    <mergeCell ref="Z4729:Z4730"/>
    <mergeCell ref="K4723:K4724"/>
    <mergeCell ref="W4723:W4724"/>
    <mergeCell ref="Z4723:Z4724"/>
    <mergeCell ref="K4725:K4726"/>
    <mergeCell ref="T4725:T4726"/>
    <mergeCell ref="W4725:W4726"/>
    <mergeCell ref="Z4725:Z4726"/>
    <mergeCell ref="K4719:K4720"/>
    <mergeCell ref="W4719:W4720"/>
    <mergeCell ref="Z4719:Z4720"/>
    <mergeCell ref="K4721:K4722"/>
    <mergeCell ref="W4721:W4722"/>
    <mergeCell ref="Z4721:Z4722"/>
    <mergeCell ref="K4715:K4716"/>
    <mergeCell ref="W4715:W4716"/>
    <mergeCell ref="Z4715:Z4716"/>
    <mergeCell ref="K4717:K4718"/>
    <mergeCell ref="W4717:W4718"/>
    <mergeCell ref="Z4717:Z4718"/>
    <mergeCell ref="K4711:K4712"/>
    <mergeCell ref="W4711:W4712"/>
    <mergeCell ref="Z4711:Z4712"/>
    <mergeCell ref="K4713:K4714"/>
    <mergeCell ref="W4713:W4714"/>
    <mergeCell ref="Z4713:Z4714"/>
    <mergeCell ref="K4707:K4708"/>
    <mergeCell ref="W4707:W4708"/>
    <mergeCell ref="Z4707:Z4708"/>
    <mergeCell ref="K4709:K4710"/>
    <mergeCell ref="W4709:W4710"/>
    <mergeCell ref="Z4709:Z4710"/>
    <mergeCell ref="K4703:K4704"/>
    <mergeCell ref="W4703:W4704"/>
    <mergeCell ref="Z4703:Z4704"/>
    <mergeCell ref="K4705:K4706"/>
    <mergeCell ref="W4705:W4706"/>
    <mergeCell ref="Z4705:Z4706"/>
    <mergeCell ref="K4699:K4700"/>
    <mergeCell ref="W4699:W4700"/>
    <mergeCell ref="Z4699:Z4700"/>
    <mergeCell ref="K4701:K4702"/>
    <mergeCell ref="W4701:W4702"/>
    <mergeCell ref="Z4701:Z4702"/>
    <mergeCell ref="K4695:K4696"/>
    <mergeCell ref="W4695:W4696"/>
    <mergeCell ref="Z4695:Z4696"/>
    <mergeCell ref="K4697:K4698"/>
    <mergeCell ref="W4697:W4698"/>
    <mergeCell ref="Z4697:Z4698"/>
    <mergeCell ref="K4691:K4692"/>
    <mergeCell ref="W4691:W4692"/>
    <mergeCell ref="Z4691:Z4692"/>
    <mergeCell ref="K4693:K4694"/>
    <mergeCell ref="W4693:W4694"/>
    <mergeCell ref="Z4693:Z4694"/>
    <mergeCell ref="K4687:K4688"/>
    <mergeCell ref="W4687:W4688"/>
    <mergeCell ref="Z4687:Z4688"/>
    <mergeCell ref="K4689:K4690"/>
    <mergeCell ref="W4689:W4690"/>
    <mergeCell ref="Z4689:Z4690"/>
    <mergeCell ref="K4683:K4684"/>
    <mergeCell ref="W4683:W4684"/>
    <mergeCell ref="Z4683:Z4684"/>
    <mergeCell ref="K4685:K4686"/>
    <mergeCell ref="W4685:W4686"/>
    <mergeCell ref="Z4685:Z4686"/>
    <mergeCell ref="K4679:K4680"/>
    <mergeCell ref="W4679:W4680"/>
    <mergeCell ref="Z4679:Z4680"/>
    <mergeCell ref="K4681:K4682"/>
    <mergeCell ref="W4681:W4682"/>
    <mergeCell ref="Z4681:Z4682"/>
    <mergeCell ref="K4674:K4675"/>
    <mergeCell ref="W4674:W4675"/>
    <mergeCell ref="Z4674:Z4675"/>
    <mergeCell ref="K4676:K4677"/>
    <mergeCell ref="W4676:W4677"/>
    <mergeCell ref="Z4676:Z4677"/>
    <mergeCell ref="K4669:K4671"/>
    <mergeCell ref="T4669:T4671"/>
    <mergeCell ref="W4669:W4671"/>
    <mergeCell ref="Z4669:Z4671"/>
    <mergeCell ref="K4672:K4673"/>
    <mergeCell ref="W4672:W4673"/>
    <mergeCell ref="Z4672:Z4673"/>
    <mergeCell ref="K4665:K4666"/>
    <mergeCell ref="W4665:W4666"/>
    <mergeCell ref="Z4665:Z4666"/>
    <mergeCell ref="K4667:K4668"/>
    <mergeCell ref="W4667:W4668"/>
    <mergeCell ref="Z4667:Z4668"/>
    <mergeCell ref="K4661:K4662"/>
    <mergeCell ref="W4661:W4662"/>
    <mergeCell ref="Z4661:Z4662"/>
    <mergeCell ref="K4663:K4664"/>
    <mergeCell ref="W4663:W4664"/>
    <mergeCell ref="Z4663:Z4664"/>
    <mergeCell ref="K4657:K4658"/>
    <mergeCell ref="W4657:W4658"/>
    <mergeCell ref="Z4657:Z4658"/>
    <mergeCell ref="K4659:K4660"/>
    <mergeCell ref="W4659:W4660"/>
    <mergeCell ref="Z4659:Z4660"/>
    <mergeCell ref="K4653:K4654"/>
    <mergeCell ref="W4653:W4654"/>
    <mergeCell ref="Z4653:Z4654"/>
    <mergeCell ref="K4655:K4656"/>
    <mergeCell ref="W4655:W4656"/>
    <mergeCell ref="Z4655:Z4656"/>
    <mergeCell ref="K4647:K4648"/>
    <mergeCell ref="W4647:W4648"/>
    <mergeCell ref="Z4647:Z4648"/>
    <mergeCell ref="K4649:K4650"/>
    <mergeCell ref="W4649:W4650"/>
    <mergeCell ref="Z4649:Z4650"/>
    <mergeCell ref="K4642:K4643"/>
    <mergeCell ref="W4642:W4643"/>
    <mergeCell ref="Z4642:Z4643"/>
    <mergeCell ref="K4645:K4646"/>
    <mergeCell ref="W4645:W4646"/>
    <mergeCell ref="Z4645:Z4646"/>
    <mergeCell ref="K4636:K4637"/>
    <mergeCell ref="W4636:W4637"/>
    <mergeCell ref="Z4636:Z4637"/>
    <mergeCell ref="K4638:K4639"/>
    <mergeCell ref="W4638:W4639"/>
    <mergeCell ref="Z4638:Z4639"/>
    <mergeCell ref="T4362:T4369"/>
    <mergeCell ref="W4362:W4369"/>
    <mergeCell ref="Z4387:Z4394"/>
    <mergeCell ref="Z4395:Z4410"/>
    <mergeCell ref="K4634:K4635"/>
    <mergeCell ref="W4634:W4635"/>
    <mergeCell ref="Z4634:Z4635"/>
    <mergeCell ref="T4336:T4343"/>
    <mergeCell ref="W4336:W4343"/>
    <mergeCell ref="T4344:T4352"/>
    <mergeCell ref="W4344:W4352"/>
    <mergeCell ref="Z4351:Z4352"/>
    <mergeCell ref="T4353:T4361"/>
    <mergeCell ref="W4353:W4361"/>
    <mergeCell ref="Z4360:Z4361"/>
    <mergeCell ref="T4318:T4326"/>
    <mergeCell ref="W4318:W4326"/>
    <mergeCell ref="Z4318:Z4319"/>
    <mergeCell ref="T4327:T4335"/>
    <mergeCell ref="W4327:W4335"/>
    <mergeCell ref="Z4330:Z4331"/>
    <mergeCell ref="T4300:T4307"/>
    <mergeCell ref="W4300:W4307"/>
    <mergeCell ref="T4308:T4317"/>
    <mergeCell ref="W4308:W4317"/>
    <mergeCell ref="Z4313:Z4314"/>
    <mergeCell ref="Z4315:Z4316"/>
    <mergeCell ref="T4251:T4258"/>
    <mergeCell ref="T4259:T4266"/>
    <mergeCell ref="T4267:T4274"/>
    <mergeCell ref="T4275:T4282"/>
    <mergeCell ref="T4283:T4290"/>
    <mergeCell ref="T4291:T4298"/>
    <mergeCell ref="T3804:T3811"/>
    <mergeCell ref="W3804:W3811"/>
    <mergeCell ref="T3812:T3819"/>
    <mergeCell ref="W3812:W3819"/>
    <mergeCell ref="T3820:T3827"/>
    <mergeCell ref="W3820:W3827"/>
    <mergeCell ref="T3775:T3782"/>
    <mergeCell ref="W3775:W3782"/>
    <mergeCell ref="T3788:T3795"/>
    <mergeCell ref="W3788:W3795"/>
    <mergeCell ref="T3796:T3803"/>
    <mergeCell ref="W3796:W3803"/>
    <mergeCell ref="T3751:T3758"/>
    <mergeCell ref="W3751:W3758"/>
    <mergeCell ref="T3759:T3766"/>
    <mergeCell ref="W3759:W3766"/>
    <mergeCell ref="T3767:T3774"/>
    <mergeCell ref="W3767:W3774"/>
    <mergeCell ref="Q2896:Q2905"/>
    <mergeCell ref="T2907:T2914"/>
    <mergeCell ref="Z2907:Z2914"/>
    <mergeCell ref="Z3697:Z3700"/>
    <mergeCell ref="W3702:W3709"/>
    <mergeCell ref="Z3702:Z3709"/>
    <mergeCell ref="P2882:P2895"/>
    <mergeCell ref="Q2882:Q2895"/>
    <mergeCell ref="W2882:W2883"/>
    <mergeCell ref="Z2882:Z2905"/>
    <mergeCell ref="W2885:W2886"/>
    <mergeCell ref="W2887:W2888"/>
    <mergeCell ref="W2890:W2891"/>
    <mergeCell ref="P2896:P2905"/>
    <mergeCell ref="Z3743:Z3750"/>
    <mergeCell ref="W2796:W2803"/>
    <mergeCell ref="AA2796:AA2803"/>
    <mergeCell ref="AD2796:AD2803"/>
    <mergeCell ref="P2858:P2871"/>
    <mergeCell ref="Q2858:Q2871"/>
    <mergeCell ref="W2858:W2859"/>
    <mergeCell ref="Z2858:Z2881"/>
    <mergeCell ref="W2861:W2862"/>
    <mergeCell ref="W2863:W2864"/>
    <mergeCell ref="W2866:W2867"/>
    <mergeCell ref="P2872:P2881"/>
    <mergeCell ref="Q2872:Q2881"/>
    <mergeCell ref="T2726:T2733"/>
    <mergeCell ref="T2734:T2741"/>
    <mergeCell ref="Z2752:Z2757"/>
    <mergeCell ref="W2788:W2795"/>
    <mergeCell ref="AA2788:AA2795"/>
    <mergeCell ref="AD2788:AD2795"/>
    <mergeCell ref="AA1269:AA1270"/>
    <mergeCell ref="Z1289:Z1304"/>
    <mergeCell ref="AA1289:AA1304"/>
    <mergeCell ref="Z1305:Z1312"/>
    <mergeCell ref="AA1305:AA1320"/>
    <mergeCell ref="Z1313:Z1316"/>
    <mergeCell ref="AD1265:AD1266"/>
    <mergeCell ref="W1267:W1268"/>
    <mergeCell ref="X1267:X1268"/>
    <mergeCell ref="Y1267:Y1268"/>
    <mergeCell ref="Z1267:Z1268"/>
    <mergeCell ref="AA1267:AA1268"/>
    <mergeCell ref="AC1267:AC1268"/>
    <mergeCell ref="AD1267:AD1268"/>
    <mergeCell ref="W1265:W1266"/>
    <mergeCell ref="X1265:X1266"/>
    <mergeCell ref="Y1265:Y1266"/>
    <mergeCell ref="Z1265:Z1266"/>
    <mergeCell ref="AA1265:AA1266"/>
    <mergeCell ref="AC1265:AC1266"/>
    <mergeCell ref="AA1224:AA1231"/>
    <mergeCell ref="AC1224:AC1231"/>
    <mergeCell ref="AD1224:AD1231"/>
    <mergeCell ref="AA1232:AA1235"/>
    <mergeCell ref="AC1232:AC1235"/>
    <mergeCell ref="AD1232:AD1235"/>
    <mergeCell ref="AA1013:AA1036"/>
    <mergeCell ref="AC1013:AC1036"/>
    <mergeCell ref="AD1013:AD1036"/>
    <mergeCell ref="AA1037:AA1060"/>
    <mergeCell ref="AC1037:AC1060"/>
    <mergeCell ref="AD1037:AD1060"/>
    <mergeCell ref="AA996:AA1003"/>
    <mergeCell ref="AC996:AC1003"/>
    <mergeCell ref="AD996:AD1003"/>
    <mergeCell ref="AA1004:AA1011"/>
    <mergeCell ref="AC1004:AC1011"/>
    <mergeCell ref="AD1004:AD1011"/>
    <mergeCell ref="AA980:AA987"/>
    <mergeCell ref="AC980:AC987"/>
    <mergeCell ref="AD980:AD987"/>
    <mergeCell ref="AA988:AA995"/>
    <mergeCell ref="AC988:AC995"/>
    <mergeCell ref="AD988:AD995"/>
    <mergeCell ref="AA964:AA971"/>
    <mergeCell ref="AC964:AC971"/>
    <mergeCell ref="AD964:AD971"/>
    <mergeCell ref="AA972:AA979"/>
    <mergeCell ref="AC972:AC979"/>
    <mergeCell ref="AD972:AD979"/>
    <mergeCell ref="AA948:AA955"/>
    <mergeCell ref="AC948:AC955"/>
    <mergeCell ref="AD948:AD955"/>
    <mergeCell ref="AA956:AA963"/>
    <mergeCell ref="AC956:AC963"/>
    <mergeCell ref="AD956:AD963"/>
    <mergeCell ref="AA932:AA939"/>
    <mergeCell ref="AC932:AC939"/>
    <mergeCell ref="AD932:AD939"/>
    <mergeCell ref="AA940:AA947"/>
    <mergeCell ref="AC940:AC947"/>
    <mergeCell ref="AD940:AD947"/>
    <mergeCell ref="AA916:AA923"/>
    <mergeCell ref="AC916:AC923"/>
    <mergeCell ref="AD916:AD923"/>
    <mergeCell ref="AA924:AA931"/>
    <mergeCell ref="AC924:AC931"/>
    <mergeCell ref="AD924:AD931"/>
    <mergeCell ref="AA900:AA907"/>
    <mergeCell ref="AC900:AC907"/>
    <mergeCell ref="AD900:AD907"/>
    <mergeCell ref="AA908:AA915"/>
    <mergeCell ref="AC908:AC915"/>
    <mergeCell ref="AD908:AD915"/>
    <mergeCell ref="AA884:AA891"/>
    <mergeCell ref="AC884:AC891"/>
    <mergeCell ref="AD884:AD891"/>
    <mergeCell ref="AA892:AA899"/>
    <mergeCell ref="AC892:AC899"/>
    <mergeCell ref="AD892:AD899"/>
    <mergeCell ref="AA868:AA875"/>
    <mergeCell ref="AC868:AC875"/>
    <mergeCell ref="AD868:AD875"/>
    <mergeCell ref="AA876:AA883"/>
    <mergeCell ref="AC876:AC883"/>
    <mergeCell ref="AD876:AD883"/>
    <mergeCell ref="AA852:AA859"/>
    <mergeCell ref="AC852:AC859"/>
    <mergeCell ref="AD852:AD859"/>
    <mergeCell ref="AA860:AA867"/>
    <mergeCell ref="AC860:AC867"/>
    <mergeCell ref="AD860:AD867"/>
    <mergeCell ref="AA836:AA843"/>
    <mergeCell ref="AC836:AC843"/>
    <mergeCell ref="AD836:AD843"/>
    <mergeCell ref="AA844:AA851"/>
    <mergeCell ref="AC844:AC851"/>
    <mergeCell ref="AD844:AD851"/>
    <mergeCell ref="AA820:AA827"/>
    <mergeCell ref="AC820:AC827"/>
    <mergeCell ref="AD820:AD827"/>
    <mergeCell ref="AA828:AA835"/>
    <mergeCell ref="AC828:AC835"/>
    <mergeCell ref="AD828:AD835"/>
    <mergeCell ref="AA804:AA811"/>
    <mergeCell ref="AC804:AC811"/>
    <mergeCell ref="AD804:AD811"/>
    <mergeCell ref="AA812:AA819"/>
    <mergeCell ref="AC812:AC819"/>
    <mergeCell ref="AD812:AD819"/>
    <mergeCell ref="AA788:AA795"/>
    <mergeCell ref="AC788:AC795"/>
    <mergeCell ref="AD788:AD795"/>
    <mergeCell ref="AA796:AA803"/>
    <mergeCell ref="AC796:AC803"/>
    <mergeCell ref="AD796:AD803"/>
    <mergeCell ref="AA772:AA779"/>
    <mergeCell ref="AC772:AC779"/>
    <mergeCell ref="AD772:AD779"/>
    <mergeCell ref="AA780:AA787"/>
    <mergeCell ref="AC780:AC787"/>
    <mergeCell ref="AD780:AD787"/>
    <mergeCell ref="AA756:AA763"/>
    <mergeCell ref="AC756:AC763"/>
    <mergeCell ref="AD756:AD763"/>
    <mergeCell ref="AA764:AA771"/>
    <mergeCell ref="AC764:AC771"/>
    <mergeCell ref="AD764:AD771"/>
    <mergeCell ref="AA740:AA747"/>
    <mergeCell ref="AC740:AC747"/>
    <mergeCell ref="AD740:AD747"/>
    <mergeCell ref="AA748:AA755"/>
    <mergeCell ref="AC748:AC755"/>
    <mergeCell ref="AD748:AD755"/>
    <mergeCell ref="AA724:AA731"/>
    <mergeCell ref="AC724:AC731"/>
    <mergeCell ref="AD724:AD731"/>
    <mergeCell ref="AA732:AA739"/>
    <mergeCell ref="AC732:AC739"/>
    <mergeCell ref="AD732:AD739"/>
    <mergeCell ref="AA708:AA715"/>
    <mergeCell ref="AC708:AC715"/>
    <mergeCell ref="AD708:AD715"/>
    <mergeCell ref="AA716:AA723"/>
    <mergeCell ref="AC716:AC723"/>
    <mergeCell ref="AD716:AD723"/>
    <mergeCell ref="AA692:AA699"/>
    <mergeCell ref="AC692:AC699"/>
    <mergeCell ref="AD692:AD699"/>
    <mergeCell ref="AA700:AA707"/>
    <mergeCell ref="AC700:AC707"/>
    <mergeCell ref="AD700:AD707"/>
    <mergeCell ref="AA676:AA683"/>
    <mergeCell ref="AC676:AC683"/>
    <mergeCell ref="AD676:AD683"/>
    <mergeCell ref="AA684:AA691"/>
    <mergeCell ref="AC684:AC691"/>
    <mergeCell ref="AD684:AD691"/>
    <mergeCell ref="AA660:AA667"/>
    <mergeCell ref="AC660:AC667"/>
    <mergeCell ref="AD660:AD667"/>
    <mergeCell ref="AA668:AA675"/>
    <mergeCell ref="AC668:AC675"/>
    <mergeCell ref="AD668:AD675"/>
    <mergeCell ref="AA644:AA651"/>
    <mergeCell ref="AC644:AC651"/>
    <mergeCell ref="AD644:AD651"/>
    <mergeCell ref="AA652:AA659"/>
    <mergeCell ref="AC652:AC659"/>
    <mergeCell ref="AD652:AD659"/>
    <mergeCell ref="AA166:AA171"/>
    <mergeCell ref="AB166:AB171"/>
    <mergeCell ref="AC166:AC171"/>
    <mergeCell ref="AD166:AD171"/>
    <mergeCell ref="AA636:AA643"/>
    <mergeCell ref="AC636:AC643"/>
    <mergeCell ref="AD636:AD643"/>
  </mergeCells>
  <phoneticPr fontId="4" type="noConversion"/>
  <conditionalFormatting sqref="N7376:N7423">
    <cfRule type="duplicateValues" dxfId="25" priority="21"/>
    <cfRule type="duplicateValues" dxfId="24" priority="22"/>
  </conditionalFormatting>
  <conditionalFormatting sqref="N7376:N7423">
    <cfRule type="duplicateValues" dxfId="23" priority="23"/>
  </conditionalFormatting>
  <conditionalFormatting sqref="H7376:H7423">
    <cfRule type="duplicateValues" dxfId="22" priority="18"/>
    <cfRule type="duplicateValues" dxfId="21" priority="19"/>
  </conditionalFormatting>
  <conditionalFormatting sqref="H7376:H7423">
    <cfRule type="duplicateValues" dxfId="20" priority="20"/>
  </conditionalFormatting>
  <conditionalFormatting sqref="H7375">
    <cfRule type="duplicateValues" dxfId="19" priority="15"/>
    <cfRule type="duplicateValues" dxfId="18" priority="16"/>
  </conditionalFormatting>
  <conditionalFormatting sqref="H7375">
    <cfRule type="duplicateValues" dxfId="17" priority="17"/>
  </conditionalFormatting>
  <conditionalFormatting sqref="K7431">
    <cfRule type="duplicateValues" dxfId="16" priority="13"/>
  </conditionalFormatting>
  <conditionalFormatting sqref="K7432">
    <cfRule type="duplicateValues" dxfId="15" priority="12"/>
  </conditionalFormatting>
  <conditionalFormatting sqref="K7433">
    <cfRule type="duplicateValues" dxfId="14" priority="11"/>
  </conditionalFormatting>
  <conditionalFormatting sqref="K7434">
    <cfRule type="duplicateValues" dxfId="13" priority="10"/>
  </conditionalFormatting>
  <conditionalFormatting sqref="K7435">
    <cfRule type="duplicateValues" dxfId="12" priority="9"/>
  </conditionalFormatting>
  <conditionalFormatting sqref="K7436">
    <cfRule type="duplicateValues" dxfId="11" priority="8"/>
  </conditionalFormatting>
  <conditionalFormatting sqref="K7437">
    <cfRule type="duplicateValues" dxfId="10" priority="7"/>
  </conditionalFormatting>
  <conditionalFormatting sqref="K7438">
    <cfRule type="duplicateValues" dxfId="9" priority="6"/>
  </conditionalFormatting>
  <conditionalFormatting sqref="K7439">
    <cfRule type="duplicateValues" dxfId="8" priority="5"/>
  </conditionalFormatting>
  <conditionalFormatting sqref="K7440">
    <cfRule type="duplicateValues" dxfId="7" priority="4"/>
  </conditionalFormatting>
  <conditionalFormatting sqref="K7431:K7437">
    <cfRule type="duplicateValues" dxfId="6" priority="3"/>
  </conditionalFormatting>
  <conditionalFormatting sqref="K7431:L7437">
    <cfRule type="duplicateValues" dxfId="5" priority="2"/>
  </conditionalFormatting>
  <conditionalFormatting sqref="K7431:K7459">
    <cfRule type="duplicateValues" dxfId="4" priority="14"/>
  </conditionalFormatting>
  <conditionalFormatting sqref="K7460:K7486">
    <cfRule type="duplicateValues" dxfId="3" priority="1"/>
  </conditionalFormatting>
  <dataValidations count="127">
    <dataValidation type="list" allowBlank="1" showInputMessage="1" showErrorMessage="1" sqref="B7490">
      <formula1>$A$76:$A$84</formula1>
    </dataValidation>
    <dataValidation type="list" allowBlank="1" showInputMessage="1" showErrorMessage="1" sqref="N7431:N7489">
      <formula1>$E$62:$E$65</formula1>
    </dataValidation>
    <dataValidation type="list" allowBlank="1" showInputMessage="1" showErrorMessage="1" sqref="N7383:N7420">
      <formula1>$E$71:$E$74</formula1>
    </dataValidation>
    <dataValidation type="list" allowBlank="1" showInputMessage="1" showErrorMessage="1" sqref="V6683:V6709">
      <formula1>$A$177:$A$178</formula1>
    </dataValidation>
    <dataValidation type="list" allowBlank="1" showInputMessage="1" showErrorMessage="1" sqref="A371:B634">
      <formula1>$B$366:$B$367</formula1>
    </dataValidation>
    <dataValidation type="list" allowBlank="1" showInputMessage="1" showErrorMessage="1" sqref="A1556:B1755">
      <formula1>$B$320:$B$328</formula1>
    </dataValidation>
    <dataValidation type="list" allowBlank="1" showInputMessage="1" showErrorMessage="1" sqref="A4757:B5012">
      <formula1>$B$386:$B$394</formula1>
    </dataValidation>
    <dataValidation type="list" allowBlank="1" showInputMessage="1" showErrorMessage="1" sqref="B6667">
      <formula1>$A$144:$A$152</formula1>
    </dataValidation>
    <dataValidation type="list" allowBlank="1" showInputMessage="1" showErrorMessage="1" sqref="B6642 B6669:B6670 B6723:B6728 B6745:B6768 B7015:B7074 B7093:B7128 B7140:B7179 B7181:B7204 B7206:B7293 B7295:B7374">
      <formula1>"科技体系_五前,科技体系_个人基因组,科技体系_动植物育种,科技体系_肿瘤,科技体系_CG专项,医学研发中心,国家基因库,科技服务"</formula1>
    </dataValidation>
    <dataValidation type="list" allowBlank="1" showInputMessage="1" showErrorMessage="1" sqref="B6644:B6665">
      <formula1>$A$167:$A$175</formula1>
    </dataValidation>
    <dataValidation type="list" allowBlank="1" showInputMessage="1" showErrorMessage="1" sqref="B6639:B6640">
      <formula1>$A$149:$A$157</formula1>
    </dataValidation>
    <dataValidation type="list" allowBlank="1" showInputMessage="1" showErrorMessage="1" sqref="V6458:V6488 V6713">
      <formula1>$A$188:$A$189</formula1>
    </dataValidation>
    <dataValidation type="list" allowBlank="1" showInputMessage="1" showErrorMessage="1" sqref="V6329:V6419">
      <formula1>$A$253:$A$254</formula1>
    </dataValidation>
    <dataValidation type="list" allowBlank="1" showInputMessage="1" showErrorMessage="1" sqref="B6260:B6318">
      <formula1>$A$279:$A$287</formula1>
    </dataValidation>
    <dataValidation type="list" allowBlank="1" showInputMessage="1" showErrorMessage="1" sqref="U6189:U6212">
      <formula1>$A$175:$A$176</formula1>
    </dataValidation>
    <dataValidation type="list" allowBlank="1" showInputMessage="1" showErrorMessage="1" sqref="B6189:B6212">
      <formula1>$A$165:$A$173</formula1>
    </dataValidation>
    <dataValidation type="list" allowBlank="1" showInputMessage="1" showErrorMessage="1" sqref="V6081:V6186">
      <formula1>$A$258:$A$259</formula1>
    </dataValidation>
    <dataValidation type="list" allowBlank="1" showInputMessage="1" showErrorMessage="1" sqref="B6075:B6186 B6489 B6491:B6494 B6497:B6514 B6517:B6524 B6526:B6637 B6676:B6678 B6681:B6712 B6730:B6732 B6734:B6738 B6771:B6778 B7006:B7013 B7076:B7091 B7130:B7138 B7425 B7502:B7508">
      <formula1>"科技体系_五前,科技体系_个人基因组,科技体系_动植物育种,科技体系_肿瘤,科技体系_CG专项,医学产品研发中心,国家基因库,科技服务"</formula1>
    </dataValidation>
    <dataValidation type="list" allowBlank="1" showInputMessage="1" showErrorMessage="1" sqref="B6060:B6064 B6449">
      <formula1>"科技体系_五前,科技体系_个人基因组,科技体系_动植物育种,科技体系_肿瘤,科技体系_CG专项"</formula1>
    </dataValidation>
    <dataValidation type="list" allowBlank="1" showInputMessage="1" showErrorMessage="1" sqref="B5059:B5170">
      <formula1>$A$242:$A$250</formula1>
    </dataValidation>
    <dataValidation type="list" allowBlank="1" showInputMessage="1" showErrorMessage="1" sqref="B5023:B5037">
      <formula1>$B$153:$B$161</formula1>
    </dataValidation>
    <dataValidation type="list" allowBlank="1" showInputMessage="1" showErrorMessage="1" sqref="A331:B364">
      <formula1>$B$165:$B$175</formula1>
    </dataValidation>
    <dataValidation type="list" allowBlank="1" showInputMessage="1" showErrorMessage="1" sqref="A294:B297">
      <formula1>$C$142:$C$144</formula1>
    </dataValidation>
    <dataValidation type="list" allowBlank="1" showInputMessage="1" showErrorMessage="1" sqref="A1065:B1088">
      <formula1>$B$156:$B$164</formula1>
    </dataValidation>
    <dataValidation type="list" allowBlank="1" showInputMessage="1" showErrorMessage="1" sqref="A1183:B1222">
      <formula1>$B$131:$B$139</formula1>
    </dataValidation>
    <dataValidation type="list" allowBlank="1" showInputMessage="1" showErrorMessage="1" sqref="A1180:B1180">
      <formula1>$B$234:$B$242</formula1>
    </dataValidation>
    <dataValidation type="list" allowBlank="1" showInputMessage="1" showErrorMessage="1" sqref="A1062:B1064">
      <formula1>$B$139:$B$144</formula1>
    </dataValidation>
    <dataValidation type="list" allowBlank="1" showInputMessage="1" showErrorMessage="1" sqref="A1275:B1287">
      <formula1>$B$145:$B$153</formula1>
    </dataValidation>
    <dataValidation type="list" allowBlank="1" showInputMessage="1" showErrorMessage="1" sqref="A1289:B1320">
      <formula1>$B$174:$B$179</formula1>
    </dataValidation>
    <dataValidation type="list" allowBlank="1" showInputMessage="1" showErrorMessage="1" sqref="A1369:B1388">
      <formula1>$B$111:$B$119</formula1>
    </dataValidation>
    <dataValidation type="list" allowBlank="1" showInputMessage="1" showErrorMessage="1" sqref="A1331:B1362">
      <formula1>$B$163:$B$174</formula1>
    </dataValidation>
    <dataValidation type="list" allowBlank="1" showInputMessage="1" showErrorMessage="1" sqref="A1324:B1324">
      <formula1>$B$140:$B$144</formula1>
    </dataValidation>
    <dataValidation type="list" allowBlank="1" showInputMessage="1" showErrorMessage="1" sqref="A1181:B1182 A1325:B1330 A1363:B1364">
      <formula1>$B$141:$B$144</formula1>
    </dataValidation>
    <dataValidation type="list" allowBlank="1" showInputMessage="1" showErrorMessage="1" sqref="A1414:B1433">
      <formula1>$B$160:$B$173</formula1>
    </dataValidation>
    <dataValidation type="list" allowBlank="1" showInputMessage="1" showErrorMessage="1" sqref="A1759:B1913">
      <formula1>$B$280:$B$288</formula1>
    </dataValidation>
    <dataValidation type="list" allowBlank="1" showInputMessage="1" showErrorMessage="1" sqref="A1475:B1554">
      <formula1>$B$207:$B$215</formula1>
    </dataValidation>
    <dataValidation type="list" allowBlank="1" showInputMessage="1" showErrorMessage="1" sqref="A1239:B1257 A1458:B1473">
      <formula1>$B$149:$B$157</formula1>
    </dataValidation>
    <dataValidation type="list" allowBlank="1" showInputMessage="1" showErrorMessage="1" sqref="A1435:B1450">
      <formula1>$B$150:$B$158</formula1>
    </dataValidation>
    <dataValidation type="list" allowBlank="1" showInputMessage="1" showErrorMessage="1" sqref="A1914:B2033">
      <formula1>$B$247:$B$255</formula1>
    </dataValidation>
    <dataValidation type="list" allowBlank="1" showInputMessage="1" showErrorMessage="1" sqref="A2035:B2715">
      <formula1>$B$110:$B$118</formula1>
    </dataValidation>
    <dataValidation type="list" allowBlank="1" showInputMessage="1" showErrorMessage="1" sqref="A2815:B2827">
      <formula1>$B$151:$B$159</formula1>
    </dataValidation>
    <dataValidation type="list" allowBlank="1" showInputMessage="1" showErrorMessage="1" sqref="A2788:B2803 A2829:B2836">
      <formula1>$B$154:$B$162</formula1>
    </dataValidation>
    <dataValidation type="list" allowBlank="1" showInputMessage="1" showErrorMessage="1" sqref="A2726:B2742">
      <formula1>$B$148:$B$156</formula1>
    </dataValidation>
    <dataValidation type="list" allowBlank="1" showInputMessage="1" showErrorMessage="1" sqref="A1452:B1456 A2724:B2724">
      <formula1>$B$80:$B$147</formula1>
    </dataValidation>
    <dataValidation type="list" allowBlank="1" showInputMessage="1" showErrorMessage="1" sqref="A1394:B1407 A2805:B2813">
      <formula1>$B$146:$B$154</formula1>
    </dataValidation>
    <dataValidation type="list" allowBlank="1" showInputMessage="1" showErrorMessage="1" sqref="A1365:B1368 A2849:B2856">
      <formula1>$B$142:$B$144</formula1>
    </dataValidation>
    <dataValidation type="list" allowBlank="1" showInputMessage="1" showErrorMessage="1" sqref="A366:B370 A313:B314 A318:B318 A1272:B1273 A1259:B1270 A1237:B1237 A1013:B1060 A1322:B1322 A1757:B1757 A2759:B2761 A2772:B2775">
      <formula1>$B$79:$B$146</formula1>
    </dataValidation>
    <dataValidation type="list" allowBlank="1" showInputMessage="1" showErrorMessage="1" sqref="A2917:B3031">
      <formula1>$B$244:$B$252</formula1>
    </dataValidation>
    <dataValidation type="list" allowBlank="1" showInputMessage="1" showErrorMessage="1" sqref="A1389:B1392 A2915:B2915">
      <formula1>$B$144:$B$145</formula1>
    </dataValidation>
    <dataValidation type="list" allowBlank="1" showInputMessage="1" showErrorMessage="1" sqref="A3829:B3829">
      <formula1>$B$83:$B$152</formula1>
    </dataValidation>
    <dataValidation type="list" allowBlank="1" showInputMessage="1" showErrorMessage="1" sqref="A3788:B3827">
      <formula1>$B$178:$B$186</formula1>
    </dataValidation>
    <dataValidation type="list" allowBlank="1" showInputMessage="1" showErrorMessage="1" sqref="A3751:B3782">
      <formula1>$B$170:$B$175</formula1>
    </dataValidation>
    <dataValidation type="list" allowBlank="1" showInputMessage="1" showErrorMessage="1" sqref="A3784:B3785">
      <formula1>$B$143:$B$144</formula1>
    </dataValidation>
    <dataValidation type="list" allowBlank="1" showInputMessage="1" showErrorMessage="1" sqref="A3702:B3709 A2907:B2914 A319:B330 A2838:B2847 A3738:B3741 A3743:B3750">
      <formula1>$B$145:$B$152</formula1>
    </dataValidation>
    <dataValidation type="list" allowBlank="1" showInputMessage="1" showErrorMessage="1" sqref="A3835:B3843">
      <formula1>$B$147:$B$155</formula1>
    </dataValidation>
    <dataValidation type="list" allowBlank="1" showInputMessage="1" showErrorMessage="1" sqref="A2717:B2722 A3845:B3845">
      <formula1>$B$81:$B$148</formula1>
    </dataValidation>
    <dataValidation type="list" allowBlank="1" showInputMessage="1" showErrorMessage="1" sqref="A4251:B4298">
      <formula1>$B$181:$B$189</formula1>
    </dataValidation>
    <dataValidation type="list" allowBlank="1" showInputMessage="1" showErrorMessage="1" sqref="A3848:B3943">
      <formula1>$B$238:$B$246</formula1>
    </dataValidation>
    <dataValidation type="list" allowBlank="1" showInputMessage="1" showErrorMessage="1" sqref="A4300:B4369">
      <formula1>$B$209:$B$217</formula1>
    </dataValidation>
    <dataValidation type="list" allowBlank="1" showInputMessage="1" showErrorMessage="1" sqref="A3716:B3736 A4371:B4385">
      <formula1>$B$152:$B$160</formula1>
    </dataValidation>
    <dataValidation type="list" allowBlank="1" showInputMessage="1" showErrorMessage="1" sqref="A4750:B4755">
      <formula1>$B$136:$B$144</formula1>
    </dataValidation>
    <dataValidation type="list" allowBlank="1" showInputMessage="1" showErrorMessage="1" sqref="A4387:B4410 A4414:B4748">
      <formula1>$B$162:$B$170</formula1>
    </dataValidation>
    <dataValidation type="list" allowBlank="1" showInputMessage="1" showErrorMessage="1" sqref="B5017:B5021 B5039:B5046 A3697:B3700 A5053:B5057">
      <formula1>$B$84:$B$151</formula1>
    </dataValidation>
    <dataValidation type="list" allowBlank="1" showInputMessage="1" showErrorMessage="1" sqref="A3945:B4249 A3787:B3787 A3831:B3834 A3711:B3714 A2743:B2750 A2762:B2771 A4412:B4412 B5014:B5015 B5048:B5051">
      <formula1>$B$83:$B$150</formula1>
    </dataValidation>
    <dataValidation type="list" allowBlank="1" showInputMessage="1" showErrorMessage="1" sqref="B5177:B5288">
      <formula1>$A$265:$A$273</formula1>
    </dataValidation>
    <dataValidation type="list" allowBlank="1" showInputMessage="1" showErrorMessage="1" sqref="B5304:B5391">
      <formula1>$A$238:$A$246</formula1>
    </dataValidation>
    <dataValidation type="list" allowBlank="1" showInputMessage="1" showErrorMessage="1" sqref="B5405:B5580">
      <formula1>$A$317:$A$325</formula1>
    </dataValidation>
    <dataValidation type="list" allowBlank="1" showInputMessage="1" showErrorMessage="1" sqref="B5582:B5584">
      <formula1>$A$143:$A$151</formula1>
    </dataValidation>
    <dataValidation type="list" allowBlank="1" showInputMessage="1" showErrorMessage="1" sqref="B5632:B5647">
      <formula1>$A$159:$A$167</formula1>
    </dataValidation>
    <dataValidation type="textLength" errorStyle="warning" operator="lessThanOrEqual" allowBlank="1" showInputMessage="1" showErrorMessage="1" error="You have exceeded the character limits of this field." sqref="AB175:AB194 AD175:AD194 AB196:AB199 AD196:AD199 AB201:AB292 AB140:AB143 AD85:AD143 AD79:AD83 AC18:AD30 AB17:AB30 AC3:AD8 AC16:AD16 AB9:AD15 AB2:AB8 AD32:AD77 AB32:AB45 AB47:AB77 K153:L165 K172:L173 K142:L143 K2:L30">
      <formula1>24</formula1>
    </dataValidation>
    <dataValidation type="list" allowBlank="1" showInputMessage="1" showErrorMessage="1" sqref="U1180:V1180 U1090:V1165">
      <formula1>$B$244:$B$245</formula1>
    </dataValidation>
    <dataValidation type="list" allowBlank="1" showInputMessage="1" showErrorMessage="1" sqref="U1062:V1062">
      <formula1>$B$83:$B$83</formula1>
    </dataValidation>
    <dataValidation type="list" allowBlank="1" showInputMessage="1" showErrorMessage="1" sqref="U636:V1011 U1235:V1236">
      <formula1>$B$165:$B$166</formula1>
    </dataValidation>
    <dataValidation type="list" allowBlank="1" showInputMessage="1" showErrorMessage="1" sqref="U1365:V1368">
      <formula1>$B$145:$B$146</formula1>
    </dataValidation>
    <dataValidation type="list" allowBlank="1" showInputMessage="1" showErrorMessage="1" sqref="U1331:V1362">
      <formula1>$B$175:$B$176</formula1>
    </dataValidation>
    <dataValidation type="list" allowBlank="1" showInputMessage="1" showErrorMessage="1" sqref="U1327:V1328">
      <formula1>$B$145:$B$145</formula1>
    </dataValidation>
    <dataValidation type="list" allowBlank="1" showInputMessage="1" showErrorMessage="1" sqref="U1369:V1388 U1183:V1222">
      <formula1>$S$9:$S$9</formula1>
    </dataValidation>
    <dataValidation type="list" allowBlank="1" showInputMessage="1" showErrorMessage="1" sqref="U1759:V1913">
      <formula1>$P$12:$P$13</formula1>
    </dataValidation>
    <dataValidation type="list" allowBlank="1" showInputMessage="1" showErrorMessage="1" sqref="U1458:V1473 U1166:V1179">
      <formula1>$B$159:$B$160</formula1>
    </dataValidation>
    <dataValidation type="list" allowBlank="1" showInputMessage="1" showErrorMessage="1" sqref="U2035:V2715">
      <formula1>$B$120:$B$121</formula1>
    </dataValidation>
    <dataValidation type="list" allowBlank="1" showInputMessage="1" showErrorMessage="1" sqref="U1914:V2033">
      <formula1>$B$257:$B$258</formula1>
    </dataValidation>
    <dataValidation type="list" allowBlank="1" showInputMessage="1" showErrorMessage="1" sqref="U2829:U2836">
      <formula1>$B$155:$B$156</formula1>
    </dataValidation>
    <dataValidation type="list" allowBlank="1" showInputMessage="1" showErrorMessage="1" sqref="U2726:V2742">
      <formula1>$B$158:$B$159</formula1>
    </dataValidation>
    <dataValidation type="list" allowBlank="1" showInputMessage="1" showErrorMessage="1" sqref="U2724:V2724 U1452:V1456">
      <formula1>$B$149:$B$150</formula1>
    </dataValidation>
    <dataValidation type="list" allowBlank="1" showInputMessage="1" showErrorMessage="1" sqref="U2805:V2813 U1394:V1407">
      <formula1>$B$156:$B$157</formula1>
    </dataValidation>
    <dataValidation type="list" allowBlank="1" showInputMessage="1" showErrorMessage="1" sqref="U2762:V2771 U1277:V1287 U1237:V1237 U1065:V1088 U1013:V1060 U1409:V1412 U315:V317 U319:V364 U166:V171 U371:V634">
      <formula1>$T$12:$T$13</formula1>
    </dataValidation>
    <dataValidation type="list" allowBlank="1" showInputMessage="1" showErrorMessage="1" sqref="U2759:V2761 U366:V370 U318:V318 W313:W314 U1259:V1270 U1272:V1273 U1322:V1322 U1757:V1757 U2772:V2775">
      <formula1>$B$148:$B$149</formula1>
    </dataValidation>
    <dataValidation type="list" allowBlank="1" showInputMessage="1" showErrorMessage="1" sqref="U3716:U3736">
      <formula1>$B$166:$B$167</formula1>
    </dataValidation>
    <dataValidation type="list" allowBlank="1" showInputMessage="1" showErrorMessage="1" sqref="U2915">
      <formula1>$B$147:$B$148</formula1>
    </dataValidation>
    <dataValidation type="list" allowBlank="1" showInputMessage="1" showErrorMessage="1" sqref="U2917:U3031">
      <formula1>$B$254:$B$255</formula1>
    </dataValidation>
    <dataValidation type="list" allowBlank="1" showInputMessage="1" showErrorMessage="1" sqref="U3751:U3782">
      <formula1>$B$177:$B$178</formula1>
    </dataValidation>
    <dataValidation type="list" allowBlank="1" showInputMessage="1" showErrorMessage="1" sqref="U3743 U2907:U2914 U3702:U3709 U2838:V2847 U3738:U3741">
      <formula1>$B$154:$B$155</formula1>
    </dataValidation>
    <dataValidation type="list" allowBlank="1" showInputMessage="1" showErrorMessage="1" sqref="U3835:U3843">
      <formula1>$B$157:$B$158</formula1>
    </dataValidation>
    <dataValidation type="list" allowBlank="1" showInputMessage="1" showErrorMessage="1" sqref="U3845:U3846 U2717:V2722">
      <formula1>$B$150:$B$151</formula1>
    </dataValidation>
    <dataValidation type="list" allowBlank="1" showInputMessage="1" showErrorMessage="1" sqref="U4251:U4298">
      <formula1>$B$191:$B$192</formula1>
    </dataValidation>
    <dataValidation type="list" allowBlank="1" showInputMessage="1" showErrorMessage="1" sqref="U3848:U3943">
      <formula1>$B$237:$B$238</formula1>
    </dataValidation>
    <dataValidation type="list" allowBlank="1" showInputMessage="1" showErrorMessage="1" sqref="U4371:U4385">
      <formula1>$B$162:$B$163</formula1>
    </dataValidation>
    <dataValidation type="list" allowBlank="1" showInputMessage="1" showErrorMessage="1" sqref="U4300:U4369">
      <formula1>$B$219:$B$220</formula1>
    </dataValidation>
    <dataValidation type="list" allowBlank="1" showInputMessage="1" showErrorMessage="1" sqref="U4754:U4755">
      <formula1>$B$80:$B$81</formula1>
    </dataValidation>
    <dataValidation type="list" allowBlank="1" showInputMessage="1" showErrorMessage="1" sqref="U4750:U4753">
      <formula1>$B$141:$B$142</formula1>
    </dataValidation>
    <dataValidation type="list" allowBlank="1" showInputMessage="1" showErrorMessage="1" sqref="U4387:U4410">
      <formula1>$B$172:$B$173</formula1>
    </dataValidation>
    <dataValidation type="list" allowBlank="1" showInputMessage="1" showErrorMessage="1" sqref="U5172">
      <formula1>$A$152:$A$153</formula1>
    </dataValidation>
    <dataValidation type="list" allowBlank="1" showInputMessage="1" showErrorMessage="1" sqref="U5023:U5037">
      <formula1>$B$163:$B$164</formula1>
    </dataValidation>
    <dataValidation type="list" allowBlank="1" showInputMessage="1" showErrorMessage="1" sqref="U5017:U5021 U5053:U5057 U5039:U5046 U3697:U3700">
      <formula1>$B$153:$B$154</formula1>
    </dataValidation>
    <dataValidation type="list" allowBlank="1" showInputMessage="1" showErrorMessage="1" sqref="U5048:U5051 U3784:U3785 U3787 U3829 U3831:U3834 U3711:U3714 U2743:V2750 U4412 U5014:U5015">
      <formula1>$B$152:$B$153</formula1>
    </dataValidation>
    <dataValidation type="list" allowBlank="1" showInputMessage="1" showErrorMessage="1" sqref="U294:V297 U1239:V1257 U1224:V1234 U1063:V1064 U1181:V1182 U1275:V1276 U1324:V1326 U1363:V1364 U1329:V1330 U1389:V1392 U1556:V1755 U2858:U2905 A1235:B1236">
      <formula1>#REF!</formula1>
    </dataValidation>
    <dataValidation type="list" allowBlank="1" showInputMessage="1" showErrorMessage="1" sqref="U5177:U5288">
      <formula1>$A$264:$A$265</formula1>
    </dataValidation>
    <dataValidation type="list" allowBlank="1" showInputMessage="1" showErrorMessage="1" sqref="JQ5395:JQ5403 TM5395:TM5403 ADI5395:ADI5403 ANE5395:ANE5403 AXA5395:AXA5403 BGW5395:BGW5403 BQS5395:BQS5403 CAO5395:CAO5403 CKK5395:CKK5403 CUG5395:CUG5403 DEC5395:DEC5403 DNY5395:DNY5403 DXU5395:DXU5403 EHQ5395:EHQ5403 ERM5395:ERM5403 FBI5395:FBI5403 FLE5395:FLE5403 FVA5395:FVA5403 GEW5395:GEW5403 GOS5395:GOS5403 GYO5395:GYO5403 HIK5395:HIK5403 HSG5395:HSG5403 ICC5395:ICC5403 ILY5395:ILY5403 IVU5395:IVU5403 JFQ5395:JFQ5403 JPM5395:JPM5403 JZI5395:JZI5403 KJE5395:KJE5403 KTA5395:KTA5403 LCW5395:LCW5403 LMS5395:LMS5403 LWO5395:LWO5403 MGK5395:MGK5403 MQG5395:MQG5403 NAC5395:NAC5403 NJY5395:NJY5403 NTU5395:NTU5403 ODQ5395:ODQ5403 ONM5395:ONM5403 OXI5395:OXI5403 PHE5395:PHE5403 PRA5395:PRA5403 QAW5395:QAW5403 QKS5395:QKS5403 QUO5395:QUO5403 REK5395:REK5403 ROG5395:ROG5403 RYC5395:RYC5403 SHY5395:SHY5403 SRU5395:SRU5403 TBQ5395:TBQ5403 TLM5395:TLM5403 TVI5395:TVI5403 UFE5395:UFE5403 UPA5395:UPA5403 UYW5395:UYW5403 VIS5395:VIS5403 VSO5395:VSO5403 WCK5395:WCK5403 WMG5395:WMG5403 WWC5395:WWC5403 U5290:U5296 WWC5290:WWC5296 WMG5290:WMG5296 WCK5290:WCK5296 VSO5290:VSO5296 VIS5290:VIS5296 UYW5290:UYW5296 UPA5290:UPA5296 UFE5290:UFE5296 TVI5290:TVI5296 TLM5290:TLM5296 TBQ5290:TBQ5296 SRU5290:SRU5296 SHY5290:SHY5296 RYC5290:RYC5296 ROG5290:ROG5296 REK5290:REK5296 QUO5290:QUO5296 QKS5290:QKS5296 QAW5290:QAW5296 PRA5290:PRA5296 PHE5290:PHE5296 OXI5290:OXI5296 ONM5290:ONM5296 ODQ5290:ODQ5296 NTU5290:NTU5296 NJY5290:NJY5296 NAC5290:NAC5296 MQG5290:MQG5296 MGK5290:MGK5296 LWO5290:LWO5296 LMS5290:LMS5296 LCW5290:LCW5296 KTA5290:KTA5296 KJE5290:KJE5296 JZI5290:JZI5296 JPM5290:JPM5296 JFQ5290:JFQ5296 IVU5290:IVU5296 ILY5290:ILY5296 ICC5290:ICC5296 HSG5290:HSG5296 HIK5290:HIK5296 GYO5290:GYO5296 GOS5290:GOS5296 GEW5290:GEW5296 FVA5290:FVA5296 FLE5290:FLE5296 FBI5290:FBI5296 ERM5290:ERM5296 EHQ5290:EHQ5296 DXU5290:DXU5296 DNY5290:DNY5296 DEC5290:DEC5296 CUG5290:CUG5296 CKK5290:CKK5296 CAO5290:CAO5296 BQS5290:BQS5296 BGW5290:BGW5296 AXA5290:AXA5296 ANE5290:ANE5296 ADI5290:ADI5296 TM5290:TM5296 JQ5290:JQ5296 U5395:U5403">
      <formula1>$A$167:$A$168</formula1>
    </dataValidation>
    <dataValidation type="list" allowBlank="1" showInputMessage="1" showErrorMessage="1" sqref="U5610:U5614">
      <formula1>$A$156:$A$157</formula1>
    </dataValidation>
    <dataValidation type="list" allowBlank="1" showInputMessage="1" showErrorMessage="1" sqref="U5405:U5580">
      <formula1>$A$327:$A$328</formula1>
    </dataValidation>
    <dataValidation type="list" allowBlank="1" showInputMessage="1" showErrorMessage="1" sqref="U5663:U5686">
      <formula1>$A$173:$A$174</formula1>
    </dataValidation>
    <dataValidation type="list" allowBlank="1" showInputMessage="1" showErrorMessage="1" sqref="U5688:U5695">
      <formula1>$A$159:$A$160</formula1>
    </dataValidation>
    <dataValidation type="list" allowBlank="1" showInputMessage="1" showErrorMessage="1" sqref="U5697:U5710">
      <formula1>$A$165:$A$166</formula1>
    </dataValidation>
    <dataValidation type="list" allowBlank="1" showInputMessage="1" showErrorMessage="1" sqref="U5720:U5737">
      <formula1>$A$163:$A$164</formula1>
    </dataValidation>
    <dataValidation type="list" allowBlank="1" showInputMessage="1" showErrorMessage="1" sqref="U5739:U5755">
      <formula1>$A$168:$A$169</formula1>
    </dataValidation>
    <dataValidation type="list" allowBlank="1" showInputMessage="1" showErrorMessage="1" sqref="U5757:U5773 U5632:U5647 U5404">
      <formula1>$A$169:$A$170</formula1>
    </dataValidation>
    <dataValidation type="list" allowBlank="1" showInputMessage="1" showErrorMessage="1" sqref="U5774:U5853">
      <formula1>$A$232:$A$233</formula1>
    </dataValidation>
    <dataValidation type="list" allowBlank="1" showInputMessage="1" showErrorMessage="1" sqref="B5870 B5862:B5868">
      <formula1>$A$145:$A$153</formula1>
    </dataValidation>
    <dataValidation type="list" allowBlank="1" showInputMessage="1" showErrorMessage="1" sqref="U5946:U5947">
      <formula1>$A$153:$A$154</formula1>
    </dataValidation>
    <dataValidation type="list" allowBlank="1" showInputMessage="1" showErrorMessage="1" sqref="B5949:B5950">
      <formula1>$A$141:$A$149</formula1>
    </dataValidation>
    <dataValidation type="list" allowBlank="1" showInputMessage="1" showErrorMessage="1" sqref="U5952:U6057">
      <formula1>$A$259:$A$260</formula1>
    </dataValidation>
    <dataValidation type="list" allowBlank="1" showInputMessage="1" showErrorMessage="1" sqref="B5952:B6057">
      <formula1>$A$249:$A$257</formula1>
    </dataValidation>
    <dataValidation type="list" allowBlank="1" showInputMessage="1" showErrorMessage="1" sqref="AI6430:AI6437 AI6060:AI6064 AI6260:AI6318 AI6075:AI6186 AI6449 AI6489 AI6491:AI6494 AI6497:AI6514 AI6517:AI6524 AI6526:AI6637 AI6639:AI6640 AI6644:AI6665 AI6642 AI6669:AI6670 AI6667 AI6673:AI6674 AI6676:AI6678 AI6681:AI6712 AI6734:AI6738 AI6745:AI6768 AI6771:AI6778 AI6834 AI7006:AI7013 AI7425">
      <formula1>"建库+测序,只建库,只测序,加测单"</formula1>
    </dataValidation>
    <dataValidation type="list" allowBlank="1" showInputMessage="1" showErrorMessage="1" sqref="N6421:N6437 N6230 N6323:N6419 N6321 N6257 N6251:N6252 N6248 N6067:N6072 N6075:N6187 N6060:N6064 N6222:N6223 N6440:N6447 N6449 N6452:N6489 N6491:N6494 N6497:N6514 N6517:N6524 N6526:N6637 N6642 N6666 N6669:N6670 N6673:N6674 N6676:N6678 N6681:N6721 N6723:N6728 N6730:N6732 N6744 N6734:N6742 N6771:N6778 N6780:N6783 N6785:N6832 L6834 L6946 N7006:N7013 N7015:N7074 N7076:N7092 N7130:N7138 N7425 N7427:N7429 L6978 N6917:N7004 L6897 L6865 N6836:N6915">
      <formula1>文库类型</formula1>
    </dataValidation>
    <dataValidation type="list" allowBlank="1" showInputMessage="1" showErrorMessage="1" sqref="R6421:R6437 R6230 R6323:R6419 R6321 R6257 R6251:R6252 R6248 R6245 R6067:R6072 R6075:R6187 R6060:R6064 R6222:R6223 R6225:R6228 R6440:R6447 R6449 R6452:R6489 R6491:R6494 R6497:R6514 R6517:R6524 R6526:R6637 R6639:R6640 R6642 R6662:R6666 R6669:R6670 R6673:R6674 R6676:R6678 R6681:R6721 R6723:R6728 R6730:R6732 R6744 R6734:R6742 R6771:R6778 R6780:R6783 R6785:R6832 R6834 R6836:R6915 R6917:R7004 R7011:R7013 R7015:R7074 R7076:R7092 R7427:R7429">
      <formula1>"杂交前Pool,杂交后Pool"</formula1>
    </dataValidation>
    <dataValidation type="list" allowBlank="1" showInputMessage="1" showErrorMessage="1" sqref="U6421:U6437 U6230 U6323:U6419 U6321 U6257 U6251:U6252 U6248 U6245 U6067:U6072 U6075:U6187 U6060:U6064 U6222:U6223 U6225:U6228 U6440:U6447 U6449 U6452:U6489 U6491:U6494 U6497:U6514 U6517:U6524 U6526:U6637 U6639:U6640 U6669:U6670 U6644:U6667 U6673:U6674 U6676:U6678 U6681:U6721 U6730:U6732 U6744 U6734:U6742 U6771:U6778 U6780:U6783 U6785:U6832 U6834 U6836:U6915 U7006:U7013 U7015:U7074 U6917:U7004 U7076:U7092 U7138 U7431:U7490 U7427:U7429 U7425">
      <formula1>测序类型</formula1>
    </dataValidation>
    <dataValidation type="list" allowBlank="1" showInputMessage="1" showErrorMessage="1" sqref="AJ6421:AJ6437 AJ6230 AJ6323:AJ6419 AJ6321 AJ6257 AJ6251:AJ6252 AJ6248 AJ6245 AJ6067:AJ6072 AJ6060:AJ6064 AJ6222:AJ6223 AJ6225:AJ6228 AJ6440:AJ6447 AJ6449 AJ6452:AJ6489 AJ6491:AJ6494 AJ6497:AJ6514 AJ6517:AJ6524 AJ6526:AJ6637 AJ6639:AJ6640 AJ6644:AJ6667 AJ6673:AJ6674 AJ6676:AJ6678 AJ6681:AJ6721 AJ6723:AJ6728 AJ6730:AJ6732 AJ6744 Z6740:Z6742 AJ6771:AJ6778 Z6780:Z6783 Z6785:Z6832 Z6834 Y6836:Y6915 AJ7006:AJ7013 AJ7015:AJ7074 AJ7076:AJ7092 AB7130:AB7138 Z7425 Z7427:Z7429 AJ6075:AJ6186 Y6187 AJ6734:AJ6738 Y6739">
      <formula1>数据分析类型</formula1>
    </dataValidation>
  </dataValidations>
  <hyperlinks>
    <hyperlink ref="H201" r:id="rId1"/>
    <hyperlink ref="H202" r:id="rId2"/>
    <hyperlink ref="H203" r:id="rId3"/>
    <hyperlink ref="H204" r:id="rId4"/>
    <hyperlink ref="H205" r:id="rId5"/>
    <hyperlink ref="H206" r:id="rId6"/>
    <hyperlink ref="H207" r:id="rId7"/>
    <hyperlink ref="H208" r:id="rId8"/>
    <hyperlink ref="H209" r:id="rId9"/>
    <hyperlink ref="H210" r:id="rId10"/>
    <hyperlink ref="H211" r:id="rId11"/>
    <hyperlink ref="H212" r:id="rId12"/>
    <hyperlink ref="H213" r:id="rId13"/>
    <hyperlink ref="H214" r:id="rId14"/>
    <hyperlink ref="H215" r:id="rId15"/>
    <hyperlink ref="H216" r:id="rId16"/>
    <hyperlink ref="H217" r:id="rId17"/>
    <hyperlink ref="H218" r:id="rId18"/>
    <hyperlink ref="H219" r:id="rId19"/>
    <hyperlink ref="H220" r:id="rId20"/>
    <hyperlink ref="H221" r:id="rId21"/>
    <hyperlink ref="H222" r:id="rId22"/>
    <hyperlink ref="H223" r:id="rId23"/>
    <hyperlink ref="H224" r:id="rId24"/>
    <hyperlink ref="H225" r:id="rId25"/>
    <hyperlink ref="H226" r:id="rId26"/>
    <hyperlink ref="H227" r:id="rId27"/>
    <hyperlink ref="H228" r:id="rId28"/>
    <hyperlink ref="H229" r:id="rId29"/>
    <hyperlink ref="H230" r:id="rId30"/>
    <hyperlink ref="H231" r:id="rId31"/>
    <hyperlink ref="H232" r:id="rId32"/>
    <hyperlink ref="H233" r:id="rId33"/>
    <hyperlink ref="H234" r:id="rId34"/>
    <hyperlink ref="H235" r:id="rId35"/>
    <hyperlink ref="H236" r:id="rId36"/>
    <hyperlink ref="H237" r:id="rId37"/>
    <hyperlink ref="H238" r:id="rId38"/>
    <hyperlink ref="H239" r:id="rId39"/>
    <hyperlink ref="H240" r:id="rId40"/>
    <hyperlink ref="H241" r:id="rId41"/>
    <hyperlink ref="H242" r:id="rId42"/>
    <hyperlink ref="H243" r:id="rId43"/>
    <hyperlink ref="H244" r:id="rId44"/>
    <hyperlink ref="H245" r:id="rId45"/>
    <hyperlink ref="H246" r:id="rId46"/>
    <hyperlink ref="H247" r:id="rId47"/>
    <hyperlink ref="H248" r:id="rId48"/>
    <hyperlink ref="H249" r:id="rId49"/>
    <hyperlink ref="H250" r:id="rId50"/>
    <hyperlink ref="H251" r:id="rId51"/>
    <hyperlink ref="H252" r:id="rId52"/>
    <hyperlink ref="H253" r:id="rId53"/>
    <hyperlink ref="H254" r:id="rId54"/>
    <hyperlink ref="H255" r:id="rId55"/>
    <hyperlink ref="H256" r:id="rId56"/>
    <hyperlink ref="H257" r:id="rId57"/>
    <hyperlink ref="H258" r:id="rId58"/>
    <hyperlink ref="H259" r:id="rId59"/>
    <hyperlink ref="H260" r:id="rId60"/>
    <hyperlink ref="H261" r:id="rId61"/>
    <hyperlink ref="H262" r:id="rId62"/>
    <hyperlink ref="H263" r:id="rId63"/>
    <hyperlink ref="H264" r:id="rId64"/>
    <hyperlink ref="H265" r:id="rId65"/>
    <hyperlink ref="H266" r:id="rId66"/>
    <hyperlink ref="H267" r:id="rId67"/>
    <hyperlink ref="H268" r:id="rId68"/>
    <hyperlink ref="H269" r:id="rId69"/>
    <hyperlink ref="H270" r:id="rId70"/>
    <hyperlink ref="H271" r:id="rId71"/>
    <hyperlink ref="H272" r:id="rId72"/>
    <hyperlink ref="H273" r:id="rId73"/>
    <hyperlink ref="H274" r:id="rId74"/>
    <hyperlink ref="H275" r:id="rId75"/>
    <hyperlink ref="H276" r:id="rId76"/>
    <hyperlink ref="H277" r:id="rId77"/>
    <hyperlink ref="H278" r:id="rId78"/>
    <hyperlink ref="H279" r:id="rId79"/>
    <hyperlink ref="H280" r:id="rId80"/>
    <hyperlink ref="H281" r:id="rId81"/>
    <hyperlink ref="H282" r:id="rId82"/>
    <hyperlink ref="H283" r:id="rId83"/>
    <hyperlink ref="H284" r:id="rId84"/>
    <hyperlink ref="H285" r:id="rId85"/>
    <hyperlink ref="H286" r:id="rId86"/>
    <hyperlink ref="H313" r:id="rId87"/>
    <hyperlink ref="H314" r:id="rId88"/>
    <hyperlink ref="H315" r:id="rId89"/>
    <hyperlink ref="H316" r:id="rId90"/>
    <hyperlink ref="H317" r:id="rId91"/>
    <hyperlink ref="H318" r:id="rId92"/>
    <hyperlink ref="H331" r:id="rId93"/>
    <hyperlink ref="H332" r:id="rId94"/>
    <hyperlink ref="H333" r:id="rId95"/>
    <hyperlink ref="H334" r:id="rId96"/>
    <hyperlink ref="H335" r:id="rId97"/>
    <hyperlink ref="H336" r:id="rId98"/>
    <hyperlink ref="H337" r:id="rId99"/>
    <hyperlink ref="H338" r:id="rId100"/>
    <hyperlink ref="H339" r:id="rId101"/>
    <hyperlink ref="H340" r:id="rId102"/>
    <hyperlink ref="H341" r:id="rId103"/>
    <hyperlink ref="H342" r:id="rId104"/>
    <hyperlink ref="H343" r:id="rId105"/>
    <hyperlink ref="H344" r:id="rId106"/>
    <hyperlink ref="H345" r:id="rId107"/>
    <hyperlink ref="H346" r:id="rId108"/>
    <hyperlink ref="H347" r:id="rId109"/>
    <hyperlink ref="H348" r:id="rId110"/>
    <hyperlink ref="H349" r:id="rId111"/>
    <hyperlink ref="H350" r:id="rId112"/>
    <hyperlink ref="H351" r:id="rId113"/>
    <hyperlink ref="H352" r:id="rId114"/>
    <hyperlink ref="H353" r:id="rId115"/>
    <hyperlink ref="H354" r:id="rId116"/>
    <hyperlink ref="H355" r:id="rId117"/>
    <hyperlink ref="H356" r:id="rId118"/>
    <hyperlink ref="H357" r:id="rId119"/>
    <hyperlink ref="H358" r:id="rId120"/>
    <hyperlink ref="H359" r:id="rId121"/>
    <hyperlink ref="H360" r:id="rId122"/>
    <hyperlink ref="H361" r:id="rId123"/>
    <hyperlink ref="H362" r:id="rId124"/>
    <hyperlink ref="H363" r:id="rId125"/>
    <hyperlink ref="H364" r:id="rId126"/>
    <hyperlink ref="H370" r:id="rId127"/>
    <hyperlink ref="H1062" r:id="rId128"/>
    <hyperlink ref="H1202" r:id="rId129" display="徐佳佳xujiajia@genomics.cn"/>
    <hyperlink ref="H1211" r:id="rId130" display="徐佳佳xujiajia@genomics.cn"/>
    <hyperlink ref="H1189" r:id="rId131" display="徐佳佳xujiajia@genomics.cn"/>
    <hyperlink ref="H1217" r:id="rId132" display="徐佳佳xujiajia@genomics.cn"/>
    <hyperlink ref="H1196" r:id="rId133" display="徐佳佳xujiajia@genomics.cn"/>
    <hyperlink ref="H1187" r:id="rId134" display="徐佳佳xujiajia@genomics.cn"/>
    <hyperlink ref="H1198" r:id="rId135" display="徐佳佳xujiajia@genomics.cn"/>
    <hyperlink ref="H1207" r:id="rId136" display="徐佳佳xujiajia@genomics.cn"/>
    <hyperlink ref="H1199" r:id="rId137" display="徐佳佳xujiajia@genomics.cn"/>
    <hyperlink ref="H1208" r:id="rId138" display="徐佳佳xujiajia@genomics.cn"/>
    <hyperlink ref="H1195" r:id="rId139" display="徐佳佳xujiajia@genomics.cn"/>
    <hyperlink ref="H1219" r:id="rId140" display="徐佳佳xujiajia@genomics.cn"/>
    <hyperlink ref="H1203" r:id="rId141" display="徐佳佳xujiajia@genomics.cn"/>
    <hyperlink ref="H1212" r:id="rId142" display="徐佳佳xujiajia@genomics.cn"/>
    <hyperlink ref="H1205" r:id="rId143" display="徐佳佳xujiajia@genomics.cn"/>
    <hyperlink ref="H1215" r:id="rId144" display="徐佳佳xujiajia@genomics.cn"/>
    <hyperlink ref="H1200" r:id="rId145" display="徐佳佳xujiajia@genomics.cn"/>
    <hyperlink ref="H1209" r:id="rId146" display="徐佳佳xujiajia@genomics.cn"/>
    <hyperlink ref="H1188" r:id="rId147" display="徐佳佳xujiajia@genomics.cn"/>
    <hyperlink ref="H1183" r:id="rId148" display="徐佳佳xujiajia@genomics.cn"/>
    <hyperlink ref="H1194" r:id="rId149" display="徐佳佳xujiajia@genomics.cn"/>
    <hyperlink ref="H1186" r:id="rId150" display="徐佳佳xujiajia@genomics.cn"/>
    <hyperlink ref="H1193" r:id="rId151" display="徐佳佳xujiajia@genomics.cn"/>
    <hyperlink ref="H1221" r:id="rId152" display="徐佳佳xujiajia@genomics.cn"/>
    <hyperlink ref="H1206" r:id="rId153" display="徐佳佳xujiajia@genomics.cn"/>
    <hyperlink ref="H1214" r:id="rId154" display="徐佳佳xujiajia@genomics.cn"/>
    <hyperlink ref="H1191" r:id="rId155" display="徐佳佳xujiajia@genomics.cn"/>
    <hyperlink ref="H1185" r:id="rId156" display="徐佳佳xujiajia@genomics.cn"/>
    <hyperlink ref="H1192" r:id="rId157" display="徐佳佳xujiajia@genomics.cn"/>
    <hyperlink ref="H1220" r:id="rId158" display="徐佳佳xujiajia@genomics.cn"/>
    <hyperlink ref="H1204" r:id="rId159" display="徐佳佳xujiajia@genomics.cn"/>
    <hyperlink ref="H1213" r:id="rId160" display="徐佳佳xujiajia@genomics.cn"/>
    <hyperlink ref="H1218" r:id="rId161" display="徐佳佳xujiajia@genomics.cn"/>
    <hyperlink ref="H1216" r:id="rId162" display="徐佳佳xujiajia@genomics.cn"/>
    <hyperlink ref="H1190" r:id="rId163" display="徐佳佳xujiajia@genomics.cn"/>
    <hyperlink ref="H1184" r:id="rId164" display="徐佳佳xujiajia@genomics.cn"/>
    <hyperlink ref="H1201" r:id="rId165" display="徐佳佳xujiajia@genomics.cn"/>
    <hyperlink ref="H1210" r:id="rId166" display="徐佳佳xujiajia@genomics.cn"/>
    <hyperlink ref="H1197" r:id="rId167" display="徐佳佳xujiajia@genomics.cn"/>
    <hyperlink ref="H1222" r:id="rId168" display="徐佳佳xujiajia@genomics.cn"/>
    <hyperlink ref="H1269" r:id="rId169"/>
    <hyperlink ref="H1270" r:id="rId170"/>
    <hyperlink ref="H1013" r:id="rId171"/>
    <hyperlink ref="H1237" r:id="rId172"/>
    <hyperlink ref="H1265" r:id="rId173"/>
    <hyperlink ref="H1266" r:id="rId174"/>
    <hyperlink ref="H1267" r:id="rId175"/>
    <hyperlink ref="H1268" r:id="rId176"/>
    <hyperlink ref="H1272" r:id="rId177"/>
    <hyperlink ref="H1273" r:id="rId178"/>
    <hyperlink ref="H1289" r:id="rId179"/>
    <hyperlink ref="H1290" r:id="rId180"/>
    <hyperlink ref="H1291" r:id="rId181"/>
    <hyperlink ref="H1292" r:id="rId182"/>
    <hyperlink ref="H1293" r:id="rId183"/>
    <hyperlink ref="H1294" r:id="rId184"/>
    <hyperlink ref="H1295" r:id="rId185"/>
    <hyperlink ref="H1296" r:id="rId186"/>
    <hyperlink ref="H1297" r:id="rId187"/>
    <hyperlink ref="H1298" r:id="rId188"/>
    <hyperlink ref="H1299" r:id="rId189"/>
    <hyperlink ref="H1300" r:id="rId190"/>
    <hyperlink ref="H1301" r:id="rId191"/>
    <hyperlink ref="H1302" r:id="rId192"/>
    <hyperlink ref="H1303" r:id="rId193"/>
    <hyperlink ref="H1304" r:id="rId194"/>
    <hyperlink ref="H1305" r:id="rId195"/>
    <hyperlink ref="H1306" r:id="rId196"/>
    <hyperlink ref="H1307" r:id="rId197"/>
    <hyperlink ref="H1308" r:id="rId198"/>
    <hyperlink ref="H1309" r:id="rId199"/>
    <hyperlink ref="H1310" r:id="rId200"/>
    <hyperlink ref="H1311" r:id="rId201"/>
    <hyperlink ref="H1312" r:id="rId202"/>
    <hyperlink ref="H1313" r:id="rId203"/>
    <hyperlink ref="H1314" r:id="rId204"/>
    <hyperlink ref="H1315" r:id="rId205"/>
    <hyperlink ref="H1316" r:id="rId206"/>
    <hyperlink ref="H1317" r:id="rId207"/>
    <hyperlink ref="H1318" r:id="rId208"/>
    <hyperlink ref="H1319" r:id="rId209"/>
    <hyperlink ref="H1320" r:id="rId210"/>
    <hyperlink ref="H1331" r:id="rId211"/>
    <hyperlink ref="H1332" r:id="rId212"/>
    <hyperlink ref="H1333" r:id="rId213"/>
    <hyperlink ref="H1334" r:id="rId214"/>
    <hyperlink ref="H1335" r:id="rId215"/>
    <hyperlink ref="H1336" r:id="rId216"/>
    <hyperlink ref="H1337" r:id="rId217"/>
    <hyperlink ref="H1338" r:id="rId218"/>
    <hyperlink ref="H1339" r:id="rId219"/>
    <hyperlink ref="H1340" r:id="rId220"/>
    <hyperlink ref="H1341" r:id="rId221"/>
    <hyperlink ref="H1342" r:id="rId222"/>
    <hyperlink ref="H1343" r:id="rId223"/>
    <hyperlink ref="H1344" r:id="rId224"/>
    <hyperlink ref="H1345" r:id="rId225"/>
    <hyperlink ref="H1346" r:id="rId226"/>
    <hyperlink ref="H1347" r:id="rId227"/>
    <hyperlink ref="H1348" r:id="rId228"/>
    <hyperlink ref="H1349" r:id="rId229"/>
    <hyperlink ref="H1350" r:id="rId230"/>
    <hyperlink ref="H1351" r:id="rId231"/>
    <hyperlink ref="H1352" r:id="rId232"/>
    <hyperlink ref="H1353" r:id="rId233"/>
    <hyperlink ref="H1354" r:id="rId234"/>
    <hyperlink ref="H1355" r:id="rId235"/>
    <hyperlink ref="H1356" r:id="rId236"/>
    <hyperlink ref="H1357" r:id="rId237"/>
    <hyperlink ref="H1358" r:id="rId238"/>
    <hyperlink ref="H1359" r:id="rId239"/>
    <hyperlink ref="H1360" r:id="rId240"/>
    <hyperlink ref="H1361" r:id="rId241"/>
    <hyperlink ref="H1362" r:id="rId242"/>
    <hyperlink ref="H1365" r:id="rId243"/>
    <hyperlink ref="H1366" r:id="rId244"/>
    <hyperlink ref="H1367" r:id="rId245"/>
    <hyperlink ref="H1368" r:id="rId246"/>
    <hyperlink ref="H1369" r:id="rId247" display="徐佳佳xujiajia@genomics.cn"/>
    <hyperlink ref="H1370" r:id="rId248" display="徐佳佳xujiajia@genomics.cn"/>
    <hyperlink ref="H1371" r:id="rId249" display="徐佳佳xujiajia@genomics.cn"/>
    <hyperlink ref="H1372" r:id="rId250" display="徐佳佳xujiajia@genomics.cn"/>
    <hyperlink ref="H1373" r:id="rId251" display="徐佳佳xujiajia@genomics.cn"/>
    <hyperlink ref="H1374" r:id="rId252" display="徐佳佳xujiajia@genomics.cn"/>
    <hyperlink ref="H1375" r:id="rId253" display="徐佳佳xujiajia@genomics.cn"/>
    <hyperlink ref="H1376" r:id="rId254" display="徐佳佳xujiajia@genomics.cn"/>
    <hyperlink ref="H1377" r:id="rId255" display="徐佳佳xujiajia@genomics.cn"/>
    <hyperlink ref="H1378" r:id="rId256" display="徐佳佳xujiajia@genomics.cn"/>
    <hyperlink ref="H1379" r:id="rId257" display="徐佳佳xujiajia@genomics.cn"/>
    <hyperlink ref="H1380" r:id="rId258" display="徐佳佳xujiajia@genomics.cn"/>
    <hyperlink ref="H1381" r:id="rId259" display="徐佳佳xujiajia@genomics.cn"/>
    <hyperlink ref="H1382" r:id="rId260" display="徐佳佳xujiajia@genomics.cn"/>
    <hyperlink ref="H1383" r:id="rId261" display="徐佳佳xujiajia@genomics.cn"/>
    <hyperlink ref="H1384" r:id="rId262" display="徐佳佳xujiajia@genomics.cn"/>
    <hyperlink ref="H1385" r:id="rId263" display="徐佳佳xujiajia@genomics.cn"/>
    <hyperlink ref="H1386" r:id="rId264" display="徐佳佳xujiajia@genomics.cn"/>
    <hyperlink ref="H1387" r:id="rId265" display="徐佳佳xujiajia@genomics.cn"/>
    <hyperlink ref="H1388" r:id="rId266" display="徐佳佳xujiajia@genomics.cn"/>
    <hyperlink ref="H1414" r:id="rId267"/>
    <hyperlink ref="H1415" r:id="rId268"/>
    <hyperlink ref="H1416" r:id="rId269"/>
    <hyperlink ref="H1417" r:id="rId270"/>
    <hyperlink ref="H1418" r:id="rId271"/>
    <hyperlink ref="H1419" r:id="rId272"/>
    <hyperlink ref="H1420" r:id="rId273"/>
    <hyperlink ref="H1421" r:id="rId274"/>
    <hyperlink ref="H1422" r:id="rId275"/>
    <hyperlink ref="H1423" r:id="rId276"/>
    <hyperlink ref="H1424" r:id="rId277"/>
    <hyperlink ref="H1425" r:id="rId278"/>
    <hyperlink ref="H1426" r:id="rId279"/>
    <hyperlink ref="H1427" r:id="rId280"/>
    <hyperlink ref="H1428" r:id="rId281"/>
    <hyperlink ref="H1429" r:id="rId282"/>
    <hyperlink ref="H1430" r:id="rId283"/>
    <hyperlink ref="H1431" r:id="rId284"/>
    <hyperlink ref="H1432" r:id="rId285"/>
    <hyperlink ref="H1433" r:id="rId286"/>
    <hyperlink ref="H1435" r:id="rId287"/>
    <hyperlink ref="H1436" r:id="rId288"/>
    <hyperlink ref="H1437" r:id="rId289"/>
    <hyperlink ref="H1438" r:id="rId290"/>
    <hyperlink ref="H1439" r:id="rId291"/>
    <hyperlink ref="H1440" r:id="rId292"/>
    <hyperlink ref="H1441" r:id="rId293"/>
    <hyperlink ref="H1442" r:id="rId294"/>
    <hyperlink ref="H1443" r:id="rId295"/>
    <hyperlink ref="H1444" r:id="rId296"/>
    <hyperlink ref="H1445" r:id="rId297"/>
    <hyperlink ref="H1446" r:id="rId298"/>
    <hyperlink ref="H1447" r:id="rId299"/>
    <hyperlink ref="H1448" r:id="rId300"/>
    <hyperlink ref="H1449" r:id="rId301"/>
    <hyperlink ref="H1450" r:id="rId302"/>
    <hyperlink ref="H1475" r:id="rId303"/>
    <hyperlink ref="H1476" r:id="rId304"/>
    <hyperlink ref="H1477" r:id="rId305"/>
    <hyperlink ref="H1478" r:id="rId306"/>
    <hyperlink ref="H1479" r:id="rId307"/>
    <hyperlink ref="H1480" r:id="rId308"/>
    <hyperlink ref="H1481" r:id="rId309"/>
    <hyperlink ref="H1482" r:id="rId310"/>
    <hyperlink ref="H1483" r:id="rId311"/>
    <hyperlink ref="H1484" r:id="rId312"/>
    <hyperlink ref="H1485" r:id="rId313"/>
    <hyperlink ref="H1486" r:id="rId314"/>
    <hyperlink ref="H1487" r:id="rId315"/>
    <hyperlink ref="H1488" r:id="rId316"/>
    <hyperlink ref="H1489" r:id="rId317"/>
    <hyperlink ref="H1490" r:id="rId318"/>
    <hyperlink ref="H1491" r:id="rId319"/>
    <hyperlink ref="H1492" r:id="rId320"/>
    <hyperlink ref="H1493" r:id="rId321"/>
    <hyperlink ref="H1494" r:id="rId322"/>
    <hyperlink ref="H1495" r:id="rId323"/>
    <hyperlink ref="H1496" r:id="rId324"/>
    <hyperlink ref="H1497" r:id="rId325"/>
    <hyperlink ref="H1498" r:id="rId326"/>
    <hyperlink ref="H1499" r:id="rId327"/>
    <hyperlink ref="H1500" r:id="rId328"/>
    <hyperlink ref="H1501" r:id="rId329"/>
    <hyperlink ref="H1502" r:id="rId330"/>
    <hyperlink ref="H1503" r:id="rId331"/>
    <hyperlink ref="H1504" r:id="rId332"/>
    <hyperlink ref="H1505" r:id="rId333"/>
    <hyperlink ref="H1506" r:id="rId334"/>
    <hyperlink ref="H1507" r:id="rId335"/>
    <hyperlink ref="H1508" r:id="rId336"/>
    <hyperlink ref="H1509" r:id="rId337"/>
    <hyperlink ref="H1510" r:id="rId338"/>
    <hyperlink ref="H1511" r:id="rId339"/>
    <hyperlink ref="H1512" r:id="rId340"/>
    <hyperlink ref="H1513" r:id="rId341"/>
    <hyperlink ref="H1514" r:id="rId342"/>
    <hyperlink ref="H1515" r:id="rId343"/>
    <hyperlink ref="H1516" r:id="rId344"/>
    <hyperlink ref="H1517" r:id="rId345"/>
    <hyperlink ref="H1518" r:id="rId346"/>
    <hyperlink ref="H1519" r:id="rId347"/>
    <hyperlink ref="H1520" r:id="rId348"/>
    <hyperlink ref="H1521" r:id="rId349"/>
    <hyperlink ref="H1522" r:id="rId350"/>
    <hyperlink ref="H1523" r:id="rId351"/>
    <hyperlink ref="H1524" r:id="rId352"/>
    <hyperlink ref="H1525" r:id="rId353"/>
    <hyperlink ref="H1526" r:id="rId354"/>
    <hyperlink ref="H1527" r:id="rId355"/>
    <hyperlink ref="H1528" r:id="rId356"/>
    <hyperlink ref="H1529" r:id="rId357"/>
    <hyperlink ref="H1530" r:id="rId358"/>
    <hyperlink ref="H1531" r:id="rId359"/>
    <hyperlink ref="H1532" r:id="rId360"/>
    <hyperlink ref="H1533" r:id="rId361"/>
    <hyperlink ref="H1534" r:id="rId362"/>
    <hyperlink ref="H1535" r:id="rId363"/>
    <hyperlink ref="H1536" r:id="rId364"/>
    <hyperlink ref="H1537" r:id="rId365"/>
    <hyperlink ref="H1538" r:id="rId366"/>
    <hyperlink ref="H1539" r:id="rId367"/>
    <hyperlink ref="H1540" r:id="rId368"/>
    <hyperlink ref="H1541" r:id="rId369"/>
    <hyperlink ref="H1542" r:id="rId370"/>
    <hyperlink ref="H1543" r:id="rId371"/>
    <hyperlink ref="H1544" r:id="rId372"/>
    <hyperlink ref="H1545" r:id="rId373"/>
    <hyperlink ref="H1546" r:id="rId374"/>
    <hyperlink ref="H1547" r:id="rId375"/>
    <hyperlink ref="H1548" r:id="rId376"/>
    <hyperlink ref="H1549" r:id="rId377"/>
    <hyperlink ref="H1550" r:id="rId378"/>
    <hyperlink ref="H1551" r:id="rId379"/>
    <hyperlink ref="H1552" r:id="rId380"/>
    <hyperlink ref="H1553" r:id="rId381"/>
    <hyperlink ref="H1554" r:id="rId382"/>
    <hyperlink ref="H1757" r:id="rId383" display="fanguangyi@genomics.org.cn"/>
    <hyperlink ref="H1759" r:id="rId384" display="caodandan@genomics.cn;zhangruifang@genomics.cn"/>
    <hyperlink ref="H1760" r:id="rId385" display="caodandan@genomics.cn;zhangruifang@genomics.cn"/>
    <hyperlink ref="H1761" r:id="rId386" display="caodandan@genomics.cn;zhangruifang@genomics.cn"/>
    <hyperlink ref="H1762" r:id="rId387" display="caodandan@genomics.cn;zhangruifang@genomics.cn"/>
    <hyperlink ref="H1763" r:id="rId388" display="caodandan@genomics.cn;zhangruifang@genomics.cn"/>
    <hyperlink ref="H1764" r:id="rId389" display="caodandan@genomics.cn;zhangruifang@genomics.cn"/>
    <hyperlink ref="H1765" r:id="rId390" display="caodandan@genomics.cn;zhangruifang@genomics.cn"/>
    <hyperlink ref="H1766" r:id="rId391" display="caodandan@genomics.cn;zhangruifang@genomics.cn"/>
    <hyperlink ref="H1767" r:id="rId392" display="caodandan@genomics.cn;zhangruifang@genomics.cn"/>
    <hyperlink ref="H1768" r:id="rId393" display="caodandan@genomics.cn;zhangruifang@genomics.cn"/>
    <hyperlink ref="H1769" r:id="rId394" display="caodandan@genomics.cn;zhangruifang@genomics.cn"/>
    <hyperlink ref="H1770" r:id="rId395" display="caodandan@genomics.cn;zhangruifang@genomics.cn"/>
    <hyperlink ref="H1771" r:id="rId396" display="caodandan@genomics.cn;zhangruifang@genomics.cn"/>
    <hyperlink ref="H1772" r:id="rId397" display="caodandan@genomics.cn;zhangruifang@genomics.cn"/>
    <hyperlink ref="H1773" r:id="rId398" display="caodandan@genomics.cn;zhangruifang@genomics.cn"/>
    <hyperlink ref="H1774" r:id="rId399" display="caodandan@genomics.cn;zhangruifang@genomics.cn"/>
    <hyperlink ref="H1775" r:id="rId400" display="caodandan@genomics.cn;zhangruifang@genomics.cn"/>
    <hyperlink ref="H1776" r:id="rId401" display="caodandan@genomics.cn;zhangruifang@genomics.cn"/>
    <hyperlink ref="H1777" r:id="rId402" display="caodandan@genomics.cn;zhangruifang@genomics.cn"/>
    <hyperlink ref="H1778" r:id="rId403" display="caodandan@genomics.cn;zhangruifang@genomics.cn"/>
    <hyperlink ref="H1779" r:id="rId404" display="caodandan@genomics.cn;zhangruifang@genomics.cn"/>
    <hyperlink ref="H1780" r:id="rId405" display="caodandan@genomics.cn;zhangruifang@genomics.cn"/>
    <hyperlink ref="H1781" r:id="rId406" display="caodandan@genomics.cn;zhangruifang@genomics.cn"/>
    <hyperlink ref="H1782" r:id="rId407" display="caodandan@genomics.cn;zhangruifang@genomics.cn"/>
    <hyperlink ref="H1783" r:id="rId408" display="caodandan@genomics.cn;zhangruifang@genomics.cn"/>
    <hyperlink ref="H1784" r:id="rId409" display="caodandan@genomics.cn;zhangruifang@genomics.cn"/>
    <hyperlink ref="H1785" r:id="rId410" display="caodandan@genomics.cn;zhangruifang@genomics.cn"/>
    <hyperlink ref="H1786" r:id="rId411" display="caodandan@genomics.cn;zhangruifang@genomics.cn"/>
    <hyperlink ref="H1787" r:id="rId412" display="caodandan@genomics.cn;zhangruifang@genomics.cn"/>
    <hyperlink ref="H1788" r:id="rId413" display="caodandan@genomics.cn;zhangruifang@genomics.cn"/>
    <hyperlink ref="H1789" r:id="rId414" display="caodandan@genomics.cn;zhangruifang@genomics.cn"/>
    <hyperlink ref="H1790" r:id="rId415" display="caodandan@genomics.cn;zhangruifang@genomics.cn"/>
    <hyperlink ref="H1791" r:id="rId416" display="caodandan@genomics.cn;zhangruifang@genomics.cn"/>
    <hyperlink ref="H1792" r:id="rId417" display="caodandan@genomics.cn;zhangruifang@genomics.cn"/>
    <hyperlink ref="H1793" r:id="rId418" display="caodandan@genomics.cn;zhangruifang@genomics.cn"/>
    <hyperlink ref="H1794" r:id="rId419" display="caodandan@genomics.cn;zhangruifang@genomics.cn"/>
    <hyperlink ref="H1795" r:id="rId420" display="caodandan@genomics.cn;zhangruifang@genomics.cn"/>
    <hyperlink ref="H1796" r:id="rId421" display="caodandan@genomics.cn;zhangruifang@genomics.cn"/>
    <hyperlink ref="H1797" r:id="rId422" display="caodandan@genomics.cn;zhangruifang@genomics.cn"/>
    <hyperlink ref="H1798" r:id="rId423" display="caodandan@genomics.cn;zhangruifang@genomics.cn"/>
    <hyperlink ref="H1799" r:id="rId424" display="caodandan@genomics.cn;zhangruifang@genomics.cn"/>
    <hyperlink ref="H1800" r:id="rId425" display="caodandan@genomics.cn;zhangruifang@genomics.cn"/>
    <hyperlink ref="H1801" r:id="rId426" display="caodandan@genomics.cn;zhangruifang@genomics.cn"/>
    <hyperlink ref="H1802" r:id="rId427" display="caodandan@genomics.cn;zhangruifang@genomics.cn"/>
    <hyperlink ref="H1803" r:id="rId428" display="caodandan@genomics.cn;zhangruifang@genomics.cn"/>
    <hyperlink ref="H1804" r:id="rId429" display="caodandan@genomics.cn;zhangruifang@genomics.cn"/>
    <hyperlink ref="H1805" r:id="rId430" display="caodandan@genomics.cn;zhangruifang@genomics.cn"/>
    <hyperlink ref="H1806" r:id="rId431" display="caodandan@genomics.cn;zhangruifang@genomics.cn"/>
    <hyperlink ref="H1807" r:id="rId432" display="caodandan@genomics.cn;zhangruifang@genomics.cn"/>
    <hyperlink ref="H1808" r:id="rId433" display="caodandan@genomics.cn;zhangruifang@genomics.cn"/>
    <hyperlink ref="H1809" r:id="rId434" display="caodandan@genomics.cn;zhangruifang@genomics.cn"/>
    <hyperlink ref="H1810" r:id="rId435" display="caodandan@genomics.cn;zhangruifang@genomics.cn"/>
    <hyperlink ref="H1811" r:id="rId436" display="caodandan@genomics.cn;zhangruifang@genomics.cn"/>
    <hyperlink ref="H1812" r:id="rId437" display="caodandan@genomics.cn;zhangruifang@genomics.cn"/>
    <hyperlink ref="H1813" r:id="rId438" display="caodandan@genomics.cn;zhangruifang@genomics.cn"/>
    <hyperlink ref="H1814" r:id="rId439" display="caodandan@genomics.cn;zhangruifang@genomics.cn"/>
    <hyperlink ref="H1815" r:id="rId440" display="caodandan@genomics.cn;zhangruifang@genomics.cn"/>
    <hyperlink ref="H1816" r:id="rId441" display="caodandan@genomics.cn;zhangruifang@genomics.cn"/>
    <hyperlink ref="H1817" r:id="rId442" display="caodandan@genomics.cn;zhangruifang@genomics.cn"/>
    <hyperlink ref="H1818" r:id="rId443" display="caodandan@genomics.cn;zhangruifang@genomics.cn"/>
    <hyperlink ref="H1819" r:id="rId444" display="caodandan@genomics.cn;zhangruifang@genomics.cn"/>
    <hyperlink ref="H1820" r:id="rId445" display="caodandan@genomics.cn;zhangruifang@genomics.cn"/>
    <hyperlink ref="H1821" r:id="rId446" display="caodandan@genomics.cn;zhangruifang@genomics.cn"/>
    <hyperlink ref="H1822" r:id="rId447" display="caodandan@genomics.cn;zhangruifang@genomics.cn"/>
    <hyperlink ref="H1823" r:id="rId448" display="caodandan@genomics.cn;zhangruifang@genomics.cn"/>
    <hyperlink ref="H1824" r:id="rId449" display="caodandan@genomics.cn;zhangruifang@genomics.cn"/>
    <hyperlink ref="H1825" r:id="rId450" display="caodandan@genomics.cn;zhangruifang@genomics.cn"/>
    <hyperlink ref="H1826" r:id="rId451" display="caodandan@genomics.cn;zhangruifang@genomics.cn"/>
    <hyperlink ref="H1827" r:id="rId452" display="caodandan@genomics.cn;zhangruifang@genomics.cn"/>
    <hyperlink ref="H1828" r:id="rId453" display="caodandan@genomics.cn;zhangruifang@genomics.cn"/>
    <hyperlink ref="H1829" r:id="rId454" display="caodandan@genomics.cn;zhangruifang@genomics.cn"/>
    <hyperlink ref="H1830" r:id="rId455" display="caodandan@genomics.cn;zhangruifang@genomics.cn"/>
    <hyperlink ref="H1831" r:id="rId456" display="caodandan@genomics.cn;zhangruifang@genomics.cn"/>
    <hyperlink ref="H1832" r:id="rId457" display="caodandan@genomics.cn;zhangruifang@genomics.cn"/>
    <hyperlink ref="H1833" r:id="rId458" display="caodandan@genomics.cn;zhangruifang@genomics.cn"/>
    <hyperlink ref="H1834" r:id="rId459" display="caodandan@genomics.cn;zhangruifang@genomics.cn"/>
    <hyperlink ref="H1835" r:id="rId460" display="caodandan@genomics.cn;zhangruifang@genomics.cn"/>
    <hyperlink ref="H1836" r:id="rId461" display="caodandan@genomics.cn;zhangruifang@genomics.cn"/>
    <hyperlink ref="H1837" r:id="rId462" display="caodandan@genomics.cn;zhangruifang@genomics.cn"/>
    <hyperlink ref="H1838" r:id="rId463" display="caodandan@genomics.cn;zhangruifang@genomics.cn"/>
    <hyperlink ref="H1839" r:id="rId464" display="caodandan@genomics.cn;zhangruifang@genomics.cn"/>
    <hyperlink ref="H1840" r:id="rId465" display="caodandan@genomics.cn;zhangruifang@genomics.cn"/>
    <hyperlink ref="H1841" r:id="rId466" display="caodandan@genomics.cn;zhangruifang@genomics.cn"/>
    <hyperlink ref="H1842" r:id="rId467" display="caodandan@genomics.cn;zhangruifang@genomics.cn"/>
    <hyperlink ref="H1843" r:id="rId468" display="caodandan@genomics.cn;zhangruifang@genomics.cn"/>
    <hyperlink ref="H1844" r:id="rId469" display="caodandan@genomics.cn;zhangruifang@genomics.cn"/>
    <hyperlink ref="H1845" r:id="rId470" display="caodandan@genomics.cn;zhangruifang@genomics.cn"/>
    <hyperlink ref="H1846" r:id="rId471" display="caodandan@genomics.cn;zhangruifang@genomics.cn"/>
    <hyperlink ref="H1847" r:id="rId472" display="caodandan@genomics.cn;zhangruifang@genomics.cn"/>
    <hyperlink ref="H1848" r:id="rId473" display="caodandan@genomics.cn;zhangruifang@genomics.cn"/>
    <hyperlink ref="H1849" r:id="rId474" display="caodandan@genomics.cn;zhangruifang@genomics.cn"/>
    <hyperlink ref="H1850" r:id="rId475" display="caodandan@genomics.cn;zhangruifang@genomics.cn"/>
    <hyperlink ref="H1851" r:id="rId476" display="caodandan@genomics.cn;zhangruifang@genomics.cn"/>
    <hyperlink ref="H1852" r:id="rId477" display="caodandan@genomics.cn;zhangruifang@genomics.cn"/>
    <hyperlink ref="H1853" r:id="rId478" display="caodandan@genomics.cn;zhangruifang@genomics.cn"/>
    <hyperlink ref="H1854" r:id="rId479" display="caodandan@genomics.cn;zhangruifang@genomics.cn"/>
    <hyperlink ref="H1855" r:id="rId480" display="caodandan@genomics.cn;zhangruifang@genomics.cn"/>
    <hyperlink ref="H1856" r:id="rId481" display="caodandan@genomics.cn;zhangruifang@genomics.cn"/>
    <hyperlink ref="H1857" r:id="rId482" display="caodandan@genomics.cn;zhangruifang@genomics.cn"/>
    <hyperlink ref="H1858" r:id="rId483" display="caodandan@genomics.cn;zhangruifang@genomics.cn"/>
    <hyperlink ref="H1859" r:id="rId484" display="caodandan@genomics.cn;zhangruifang@genomics.cn"/>
    <hyperlink ref="H1860" r:id="rId485" display="caodandan@genomics.cn;zhangruifang@genomics.cn"/>
    <hyperlink ref="H1861" r:id="rId486" display="caodandan@genomics.cn;zhangruifang@genomics.cn"/>
    <hyperlink ref="H1862" r:id="rId487" display="caodandan@genomics.cn;zhangruifang@genomics.cn"/>
    <hyperlink ref="H1863" r:id="rId488" display="caodandan@genomics.cn;zhangruifang@genomics.cn"/>
    <hyperlink ref="H1864" r:id="rId489" display="caodandan@genomics.cn;zhangruifang@genomics.cn"/>
    <hyperlink ref="H1865" r:id="rId490" display="caodandan@genomics.cn;zhangruifang@genomics.cn"/>
    <hyperlink ref="H1866" r:id="rId491" display="caodandan@genomics.cn;zhangruifang@genomics.cn"/>
    <hyperlink ref="H1867" r:id="rId492" display="caodandan@genomics.cn;zhangruifang@genomics.cn"/>
    <hyperlink ref="H1868" r:id="rId493" display="caodandan@genomics.cn;zhangruifang@genomics.cn"/>
    <hyperlink ref="H1869" r:id="rId494" display="caodandan@genomics.cn;zhangruifang@genomics.cn"/>
    <hyperlink ref="H1870" r:id="rId495" display="caodandan@genomics.cn;zhangruifang@genomics.cn"/>
    <hyperlink ref="H1871" r:id="rId496" display="caodandan@genomics.cn;zhangruifang@genomics.cn"/>
    <hyperlink ref="H1872" r:id="rId497" display="caodandan@genomics.cn;zhangruifang@genomics.cn"/>
    <hyperlink ref="H1873" r:id="rId498" display="caodandan@genomics.cn;zhangruifang@genomics.cn"/>
    <hyperlink ref="H1874" r:id="rId499" display="caodandan@genomics.cn;zhangruifang@genomics.cn"/>
    <hyperlink ref="H1875" r:id="rId500" display="caodandan@genomics.cn;zhangruifang@genomics.cn"/>
    <hyperlink ref="H1876" r:id="rId501" display="caodandan@genomics.cn;zhangruifang@genomics.cn"/>
    <hyperlink ref="H1877" r:id="rId502" display="caodandan@genomics.cn;zhangruifang@genomics.cn"/>
    <hyperlink ref="H1878" r:id="rId503" display="caodandan@genomics.cn;zhangruifang@genomics.cn"/>
    <hyperlink ref="H1879" r:id="rId504" display="caodandan@genomics.cn;zhangruifang@genomics.cn"/>
    <hyperlink ref="H1880" r:id="rId505" display="caodandan@genomics.cn;zhangruifang@genomics.cn"/>
    <hyperlink ref="H1881" r:id="rId506" display="caodandan@genomics.cn;zhangruifang@genomics.cn"/>
    <hyperlink ref="H1882" r:id="rId507" display="caodandan@genomics.cn;zhangruifang@genomics.cn"/>
    <hyperlink ref="H1883" r:id="rId508" display="caodandan@genomics.cn;zhangruifang@genomics.cn"/>
    <hyperlink ref="H1884" r:id="rId509" display="caodandan@genomics.cn;zhangruifang@genomics.cn"/>
    <hyperlink ref="H1885" r:id="rId510" display="caodandan@genomics.cn;zhangruifang@genomics.cn"/>
    <hyperlink ref="H1886" r:id="rId511" display="caodandan@genomics.cn;zhangruifang@genomics.cn"/>
    <hyperlink ref="H1887" r:id="rId512" display="caodandan@genomics.cn;zhangruifang@genomics.cn"/>
    <hyperlink ref="H1888" r:id="rId513" display="caodandan@genomics.cn;zhangruifang@genomics.cn"/>
    <hyperlink ref="H1889" r:id="rId514" display="caodandan@genomics.cn;zhangruifang@genomics.cn"/>
    <hyperlink ref="H1890" r:id="rId515" display="caodandan@genomics.cn;zhangruifang@genomics.cn"/>
    <hyperlink ref="H1891" r:id="rId516" display="caodandan@genomics.cn;zhangruifang@genomics.cn"/>
    <hyperlink ref="H1892" r:id="rId517" display="caodandan@genomics.cn;zhangruifang@genomics.cn"/>
    <hyperlink ref="H1893" r:id="rId518" display="caodandan@genomics.cn;zhangruifang@genomics.cn"/>
    <hyperlink ref="H1894" r:id="rId519" display="caodandan@genomics.cn;zhangruifang@genomics.cn"/>
    <hyperlink ref="H1895" r:id="rId520" display="caodandan@genomics.cn;zhangruifang@genomics.cn"/>
    <hyperlink ref="H1896" r:id="rId521" display="caodandan@genomics.cn;zhangruifang@genomics.cn"/>
    <hyperlink ref="H1897" r:id="rId522" display="caodandan@genomics.cn;zhangruifang@genomics.cn"/>
    <hyperlink ref="H1898" r:id="rId523" display="caodandan@genomics.cn;zhangruifang@genomics.cn"/>
    <hyperlink ref="H1899" r:id="rId524" display="caodandan@genomics.cn;zhangruifang@genomics.cn"/>
    <hyperlink ref="H1900" r:id="rId525" display="caodandan@genomics.cn;zhangruifang@genomics.cn"/>
    <hyperlink ref="H1901" r:id="rId526" display="caodandan@genomics.cn;zhangruifang@genomics.cn"/>
    <hyperlink ref="H1902" r:id="rId527" display="caodandan@genomics.cn;zhangruifang@genomics.cn"/>
    <hyperlink ref="H1903" r:id="rId528" display="caodandan@genomics.cn;zhangruifang@genomics.cn"/>
    <hyperlink ref="H1904" r:id="rId529" display="caodandan@genomics.cn;zhangruifang@genomics.cn"/>
    <hyperlink ref="H1905" r:id="rId530" display="caodandan@genomics.cn;zhangruifang@genomics.cn"/>
    <hyperlink ref="H1906" r:id="rId531" display="caodandan@genomics.cn;zhangruifang@genomics.cn"/>
    <hyperlink ref="H1907" r:id="rId532" display="caodandan@genomics.cn;zhangruifang@genomics.cn"/>
    <hyperlink ref="H1908" r:id="rId533" display="caodandan@genomics.cn;zhangruifang@genomics.cn"/>
    <hyperlink ref="H1909" r:id="rId534" display="caodandan@genomics.cn;zhangruifang@genomics.cn"/>
    <hyperlink ref="H1910" r:id="rId535" display="caodandan@genomics.cn;zhangruifang@genomics.cn"/>
    <hyperlink ref="H1911" r:id="rId536" display="caodandan@genomics.cn;zhangruifang@genomics.cn"/>
    <hyperlink ref="H1912" r:id="rId537" display="caodandan@genomics.cn;zhangruifang@genomics.cn"/>
    <hyperlink ref="H2035" r:id="rId538"/>
    <hyperlink ref="H2036" r:id="rId539"/>
    <hyperlink ref="H2037" r:id="rId540"/>
    <hyperlink ref="H2038" r:id="rId541"/>
    <hyperlink ref="H2039" r:id="rId542"/>
    <hyperlink ref="H2040" r:id="rId543"/>
    <hyperlink ref="H2041" r:id="rId544"/>
    <hyperlink ref="H2042" r:id="rId545"/>
    <hyperlink ref="H2043" r:id="rId546"/>
    <hyperlink ref="H2044" r:id="rId547"/>
    <hyperlink ref="H2045" r:id="rId548"/>
    <hyperlink ref="H2046" r:id="rId549"/>
    <hyperlink ref="H2047" r:id="rId550"/>
    <hyperlink ref="H2048" r:id="rId551"/>
    <hyperlink ref="H2049" r:id="rId552"/>
    <hyperlink ref="H2050" r:id="rId553"/>
    <hyperlink ref="H2051" r:id="rId554"/>
    <hyperlink ref="H2052" r:id="rId555"/>
    <hyperlink ref="H2053" r:id="rId556"/>
    <hyperlink ref="H2054" r:id="rId557"/>
    <hyperlink ref="H2055" r:id="rId558"/>
    <hyperlink ref="H2056" r:id="rId559"/>
    <hyperlink ref="H2057" r:id="rId560"/>
    <hyperlink ref="H2058" r:id="rId561"/>
    <hyperlink ref="H2059" r:id="rId562"/>
    <hyperlink ref="H2060" r:id="rId563"/>
    <hyperlink ref="H2061" r:id="rId564"/>
    <hyperlink ref="H2062" r:id="rId565"/>
    <hyperlink ref="H2063" r:id="rId566"/>
    <hyperlink ref="H2064" r:id="rId567"/>
    <hyperlink ref="H2065" r:id="rId568"/>
    <hyperlink ref="H2066" r:id="rId569"/>
    <hyperlink ref="H2067" r:id="rId570"/>
    <hyperlink ref="H2068" r:id="rId571"/>
    <hyperlink ref="H2069" r:id="rId572"/>
    <hyperlink ref="H2070" r:id="rId573"/>
    <hyperlink ref="H2071" r:id="rId574"/>
    <hyperlink ref="H2072" r:id="rId575"/>
    <hyperlink ref="H2073" r:id="rId576"/>
    <hyperlink ref="H2074" r:id="rId577"/>
    <hyperlink ref="H2075" r:id="rId578"/>
    <hyperlink ref="H2076" r:id="rId579"/>
    <hyperlink ref="H2077" r:id="rId580"/>
    <hyperlink ref="H2078" r:id="rId581"/>
    <hyperlink ref="H2079" r:id="rId582"/>
    <hyperlink ref="H2080" r:id="rId583"/>
    <hyperlink ref="H2081" r:id="rId584"/>
    <hyperlink ref="H2082" r:id="rId585"/>
    <hyperlink ref="H2083" r:id="rId586"/>
    <hyperlink ref="H2084" r:id="rId587"/>
    <hyperlink ref="H2085" r:id="rId588"/>
    <hyperlink ref="H2086" r:id="rId589"/>
    <hyperlink ref="H2087" r:id="rId590"/>
    <hyperlink ref="H2088" r:id="rId591"/>
    <hyperlink ref="H2089" r:id="rId592"/>
    <hyperlink ref="H2090" r:id="rId593"/>
    <hyperlink ref="H2091" r:id="rId594"/>
    <hyperlink ref="H2092" r:id="rId595"/>
    <hyperlink ref="H2093" r:id="rId596"/>
    <hyperlink ref="H2094" r:id="rId597"/>
    <hyperlink ref="H2095" r:id="rId598"/>
    <hyperlink ref="H2096" r:id="rId599"/>
    <hyperlink ref="H2097" r:id="rId600"/>
    <hyperlink ref="H2098" r:id="rId601"/>
    <hyperlink ref="H2099" r:id="rId602"/>
    <hyperlink ref="H2100" r:id="rId603"/>
    <hyperlink ref="H2101" r:id="rId604"/>
    <hyperlink ref="H2102" r:id="rId605"/>
    <hyperlink ref="H2103" r:id="rId606"/>
    <hyperlink ref="H2104" r:id="rId607"/>
    <hyperlink ref="H2105" r:id="rId608"/>
    <hyperlink ref="H2106" r:id="rId609"/>
    <hyperlink ref="H2107" r:id="rId610"/>
    <hyperlink ref="H2108" r:id="rId611"/>
    <hyperlink ref="H2109" r:id="rId612"/>
    <hyperlink ref="H2110" r:id="rId613"/>
    <hyperlink ref="H2111" r:id="rId614"/>
    <hyperlink ref="H2112" r:id="rId615"/>
    <hyperlink ref="H2113" r:id="rId616"/>
    <hyperlink ref="H2114" r:id="rId617"/>
    <hyperlink ref="H2115" r:id="rId618"/>
    <hyperlink ref="H2116" r:id="rId619"/>
    <hyperlink ref="H2117" r:id="rId620"/>
    <hyperlink ref="H2118" r:id="rId621"/>
    <hyperlink ref="H2119" r:id="rId622"/>
    <hyperlink ref="H2120" r:id="rId623"/>
    <hyperlink ref="H2121" r:id="rId624"/>
    <hyperlink ref="H2122" r:id="rId625"/>
    <hyperlink ref="H2123" r:id="rId626"/>
    <hyperlink ref="H2124" r:id="rId627"/>
    <hyperlink ref="H2125" r:id="rId628"/>
    <hyperlink ref="H2126" r:id="rId629"/>
    <hyperlink ref="H2127" r:id="rId630"/>
    <hyperlink ref="H2128" r:id="rId631"/>
    <hyperlink ref="H2129" r:id="rId632"/>
    <hyperlink ref="H2130" r:id="rId633"/>
    <hyperlink ref="H2131" r:id="rId634"/>
    <hyperlink ref="H2132" r:id="rId635"/>
    <hyperlink ref="H2133" r:id="rId636"/>
    <hyperlink ref="H2134" r:id="rId637"/>
    <hyperlink ref="H2135" r:id="rId638"/>
    <hyperlink ref="H2136" r:id="rId639"/>
    <hyperlink ref="H2137" r:id="rId640"/>
    <hyperlink ref="H2138" r:id="rId641"/>
    <hyperlink ref="H2139" r:id="rId642"/>
    <hyperlink ref="H2140" r:id="rId643"/>
    <hyperlink ref="H2141" r:id="rId644"/>
    <hyperlink ref="H2142" r:id="rId645"/>
    <hyperlink ref="H2143" r:id="rId646"/>
    <hyperlink ref="H2144" r:id="rId647"/>
    <hyperlink ref="H2145" r:id="rId648"/>
    <hyperlink ref="H2146" r:id="rId649"/>
    <hyperlink ref="H2147" r:id="rId650"/>
    <hyperlink ref="H2148" r:id="rId651"/>
    <hyperlink ref="H2149" r:id="rId652"/>
    <hyperlink ref="H2150" r:id="rId653"/>
    <hyperlink ref="H2151" r:id="rId654"/>
    <hyperlink ref="H2152" r:id="rId655"/>
    <hyperlink ref="H2153" r:id="rId656"/>
    <hyperlink ref="H2154" r:id="rId657"/>
    <hyperlink ref="H2155" r:id="rId658"/>
    <hyperlink ref="H2156" r:id="rId659"/>
    <hyperlink ref="H2157" r:id="rId660"/>
    <hyperlink ref="H2158" r:id="rId661"/>
    <hyperlink ref="H2159" r:id="rId662"/>
    <hyperlink ref="H2160" r:id="rId663"/>
    <hyperlink ref="H2161" r:id="rId664"/>
    <hyperlink ref="H2162" r:id="rId665"/>
    <hyperlink ref="H2163" r:id="rId666"/>
    <hyperlink ref="H2164" r:id="rId667"/>
    <hyperlink ref="H2165" r:id="rId668"/>
    <hyperlink ref="H2166" r:id="rId669"/>
    <hyperlink ref="H2167" r:id="rId670"/>
    <hyperlink ref="H2168" r:id="rId671"/>
    <hyperlink ref="H2169" r:id="rId672"/>
    <hyperlink ref="H2170" r:id="rId673"/>
    <hyperlink ref="H2171" r:id="rId674"/>
    <hyperlink ref="H2172" r:id="rId675"/>
    <hyperlink ref="H2173" r:id="rId676"/>
    <hyperlink ref="H2174" r:id="rId677"/>
    <hyperlink ref="H2175" r:id="rId678"/>
    <hyperlink ref="H2176" r:id="rId679"/>
    <hyperlink ref="H2177" r:id="rId680"/>
    <hyperlink ref="H2178" r:id="rId681"/>
    <hyperlink ref="H2179" r:id="rId682"/>
    <hyperlink ref="H2180" r:id="rId683"/>
    <hyperlink ref="H2181" r:id="rId684"/>
    <hyperlink ref="H2182" r:id="rId685"/>
    <hyperlink ref="H2183" r:id="rId686"/>
    <hyperlink ref="H2184" r:id="rId687"/>
    <hyperlink ref="H2185" r:id="rId688"/>
    <hyperlink ref="H2186" r:id="rId689"/>
    <hyperlink ref="H2187" r:id="rId690"/>
    <hyperlink ref="H2188" r:id="rId691"/>
    <hyperlink ref="H2189" r:id="rId692"/>
    <hyperlink ref="H2190" r:id="rId693"/>
    <hyperlink ref="H2191" r:id="rId694"/>
    <hyperlink ref="H2192" r:id="rId695"/>
    <hyperlink ref="H2193" r:id="rId696"/>
    <hyperlink ref="H2194" r:id="rId697"/>
    <hyperlink ref="H2195" r:id="rId698"/>
    <hyperlink ref="H2196" r:id="rId699"/>
    <hyperlink ref="H2197" r:id="rId700"/>
    <hyperlink ref="H2198" r:id="rId701"/>
    <hyperlink ref="H2199" r:id="rId702"/>
    <hyperlink ref="H2200" r:id="rId703"/>
    <hyperlink ref="H2201" r:id="rId704"/>
    <hyperlink ref="H2202" r:id="rId705"/>
    <hyperlink ref="H2203" r:id="rId706"/>
    <hyperlink ref="H2204" r:id="rId707"/>
    <hyperlink ref="H2205" r:id="rId708"/>
    <hyperlink ref="H2206" r:id="rId709"/>
    <hyperlink ref="H2207" r:id="rId710"/>
    <hyperlink ref="H2208" r:id="rId711"/>
    <hyperlink ref="H2209" r:id="rId712"/>
    <hyperlink ref="H2210" r:id="rId713"/>
    <hyperlink ref="H2211" r:id="rId714"/>
    <hyperlink ref="H2212" r:id="rId715"/>
    <hyperlink ref="H2213" r:id="rId716"/>
    <hyperlink ref="H2214" r:id="rId717"/>
    <hyperlink ref="H2215" r:id="rId718"/>
    <hyperlink ref="H2216" r:id="rId719"/>
    <hyperlink ref="H2217" r:id="rId720"/>
    <hyperlink ref="H2218" r:id="rId721"/>
    <hyperlink ref="H2219" r:id="rId722"/>
    <hyperlink ref="H2220" r:id="rId723"/>
    <hyperlink ref="H2221" r:id="rId724"/>
    <hyperlink ref="H2222" r:id="rId725"/>
    <hyperlink ref="H2223" r:id="rId726"/>
    <hyperlink ref="H2224" r:id="rId727"/>
    <hyperlink ref="H2225" r:id="rId728"/>
    <hyperlink ref="H2226" r:id="rId729"/>
    <hyperlink ref="H2227" r:id="rId730"/>
    <hyperlink ref="H2228" r:id="rId731"/>
    <hyperlink ref="H2229" r:id="rId732"/>
    <hyperlink ref="H2230" r:id="rId733"/>
    <hyperlink ref="H2231" r:id="rId734"/>
    <hyperlink ref="H2232" r:id="rId735"/>
    <hyperlink ref="H2233" r:id="rId736"/>
    <hyperlink ref="H2234" r:id="rId737"/>
    <hyperlink ref="H2235" r:id="rId738"/>
    <hyperlink ref="H2236" r:id="rId739"/>
    <hyperlink ref="H2237" r:id="rId740"/>
    <hyperlink ref="H2238" r:id="rId741"/>
    <hyperlink ref="H2239" r:id="rId742"/>
    <hyperlink ref="H2240" r:id="rId743"/>
    <hyperlink ref="H2241" r:id="rId744"/>
    <hyperlink ref="H2242" r:id="rId745"/>
    <hyperlink ref="H2243" r:id="rId746"/>
    <hyperlink ref="H2244" r:id="rId747"/>
    <hyperlink ref="H2245" r:id="rId748"/>
    <hyperlink ref="H2246" r:id="rId749"/>
    <hyperlink ref="H2247" r:id="rId750"/>
    <hyperlink ref="H2248" r:id="rId751"/>
    <hyperlink ref="H2249" r:id="rId752"/>
    <hyperlink ref="H2250" r:id="rId753"/>
    <hyperlink ref="H2251" r:id="rId754"/>
    <hyperlink ref="H2252" r:id="rId755"/>
    <hyperlink ref="H2253" r:id="rId756"/>
    <hyperlink ref="H2254" r:id="rId757"/>
    <hyperlink ref="H2255" r:id="rId758"/>
    <hyperlink ref="H2256" r:id="rId759"/>
    <hyperlink ref="H2257" r:id="rId760"/>
    <hyperlink ref="H2258" r:id="rId761"/>
    <hyperlink ref="H2259" r:id="rId762"/>
    <hyperlink ref="H2260" r:id="rId763"/>
    <hyperlink ref="H2261" r:id="rId764"/>
    <hyperlink ref="H2262" r:id="rId765"/>
    <hyperlink ref="H2263" r:id="rId766"/>
    <hyperlink ref="H2264" r:id="rId767"/>
    <hyperlink ref="H2265" r:id="rId768"/>
    <hyperlink ref="H2266" r:id="rId769"/>
    <hyperlink ref="H2267" r:id="rId770"/>
    <hyperlink ref="H2268" r:id="rId771"/>
    <hyperlink ref="H2269" r:id="rId772"/>
    <hyperlink ref="H2270" r:id="rId773"/>
    <hyperlink ref="H2271" r:id="rId774"/>
    <hyperlink ref="H2272" r:id="rId775"/>
    <hyperlink ref="H2273" r:id="rId776"/>
    <hyperlink ref="H2274" r:id="rId777"/>
    <hyperlink ref="H2275" r:id="rId778"/>
    <hyperlink ref="H2276" r:id="rId779"/>
    <hyperlink ref="H2277" r:id="rId780"/>
    <hyperlink ref="H2278" r:id="rId781"/>
    <hyperlink ref="H2279" r:id="rId782"/>
    <hyperlink ref="H2280" r:id="rId783"/>
    <hyperlink ref="H2281" r:id="rId784"/>
    <hyperlink ref="H2282" r:id="rId785"/>
    <hyperlink ref="H2283" r:id="rId786"/>
    <hyperlink ref="H2284" r:id="rId787"/>
    <hyperlink ref="H2285" r:id="rId788"/>
    <hyperlink ref="H2286" r:id="rId789"/>
    <hyperlink ref="H2287" r:id="rId790"/>
    <hyperlink ref="H2288" r:id="rId791"/>
    <hyperlink ref="H2289" r:id="rId792"/>
    <hyperlink ref="H2290" r:id="rId793"/>
    <hyperlink ref="H2291" r:id="rId794"/>
    <hyperlink ref="H2292" r:id="rId795"/>
    <hyperlink ref="H2293" r:id="rId796"/>
    <hyperlink ref="H2294" r:id="rId797"/>
    <hyperlink ref="H2295" r:id="rId798"/>
    <hyperlink ref="H2296" r:id="rId799"/>
    <hyperlink ref="H2297" r:id="rId800"/>
    <hyperlink ref="H2298" r:id="rId801"/>
    <hyperlink ref="H2299" r:id="rId802"/>
    <hyperlink ref="H2300" r:id="rId803"/>
    <hyperlink ref="H2301" r:id="rId804"/>
    <hyperlink ref="H2302" r:id="rId805"/>
    <hyperlink ref="H2303" r:id="rId806"/>
    <hyperlink ref="H2304" r:id="rId807"/>
    <hyperlink ref="H2305" r:id="rId808"/>
    <hyperlink ref="H2306" r:id="rId809"/>
    <hyperlink ref="H2307" r:id="rId810"/>
    <hyperlink ref="H2308" r:id="rId811"/>
    <hyperlink ref="H2309" r:id="rId812"/>
    <hyperlink ref="H2310" r:id="rId813"/>
    <hyperlink ref="H2311" r:id="rId814"/>
    <hyperlink ref="H2312" r:id="rId815"/>
    <hyperlink ref="H2313" r:id="rId816"/>
    <hyperlink ref="H2314" r:id="rId817"/>
    <hyperlink ref="H2315" r:id="rId818"/>
    <hyperlink ref="H2316" r:id="rId819"/>
    <hyperlink ref="H2317" r:id="rId820"/>
    <hyperlink ref="H2318" r:id="rId821"/>
    <hyperlink ref="H2319" r:id="rId822"/>
    <hyperlink ref="H2320" r:id="rId823"/>
    <hyperlink ref="H2321" r:id="rId824"/>
    <hyperlink ref="H2322" r:id="rId825"/>
    <hyperlink ref="H2323" r:id="rId826"/>
    <hyperlink ref="H2324" r:id="rId827"/>
    <hyperlink ref="H2325" r:id="rId828"/>
    <hyperlink ref="H2326" r:id="rId829"/>
    <hyperlink ref="H2327" r:id="rId830"/>
    <hyperlink ref="H2328" r:id="rId831"/>
    <hyperlink ref="H2329" r:id="rId832"/>
    <hyperlink ref="H2330" r:id="rId833"/>
    <hyperlink ref="H2331" r:id="rId834"/>
    <hyperlink ref="H2332" r:id="rId835"/>
    <hyperlink ref="H2333" r:id="rId836"/>
    <hyperlink ref="H2334" r:id="rId837"/>
    <hyperlink ref="H2335" r:id="rId838"/>
    <hyperlink ref="H2336" r:id="rId839"/>
    <hyperlink ref="H2337" r:id="rId840"/>
    <hyperlink ref="H2338" r:id="rId841"/>
    <hyperlink ref="H2339" r:id="rId842"/>
    <hyperlink ref="H2340" r:id="rId843"/>
    <hyperlink ref="H2341" r:id="rId844"/>
    <hyperlink ref="H2342" r:id="rId845"/>
    <hyperlink ref="H2343" r:id="rId846"/>
    <hyperlink ref="H2344" r:id="rId847"/>
    <hyperlink ref="H2345" r:id="rId848"/>
    <hyperlink ref="H2346" r:id="rId849"/>
    <hyperlink ref="H2347" r:id="rId850"/>
    <hyperlink ref="H2348" r:id="rId851"/>
    <hyperlink ref="H2349" r:id="rId852"/>
    <hyperlink ref="H2350" r:id="rId853"/>
    <hyperlink ref="H2351" r:id="rId854"/>
    <hyperlink ref="H2352" r:id="rId855"/>
    <hyperlink ref="H2353" r:id="rId856"/>
    <hyperlink ref="H2354" r:id="rId857"/>
    <hyperlink ref="H2355" r:id="rId858"/>
    <hyperlink ref="H2356" r:id="rId859"/>
    <hyperlink ref="H2357" r:id="rId860"/>
    <hyperlink ref="H2358" r:id="rId861"/>
    <hyperlink ref="H2359" r:id="rId862"/>
    <hyperlink ref="H2360" r:id="rId863"/>
    <hyperlink ref="H2361" r:id="rId864"/>
    <hyperlink ref="H2362" r:id="rId865"/>
    <hyperlink ref="H2363" r:id="rId866"/>
    <hyperlink ref="H2364" r:id="rId867"/>
    <hyperlink ref="H2365" r:id="rId868"/>
    <hyperlink ref="H2366" r:id="rId869"/>
    <hyperlink ref="H2367" r:id="rId870"/>
    <hyperlink ref="H2368" r:id="rId871"/>
    <hyperlink ref="H2369" r:id="rId872"/>
    <hyperlink ref="H2370" r:id="rId873"/>
    <hyperlink ref="H2371" r:id="rId874"/>
    <hyperlink ref="H2372" r:id="rId875"/>
    <hyperlink ref="H2373" r:id="rId876"/>
    <hyperlink ref="H2374" r:id="rId877"/>
    <hyperlink ref="H2375" r:id="rId878"/>
    <hyperlink ref="H2376" r:id="rId879"/>
    <hyperlink ref="H2377" r:id="rId880"/>
    <hyperlink ref="H2378" r:id="rId881"/>
    <hyperlink ref="H2379" r:id="rId882"/>
    <hyperlink ref="H2380" r:id="rId883"/>
    <hyperlink ref="H2381" r:id="rId884"/>
    <hyperlink ref="H2382" r:id="rId885"/>
    <hyperlink ref="H2383" r:id="rId886"/>
    <hyperlink ref="H2384" r:id="rId887"/>
    <hyperlink ref="H2385" r:id="rId888"/>
    <hyperlink ref="H2386" r:id="rId889"/>
    <hyperlink ref="H2387" r:id="rId890"/>
    <hyperlink ref="H2388" r:id="rId891"/>
    <hyperlink ref="H2389" r:id="rId892"/>
    <hyperlink ref="H2390" r:id="rId893"/>
    <hyperlink ref="H2391" r:id="rId894"/>
    <hyperlink ref="H2392" r:id="rId895"/>
    <hyperlink ref="H2393" r:id="rId896"/>
    <hyperlink ref="H2394" r:id="rId897"/>
    <hyperlink ref="H2395" r:id="rId898"/>
    <hyperlink ref="H2396" r:id="rId899"/>
    <hyperlink ref="H2397" r:id="rId900"/>
    <hyperlink ref="H2398" r:id="rId901"/>
    <hyperlink ref="H2399" r:id="rId902"/>
    <hyperlink ref="H2400" r:id="rId903"/>
    <hyperlink ref="H2401" r:id="rId904"/>
    <hyperlink ref="H2402" r:id="rId905"/>
    <hyperlink ref="H2403" r:id="rId906"/>
    <hyperlink ref="H2404" r:id="rId907"/>
    <hyperlink ref="H2405" r:id="rId908"/>
    <hyperlink ref="H2406" r:id="rId909"/>
    <hyperlink ref="H2407" r:id="rId910"/>
    <hyperlink ref="H2408" r:id="rId911"/>
    <hyperlink ref="H2409" r:id="rId912"/>
    <hyperlink ref="H2410" r:id="rId913"/>
    <hyperlink ref="H2411" r:id="rId914"/>
    <hyperlink ref="H2412" r:id="rId915"/>
    <hyperlink ref="H2413" r:id="rId916"/>
    <hyperlink ref="H2414" r:id="rId917"/>
    <hyperlink ref="H2415" r:id="rId918"/>
    <hyperlink ref="H2416" r:id="rId919"/>
    <hyperlink ref="H2417" r:id="rId920"/>
    <hyperlink ref="H2418" r:id="rId921"/>
    <hyperlink ref="H2419" r:id="rId922"/>
    <hyperlink ref="H2420" r:id="rId923"/>
    <hyperlink ref="H2421" r:id="rId924"/>
    <hyperlink ref="H2422" r:id="rId925"/>
    <hyperlink ref="H2423" r:id="rId926"/>
    <hyperlink ref="H2424" r:id="rId927"/>
    <hyperlink ref="H2425" r:id="rId928"/>
    <hyperlink ref="H2426" r:id="rId929"/>
    <hyperlink ref="H2427" r:id="rId930"/>
    <hyperlink ref="H2428" r:id="rId931"/>
    <hyperlink ref="H2429" r:id="rId932"/>
    <hyperlink ref="H2430" r:id="rId933"/>
    <hyperlink ref="H2431" r:id="rId934"/>
    <hyperlink ref="H2432" r:id="rId935"/>
    <hyperlink ref="H2433" r:id="rId936"/>
    <hyperlink ref="H2434" r:id="rId937"/>
    <hyperlink ref="H2435" r:id="rId938"/>
    <hyperlink ref="H2436" r:id="rId939"/>
    <hyperlink ref="H2437" r:id="rId940"/>
    <hyperlink ref="H2438" r:id="rId941"/>
    <hyperlink ref="H2439" r:id="rId942"/>
    <hyperlink ref="H2440" r:id="rId943"/>
    <hyperlink ref="H2441" r:id="rId944"/>
    <hyperlink ref="H2442" r:id="rId945"/>
    <hyperlink ref="H2443" r:id="rId946"/>
    <hyperlink ref="H2444" r:id="rId947"/>
    <hyperlink ref="H2445" r:id="rId948"/>
    <hyperlink ref="H2446" r:id="rId949"/>
    <hyperlink ref="H2447" r:id="rId950"/>
    <hyperlink ref="H2448" r:id="rId951"/>
    <hyperlink ref="H2449" r:id="rId952"/>
    <hyperlink ref="H2450" r:id="rId953"/>
    <hyperlink ref="H2451" r:id="rId954"/>
    <hyperlink ref="H2452" r:id="rId955"/>
    <hyperlink ref="H2453" r:id="rId956"/>
    <hyperlink ref="H2454" r:id="rId957"/>
    <hyperlink ref="H2455" r:id="rId958"/>
    <hyperlink ref="H2456" r:id="rId959"/>
    <hyperlink ref="H2457" r:id="rId960"/>
    <hyperlink ref="H2458" r:id="rId961"/>
    <hyperlink ref="H2459" r:id="rId962"/>
    <hyperlink ref="H2460" r:id="rId963"/>
    <hyperlink ref="H2461" r:id="rId964"/>
    <hyperlink ref="H2462" r:id="rId965"/>
    <hyperlink ref="H2463" r:id="rId966"/>
    <hyperlink ref="H2464" r:id="rId967"/>
    <hyperlink ref="H2465" r:id="rId968"/>
    <hyperlink ref="H2466" r:id="rId969"/>
    <hyperlink ref="H2467" r:id="rId970"/>
    <hyperlink ref="H2468" r:id="rId971"/>
    <hyperlink ref="H2469" r:id="rId972"/>
    <hyperlink ref="H2470" r:id="rId973"/>
    <hyperlink ref="H2471" r:id="rId974"/>
    <hyperlink ref="H2472" r:id="rId975"/>
    <hyperlink ref="H2473" r:id="rId976"/>
    <hyperlink ref="H2474" r:id="rId977"/>
    <hyperlink ref="H2475" r:id="rId978"/>
    <hyperlink ref="H2476" r:id="rId979"/>
    <hyperlink ref="H2477" r:id="rId980"/>
    <hyperlink ref="H2478" r:id="rId981"/>
    <hyperlink ref="H2479" r:id="rId982"/>
    <hyperlink ref="H2480" r:id="rId983"/>
    <hyperlink ref="H2481" r:id="rId984"/>
    <hyperlink ref="H2482" r:id="rId985"/>
    <hyperlink ref="H2483" r:id="rId986"/>
    <hyperlink ref="H2484" r:id="rId987"/>
    <hyperlink ref="H2485" r:id="rId988"/>
    <hyperlink ref="H2486" r:id="rId989"/>
    <hyperlink ref="H2487" r:id="rId990"/>
    <hyperlink ref="H2488" r:id="rId991"/>
    <hyperlink ref="H2489" r:id="rId992"/>
    <hyperlink ref="H2490" r:id="rId993"/>
    <hyperlink ref="H2491" r:id="rId994"/>
    <hyperlink ref="H2492" r:id="rId995"/>
    <hyperlink ref="H2493" r:id="rId996"/>
    <hyperlink ref="H2494" r:id="rId997"/>
    <hyperlink ref="H2495" r:id="rId998"/>
    <hyperlink ref="H2496" r:id="rId999"/>
    <hyperlink ref="H2497" r:id="rId1000"/>
    <hyperlink ref="H2498" r:id="rId1001"/>
    <hyperlink ref="H2499" r:id="rId1002"/>
    <hyperlink ref="H2500" r:id="rId1003"/>
    <hyperlink ref="H2501" r:id="rId1004"/>
    <hyperlink ref="H2502" r:id="rId1005"/>
    <hyperlink ref="H2503" r:id="rId1006"/>
    <hyperlink ref="H2504" r:id="rId1007"/>
    <hyperlink ref="H2505" r:id="rId1008"/>
    <hyperlink ref="H2506" r:id="rId1009"/>
    <hyperlink ref="H2507" r:id="rId1010"/>
    <hyperlink ref="H2508" r:id="rId1011"/>
    <hyperlink ref="H2509" r:id="rId1012"/>
    <hyperlink ref="H2510" r:id="rId1013"/>
    <hyperlink ref="H2511" r:id="rId1014"/>
    <hyperlink ref="H2512" r:id="rId1015"/>
    <hyperlink ref="H2513" r:id="rId1016"/>
    <hyperlink ref="H2514" r:id="rId1017"/>
    <hyperlink ref="H2515" r:id="rId1018"/>
    <hyperlink ref="H2516" r:id="rId1019"/>
    <hyperlink ref="H2517" r:id="rId1020"/>
    <hyperlink ref="H2518" r:id="rId1021"/>
    <hyperlink ref="H2519" r:id="rId1022"/>
    <hyperlink ref="H2520" r:id="rId1023"/>
    <hyperlink ref="H2521" r:id="rId1024"/>
    <hyperlink ref="H2522" r:id="rId1025"/>
    <hyperlink ref="H2523" r:id="rId1026"/>
    <hyperlink ref="H2524" r:id="rId1027"/>
    <hyperlink ref="H2525" r:id="rId1028"/>
    <hyperlink ref="H2526" r:id="rId1029"/>
    <hyperlink ref="H2527" r:id="rId1030"/>
    <hyperlink ref="H2528" r:id="rId1031"/>
    <hyperlink ref="H2529" r:id="rId1032"/>
    <hyperlink ref="H2530" r:id="rId1033"/>
    <hyperlink ref="H2531" r:id="rId1034"/>
    <hyperlink ref="H2532" r:id="rId1035"/>
    <hyperlink ref="H2533" r:id="rId1036"/>
    <hyperlink ref="H2534" r:id="rId1037"/>
    <hyperlink ref="H2535" r:id="rId1038"/>
    <hyperlink ref="H2536" r:id="rId1039"/>
    <hyperlink ref="H2537" r:id="rId1040"/>
    <hyperlink ref="H2538" r:id="rId1041"/>
    <hyperlink ref="H2539" r:id="rId1042"/>
    <hyperlink ref="H2540" r:id="rId1043"/>
    <hyperlink ref="H2541" r:id="rId1044"/>
    <hyperlink ref="H2542" r:id="rId1045"/>
    <hyperlink ref="H2543" r:id="rId1046"/>
    <hyperlink ref="H2544" r:id="rId1047"/>
    <hyperlink ref="H2545" r:id="rId1048"/>
    <hyperlink ref="H2546" r:id="rId1049"/>
    <hyperlink ref="H2547" r:id="rId1050"/>
    <hyperlink ref="H2548" r:id="rId1051"/>
    <hyperlink ref="H2549" r:id="rId1052"/>
    <hyperlink ref="H2550" r:id="rId1053"/>
    <hyperlink ref="H2551" r:id="rId1054"/>
    <hyperlink ref="H2552" r:id="rId1055"/>
    <hyperlink ref="H2553" r:id="rId1056"/>
    <hyperlink ref="H2554" r:id="rId1057"/>
    <hyperlink ref="H2555" r:id="rId1058"/>
    <hyperlink ref="H2556" r:id="rId1059"/>
    <hyperlink ref="H2557" r:id="rId1060"/>
    <hyperlink ref="H2558" r:id="rId1061"/>
    <hyperlink ref="H2559" r:id="rId1062"/>
    <hyperlink ref="H2560" r:id="rId1063"/>
    <hyperlink ref="H2561" r:id="rId1064"/>
    <hyperlink ref="H2562" r:id="rId1065"/>
    <hyperlink ref="H2563" r:id="rId1066"/>
    <hyperlink ref="H2564" r:id="rId1067"/>
    <hyperlink ref="H2565" r:id="rId1068"/>
    <hyperlink ref="H2566" r:id="rId1069"/>
    <hyperlink ref="H2567" r:id="rId1070"/>
    <hyperlink ref="H2568" r:id="rId1071"/>
    <hyperlink ref="H2569" r:id="rId1072"/>
    <hyperlink ref="H2570" r:id="rId1073"/>
    <hyperlink ref="H2571" r:id="rId1074"/>
    <hyperlink ref="H2572" r:id="rId1075"/>
    <hyperlink ref="H2573" r:id="rId1076"/>
    <hyperlink ref="H2574" r:id="rId1077"/>
    <hyperlink ref="H2575" r:id="rId1078"/>
    <hyperlink ref="H2576" r:id="rId1079"/>
    <hyperlink ref="H2577" r:id="rId1080"/>
    <hyperlink ref="H2578" r:id="rId1081"/>
    <hyperlink ref="H2579" r:id="rId1082"/>
    <hyperlink ref="H2580" r:id="rId1083"/>
    <hyperlink ref="H2581" r:id="rId1084"/>
    <hyperlink ref="H2582" r:id="rId1085"/>
    <hyperlink ref="H2583" r:id="rId1086"/>
    <hyperlink ref="H2584" r:id="rId1087"/>
    <hyperlink ref="H2585" r:id="rId1088"/>
    <hyperlink ref="H2586" r:id="rId1089"/>
    <hyperlink ref="H2587" r:id="rId1090"/>
    <hyperlink ref="H2588" r:id="rId1091"/>
    <hyperlink ref="H2589" r:id="rId1092"/>
    <hyperlink ref="H2590" r:id="rId1093"/>
    <hyperlink ref="H2591" r:id="rId1094"/>
    <hyperlink ref="H2592" r:id="rId1095"/>
    <hyperlink ref="H2593" r:id="rId1096"/>
    <hyperlink ref="H2594" r:id="rId1097"/>
    <hyperlink ref="H2595" r:id="rId1098"/>
    <hyperlink ref="H2596" r:id="rId1099"/>
    <hyperlink ref="H2597" r:id="rId1100"/>
    <hyperlink ref="H2598" r:id="rId1101"/>
    <hyperlink ref="H2599" r:id="rId1102"/>
    <hyperlink ref="H2600" r:id="rId1103"/>
    <hyperlink ref="H2601" r:id="rId1104"/>
    <hyperlink ref="H2602" r:id="rId1105"/>
    <hyperlink ref="H2603" r:id="rId1106"/>
    <hyperlink ref="H2604" r:id="rId1107"/>
    <hyperlink ref="H2605" r:id="rId1108"/>
    <hyperlink ref="H2606" r:id="rId1109"/>
    <hyperlink ref="H2607" r:id="rId1110"/>
    <hyperlink ref="H2608" r:id="rId1111"/>
    <hyperlink ref="H2609" r:id="rId1112"/>
    <hyperlink ref="H2610" r:id="rId1113"/>
    <hyperlink ref="H2611" r:id="rId1114"/>
    <hyperlink ref="H2612" r:id="rId1115"/>
    <hyperlink ref="H2613" r:id="rId1116"/>
    <hyperlink ref="H2614" r:id="rId1117"/>
    <hyperlink ref="H2615" r:id="rId1118"/>
    <hyperlink ref="H2616" r:id="rId1119"/>
    <hyperlink ref="H2617" r:id="rId1120"/>
    <hyperlink ref="H2618" r:id="rId1121"/>
    <hyperlink ref="H2619" r:id="rId1122"/>
    <hyperlink ref="H2620" r:id="rId1123"/>
    <hyperlink ref="H2621" r:id="rId1124"/>
    <hyperlink ref="H2622" r:id="rId1125"/>
    <hyperlink ref="H2623" r:id="rId1126"/>
    <hyperlink ref="H2624" r:id="rId1127"/>
    <hyperlink ref="H2625" r:id="rId1128"/>
    <hyperlink ref="H2626" r:id="rId1129"/>
    <hyperlink ref="H2627" r:id="rId1130"/>
    <hyperlink ref="H2628" r:id="rId1131"/>
    <hyperlink ref="H2629" r:id="rId1132"/>
    <hyperlink ref="H2630" r:id="rId1133"/>
    <hyperlink ref="H2631" r:id="rId1134"/>
    <hyperlink ref="H2632" r:id="rId1135"/>
    <hyperlink ref="H2633" r:id="rId1136"/>
    <hyperlink ref="H2634" r:id="rId1137"/>
    <hyperlink ref="H2635" r:id="rId1138"/>
    <hyperlink ref="H2636" r:id="rId1139"/>
    <hyperlink ref="H2637" r:id="rId1140"/>
    <hyperlink ref="H2638" r:id="rId1141"/>
    <hyperlink ref="H2639" r:id="rId1142"/>
    <hyperlink ref="H2640" r:id="rId1143"/>
    <hyperlink ref="H2641" r:id="rId1144"/>
    <hyperlink ref="H2642" r:id="rId1145"/>
    <hyperlink ref="H2643" r:id="rId1146"/>
    <hyperlink ref="H2644" r:id="rId1147"/>
    <hyperlink ref="H2645" r:id="rId1148"/>
    <hyperlink ref="H2646" r:id="rId1149"/>
    <hyperlink ref="H2647" r:id="rId1150"/>
    <hyperlink ref="H2648" r:id="rId1151"/>
    <hyperlink ref="H2649" r:id="rId1152"/>
    <hyperlink ref="H2650" r:id="rId1153"/>
    <hyperlink ref="H2651" r:id="rId1154"/>
    <hyperlink ref="H2652" r:id="rId1155"/>
    <hyperlink ref="H2653" r:id="rId1156"/>
    <hyperlink ref="H2654" r:id="rId1157"/>
    <hyperlink ref="H2655" r:id="rId1158"/>
    <hyperlink ref="H2656" r:id="rId1159"/>
    <hyperlink ref="H2657" r:id="rId1160"/>
    <hyperlink ref="H2658" r:id="rId1161"/>
    <hyperlink ref="H2659" r:id="rId1162"/>
    <hyperlink ref="H2660" r:id="rId1163"/>
    <hyperlink ref="H2661" r:id="rId1164"/>
    <hyperlink ref="H2662" r:id="rId1165"/>
    <hyperlink ref="H2663" r:id="rId1166"/>
    <hyperlink ref="H2664" r:id="rId1167"/>
    <hyperlink ref="H2665" r:id="rId1168"/>
    <hyperlink ref="H2666" r:id="rId1169"/>
    <hyperlink ref="H2667" r:id="rId1170"/>
    <hyperlink ref="H2668" r:id="rId1171"/>
    <hyperlink ref="H2669" r:id="rId1172"/>
    <hyperlink ref="H2670" r:id="rId1173"/>
    <hyperlink ref="H2671" r:id="rId1174"/>
    <hyperlink ref="H2672" r:id="rId1175"/>
    <hyperlink ref="H2673" r:id="rId1176"/>
    <hyperlink ref="H2674" r:id="rId1177"/>
    <hyperlink ref="H2675" r:id="rId1178"/>
    <hyperlink ref="H2676" r:id="rId1179"/>
    <hyperlink ref="H2677" r:id="rId1180"/>
    <hyperlink ref="H2678" r:id="rId1181"/>
    <hyperlink ref="H2679" r:id="rId1182"/>
    <hyperlink ref="H2680" r:id="rId1183"/>
    <hyperlink ref="H2681" r:id="rId1184"/>
    <hyperlink ref="H2682" r:id="rId1185"/>
    <hyperlink ref="H2683" r:id="rId1186"/>
    <hyperlink ref="H2684" r:id="rId1187"/>
    <hyperlink ref="H2685" r:id="rId1188"/>
    <hyperlink ref="H2686" r:id="rId1189"/>
    <hyperlink ref="H2687" r:id="rId1190"/>
    <hyperlink ref="H2688" r:id="rId1191"/>
    <hyperlink ref="H2689" r:id="rId1192"/>
    <hyperlink ref="H2690" r:id="rId1193"/>
    <hyperlink ref="H2691" r:id="rId1194"/>
    <hyperlink ref="H2692" r:id="rId1195"/>
    <hyperlink ref="H2693" r:id="rId1196"/>
    <hyperlink ref="H2694" r:id="rId1197"/>
    <hyperlink ref="H2695" r:id="rId1198"/>
    <hyperlink ref="H2696" r:id="rId1199"/>
    <hyperlink ref="H2697" r:id="rId1200"/>
    <hyperlink ref="H2698" r:id="rId1201"/>
    <hyperlink ref="H2699" r:id="rId1202"/>
    <hyperlink ref="H2700" r:id="rId1203"/>
    <hyperlink ref="H2701" r:id="rId1204"/>
    <hyperlink ref="H2702" r:id="rId1205"/>
    <hyperlink ref="H2703" r:id="rId1206"/>
    <hyperlink ref="H2704" r:id="rId1207"/>
    <hyperlink ref="H2705" r:id="rId1208"/>
    <hyperlink ref="H2706" r:id="rId1209"/>
    <hyperlink ref="H2707" r:id="rId1210"/>
    <hyperlink ref="H2708" r:id="rId1211"/>
    <hyperlink ref="H2709" r:id="rId1212"/>
    <hyperlink ref="H2710" r:id="rId1213"/>
    <hyperlink ref="H2711" r:id="rId1214"/>
    <hyperlink ref="H2712" r:id="rId1215"/>
    <hyperlink ref="H2713" r:id="rId1216"/>
    <hyperlink ref="H2714" r:id="rId1217"/>
    <hyperlink ref="H2715" r:id="rId1218"/>
    <hyperlink ref="H2759" r:id="rId1219"/>
    <hyperlink ref="H2760" r:id="rId1220"/>
    <hyperlink ref="H2849" r:id="rId1221"/>
    <hyperlink ref="H2850" r:id="rId1222"/>
    <hyperlink ref="H2851" r:id="rId1223"/>
    <hyperlink ref="H2852" r:id="rId1224"/>
    <hyperlink ref="H2853" r:id="rId1225"/>
    <hyperlink ref="H2854" r:id="rId1226"/>
    <hyperlink ref="H2855" r:id="rId1227"/>
    <hyperlink ref="H2856" r:id="rId1228"/>
    <hyperlink ref="H2858" r:id="rId1229"/>
    <hyperlink ref="H2859" r:id="rId1230"/>
    <hyperlink ref="H2860" r:id="rId1231"/>
    <hyperlink ref="H2861" r:id="rId1232"/>
    <hyperlink ref="H2862" r:id="rId1233"/>
    <hyperlink ref="H2863" r:id="rId1234"/>
    <hyperlink ref="H2864" r:id="rId1235"/>
    <hyperlink ref="H2865" r:id="rId1236"/>
    <hyperlink ref="H2866" r:id="rId1237"/>
    <hyperlink ref="H2867" r:id="rId1238"/>
    <hyperlink ref="H2868" r:id="rId1239"/>
    <hyperlink ref="H2869" r:id="rId1240"/>
    <hyperlink ref="H2870" r:id="rId1241"/>
    <hyperlink ref="H2871" r:id="rId1242"/>
    <hyperlink ref="H2872" r:id="rId1243"/>
    <hyperlink ref="H2873" r:id="rId1244"/>
    <hyperlink ref="H2874" r:id="rId1245"/>
    <hyperlink ref="H2875" r:id="rId1246"/>
    <hyperlink ref="H2876" r:id="rId1247"/>
    <hyperlink ref="H2877" r:id="rId1248"/>
    <hyperlink ref="H2878" r:id="rId1249"/>
    <hyperlink ref="H2879" r:id="rId1250"/>
    <hyperlink ref="H2880" r:id="rId1251"/>
    <hyperlink ref="H2881" r:id="rId1252"/>
    <hyperlink ref="H2882" r:id="rId1253"/>
    <hyperlink ref="H2883" r:id="rId1254"/>
    <hyperlink ref="H2884" r:id="rId1255"/>
    <hyperlink ref="H2885" r:id="rId1256"/>
    <hyperlink ref="H2886" r:id="rId1257"/>
    <hyperlink ref="H2887" r:id="rId1258"/>
    <hyperlink ref="H2888" r:id="rId1259"/>
    <hyperlink ref="H2889" r:id="rId1260"/>
    <hyperlink ref="H2890" r:id="rId1261"/>
    <hyperlink ref="H2891" r:id="rId1262"/>
    <hyperlink ref="H2892" r:id="rId1263"/>
    <hyperlink ref="H2893" r:id="rId1264"/>
    <hyperlink ref="H2894" r:id="rId1265"/>
    <hyperlink ref="H2895" r:id="rId1266"/>
    <hyperlink ref="H2896" r:id="rId1267"/>
    <hyperlink ref="H2897" r:id="rId1268"/>
    <hyperlink ref="H2898" r:id="rId1269"/>
    <hyperlink ref="H2899" r:id="rId1270"/>
    <hyperlink ref="H2900" r:id="rId1271"/>
    <hyperlink ref="H2901" r:id="rId1272"/>
    <hyperlink ref="H2902" r:id="rId1273"/>
    <hyperlink ref="H2903" r:id="rId1274"/>
    <hyperlink ref="H2904" r:id="rId1275"/>
    <hyperlink ref="H2905" r:id="rId1276"/>
    <hyperlink ref="H2907" r:id="rId1277"/>
    <hyperlink ref="H2908" r:id="rId1278"/>
    <hyperlink ref="H2909" r:id="rId1279"/>
    <hyperlink ref="H2910" r:id="rId1280"/>
    <hyperlink ref="H2911" r:id="rId1281"/>
    <hyperlink ref="H2912" r:id="rId1282"/>
    <hyperlink ref="H2913" r:id="rId1283"/>
    <hyperlink ref="H2914" r:id="rId1284"/>
    <hyperlink ref="H2917" r:id="rId1285"/>
    <hyperlink ref="H2918" r:id="rId1286"/>
    <hyperlink ref="H2919" r:id="rId1287"/>
    <hyperlink ref="H2920" r:id="rId1288"/>
    <hyperlink ref="H2921" r:id="rId1289"/>
    <hyperlink ref="H2922" r:id="rId1290"/>
    <hyperlink ref="H2923" r:id="rId1291"/>
    <hyperlink ref="H2924" r:id="rId1292"/>
    <hyperlink ref="H2925" r:id="rId1293"/>
    <hyperlink ref="H2926" r:id="rId1294"/>
    <hyperlink ref="H2927" r:id="rId1295"/>
    <hyperlink ref="H2928" r:id="rId1296"/>
    <hyperlink ref="H2929" r:id="rId1297"/>
    <hyperlink ref="H2930" r:id="rId1298"/>
    <hyperlink ref="H2931" r:id="rId1299"/>
    <hyperlink ref="H2932" r:id="rId1300"/>
    <hyperlink ref="H2933" r:id="rId1301"/>
    <hyperlink ref="H2934" r:id="rId1302"/>
    <hyperlink ref="H2935" r:id="rId1303"/>
    <hyperlink ref="H2936" r:id="rId1304"/>
    <hyperlink ref="H2937" r:id="rId1305"/>
    <hyperlink ref="H2938" r:id="rId1306"/>
    <hyperlink ref="H2939" r:id="rId1307"/>
    <hyperlink ref="H2940" r:id="rId1308"/>
    <hyperlink ref="H2941" r:id="rId1309"/>
    <hyperlink ref="H2942" r:id="rId1310"/>
    <hyperlink ref="H2943" r:id="rId1311"/>
    <hyperlink ref="H2944" r:id="rId1312"/>
    <hyperlink ref="H2945" r:id="rId1313"/>
    <hyperlink ref="H2946" r:id="rId1314"/>
    <hyperlink ref="H2947" r:id="rId1315"/>
    <hyperlink ref="H2948" r:id="rId1316"/>
    <hyperlink ref="H2949" r:id="rId1317"/>
    <hyperlink ref="H2950" r:id="rId1318"/>
    <hyperlink ref="H2951" r:id="rId1319"/>
    <hyperlink ref="H2952" r:id="rId1320"/>
    <hyperlink ref="H2953" r:id="rId1321"/>
    <hyperlink ref="H2954" r:id="rId1322"/>
    <hyperlink ref="H2955" r:id="rId1323"/>
    <hyperlink ref="H2956" r:id="rId1324"/>
    <hyperlink ref="H2957" r:id="rId1325"/>
    <hyperlink ref="H2958" r:id="rId1326"/>
    <hyperlink ref="H2959" r:id="rId1327"/>
    <hyperlink ref="H2960" r:id="rId1328"/>
    <hyperlink ref="H2961" r:id="rId1329"/>
    <hyperlink ref="H2962" r:id="rId1330"/>
    <hyperlink ref="H2963" r:id="rId1331"/>
    <hyperlink ref="H2964" r:id="rId1332"/>
    <hyperlink ref="H2965" r:id="rId1333"/>
    <hyperlink ref="H2966" r:id="rId1334"/>
    <hyperlink ref="H2967" r:id="rId1335"/>
    <hyperlink ref="H2968" r:id="rId1336"/>
    <hyperlink ref="H2969" r:id="rId1337"/>
    <hyperlink ref="H2970" r:id="rId1338"/>
    <hyperlink ref="H2971" r:id="rId1339"/>
    <hyperlink ref="H2972" r:id="rId1340"/>
    <hyperlink ref="H2973" r:id="rId1341"/>
    <hyperlink ref="H2974" r:id="rId1342"/>
    <hyperlink ref="H2975" r:id="rId1343"/>
    <hyperlink ref="H2976" r:id="rId1344"/>
    <hyperlink ref="H2977" r:id="rId1345"/>
    <hyperlink ref="H2978" r:id="rId1346"/>
    <hyperlink ref="H2979" r:id="rId1347"/>
    <hyperlink ref="H2980" r:id="rId1348"/>
    <hyperlink ref="H2981" r:id="rId1349"/>
    <hyperlink ref="H2982" r:id="rId1350"/>
    <hyperlink ref="H2983" r:id="rId1351"/>
    <hyperlink ref="H2984" r:id="rId1352"/>
    <hyperlink ref="H2985" r:id="rId1353"/>
    <hyperlink ref="H2986" r:id="rId1354"/>
    <hyperlink ref="H2987" r:id="rId1355"/>
    <hyperlink ref="H2988" r:id="rId1356"/>
    <hyperlink ref="H2989" r:id="rId1357"/>
    <hyperlink ref="H2990" r:id="rId1358"/>
    <hyperlink ref="H2991" r:id="rId1359"/>
    <hyperlink ref="H2992" r:id="rId1360"/>
    <hyperlink ref="H2993" r:id="rId1361"/>
    <hyperlink ref="H2994" r:id="rId1362"/>
    <hyperlink ref="H2995" r:id="rId1363"/>
    <hyperlink ref="H2996" r:id="rId1364"/>
    <hyperlink ref="H2997" r:id="rId1365"/>
    <hyperlink ref="H2998" r:id="rId1366"/>
    <hyperlink ref="H2999" r:id="rId1367"/>
    <hyperlink ref="H3000" r:id="rId1368"/>
    <hyperlink ref="H3001" r:id="rId1369"/>
    <hyperlink ref="H3002" r:id="rId1370"/>
    <hyperlink ref="H3003" r:id="rId1371"/>
    <hyperlink ref="H3004" r:id="rId1372"/>
    <hyperlink ref="H3005" r:id="rId1373"/>
    <hyperlink ref="H3006" r:id="rId1374"/>
    <hyperlink ref="H3007" r:id="rId1375"/>
    <hyperlink ref="H3008" r:id="rId1376"/>
    <hyperlink ref="H3009" r:id="rId1377"/>
    <hyperlink ref="H3010" r:id="rId1378"/>
    <hyperlink ref="H3011" r:id="rId1379"/>
    <hyperlink ref="H3012" r:id="rId1380"/>
    <hyperlink ref="H3013" r:id="rId1381"/>
    <hyperlink ref="H3014" r:id="rId1382"/>
    <hyperlink ref="H3015" r:id="rId1383"/>
    <hyperlink ref="H3016" r:id="rId1384"/>
    <hyperlink ref="H3017" r:id="rId1385"/>
    <hyperlink ref="H3018" r:id="rId1386"/>
    <hyperlink ref="H3019" r:id="rId1387"/>
    <hyperlink ref="H3020" r:id="rId1388"/>
    <hyperlink ref="H3021" r:id="rId1389"/>
    <hyperlink ref="H3022" r:id="rId1390"/>
    <hyperlink ref="H3023" r:id="rId1391"/>
    <hyperlink ref="H3024" r:id="rId1392"/>
    <hyperlink ref="H3025" r:id="rId1393"/>
    <hyperlink ref="H3026" r:id="rId1394"/>
    <hyperlink ref="H3027" r:id="rId1395"/>
    <hyperlink ref="H3028" r:id="rId1396"/>
    <hyperlink ref="H3029" r:id="rId1397"/>
    <hyperlink ref="H3030" r:id="rId1398"/>
    <hyperlink ref="H3031" r:id="rId1399"/>
    <hyperlink ref="H2915" r:id="rId1400"/>
    <hyperlink ref="H3033" r:id="rId1401"/>
    <hyperlink ref="H3034" r:id="rId1402"/>
    <hyperlink ref="H3035" r:id="rId1403"/>
    <hyperlink ref="H3036" r:id="rId1404"/>
    <hyperlink ref="H3037" r:id="rId1405"/>
    <hyperlink ref="H3038" r:id="rId1406"/>
    <hyperlink ref="H3039" r:id="rId1407"/>
    <hyperlink ref="H3040" r:id="rId1408"/>
    <hyperlink ref="H3041" r:id="rId1409"/>
    <hyperlink ref="H3042" r:id="rId1410"/>
    <hyperlink ref="H3043" r:id="rId1411"/>
    <hyperlink ref="H3044" r:id="rId1412"/>
    <hyperlink ref="H3045" r:id="rId1413"/>
    <hyperlink ref="H3046" r:id="rId1414"/>
    <hyperlink ref="H3047" r:id="rId1415"/>
    <hyperlink ref="H3048" r:id="rId1416"/>
    <hyperlink ref="H3049" r:id="rId1417"/>
    <hyperlink ref="H3050" r:id="rId1418"/>
    <hyperlink ref="H3051" r:id="rId1419"/>
    <hyperlink ref="H3052" r:id="rId1420"/>
    <hyperlink ref="H3053" r:id="rId1421"/>
    <hyperlink ref="H3054" r:id="rId1422"/>
    <hyperlink ref="H3055" r:id="rId1423"/>
    <hyperlink ref="H3056" r:id="rId1424"/>
    <hyperlink ref="H3057" r:id="rId1425"/>
    <hyperlink ref="H3058" r:id="rId1426"/>
    <hyperlink ref="H3059" r:id="rId1427"/>
    <hyperlink ref="H3060" r:id="rId1428"/>
    <hyperlink ref="H3061" r:id="rId1429"/>
    <hyperlink ref="H3062" r:id="rId1430"/>
    <hyperlink ref="H3063" r:id="rId1431"/>
    <hyperlink ref="H3064" r:id="rId1432"/>
    <hyperlink ref="H3065" r:id="rId1433"/>
    <hyperlink ref="H3066" r:id="rId1434"/>
    <hyperlink ref="H3067" r:id="rId1435"/>
    <hyperlink ref="H3068" r:id="rId1436"/>
    <hyperlink ref="H3069" r:id="rId1437"/>
    <hyperlink ref="H3070" r:id="rId1438"/>
    <hyperlink ref="H3071" r:id="rId1439"/>
    <hyperlink ref="H3072" r:id="rId1440"/>
    <hyperlink ref="H3073" r:id="rId1441"/>
    <hyperlink ref="H3074" r:id="rId1442"/>
    <hyperlink ref="H3075" r:id="rId1443"/>
    <hyperlink ref="H3076" r:id="rId1444"/>
    <hyperlink ref="H3077" r:id="rId1445"/>
    <hyperlink ref="H3078" r:id="rId1446"/>
    <hyperlink ref="H3079" r:id="rId1447"/>
    <hyperlink ref="H3080" r:id="rId1448"/>
    <hyperlink ref="H3081" r:id="rId1449"/>
    <hyperlink ref="H3082" r:id="rId1450"/>
    <hyperlink ref="H3083" r:id="rId1451"/>
    <hyperlink ref="H3084" r:id="rId1452"/>
    <hyperlink ref="H3085" r:id="rId1453"/>
    <hyperlink ref="H3086" r:id="rId1454"/>
    <hyperlink ref="H3087" r:id="rId1455"/>
    <hyperlink ref="H3088" r:id="rId1456"/>
    <hyperlink ref="H3089" r:id="rId1457"/>
    <hyperlink ref="H3090" r:id="rId1458"/>
    <hyperlink ref="H3091" r:id="rId1459"/>
    <hyperlink ref="H3092" r:id="rId1460"/>
    <hyperlink ref="H3093" r:id="rId1461"/>
    <hyperlink ref="H3094" r:id="rId1462"/>
    <hyperlink ref="H3095" r:id="rId1463"/>
    <hyperlink ref="H3096" r:id="rId1464"/>
    <hyperlink ref="H3097" r:id="rId1465"/>
    <hyperlink ref="H3098" r:id="rId1466"/>
    <hyperlink ref="H3099" r:id="rId1467"/>
    <hyperlink ref="H3100" r:id="rId1468"/>
    <hyperlink ref="H3101" r:id="rId1469"/>
    <hyperlink ref="H3102" r:id="rId1470"/>
    <hyperlink ref="H3103" r:id="rId1471"/>
    <hyperlink ref="H3104" r:id="rId1472"/>
    <hyperlink ref="H3105" r:id="rId1473"/>
    <hyperlink ref="H3106" r:id="rId1474"/>
    <hyperlink ref="H3107" r:id="rId1475"/>
    <hyperlink ref="H3108" r:id="rId1476"/>
    <hyperlink ref="H3109" r:id="rId1477"/>
    <hyperlink ref="H3110" r:id="rId1478"/>
    <hyperlink ref="H3111" r:id="rId1479"/>
    <hyperlink ref="H3112" r:id="rId1480"/>
    <hyperlink ref="H3113" r:id="rId1481"/>
    <hyperlink ref="H3114" r:id="rId1482"/>
    <hyperlink ref="H3115" r:id="rId1483"/>
    <hyperlink ref="H3116" r:id="rId1484"/>
    <hyperlink ref="H3117" r:id="rId1485"/>
    <hyperlink ref="H3118" r:id="rId1486"/>
    <hyperlink ref="H3119" r:id="rId1487"/>
    <hyperlink ref="H3120" r:id="rId1488"/>
    <hyperlink ref="H3121" r:id="rId1489"/>
    <hyperlink ref="H3122" r:id="rId1490"/>
    <hyperlink ref="H3123" r:id="rId1491"/>
    <hyperlink ref="H3124" r:id="rId1492"/>
    <hyperlink ref="H3125" r:id="rId1493"/>
    <hyperlink ref="H3126" r:id="rId1494"/>
    <hyperlink ref="H3127" r:id="rId1495"/>
    <hyperlink ref="H3128" r:id="rId1496"/>
    <hyperlink ref="H3129" r:id="rId1497"/>
    <hyperlink ref="H3130" r:id="rId1498"/>
    <hyperlink ref="H3131" r:id="rId1499"/>
    <hyperlink ref="H3132" r:id="rId1500"/>
    <hyperlink ref="H3133" r:id="rId1501"/>
    <hyperlink ref="H3134" r:id="rId1502"/>
    <hyperlink ref="H3135" r:id="rId1503"/>
    <hyperlink ref="H3136" r:id="rId1504"/>
    <hyperlink ref="H3137" r:id="rId1505"/>
    <hyperlink ref="H3138" r:id="rId1506"/>
    <hyperlink ref="H3139" r:id="rId1507"/>
    <hyperlink ref="H3140" r:id="rId1508"/>
    <hyperlink ref="H3141" r:id="rId1509"/>
    <hyperlink ref="H3142" r:id="rId1510"/>
    <hyperlink ref="H3143" r:id="rId1511"/>
    <hyperlink ref="H3144" r:id="rId1512"/>
    <hyperlink ref="H3145" r:id="rId1513"/>
    <hyperlink ref="H3146" r:id="rId1514"/>
    <hyperlink ref="H3147" r:id="rId1515"/>
    <hyperlink ref="H3148" r:id="rId1516"/>
    <hyperlink ref="H3149" r:id="rId1517"/>
    <hyperlink ref="H3150" r:id="rId1518"/>
    <hyperlink ref="H3151" r:id="rId1519"/>
    <hyperlink ref="H3152" r:id="rId1520"/>
    <hyperlink ref="H3153" r:id="rId1521"/>
    <hyperlink ref="H3154" r:id="rId1522"/>
    <hyperlink ref="H3155" r:id="rId1523"/>
    <hyperlink ref="H3156" r:id="rId1524"/>
    <hyperlink ref="H3157" r:id="rId1525"/>
    <hyperlink ref="H3158" r:id="rId1526"/>
    <hyperlink ref="H3159" r:id="rId1527"/>
    <hyperlink ref="H3160" r:id="rId1528"/>
    <hyperlink ref="H3161" r:id="rId1529"/>
    <hyperlink ref="H3162" r:id="rId1530"/>
    <hyperlink ref="H3163" r:id="rId1531"/>
    <hyperlink ref="H3164" r:id="rId1532"/>
    <hyperlink ref="H3165" r:id="rId1533"/>
    <hyperlink ref="H3166" r:id="rId1534"/>
    <hyperlink ref="H3167" r:id="rId1535"/>
    <hyperlink ref="H3168" r:id="rId1536"/>
    <hyperlink ref="H3169" r:id="rId1537"/>
    <hyperlink ref="H3170" r:id="rId1538"/>
    <hyperlink ref="H3171" r:id="rId1539"/>
    <hyperlink ref="H3172" r:id="rId1540"/>
    <hyperlink ref="H3173" r:id="rId1541"/>
    <hyperlink ref="H3174" r:id="rId1542"/>
    <hyperlink ref="H3175" r:id="rId1543"/>
    <hyperlink ref="H3176" r:id="rId1544"/>
    <hyperlink ref="H3177" r:id="rId1545"/>
    <hyperlink ref="H3178" r:id="rId1546"/>
    <hyperlink ref="H3179" r:id="rId1547"/>
    <hyperlink ref="H3180" r:id="rId1548"/>
    <hyperlink ref="H3181" r:id="rId1549"/>
    <hyperlink ref="H3182" r:id="rId1550"/>
    <hyperlink ref="H3183" r:id="rId1551"/>
    <hyperlink ref="H3184" r:id="rId1552"/>
    <hyperlink ref="H3185" r:id="rId1553"/>
    <hyperlink ref="H3186" r:id="rId1554"/>
    <hyperlink ref="H3187" r:id="rId1555"/>
    <hyperlink ref="H3188" r:id="rId1556"/>
    <hyperlink ref="H3189" r:id="rId1557"/>
    <hyperlink ref="H3190" r:id="rId1558"/>
    <hyperlink ref="H3191" r:id="rId1559"/>
    <hyperlink ref="H3192" r:id="rId1560"/>
    <hyperlink ref="H3193" r:id="rId1561"/>
    <hyperlink ref="H3194" r:id="rId1562"/>
    <hyperlink ref="H3195" r:id="rId1563"/>
    <hyperlink ref="H3196" r:id="rId1564"/>
    <hyperlink ref="H3197" r:id="rId1565"/>
    <hyperlink ref="H3198" r:id="rId1566"/>
    <hyperlink ref="H3199" r:id="rId1567"/>
    <hyperlink ref="H3200" r:id="rId1568"/>
    <hyperlink ref="H3201" r:id="rId1569"/>
    <hyperlink ref="H3202" r:id="rId1570"/>
    <hyperlink ref="H3203" r:id="rId1571"/>
    <hyperlink ref="H3204" r:id="rId1572"/>
    <hyperlink ref="H3205" r:id="rId1573"/>
    <hyperlink ref="H3206" r:id="rId1574"/>
    <hyperlink ref="H3207" r:id="rId1575"/>
    <hyperlink ref="H3208" r:id="rId1576"/>
    <hyperlink ref="H3209" r:id="rId1577"/>
    <hyperlink ref="H3210" r:id="rId1578"/>
    <hyperlink ref="H3211" r:id="rId1579"/>
    <hyperlink ref="H3212" r:id="rId1580"/>
    <hyperlink ref="H3213" r:id="rId1581"/>
    <hyperlink ref="H3214" r:id="rId1582"/>
    <hyperlink ref="H3215" r:id="rId1583"/>
    <hyperlink ref="H3216" r:id="rId1584"/>
    <hyperlink ref="H3217" r:id="rId1585"/>
    <hyperlink ref="H3218" r:id="rId1586"/>
    <hyperlink ref="H3219" r:id="rId1587"/>
    <hyperlink ref="H3220" r:id="rId1588"/>
    <hyperlink ref="H3221" r:id="rId1589"/>
    <hyperlink ref="H3222" r:id="rId1590"/>
    <hyperlink ref="H3223" r:id="rId1591"/>
    <hyperlink ref="H3224" r:id="rId1592"/>
    <hyperlink ref="H3225" r:id="rId1593"/>
    <hyperlink ref="H3226" r:id="rId1594"/>
    <hyperlink ref="H3227" r:id="rId1595"/>
    <hyperlink ref="H3228" r:id="rId1596"/>
    <hyperlink ref="H3229" r:id="rId1597"/>
    <hyperlink ref="H3230" r:id="rId1598"/>
    <hyperlink ref="H3231" r:id="rId1599"/>
    <hyperlink ref="H3232" r:id="rId1600"/>
    <hyperlink ref="H3233" r:id="rId1601"/>
    <hyperlink ref="H3234" r:id="rId1602"/>
    <hyperlink ref="H3235" r:id="rId1603"/>
    <hyperlink ref="H3236" r:id="rId1604"/>
    <hyperlink ref="H3237" r:id="rId1605"/>
    <hyperlink ref="H3238" r:id="rId1606"/>
    <hyperlink ref="H3239" r:id="rId1607"/>
    <hyperlink ref="H3240" r:id="rId1608"/>
    <hyperlink ref="H3241" r:id="rId1609"/>
    <hyperlink ref="H3242" r:id="rId1610"/>
    <hyperlink ref="H3243" r:id="rId1611"/>
    <hyperlink ref="H3244" r:id="rId1612"/>
    <hyperlink ref="H3245" r:id="rId1613"/>
    <hyperlink ref="H3246" r:id="rId1614"/>
    <hyperlink ref="H3247" r:id="rId1615"/>
    <hyperlink ref="H3248" r:id="rId1616"/>
    <hyperlink ref="H3249" r:id="rId1617"/>
    <hyperlink ref="H3250" r:id="rId1618"/>
    <hyperlink ref="H3251" r:id="rId1619"/>
    <hyperlink ref="H3252" r:id="rId1620"/>
    <hyperlink ref="H3253" r:id="rId1621"/>
    <hyperlink ref="H3254" r:id="rId1622"/>
    <hyperlink ref="H3255" r:id="rId1623"/>
    <hyperlink ref="H3256" r:id="rId1624"/>
    <hyperlink ref="H3257" r:id="rId1625"/>
    <hyperlink ref="H3258" r:id="rId1626"/>
    <hyperlink ref="H3259" r:id="rId1627"/>
    <hyperlink ref="H3260" r:id="rId1628"/>
    <hyperlink ref="H3261" r:id="rId1629"/>
    <hyperlink ref="H3262" r:id="rId1630"/>
    <hyperlink ref="H3263" r:id="rId1631"/>
    <hyperlink ref="H3264" r:id="rId1632"/>
    <hyperlink ref="H3265" r:id="rId1633"/>
    <hyperlink ref="H3266" r:id="rId1634"/>
    <hyperlink ref="H3267" r:id="rId1635"/>
    <hyperlink ref="H3268" r:id="rId1636"/>
    <hyperlink ref="H3269" r:id="rId1637"/>
    <hyperlink ref="H3270" r:id="rId1638"/>
    <hyperlink ref="H3271" r:id="rId1639"/>
    <hyperlink ref="H3272" r:id="rId1640"/>
    <hyperlink ref="H3273" r:id="rId1641"/>
    <hyperlink ref="H3274" r:id="rId1642"/>
    <hyperlink ref="H3275" r:id="rId1643"/>
    <hyperlink ref="H3276" r:id="rId1644"/>
    <hyperlink ref="H3277" r:id="rId1645"/>
    <hyperlink ref="H3278" r:id="rId1646"/>
    <hyperlink ref="H3279" r:id="rId1647"/>
    <hyperlink ref="H3280" r:id="rId1648"/>
    <hyperlink ref="H3281" r:id="rId1649"/>
    <hyperlink ref="H3282" r:id="rId1650"/>
    <hyperlink ref="H3283" r:id="rId1651"/>
    <hyperlink ref="H3284" r:id="rId1652"/>
    <hyperlink ref="H3285" r:id="rId1653"/>
    <hyperlink ref="H3286" r:id="rId1654"/>
    <hyperlink ref="H3287" r:id="rId1655"/>
    <hyperlink ref="H3288" r:id="rId1656"/>
    <hyperlink ref="H3289" r:id="rId1657"/>
    <hyperlink ref="H3290" r:id="rId1658"/>
    <hyperlink ref="H3291" r:id="rId1659"/>
    <hyperlink ref="H3292" r:id="rId1660"/>
    <hyperlink ref="H3293" r:id="rId1661"/>
    <hyperlink ref="H3294" r:id="rId1662"/>
    <hyperlink ref="H3295" r:id="rId1663"/>
    <hyperlink ref="H3296" r:id="rId1664"/>
    <hyperlink ref="H3297" r:id="rId1665"/>
    <hyperlink ref="H3298" r:id="rId1666"/>
    <hyperlink ref="H3299" r:id="rId1667"/>
    <hyperlink ref="H3300" r:id="rId1668"/>
    <hyperlink ref="H3301" r:id="rId1669"/>
    <hyperlink ref="H3302" r:id="rId1670"/>
    <hyperlink ref="H3303" r:id="rId1671"/>
    <hyperlink ref="H3304" r:id="rId1672"/>
    <hyperlink ref="H3305" r:id="rId1673"/>
    <hyperlink ref="H3306" r:id="rId1674"/>
    <hyperlink ref="H3307" r:id="rId1675"/>
    <hyperlink ref="H3308" r:id="rId1676"/>
    <hyperlink ref="H3309" r:id="rId1677"/>
    <hyperlink ref="H3310" r:id="rId1678"/>
    <hyperlink ref="H3311" r:id="rId1679"/>
    <hyperlink ref="H3312" r:id="rId1680"/>
    <hyperlink ref="H3313" r:id="rId1681"/>
    <hyperlink ref="H3314" r:id="rId1682"/>
    <hyperlink ref="H3315" r:id="rId1683"/>
    <hyperlink ref="H3316" r:id="rId1684"/>
    <hyperlink ref="H3317" r:id="rId1685"/>
    <hyperlink ref="H3318" r:id="rId1686"/>
    <hyperlink ref="H3319" r:id="rId1687"/>
    <hyperlink ref="H3320" r:id="rId1688"/>
    <hyperlink ref="H3321" r:id="rId1689"/>
    <hyperlink ref="H3322" r:id="rId1690"/>
    <hyperlink ref="H3323" r:id="rId1691"/>
    <hyperlink ref="H3324" r:id="rId1692"/>
    <hyperlink ref="H3325" r:id="rId1693"/>
    <hyperlink ref="H3326" r:id="rId1694"/>
    <hyperlink ref="H3327" r:id="rId1695"/>
    <hyperlink ref="H3328" r:id="rId1696"/>
    <hyperlink ref="H3329" r:id="rId1697"/>
    <hyperlink ref="H3330" r:id="rId1698"/>
    <hyperlink ref="H3331" r:id="rId1699"/>
    <hyperlink ref="H3332" r:id="rId1700"/>
    <hyperlink ref="H3333" r:id="rId1701"/>
    <hyperlink ref="H3334" r:id="rId1702"/>
    <hyperlink ref="H3335" r:id="rId1703"/>
    <hyperlink ref="H3336" r:id="rId1704"/>
    <hyperlink ref="H3337" r:id="rId1705"/>
    <hyperlink ref="H3338" r:id="rId1706"/>
    <hyperlink ref="H3339" r:id="rId1707"/>
    <hyperlink ref="H3340" r:id="rId1708"/>
    <hyperlink ref="H3341" r:id="rId1709"/>
    <hyperlink ref="H3342" r:id="rId1710"/>
    <hyperlink ref="H3343" r:id="rId1711"/>
    <hyperlink ref="H3344" r:id="rId1712"/>
    <hyperlink ref="H3345" r:id="rId1713"/>
    <hyperlink ref="H3346" r:id="rId1714"/>
    <hyperlink ref="H3347" r:id="rId1715"/>
    <hyperlink ref="H3348" r:id="rId1716"/>
    <hyperlink ref="H3349" r:id="rId1717"/>
    <hyperlink ref="H3350" r:id="rId1718"/>
    <hyperlink ref="H3351" r:id="rId1719"/>
    <hyperlink ref="H3352" r:id="rId1720"/>
    <hyperlink ref="H3353" r:id="rId1721"/>
    <hyperlink ref="H3354" r:id="rId1722"/>
    <hyperlink ref="H3355" r:id="rId1723"/>
    <hyperlink ref="H3356" r:id="rId1724"/>
    <hyperlink ref="H3357" r:id="rId1725"/>
    <hyperlink ref="H3358" r:id="rId1726"/>
    <hyperlink ref="H3359" r:id="rId1727"/>
    <hyperlink ref="H3360" r:id="rId1728"/>
    <hyperlink ref="H3361" r:id="rId1729"/>
    <hyperlink ref="H3362" r:id="rId1730"/>
    <hyperlink ref="H3363" r:id="rId1731"/>
    <hyperlink ref="H3364" r:id="rId1732"/>
    <hyperlink ref="H3365" r:id="rId1733"/>
    <hyperlink ref="H3366" r:id="rId1734"/>
    <hyperlink ref="H3367" r:id="rId1735"/>
    <hyperlink ref="H3368" r:id="rId1736"/>
    <hyperlink ref="H3369" r:id="rId1737"/>
    <hyperlink ref="H3370" r:id="rId1738"/>
    <hyperlink ref="H3371" r:id="rId1739"/>
    <hyperlink ref="H3372" r:id="rId1740"/>
    <hyperlink ref="H3373" r:id="rId1741"/>
    <hyperlink ref="H3374" r:id="rId1742"/>
    <hyperlink ref="H3375" r:id="rId1743"/>
    <hyperlink ref="H3376" r:id="rId1744"/>
    <hyperlink ref="H3377" r:id="rId1745"/>
    <hyperlink ref="H3378" r:id="rId1746"/>
    <hyperlink ref="H3379" r:id="rId1747"/>
    <hyperlink ref="H3380" r:id="rId1748"/>
    <hyperlink ref="H3381" r:id="rId1749"/>
    <hyperlink ref="H3382" r:id="rId1750"/>
    <hyperlink ref="H3383" r:id="rId1751"/>
    <hyperlink ref="H3384" r:id="rId1752"/>
    <hyperlink ref="H3385" r:id="rId1753"/>
    <hyperlink ref="H3386" r:id="rId1754"/>
    <hyperlink ref="H3387" r:id="rId1755"/>
    <hyperlink ref="H3388" r:id="rId1756"/>
    <hyperlink ref="H3389" r:id="rId1757"/>
    <hyperlink ref="H3390" r:id="rId1758"/>
    <hyperlink ref="H3391" r:id="rId1759"/>
    <hyperlink ref="H3392" r:id="rId1760"/>
    <hyperlink ref="H3393" r:id="rId1761"/>
    <hyperlink ref="H3394" r:id="rId1762"/>
    <hyperlink ref="H3395" r:id="rId1763"/>
    <hyperlink ref="H3396" r:id="rId1764"/>
    <hyperlink ref="H3397" r:id="rId1765"/>
    <hyperlink ref="H3398" r:id="rId1766"/>
    <hyperlink ref="H3399" r:id="rId1767"/>
    <hyperlink ref="H3400" r:id="rId1768"/>
    <hyperlink ref="H3401" r:id="rId1769"/>
    <hyperlink ref="H3402" r:id="rId1770"/>
    <hyperlink ref="H3403" r:id="rId1771"/>
    <hyperlink ref="H3404" r:id="rId1772"/>
    <hyperlink ref="H3405" r:id="rId1773"/>
    <hyperlink ref="H3406" r:id="rId1774"/>
    <hyperlink ref="H3407" r:id="rId1775"/>
    <hyperlink ref="H3408" r:id="rId1776"/>
    <hyperlink ref="H3409" r:id="rId1777"/>
    <hyperlink ref="H3410" r:id="rId1778"/>
    <hyperlink ref="H3411" r:id="rId1779"/>
    <hyperlink ref="H3412" r:id="rId1780"/>
    <hyperlink ref="H3413" r:id="rId1781"/>
    <hyperlink ref="H3414" r:id="rId1782"/>
    <hyperlink ref="H3415" r:id="rId1783"/>
    <hyperlink ref="H3416" r:id="rId1784"/>
    <hyperlink ref="H3417" r:id="rId1785"/>
    <hyperlink ref="H3418" r:id="rId1786"/>
    <hyperlink ref="H3419" r:id="rId1787"/>
    <hyperlink ref="H3420" r:id="rId1788"/>
    <hyperlink ref="H3421" r:id="rId1789"/>
    <hyperlink ref="H3422" r:id="rId1790"/>
    <hyperlink ref="H3423" r:id="rId1791"/>
    <hyperlink ref="H3424" r:id="rId1792"/>
    <hyperlink ref="H3425" r:id="rId1793"/>
    <hyperlink ref="H3426" r:id="rId1794"/>
    <hyperlink ref="H3427" r:id="rId1795"/>
    <hyperlink ref="H3428" r:id="rId1796"/>
    <hyperlink ref="H3429" r:id="rId1797"/>
    <hyperlink ref="H3430" r:id="rId1798"/>
    <hyperlink ref="H3431" r:id="rId1799"/>
    <hyperlink ref="H3432" r:id="rId1800"/>
    <hyperlink ref="H3433" r:id="rId1801"/>
    <hyperlink ref="H3434" r:id="rId1802"/>
    <hyperlink ref="H3435" r:id="rId1803"/>
    <hyperlink ref="H3436" r:id="rId1804"/>
    <hyperlink ref="H3437" r:id="rId1805"/>
    <hyperlink ref="H3438" r:id="rId1806"/>
    <hyperlink ref="H3439" r:id="rId1807"/>
    <hyperlink ref="H3440" r:id="rId1808"/>
    <hyperlink ref="H3441" r:id="rId1809"/>
    <hyperlink ref="H3442" r:id="rId1810"/>
    <hyperlink ref="H3443" r:id="rId1811"/>
    <hyperlink ref="H3444" r:id="rId1812"/>
    <hyperlink ref="H3445" r:id="rId1813"/>
    <hyperlink ref="H3446" r:id="rId1814"/>
    <hyperlink ref="H3447" r:id="rId1815"/>
    <hyperlink ref="H3448" r:id="rId1816"/>
    <hyperlink ref="H3449" r:id="rId1817"/>
    <hyperlink ref="H3450" r:id="rId1818"/>
    <hyperlink ref="H3451" r:id="rId1819"/>
    <hyperlink ref="H3452" r:id="rId1820"/>
    <hyperlink ref="H3453" r:id="rId1821"/>
    <hyperlink ref="H3454" r:id="rId1822"/>
    <hyperlink ref="H3455" r:id="rId1823"/>
    <hyperlink ref="H3456" r:id="rId1824"/>
    <hyperlink ref="H3457" r:id="rId1825"/>
    <hyperlink ref="H3458" r:id="rId1826"/>
    <hyperlink ref="H3459" r:id="rId1827"/>
    <hyperlink ref="H3460" r:id="rId1828"/>
    <hyperlink ref="H3461" r:id="rId1829"/>
    <hyperlink ref="H3462" r:id="rId1830"/>
    <hyperlink ref="H3463" r:id="rId1831"/>
    <hyperlink ref="H3464" r:id="rId1832"/>
    <hyperlink ref="H3465" r:id="rId1833"/>
    <hyperlink ref="H3466" r:id="rId1834"/>
    <hyperlink ref="H3467" r:id="rId1835"/>
    <hyperlink ref="H3468" r:id="rId1836"/>
    <hyperlink ref="H3469" r:id="rId1837"/>
    <hyperlink ref="H3470" r:id="rId1838"/>
    <hyperlink ref="H3471" r:id="rId1839"/>
    <hyperlink ref="H3472" r:id="rId1840"/>
    <hyperlink ref="H3473" r:id="rId1841"/>
    <hyperlink ref="H3474" r:id="rId1842"/>
    <hyperlink ref="H3475" r:id="rId1843"/>
    <hyperlink ref="H3476" r:id="rId1844"/>
    <hyperlink ref="H3477" r:id="rId1845"/>
    <hyperlink ref="H3478" r:id="rId1846"/>
    <hyperlink ref="H3479" r:id="rId1847"/>
    <hyperlink ref="H3480" r:id="rId1848"/>
    <hyperlink ref="H3481" r:id="rId1849"/>
    <hyperlink ref="H3482" r:id="rId1850"/>
    <hyperlink ref="H3483" r:id="rId1851"/>
    <hyperlink ref="H3484" r:id="rId1852"/>
    <hyperlink ref="H3485" r:id="rId1853"/>
    <hyperlink ref="H3486" r:id="rId1854"/>
    <hyperlink ref="H3487" r:id="rId1855"/>
    <hyperlink ref="H3488" r:id="rId1856"/>
    <hyperlink ref="H3489" r:id="rId1857"/>
    <hyperlink ref="H3490" r:id="rId1858"/>
    <hyperlink ref="H3491" r:id="rId1859"/>
    <hyperlink ref="H3492" r:id="rId1860"/>
    <hyperlink ref="H3493" r:id="rId1861"/>
    <hyperlink ref="H3494" r:id="rId1862"/>
    <hyperlink ref="H3495" r:id="rId1863"/>
    <hyperlink ref="H3496" r:id="rId1864"/>
    <hyperlink ref="H3497" r:id="rId1865"/>
    <hyperlink ref="H3498" r:id="rId1866"/>
    <hyperlink ref="H3499" r:id="rId1867"/>
    <hyperlink ref="H3500" r:id="rId1868"/>
    <hyperlink ref="H3501" r:id="rId1869"/>
    <hyperlink ref="H3502" r:id="rId1870"/>
    <hyperlink ref="H3503" r:id="rId1871"/>
    <hyperlink ref="H3504" r:id="rId1872"/>
    <hyperlink ref="H3505" r:id="rId1873"/>
    <hyperlink ref="H3506" r:id="rId1874"/>
    <hyperlink ref="H3507" r:id="rId1875"/>
    <hyperlink ref="H3508" r:id="rId1876"/>
    <hyperlink ref="H3509" r:id="rId1877"/>
    <hyperlink ref="H3510" r:id="rId1878"/>
    <hyperlink ref="H3511" r:id="rId1879"/>
    <hyperlink ref="H3512" r:id="rId1880"/>
    <hyperlink ref="H3513" r:id="rId1881"/>
    <hyperlink ref="H3514" r:id="rId1882"/>
    <hyperlink ref="H3515" r:id="rId1883"/>
    <hyperlink ref="H3516" r:id="rId1884"/>
    <hyperlink ref="H3517" r:id="rId1885"/>
    <hyperlink ref="H3518" r:id="rId1886"/>
    <hyperlink ref="H3519" r:id="rId1887"/>
    <hyperlink ref="H3520" r:id="rId1888"/>
    <hyperlink ref="H3521" r:id="rId1889"/>
    <hyperlink ref="H3522" r:id="rId1890"/>
    <hyperlink ref="H3523" r:id="rId1891"/>
    <hyperlink ref="H3524" r:id="rId1892"/>
    <hyperlink ref="H3525" r:id="rId1893"/>
    <hyperlink ref="H3526" r:id="rId1894"/>
    <hyperlink ref="H3527" r:id="rId1895"/>
    <hyperlink ref="H3528" r:id="rId1896"/>
    <hyperlink ref="H3529" r:id="rId1897"/>
    <hyperlink ref="H3530" r:id="rId1898"/>
    <hyperlink ref="H3531" r:id="rId1899"/>
    <hyperlink ref="H3532" r:id="rId1900"/>
    <hyperlink ref="H3533" r:id="rId1901"/>
    <hyperlink ref="H3534" r:id="rId1902"/>
    <hyperlink ref="H3535" r:id="rId1903"/>
    <hyperlink ref="H3536" r:id="rId1904"/>
    <hyperlink ref="H3537" r:id="rId1905"/>
    <hyperlink ref="H3538" r:id="rId1906"/>
    <hyperlink ref="H3539" r:id="rId1907"/>
    <hyperlink ref="H3540" r:id="rId1908"/>
    <hyperlink ref="H3541" r:id="rId1909"/>
    <hyperlink ref="H3542" r:id="rId1910"/>
    <hyperlink ref="H3543" r:id="rId1911"/>
    <hyperlink ref="H3544" r:id="rId1912"/>
    <hyperlink ref="H3545" r:id="rId1913"/>
    <hyperlink ref="H3546" r:id="rId1914"/>
    <hyperlink ref="H3547" r:id="rId1915"/>
    <hyperlink ref="H3548" r:id="rId1916"/>
    <hyperlink ref="H3549" r:id="rId1917"/>
    <hyperlink ref="H3550" r:id="rId1918"/>
    <hyperlink ref="H3551" r:id="rId1919"/>
    <hyperlink ref="H3552" r:id="rId1920"/>
    <hyperlink ref="H3553" r:id="rId1921"/>
    <hyperlink ref="H3554" r:id="rId1922"/>
    <hyperlink ref="H3555" r:id="rId1923"/>
    <hyperlink ref="H3556" r:id="rId1924"/>
    <hyperlink ref="H3557" r:id="rId1925"/>
    <hyperlink ref="H3558" r:id="rId1926"/>
    <hyperlink ref="H3559" r:id="rId1927"/>
    <hyperlink ref="H3560" r:id="rId1928"/>
    <hyperlink ref="H3561" r:id="rId1929"/>
    <hyperlink ref="H3562" r:id="rId1930"/>
    <hyperlink ref="H3563" r:id="rId1931"/>
    <hyperlink ref="H3564" r:id="rId1932"/>
    <hyperlink ref="H3565" r:id="rId1933"/>
    <hyperlink ref="H3566" r:id="rId1934"/>
    <hyperlink ref="H3567" r:id="rId1935"/>
    <hyperlink ref="H3568" r:id="rId1936"/>
    <hyperlink ref="H3569" r:id="rId1937"/>
    <hyperlink ref="H3570" r:id="rId1938"/>
    <hyperlink ref="H3571" r:id="rId1939"/>
    <hyperlink ref="H3572" r:id="rId1940"/>
    <hyperlink ref="H3573" r:id="rId1941"/>
    <hyperlink ref="H3574" r:id="rId1942"/>
    <hyperlink ref="H3575" r:id="rId1943"/>
    <hyperlink ref="H3576" r:id="rId1944"/>
    <hyperlink ref="H3577" r:id="rId1945"/>
    <hyperlink ref="H3578" r:id="rId1946"/>
    <hyperlink ref="H3579" r:id="rId1947"/>
    <hyperlink ref="H3580" r:id="rId1948"/>
    <hyperlink ref="H3581" r:id="rId1949"/>
    <hyperlink ref="H3582" r:id="rId1950"/>
    <hyperlink ref="H3583" r:id="rId1951"/>
    <hyperlink ref="H3584" r:id="rId1952"/>
    <hyperlink ref="H3585" r:id="rId1953"/>
    <hyperlink ref="H3586" r:id="rId1954"/>
    <hyperlink ref="H3587" r:id="rId1955"/>
    <hyperlink ref="H3588" r:id="rId1956"/>
    <hyperlink ref="H3589" r:id="rId1957"/>
    <hyperlink ref="H3590" r:id="rId1958"/>
    <hyperlink ref="H3591" r:id="rId1959"/>
    <hyperlink ref="H3592" r:id="rId1960"/>
    <hyperlink ref="H3593" r:id="rId1961"/>
    <hyperlink ref="H3594" r:id="rId1962"/>
    <hyperlink ref="H3595" r:id="rId1963"/>
    <hyperlink ref="H3596" r:id="rId1964"/>
    <hyperlink ref="H3597" r:id="rId1965"/>
    <hyperlink ref="H3598" r:id="rId1966"/>
    <hyperlink ref="H3599" r:id="rId1967"/>
    <hyperlink ref="H3600" r:id="rId1968"/>
    <hyperlink ref="H3601" r:id="rId1969"/>
    <hyperlink ref="H3602" r:id="rId1970"/>
    <hyperlink ref="H3603" r:id="rId1971"/>
    <hyperlink ref="H3604" r:id="rId1972"/>
    <hyperlink ref="H3605" r:id="rId1973"/>
    <hyperlink ref="H3606" r:id="rId1974"/>
    <hyperlink ref="H3607" r:id="rId1975"/>
    <hyperlink ref="H3608" r:id="rId1976"/>
    <hyperlink ref="H3609" r:id="rId1977"/>
    <hyperlink ref="H3610" r:id="rId1978"/>
    <hyperlink ref="H3611" r:id="rId1979"/>
    <hyperlink ref="H3612" r:id="rId1980"/>
    <hyperlink ref="H3613" r:id="rId1981"/>
    <hyperlink ref="H3614" r:id="rId1982"/>
    <hyperlink ref="H3615" r:id="rId1983"/>
    <hyperlink ref="H3616" r:id="rId1984"/>
    <hyperlink ref="H3617" r:id="rId1985"/>
    <hyperlink ref="H3618" r:id="rId1986"/>
    <hyperlink ref="H3619" r:id="rId1987"/>
    <hyperlink ref="H3620" r:id="rId1988"/>
    <hyperlink ref="H3621" r:id="rId1989"/>
    <hyperlink ref="H3622" r:id="rId1990"/>
    <hyperlink ref="H3623" r:id="rId1991"/>
    <hyperlink ref="H3624" r:id="rId1992"/>
    <hyperlink ref="H3625" r:id="rId1993"/>
    <hyperlink ref="H3626" r:id="rId1994"/>
    <hyperlink ref="H3627" r:id="rId1995"/>
    <hyperlink ref="H3628" r:id="rId1996"/>
    <hyperlink ref="H3629" r:id="rId1997"/>
    <hyperlink ref="H3630" r:id="rId1998"/>
    <hyperlink ref="H3631" r:id="rId1999"/>
    <hyperlink ref="H3632" r:id="rId2000"/>
    <hyperlink ref="H3633" r:id="rId2001"/>
    <hyperlink ref="H3634" r:id="rId2002"/>
    <hyperlink ref="H3635" r:id="rId2003"/>
    <hyperlink ref="H3636" r:id="rId2004"/>
    <hyperlink ref="H3637" r:id="rId2005"/>
    <hyperlink ref="H3638" r:id="rId2006"/>
    <hyperlink ref="H3639" r:id="rId2007"/>
    <hyperlink ref="H3640" r:id="rId2008"/>
    <hyperlink ref="H3641" r:id="rId2009"/>
    <hyperlink ref="H3642" r:id="rId2010"/>
    <hyperlink ref="H3643" r:id="rId2011"/>
    <hyperlink ref="H3644" r:id="rId2012"/>
    <hyperlink ref="H3645" r:id="rId2013"/>
    <hyperlink ref="H3646" r:id="rId2014"/>
    <hyperlink ref="H3647" r:id="rId2015"/>
    <hyperlink ref="H3648" r:id="rId2016"/>
    <hyperlink ref="H3649" r:id="rId2017"/>
    <hyperlink ref="H3650" r:id="rId2018"/>
    <hyperlink ref="H3651" r:id="rId2019"/>
    <hyperlink ref="H3652" r:id="rId2020"/>
    <hyperlink ref="H3653" r:id="rId2021"/>
    <hyperlink ref="H3654" r:id="rId2022"/>
    <hyperlink ref="H3655" r:id="rId2023"/>
    <hyperlink ref="H3656" r:id="rId2024"/>
    <hyperlink ref="H3657" r:id="rId2025"/>
    <hyperlink ref="H3658" r:id="rId2026"/>
    <hyperlink ref="H3659" r:id="rId2027"/>
    <hyperlink ref="H3660" r:id="rId2028"/>
    <hyperlink ref="H3661" r:id="rId2029"/>
    <hyperlink ref="H3662" r:id="rId2030"/>
    <hyperlink ref="H3663" r:id="rId2031"/>
    <hyperlink ref="H3664" r:id="rId2032"/>
    <hyperlink ref="H3665" r:id="rId2033"/>
    <hyperlink ref="H3666" r:id="rId2034"/>
    <hyperlink ref="H3667" r:id="rId2035"/>
    <hyperlink ref="H3668" r:id="rId2036"/>
    <hyperlink ref="H3669" r:id="rId2037"/>
    <hyperlink ref="H3670" r:id="rId2038"/>
    <hyperlink ref="H3671" r:id="rId2039"/>
    <hyperlink ref="H3672" r:id="rId2040"/>
    <hyperlink ref="H3673" r:id="rId2041"/>
    <hyperlink ref="H3674" r:id="rId2042"/>
    <hyperlink ref="H3675" r:id="rId2043"/>
    <hyperlink ref="H3676" r:id="rId2044"/>
    <hyperlink ref="H3677" r:id="rId2045"/>
    <hyperlink ref="H3678" r:id="rId2046"/>
    <hyperlink ref="H3679" r:id="rId2047"/>
    <hyperlink ref="H3680" r:id="rId2048"/>
    <hyperlink ref="H3681" r:id="rId2049"/>
    <hyperlink ref="H3682" r:id="rId2050"/>
    <hyperlink ref="H3683" r:id="rId2051"/>
    <hyperlink ref="H3684" r:id="rId2052"/>
    <hyperlink ref="H3685" r:id="rId2053"/>
    <hyperlink ref="H3686" r:id="rId2054"/>
    <hyperlink ref="H3687" r:id="rId2055"/>
    <hyperlink ref="H3688" r:id="rId2056"/>
    <hyperlink ref="H3689" r:id="rId2057"/>
    <hyperlink ref="H3690" r:id="rId2058"/>
    <hyperlink ref="H3691" r:id="rId2059"/>
    <hyperlink ref="H3692" r:id="rId2060"/>
    <hyperlink ref="H3693" r:id="rId2061"/>
    <hyperlink ref="H3694" r:id="rId2062"/>
    <hyperlink ref="H3695" r:id="rId2063"/>
    <hyperlink ref="H3702" r:id="rId2064"/>
    <hyperlink ref="H3703" r:id="rId2065"/>
    <hyperlink ref="H3704" r:id="rId2066"/>
    <hyperlink ref="H3705" r:id="rId2067"/>
    <hyperlink ref="H3706" r:id="rId2068"/>
    <hyperlink ref="H3707" r:id="rId2069"/>
    <hyperlink ref="H3708" r:id="rId2070"/>
    <hyperlink ref="H3709" r:id="rId2071"/>
    <hyperlink ref="H3711" r:id="rId2072"/>
    <hyperlink ref="H3712" r:id="rId2073"/>
    <hyperlink ref="H3713" r:id="rId2074"/>
    <hyperlink ref="H3714" r:id="rId2075"/>
    <hyperlink ref="H3716" r:id="rId2076"/>
    <hyperlink ref="H3717" r:id="rId2077"/>
    <hyperlink ref="H3718" r:id="rId2078"/>
    <hyperlink ref="H3719" r:id="rId2079"/>
    <hyperlink ref="H3720" r:id="rId2080"/>
    <hyperlink ref="H3721" r:id="rId2081"/>
    <hyperlink ref="H3722" r:id="rId2082"/>
    <hyperlink ref="H3723" r:id="rId2083"/>
    <hyperlink ref="H3724" r:id="rId2084"/>
    <hyperlink ref="H3725" r:id="rId2085"/>
    <hyperlink ref="H3726" r:id="rId2086"/>
    <hyperlink ref="H3727" r:id="rId2087"/>
    <hyperlink ref="H3728" r:id="rId2088"/>
    <hyperlink ref="H3729" r:id="rId2089"/>
    <hyperlink ref="H3730" r:id="rId2090"/>
    <hyperlink ref="H3731" r:id="rId2091"/>
    <hyperlink ref="H3732" r:id="rId2092"/>
    <hyperlink ref="H3733" r:id="rId2093"/>
    <hyperlink ref="H3734" r:id="rId2094"/>
    <hyperlink ref="H3735" r:id="rId2095"/>
    <hyperlink ref="H3736" r:id="rId2096"/>
    <hyperlink ref="H3738" r:id="rId2097"/>
    <hyperlink ref="H3739" r:id="rId2098"/>
    <hyperlink ref="H3740" r:id="rId2099"/>
    <hyperlink ref="H3741" r:id="rId2100"/>
    <hyperlink ref="H3787" r:id="rId2101"/>
    <hyperlink ref="H3829" r:id="rId2102"/>
    <hyperlink ref="H3845" r:id="rId2103"/>
    <hyperlink ref="H3846" r:id="rId2104"/>
    <hyperlink ref="H3848" r:id="rId2105"/>
    <hyperlink ref="H3849" r:id="rId2106"/>
    <hyperlink ref="H3850" r:id="rId2107"/>
    <hyperlink ref="H3851" r:id="rId2108"/>
    <hyperlink ref="H3852" r:id="rId2109"/>
    <hyperlink ref="H3853" r:id="rId2110"/>
    <hyperlink ref="H3854" r:id="rId2111"/>
    <hyperlink ref="H3855" r:id="rId2112"/>
    <hyperlink ref="H3856" r:id="rId2113"/>
    <hyperlink ref="H3857" r:id="rId2114"/>
    <hyperlink ref="H3858" r:id="rId2115"/>
    <hyperlink ref="H3859" r:id="rId2116"/>
    <hyperlink ref="H3860" r:id="rId2117"/>
    <hyperlink ref="H3861" r:id="rId2118"/>
    <hyperlink ref="H3862" r:id="rId2119"/>
    <hyperlink ref="H3863" r:id="rId2120"/>
    <hyperlink ref="H3864" r:id="rId2121"/>
    <hyperlink ref="H3865" r:id="rId2122"/>
    <hyperlink ref="H3866" r:id="rId2123"/>
    <hyperlink ref="H3867" r:id="rId2124"/>
    <hyperlink ref="H3868" r:id="rId2125"/>
    <hyperlink ref="H3869" r:id="rId2126"/>
    <hyperlink ref="H3870" r:id="rId2127"/>
    <hyperlink ref="H3871" r:id="rId2128"/>
    <hyperlink ref="H3872" r:id="rId2129"/>
    <hyperlink ref="H3873" r:id="rId2130"/>
    <hyperlink ref="H3874" r:id="rId2131"/>
    <hyperlink ref="H3875" r:id="rId2132"/>
    <hyperlink ref="H3876" r:id="rId2133"/>
    <hyperlink ref="H3877" r:id="rId2134"/>
    <hyperlink ref="H3878" r:id="rId2135"/>
    <hyperlink ref="H3879" r:id="rId2136"/>
    <hyperlink ref="H3880" r:id="rId2137"/>
    <hyperlink ref="H3881" r:id="rId2138"/>
    <hyperlink ref="H3882" r:id="rId2139"/>
    <hyperlink ref="H3883" r:id="rId2140"/>
    <hyperlink ref="H3884" r:id="rId2141"/>
    <hyperlink ref="H3885" r:id="rId2142"/>
    <hyperlink ref="H3886" r:id="rId2143"/>
    <hyperlink ref="H3887" r:id="rId2144"/>
    <hyperlink ref="H3888" r:id="rId2145"/>
    <hyperlink ref="H3889" r:id="rId2146"/>
    <hyperlink ref="H3890" r:id="rId2147"/>
    <hyperlink ref="H3891" r:id="rId2148"/>
    <hyperlink ref="H3892" r:id="rId2149"/>
    <hyperlink ref="H3893" r:id="rId2150"/>
    <hyperlink ref="H3894" r:id="rId2151"/>
    <hyperlink ref="H3895" r:id="rId2152"/>
    <hyperlink ref="H3896" r:id="rId2153"/>
    <hyperlink ref="H3897" r:id="rId2154"/>
    <hyperlink ref="H3898" r:id="rId2155"/>
    <hyperlink ref="H3899" r:id="rId2156"/>
    <hyperlink ref="H3900" r:id="rId2157"/>
    <hyperlink ref="H3901" r:id="rId2158"/>
    <hyperlink ref="H3902" r:id="rId2159"/>
    <hyperlink ref="H3903" r:id="rId2160"/>
    <hyperlink ref="H3904" r:id="rId2161"/>
    <hyperlink ref="H3905" r:id="rId2162"/>
    <hyperlink ref="H3906" r:id="rId2163"/>
    <hyperlink ref="H3907" r:id="rId2164"/>
    <hyperlink ref="H3908" r:id="rId2165"/>
    <hyperlink ref="H3909" r:id="rId2166"/>
    <hyperlink ref="H3910" r:id="rId2167"/>
    <hyperlink ref="H3911" r:id="rId2168"/>
    <hyperlink ref="H3912" r:id="rId2169"/>
    <hyperlink ref="H3913" r:id="rId2170"/>
    <hyperlink ref="H3914" r:id="rId2171"/>
    <hyperlink ref="H3915" r:id="rId2172"/>
    <hyperlink ref="H3916" r:id="rId2173"/>
    <hyperlink ref="H3917" r:id="rId2174"/>
    <hyperlink ref="H3918" r:id="rId2175"/>
    <hyperlink ref="H3919" r:id="rId2176"/>
    <hyperlink ref="H3920" r:id="rId2177"/>
    <hyperlink ref="H3921" r:id="rId2178"/>
    <hyperlink ref="H3922" r:id="rId2179"/>
    <hyperlink ref="H3923" r:id="rId2180"/>
    <hyperlink ref="H3924" r:id="rId2181"/>
    <hyperlink ref="H3925" r:id="rId2182"/>
    <hyperlink ref="H3926" r:id="rId2183"/>
    <hyperlink ref="H3927" r:id="rId2184"/>
    <hyperlink ref="H3928" r:id="rId2185"/>
    <hyperlink ref="H3929" r:id="rId2186"/>
    <hyperlink ref="H3930" r:id="rId2187"/>
    <hyperlink ref="H3931" r:id="rId2188"/>
    <hyperlink ref="H3932" r:id="rId2189"/>
    <hyperlink ref="H3933" r:id="rId2190"/>
    <hyperlink ref="H3934" r:id="rId2191"/>
    <hyperlink ref="H3935" r:id="rId2192"/>
    <hyperlink ref="H3936" r:id="rId2193"/>
    <hyperlink ref="H3937" r:id="rId2194"/>
    <hyperlink ref="H3938" r:id="rId2195"/>
    <hyperlink ref="H3939" r:id="rId2196"/>
    <hyperlink ref="H3940" r:id="rId2197"/>
    <hyperlink ref="H3941" r:id="rId2198"/>
    <hyperlink ref="H3942" r:id="rId2199"/>
    <hyperlink ref="H3943" r:id="rId2200"/>
    <hyperlink ref="H3945" r:id="rId2201"/>
    <hyperlink ref="H3946" r:id="rId2202"/>
    <hyperlink ref="H3947" r:id="rId2203"/>
    <hyperlink ref="H3948" r:id="rId2204"/>
    <hyperlink ref="H3949" r:id="rId2205"/>
    <hyperlink ref="H3950" r:id="rId2206"/>
    <hyperlink ref="H3951" r:id="rId2207"/>
    <hyperlink ref="H3952" r:id="rId2208"/>
    <hyperlink ref="H3953" r:id="rId2209"/>
    <hyperlink ref="H3954" r:id="rId2210"/>
    <hyperlink ref="H3955" r:id="rId2211"/>
    <hyperlink ref="H3956" r:id="rId2212"/>
    <hyperlink ref="H3957" r:id="rId2213"/>
    <hyperlink ref="H3958" r:id="rId2214"/>
    <hyperlink ref="H3959" r:id="rId2215"/>
    <hyperlink ref="H3960" r:id="rId2216"/>
    <hyperlink ref="H3961" r:id="rId2217"/>
    <hyperlink ref="H3962" r:id="rId2218"/>
    <hyperlink ref="H3963" r:id="rId2219"/>
    <hyperlink ref="H3964" r:id="rId2220"/>
    <hyperlink ref="H3965" r:id="rId2221"/>
    <hyperlink ref="H3966" r:id="rId2222"/>
    <hyperlink ref="H3967" r:id="rId2223"/>
    <hyperlink ref="H3968" r:id="rId2224"/>
    <hyperlink ref="H3969" r:id="rId2225"/>
    <hyperlink ref="H3970" r:id="rId2226"/>
    <hyperlink ref="H3971" r:id="rId2227"/>
    <hyperlink ref="H3972" r:id="rId2228"/>
    <hyperlink ref="H3973" r:id="rId2229"/>
    <hyperlink ref="H3974" r:id="rId2230"/>
    <hyperlink ref="H3975" r:id="rId2231"/>
    <hyperlink ref="H3976" r:id="rId2232"/>
    <hyperlink ref="H3977" r:id="rId2233"/>
    <hyperlink ref="H3978" r:id="rId2234"/>
    <hyperlink ref="H3979" r:id="rId2235"/>
    <hyperlink ref="H3980" r:id="rId2236"/>
    <hyperlink ref="H3981" r:id="rId2237"/>
    <hyperlink ref="H3982" r:id="rId2238"/>
    <hyperlink ref="H3983" r:id="rId2239"/>
    <hyperlink ref="H3984" r:id="rId2240"/>
    <hyperlink ref="H3985" r:id="rId2241"/>
    <hyperlink ref="H3986" r:id="rId2242"/>
    <hyperlink ref="H3987" r:id="rId2243"/>
    <hyperlink ref="H3988" r:id="rId2244"/>
    <hyperlink ref="H3989" r:id="rId2245"/>
    <hyperlink ref="H3990" r:id="rId2246"/>
    <hyperlink ref="H3991" r:id="rId2247"/>
    <hyperlink ref="H3992" r:id="rId2248"/>
    <hyperlink ref="H3993" r:id="rId2249"/>
    <hyperlink ref="H3994" r:id="rId2250"/>
    <hyperlink ref="H3995" r:id="rId2251"/>
    <hyperlink ref="H3996" r:id="rId2252"/>
    <hyperlink ref="H3997" r:id="rId2253"/>
    <hyperlink ref="H3998" r:id="rId2254"/>
    <hyperlink ref="H3999" r:id="rId2255"/>
    <hyperlink ref="H4000" r:id="rId2256"/>
    <hyperlink ref="H4001" r:id="rId2257"/>
    <hyperlink ref="H4002" r:id="rId2258"/>
    <hyperlink ref="H4003" r:id="rId2259"/>
    <hyperlink ref="H4004" r:id="rId2260"/>
    <hyperlink ref="H4005" r:id="rId2261"/>
    <hyperlink ref="H4006" r:id="rId2262"/>
    <hyperlink ref="H4007" r:id="rId2263"/>
    <hyperlink ref="H4008" r:id="rId2264"/>
    <hyperlink ref="H4009" r:id="rId2265"/>
    <hyperlink ref="H4010" r:id="rId2266"/>
    <hyperlink ref="H4011" r:id="rId2267"/>
    <hyperlink ref="H4012" r:id="rId2268"/>
    <hyperlink ref="H4013" r:id="rId2269"/>
    <hyperlink ref="H4014" r:id="rId2270"/>
    <hyperlink ref="H4015" r:id="rId2271"/>
    <hyperlink ref="H4016" r:id="rId2272"/>
    <hyperlink ref="H4017" r:id="rId2273"/>
    <hyperlink ref="H4018" r:id="rId2274"/>
    <hyperlink ref="H4019" r:id="rId2275"/>
    <hyperlink ref="H4020" r:id="rId2276"/>
    <hyperlink ref="H4021" r:id="rId2277"/>
    <hyperlink ref="H4022" r:id="rId2278"/>
    <hyperlink ref="H4023" r:id="rId2279"/>
    <hyperlink ref="H4024" r:id="rId2280"/>
    <hyperlink ref="H4025" r:id="rId2281"/>
    <hyperlink ref="H4026" r:id="rId2282"/>
    <hyperlink ref="H4027" r:id="rId2283"/>
    <hyperlink ref="H4028" r:id="rId2284"/>
    <hyperlink ref="H4029" r:id="rId2285"/>
    <hyperlink ref="H4030" r:id="rId2286"/>
    <hyperlink ref="H4031" r:id="rId2287"/>
    <hyperlink ref="H4032" r:id="rId2288"/>
    <hyperlink ref="H4033" r:id="rId2289"/>
    <hyperlink ref="H4034" r:id="rId2290"/>
    <hyperlink ref="H4035" r:id="rId2291"/>
    <hyperlink ref="H4036" r:id="rId2292"/>
    <hyperlink ref="H4037" r:id="rId2293"/>
    <hyperlink ref="H4038" r:id="rId2294"/>
    <hyperlink ref="H4039" r:id="rId2295"/>
    <hyperlink ref="H4040" r:id="rId2296"/>
    <hyperlink ref="H4041" r:id="rId2297"/>
    <hyperlink ref="H4042" r:id="rId2298"/>
    <hyperlink ref="H4043" r:id="rId2299"/>
    <hyperlink ref="H4044" r:id="rId2300"/>
    <hyperlink ref="H4045" r:id="rId2301"/>
    <hyperlink ref="H4046" r:id="rId2302"/>
    <hyperlink ref="H4047" r:id="rId2303"/>
    <hyperlink ref="H4048" r:id="rId2304"/>
    <hyperlink ref="H4049" r:id="rId2305"/>
    <hyperlink ref="H4050" r:id="rId2306"/>
    <hyperlink ref="H4051" r:id="rId2307"/>
    <hyperlink ref="H4052" r:id="rId2308"/>
    <hyperlink ref="H4053" r:id="rId2309"/>
    <hyperlink ref="H4054" r:id="rId2310"/>
    <hyperlink ref="H4055" r:id="rId2311"/>
    <hyperlink ref="H4056" r:id="rId2312"/>
    <hyperlink ref="H4057" r:id="rId2313"/>
    <hyperlink ref="H4058" r:id="rId2314"/>
    <hyperlink ref="H4059" r:id="rId2315"/>
    <hyperlink ref="H4060" r:id="rId2316"/>
    <hyperlink ref="H4061" r:id="rId2317"/>
    <hyperlink ref="H4062" r:id="rId2318"/>
    <hyperlink ref="H4063" r:id="rId2319"/>
    <hyperlink ref="H4064" r:id="rId2320"/>
    <hyperlink ref="H4065" r:id="rId2321"/>
    <hyperlink ref="H4066" r:id="rId2322"/>
    <hyperlink ref="H4067" r:id="rId2323"/>
    <hyperlink ref="H4068" r:id="rId2324"/>
    <hyperlink ref="H4069" r:id="rId2325"/>
    <hyperlink ref="H4070" r:id="rId2326"/>
    <hyperlink ref="H4071" r:id="rId2327"/>
    <hyperlink ref="H4072" r:id="rId2328"/>
    <hyperlink ref="H4073" r:id="rId2329"/>
    <hyperlink ref="H4074" r:id="rId2330"/>
    <hyperlink ref="H4075" r:id="rId2331"/>
    <hyperlink ref="H4076" r:id="rId2332"/>
    <hyperlink ref="H4077" r:id="rId2333"/>
    <hyperlink ref="H4078" r:id="rId2334"/>
    <hyperlink ref="H4079" r:id="rId2335"/>
    <hyperlink ref="H4080" r:id="rId2336"/>
    <hyperlink ref="H4081" r:id="rId2337"/>
    <hyperlink ref="H4082" r:id="rId2338"/>
    <hyperlink ref="H4083" r:id="rId2339"/>
    <hyperlink ref="H4084" r:id="rId2340"/>
    <hyperlink ref="H4085" r:id="rId2341"/>
    <hyperlink ref="H4086" r:id="rId2342"/>
    <hyperlink ref="H4087" r:id="rId2343"/>
    <hyperlink ref="H4088" r:id="rId2344"/>
    <hyperlink ref="H4089" r:id="rId2345"/>
    <hyperlink ref="H4090" r:id="rId2346"/>
    <hyperlink ref="H4091" r:id="rId2347"/>
    <hyperlink ref="H4092" r:id="rId2348"/>
    <hyperlink ref="H4093" r:id="rId2349"/>
    <hyperlink ref="H4094" r:id="rId2350"/>
    <hyperlink ref="H4095" r:id="rId2351"/>
    <hyperlink ref="H4096" r:id="rId2352"/>
    <hyperlink ref="H4097" r:id="rId2353"/>
    <hyperlink ref="H4098" r:id="rId2354"/>
    <hyperlink ref="H4099" r:id="rId2355"/>
    <hyperlink ref="H4100" r:id="rId2356"/>
    <hyperlink ref="H4101" r:id="rId2357"/>
    <hyperlink ref="H4102" r:id="rId2358"/>
    <hyperlink ref="H4103" r:id="rId2359"/>
    <hyperlink ref="H4104" r:id="rId2360"/>
    <hyperlink ref="H4105" r:id="rId2361"/>
    <hyperlink ref="H4106" r:id="rId2362"/>
    <hyperlink ref="H4107" r:id="rId2363"/>
    <hyperlink ref="H4108" r:id="rId2364"/>
    <hyperlink ref="H4109" r:id="rId2365"/>
    <hyperlink ref="H4110" r:id="rId2366"/>
    <hyperlink ref="H4111" r:id="rId2367"/>
    <hyperlink ref="H4112" r:id="rId2368"/>
    <hyperlink ref="H4113" r:id="rId2369"/>
    <hyperlink ref="H4114" r:id="rId2370"/>
    <hyperlink ref="H4115" r:id="rId2371"/>
    <hyperlink ref="H4116" r:id="rId2372"/>
    <hyperlink ref="H4117" r:id="rId2373"/>
    <hyperlink ref="H4118" r:id="rId2374"/>
    <hyperlink ref="H4119" r:id="rId2375"/>
    <hyperlink ref="H4120" r:id="rId2376"/>
    <hyperlink ref="H4121" r:id="rId2377"/>
    <hyperlink ref="H4122" r:id="rId2378"/>
    <hyperlink ref="H4123" r:id="rId2379"/>
    <hyperlink ref="H4124" r:id="rId2380"/>
    <hyperlink ref="H4125" r:id="rId2381"/>
    <hyperlink ref="H4126" r:id="rId2382"/>
    <hyperlink ref="H4127" r:id="rId2383"/>
    <hyperlink ref="H4128" r:id="rId2384"/>
    <hyperlink ref="H4129" r:id="rId2385"/>
    <hyperlink ref="H4130" r:id="rId2386"/>
    <hyperlink ref="H4131" r:id="rId2387"/>
    <hyperlink ref="H4132" r:id="rId2388"/>
    <hyperlink ref="H4133" r:id="rId2389"/>
    <hyperlink ref="H4134" r:id="rId2390"/>
    <hyperlink ref="H4135" r:id="rId2391"/>
    <hyperlink ref="H4136" r:id="rId2392"/>
    <hyperlink ref="H4137" r:id="rId2393"/>
    <hyperlink ref="H4138" r:id="rId2394"/>
    <hyperlink ref="H4139" r:id="rId2395"/>
    <hyperlink ref="H4140" r:id="rId2396"/>
    <hyperlink ref="H4141" r:id="rId2397"/>
    <hyperlink ref="H4142" r:id="rId2398"/>
    <hyperlink ref="H4143" r:id="rId2399"/>
    <hyperlink ref="H4144" r:id="rId2400"/>
    <hyperlink ref="H4145" r:id="rId2401"/>
    <hyperlink ref="H4146" r:id="rId2402"/>
    <hyperlink ref="H4147" r:id="rId2403"/>
    <hyperlink ref="H4148" r:id="rId2404"/>
    <hyperlink ref="H4149" r:id="rId2405"/>
    <hyperlink ref="H4150" r:id="rId2406"/>
    <hyperlink ref="H4151" r:id="rId2407"/>
    <hyperlink ref="H4152" r:id="rId2408"/>
    <hyperlink ref="H4153" r:id="rId2409"/>
    <hyperlink ref="H4154" r:id="rId2410"/>
    <hyperlink ref="H4155" r:id="rId2411"/>
    <hyperlink ref="H4156" r:id="rId2412"/>
    <hyperlink ref="H4157" r:id="rId2413"/>
    <hyperlink ref="H4158" r:id="rId2414"/>
    <hyperlink ref="H4159" r:id="rId2415"/>
    <hyperlink ref="H4160" r:id="rId2416"/>
    <hyperlink ref="H4161" r:id="rId2417"/>
    <hyperlink ref="H4162" r:id="rId2418"/>
    <hyperlink ref="H4163" r:id="rId2419"/>
    <hyperlink ref="H4164" r:id="rId2420"/>
    <hyperlink ref="H4165" r:id="rId2421"/>
    <hyperlink ref="H4166" r:id="rId2422"/>
    <hyperlink ref="H4167" r:id="rId2423"/>
    <hyperlink ref="H4168" r:id="rId2424"/>
    <hyperlink ref="H4169" r:id="rId2425"/>
    <hyperlink ref="H4170" r:id="rId2426"/>
    <hyperlink ref="H4171" r:id="rId2427"/>
    <hyperlink ref="H4172" r:id="rId2428"/>
    <hyperlink ref="H4173" r:id="rId2429"/>
    <hyperlink ref="H4174" r:id="rId2430"/>
    <hyperlink ref="H4175" r:id="rId2431"/>
    <hyperlink ref="H4176" r:id="rId2432"/>
    <hyperlink ref="H4177" r:id="rId2433"/>
    <hyperlink ref="H4178" r:id="rId2434"/>
    <hyperlink ref="H4179" r:id="rId2435"/>
    <hyperlink ref="H4180" r:id="rId2436"/>
    <hyperlink ref="H4181" r:id="rId2437"/>
    <hyperlink ref="H4182" r:id="rId2438"/>
    <hyperlink ref="H4183" r:id="rId2439"/>
    <hyperlink ref="H4184" r:id="rId2440"/>
    <hyperlink ref="H4185" r:id="rId2441"/>
    <hyperlink ref="H4186" r:id="rId2442"/>
    <hyperlink ref="H4187" r:id="rId2443"/>
    <hyperlink ref="H4188" r:id="rId2444"/>
    <hyperlink ref="H4189" r:id="rId2445"/>
    <hyperlink ref="H4190" r:id="rId2446"/>
    <hyperlink ref="H4191" r:id="rId2447"/>
    <hyperlink ref="H4192" r:id="rId2448"/>
    <hyperlink ref="H4193" r:id="rId2449"/>
    <hyperlink ref="H4194" r:id="rId2450"/>
    <hyperlink ref="H4195" r:id="rId2451"/>
    <hyperlink ref="H4196" r:id="rId2452"/>
    <hyperlink ref="H4197" r:id="rId2453"/>
    <hyperlink ref="H4198" r:id="rId2454"/>
    <hyperlink ref="H4199" r:id="rId2455"/>
    <hyperlink ref="H4200" r:id="rId2456"/>
    <hyperlink ref="H4201" r:id="rId2457"/>
    <hyperlink ref="H4202" r:id="rId2458"/>
    <hyperlink ref="H4203" r:id="rId2459"/>
    <hyperlink ref="H4204" r:id="rId2460"/>
    <hyperlink ref="H4205" r:id="rId2461"/>
    <hyperlink ref="H4206" r:id="rId2462"/>
    <hyperlink ref="H4207" r:id="rId2463"/>
    <hyperlink ref="H4208" r:id="rId2464"/>
    <hyperlink ref="H4209" r:id="rId2465"/>
    <hyperlink ref="H4210" r:id="rId2466"/>
    <hyperlink ref="H4211" r:id="rId2467"/>
    <hyperlink ref="H4212" r:id="rId2468"/>
    <hyperlink ref="H4213" r:id="rId2469"/>
    <hyperlink ref="H4214" r:id="rId2470"/>
    <hyperlink ref="H4215" r:id="rId2471"/>
    <hyperlink ref="H4216" r:id="rId2472"/>
    <hyperlink ref="H4217" r:id="rId2473"/>
    <hyperlink ref="H4218" r:id="rId2474"/>
    <hyperlink ref="H4219" r:id="rId2475"/>
    <hyperlink ref="H4220" r:id="rId2476"/>
    <hyperlink ref="H4221" r:id="rId2477"/>
    <hyperlink ref="H4222" r:id="rId2478"/>
    <hyperlink ref="H4223" r:id="rId2479"/>
    <hyperlink ref="H4224" r:id="rId2480"/>
    <hyperlink ref="H4225" r:id="rId2481"/>
    <hyperlink ref="H4226" r:id="rId2482"/>
    <hyperlink ref="H4227" r:id="rId2483"/>
    <hyperlink ref="H4228" r:id="rId2484"/>
    <hyperlink ref="H4229" r:id="rId2485"/>
    <hyperlink ref="H4230" r:id="rId2486"/>
    <hyperlink ref="H4231" r:id="rId2487"/>
    <hyperlink ref="H4232" r:id="rId2488"/>
    <hyperlink ref="H4233" r:id="rId2489"/>
    <hyperlink ref="H4234" r:id="rId2490"/>
    <hyperlink ref="H4235" r:id="rId2491"/>
    <hyperlink ref="H4236" r:id="rId2492"/>
    <hyperlink ref="H4237" r:id="rId2493"/>
    <hyperlink ref="H4238" r:id="rId2494"/>
    <hyperlink ref="H4239" r:id="rId2495"/>
    <hyperlink ref="H4240" r:id="rId2496"/>
    <hyperlink ref="H4241" r:id="rId2497"/>
    <hyperlink ref="H4242" r:id="rId2498"/>
    <hyperlink ref="H4243" r:id="rId2499"/>
    <hyperlink ref="H4244" r:id="rId2500"/>
    <hyperlink ref="H4245" r:id="rId2501"/>
    <hyperlink ref="H4246" r:id="rId2502"/>
    <hyperlink ref="H4247" r:id="rId2503"/>
    <hyperlink ref="H4248" r:id="rId2504"/>
    <hyperlink ref="H4249" r:id="rId2505"/>
    <hyperlink ref="H4251" r:id="rId2506"/>
    <hyperlink ref="H4252" r:id="rId2507"/>
    <hyperlink ref="H4253" r:id="rId2508"/>
    <hyperlink ref="H4254" r:id="rId2509"/>
    <hyperlink ref="H4255" r:id="rId2510"/>
    <hyperlink ref="H4256" r:id="rId2511"/>
    <hyperlink ref="H4257" r:id="rId2512"/>
    <hyperlink ref="H4258" r:id="rId2513"/>
    <hyperlink ref="H4259" r:id="rId2514"/>
    <hyperlink ref="H4260" r:id="rId2515"/>
    <hyperlink ref="H4261" r:id="rId2516"/>
    <hyperlink ref="H4262" r:id="rId2517"/>
    <hyperlink ref="H4263" r:id="rId2518"/>
    <hyperlink ref="H4264" r:id="rId2519"/>
    <hyperlink ref="H4265" r:id="rId2520"/>
    <hyperlink ref="H4266" r:id="rId2521"/>
    <hyperlink ref="H4267" r:id="rId2522"/>
    <hyperlink ref="H4268" r:id="rId2523"/>
    <hyperlink ref="H4269" r:id="rId2524"/>
    <hyperlink ref="H4270" r:id="rId2525"/>
    <hyperlink ref="H4271" r:id="rId2526"/>
    <hyperlink ref="H4272" r:id="rId2527"/>
    <hyperlink ref="H4273" r:id="rId2528"/>
    <hyperlink ref="H4274" r:id="rId2529"/>
    <hyperlink ref="H4275" r:id="rId2530"/>
    <hyperlink ref="H4276" r:id="rId2531"/>
    <hyperlink ref="H4277" r:id="rId2532"/>
    <hyperlink ref="H4278" r:id="rId2533"/>
    <hyperlink ref="H4279" r:id="rId2534"/>
    <hyperlink ref="H4280" r:id="rId2535"/>
    <hyperlink ref="H4281" r:id="rId2536"/>
    <hyperlink ref="H4282" r:id="rId2537"/>
    <hyperlink ref="H4283" r:id="rId2538"/>
    <hyperlink ref="H4284" r:id="rId2539"/>
    <hyperlink ref="H4285" r:id="rId2540"/>
    <hyperlink ref="H4286" r:id="rId2541"/>
    <hyperlink ref="H4287" r:id="rId2542"/>
    <hyperlink ref="H4288" r:id="rId2543"/>
    <hyperlink ref="H4289" r:id="rId2544"/>
    <hyperlink ref="H4290" r:id="rId2545"/>
    <hyperlink ref="H4291" r:id="rId2546"/>
    <hyperlink ref="H4292" r:id="rId2547"/>
    <hyperlink ref="H4293" r:id="rId2548"/>
    <hyperlink ref="H4294" r:id="rId2549"/>
    <hyperlink ref="H4295" r:id="rId2550"/>
    <hyperlink ref="H4296" r:id="rId2551"/>
    <hyperlink ref="H4297" r:id="rId2552"/>
    <hyperlink ref="H4298" r:id="rId2553"/>
    <hyperlink ref="H4300" r:id="rId2554"/>
    <hyperlink ref="H4301" r:id="rId2555"/>
    <hyperlink ref="H4302" r:id="rId2556"/>
    <hyperlink ref="H4303" r:id="rId2557"/>
    <hyperlink ref="H4304" r:id="rId2558"/>
    <hyperlink ref="H4305" r:id="rId2559"/>
    <hyperlink ref="H4306" r:id="rId2560"/>
    <hyperlink ref="H4307" r:id="rId2561"/>
    <hyperlink ref="H4308" r:id="rId2562"/>
    <hyperlink ref="H4309" r:id="rId2563"/>
    <hyperlink ref="H4310" r:id="rId2564"/>
    <hyperlink ref="H4311" r:id="rId2565"/>
    <hyperlink ref="H4312" r:id="rId2566"/>
    <hyperlink ref="H4313" r:id="rId2567"/>
    <hyperlink ref="H4314" r:id="rId2568"/>
    <hyperlink ref="H4315" r:id="rId2569"/>
    <hyperlink ref="H4316" r:id="rId2570"/>
    <hyperlink ref="H4317" r:id="rId2571"/>
    <hyperlink ref="H4318" r:id="rId2572"/>
    <hyperlink ref="H4319" r:id="rId2573"/>
    <hyperlink ref="H4320" r:id="rId2574"/>
    <hyperlink ref="H4321" r:id="rId2575"/>
    <hyperlink ref="H4322" r:id="rId2576"/>
    <hyperlink ref="H4323" r:id="rId2577"/>
    <hyperlink ref="H4324" r:id="rId2578"/>
    <hyperlink ref="H4325" r:id="rId2579"/>
    <hyperlink ref="H4326" r:id="rId2580"/>
    <hyperlink ref="H4327" r:id="rId2581"/>
    <hyperlink ref="H4328" r:id="rId2582"/>
    <hyperlink ref="H4329" r:id="rId2583"/>
    <hyperlink ref="H4330" r:id="rId2584"/>
    <hyperlink ref="H4331" r:id="rId2585"/>
    <hyperlink ref="H4332" r:id="rId2586"/>
    <hyperlink ref="H4333" r:id="rId2587"/>
    <hyperlink ref="H4334" r:id="rId2588"/>
    <hyperlink ref="H4335" r:id="rId2589"/>
    <hyperlink ref="H4336" r:id="rId2590"/>
    <hyperlink ref="H4337" r:id="rId2591"/>
    <hyperlink ref="H4338" r:id="rId2592"/>
    <hyperlink ref="H4339" r:id="rId2593"/>
    <hyperlink ref="H4340" r:id="rId2594"/>
    <hyperlink ref="H4341" r:id="rId2595"/>
    <hyperlink ref="H4342" r:id="rId2596"/>
    <hyperlink ref="H4343" r:id="rId2597"/>
    <hyperlink ref="H4344" r:id="rId2598"/>
    <hyperlink ref="H4345" r:id="rId2599"/>
    <hyperlink ref="H4346" r:id="rId2600"/>
    <hyperlink ref="H4347" r:id="rId2601"/>
    <hyperlink ref="H4348" r:id="rId2602"/>
    <hyperlink ref="H4349" r:id="rId2603"/>
    <hyperlink ref="H4350" r:id="rId2604"/>
    <hyperlink ref="H4351" r:id="rId2605"/>
    <hyperlink ref="H4352" r:id="rId2606"/>
    <hyperlink ref="H4353" r:id="rId2607"/>
    <hyperlink ref="H4354" r:id="rId2608"/>
    <hyperlink ref="H4355" r:id="rId2609"/>
    <hyperlink ref="H4356" r:id="rId2610"/>
    <hyperlink ref="H4357" r:id="rId2611"/>
    <hyperlink ref="H4358" r:id="rId2612"/>
    <hyperlink ref="H4359" r:id="rId2613"/>
    <hyperlink ref="H4360" r:id="rId2614"/>
    <hyperlink ref="H4361" r:id="rId2615"/>
    <hyperlink ref="H4362" r:id="rId2616"/>
    <hyperlink ref="H4363" r:id="rId2617"/>
    <hyperlink ref="H4364" r:id="rId2618"/>
    <hyperlink ref="H4365" r:id="rId2619"/>
    <hyperlink ref="H4366" r:id="rId2620"/>
    <hyperlink ref="H4367" r:id="rId2621"/>
    <hyperlink ref="H4368" r:id="rId2622"/>
    <hyperlink ref="H4369" r:id="rId2623"/>
    <hyperlink ref="H4412" r:id="rId2624"/>
    <hyperlink ref="H4754" r:id="rId2625"/>
    <hyperlink ref="H4755" r:id="rId2626"/>
    <hyperlink ref="H4750" r:id="rId2627"/>
    <hyperlink ref="H4751" r:id="rId2628"/>
    <hyperlink ref="H4752" r:id="rId2629"/>
    <hyperlink ref="H4753" r:id="rId2630"/>
    <hyperlink ref="H5023" r:id="rId2631"/>
    <hyperlink ref="H5024" r:id="rId2632"/>
    <hyperlink ref="H5025" r:id="rId2633"/>
    <hyperlink ref="H5026" r:id="rId2634"/>
    <hyperlink ref="H5027" r:id="rId2635"/>
    <hyperlink ref="H5028" r:id="rId2636"/>
    <hyperlink ref="H5029" r:id="rId2637"/>
    <hyperlink ref="H5030" r:id="rId2638"/>
    <hyperlink ref="H5031" r:id="rId2639"/>
    <hyperlink ref="H5032" r:id="rId2640"/>
    <hyperlink ref="H5033" r:id="rId2641"/>
    <hyperlink ref="H5034" r:id="rId2642"/>
    <hyperlink ref="H5035" r:id="rId2643"/>
    <hyperlink ref="H5036" r:id="rId2644"/>
    <hyperlink ref="H5037" r:id="rId2645"/>
    <hyperlink ref="H5177" r:id="rId2646"/>
    <hyperlink ref="H5178" r:id="rId2647"/>
    <hyperlink ref="H5179" r:id="rId2648"/>
    <hyperlink ref="H5180" r:id="rId2649"/>
    <hyperlink ref="H5181" r:id="rId2650"/>
    <hyperlink ref="H5182" r:id="rId2651"/>
    <hyperlink ref="H5183" r:id="rId2652"/>
    <hyperlink ref="H5184" r:id="rId2653"/>
    <hyperlink ref="H5185" r:id="rId2654"/>
    <hyperlink ref="H5186" r:id="rId2655"/>
    <hyperlink ref="H5187" r:id="rId2656"/>
    <hyperlink ref="H5188" r:id="rId2657"/>
    <hyperlink ref="H5189" r:id="rId2658"/>
    <hyperlink ref="H5190" r:id="rId2659"/>
    <hyperlink ref="H5191" r:id="rId2660"/>
    <hyperlink ref="H5192" r:id="rId2661"/>
    <hyperlink ref="H5193" r:id="rId2662"/>
    <hyperlink ref="H5194" r:id="rId2663"/>
    <hyperlink ref="H5195" r:id="rId2664"/>
    <hyperlink ref="H5196" r:id="rId2665"/>
    <hyperlink ref="H5197" r:id="rId2666"/>
    <hyperlink ref="H5198" r:id="rId2667"/>
    <hyperlink ref="H5199" r:id="rId2668"/>
    <hyperlink ref="H5200" r:id="rId2669"/>
    <hyperlink ref="H5201" r:id="rId2670"/>
    <hyperlink ref="H5202" r:id="rId2671"/>
    <hyperlink ref="H5203" r:id="rId2672"/>
    <hyperlink ref="H5204" r:id="rId2673"/>
    <hyperlink ref="H5205" r:id="rId2674"/>
    <hyperlink ref="H5206" r:id="rId2675"/>
    <hyperlink ref="H5207" r:id="rId2676"/>
    <hyperlink ref="H5208" r:id="rId2677"/>
    <hyperlink ref="H5209" r:id="rId2678"/>
    <hyperlink ref="H5210" r:id="rId2679"/>
    <hyperlink ref="H5211" r:id="rId2680"/>
    <hyperlink ref="H5212" r:id="rId2681"/>
    <hyperlink ref="H5213" r:id="rId2682"/>
    <hyperlink ref="H5214" r:id="rId2683"/>
    <hyperlink ref="H5215" r:id="rId2684"/>
    <hyperlink ref="H5216" r:id="rId2685"/>
    <hyperlink ref="H5217" r:id="rId2686"/>
    <hyperlink ref="H5218" r:id="rId2687"/>
    <hyperlink ref="H5219" r:id="rId2688"/>
    <hyperlink ref="H5220" r:id="rId2689"/>
    <hyperlink ref="H5221" r:id="rId2690"/>
    <hyperlink ref="H5222" r:id="rId2691"/>
    <hyperlink ref="H5223" r:id="rId2692"/>
    <hyperlink ref="H5224" r:id="rId2693"/>
    <hyperlink ref="H5225" r:id="rId2694"/>
    <hyperlink ref="H5226" r:id="rId2695"/>
    <hyperlink ref="H5227" r:id="rId2696"/>
    <hyperlink ref="H5228" r:id="rId2697"/>
    <hyperlink ref="H5229" r:id="rId2698"/>
    <hyperlink ref="H5230" r:id="rId2699"/>
    <hyperlink ref="H5231" r:id="rId2700"/>
    <hyperlink ref="H5232" r:id="rId2701"/>
    <hyperlink ref="H5233" r:id="rId2702"/>
    <hyperlink ref="H5234" r:id="rId2703"/>
    <hyperlink ref="H5235" r:id="rId2704"/>
    <hyperlink ref="H5236" r:id="rId2705"/>
    <hyperlink ref="H5237" r:id="rId2706"/>
    <hyperlink ref="H5238" r:id="rId2707"/>
    <hyperlink ref="H5239" r:id="rId2708"/>
    <hyperlink ref="H5240" r:id="rId2709"/>
    <hyperlink ref="H5241" r:id="rId2710"/>
    <hyperlink ref="H5242" r:id="rId2711"/>
    <hyperlink ref="H5243" r:id="rId2712"/>
    <hyperlink ref="H5244" r:id="rId2713"/>
    <hyperlink ref="H5245" r:id="rId2714"/>
    <hyperlink ref="H5246" r:id="rId2715"/>
    <hyperlink ref="H5247" r:id="rId2716"/>
    <hyperlink ref="H5248" r:id="rId2717"/>
    <hyperlink ref="H5249" r:id="rId2718"/>
    <hyperlink ref="H5250" r:id="rId2719"/>
    <hyperlink ref="H5251" r:id="rId2720"/>
    <hyperlink ref="H5252" r:id="rId2721"/>
    <hyperlink ref="H5253" r:id="rId2722"/>
    <hyperlink ref="H5254" r:id="rId2723"/>
    <hyperlink ref="H5255" r:id="rId2724"/>
    <hyperlink ref="H5256" r:id="rId2725"/>
    <hyperlink ref="H5257" r:id="rId2726"/>
    <hyperlink ref="H5258" r:id="rId2727"/>
    <hyperlink ref="H5259" r:id="rId2728"/>
    <hyperlink ref="H5260" r:id="rId2729"/>
    <hyperlink ref="H5261" r:id="rId2730"/>
    <hyperlink ref="H5262" r:id="rId2731"/>
    <hyperlink ref="H5263" r:id="rId2732"/>
    <hyperlink ref="H5264" r:id="rId2733"/>
    <hyperlink ref="H5265" r:id="rId2734"/>
    <hyperlink ref="H5266" r:id="rId2735"/>
    <hyperlink ref="H5267" r:id="rId2736"/>
    <hyperlink ref="H5268" r:id="rId2737"/>
    <hyperlink ref="H5269" r:id="rId2738"/>
    <hyperlink ref="H5270" r:id="rId2739"/>
    <hyperlink ref="H5271" r:id="rId2740"/>
    <hyperlink ref="H5272" r:id="rId2741"/>
    <hyperlink ref="H5273" r:id="rId2742"/>
    <hyperlink ref="H5274" r:id="rId2743"/>
    <hyperlink ref="H5275" r:id="rId2744"/>
    <hyperlink ref="H5276" r:id="rId2745"/>
    <hyperlink ref="H5277" r:id="rId2746"/>
    <hyperlink ref="H5278" r:id="rId2747"/>
    <hyperlink ref="H5279" r:id="rId2748"/>
    <hyperlink ref="H5280" r:id="rId2749"/>
    <hyperlink ref="H5281" r:id="rId2750"/>
    <hyperlink ref="H5282" r:id="rId2751"/>
    <hyperlink ref="H5283" r:id="rId2752"/>
    <hyperlink ref="H5284" r:id="rId2753"/>
    <hyperlink ref="H5285" r:id="rId2754"/>
    <hyperlink ref="H5286" r:id="rId2755"/>
    <hyperlink ref="H5287" r:id="rId2756"/>
    <hyperlink ref="H5288" r:id="rId2757"/>
    <hyperlink ref="H5290" r:id="rId2758"/>
    <hyperlink ref="H5291:H5296" r:id="rId2759" display="刘生茂liushengmao@genomics.cn"/>
    <hyperlink ref="H5632" r:id="rId2760"/>
    <hyperlink ref="H5633" r:id="rId2761"/>
    <hyperlink ref="H5634" r:id="rId2762"/>
    <hyperlink ref="H5635" r:id="rId2763"/>
    <hyperlink ref="H5636" r:id="rId2764"/>
    <hyperlink ref="H5637" r:id="rId2765"/>
    <hyperlink ref="H5638" r:id="rId2766"/>
    <hyperlink ref="H5639" r:id="rId2767"/>
    <hyperlink ref="H5640" r:id="rId2768"/>
    <hyperlink ref="H5641" r:id="rId2769"/>
    <hyperlink ref="H5642" r:id="rId2770"/>
    <hyperlink ref="H5643" r:id="rId2771"/>
    <hyperlink ref="H5644" r:id="rId2772"/>
    <hyperlink ref="H5645" r:id="rId2773"/>
    <hyperlink ref="H5646" r:id="rId2774"/>
    <hyperlink ref="H5647" r:id="rId2775"/>
    <hyperlink ref="H5395" r:id="rId2776"/>
    <hyperlink ref="H5396:H5401" r:id="rId2777" display="刘生茂liushengmao@genomics.cn"/>
    <hyperlink ref="H5402" r:id="rId2778"/>
    <hyperlink ref="H5403" r:id="rId2779"/>
    <hyperlink ref="H5582" r:id="rId2780"/>
    <hyperlink ref="H5583" r:id="rId2781"/>
    <hyperlink ref="H5584" r:id="rId2782"/>
    <hyperlink ref="H5405" r:id="rId2783"/>
    <hyperlink ref="H5406" r:id="rId2784"/>
    <hyperlink ref="H5407" r:id="rId2785"/>
    <hyperlink ref="H5408" r:id="rId2786"/>
    <hyperlink ref="H5409" r:id="rId2787"/>
    <hyperlink ref="H5410" r:id="rId2788"/>
    <hyperlink ref="H5411" r:id="rId2789"/>
    <hyperlink ref="H5412" r:id="rId2790"/>
    <hyperlink ref="H5413" r:id="rId2791"/>
    <hyperlink ref="H5414" r:id="rId2792"/>
    <hyperlink ref="H5415" r:id="rId2793"/>
    <hyperlink ref="H5416" r:id="rId2794"/>
    <hyperlink ref="H5417" r:id="rId2795"/>
    <hyperlink ref="H5418" r:id="rId2796"/>
    <hyperlink ref="H5419" r:id="rId2797"/>
    <hyperlink ref="H5420" r:id="rId2798"/>
    <hyperlink ref="H5421" r:id="rId2799"/>
    <hyperlink ref="H5422" r:id="rId2800"/>
    <hyperlink ref="H5423" r:id="rId2801"/>
    <hyperlink ref="H5424" r:id="rId2802"/>
    <hyperlink ref="H5425" r:id="rId2803"/>
    <hyperlink ref="H5426" r:id="rId2804"/>
    <hyperlink ref="H5427" r:id="rId2805"/>
    <hyperlink ref="H5428" r:id="rId2806"/>
    <hyperlink ref="H5429" r:id="rId2807"/>
    <hyperlink ref="H5430" r:id="rId2808"/>
    <hyperlink ref="H5431" r:id="rId2809"/>
    <hyperlink ref="H5432" r:id="rId2810"/>
    <hyperlink ref="H5433" r:id="rId2811"/>
    <hyperlink ref="H5434" r:id="rId2812"/>
    <hyperlink ref="H5435" r:id="rId2813"/>
    <hyperlink ref="H5436" r:id="rId2814"/>
    <hyperlink ref="H5437" r:id="rId2815"/>
    <hyperlink ref="H5438" r:id="rId2816"/>
    <hyperlink ref="H5439" r:id="rId2817"/>
    <hyperlink ref="H5440" r:id="rId2818"/>
    <hyperlink ref="H5441" r:id="rId2819"/>
    <hyperlink ref="H5442" r:id="rId2820"/>
    <hyperlink ref="H5443" r:id="rId2821"/>
    <hyperlink ref="H5444" r:id="rId2822"/>
    <hyperlink ref="H5445" r:id="rId2823"/>
    <hyperlink ref="H5446" r:id="rId2824"/>
    <hyperlink ref="H5447" r:id="rId2825"/>
    <hyperlink ref="H5448" r:id="rId2826"/>
    <hyperlink ref="H5449" r:id="rId2827"/>
    <hyperlink ref="H5450" r:id="rId2828"/>
    <hyperlink ref="H5451" r:id="rId2829"/>
    <hyperlink ref="H5452" r:id="rId2830"/>
    <hyperlink ref="H5453" r:id="rId2831"/>
    <hyperlink ref="H5454" r:id="rId2832"/>
    <hyperlink ref="H5455" r:id="rId2833"/>
    <hyperlink ref="H5456" r:id="rId2834"/>
    <hyperlink ref="H5457" r:id="rId2835"/>
    <hyperlink ref="H5458" r:id="rId2836"/>
    <hyperlink ref="H5459" r:id="rId2837"/>
    <hyperlink ref="H5460" r:id="rId2838"/>
    <hyperlink ref="H5461" r:id="rId2839"/>
    <hyperlink ref="H5462" r:id="rId2840"/>
    <hyperlink ref="H5463" r:id="rId2841"/>
    <hyperlink ref="H5464" r:id="rId2842"/>
    <hyperlink ref="H5465" r:id="rId2843"/>
    <hyperlink ref="H5466" r:id="rId2844"/>
    <hyperlink ref="H5467" r:id="rId2845"/>
    <hyperlink ref="H5468" r:id="rId2846"/>
    <hyperlink ref="H5469" r:id="rId2847"/>
    <hyperlink ref="H5470" r:id="rId2848"/>
    <hyperlink ref="H5471" r:id="rId2849"/>
    <hyperlink ref="H5472" r:id="rId2850"/>
    <hyperlink ref="H5473" r:id="rId2851"/>
    <hyperlink ref="H5474" r:id="rId2852"/>
    <hyperlink ref="H5475" r:id="rId2853"/>
    <hyperlink ref="H5476" r:id="rId2854"/>
    <hyperlink ref="H5477" r:id="rId2855"/>
    <hyperlink ref="H5478" r:id="rId2856"/>
    <hyperlink ref="H5479" r:id="rId2857"/>
    <hyperlink ref="H5480" r:id="rId2858"/>
    <hyperlink ref="H5481" r:id="rId2859"/>
    <hyperlink ref="H5482" r:id="rId2860"/>
    <hyperlink ref="H5483" r:id="rId2861"/>
    <hyperlink ref="H5484" r:id="rId2862"/>
    <hyperlink ref="H5485" r:id="rId2863"/>
    <hyperlink ref="H5486" r:id="rId2864"/>
    <hyperlink ref="H5487" r:id="rId2865"/>
    <hyperlink ref="H5488" r:id="rId2866"/>
    <hyperlink ref="H5489" r:id="rId2867"/>
    <hyperlink ref="H5490" r:id="rId2868"/>
    <hyperlink ref="H5491" r:id="rId2869"/>
    <hyperlink ref="H5492" r:id="rId2870"/>
    <hyperlink ref="H5493" r:id="rId2871"/>
    <hyperlink ref="H5494" r:id="rId2872"/>
    <hyperlink ref="H5495" r:id="rId2873"/>
    <hyperlink ref="H5496" r:id="rId2874"/>
    <hyperlink ref="H5497" r:id="rId2875"/>
    <hyperlink ref="H5498" r:id="rId2876"/>
    <hyperlink ref="H5499" r:id="rId2877"/>
    <hyperlink ref="H5500" r:id="rId2878"/>
    <hyperlink ref="H5501" r:id="rId2879"/>
    <hyperlink ref="H5502" r:id="rId2880"/>
    <hyperlink ref="H5503" r:id="rId2881"/>
    <hyperlink ref="H5504" r:id="rId2882"/>
    <hyperlink ref="H5505" r:id="rId2883"/>
    <hyperlink ref="H5506" r:id="rId2884"/>
    <hyperlink ref="H5507" r:id="rId2885"/>
    <hyperlink ref="H5508" r:id="rId2886"/>
    <hyperlink ref="H5509" r:id="rId2887"/>
    <hyperlink ref="H5510" r:id="rId2888"/>
    <hyperlink ref="H5511" r:id="rId2889"/>
    <hyperlink ref="H5512" r:id="rId2890"/>
    <hyperlink ref="H5513" r:id="rId2891"/>
    <hyperlink ref="H5514" r:id="rId2892"/>
    <hyperlink ref="H5515" r:id="rId2893"/>
    <hyperlink ref="H5516" r:id="rId2894"/>
    <hyperlink ref="H5517" r:id="rId2895"/>
    <hyperlink ref="H5518" r:id="rId2896"/>
    <hyperlink ref="H5519" r:id="rId2897"/>
    <hyperlink ref="H5520" r:id="rId2898"/>
    <hyperlink ref="H5521" r:id="rId2899"/>
    <hyperlink ref="H5522" r:id="rId2900"/>
    <hyperlink ref="H5523" r:id="rId2901"/>
    <hyperlink ref="H5524" r:id="rId2902"/>
    <hyperlink ref="H5525" r:id="rId2903"/>
    <hyperlink ref="H5526" r:id="rId2904"/>
    <hyperlink ref="H5527" r:id="rId2905"/>
    <hyperlink ref="H5528" r:id="rId2906"/>
    <hyperlink ref="H5529" r:id="rId2907"/>
    <hyperlink ref="H5530" r:id="rId2908"/>
    <hyperlink ref="H5531" r:id="rId2909"/>
    <hyperlink ref="H5532" r:id="rId2910"/>
    <hyperlink ref="H5533" r:id="rId2911"/>
    <hyperlink ref="H5534" r:id="rId2912"/>
    <hyperlink ref="H5535" r:id="rId2913"/>
    <hyperlink ref="H5536" r:id="rId2914"/>
    <hyperlink ref="H5537" r:id="rId2915"/>
    <hyperlink ref="H5538" r:id="rId2916"/>
    <hyperlink ref="H5539" r:id="rId2917"/>
    <hyperlink ref="H5540" r:id="rId2918"/>
    <hyperlink ref="H5541" r:id="rId2919"/>
    <hyperlink ref="H5542" r:id="rId2920"/>
    <hyperlink ref="H5543" r:id="rId2921"/>
    <hyperlink ref="H5544" r:id="rId2922"/>
    <hyperlink ref="H5545" r:id="rId2923"/>
    <hyperlink ref="H5546" r:id="rId2924"/>
    <hyperlink ref="H5547" r:id="rId2925"/>
    <hyperlink ref="H5548" r:id="rId2926"/>
    <hyperlink ref="H5549" r:id="rId2927"/>
    <hyperlink ref="H5550" r:id="rId2928"/>
    <hyperlink ref="H5551" r:id="rId2929"/>
    <hyperlink ref="H5552" r:id="rId2930"/>
    <hyperlink ref="H5553" r:id="rId2931"/>
    <hyperlink ref="H5554" r:id="rId2932"/>
    <hyperlink ref="H5555" r:id="rId2933"/>
    <hyperlink ref="H5556" r:id="rId2934"/>
    <hyperlink ref="H5557" r:id="rId2935"/>
    <hyperlink ref="H5558" r:id="rId2936"/>
    <hyperlink ref="H5559" r:id="rId2937"/>
    <hyperlink ref="H5560" r:id="rId2938"/>
    <hyperlink ref="H5561" r:id="rId2939"/>
    <hyperlink ref="H5562" r:id="rId2940"/>
    <hyperlink ref="H5563" r:id="rId2941"/>
    <hyperlink ref="H5564" r:id="rId2942"/>
    <hyperlink ref="H5565" r:id="rId2943"/>
    <hyperlink ref="H5566" r:id="rId2944"/>
    <hyperlink ref="H5567" r:id="rId2945"/>
    <hyperlink ref="H5568" r:id="rId2946"/>
    <hyperlink ref="H5569" r:id="rId2947"/>
    <hyperlink ref="H5570" r:id="rId2948"/>
    <hyperlink ref="H5571" r:id="rId2949"/>
    <hyperlink ref="H5572" r:id="rId2950"/>
    <hyperlink ref="H5573" r:id="rId2951"/>
    <hyperlink ref="H5574" r:id="rId2952"/>
    <hyperlink ref="H5575" r:id="rId2953"/>
    <hyperlink ref="H5576" r:id="rId2954"/>
    <hyperlink ref="H5577" r:id="rId2955"/>
    <hyperlink ref="H5578" r:id="rId2956"/>
    <hyperlink ref="H5579" r:id="rId2957"/>
    <hyperlink ref="H5580" r:id="rId2958"/>
    <hyperlink ref="H5949" r:id="rId2959"/>
    <hyperlink ref="H5950" r:id="rId2960"/>
    <hyperlink ref="H5952" r:id="rId2961"/>
    <hyperlink ref="H5953" r:id="rId2962"/>
    <hyperlink ref="H5954" r:id="rId2963"/>
    <hyperlink ref="H5955" r:id="rId2964"/>
    <hyperlink ref="H5956" r:id="rId2965"/>
    <hyperlink ref="H5957" r:id="rId2966"/>
    <hyperlink ref="H5958" r:id="rId2967"/>
    <hyperlink ref="H5959" r:id="rId2968"/>
    <hyperlink ref="H5960" r:id="rId2969"/>
    <hyperlink ref="H5961" r:id="rId2970"/>
    <hyperlink ref="H5962" r:id="rId2971"/>
    <hyperlink ref="H5963" r:id="rId2972"/>
    <hyperlink ref="H5964" r:id="rId2973"/>
    <hyperlink ref="H5965" r:id="rId2974"/>
    <hyperlink ref="H5966" r:id="rId2975"/>
    <hyperlink ref="H5967" r:id="rId2976"/>
    <hyperlink ref="H5968" r:id="rId2977"/>
    <hyperlink ref="H5969" r:id="rId2978"/>
    <hyperlink ref="H5970" r:id="rId2979"/>
    <hyperlink ref="H5971" r:id="rId2980"/>
    <hyperlink ref="H5972" r:id="rId2981"/>
    <hyperlink ref="H5973" r:id="rId2982"/>
    <hyperlink ref="H5974" r:id="rId2983"/>
    <hyperlink ref="H5975" r:id="rId2984"/>
    <hyperlink ref="H5976" r:id="rId2985"/>
    <hyperlink ref="H5977" r:id="rId2986"/>
    <hyperlink ref="H5978" r:id="rId2987"/>
    <hyperlink ref="H5979" r:id="rId2988"/>
    <hyperlink ref="H5980" r:id="rId2989"/>
    <hyperlink ref="H5981" r:id="rId2990"/>
    <hyperlink ref="H5982" r:id="rId2991"/>
    <hyperlink ref="H5983" r:id="rId2992"/>
    <hyperlink ref="H5984" r:id="rId2993"/>
    <hyperlink ref="H5985" r:id="rId2994"/>
    <hyperlink ref="H5986" r:id="rId2995"/>
    <hyperlink ref="H5987" r:id="rId2996"/>
    <hyperlink ref="H5988" r:id="rId2997"/>
    <hyperlink ref="H5989" r:id="rId2998"/>
    <hyperlink ref="H5990" r:id="rId2999"/>
    <hyperlink ref="H5991" r:id="rId3000"/>
    <hyperlink ref="H5992" r:id="rId3001"/>
    <hyperlink ref="H5993" r:id="rId3002"/>
    <hyperlink ref="H5994" r:id="rId3003"/>
    <hyperlink ref="H5995" r:id="rId3004"/>
    <hyperlink ref="H5996" r:id="rId3005"/>
    <hyperlink ref="H5997" r:id="rId3006"/>
    <hyperlink ref="H5998" r:id="rId3007"/>
    <hyperlink ref="H5999" r:id="rId3008"/>
    <hyperlink ref="H6000" r:id="rId3009"/>
    <hyperlink ref="H6001" r:id="rId3010"/>
    <hyperlink ref="H6002" r:id="rId3011"/>
    <hyperlink ref="H6003" r:id="rId3012"/>
    <hyperlink ref="H6004" r:id="rId3013"/>
    <hyperlink ref="H6005" r:id="rId3014"/>
    <hyperlink ref="H6006" r:id="rId3015"/>
    <hyperlink ref="H6007" r:id="rId3016"/>
    <hyperlink ref="H6008" r:id="rId3017"/>
    <hyperlink ref="H6009" r:id="rId3018"/>
    <hyperlink ref="H6010" r:id="rId3019"/>
    <hyperlink ref="H6011" r:id="rId3020"/>
    <hyperlink ref="H6012" r:id="rId3021"/>
    <hyperlink ref="H6013" r:id="rId3022"/>
    <hyperlink ref="H6014" r:id="rId3023"/>
    <hyperlink ref="H6015" r:id="rId3024"/>
    <hyperlink ref="H6016" r:id="rId3025"/>
    <hyperlink ref="H6017" r:id="rId3026"/>
    <hyperlink ref="H6018" r:id="rId3027"/>
    <hyperlink ref="H6019" r:id="rId3028"/>
    <hyperlink ref="H6020" r:id="rId3029"/>
    <hyperlink ref="H6021" r:id="rId3030"/>
    <hyperlink ref="H6022" r:id="rId3031"/>
    <hyperlink ref="H6023" r:id="rId3032"/>
    <hyperlink ref="H6024" r:id="rId3033"/>
    <hyperlink ref="H6025" r:id="rId3034"/>
    <hyperlink ref="H6026" r:id="rId3035"/>
    <hyperlink ref="H6027" r:id="rId3036"/>
    <hyperlink ref="H6028" r:id="rId3037"/>
    <hyperlink ref="H6029" r:id="rId3038"/>
    <hyperlink ref="H6030" r:id="rId3039"/>
    <hyperlink ref="H6031" r:id="rId3040"/>
    <hyperlink ref="H6032" r:id="rId3041"/>
    <hyperlink ref="H6033" r:id="rId3042"/>
    <hyperlink ref="H6034" r:id="rId3043"/>
    <hyperlink ref="H6035" r:id="rId3044"/>
    <hyperlink ref="H6036" r:id="rId3045"/>
    <hyperlink ref="H6037" r:id="rId3046"/>
    <hyperlink ref="H6038" r:id="rId3047"/>
    <hyperlink ref="H6039" r:id="rId3048"/>
    <hyperlink ref="H6040" r:id="rId3049"/>
    <hyperlink ref="H6041" r:id="rId3050"/>
    <hyperlink ref="H6042" r:id="rId3051"/>
    <hyperlink ref="H6043" r:id="rId3052"/>
    <hyperlink ref="H6044" r:id="rId3053"/>
    <hyperlink ref="H6045" r:id="rId3054"/>
    <hyperlink ref="H6046" r:id="rId3055"/>
    <hyperlink ref="H6047" r:id="rId3056"/>
    <hyperlink ref="H6048" r:id="rId3057"/>
    <hyperlink ref="H6049" r:id="rId3058"/>
    <hyperlink ref="H6050" r:id="rId3059"/>
    <hyperlink ref="H6051" r:id="rId3060"/>
    <hyperlink ref="H6052" r:id="rId3061"/>
    <hyperlink ref="H6053" r:id="rId3062"/>
    <hyperlink ref="H6054" r:id="rId3063"/>
    <hyperlink ref="H6055" r:id="rId3064"/>
    <hyperlink ref="H6056" r:id="rId3065"/>
    <hyperlink ref="H6057" r:id="rId3066"/>
    <hyperlink ref="G6075" r:id="rId3067" display="wangxiaohong@genomics.cn,zhouyanqing@genomics.cn"/>
    <hyperlink ref="G6076" r:id="rId3068" display="wangxiaohong@genomics.cn,zhouyanqing@genomics.cn"/>
    <hyperlink ref="G6077" r:id="rId3069" display="wangxiaohong@genomics.cn,zhouyanqing@genomics.cn"/>
    <hyperlink ref="G6078" r:id="rId3070" display="wangxiaohong@genomics.cn,zhouyanqing@genomics.cn"/>
    <hyperlink ref="G6079" r:id="rId3071" display="wangxiaohong@genomics.cn,zhouyanqing@genomics.cn"/>
    <hyperlink ref="G6080" r:id="rId3072" display="wangxiaohong@genomics.cn,zhouyanqing@genomics.cn"/>
    <hyperlink ref="G6081" r:id="rId3073" display="wangxiaohong@genomics.cn,zhouyanqing@genomics.cn"/>
    <hyperlink ref="G6082" r:id="rId3074" display="wangxiaohong@genomics.cn,zhouyanqing@genomics.cn"/>
    <hyperlink ref="G6083" r:id="rId3075" display="wangxiaohong@genomics.cn,zhouyanqing@genomics.cn"/>
    <hyperlink ref="G6084" r:id="rId3076" display="wangxiaohong@genomics.cn,zhouyanqing@genomics.cn"/>
    <hyperlink ref="G6085" r:id="rId3077" display="wangxiaohong@genomics.cn,zhouyanqing@genomics.cn"/>
    <hyperlink ref="G6086" r:id="rId3078" display="wangxiaohong@genomics.cn,zhouyanqing@genomics.cn"/>
    <hyperlink ref="G6087" r:id="rId3079" display="wangxiaohong@genomics.cn,zhouyanqing@genomics.cn"/>
    <hyperlink ref="G6088" r:id="rId3080" display="wangxiaohong@genomics.cn,zhouyanqing@genomics.cn"/>
    <hyperlink ref="G6089" r:id="rId3081" display="wangxiaohong@genomics.cn,zhouyanqing@genomics.cn"/>
    <hyperlink ref="G6090" r:id="rId3082" display="wangxiaohong@genomics.cn,zhouyanqing@genomics.cn"/>
    <hyperlink ref="G6091" r:id="rId3083" display="wangxiaohong@genomics.cn,zhouyanqing@genomics.cn"/>
    <hyperlink ref="G6092" r:id="rId3084" display="wangxiaohong@genomics.cn,zhouyanqing@genomics.cn"/>
    <hyperlink ref="G6093" r:id="rId3085" display="wangxiaohong@genomics.cn,zhouyanqing@genomics.cn"/>
    <hyperlink ref="G6094" r:id="rId3086" display="wangxiaohong@genomics.cn,zhouyanqing@genomics.cn"/>
    <hyperlink ref="G6095" r:id="rId3087" display="wangxiaohong@genomics.cn,zhouyanqing@genomics.cn"/>
    <hyperlink ref="G6096" r:id="rId3088" display="wangxiaohong@genomics.cn,zhouyanqing@genomics.cn"/>
    <hyperlink ref="G6097" r:id="rId3089" display="wangxiaohong@genomics.cn,zhouyanqing@genomics.cn"/>
    <hyperlink ref="G6098" r:id="rId3090" display="wangxiaohong@genomics.cn,zhouyanqing@genomics.cn"/>
    <hyperlink ref="G6099" r:id="rId3091" display="wangxiaohong@genomics.cn,zhouyanqing@genomics.cn"/>
    <hyperlink ref="G6100" r:id="rId3092" display="wangxiaohong@genomics.cn,zhouyanqing@genomics.cn"/>
    <hyperlink ref="G6101" r:id="rId3093" display="wangxiaohong@genomics.cn,zhouyanqing@genomics.cn"/>
    <hyperlink ref="G6102" r:id="rId3094" display="wangxiaohong@genomics.cn,zhouyanqing@genomics.cn"/>
    <hyperlink ref="G6103" r:id="rId3095" display="wangxiaohong@genomics.cn,zhouyanqing@genomics.cn"/>
    <hyperlink ref="G6104" r:id="rId3096" display="wangxiaohong@genomics.cn,zhouyanqing@genomics.cn"/>
    <hyperlink ref="G6105" r:id="rId3097" display="wangxiaohong@genomics.cn,zhouyanqing@genomics.cn"/>
    <hyperlink ref="G6106" r:id="rId3098" display="wangxiaohong@genomics.cn,zhouyanqing@genomics.cn"/>
    <hyperlink ref="G6107" r:id="rId3099" display="wangxiaohong@genomics.cn,zhouyanqing@genomics.cn"/>
    <hyperlink ref="G6108" r:id="rId3100" display="wangxiaohong@genomics.cn,zhouyanqing@genomics.cn"/>
    <hyperlink ref="G6109" r:id="rId3101" display="wangxiaohong@genomics.cn,zhouyanqing@genomics.cn"/>
    <hyperlink ref="G6110" r:id="rId3102" display="wangxiaohong@genomics.cn,zhouyanqing@genomics.cn"/>
    <hyperlink ref="G6111" r:id="rId3103" display="wangxiaohong@genomics.cn,zhouyanqing@genomics.cn"/>
    <hyperlink ref="G6112" r:id="rId3104" display="wangxiaohong@genomics.cn,zhouyanqing@genomics.cn"/>
    <hyperlink ref="G6113" r:id="rId3105" display="wangxiaohong@genomics.cn,zhouyanqing@genomics.cn"/>
    <hyperlink ref="G6114" r:id="rId3106" display="wangxiaohong@genomics.cn,zhouyanqing@genomics.cn"/>
    <hyperlink ref="G6115" r:id="rId3107" display="wangxiaohong@genomics.cn,zhouyanqing@genomics.cn"/>
    <hyperlink ref="G6116" r:id="rId3108" display="wangxiaohong@genomics.cn,zhouyanqing@genomics.cn"/>
    <hyperlink ref="G6117" r:id="rId3109" display="wangxiaohong@genomics.cn,zhouyanqing@genomics.cn"/>
    <hyperlink ref="G6118" r:id="rId3110" display="wangxiaohong@genomics.cn,zhouyanqing@genomics.cn"/>
    <hyperlink ref="G6119" r:id="rId3111" display="wangxiaohong@genomics.cn,zhouyanqing@genomics.cn"/>
    <hyperlink ref="G6120" r:id="rId3112" display="wangxiaohong@genomics.cn,zhouyanqing@genomics.cn"/>
    <hyperlink ref="G6121" r:id="rId3113" display="wangxiaohong@genomics.cn,zhouyanqing@genomics.cn"/>
    <hyperlink ref="G6122" r:id="rId3114" display="wangxiaohong@genomics.cn,zhouyanqing@genomics.cn"/>
    <hyperlink ref="G6123" r:id="rId3115" display="wangxiaohong@genomics.cn,zhouyanqing@genomics.cn"/>
    <hyperlink ref="G6124" r:id="rId3116" display="wangxiaohong@genomics.cn,zhouyanqing@genomics.cn"/>
    <hyperlink ref="G6125" r:id="rId3117" display="wangxiaohong@genomics.cn,zhouyanqing@genomics.cn"/>
    <hyperlink ref="G6126" r:id="rId3118" display="wangxiaohong@genomics.cn,zhouyanqing@genomics.cn"/>
    <hyperlink ref="G6127" r:id="rId3119" display="wangxiaohong@genomics.cn,zhouyanqing@genomics.cn"/>
    <hyperlink ref="G6128" r:id="rId3120" display="wangxiaohong@genomics.cn,zhouyanqing@genomics.cn"/>
    <hyperlink ref="G6129" r:id="rId3121" display="wangxiaohong@genomics.cn,zhouyanqing@genomics.cn"/>
    <hyperlink ref="G6130" r:id="rId3122" display="wangxiaohong@genomics.cn,zhouyanqing@genomics.cn"/>
    <hyperlink ref="G6131" r:id="rId3123" display="wangxiaohong@genomics.cn,zhouyanqing@genomics.cn"/>
    <hyperlink ref="G6132" r:id="rId3124" display="wangxiaohong@genomics.cn,zhouyanqing@genomics.cn"/>
    <hyperlink ref="G6133" r:id="rId3125" display="wangxiaohong@genomics.cn,zhouyanqing@genomics.cn"/>
    <hyperlink ref="G6134" r:id="rId3126" display="wangxiaohong@genomics.cn,zhouyanqing@genomics.cn"/>
    <hyperlink ref="G6135" r:id="rId3127" display="wangxiaohong@genomics.cn,zhouyanqing@genomics.cn"/>
    <hyperlink ref="G6136" r:id="rId3128" display="wangxiaohong@genomics.cn,zhouyanqing@genomics.cn"/>
    <hyperlink ref="G6137" r:id="rId3129" display="wangxiaohong@genomics.cn,zhouyanqing@genomics.cn"/>
    <hyperlink ref="G6138" r:id="rId3130" display="wangxiaohong@genomics.cn,zhouyanqing@genomics.cn"/>
    <hyperlink ref="G6139" r:id="rId3131" display="wangxiaohong@genomics.cn,zhouyanqing@genomics.cn"/>
    <hyperlink ref="G6140" r:id="rId3132" display="wangxiaohong@genomics.cn,zhouyanqing@genomics.cn"/>
    <hyperlink ref="G6141" r:id="rId3133" display="wangxiaohong@genomics.cn,zhouyanqing@genomics.cn"/>
    <hyperlink ref="G6142" r:id="rId3134" display="wangxiaohong@genomics.cn,zhouyanqing@genomics.cn"/>
    <hyperlink ref="G6143" r:id="rId3135" display="wangxiaohong@genomics.cn,zhouyanqing@genomics.cn"/>
    <hyperlink ref="G6144" r:id="rId3136" display="wangxiaohong@genomics.cn,zhouyanqing@genomics.cn"/>
    <hyperlink ref="G6145" r:id="rId3137" display="wangxiaohong@genomics.cn,zhouyanqing@genomics.cn"/>
    <hyperlink ref="G6146" r:id="rId3138" display="wangxiaohong@genomics.cn,zhouyanqing@genomics.cn"/>
    <hyperlink ref="G6147" r:id="rId3139" display="wangxiaohong@genomics.cn,zhouyanqing@genomics.cn"/>
    <hyperlink ref="G6148" r:id="rId3140" display="wangxiaohong@genomics.cn,zhouyanqing@genomics.cn"/>
    <hyperlink ref="G6149" r:id="rId3141" display="wangxiaohong@genomics.cn,zhouyanqing@genomics.cn"/>
    <hyperlink ref="G6150" r:id="rId3142" display="wangxiaohong@genomics.cn,zhouyanqing@genomics.cn"/>
    <hyperlink ref="G6151" r:id="rId3143" display="wangxiaohong@genomics.cn,zhouyanqing@genomics.cn"/>
    <hyperlink ref="G6152" r:id="rId3144" display="wangxiaohong@genomics.cn,zhouyanqing@genomics.cn"/>
    <hyperlink ref="G6153" r:id="rId3145" display="wangxiaohong@genomics.cn,zhouyanqing@genomics.cn"/>
    <hyperlink ref="G6154" r:id="rId3146" display="wangxiaohong@genomics.cn,zhouyanqing@genomics.cn"/>
    <hyperlink ref="G6155" r:id="rId3147" display="wangxiaohong@genomics.cn,zhouyanqing@genomics.cn"/>
    <hyperlink ref="G6156" r:id="rId3148" display="wangxiaohong@genomics.cn,zhouyanqing@genomics.cn"/>
    <hyperlink ref="G6157" r:id="rId3149" display="wangxiaohong@genomics.cn,zhouyanqing@genomics.cn"/>
    <hyperlink ref="G6158" r:id="rId3150" display="wangxiaohong@genomics.cn,zhouyanqing@genomics.cn"/>
    <hyperlink ref="G6159" r:id="rId3151" display="wangxiaohong@genomics.cn,zhouyanqing@genomics.cn"/>
    <hyperlink ref="G6160" r:id="rId3152" display="wangxiaohong@genomics.cn,zhouyanqing@genomics.cn"/>
    <hyperlink ref="G6161" r:id="rId3153" display="wangxiaohong@genomics.cn,zhouyanqing@genomics.cn"/>
    <hyperlink ref="G6162" r:id="rId3154" display="wangxiaohong@genomics.cn,zhouyanqing@genomics.cn"/>
    <hyperlink ref="G6163" r:id="rId3155" display="wangxiaohong@genomics.cn,zhouyanqing@genomics.cn"/>
    <hyperlink ref="G6164" r:id="rId3156" display="wangxiaohong@genomics.cn,zhouyanqing@genomics.cn"/>
    <hyperlink ref="G6165" r:id="rId3157" display="wangxiaohong@genomics.cn,zhouyanqing@genomics.cn"/>
    <hyperlink ref="G6166" r:id="rId3158" display="wangxiaohong@genomics.cn,zhouyanqing@genomics.cn"/>
    <hyperlink ref="G6167" r:id="rId3159" display="wangxiaohong@genomics.cn,zhouyanqing@genomics.cn"/>
    <hyperlink ref="G6168" r:id="rId3160" display="wangxiaohong@genomics.cn,zhouyanqing@genomics.cn"/>
    <hyperlink ref="G6169" r:id="rId3161" display="wangxiaohong@genomics.cn,zhouyanqing@genomics.cn"/>
    <hyperlink ref="G6170" r:id="rId3162" display="wangxiaohong@genomics.cn,zhouyanqing@genomics.cn"/>
    <hyperlink ref="G6171" r:id="rId3163" display="wangxiaohong@genomics.cn,zhouyanqing@genomics.cn"/>
    <hyperlink ref="G6172" r:id="rId3164" display="wangxiaohong@genomics.cn,zhouyanqing@genomics.cn"/>
    <hyperlink ref="G6173" r:id="rId3165" display="wangxiaohong@genomics.cn,zhouyanqing@genomics.cn"/>
    <hyperlink ref="G6174" r:id="rId3166" display="wangxiaohong@genomics.cn,zhouyanqing@genomics.cn"/>
    <hyperlink ref="G6175" r:id="rId3167" display="wangxiaohong@genomics.cn,zhouyanqing@genomics.cn"/>
    <hyperlink ref="G6176" r:id="rId3168" display="wangxiaohong@genomics.cn,zhouyanqing@genomics.cn"/>
    <hyperlink ref="G6177" r:id="rId3169" display="wangxiaohong@genomics.cn,zhouyanqing@genomics.cn"/>
    <hyperlink ref="G6178" r:id="rId3170" display="wangxiaohong@genomics.cn,zhouyanqing@genomics.cn"/>
    <hyperlink ref="G6179" r:id="rId3171" display="wangxiaohong@genomics.cn,zhouyanqing@genomics.cn"/>
    <hyperlink ref="G6180" r:id="rId3172" display="wangxiaohong@genomics.cn,zhouyanqing@genomics.cn"/>
    <hyperlink ref="G6181" r:id="rId3173" display="wangxiaohong@genomics.cn,zhouyanqing@genomics.cn"/>
    <hyperlink ref="G6182" r:id="rId3174" display="wangxiaohong@genomics.cn,zhouyanqing@genomics.cn"/>
    <hyperlink ref="G6183" r:id="rId3175" display="wangxiaohong@genomics.cn,zhouyanqing@genomics.cn"/>
    <hyperlink ref="G6184" r:id="rId3176" display="wangxiaohong@genomics.cn,zhouyanqing@genomics.cn"/>
    <hyperlink ref="G6185" r:id="rId3177" display="wangxiaohong@genomics.cn,zhouyanqing@genomics.cn"/>
    <hyperlink ref="G6186" r:id="rId3178" display="wangxiaohong@genomics.cn,zhouyanqing@genomics.cn"/>
    <hyperlink ref="G6189" r:id="rId3179"/>
    <hyperlink ref="G6190" r:id="rId3180"/>
    <hyperlink ref="G6191" r:id="rId3181"/>
    <hyperlink ref="G6192" r:id="rId3182"/>
    <hyperlink ref="G6193" r:id="rId3183"/>
    <hyperlink ref="G6194" r:id="rId3184"/>
    <hyperlink ref="G6195" r:id="rId3185"/>
    <hyperlink ref="G6196" r:id="rId3186"/>
    <hyperlink ref="G6197" r:id="rId3187"/>
    <hyperlink ref="G6198" r:id="rId3188"/>
    <hyperlink ref="G6199" r:id="rId3189"/>
    <hyperlink ref="G6200" r:id="rId3190"/>
    <hyperlink ref="G6201" r:id="rId3191"/>
    <hyperlink ref="G6202" r:id="rId3192"/>
    <hyperlink ref="G6203" r:id="rId3193"/>
    <hyperlink ref="G6204" r:id="rId3194"/>
    <hyperlink ref="G6205" r:id="rId3195"/>
    <hyperlink ref="G6206" r:id="rId3196"/>
    <hyperlink ref="G6207" r:id="rId3197"/>
    <hyperlink ref="G6208" r:id="rId3198"/>
    <hyperlink ref="G6209" r:id="rId3199"/>
    <hyperlink ref="G6210" r:id="rId3200"/>
    <hyperlink ref="G6211" r:id="rId3201"/>
    <hyperlink ref="G6212" r:id="rId3202"/>
    <hyperlink ref="H6430" r:id="rId3203"/>
    <hyperlink ref="H6431" r:id="rId3204"/>
    <hyperlink ref="H6432" r:id="rId3205"/>
    <hyperlink ref="H6433" r:id="rId3206"/>
    <hyperlink ref="H6434" r:id="rId3207"/>
    <hyperlink ref="H6435" r:id="rId3208"/>
    <hyperlink ref="H6436" r:id="rId3209"/>
    <hyperlink ref="H6437" r:id="rId3210"/>
    <hyperlink ref="H6491" r:id="rId3211"/>
    <hyperlink ref="H6492" r:id="rId3212"/>
    <hyperlink ref="H6493" r:id="rId3213"/>
    <hyperlink ref="H6494" r:id="rId3214"/>
    <hyperlink ref="H6669" r:id="rId3215"/>
    <hyperlink ref="H6670" r:id="rId3216"/>
    <hyperlink ref="G6681" r:id="rId3217"/>
    <hyperlink ref="G6682" r:id="rId3218"/>
    <hyperlink ref="G6683" r:id="rId3219"/>
    <hyperlink ref="G6684" r:id="rId3220"/>
    <hyperlink ref="G6685" r:id="rId3221"/>
    <hyperlink ref="G6686" r:id="rId3222"/>
    <hyperlink ref="G6687" r:id="rId3223"/>
    <hyperlink ref="G6688" r:id="rId3224"/>
    <hyperlink ref="G6689" r:id="rId3225"/>
    <hyperlink ref="G6690" r:id="rId3226"/>
    <hyperlink ref="G6691" r:id="rId3227"/>
    <hyperlink ref="G6692" r:id="rId3228"/>
    <hyperlink ref="G6693" r:id="rId3229"/>
    <hyperlink ref="G6694" r:id="rId3230"/>
    <hyperlink ref="G6695" r:id="rId3231"/>
    <hyperlink ref="G6696" r:id="rId3232"/>
    <hyperlink ref="G6697" r:id="rId3233"/>
    <hyperlink ref="G6698" r:id="rId3234"/>
    <hyperlink ref="G6699" r:id="rId3235"/>
    <hyperlink ref="G6700" r:id="rId3236"/>
    <hyperlink ref="G6701" r:id="rId3237"/>
    <hyperlink ref="G6702" r:id="rId3238"/>
    <hyperlink ref="G6703" r:id="rId3239"/>
    <hyperlink ref="G6704" r:id="rId3240"/>
    <hyperlink ref="G6705" r:id="rId3241"/>
    <hyperlink ref="G6706" r:id="rId3242"/>
    <hyperlink ref="G6707" r:id="rId3243"/>
    <hyperlink ref="G6708" r:id="rId3244"/>
    <hyperlink ref="G6709" r:id="rId3245"/>
    <hyperlink ref="G6710" r:id="rId3246"/>
    <hyperlink ref="G6711" r:id="rId3247"/>
    <hyperlink ref="G6712" r:id="rId3248"/>
    <hyperlink ref="G6740" r:id="rId3249"/>
    <hyperlink ref="H6740" r:id="rId3250"/>
    <hyperlink ref="AB6740" r:id="rId3251"/>
    <hyperlink ref="G6741" r:id="rId3252"/>
    <hyperlink ref="G6742" r:id="rId3253"/>
    <hyperlink ref="H6741" r:id="rId3254"/>
    <hyperlink ref="H6742" r:id="rId3255"/>
    <hyperlink ref="G6780" r:id="rId3256"/>
    <hyperlink ref="H6780" r:id="rId3257"/>
    <hyperlink ref="AB6780" r:id="rId3258"/>
    <hyperlink ref="G6781" r:id="rId3259"/>
    <hyperlink ref="G6782" r:id="rId3260"/>
    <hyperlink ref="G6783" r:id="rId3261"/>
    <hyperlink ref="H6781" r:id="rId3262"/>
    <hyperlink ref="H6782" r:id="rId3263"/>
    <hyperlink ref="H6783" r:id="rId3264"/>
    <hyperlink ref="H6785" r:id="rId3265"/>
    <hyperlink ref="G6785" r:id="rId3266"/>
    <hyperlink ref="AB6785" r:id="rId3267"/>
    <hyperlink ref="AB6829" r:id="rId3268"/>
    <hyperlink ref="H6786" r:id="rId3269"/>
    <hyperlink ref="H6787" r:id="rId3270"/>
    <hyperlink ref="H6788" r:id="rId3271"/>
    <hyperlink ref="H6789" r:id="rId3272"/>
    <hyperlink ref="H6790" r:id="rId3273"/>
    <hyperlink ref="H6791" r:id="rId3274"/>
    <hyperlink ref="H6792" r:id="rId3275"/>
    <hyperlink ref="H6793" r:id="rId3276"/>
    <hyperlink ref="H6794" r:id="rId3277"/>
    <hyperlink ref="H6795" r:id="rId3278"/>
    <hyperlink ref="H6796" r:id="rId3279"/>
    <hyperlink ref="H6797" r:id="rId3280"/>
    <hyperlink ref="H6798" r:id="rId3281"/>
    <hyperlink ref="H6799" r:id="rId3282"/>
    <hyperlink ref="H6800" r:id="rId3283"/>
    <hyperlink ref="H6801" r:id="rId3284"/>
    <hyperlink ref="H6802" r:id="rId3285"/>
    <hyperlink ref="H6803" r:id="rId3286"/>
    <hyperlink ref="H6804" r:id="rId3287"/>
    <hyperlink ref="H6805" r:id="rId3288"/>
    <hyperlink ref="H6806" r:id="rId3289"/>
    <hyperlink ref="H6807" r:id="rId3290"/>
    <hyperlink ref="H6808" r:id="rId3291"/>
    <hyperlink ref="H6809" r:id="rId3292"/>
    <hyperlink ref="H6810" r:id="rId3293"/>
    <hyperlink ref="H6811" r:id="rId3294"/>
    <hyperlink ref="H6812" r:id="rId3295"/>
    <hyperlink ref="H6813" r:id="rId3296"/>
    <hyperlink ref="H6814" r:id="rId3297"/>
    <hyperlink ref="H6815" r:id="rId3298"/>
    <hyperlink ref="H6816" r:id="rId3299"/>
    <hyperlink ref="H6817" r:id="rId3300"/>
    <hyperlink ref="H6818" r:id="rId3301"/>
    <hyperlink ref="H6819" r:id="rId3302"/>
    <hyperlink ref="H6820" r:id="rId3303"/>
    <hyperlink ref="H6821" r:id="rId3304"/>
    <hyperlink ref="H6822" r:id="rId3305"/>
    <hyperlink ref="H6823" r:id="rId3306"/>
    <hyperlink ref="H6824" r:id="rId3307"/>
    <hyperlink ref="H6825" r:id="rId3308"/>
    <hyperlink ref="H6826" r:id="rId3309"/>
    <hyperlink ref="H6827" r:id="rId3310"/>
    <hyperlink ref="H6828" r:id="rId3311"/>
    <hyperlink ref="H6829" r:id="rId3312"/>
    <hyperlink ref="H6830" r:id="rId3313"/>
    <hyperlink ref="H6831" r:id="rId3314"/>
    <hyperlink ref="H6832" r:id="rId3315"/>
    <hyperlink ref="G6786" r:id="rId3316"/>
    <hyperlink ref="G6787" r:id="rId3317"/>
    <hyperlink ref="G6788" r:id="rId3318"/>
    <hyperlink ref="G6789" r:id="rId3319"/>
    <hyperlink ref="G6790" r:id="rId3320"/>
    <hyperlink ref="G6791" r:id="rId3321"/>
    <hyperlink ref="G6792" r:id="rId3322"/>
    <hyperlink ref="G6793" r:id="rId3323"/>
    <hyperlink ref="G6794" r:id="rId3324"/>
    <hyperlink ref="G6795" r:id="rId3325"/>
    <hyperlink ref="G6796" r:id="rId3326"/>
    <hyperlink ref="G6797" r:id="rId3327"/>
    <hyperlink ref="G6798" r:id="rId3328"/>
    <hyperlink ref="G6799" r:id="rId3329"/>
    <hyperlink ref="G6800" r:id="rId3330"/>
    <hyperlink ref="G6801" r:id="rId3331"/>
    <hyperlink ref="G6802" r:id="rId3332"/>
    <hyperlink ref="G6803" r:id="rId3333"/>
    <hyperlink ref="G6804" r:id="rId3334"/>
    <hyperlink ref="G6805" r:id="rId3335"/>
    <hyperlink ref="G6806" r:id="rId3336"/>
    <hyperlink ref="G6807" r:id="rId3337"/>
    <hyperlink ref="G6808" r:id="rId3338"/>
    <hyperlink ref="G6809" r:id="rId3339"/>
    <hyperlink ref="G6810" r:id="rId3340"/>
    <hyperlink ref="G6811" r:id="rId3341"/>
    <hyperlink ref="G6812" r:id="rId3342"/>
    <hyperlink ref="G6813" r:id="rId3343"/>
    <hyperlink ref="G6814" r:id="rId3344"/>
    <hyperlink ref="G6815" r:id="rId3345"/>
    <hyperlink ref="G6816" r:id="rId3346"/>
    <hyperlink ref="G6817" r:id="rId3347"/>
    <hyperlink ref="G6818" r:id="rId3348"/>
    <hyperlink ref="G6819" r:id="rId3349"/>
    <hyperlink ref="G6820" r:id="rId3350"/>
    <hyperlink ref="G6821" r:id="rId3351"/>
    <hyperlink ref="G6822" r:id="rId3352"/>
    <hyperlink ref="G6823" r:id="rId3353"/>
    <hyperlink ref="G6824" r:id="rId3354"/>
    <hyperlink ref="G6825" r:id="rId3355"/>
    <hyperlink ref="G6826" r:id="rId3356"/>
    <hyperlink ref="G6827" r:id="rId3357"/>
    <hyperlink ref="G6828" r:id="rId3358"/>
    <hyperlink ref="G6829" r:id="rId3359"/>
    <hyperlink ref="G6830" r:id="rId3360"/>
    <hyperlink ref="G6831" r:id="rId3361"/>
    <hyperlink ref="G6832" r:id="rId3362"/>
    <hyperlink ref="G6834" r:id="rId3363"/>
    <hyperlink ref="H6834" r:id="rId3364"/>
    <hyperlink ref="AB6834" r:id="rId3365"/>
    <hyperlink ref="G6836" r:id="rId3366"/>
    <hyperlink ref="G6837" r:id="rId3367"/>
    <hyperlink ref="G6838" r:id="rId3368"/>
    <hyperlink ref="G6839" r:id="rId3369"/>
    <hyperlink ref="G6840" r:id="rId3370"/>
    <hyperlink ref="G6841" r:id="rId3371"/>
    <hyperlink ref="G6842" r:id="rId3372"/>
    <hyperlink ref="G6843" r:id="rId3373"/>
    <hyperlink ref="G6844" r:id="rId3374"/>
    <hyperlink ref="G6845" r:id="rId3375"/>
    <hyperlink ref="G6846" r:id="rId3376"/>
    <hyperlink ref="G6847" r:id="rId3377"/>
    <hyperlink ref="G6848" r:id="rId3378"/>
    <hyperlink ref="G6849" r:id="rId3379"/>
    <hyperlink ref="G6850" r:id="rId3380"/>
    <hyperlink ref="G6851" r:id="rId3381"/>
    <hyperlink ref="G6852" r:id="rId3382"/>
    <hyperlink ref="G6853" r:id="rId3383"/>
    <hyperlink ref="G6854" r:id="rId3384"/>
    <hyperlink ref="G6855" r:id="rId3385"/>
    <hyperlink ref="G6856" r:id="rId3386"/>
    <hyperlink ref="G6857" r:id="rId3387"/>
    <hyperlink ref="G6858" r:id="rId3388"/>
    <hyperlink ref="G6859" r:id="rId3389"/>
    <hyperlink ref="G6860" r:id="rId3390"/>
    <hyperlink ref="G6861" r:id="rId3391"/>
    <hyperlink ref="G6862" r:id="rId3392"/>
    <hyperlink ref="G6863" r:id="rId3393"/>
    <hyperlink ref="G6864" r:id="rId3394"/>
    <hyperlink ref="G6865" r:id="rId3395"/>
    <hyperlink ref="G6866" r:id="rId3396"/>
    <hyperlink ref="G6867" r:id="rId3397"/>
    <hyperlink ref="G6868" r:id="rId3398"/>
    <hyperlink ref="G6869" r:id="rId3399"/>
    <hyperlink ref="G6870" r:id="rId3400"/>
    <hyperlink ref="G6871" r:id="rId3401"/>
    <hyperlink ref="G6872" r:id="rId3402"/>
    <hyperlink ref="G6873" r:id="rId3403"/>
    <hyperlink ref="G6874" r:id="rId3404"/>
    <hyperlink ref="G6875" r:id="rId3405"/>
    <hyperlink ref="G6876" r:id="rId3406"/>
    <hyperlink ref="G6877" r:id="rId3407"/>
    <hyperlink ref="G6878" r:id="rId3408"/>
    <hyperlink ref="G6879" r:id="rId3409"/>
    <hyperlink ref="G6880" r:id="rId3410"/>
    <hyperlink ref="G6881" r:id="rId3411"/>
    <hyperlink ref="G6882" r:id="rId3412"/>
    <hyperlink ref="G6883" r:id="rId3413"/>
    <hyperlink ref="G6884" r:id="rId3414"/>
    <hyperlink ref="G6885" r:id="rId3415"/>
    <hyperlink ref="G6886" r:id="rId3416"/>
    <hyperlink ref="G6887" r:id="rId3417"/>
    <hyperlink ref="G6888" r:id="rId3418"/>
    <hyperlink ref="G6889" r:id="rId3419"/>
    <hyperlink ref="G6890" r:id="rId3420"/>
    <hyperlink ref="G6891" r:id="rId3421"/>
    <hyperlink ref="G6892" r:id="rId3422"/>
    <hyperlink ref="G6893" r:id="rId3423"/>
    <hyperlink ref="G6894" r:id="rId3424"/>
    <hyperlink ref="G6895" r:id="rId3425"/>
    <hyperlink ref="G6896" r:id="rId3426"/>
    <hyperlink ref="G6897" r:id="rId3427"/>
    <hyperlink ref="G6898" r:id="rId3428"/>
    <hyperlink ref="G6899" r:id="rId3429"/>
    <hyperlink ref="G6900" r:id="rId3430"/>
    <hyperlink ref="G6901" r:id="rId3431"/>
    <hyperlink ref="G6902" r:id="rId3432"/>
    <hyperlink ref="G6903" r:id="rId3433"/>
    <hyperlink ref="G6904" r:id="rId3434"/>
    <hyperlink ref="G6905" r:id="rId3435"/>
    <hyperlink ref="G6906" r:id="rId3436"/>
    <hyperlink ref="G6907" r:id="rId3437"/>
    <hyperlink ref="G6908" r:id="rId3438"/>
    <hyperlink ref="G6909" r:id="rId3439"/>
    <hyperlink ref="G6910" r:id="rId3440"/>
    <hyperlink ref="G6911" r:id="rId3441"/>
    <hyperlink ref="G6912" r:id="rId3442"/>
    <hyperlink ref="G6913" r:id="rId3443"/>
    <hyperlink ref="G6914" r:id="rId3444"/>
    <hyperlink ref="G6915" r:id="rId3445"/>
    <hyperlink ref="G6917" r:id="rId3446"/>
    <hyperlink ref="G6918" r:id="rId3447" display="zhouyanfei@genomics.cn；liubo2@genomics.cn；"/>
    <hyperlink ref="G6919" r:id="rId3448" display="zhouyanfei@genomics.cn；liubo2@genomics.cn；"/>
    <hyperlink ref="G6920" r:id="rId3449" display="zhouyanfei@genomics.cn；liubo2@genomics.cn；"/>
    <hyperlink ref="G6921" r:id="rId3450" display="zhouyanfei@genomics.cn；liubo2@genomics.cn；"/>
    <hyperlink ref="G6922" r:id="rId3451" display="zhouyanfei@genomics.cn；liubo2@genomics.cn；"/>
    <hyperlink ref="G6923" r:id="rId3452" display="zhouyanfei@genomics.cn；liubo2@genomics.cn；"/>
    <hyperlink ref="G6924" r:id="rId3453" display="zhouyanfei@genomics.cn；liubo2@genomics.cn；"/>
    <hyperlink ref="G6925" r:id="rId3454" display="zhouyanfei@genomics.cn；liubo2@genomics.cn；"/>
    <hyperlink ref="G6926" r:id="rId3455" display="zhouyanfei@genomics.cn；liubo2@genomics.cn；"/>
    <hyperlink ref="G6927" r:id="rId3456" display="zhouyanfei@genomics.cn；liubo2@genomics.cn；"/>
    <hyperlink ref="G6928" r:id="rId3457" display="zhouyanfei@genomics.cn；liubo2@genomics.cn；"/>
    <hyperlink ref="G6929" r:id="rId3458" display="zhouyanfei@genomics.cn；liubo2@genomics.cn；"/>
    <hyperlink ref="G6930" r:id="rId3459" display="zhouyanfei@genomics.cn；liubo2@genomics.cn；"/>
    <hyperlink ref="G6931" r:id="rId3460" display="zhouyanfei@genomics.cn；liubo2@genomics.cn；"/>
    <hyperlink ref="G6932" r:id="rId3461" display="zhouyanfei@genomics.cn；liubo2@genomics.cn；"/>
    <hyperlink ref="G6933" r:id="rId3462" display="zhouyanfei@genomics.cn；liubo2@genomics.cn；"/>
    <hyperlink ref="G6934" r:id="rId3463" display="zhouyanfei@genomics.cn；liubo2@genomics.cn；"/>
    <hyperlink ref="G6935" r:id="rId3464" display="zhouyanfei@genomics.cn；liubo2@genomics.cn；"/>
    <hyperlink ref="G6936" r:id="rId3465" display="zhouyanfei@genomics.cn；liubo2@genomics.cn；"/>
    <hyperlink ref="G6937" r:id="rId3466" display="zhouyanfei@genomics.cn；liubo2@genomics.cn；"/>
    <hyperlink ref="G6938" r:id="rId3467" display="zhouyanfei@genomics.cn；liubo2@genomics.cn；"/>
    <hyperlink ref="G6939" r:id="rId3468" display="zhouyanfei@genomics.cn；liubo2@genomics.cn；"/>
    <hyperlink ref="G6940" r:id="rId3469" display="zhouyanfei@genomics.cn；liubo2@genomics.cn；"/>
    <hyperlink ref="G6941" r:id="rId3470" display="zhouyanfei@genomics.cn；liubo2@genomics.cn；"/>
    <hyperlink ref="G6942" r:id="rId3471" display="zhouyanfei@genomics.cn；liubo2@genomics.cn；"/>
    <hyperlink ref="G6943" r:id="rId3472" display="zhouyanfei@genomics.cn；liubo2@genomics.cn；"/>
    <hyperlink ref="G6944" r:id="rId3473" display="zhouyanfei@genomics.cn；liubo2@genomics.cn；"/>
    <hyperlink ref="G6945" r:id="rId3474" display="zhouyanfei@genomics.cn；liubo2@genomics.cn；"/>
    <hyperlink ref="G6946" r:id="rId3475" display="zhouyanfei@genomics.cn；liubo2@genomics.cn；"/>
    <hyperlink ref="G6947" r:id="rId3476" display="zhouyanfei@genomics.cn；liubo2@genomics.cn；"/>
    <hyperlink ref="G6948" r:id="rId3477" display="zhouyanfei@genomics.cn；liubo2@genomics.cn；"/>
    <hyperlink ref="G6949" r:id="rId3478" display="zhouyanfei@genomics.cn；liubo2@genomics.cn；"/>
    <hyperlink ref="G6950" r:id="rId3479" display="zhouyanfei@genomics.cn；liubo2@genomics.cn；"/>
    <hyperlink ref="G6951" r:id="rId3480" display="zhouyanfei@genomics.cn；liubo2@genomics.cn；"/>
    <hyperlink ref="G6952" r:id="rId3481" display="zhouyanfei@genomics.cn；liubo2@genomics.cn；"/>
    <hyperlink ref="G6953" r:id="rId3482" display="zhouyanfei@genomics.cn；liubo2@genomics.cn；"/>
    <hyperlink ref="G6954" r:id="rId3483" display="zhouyanfei@genomics.cn；liubo2@genomics.cn；"/>
    <hyperlink ref="G6955" r:id="rId3484" display="zhouyanfei@genomics.cn；liubo2@genomics.cn；"/>
    <hyperlink ref="G6956" r:id="rId3485" display="zhouyanfei@genomics.cn；liubo2@genomics.cn；"/>
    <hyperlink ref="G6957" r:id="rId3486" display="zhouyanfei@genomics.cn；liubo2@genomics.cn；"/>
    <hyperlink ref="G6958" r:id="rId3487" display="zhouyanfei@genomics.cn；liubo2@genomics.cn；"/>
    <hyperlink ref="G6959" r:id="rId3488" display="zhouyanfei@genomics.cn；liubo2@genomics.cn；"/>
    <hyperlink ref="G6960" r:id="rId3489" display="zhouyanfei@genomics.cn；liubo2@genomics.cn；"/>
    <hyperlink ref="G6961" r:id="rId3490" display="zhouyanfei@genomics.cn；liubo2@genomics.cn；"/>
    <hyperlink ref="G6962" r:id="rId3491" display="zhouyanfei@genomics.cn；liubo2@genomics.cn；"/>
    <hyperlink ref="G6963" r:id="rId3492" display="zhouyanfei@genomics.cn；liubo2@genomics.cn；"/>
    <hyperlink ref="G6964" r:id="rId3493" display="zhouyanfei@genomics.cn；liubo2@genomics.cn；"/>
    <hyperlink ref="G6965" r:id="rId3494" display="zhouyanfei@genomics.cn；liubo2@genomics.cn；"/>
    <hyperlink ref="G6966" r:id="rId3495" display="zhouyanfei@genomics.cn；liubo2@genomics.cn；"/>
    <hyperlink ref="G6967" r:id="rId3496" display="zhouyanfei@genomics.cn；liubo2@genomics.cn；"/>
    <hyperlink ref="G6968" r:id="rId3497" display="zhouyanfei@genomics.cn；liubo2@genomics.cn；"/>
    <hyperlink ref="G6969" r:id="rId3498" display="zhouyanfei@genomics.cn；liubo2@genomics.cn；"/>
    <hyperlink ref="G6970" r:id="rId3499" display="zhouyanfei@genomics.cn；liubo2@genomics.cn；"/>
    <hyperlink ref="G6971" r:id="rId3500" display="zhouyanfei@genomics.cn；liubo2@genomics.cn；"/>
    <hyperlink ref="G6972" r:id="rId3501" display="zhouyanfei@genomics.cn；liubo2@genomics.cn；"/>
    <hyperlink ref="G6973" r:id="rId3502" display="zhouyanfei@genomics.cn；liubo2@genomics.cn；"/>
    <hyperlink ref="G6974" r:id="rId3503" display="zhouyanfei@genomics.cn；liubo2@genomics.cn；"/>
    <hyperlink ref="G6975" r:id="rId3504" display="zhouyanfei@genomics.cn；liubo2@genomics.cn；"/>
    <hyperlink ref="G6976" r:id="rId3505" display="zhouyanfei@genomics.cn；liubo2@genomics.cn；"/>
    <hyperlink ref="G6977" r:id="rId3506" display="zhouyanfei@genomics.cn；liubo2@genomics.cn；"/>
    <hyperlink ref="G6978" r:id="rId3507" display="zhouyanfei@genomics.cn；liubo2@genomics.cn；"/>
    <hyperlink ref="G6979" r:id="rId3508" display="zhouyanfei@genomics.cn；liubo2@genomics.cn；"/>
    <hyperlink ref="G6980" r:id="rId3509" display="zhouyanfei@genomics.cn；liubo2@genomics.cn；"/>
    <hyperlink ref="G6981" r:id="rId3510" display="zhouyanfei@genomics.cn；liubo2@genomics.cn；"/>
    <hyperlink ref="G6982" r:id="rId3511" display="zhouyanfei@genomics.cn；liubo2@genomics.cn；"/>
    <hyperlink ref="G6983" r:id="rId3512" display="zhouyanfei@genomics.cn；liubo2@genomics.cn；"/>
    <hyperlink ref="G6984" r:id="rId3513" display="zhouyanfei@genomics.cn；liubo2@genomics.cn；"/>
    <hyperlink ref="G6985" r:id="rId3514" display="zhouyanfei@genomics.cn；liubo2@genomics.cn；"/>
    <hyperlink ref="G6986" r:id="rId3515" display="zhouyanfei@genomics.cn；liubo2@genomics.cn；"/>
    <hyperlink ref="G6987" r:id="rId3516" display="zhouyanfei@genomics.cn；liubo2@genomics.cn；"/>
    <hyperlink ref="G6988" r:id="rId3517" display="zhouyanfei@genomics.cn；liubo2@genomics.cn；"/>
    <hyperlink ref="G6989" r:id="rId3518" display="zhouyanfei@genomics.cn；liubo2@genomics.cn；"/>
    <hyperlink ref="G6990" r:id="rId3519" display="zhouyanfei@genomics.cn；liubo2@genomics.cn；"/>
    <hyperlink ref="G6991" r:id="rId3520" display="zhouyanfei@genomics.cn；liubo2@genomics.cn；"/>
    <hyperlink ref="G6992" r:id="rId3521" display="zhouyanfei@genomics.cn；liubo2@genomics.cn；"/>
    <hyperlink ref="G6993" r:id="rId3522" display="zhouyanfei@genomics.cn；liubo2@genomics.cn；"/>
    <hyperlink ref="G6994" r:id="rId3523" display="zhouyanfei@genomics.cn；liubo2@genomics.cn；"/>
    <hyperlink ref="G6995" r:id="rId3524" display="zhouyanfei@genomics.cn；liubo2@genomics.cn；"/>
    <hyperlink ref="G6996" r:id="rId3525" display="zhouyanfei@genomics.cn；liubo2@genomics.cn；"/>
    <hyperlink ref="G6997" r:id="rId3526" display="zhouyanfei@genomics.cn；liubo2@genomics.cn；"/>
    <hyperlink ref="G6998" r:id="rId3527" display="zhouyanfei@genomics.cn；liubo2@genomics.cn；"/>
    <hyperlink ref="G6999" r:id="rId3528" display="zhouyanfei@genomics.cn；liubo2@genomics.cn；"/>
    <hyperlink ref="G7000" r:id="rId3529" display="zhouyanfei@genomics.cn；liubo2@genomics.cn；"/>
    <hyperlink ref="G7001" r:id="rId3530" display="zhouyanfei@genomics.cn；liubo2@genomics.cn；"/>
    <hyperlink ref="G7002" r:id="rId3531" display="zhouyanfei@genomics.cn；liubo2@genomics.cn；"/>
    <hyperlink ref="G7003" r:id="rId3532" display="zhouyanfei@genomics.cn；liubo2@genomics.cn；"/>
    <hyperlink ref="G7004" r:id="rId3533" display="zhouyanfei@genomics.cn；liubo2@genomics.cn；"/>
    <hyperlink ref="G7376" r:id="rId3534"/>
    <hyperlink ref="G7377" r:id="rId3535"/>
    <hyperlink ref="G7378" r:id="rId3536"/>
    <hyperlink ref="G7379" r:id="rId3537"/>
    <hyperlink ref="G7380" r:id="rId3538"/>
    <hyperlink ref="G7381" r:id="rId3539"/>
    <hyperlink ref="G7382" r:id="rId3540"/>
    <hyperlink ref="G7383" r:id="rId3541"/>
    <hyperlink ref="G7384" r:id="rId3542"/>
    <hyperlink ref="G7385" r:id="rId3543"/>
    <hyperlink ref="G7386" r:id="rId3544"/>
    <hyperlink ref="G7387" r:id="rId3545"/>
    <hyperlink ref="G7388" r:id="rId3546"/>
    <hyperlink ref="G7389" r:id="rId3547"/>
    <hyperlink ref="G7390" r:id="rId3548"/>
    <hyperlink ref="G7391" r:id="rId3549"/>
    <hyperlink ref="G7392" r:id="rId3550"/>
    <hyperlink ref="G7393" r:id="rId3551"/>
    <hyperlink ref="G7394" r:id="rId3552"/>
    <hyperlink ref="G7395" r:id="rId3553"/>
    <hyperlink ref="G7396" r:id="rId3554"/>
    <hyperlink ref="G7397" r:id="rId3555"/>
    <hyperlink ref="G7398" r:id="rId3556"/>
    <hyperlink ref="G7399" r:id="rId3557"/>
    <hyperlink ref="G7400" r:id="rId3558"/>
    <hyperlink ref="G7401" r:id="rId3559"/>
    <hyperlink ref="G7402" r:id="rId3560"/>
    <hyperlink ref="G7403" r:id="rId3561"/>
    <hyperlink ref="G7404" r:id="rId3562"/>
    <hyperlink ref="G7405" r:id="rId3563"/>
    <hyperlink ref="G7406" r:id="rId3564"/>
    <hyperlink ref="G7407" r:id="rId3565"/>
    <hyperlink ref="G7408" r:id="rId3566"/>
    <hyperlink ref="G7409" r:id="rId3567"/>
    <hyperlink ref="G7410" r:id="rId3568"/>
    <hyperlink ref="G7411" r:id="rId3569"/>
    <hyperlink ref="G7412" r:id="rId3570"/>
    <hyperlink ref="G7413" r:id="rId3571"/>
    <hyperlink ref="G7414" r:id="rId3572"/>
    <hyperlink ref="G7415" r:id="rId3573"/>
    <hyperlink ref="G7416" r:id="rId3574"/>
    <hyperlink ref="G7417" r:id="rId3575"/>
    <hyperlink ref="G7418" r:id="rId3576"/>
    <hyperlink ref="G7419" r:id="rId3577"/>
    <hyperlink ref="G7420" r:id="rId3578"/>
    <hyperlink ref="G7421" r:id="rId3579"/>
    <hyperlink ref="G7422" r:id="rId3580"/>
    <hyperlink ref="G7423" r:id="rId3581"/>
    <hyperlink ref="H7376" r:id="rId3582" display="wangmiao@"/>
    <hyperlink ref="H7377:H7382" r:id="rId3583" display="wangmiao@"/>
    <hyperlink ref="H7383" r:id="rId3584"/>
    <hyperlink ref="H7384:H7404" r:id="rId3585" display="huangpeide@cgichina.cn"/>
    <hyperlink ref="H7405" r:id="rId3586"/>
    <hyperlink ref="H7406:H7420" r:id="rId3587" display="huangpeide@cgichina.cn"/>
    <hyperlink ref="H7421" r:id="rId3588" display="wangmiao@"/>
    <hyperlink ref="H7422" r:id="rId3589" display="wangmiao@"/>
    <hyperlink ref="H7423" r:id="rId3590"/>
    <hyperlink ref="G7427" r:id="rId3591"/>
    <hyperlink ref="G7428" r:id="rId3592"/>
    <hyperlink ref="G7429" r:id="rId3593"/>
    <hyperlink ref="G7431" r:id="rId3594"/>
    <hyperlink ref="H7431" r:id="rId3595"/>
    <hyperlink ref="G7432" r:id="rId3596"/>
    <hyperlink ref="G7433" r:id="rId3597"/>
    <hyperlink ref="G7434" r:id="rId3598"/>
    <hyperlink ref="G7435" r:id="rId3599"/>
    <hyperlink ref="G7436" r:id="rId3600"/>
    <hyperlink ref="G7437" r:id="rId3601"/>
    <hyperlink ref="G7438" r:id="rId3602"/>
    <hyperlink ref="G7439" r:id="rId3603"/>
    <hyperlink ref="G7440" r:id="rId3604"/>
    <hyperlink ref="G7441" r:id="rId3605"/>
    <hyperlink ref="G7442" r:id="rId3606"/>
    <hyperlink ref="G7443" r:id="rId3607"/>
    <hyperlink ref="G7444" r:id="rId3608"/>
    <hyperlink ref="G7445" r:id="rId3609"/>
    <hyperlink ref="G7446" r:id="rId3610"/>
    <hyperlink ref="G7447" r:id="rId3611"/>
    <hyperlink ref="G7448" r:id="rId3612"/>
    <hyperlink ref="G7449" r:id="rId3613"/>
    <hyperlink ref="G7450" r:id="rId3614"/>
    <hyperlink ref="G7451" r:id="rId3615"/>
    <hyperlink ref="G7452" r:id="rId3616"/>
    <hyperlink ref="G7453" r:id="rId3617"/>
    <hyperlink ref="G7454" r:id="rId3618"/>
    <hyperlink ref="G7455" r:id="rId3619"/>
    <hyperlink ref="G7456" r:id="rId3620"/>
    <hyperlink ref="G7457" r:id="rId3621"/>
    <hyperlink ref="G7458" r:id="rId3622"/>
    <hyperlink ref="G7459" r:id="rId3623"/>
    <hyperlink ref="G7460" r:id="rId3624"/>
    <hyperlink ref="G7461" r:id="rId3625"/>
    <hyperlink ref="G7462" r:id="rId3626"/>
    <hyperlink ref="G7463" r:id="rId3627"/>
    <hyperlink ref="G7464" r:id="rId3628"/>
    <hyperlink ref="G7465" r:id="rId3629"/>
    <hyperlink ref="G7466" r:id="rId3630"/>
    <hyperlink ref="G7467" r:id="rId3631"/>
    <hyperlink ref="G7468" r:id="rId3632"/>
    <hyperlink ref="G7469" r:id="rId3633"/>
    <hyperlink ref="G7470" r:id="rId3634"/>
    <hyperlink ref="G7471" r:id="rId3635"/>
    <hyperlink ref="G7472" r:id="rId3636"/>
    <hyperlink ref="G7473" r:id="rId3637"/>
    <hyperlink ref="G7474" r:id="rId3638"/>
    <hyperlink ref="G7475" r:id="rId3639"/>
    <hyperlink ref="G7476" r:id="rId3640"/>
    <hyperlink ref="G7477" r:id="rId3641"/>
    <hyperlink ref="G7478" r:id="rId3642"/>
    <hyperlink ref="G7479" r:id="rId3643"/>
    <hyperlink ref="G7480" r:id="rId3644"/>
    <hyperlink ref="G7481" r:id="rId3645"/>
    <hyperlink ref="G7482" r:id="rId3646"/>
    <hyperlink ref="G7483" r:id="rId3647"/>
    <hyperlink ref="G7484" r:id="rId3648"/>
    <hyperlink ref="G7485" r:id="rId3649"/>
    <hyperlink ref="G7486" r:id="rId3650"/>
    <hyperlink ref="G7487" r:id="rId3651"/>
    <hyperlink ref="G7488" r:id="rId3652"/>
    <hyperlink ref="G7489" r:id="rId3653"/>
    <hyperlink ref="H7432" r:id="rId3654"/>
    <hyperlink ref="H7433" r:id="rId3655"/>
    <hyperlink ref="H7434" r:id="rId3656"/>
    <hyperlink ref="H7435" r:id="rId3657"/>
    <hyperlink ref="H7436" r:id="rId3658"/>
    <hyperlink ref="H7437" r:id="rId3659"/>
    <hyperlink ref="H7438" r:id="rId3660"/>
    <hyperlink ref="H7439" r:id="rId3661"/>
    <hyperlink ref="H7440" r:id="rId3662"/>
    <hyperlink ref="H7441" r:id="rId3663"/>
    <hyperlink ref="H7442" r:id="rId3664"/>
    <hyperlink ref="H7443" r:id="rId3665"/>
    <hyperlink ref="H7444" r:id="rId3666"/>
    <hyperlink ref="H7445" r:id="rId3667"/>
    <hyperlink ref="H7446" r:id="rId3668"/>
    <hyperlink ref="H7447" r:id="rId3669"/>
    <hyperlink ref="H7448" r:id="rId3670"/>
    <hyperlink ref="H7449" r:id="rId3671"/>
    <hyperlink ref="H7450" r:id="rId3672"/>
    <hyperlink ref="H7451" r:id="rId3673"/>
    <hyperlink ref="H7452" r:id="rId3674"/>
    <hyperlink ref="H7453" r:id="rId3675"/>
    <hyperlink ref="H7454" r:id="rId3676"/>
    <hyperlink ref="H7455" r:id="rId3677"/>
    <hyperlink ref="H7456" r:id="rId3678"/>
    <hyperlink ref="H7457" r:id="rId3679"/>
    <hyperlink ref="H7458" r:id="rId3680"/>
    <hyperlink ref="H7459" r:id="rId3681"/>
    <hyperlink ref="H7460" r:id="rId3682"/>
    <hyperlink ref="H7461" r:id="rId3683"/>
    <hyperlink ref="H7462" r:id="rId3684"/>
    <hyperlink ref="H7463" r:id="rId3685"/>
    <hyperlink ref="H7464" r:id="rId3686"/>
    <hyperlink ref="H7465" r:id="rId3687"/>
    <hyperlink ref="H7466" r:id="rId3688"/>
    <hyperlink ref="H7467" r:id="rId3689"/>
    <hyperlink ref="H7468" r:id="rId3690"/>
    <hyperlink ref="H7469" r:id="rId3691"/>
    <hyperlink ref="H7470" r:id="rId3692"/>
    <hyperlink ref="H7471" r:id="rId3693"/>
    <hyperlink ref="H7472" r:id="rId3694"/>
    <hyperlink ref="H7473" r:id="rId3695"/>
    <hyperlink ref="H7474" r:id="rId3696"/>
    <hyperlink ref="H7475" r:id="rId3697"/>
    <hyperlink ref="H7476" r:id="rId3698"/>
    <hyperlink ref="H7477" r:id="rId3699"/>
    <hyperlink ref="H7478" r:id="rId3700"/>
    <hyperlink ref="H7479" r:id="rId3701"/>
    <hyperlink ref="H7480" r:id="rId3702"/>
    <hyperlink ref="H7481" r:id="rId3703"/>
    <hyperlink ref="H7482" r:id="rId3704"/>
    <hyperlink ref="H7483" r:id="rId3705"/>
    <hyperlink ref="H7484" r:id="rId3706"/>
    <hyperlink ref="H7485" r:id="rId3707"/>
    <hyperlink ref="H7486" r:id="rId3708"/>
    <hyperlink ref="H7487" r:id="rId3709"/>
    <hyperlink ref="H7488" r:id="rId3710"/>
    <hyperlink ref="H7489" r:id="rId3711"/>
    <hyperlink ref="G7490" r:id="rId3712"/>
    <hyperlink ref="H7490" r:id="rId3713"/>
    <hyperlink ref="G7502" r:id="rId3714" display="wangwenjing@genomics.cn_x000a_huangjinrong"/>
    <hyperlink ref="G7503" r:id="rId3715" display="wangwenjing@genomics.cn_x000a_huangjinrong"/>
    <hyperlink ref="G7504" r:id="rId3716" display="wangwenjing@genomics.cn_x000a_huangjinrong"/>
    <hyperlink ref="G7505" r:id="rId3717" display="wangwenjing@genomics.cn_x000a_huangjinrong"/>
    <hyperlink ref="G7506" r:id="rId3718" display="wangwenjing@genomics.cn_x000a_huangjinrong"/>
    <hyperlink ref="G7507" r:id="rId3719" display="wangwenjing@genomics.cn_x000a_huangjinrong"/>
    <hyperlink ref="G7508" r:id="rId3720" display="wangwenjing@genomics.cn_x000a_huangjinrong"/>
  </hyperlinks>
  <pageMargins left="0.7" right="0.7" top="0.75" bottom="0.75" header="0.3" footer="0.3"/>
  <pageSetup paperSize="9" orientation="portrait" r:id="rId3721"/>
  <legacyDrawing r:id="rId3722"/>
  <extLst>
    <ext xmlns:x14="http://schemas.microsoft.com/office/spreadsheetml/2009/9/main" uri="{CCE6A557-97BC-4b89-ADB6-D9C93CAAB3DF}">
      <x14:dataValidations xmlns:xm="http://schemas.microsoft.com/office/excel/2006/main" count="4">
        <x14:dataValidation type="list" allowBlank="1" showInputMessage="1" showErrorMessage="1">
          <x14:formula1>
            <xm:f>[4]Sheet1!#REF!</xm:f>
          </x14:formula1>
          <xm:sqref>U7015 U7017 U7019 U7021 U7023 U7025 U7027 U7029 U7031 U7033 U7035 U7037 U7039 U7041 U7043 U7045 U7047 U7049 U7051 U7053 U7055 U7057 U7059 U7061 U7063 U7065 U7067 U7069 U7071 U7073</xm:sqref>
        </x14:dataValidation>
        <x14:dataValidation type="list" allowBlank="1" showInputMessage="1" showErrorMessage="1">
          <x14:formula1>
            <xm:f>[5]Sheet1!#REF!</xm:f>
          </x14:formula1>
          <xm:sqref>U6714:U6721</xm:sqref>
        </x14:dataValidation>
        <x14:dataValidation type="list" allowBlank="1" showInputMessage="1" showErrorMessage="1">
          <x14:formula1>
            <xm:f>[6]Sheet1!#REF!</xm:f>
          </x14:formula1>
          <xm:sqref>U6673</xm:sqref>
        </x14:dataValidation>
        <x14:dataValidation type="list" allowBlank="1" showInputMessage="1" showErrorMessage="1">
          <x14:formula1>
            <xm:f>[7]Sheet1!#REF!</xm:f>
          </x14:formula1>
          <xm:sqref>U6669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868"/>
  <sheetViews>
    <sheetView workbookViewId="0">
      <pane ySplit="1" topLeftCell="A1795" activePane="bottomLeft" state="frozen"/>
      <selection activeCell="O1" sqref="O1"/>
      <selection pane="bottomLeft" activeCell="Y824" sqref="Y824"/>
    </sheetView>
  </sheetViews>
  <sheetFormatPr defaultRowHeight="13.5"/>
  <cols>
    <col min="1" max="1" width="26.75" style="205" customWidth="1"/>
    <col min="2" max="2" width="14.25" style="205" customWidth="1"/>
    <col min="3" max="3" width="21.375" style="211" customWidth="1"/>
    <col min="4" max="4" width="17.5" style="205" customWidth="1"/>
    <col min="5" max="5" width="20.125" style="205" customWidth="1"/>
    <col min="6" max="6" width="13.875" style="205" bestFit="1" customWidth="1"/>
    <col min="7" max="7" width="65.875" style="205" customWidth="1"/>
    <col min="8" max="8" width="37.875" style="205" customWidth="1"/>
    <col min="9" max="9" width="13" style="205" customWidth="1"/>
    <col min="10" max="10" width="12.625" style="205" customWidth="1"/>
    <col min="11" max="11" width="15.75" style="205" customWidth="1"/>
    <col min="12" max="12" width="19.875" style="205" customWidth="1"/>
    <col min="13" max="13" width="18.375" style="205" customWidth="1"/>
    <col min="14" max="14" width="15.25" style="205" customWidth="1"/>
    <col min="15" max="20" width="9" style="205"/>
    <col min="21" max="21" width="13.25" style="205" customWidth="1"/>
    <col min="22" max="23" width="9" style="205"/>
    <col min="24" max="24" width="18" style="205" customWidth="1"/>
    <col min="25" max="25" width="20" style="205" customWidth="1"/>
    <col min="26" max="26" width="22.375" style="205" customWidth="1"/>
    <col min="27" max="27" width="9" style="205"/>
    <col min="28" max="28" width="14.625" style="205" customWidth="1"/>
    <col min="29" max="32" width="9" style="205"/>
    <col min="33" max="33" width="11.625" style="205" bestFit="1" customWidth="1"/>
    <col min="34" max="16384" width="9" style="205"/>
  </cols>
  <sheetData>
    <row r="1" spans="1:34" s="232" customFormat="1" ht="15" customHeight="1">
      <c r="A1" s="232" t="s">
        <v>0</v>
      </c>
      <c r="B1" s="232" t="s">
        <v>1</v>
      </c>
      <c r="C1" s="233" t="s">
        <v>2</v>
      </c>
      <c r="D1" s="232" t="s">
        <v>3</v>
      </c>
      <c r="E1" s="232" t="s">
        <v>4</v>
      </c>
      <c r="F1" s="232" t="s">
        <v>5</v>
      </c>
      <c r="G1" s="232" t="s">
        <v>16318</v>
      </c>
      <c r="H1" s="205" t="s">
        <v>7</v>
      </c>
      <c r="I1" s="234" t="s">
        <v>8</v>
      </c>
      <c r="J1" s="234" t="s">
        <v>9</v>
      </c>
      <c r="K1" s="235" t="s">
        <v>16319</v>
      </c>
      <c r="L1" s="236" t="s">
        <v>16320</v>
      </c>
      <c r="M1" s="237" t="s">
        <v>12</v>
      </c>
      <c r="N1" s="235" t="s">
        <v>13</v>
      </c>
      <c r="O1" s="235" t="s">
        <v>14</v>
      </c>
      <c r="P1" s="235" t="s">
        <v>15</v>
      </c>
      <c r="Q1" s="235" t="s">
        <v>16</v>
      </c>
      <c r="R1" s="235" t="s">
        <v>17</v>
      </c>
      <c r="S1" s="235" t="s">
        <v>16321</v>
      </c>
      <c r="T1" s="237" t="s">
        <v>19</v>
      </c>
      <c r="U1" s="235" t="s">
        <v>16322</v>
      </c>
      <c r="V1" s="235" t="s">
        <v>21</v>
      </c>
      <c r="W1" s="235" t="s">
        <v>22</v>
      </c>
      <c r="X1" s="235" t="s">
        <v>16323</v>
      </c>
      <c r="Y1" s="235" t="s">
        <v>16324</v>
      </c>
      <c r="Z1" s="235" t="s">
        <v>25</v>
      </c>
      <c r="AA1" s="232" t="s">
        <v>27</v>
      </c>
      <c r="AB1" s="232" t="s">
        <v>28</v>
      </c>
      <c r="AC1" s="232" t="s">
        <v>29</v>
      </c>
      <c r="AD1" s="234" t="s">
        <v>30</v>
      </c>
      <c r="AE1" s="234" t="s">
        <v>31</v>
      </c>
      <c r="AF1" s="234" t="s">
        <v>32</v>
      </c>
      <c r="AG1" s="234" t="s">
        <v>33</v>
      </c>
    </row>
    <row r="2" spans="1:34" s="238" customFormat="1">
      <c r="B2" s="239" t="s">
        <v>970</v>
      </c>
      <c r="C2" s="211" t="s">
        <v>16325</v>
      </c>
      <c r="D2" s="238" t="s">
        <v>16326</v>
      </c>
      <c r="E2" s="238" t="s">
        <v>16325</v>
      </c>
      <c r="F2" s="238" t="s">
        <v>16326</v>
      </c>
      <c r="G2" s="240" t="s">
        <v>16327</v>
      </c>
      <c r="I2" s="241">
        <v>41540</v>
      </c>
      <c r="J2" s="241">
        <v>41601</v>
      </c>
      <c r="K2" s="242" t="s">
        <v>16328</v>
      </c>
      <c r="L2" s="242" t="s">
        <v>16329</v>
      </c>
      <c r="M2" s="239" t="s">
        <v>1191</v>
      </c>
      <c r="N2" s="243" t="s">
        <v>16330</v>
      </c>
      <c r="P2" s="242" t="s">
        <v>1192</v>
      </c>
      <c r="Q2" s="243">
        <v>1</v>
      </c>
      <c r="R2" s="243"/>
      <c r="S2" s="243"/>
      <c r="T2" s="243"/>
      <c r="U2" s="239" t="s">
        <v>16331</v>
      </c>
      <c r="V2" s="239"/>
      <c r="W2" s="243">
        <v>1.9</v>
      </c>
      <c r="X2" s="243">
        <v>58.2</v>
      </c>
      <c r="Y2" s="243">
        <v>42.2</v>
      </c>
      <c r="AB2" s="238" t="s">
        <v>16332</v>
      </c>
      <c r="AC2" s="238">
        <v>4</v>
      </c>
      <c r="AD2" s="238">
        <f>AC2*5.85</f>
        <v>23.4</v>
      </c>
      <c r="AE2" s="241"/>
      <c r="AF2" s="241"/>
      <c r="AG2" s="241">
        <v>41570</v>
      </c>
      <c r="AH2" s="241"/>
    </row>
    <row r="3" spans="1:34" s="238" customFormat="1">
      <c r="B3" s="239" t="s">
        <v>970</v>
      </c>
      <c r="C3" s="211" t="s">
        <v>16325</v>
      </c>
      <c r="D3" s="238" t="s">
        <v>16326</v>
      </c>
      <c r="E3" s="238" t="s">
        <v>16325</v>
      </c>
      <c r="F3" s="238" t="s">
        <v>16326</v>
      </c>
      <c r="G3" s="240" t="s">
        <v>16327</v>
      </c>
      <c r="I3" s="241">
        <v>41540</v>
      </c>
      <c r="J3" s="241">
        <v>41601</v>
      </c>
      <c r="K3" s="242" t="s">
        <v>16333</v>
      </c>
      <c r="L3" s="242" t="s">
        <v>16334</v>
      </c>
      <c r="M3" s="239" t="s">
        <v>1191</v>
      </c>
      <c r="N3" s="243" t="s">
        <v>16330</v>
      </c>
      <c r="P3" s="242" t="s">
        <v>1192</v>
      </c>
      <c r="Q3" s="243">
        <v>1</v>
      </c>
      <c r="R3" s="243"/>
      <c r="S3" s="243"/>
      <c r="T3" s="243"/>
      <c r="U3" s="239" t="s">
        <v>16331</v>
      </c>
      <c r="V3" s="239"/>
      <c r="W3" s="243">
        <v>1.9</v>
      </c>
      <c r="X3" s="243">
        <v>55.8</v>
      </c>
      <c r="Y3" s="243">
        <v>44</v>
      </c>
      <c r="AE3" s="241"/>
      <c r="AF3" s="241"/>
      <c r="AG3" s="241">
        <v>41570</v>
      </c>
      <c r="AH3" s="241"/>
    </row>
    <row r="4" spans="1:34" s="238" customFormat="1">
      <c r="B4" s="239" t="s">
        <v>970</v>
      </c>
      <c r="C4" s="211" t="s">
        <v>16325</v>
      </c>
      <c r="D4" s="238" t="s">
        <v>16326</v>
      </c>
      <c r="E4" s="238" t="s">
        <v>16325</v>
      </c>
      <c r="F4" s="238" t="s">
        <v>16326</v>
      </c>
      <c r="G4" s="240" t="s">
        <v>16327</v>
      </c>
      <c r="I4" s="241">
        <v>41540</v>
      </c>
      <c r="J4" s="241">
        <v>41601</v>
      </c>
      <c r="K4" s="242" t="s">
        <v>16335</v>
      </c>
      <c r="L4" s="242" t="s">
        <v>16336</v>
      </c>
      <c r="M4" s="239" t="s">
        <v>1191</v>
      </c>
      <c r="N4" s="243" t="s">
        <v>16330</v>
      </c>
      <c r="P4" s="242" t="s">
        <v>1192</v>
      </c>
      <c r="Q4" s="243">
        <v>1</v>
      </c>
      <c r="R4" s="243"/>
      <c r="S4" s="243"/>
      <c r="T4" s="243"/>
      <c r="U4" s="239" t="s">
        <v>16331</v>
      </c>
      <c r="V4" s="239"/>
      <c r="W4" s="243">
        <v>1.9</v>
      </c>
      <c r="X4" s="243">
        <v>22</v>
      </c>
      <c r="Y4" s="243">
        <v>109</v>
      </c>
      <c r="AE4" s="241"/>
      <c r="AF4" s="241"/>
      <c r="AG4" s="241">
        <v>41570</v>
      </c>
      <c r="AH4" s="241"/>
    </row>
    <row r="5" spans="1:34" s="238" customFormat="1">
      <c r="B5" s="239" t="s">
        <v>970</v>
      </c>
      <c r="C5" s="211" t="s">
        <v>16325</v>
      </c>
      <c r="D5" s="238" t="s">
        <v>16326</v>
      </c>
      <c r="E5" s="238" t="s">
        <v>16325</v>
      </c>
      <c r="F5" s="238" t="s">
        <v>16326</v>
      </c>
      <c r="G5" s="240" t="s">
        <v>16327</v>
      </c>
      <c r="I5" s="241">
        <v>41540</v>
      </c>
      <c r="J5" s="241">
        <v>41601</v>
      </c>
      <c r="K5" s="242" t="s">
        <v>16337</v>
      </c>
      <c r="L5" s="242" t="s">
        <v>16338</v>
      </c>
      <c r="M5" s="239" t="s">
        <v>1191</v>
      </c>
      <c r="N5" s="243" t="s">
        <v>16330</v>
      </c>
      <c r="P5" s="242" t="s">
        <v>1192</v>
      </c>
      <c r="Q5" s="243">
        <v>1</v>
      </c>
      <c r="R5" s="243"/>
      <c r="S5" s="243"/>
      <c r="T5" s="243"/>
      <c r="U5" s="239" t="s">
        <v>16331</v>
      </c>
      <c r="V5" s="239"/>
      <c r="W5" s="243">
        <v>1.9</v>
      </c>
      <c r="X5" s="243">
        <v>25</v>
      </c>
      <c r="Y5" s="243">
        <v>96</v>
      </c>
      <c r="AE5" s="241"/>
      <c r="AF5" s="241"/>
      <c r="AG5" s="241">
        <v>41570</v>
      </c>
      <c r="AH5" s="241"/>
    </row>
    <row r="6" spans="1:34" s="238" customFormat="1">
      <c r="B6" s="239" t="s">
        <v>970</v>
      </c>
      <c r="C6" s="211" t="s">
        <v>16325</v>
      </c>
      <c r="D6" s="238" t="s">
        <v>16326</v>
      </c>
      <c r="E6" s="238" t="s">
        <v>16325</v>
      </c>
      <c r="F6" s="238" t="s">
        <v>16326</v>
      </c>
      <c r="G6" s="240" t="s">
        <v>16327</v>
      </c>
      <c r="I6" s="241">
        <v>41540</v>
      </c>
      <c r="J6" s="241">
        <v>41601</v>
      </c>
      <c r="K6" s="242" t="s">
        <v>16339</v>
      </c>
      <c r="L6" s="242" t="s">
        <v>16340</v>
      </c>
      <c r="M6" s="239" t="s">
        <v>1191</v>
      </c>
      <c r="N6" s="243" t="s">
        <v>16330</v>
      </c>
      <c r="P6" s="242" t="s">
        <v>1192</v>
      </c>
      <c r="Q6" s="243">
        <v>1</v>
      </c>
      <c r="R6" s="243"/>
      <c r="S6" s="243"/>
      <c r="T6" s="243"/>
      <c r="U6" s="239" t="s">
        <v>16331</v>
      </c>
      <c r="V6" s="239"/>
      <c r="W6" s="243">
        <v>1.9</v>
      </c>
      <c r="X6" s="243">
        <v>13.1</v>
      </c>
      <c r="Y6" s="243">
        <v>177</v>
      </c>
      <c r="AE6" s="241"/>
      <c r="AF6" s="241"/>
      <c r="AG6" s="241">
        <v>41570</v>
      </c>
      <c r="AH6" s="241"/>
    </row>
    <row r="7" spans="1:34" s="238" customFormat="1">
      <c r="B7" s="239" t="s">
        <v>970</v>
      </c>
      <c r="C7" s="211" t="s">
        <v>16325</v>
      </c>
      <c r="D7" s="238" t="s">
        <v>16326</v>
      </c>
      <c r="E7" s="238" t="s">
        <v>16325</v>
      </c>
      <c r="F7" s="238" t="s">
        <v>16326</v>
      </c>
      <c r="G7" s="240" t="s">
        <v>16327</v>
      </c>
      <c r="I7" s="241">
        <v>41540</v>
      </c>
      <c r="J7" s="241">
        <v>41601</v>
      </c>
      <c r="K7" s="242" t="s">
        <v>16341</v>
      </c>
      <c r="L7" s="242" t="s">
        <v>16342</v>
      </c>
      <c r="M7" s="239" t="s">
        <v>1191</v>
      </c>
      <c r="N7" s="243" t="s">
        <v>16330</v>
      </c>
      <c r="P7" s="242" t="s">
        <v>1192</v>
      </c>
      <c r="Q7" s="243">
        <v>1</v>
      </c>
      <c r="R7" s="243"/>
      <c r="S7" s="243"/>
      <c r="T7" s="243"/>
      <c r="U7" s="239" t="s">
        <v>16331</v>
      </c>
      <c r="V7" s="239"/>
      <c r="W7" s="243">
        <v>1.9</v>
      </c>
      <c r="X7" s="243">
        <v>24.8</v>
      </c>
      <c r="Y7" s="243">
        <v>97</v>
      </c>
      <c r="AE7" s="241"/>
      <c r="AF7" s="241"/>
      <c r="AG7" s="241">
        <v>41570</v>
      </c>
      <c r="AH7" s="241"/>
    </row>
    <row r="8" spans="1:34" s="238" customFormat="1">
      <c r="B8" s="239" t="s">
        <v>970</v>
      </c>
      <c r="C8" s="211" t="s">
        <v>16325</v>
      </c>
      <c r="D8" s="238" t="s">
        <v>16326</v>
      </c>
      <c r="E8" s="238" t="s">
        <v>16325</v>
      </c>
      <c r="F8" s="238" t="s">
        <v>16326</v>
      </c>
      <c r="G8" s="240" t="s">
        <v>16327</v>
      </c>
      <c r="I8" s="241">
        <v>41540</v>
      </c>
      <c r="J8" s="241">
        <v>41601</v>
      </c>
      <c r="K8" s="242" t="s">
        <v>16343</v>
      </c>
      <c r="L8" s="242" t="s">
        <v>16344</v>
      </c>
      <c r="M8" s="239" t="s">
        <v>1191</v>
      </c>
      <c r="N8" s="243" t="s">
        <v>16330</v>
      </c>
      <c r="P8" s="242" t="s">
        <v>1192</v>
      </c>
      <c r="Q8" s="243">
        <v>1</v>
      </c>
      <c r="R8" s="243"/>
      <c r="S8" s="243"/>
      <c r="T8" s="243"/>
      <c r="U8" s="239" t="s">
        <v>16331</v>
      </c>
      <c r="V8" s="239"/>
      <c r="W8" s="243">
        <v>1.9</v>
      </c>
      <c r="X8" s="243">
        <v>26.2</v>
      </c>
      <c r="Y8" s="243">
        <v>92</v>
      </c>
      <c r="AE8" s="241"/>
      <c r="AF8" s="241"/>
      <c r="AG8" s="241">
        <v>41570</v>
      </c>
      <c r="AH8" s="241"/>
    </row>
    <row r="9" spans="1:34" s="238" customFormat="1">
      <c r="B9" s="239" t="s">
        <v>970</v>
      </c>
      <c r="C9" s="211" t="s">
        <v>16325</v>
      </c>
      <c r="D9" s="238" t="s">
        <v>16326</v>
      </c>
      <c r="E9" s="238" t="s">
        <v>16325</v>
      </c>
      <c r="F9" s="238" t="s">
        <v>16326</v>
      </c>
      <c r="G9" s="240" t="s">
        <v>16327</v>
      </c>
      <c r="I9" s="241">
        <v>41540</v>
      </c>
      <c r="J9" s="241">
        <v>41601</v>
      </c>
      <c r="K9" s="242" t="s">
        <v>16345</v>
      </c>
      <c r="L9" s="242" t="s">
        <v>16346</v>
      </c>
      <c r="M9" s="239" t="s">
        <v>1191</v>
      </c>
      <c r="N9" s="243" t="s">
        <v>16330</v>
      </c>
      <c r="P9" s="242" t="s">
        <v>1192</v>
      </c>
      <c r="Q9" s="243">
        <v>1</v>
      </c>
      <c r="R9" s="243"/>
      <c r="S9" s="243"/>
      <c r="T9" s="243"/>
      <c r="U9" s="239" t="s">
        <v>16331</v>
      </c>
      <c r="V9" s="239"/>
      <c r="W9" s="243">
        <v>1.9</v>
      </c>
      <c r="X9" s="243">
        <v>21.1</v>
      </c>
      <c r="Y9" s="243">
        <v>113</v>
      </c>
      <c r="AE9" s="241"/>
      <c r="AF9" s="241"/>
      <c r="AG9" s="241">
        <v>41570</v>
      </c>
      <c r="AH9" s="241"/>
    </row>
    <row r="10" spans="1:34" s="238" customFormat="1">
      <c r="B10" s="239" t="s">
        <v>970</v>
      </c>
      <c r="C10" s="211" t="s">
        <v>16325</v>
      </c>
      <c r="D10" s="238" t="s">
        <v>16326</v>
      </c>
      <c r="E10" s="238" t="s">
        <v>16325</v>
      </c>
      <c r="F10" s="238" t="s">
        <v>16326</v>
      </c>
      <c r="G10" s="240" t="s">
        <v>16327</v>
      </c>
      <c r="I10" s="241">
        <v>41540</v>
      </c>
      <c r="J10" s="241">
        <v>41601</v>
      </c>
      <c r="K10" s="242" t="s">
        <v>16347</v>
      </c>
      <c r="L10" s="242" t="s">
        <v>16348</v>
      </c>
      <c r="M10" s="239" t="s">
        <v>1191</v>
      </c>
      <c r="N10" s="243" t="s">
        <v>16330</v>
      </c>
      <c r="P10" s="242" t="s">
        <v>1192</v>
      </c>
      <c r="Q10" s="243">
        <v>1</v>
      </c>
      <c r="R10" s="243"/>
      <c r="S10" s="243"/>
      <c r="T10" s="243"/>
      <c r="U10" s="239" t="s">
        <v>16331</v>
      </c>
      <c r="V10" s="239"/>
      <c r="W10" s="243">
        <v>1.9</v>
      </c>
      <c r="X10" s="243">
        <v>21.4</v>
      </c>
      <c r="Y10" s="243">
        <v>224</v>
      </c>
      <c r="AE10" s="241"/>
      <c r="AF10" s="241"/>
      <c r="AG10" s="241">
        <v>41570</v>
      </c>
      <c r="AH10" s="241"/>
    </row>
    <row r="11" spans="1:34" s="238" customFormat="1">
      <c r="B11" s="239" t="s">
        <v>970</v>
      </c>
      <c r="C11" s="211" t="s">
        <v>16325</v>
      </c>
      <c r="D11" s="238" t="s">
        <v>16326</v>
      </c>
      <c r="E11" s="238" t="s">
        <v>16325</v>
      </c>
      <c r="F11" s="238" t="s">
        <v>16326</v>
      </c>
      <c r="G11" s="240" t="s">
        <v>16327</v>
      </c>
      <c r="I11" s="241">
        <v>41540</v>
      </c>
      <c r="J11" s="241">
        <v>41601</v>
      </c>
      <c r="K11" s="242" t="s">
        <v>16349</v>
      </c>
      <c r="L11" s="242" t="s">
        <v>16350</v>
      </c>
      <c r="M11" s="239" t="s">
        <v>1191</v>
      </c>
      <c r="N11" s="243" t="s">
        <v>16330</v>
      </c>
      <c r="P11" s="242" t="s">
        <v>1192</v>
      </c>
      <c r="Q11" s="243">
        <v>1</v>
      </c>
      <c r="R11" s="243"/>
      <c r="S11" s="243"/>
      <c r="T11" s="243"/>
      <c r="U11" s="239" t="s">
        <v>16331</v>
      </c>
      <c r="V11" s="239"/>
      <c r="W11" s="243">
        <v>1.9</v>
      </c>
      <c r="X11" s="243">
        <v>17.399999999999999</v>
      </c>
      <c r="Y11" s="243">
        <v>136</v>
      </c>
      <c r="AE11" s="241"/>
      <c r="AF11" s="241"/>
      <c r="AG11" s="241">
        <v>41570</v>
      </c>
      <c r="AH11" s="241"/>
    </row>
    <row r="12" spans="1:34" s="238" customFormat="1">
      <c r="B12" s="239" t="s">
        <v>970</v>
      </c>
      <c r="C12" s="211" t="s">
        <v>16325</v>
      </c>
      <c r="D12" s="238" t="s">
        <v>16326</v>
      </c>
      <c r="E12" s="238" t="s">
        <v>16325</v>
      </c>
      <c r="F12" s="238" t="s">
        <v>16326</v>
      </c>
      <c r="G12" s="240" t="s">
        <v>16327</v>
      </c>
      <c r="I12" s="241">
        <v>41540</v>
      </c>
      <c r="J12" s="241">
        <v>41601</v>
      </c>
      <c r="K12" s="242" t="s">
        <v>16351</v>
      </c>
      <c r="L12" s="242" t="s">
        <v>16352</v>
      </c>
      <c r="M12" s="239" t="s">
        <v>1191</v>
      </c>
      <c r="N12" s="243" t="s">
        <v>16330</v>
      </c>
      <c r="P12" s="242" t="s">
        <v>1192</v>
      </c>
      <c r="Q12" s="243">
        <v>1</v>
      </c>
      <c r="R12" s="243"/>
      <c r="S12" s="243"/>
      <c r="T12" s="243"/>
      <c r="U12" s="239" t="s">
        <v>16331</v>
      </c>
      <c r="V12" s="239"/>
      <c r="W12" s="243">
        <v>1.9</v>
      </c>
      <c r="X12" s="243">
        <v>98</v>
      </c>
      <c r="Y12" s="243">
        <v>33</v>
      </c>
      <c r="AE12" s="241"/>
      <c r="AF12" s="241"/>
      <c r="AG12" s="241">
        <v>41570</v>
      </c>
      <c r="AH12" s="241"/>
    </row>
    <row r="13" spans="1:34" s="238" customFormat="1">
      <c r="B13" s="239" t="s">
        <v>970</v>
      </c>
      <c r="C13" s="211" t="s">
        <v>16325</v>
      </c>
      <c r="D13" s="238" t="s">
        <v>16326</v>
      </c>
      <c r="E13" s="238" t="s">
        <v>16325</v>
      </c>
      <c r="F13" s="238" t="s">
        <v>16326</v>
      </c>
      <c r="G13" s="240" t="s">
        <v>16327</v>
      </c>
      <c r="I13" s="241">
        <v>41540</v>
      </c>
      <c r="J13" s="241">
        <v>41601</v>
      </c>
      <c r="K13" s="242" t="s">
        <v>16353</v>
      </c>
      <c r="L13" s="242" t="s">
        <v>16354</v>
      </c>
      <c r="M13" s="239" t="s">
        <v>1191</v>
      </c>
      <c r="N13" s="243" t="s">
        <v>16330</v>
      </c>
      <c r="P13" s="242" t="s">
        <v>1192</v>
      </c>
      <c r="Q13" s="243">
        <v>1</v>
      </c>
      <c r="R13" s="243"/>
      <c r="S13" s="243"/>
      <c r="T13" s="243"/>
      <c r="U13" s="239" t="s">
        <v>16331</v>
      </c>
      <c r="V13" s="239"/>
      <c r="W13" s="243">
        <v>1.9</v>
      </c>
      <c r="X13" s="243">
        <v>98</v>
      </c>
      <c r="Y13" s="243">
        <v>36.799999999999997</v>
      </c>
      <c r="AE13" s="241"/>
      <c r="AF13" s="241"/>
      <c r="AG13" s="241">
        <v>41570</v>
      </c>
      <c r="AH13" s="241"/>
    </row>
    <row r="14" spans="1:34" s="238" customFormat="1">
      <c r="B14" s="239" t="s">
        <v>970</v>
      </c>
      <c r="C14" s="211" t="s">
        <v>16325</v>
      </c>
      <c r="D14" s="238" t="s">
        <v>16326</v>
      </c>
      <c r="E14" s="238" t="s">
        <v>16325</v>
      </c>
      <c r="F14" s="238" t="s">
        <v>16326</v>
      </c>
      <c r="G14" s="240" t="s">
        <v>16327</v>
      </c>
      <c r="I14" s="241">
        <v>41540</v>
      </c>
      <c r="J14" s="241">
        <v>41601</v>
      </c>
      <c r="K14" s="242" t="s">
        <v>16355</v>
      </c>
      <c r="L14" s="242" t="s">
        <v>16356</v>
      </c>
      <c r="M14" s="239" t="s">
        <v>1191</v>
      </c>
      <c r="N14" s="243" t="s">
        <v>16330</v>
      </c>
      <c r="P14" s="242" t="s">
        <v>1192</v>
      </c>
      <c r="Q14" s="243">
        <v>1</v>
      </c>
      <c r="R14" s="243"/>
      <c r="S14" s="243"/>
      <c r="T14" s="243"/>
      <c r="U14" s="239" t="s">
        <v>16331</v>
      </c>
      <c r="V14" s="239"/>
      <c r="W14" s="243">
        <v>1.9</v>
      </c>
      <c r="X14" s="243">
        <v>98</v>
      </c>
      <c r="Y14" s="243">
        <v>48.6</v>
      </c>
      <c r="AE14" s="241"/>
      <c r="AF14" s="241"/>
      <c r="AG14" s="241">
        <v>41570</v>
      </c>
      <c r="AH14" s="241"/>
    </row>
    <row r="15" spans="1:34" s="238" customFormat="1">
      <c r="B15" s="239" t="s">
        <v>970</v>
      </c>
      <c r="C15" s="211" t="s">
        <v>16325</v>
      </c>
      <c r="D15" s="238" t="s">
        <v>16326</v>
      </c>
      <c r="E15" s="238" t="s">
        <v>16325</v>
      </c>
      <c r="F15" s="238" t="s">
        <v>16326</v>
      </c>
      <c r="G15" s="240" t="s">
        <v>16327</v>
      </c>
      <c r="I15" s="241">
        <v>41540</v>
      </c>
      <c r="J15" s="241">
        <v>41601</v>
      </c>
      <c r="K15" s="242" t="s">
        <v>16357</v>
      </c>
      <c r="L15" s="242" t="s">
        <v>16358</v>
      </c>
      <c r="M15" s="239" t="s">
        <v>1191</v>
      </c>
      <c r="N15" s="243" t="s">
        <v>16330</v>
      </c>
      <c r="P15" s="242" t="s">
        <v>1192</v>
      </c>
      <c r="Q15" s="243">
        <v>1</v>
      </c>
      <c r="R15" s="243"/>
      <c r="S15" s="243"/>
      <c r="T15" s="243"/>
      <c r="U15" s="239" t="s">
        <v>16331</v>
      </c>
      <c r="V15" s="239"/>
      <c r="W15" s="243">
        <v>1.9</v>
      </c>
      <c r="X15" s="243">
        <v>98</v>
      </c>
      <c r="Y15" s="243">
        <v>20.8</v>
      </c>
      <c r="AE15" s="241"/>
      <c r="AF15" s="241"/>
      <c r="AG15" s="241">
        <v>41570</v>
      </c>
      <c r="AH15" s="241"/>
    </row>
    <row r="16" spans="1:34" s="238" customFormat="1">
      <c r="B16" s="239" t="s">
        <v>970</v>
      </c>
      <c r="C16" s="211" t="s">
        <v>16325</v>
      </c>
      <c r="D16" s="238" t="s">
        <v>16326</v>
      </c>
      <c r="E16" s="238" t="s">
        <v>16325</v>
      </c>
      <c r="F16" s="238" t="s">
        <v>16326</v>
      </c>
      <c r="G16" s="240" t="s">
        <v>16327</v>
      </c>
      <c r="I16" s="241">
        <v>41540</v>
      </c>
      <c r="J16" s="241">
        <v>41601</v>
      </c>
      <c r="K16" s="242" t="s">
        <v>16359</v>
      </c>
      <c r="L16" s="242" t="s">
        <v>16360</v>
      </c>
      <c r="M16" s="239" t="s">
        <v>1191</v>
      </c>
      <c r="N16" s="243" t="s">
        <v>16330</v>
      </c>
      <c r="P16" s="242" t="s">
        <v>1192</v>
      </c>
      <c r="Q16" s="243">
        <v>1</v>
      </c>
      <c r="R16" s="243"/>
      <c r="S16" s="243"/>
      <c r="T16" s="243"/>
      <c r="U16" s="239" t="s">
        <v>16331</v>
      </c>
      <c r="V16" s="239"/>
      <c r="W16" s="243">
        <v>1.9</v>
      </c>
      <c r="X16" s="243">
        <v>98</v>
      </c>
      <c r="Y16" s="243">
        <v>10</v>
      </c>
      <c r="AE16" s="241"/>
      <c r="AF16" s="241"/>
      <c r="AG16" s="241">
        <v>41570</v>
      </c>
      <c r="AH16" s="241"/>
    </row>
    <row r="17" spans="2:34" s="238" customFormat="1">
      <c r="B17" s="239" t="s">
        <v>970</v>
      </c>
      <c r="C17" s="211" t="s">
        <v>16325</v>
      </c>
      <c r="D17" s="238" t="s">
        <v>16326</v>
      </c>
      <c r="E17" s="238" t="s">
        <v>16325</v>
      </c>
      <c r="F17" s="238" t="s">
        <v>16326</v>
      </c>
      <c r="G17" s="240" t="s">
        <v>16327</v>
      </c>
      <c r="I17" s="241">
        <v>41540</v>
      </c>
      <c r="J17" s="241">
        <v>41601</v>
      </c>
      <c r="K17" s="242" t="s">
        <v>16361</v>
      </c>
      <c r="L17" s="242" t="s">
        <v>16362</v>
      </c>
      <c r="M17" s="239" t="s">
        <v>1191</v>
      </c>
      <c r="N17" s="243" t="s">
        <v>16330</v>
      </c>
      <c r="P17" s="242" t="s">
        <v>1192</v>
      </c>
      <c r="Q17" s="243">
        <v>1</v>
      </c>
      <c r="R17" s="243"/>
      <c r="S17" s="243"/>
      <c r="T17" s="243"/>
      <c r="U17" s="239" t="s">
        <v>16363</v>
      </c>
      <c r="V17" s="239"/>
      <c r="W17" s="243">
        <v>1.9</v>
      </c>
      <c r="X17" s="243">
        <v>98</v>
      </c>
      <c r="Y17" s="243">
        <v>26</v>
      </c>
      <c r="AE17" s="241"/>
      <c r="AF17" s="241"/>
      <c r="AG17" s="241">
        <v>41570</v>
      </c>
      <c r="AH17" s="241"/>
    </row>
    <row r="18" spans="2:34" s="238" customFormat="1">
      <c r="B18" s="239"/>
      <c r="C18" s="211"/>
      <c r="G18" s="240"/>
      <c r="I18" s="241"/>
      <c r="J18" s="241"/>
      <c r="K18" s="242"/>
      <c r="L18" s="242"/>
      <c r="M18" s="239"/>
      <c r="N18" s="243"/>
      <c r="P18" s="242"/>
      <c r="Q18" s="243"/>
      <c r="R18" s="243"/>
      <c r="S18" s="243"/>
      <c r="T18" s="243"/>
      <c r="U18" s="239"/>
      <c r="V18" s="239"/>
      <c r="W18" s="243"/>
      <c r="X18" s="243"/>
      <c r="Y18" s="243"/>
      <c r="AE18" s="241"/>
      <c r="AF18" s="241"/>
      <c r="AG18" s="241"/>
      <c r="AH18" s="241"/>
    </row>
    <row r="19" spans="2:34" s="238" customFormat="1">
      <c r="B19" s="239" t="s">
        <v>970</v>
      </c>
      <c r="C19" s="211" t="s">
        <v>16364</v>
      </c>
      <c r="D19" s="238" t="s">
        <v>16365</v>
      </c>
      <c r="E19" s="238" t="s">
        <v>16366</v>
      </c>
      <c r="F19" s="238" t="s">
        <v>16367</v>
      </c>
      <c r="G19" s="238" t="s">
        <v>16368</v>
      </c>
      <c r="I19" s="241">
        <v>41620</v>
      </c>
      <c r="J19" s="241">
        <v>41699</v>
      </c>
      <c r="K19" s="242" t="s">
        <v>16369</v>
      </c>
      <c r="L19" s="242" t="s">
        <v>16370</v>
      </c>
      <c r="M19" s="239" t="s">
        <v>16371</v>
      </c>
      <c r="N19" s="243" t="s">
        <v>16372</v>
      </c>
      <c r="P19" s="242" t="s">
        <v>1192</v>
      </c>
      <c r="Q19" s="243">
        <v>1</v>
      </c>
      <c r="R19" s="243"/>
      <c r="S19" s="243"/>
      <c r="T19" s="243"/>
      <c r="U19" s="243" t="s">
        <v>16373</v>
      </c>
      <c r="V19" s="243"/>
      <c r="W19" s="243">
        <v>0.9</v>
      </c>
      <c r="X19" s="244">
        <v>18.115942028985508</v>
      </c>
      <c r="Y19" s="243">
        <v>55.2</v>
      </c>
      <c r="Z19" s="718" t="s">
        <v>16374</v>
      </c>
      <c r="AE19" s="241"/>
      <c r="AF19" s="241"/>
      <c r="AG19" s="241"/>
      <c r="AH19" s="241"/>
    </row>
    <row r="20" spans="2:34" s="238" customFormat="1">
      <c r="B20" s="239" t="s">
        <v>970</v>
      </c>
      <c r="C20" s="211" t="s">
        <v>16364</v>
      </c>
      <c r="D20" s="238" t="s">
        <v>16365</v>
      </c>
      <c r="E20" s="238" t="s">
        <v>16366</v>
      </c>
      <c r="F20" s="238" t="s">
        <v>16367</v>
      </c>
      <c r="G20" s="238" t="s">
        <v>16368</v>
      </c>
      <c r="I20" s="241">
        <v>41620</v>
      </c>
      <c r="J20" s="241">
        <v>41699</v>
      </c>
      <c r="K20" s="242" t="s">
        <v>16375</v>
      </c>
      <c r="L20" s="242" t="s">
        <v>16376</v>
      </c>
      <c r="M20" s="239" t="s">
        <v>16371</v>
      </c>
      <c r="N20" s="243" t="s">
        <v>16372</v>
      </c>
      <c r="P20" s="242" t="s">
        <v>1192</v>
      </c>
      <c r="Q20" s="243">
        <v>1</v>
      </c>
      <c r="R20" s="243"/>
      <c r="S20" s="243"/>
      <c r="T20" s="243"/>
      <c r="U20" s="243" t="s">
        <v>16373</v>
      </c>
      <c r="V20" s="243"/>
      <c r="W20" s="243">
        <v>0.9</v>
      </c>
      <c r="X20" s="244">
        <v>21.459227467811157</v>
      </c>
      <c r="Y20" s="243">
        <v>46.6</v>
      </c>
      <c r="Z20" s="718"/>
      <c r="AE20" s="241"/>
      <c r="AF20" s="241"/>
      <c r="AG20" s="241"/>
      <c r="AH20" s="241"/>
    </row>
    <row r="21" spans="2:34">
      <c r="B21" s="213" t="s">
        <v>970</v>
      </c>
      <c r="C21" s="211" t="s">
        <v>16364</v>
      </c>
      <c r="D21" s="205" t="s">
        <v>16365</v>
      </c>
      <c r="E21" s="205" t="s">
        <v>16366</v>
      </c>
      <c r="F21" s="205" t="s">
        <v>16367</v>
      </c>
      <c r="G21" s="205" t="s">
        <v>16368</v>
      </c>
      <c r="I21" s="210">
        <v>41620</v>
      </c>
      <c r="J21" s="210">
        <v>41699</v>
      </c>
      <c r="K21" s="242" t="s">
        <v>16377</v>
      </c>
      <c r="L21" s="242" t="s">
        <v>16378</v>
      </c>
      <c r="M21" s="213" t="s">
        <v>16371</v>
      </c>
      <c r="N21" s="245" t="s">
        <v>16372</v>
      </c>
      <c r="P21" s="246" t="s">
        <v>1192</v>
      </c>
      <c r="Q21" s="243">
        <v>1</v>
      </c>
      <c r="R21" s="243"/>
      <c r="S21" s="243"/>
      <c r="T21" s="243"/>
      <c r="U21" s="243" t="s">
        <v>16373</v>
      </c>
      <c r="V21" s="243"/>
      <c r="W21" s="243">
        <v>0.9</v>
      </c>
      <c r="X21" s="244">
        <v>7.8125</v>
      </c>
      <c r="Y21" s="243">
        <v>128</v>
      </c>
      <c r="Z21" s="718"/>
      <c r="AE21" s="210"/>
      <c r="AF21" s="210"/>
      <c r="AG21" s="210"/>
      <c r="AH21" s="210"/>
    </row>
    <row r="22" spans="2:34">
      <c r="B22" s="213" t="s">
        <v>970</v>
      </c>
      <c r="C22" s="211" t="s">
        <v>16364</v>
      </c>
      <c r="D22" s="205" t="s">
        <v>16365</v>
      </c>
      <c r="E22" s="205" t="s">
        <v>16366</v>
      </c>
      <c r="F22" s="205" t="s">
        <v>16367</v>
      </c>
      <c r="G22" s="205" t="s">
        <v>16368</v>
      </c>
      <c r="I22" s="210">
        <v>41620</v>
      </c>
      <c r="J22" s="210">
        <v>41699</v>
      </c>
      <c r="K22" s="242" t="s">
        <v>16379</v>
      </c>
      <c r="L22" s="242" t="s">
        <v>16380</v>
      </c>
      <c r="M22" s="213" t="s">
        <v>16371</v>
      </c>
      <c r="N22" s="245" t="s">
        <v>16372</v>
      </c>
      <c r="P22" s="246" t="s">
        <v>1192</v>
      </c>
      <c r="Q22" s="243">
        <v>1</v>
      </c>
      <c r="R22" s="243"/>
      <c r="S22" s="243"/>
      <c r="T22" s="243"/>
      <c r="U22" s="243" t="s">
        <v>16373</v>
      </c>
      <c r="V22" s="243"/>
      <c r="W22" s="243">
        <v>0.9</v>
      </c>
      <c r="X22" s="244">
        <v>8.2644628099173545</v>
      </c>
      <c r="Y22" s="243">
        <v>121</v>
      </c>
      <c r="Z22" s="718"/>
      <c r="AE22" s="210"/>
      <c r="AF22" s="210"/>
      <c r="AG22" s="210"/>
      <c r="AH22" s="210"/>
    </row>
    <row r="23" spans="2:34">
      <c r="B23" s="213" t="s">
        <v>970</v>
      </c>
      <c r="C23" s="211" t="s">
        <v>16364</v>
      </c>
      <c r="D23" s="205" t="s">
        <v>16365</v>
      </c>
      <c r="E23" s="205" t="s">
        <v>16366</v>
      </c>
      <c r="F23" s="205" t="s">
        <v>16367</v>
      </c>
      <c r="G23" s="205" t="s">
        <v>16368</v>
      </c>
      <c r="I23" s="210">
        <v>41620</v>
      </c>
      <c r="J23" s="210">
        <v>41699</v>
      </c>
      <c r="K23" s="242" t="s">
        <v>16381</v>
      </c>
      <c r="L23" s="242" t="s">
        <v>16382</v>
      </c>
      <c r="M23" s="213" t="s">
        <v>16371</v>
      </c>
      <c r="N23" s="245" t="s">
        <v>16372</v>
      </c>
      <c r="P23" s="246" t="s">
        <v>1192</v>
      </c>
      <c r="Q23" s="243">
        <v>1</v>
      </c>
      <c r="R23" s="243"/>
      <c r="S23" s="243"/>
      <c r="T23" s="243"/>
      <c r="U23" s="243" t="s">
        <v>16373</v>
      </c>
      <c r="V23" s="243"/>
      <c r="W23" s="243">
        <v>0.9</v>
      </c>
      <c r="X23" s="244">
        <v>57</v>
      </c>
      <c r="Y23" s="243">
        <v>15.6</v>
      </c>
      <c r="Z23" s="718"/>
      <c r="AE23" s="210"/>
      <c r="AF23" s="210"/>
      <c r="AG23" s="210"/>
      <c r="AH23" s="210"/>
    </row>
    <row r="24" spans="2:34">
      <c r="B24" s="213" t="s">
        <v>970</v>
      </c>
      <c r="C24" s="211" t="s">
        <v>16364</v>
      </c>
      <c r="D24" s="205" t="s">
        <v>16365</v>
      </c>
      <c r="E24" s="205" t="s">
        <v>16366</v>
      </c>
      <c r="F24" s="205" t="s">
        <v>16367</v>
      </c>
      <c r="G24" s="205" t="s">
        <v>16368</v>
      </c>
      <c r="I24" s="210">
        <v>41620</v>
      </c>
      <c r="J24" s="210">
        <v>41699</v>
      </c>
      <c r="K24" s="242" t="s">
        <v>16383</v>
      </c>
      <c r="L24" s="242" t="s">
        <v>16384</v>
      </c>
      <c r="M24" s="213" t="s">
        <v>16371</v>
      </c>
      <c r="N24" s="245" t="s">
        <v>16372</v>
      </c>
      <c r="P24" s="246" t="s">
        <v>1192</v>
      </c>
      <c r="Q24" s="243">
        <v>1</v>
      </c>
      <c r="R24" s="243"/>
      <c r="S24" s="243"/>
      <c r="T24" s="243"/>
      <c r="U24" s="243" t="s">
        <v>16373</v>
      </c>
      <c r="V24" s="243"/>
      <c r="W24" s="243">
        <v>0.9</v>
      </c>
      <c r="X24" s="244">
        <v>57</v>
      </c>
      <c r="Y24" s="243">
        <v>11.7</v>
      </c>
      <c r="Z24" s="718"/>
      <c r="AE24" s="210"/>
      <c r="AF24" s="210"/>
      <c r="AG24" s="210"/>
      <c r="AH24" s="210"/>
    </row>
    <row r="25" spans="2:34">
      <c r="B25" s="213" t="s">
        <v>970</v>
      </c>
      <c r="C25" s="211" t="s">
        <v>16364</v>
      </c>
      <c r="D25" s="205" t="s">
        <v>16365</v>
      </c>
      <c r="E25" s="205" t="s">
        <v>16366</v>
      </c>
      <c r="F25" s="205" t="s">
        <v>16367</v>
      </c>
      <c r="G25" s="205" t="s">
        <v>16368</v>
      </c>
      <c r="I25" s="210">
        <v>41620</v>
      </c>
      <c r="J25" s="210">
        <v>41699</v>
      </c>
      <c r="K25" s="242" t="s">
        <v>16385</v>
      </c>
      <c r="L25" s="242" t="s">
        <v>16386</v>
      </c>
      <c r="M25" s="213" t="s">
        <v>16371</v>
      </c>
      <c r="N25" s="245" t="s">
        <v>16372</v>
      </c>
      <c r="P25" s="246" t="s">
        <v>1192</v>
      </c>
      <c r="Q25" s="243">
        <v>1</v>
      </c>
      <c r="R25" s="243"/>
      <c r="S25" s="243"/>
      <c r="T25" s="243"/>
      <c r="U25" s="243" t="s">
        <v>16373</v>
      </c>
      <c r="V25" s="243"/>
      <c r="W25" s="243">
        <v>0.9</v>
      </c>
      <c r="X25" s="244">
        <v>56.999999999999993</v>
      </c>
      <c r="Y25" s="243">
        <v>12.1</v>
      </c>
      <c r="Z25" s="718"/>
      <c r="AE25" s="210"/>
      <c r="AF25" s="210"/>
      <c r="AG25" s="210"/>
      <c r="AH25" s="210"/>
    </row>
    <row r="26" spans="2:34">
      <c r="B26" s="213" t="s">
        <v>970</v>
      </c>
      <c r="C26" s="211" t="s">
        <v>16364</v>
      </c>
      <c r="D26" s="205" t="s">
        <v>16365</v>
      </c>
      <c r="E26" s="205" t="s">
        <v>16366</v>
      </c>
      <c r="F26" s="205" t="s">
        <v>16367</v>
      </c>
      <c r="G26" s="205" t="s">
        <v>16368</v>
      </c>
      <c r="I26" s="210">
        <v>41620</v>
      </c>
      <c r="J26" s="210">
        <v>41699</v>
      </c>
      <c r="K26" s="242" t="s">
        <v>16387</v>
      </c>
      <c r="L26" s="242" t="s">
        <v>16388</v>
      </c>
      <c r="M26" s="213" t="s">
        <v>16371</v>
      </c>
      <c r="N26" s="245" t="s">
        <v>16372</v>
      </c>
      <c r="P26" s="246" t="s">
        <v>1192</v>
      </c>
      <c r="Q26" s="243">
        <v>1</v>
      </c>
      <c r="R26" s="243"/>
      <c r="S26" s="243"/>
      <c r="T26" s="243"/>
      <c r="U26" s="243" t="s">
        <v>16373</v>
      </c>
      <c r="V26" s="243"/>
      <c r="W26" s="243">
        <v>0.9</v>
      </c>
      <c r="X26" s="244">
        <v>57</v>
      </c>
      <c r="Y26" s="243">
        <v>13.9</v>
      </c>
      <c r="Z26" s="718"/>
      <c r="AE26" s="210"/>
      <c r="AF26" s="210"/>
      <c r="AG26" s="210"/>
      <c r="AH26" s="210"/>
    </row>
    <row r="27" spans="2:34">
      <c r="B27" s="213" t="s">
        <v>970</v>
      </c>
      <c r="C27" s="211" t="s">
        <v>16364</v>
      </c>
      <c r="D27" s="205" t="s">
        <v>16365</v>
      </c>
      <c r="E27" s="205" t="s">
        <v>16366</v>
      </c>
      <c r="F27" s="205" t="s">
        <v>16367</v>
      </c>
      <c r="G27" s="205" t="s">
        <v>16368</v>
      </c>
      <c r="I27" s="210">
        <v>41620</v>
      </c>
      <c r="J27" s="210">
        <v>41699</v>
      </c>
      <c r="K27" s="242" t="s">
        <v>16389</v>
      </c>
      <c r="L27" s="242" t="s">
        <v>16390</v>
      </c>
      <c r="M27" s="213" t="s">
        <v>16371</v>
      </c>
      <c r="N27" s="245" t="s">
        <v>16372</v>
      </c>
      <c r="P27" s="246" t="s">
        <v>1192</v>
      </c>
      <c r="Q27" s="243">
        <v>1</v>
      </c>
      <c r="R27" s="243"/>
      <c r="S27" s="243"/>
      <c r="T27" s="243"/>
      <c r="U27" s="243" t="s">
        <v>16373</v>
      </c>
      <c r="V27" s="243"/>
      <c r="W27" s="243">
        <v>0.9</v>
      </c>
      <c r="X27" s="244">
        <v>56.999999999999993</v>
      </c>
      <c r="Y27" s="243">
        <v>13.1</v>
      </c>
      <c r="Z27" s="718"/>
      <c r="AE27" s="210"/>
      <c r="AF27" s="210"/>
      <c r="AG27" s="210"/>
      <c r="AH27" s="210"/>
    </row>
    <row r="28" spans="2:34">
      <c r="B28" s="213" t="s">
        <v>970</v>
      </c>
      <c r="C28" s="211" t="s">
        <v>16364</v>
      </c>
      <c r="D28" s="205" t="s">
        <v>16365</v>
      </c>
      <c r="E28" s="205" t="s">
        <v>16366</v>
      </c>
      <c r="F28" s="205" t="s">
        <v>16367</v>
      </c>
      <c r="G28" s="205" t="s">
        <v>16368</v>
      </c>
      <c r="I28" s="210">
        <v>41620</v>
      </c>
      <c r="J28" s="210">
        <v>41699</v>
      </c>
      <c r="K28" s="242" t="s">
        <v>16391</v>
      </c>
      <c r="L28" s="242" t="s">
        <v>16392</v>
      </c>
      <c r="M28" s="213" t="s">
        <v>16371</v>
      </c>
      <c r="N28" s="245" t="s">
        <v>16372</v>
      </c>
      <c r="P28" s="246" t="s">
        <v>1192</v>
      </c>
      <c r="Q28" s="243">
        <v>1</v>
      </c>
      <c r="R28" s="243"/>
      <c r="S28" s="243"/>
      <c r="T28" s="243"/>
      <c r="U28" s="243" t="s">
        <v>16373</v>
      </c>
      <c r="V28" s="243"/>
      <c r="W28" s="243">
        <v>0.9</v>
      </c>
      <c r="X28" s="244">
        <v>57</v>
      </c>
      <c r="Y28" s="243">
        <v>9.6999999999999993</v>
      </c>
      <c r="Z28" s="718"/>
      <c r="AE28" s="210"/>
      <c r="AF28" s="210"/>
      <c r="AG28" s="210"/>
      <c r="AH28" s="210"/>
    </row>
    <row r="29" spans="2:34">
      <c r="B29" s="213" t="s">
        <v>970</v>
      </c>
      <c r="C29" s="211" t="s">
        <v>16364</v>
      </c>
      <c r="D29" s="205" t="s">
        <v>16365</v>
      </c>
      <c r="E29" s="205" t="s">
        <v>16366</v>
      </c>
      <c r="F29" s="205" t="s">
        <v>16367</v>
      </c>
      <c r="G29" s="205" t="s">
        <v>16368</v>
      </c>
      <c r="I29" s="210">
        <v>41620</v>
      </c>
      <c r="J29" s="210">
        <v>41699</v>
      </c>
      <c r="K29" s="242" t="s">
        <v>16393</v>
      </c>
      <c r="L29" s="242" t="s">
        <v>16394</v>
      </c>
      <c r="M29" s="213" t="s">
        <v>16371</v>
      </c>
      <c r="N29" s="245" t="s">
        <v>16372</v>
      </c>
      <c r="P29" s="246" t="s">
        <v>1192</v>
      </c>
      <c r="Q29" s="243">
        <v>1</v>
      </c>
      <c r="R29" s="243"/>
      <c r="S29" s="243"/>
      <c r="T29" s="243"/>
      <c r="U29" s="243" t="s">
        <v>16373</v>
      </c>
      <c r="V29" s="243"/>
      <c r="W29" s="243">
        <v>0.9</v>
      </c>
      <c r="X29" s="244">
        <v>57</v>
      </c>
      <c r="Y29" s="243">
        <v>11.2</v>
      </c>
      <c r="Z29" s="718"/>
      <c r="AE29" s="210"/>
      <c r="AF29" s="210"/>
      <c r="AG29" s="210"/>
      <c r="AH29" s="210"/>
    </row>
    <row r="30" spans="2:34">
      <c r="B30" s="213" t="s">
        <v>970</v>
      </c>
      <c r="C30" s="211" t="s">
        <v>16364</v>
      </c>
      <c r="D30" s="205" t="s">
        <v>16365</v>
      </c>
      <c r="E30" s="205" t="s">
        <v>16366</v>
      </c>
      <c r="F30" s="205" t="s">
        <v>16367</v>
      </c>
      <c r="G30" s="205" t="s">
        <v>16368</v>
      </c>
      <c r="I30" s="210">
        <v>41620</v>
      </c>
      <c r="J30" s="210">
        <v>41699</v>
      </c>
      <c r="K30" s="242" t="s">
        <v>16395</v>
      </c>
      <c r="L30" s="242" t="s">
        <v>16396</v>
      </c>
      <c r="M30" s="213" t="s">
        <v>16371</v>
      </c>
      <c r="N30" s="245" t="s">
        <v>16372</v>
      </c>
      <c r="P30" s="246" t="s">
        <v>1192</v>
      </c>
      <c r="Q30" s="243">
        <v>1</v>
      </c>
      <c r="R30" s="243"/>
      <c r="S30" s="243"/>
      <c r="T30" s="243"/>
      <c r="U30" s="243" t="s">
        <v>16373</v>
      </c>
      <c r="V30" s="243"/>
      <c r="W30" s="243">
        <v>0.9</v>
      </c>
      <c r="X30" s="244">
        <v>57</v>
      </c>
      <c r="Y30" s="243">
        <v>10.8</v>
      </c>
      <c r="Z30" s="718"/>
      <c r="AE30" s="210"/>
      <c r="AF30" s="210"/>
      <c r="AG30" s="210"/>
      <c r="AH30" s="210"/>
    </row>
    <row r="31" spans="2:34">
      <c r="B31" s="213" t="s">
        <v>970</v>
      </c>
      <c r="C31" s="211" t="s">
        <v>16364</v>
      </c>
      <c r="D31" s="205" t="s">
        <v>16365</v>
      </c>
      <c r="E31" s="205" t="s">
        <v>16366</v>
      </c>
      <c r="F31" s="205" t="s">
        <v>16367</v>
      </c>
      <c r="G31" s="205" t="s">
        <v>16368</v>
      </c>
      <c r="I31" s="210">
        <v>41620</v>
      </c>
      <c r="J31" s="210">
        <v>41699</v>
      </c>
      <c r="K31" s="242" t="s">
        <v>16397</v>
      </c>
      <c r="L31" s="242" t="s">
        <v>16398</v>
      </c>
      <c r="M31" s="213" t="s">
        <v>16371</v>
      </c>
      <c r="N31" s="245" t="s">
        <v>16372</v>
      </c>
      <c r="P31" s="246" t="s">
        <v>1192</v>
      </c>
      <c r="Q31" s="243">
        <v>1</v>
      </c>
      <c r="R31" s="243"/>
      <c r="S31" s="243"/>
      <c r="T31" s="243"/>
      <c r="U31" s="243" t="s">
        <v>16373</v>
      </c>
      <c r="V31" s="243"/>
      <c r="W31" s="243">
        <v>0.9</v>
      </c>
      <c r="X31" s="244">
        <v>57</v>
      </c>
      <c r="Y31" s="243">
        <v>16.66</v>
      </c>
      <c r="Z31" s="718"/>
      <c r="AE31" s="210"/>
      <c r="AF31" s="210"/>
      <c r="AG31" s="210"/>
      <c r="AH31" s="210"/>
    </row>
    <row r="32" spans="2:34">
      <c r="B32" s="213" t="s">
        <v>970</v>
      </c>
      <c r="C32" s="211" t="s">
        <v>16364</v>
      </c>
      <c r="D32" s="205" t="s">
        <v>16365</v>
      </c>
      <c r="E32" s="205" t="s">
        <v>16366</v>
      </c>
      <c r="F32" s="205" t="s">
        <v>16367</v>
      </c>
      <c r="G32" s="205" t="s">
        <v>16368</v>
      </c>
      <c r="I32" s="210">
        <v>41620</v>
      </c>
      <c r="J32" s="210">
        <v>41699</v>
      </c>
      <c r="K32" s="242" t="s">
        <v>16399</v>
      </c>
      <c r="L32" s="242" t="s">
        <v>16400</v>
      </c>
      <c r="M32" s="213" t="s">
        <v>16371</v>
      </c>
      <c r="N32" s="245" t="s">
        <v>16372</v>
      </c>
      <c r="P32" s="246" t="s">
        <v>1192</v>
      </c>
      <c r="Q32" s="243">
        <v>1</v>
      </c>
      <c r="R32" s="243"/>
      <c r="S32" s="243"/>
      <c r="T32" s="243"/>
      <c r="U32" s="243" t="s">
        <v>16373</v>
      </c>
      <c r="V32" s="243"/>
      <c r="W32" s="243">
        <v>0.9</v>
      </c>
      <c r="X32" s="244">
        <v>57</v>
      </c>
      <c r="Y32" s="243">
        <v>16.399999999999999</v>
      </c>
      <c r="Z32" s="718"/>
      <c r="AE32" s="210"/>
      <c r="AF32" s="210"/>
      <c r="AG32" s="210"/>
      <c r="AH32" s="210"/>
    </row>
    <row r="33" spans="2:34">
      <c r="B33" s="213" t="s">
        <v>970</v>
      </c>
      <c r="C33" s="211" t="s">
        <v>16364</v>
      </c>
      <c r="D33" s="205" t="s">
        <v>16365</v>
      </c>
      <c r="E33" s="205" t="s">
        <v>16366</v>
      </c>
      <c r="F33" s="205" t="s">
        <v>16367</v>
      </c>
      <c r="G33" s="205" t="s">
        <v>16368</v>
      </c>
      <c r="I33" s="210">
        <v>41620</v>
      </c>
      <c r="J33" s="210">
        <v>41699</v>
      </c>
      <c r="K33" s="242" t="s">
        <v>16401</v>
      </c>
      <c r="L33" s="242" t="s">
        <v>16402</v>
      </c>
      <c r="M33" s="213" t="s">
        <v>16371</v>
      </c>
      <c r="N33" s="245" t="s">
        <v>16372</v>
      </c>
      <c r="P33" s="246" t="s">
        <v>1192</v>
      </c>
      <c r="Q33" s="243">
        <v>1</v>
      </c>
      <c r="R33" s="243"/>
      <c r="S33" s="243"/>
      <c r="T33" s="243"/>
      <c r="U33" s="243" t="s">
        <v>16373</v>
      </c>
      <c r="V33" s="243"/>
      <c r="W33" s="243">
        <v>0.9</v>
      </c>
      <c r="X33" s="244">
        <v>56.999999999999993</v>
      </c>
      <c r="Y33" s="243">
        <v>10.1</v>
      </c>
      <c r="Z33" s="718"/>
      <c r="AE33" s="210"/>
      <c r="AF33" s="210"/>
      <c r="AG33" s="210"/>
      <c r="AH33" s="210"/>
    </row>
    <row r="34" spans="2:34">
      <c r="B34" s="213" t="s">
        <v>970</v>
      </c>
      <c r="C34" s="211" t="s">
        <v>16364</v>
      </c>
      <c r="D34" s="205" t="s">
        <v>16365</v>
      </c>
      <c r="E34" s="205" t="s">
        <v>16366</v>
      </c>
      <c r="F34" s="205" t="s">
        <v>16367</v>
      </c>
      <c r="G34" s="205" t="s">
        <v>16368</v>
      </c>
      <c r="I34" s="210">
        <v>41620</v>
      </c>
      <c r="J34" s="210">
        <v>41699</v>
      </c>
      <c r="K34" s="242" t="s">
        <v>16403</v>
      </c>
      <c r="L34" s="242" t="s">
        <v>16404</v>
      </c>
      <c r="M34" s="213" t="s">
        <v>16371</v>
      </c>
      <c r="N34" s="245" t="s">
        <v>16372</v>
      </c>
      <c r="P34" s="246" t="s">
        <v>1192</v>
      </c>
      <c r="Q34" s="243">
        <v>1</v>
      </c>
      <c r="R34" s="243"/>
      <c r="S34" s="243"/>
      <c r="T34" s="243"/>
      <c r="U34" s="243" t="s">
        <v>16373</v>
      </c>
      <c r="V34" s="243"/>
      <c r="W34" s="243">
        <v>0.9</v>
      </c>
      <c r="X34" s="244">
        <v>57</v>
      </c>
      <c r="Y34" s="243">
        <v>11.8</v>
      </c>
      <c r="Z34" s="718"/>
      <c r="AE34" s="210"/>
      <c r="AF34" s="210"/>
      <c r="AG34" s="210"/>
      <c r="AH34" s="210"/>
    </row>
    <row r="36" spans="2:34">
      <c r="B36" s="213" t="s">
        <v>970</v>
      </c>
      <c r="C36" s="211" t="s">
        <v>16405</v>
      </c>
      <c r="D36" s="205" t="s">
        <v>16406</v>
      </c>
      <c r="G36" s="247" t="s">
        <v>16407</v>
      </c>
      <c r="I36" s="205">
        <v>20140411</v>
      </c>
      <c r="J36" s="205">
        <v>20140611</v>
      </c>
      <c r="K36" s="242" t="s">
        <v>16408</v>
      </c>
      <c r="L36" s="242" t="s">
        <v>16409</v>
      </c>
      <c r="M36" s="213" t="s">
        <v>16410</v>
      </c>
      <c r="N36" s="245" t="s">
        <v>16330</v>
      </c>
      <c r="P36" s="246" t="s">
        <v>1192</v>
      </c>
      <c r="Q36" s="243">
        <v>0</v>
      </c>
      <c r="R36" s="243"/>
      <c r="S36" s="243"/>
      <c r="T36" s="243"/>
      <c r="U36" s="213"/>
      <c r="V36" s="213"/>
      <c r="W36" s="243">
        <v>15</v>
      </c>
      <c r="X36" s="243"/>
      <c r="Y36" s="243"/>
      <c r="Z36" s="248" t="s">
        <v>16411</v>
      </c>
      <c r="AE36" s="210"/>
      <c r="AF36" s="210"/>
      <c r="AG36" s="210"/>
      <c r="AH36" s="210"/>
    </row>
    <row r="37" spans="2:34">
      <c r="B37" s="213" t="s">
        <v>970</v>
      </c>
      <c r="C37" s="211" t="s">
        <v>16405</v>
      </c>
      <c r="D37" s="205" t="s">
        <v>16406</v>
      </c>
      <c r="G37" s="247" t="s">
        <v>16407</v>
      </c>
      <c r="I37" s="205">
        <v>20140411</v>
      </c>
      <c r="J37" s="205">
        <v>20140611</v>
      </c>
      <c r="K37" s="242" t="s">
        <v>16412</v>
      </c>
      <c r="L37" s="242" t="s">
        <v>16413</v>
      </c>
      <c r="M37" s="213"/>
      <c r="N37" s="245"/>
      <c r="P37" s="246"/>
      <c r="Q37" s="243"/>
      <c r="R37" s="243"/>
      <c r="S37" s="243"/>
      <c r="T37" s="243"/>
      <c r="U37" s="213"/>
      <c r="V37" s="213"/>
      <c r="W37" s="243"/>
      <c r="X37" s="243"/>
      <c r="Y37" s="243"/>
      <c r="Z37" s="248" t="s">
        <v>16414</v>
      </c>
      <c r="AE37" s="210"/>
      <c r="AF37" s="210"/>
      <c r="AG37" s="210"/>
      <c r="AH37" s="210"/>
    </row>
    <row r="38" spans="2:34">
      <c r="B38" s="213" t="s">
        <v>970</v>
      </c>
      <c r="C38" s="211" t="s">
        <v>16405</v>
      </c>
      <c r="D38" s="205" t="s">
        <v>16406</v>
      </c>
      <c r="G38" s="247" t="s">
        <v>16407</v>
      </c>
      <c r="I38" s="205">
        <v>20140411</v>
      </c>
      <c r="J38" s="205">
        <v>20140611</v>
      </c>
      <c r="K38" s="242" t="s">
        <v>16415</v>
      </c>
      <c r="L38" s="242" t="s">
        <v>16416</v>
      </c>
      <c r="M38" s="213"/>
      <c r="N38" s="245"/>
      <c r="P38" s="246"/>
      <c r="Q38" s="243"/>
      <c r="R38" s="243"/>
      <c r="S38" s="243"/>
      <c r="T38" s="243"/>
      <c r="U38" s="213"/>
      <c r="V38" s="213"/>
      <c r="W38" s="243"/>
      <c r="X38" s="243"/>
      <c r="Y38" s="243"/>
      <c r="Z38" s="248" t="s">
        <v>16417</v>
      </c>
      <c r="AE38" s="210"/>
      <c r="AF38" s="210"/>
      <c r="AG38" s="210"/>
      <c r="AH38" s="210"/>
    </row>
    <row r="39" spans="2:34">
      <c r="B39" s="213" t="s">
        <v>970</v>
      </c>
      <c r="C39" s="211" t="s">
        <v>16405</v>
      </c>
      <c r="D39" s="205" t="s">
        <v>16406</v>
      </c>
      <c r="G39" s="247" t="s">
        <v>16407</v>
      </c>
      <c r="I39" s="205">
        <v>20140411</v>
      </c>
      <c r="J39" s="205">
        <v>20140611</v>
      </c>
      <c r="K39" s="242" t="s">
        <v>16418</v>
      </c>
      <c r="L39" s="242" t="s">
        <v>16419</v>
      </c>
      <c r="M39" s="213"/>
      <c r="N39" s="245"/>
      <c r="P39" s="246"/>
      <c r="Q39" s="243"/>
      <c r="R39" s="243"/>
      <c r="S39" s="243"/>
      <c r="T39" s="243"/>
      <c r="U39" s="213"/>
      <c r="V39" s="213"/>
      <c r="W39" s="243"/>
      <c r="X39" s="243"/>
      <c r="Y39" s="243"/>
      <c r="Z39" s="248" t="s">
        <v>16420</v>
      </c>
      <c r="AE39" s="210"/>
      <c r="AF39" s="210"/>
      <c r="AG39" s="210"/>
      <c r="AH39" s="210"/>
    </row>
    <row r="40" spans="2:34">
      <c r="B40" s="213" t="s">
        <v>970</v>
      </c>
      <c r="C40" s="211" t="s">
        <v>16405</v>
      </c>
      <c r="D40" s="205" t="s">
        <v>16406</v>
      </c>
      <c r="G40" s="247" t="s">
        <v>16407</v>
      </c>
      <c r="I40" s="205">
        <v>20140411</v>
      </c>
      <c r="J40" s="205">
        <v>20140611</v>
      </c>
      <c r="K40" s="242" t="s">
        <v>16421</v>
      </c>
      <c r="L40" s="242" t="s">
        <v>16422</v>
      </c>
      <c r="M40" s="213"/>
      <c r="N40" s="245"/>
      <c r="P40" s="246"/>
      <c r="Q40" s="243"/>
      <c r="R40" s="243"/>
      <c r="S40" s="243"/>
      <c r="T40" s="243"/>
      <c r="U40" s="213"/>
      <c r="V40" s="213"/>
      <c r="W40" s="243"/>
      <c r="X40" s="243"/>
      <c r="Y40" s="243"/>
      <c r="Z40" s="248" t="s">
        <v>16423</v>
      </c>
      <c r="AE40" s="210"/>
      <c r="AF40" s="210"/>
      <c r="AG40" s="210"/>
      <c r="AH40" s="210"/>
    </row>
    <row r="41" spans="2:34">
      <c r="B41" s="213" t="s">
        <v>970</v>
      </c>
      <c r="C41" s="211" t="s">
        <v>16405</v>
      </c>
      <c r="D41" s="205" t="s">
        <v>16406</v>
      </c>
      <c r="G41" s="247" t="s">
        <v>16407</v>
      </c>
      <c r="I41" s="205">
        <v>20140411</v>
      </c>
      <c r="J41" s="205">
        <v>20140611</v>
      </c>
      <c r="K41" s="242" t="s">
        <v>16424</v>
      </c>
      <c r="L41" s="242" t="s">
        <v>16425</v>
      </c>
      <c r="M41" s="213"/>
      <c r="N41" s="245"/>
      <c r="P41" s="246"/>
      <c r="Q41" s="243"/>
      <c r="R41" s="243"/>
      <c r="S41" s="243"/>
      <c r="T41" s="243"/>
      <c r="U41" s="213"/>
      <c r="V41" s="213"/>
      <c r="W41" s="243"/>
      <c r="X41" s="243"/>
      <c r="Y41" s="243"/>
      <c r="Z41" s="248" t="s">
        <v>16426</v>
      </c>
      <c r="AE41" s="210"/>
      <c r="AF41" s="210"/>
      <c r="AG41" s="210"/>
      <c r="AH41" s="210"/>
    </row>
    <row r="42" spans="2:34">
      <c r="B42" s="213" t="s">
        <v>970</v>
      </c>
      <c r="C42" s="211" t="s">
        <v>16405</v>
      </c>
      <c r="D42" s="205" t="s">
        <v>16406</v>
      </c>
      <c r="G42" s="247" t="s">
        <v>16407</v>
      </c>
      <c r="I42" s="205">
        <v>20140411</v>
      </c>
      <c r="J42" s="205">
        <v>20140611</v>
      </c>
      <c r="K42" s="242" t="s">
        <v>16427</v>
      </c>
      <c r="L42" s="242" t="s">
        <v>16428</v>
      </c>
      <c r="M42" s="213"/>
      <c r="N42" s="245"/>
      <c r="P42" s="246"/>
      <c r="Q42" s="243"/>
      <c r="R42" s="243"/>
      <c r="S42" s="243"/>
      <c r="T42" s="243"/>
      <c r="U42" s="213"/>
      <c r="V42" s="213"/>
      <c r="W42" s="243"/>
      <c r="X42" s="243"/>
      <c r="Y42" s="243"/>
      <c r="Z42" s="248" t="s">
        <v>16429</v>
      </c>
      <c r="AE42" s="210"/>
      <c r="AF42" s="210"/>
      <c r="AG42" s="210"/>
      <c r="AH42" s="210"/>
    </row>
    <row r="43" spans="2:34">
      <c r="B43" s="213" t="s">
        <v>970</v>
      </c>
      <c r="C43" s="211" t="s">
        <v>16405</v>
      </c>
      <c r="D43" s="205" t="s">
        <v>16406</v>
      </c>
      <c r="G43" s="247" t="s">
        <v>16407</v>
      </c>
      <c r="I43" s="205">
        <v>20140411</v>
      </c>
      <c r="J43" s="205">
        <v>20140611</v>
      </c>
      <c r="K43" s="242" t="s">
        <v>16430</v>
      </c>
      <c r="L43" s="242" t="s">
        <v>16431</v>
      </c>
      <c r="M43" s="213"/>
      <c r="N43" s="245"/>
      <c r="P43" s="246"/>
      <c r="Q43" s="243"/>
      <c r="R43" s="243"/>
      <c r="S43" s="243"/>
      <c r="T43" s="243"/>
      <c r="U43" s="213"/>
      <c r="V43" s="213"/>
      <c r="W43" s="243"/>
      <c r="X43" s="243"/>
      <c r="Y43" s="243"/>
      <c r="Z43" s="248" t="s">
        <v>16432</v>
      </c>
      <c r="AE43" s="210"/>
      <c r="AF43" s="210"/>
      <c r="AG43" s="210"/>
      <c r="AH43" s="210"/>
    </row>
    <row r="45" spans="2:34">
      <c r="B45" s="213" t="s">
        <v>970</v>
      </c>
      <c r="C45" s="211" t="s">
        <v>16405</v>
      </c>
      <c r="D45" s="205" t="s">
        <v>16406</v>
      </c>
      <c r="G45" s="247" t="s">
        <v>16407</v>
      </c>
      <c r="I45" s="205">
        <v>20140425</v>
      </c>
      <c r="J45" s="205">
        <v>20140625</v>
      </c>
      <c r="K45" s="242" t="s">
        <v>16433</v>
      </c>
      <c r="L45" s="242" t="s">
        <v>16434</v>
      </c>
      <c r="M45" s="213" t="s">
        <v>16410</v>
      </c>
      <c r="N45" s="245" t="s">
        <v>16330</v>
      </c>
      <c r="P45" s="246" t="s">
        <v>1192</v>
      </c>
      <c r="Q45" s="243">
        <v>0</v>
      </c>
      <c r="R45" s="243"/>
      <c r="S45" s="243"/>
      <c r="T45" s="243"/>
      <c r="U45" s="213"/>
      <c r="V45" s="213"/>
      <c r="W45" s="243">
        <v>15</v>
      </c>
      <c r="X45" s="243"/>
      <c r="Y45" s="243"/>
      <c r="Z45" s="248" t="s">
        <v>16423</v>
      </c>
    </row>
    <row r="46" spans="2:34">
      <c r="B46" s="213" t="s">
        <v>970</v>
      </c>
      <c r="C46" s="211" t="s">
        <v>16405</v>
      </c>
      <c r="D46" s="205" t="s">
        <v>16406</v>
      </c>
      <c r="G46" s="247" t="s">
        <v>16407</v>
      </c>
      <c r="I46" s="205">
        <v>20140425</v>
      </c>
      <c r="J46" s="205">
        <v>20140625</v>
      </c>
      <c r="K46" s="242" t="s">
        <v>16435</v>
      </c>
      <c r="L46" s="242" t="s">
        <v>16436</v>
      </c>
      <c r="M46" s="213"/>
      <c r="N46" s="245"/>
      <c r="P46" s="246"/>
      <c r="Q46" s="243"/>
      <c r="R46" s="243"/>
      <c r="S46" s="243"/>
      <c r="T46" s="243"/>
      <c r="U46" s="213"/>
      <c r="V46" s="213"/>
      <c r="W46" s="243"/>
      <c r="X46" s="243"/>
      <c r="Y46" s="243"/>
      <c r="Z46" s="248" t="s">
        <v>16426</v>
      </c>
    </row>
    <row r="47" spans="2:34">
      <c r="B47" s="213" t="s">
        <v>970</v>
      </c>
      <c r="C47" s="211" t="s">
        <v>16405</v>
      </c>
      <c r="D47" s="205" t="s">
        <v>16406</v>
      </c>
      <c r="G47" s="247" t="s">
        <v>16407</v>
      </c>
      <c r="I47" s="205">
        <v>20140425</v>
      </c>
      <c r="J47" s="205">
        <v>20140625</v>
      </c>
      <c r="K47" s="242" t="s">
        <v>16437</v>
      </c>
      <c r="L47" s="242" t="s">
        <v>16438</v>
      </c>
      <c r="M47" s="213"/>
      <c r="N47" s="245"/>
      <c r="P47" s="246"/>
      <c r="Q47" s="243"/>
      <c r="R47" s="243"/>
      <c r="S47" s="243"/>
      <c r="T47" s="243"/>
      <c r="U47" s="213"/>
      <c r="V47" s="213"/>
      <c r="W47" s="243"/>
      <c r="X47" s="243"/>
      <c r="Y47" s="243"/>
      <c r="Z47" s="248" t="s">
        <v>16429</v>
      </c>
    </row>
    <row r="48" spans="2:34">
      <c r="B48" s="213" t="s">
        <v>970</v>
      </c>
      <c r="C48" s="211" t="s">
        <v>16405</v>
      </c>
      <c r="D48" s="205" t="s">
        <v>16406</v>
      </c>
      <c r="G48" s="247" t="s">
        <v>16407</v>
      </c>
      <c r="I48" s="205">
        <v>20140425</v>
      </c>
      <c r="J48" s="205">
        <v>20140625</v>
      </c>
      <c r="K48" s="242" t="s">
        <v>16439</v>
      </c>
      <c r="L48" s="242" t="s">
        <v>16440</v>
      </c>
      <c r="M48" s="213"/>
      <c r="N48" s="245"/>
      <c r="P48" s="246"/>
      <c r="Q48" s="243"/>
      <c r="R48" s="243"/>
      <c r="S48" s="243"/>
      <c r="T48" s="243"/>
      <c r="U48" s="213"/>
      <c r="V48" s="213"/>
      <c r="W48" s="243"/>
      <c r="X48" s="243"/>
      <c r="Y48" s="243"/>
      <c r="Z48" s="248" t="s">
        <v>16432</v>
      </c>
    </row>
    <row r="49" spans="2:26">
      <c r="B49" s="213" t="s">
        <v>970</v>
      </c>
      <c r="C49" s="211" t="s">
        <v>16405</v>
      </c>
      <c r="D49" s="205" t="s">
        <v>16406</v>
      </c>
      <c r="G49" s="247" t="s">
        <v>16407</v>
      </c>
      <c r="I49" s="205">
        <v>20140425</v>
      </c>
      <c r="J49" s="205">
        <v>20140625</v>
      </c>
      <c r="K49" s="242" t="s">
        <v>16441</v>
      </c>
      <c r="L49" s="242" t="s">
        <v>16442</v>
      </c>
      <c r="M49" s="213"/>
      <c r="N49" s="245"/>
      <c r="P49" s="246"/>
      <c r="Q49" s="243"/>
      <c r="R49" s="243"/>
      <c r="S49" s="243"/>
      <c r="T49" s="243"/>
      <c r="U49" s="213"/>
      <c r="V49" s="213"/>
      <c r="W49" s="243"/>
      <c r="X49" s="243"/>
      <c r="Y49" s="243"/>
      <c r="Z49" s="248" t="s">
        <v>16443</v>
      </c>
    </row>
    <row r="50" spans="2:26">
      <c r="B50" s="213" t="s">
        <v>970</v>
      </c>
      <c r="C50" s="211" t="s">
        <v>16405</v>
      </c>
      <c r="D50" s="205" t="s">
        <v>16406</v>
      </c>
      <c r="G50" s="247" t="s">
        <v>16407</v>
      </c>
      <c r="I50" s="205">
        <v>20140425</v>
      </c>
      <c r="J50" s="205">
        <v>20140625</v>
      </c>
      <c r="K50" s="242" t="s">
        <v>16444</v>
      </c>
      <c r="L50" s="242" t="s">
        <v>16445</v>
      </c>
      <c r="M50" s="213"/>
      <c r="N50" s="245"/>
      <c r="P50" s="246"/>
      <c r="Q50" s="243"/>
      <c r="R50" s="243"/>
      <c r="S50" s="243"/>
      <c r="T50" s="243"/>
      <c r="U50" s="213"/>
      <c r="V50" s="213"/>
      <c r="W50" s="243"/>
      <c r="X50" s="243"/>
      <c r="Y50" s="243"/>
      <c r="Z50" s="248" t="s">
        <v>16446</v>
      </c>
    </row>
    <row r="51" spans="2:26">
      <c r="B51" s="213" t="s">
        <v>970</v>
      </c>
      <c r="C51" s="211" t="s">
        <v>16405</v>
      </c>
      <c r="D51" s="205" t="s">
        <v>16406</v>
      </c>
      <c r="G51" s="247" t="s">
        <v>16407</v>
      </c>
      <c r="I51" s="205">
        <v>20140425</v>
      </c>
      <c r="J51" s="205">
        <v>20140625</v>
      </c>
      <c r="K51" s="242" t="s">
        <v>16447</v>
      </c>
      <c r="L51" s="242" t="s">
        <v>16448</v>
      </c>
      <c r="M51" s="213"/>
      <c r="N51" s="245"/>
      <c r="P51" s="246"/>
      <c r="Q51" s="243"/>
      <c r="R51" s="243"/>
      <c r="S51" s="243"/>
      <c r="T51" s="243"/>
      <c r="U51" s="213"/>
      <c r="V51" s="213"/>
      <c r="W51" s="243"/>
      <c r="X51" s="243"/>
      <c r="Y51" s="243"/>
      <c r="Z51" s="248" t="s">
        <v>16449</v>
      </c>
    </row>
    <row r="52" spans="2:26">
      <c r="B52" s="213" t="s">
        <v>970</v>
      </c>
      <c r="C52" s="211" t="s">
        <v>16405</v>
      </c>
      <c r="D52" s="205" t="s">
        <v>16406</v>
      </c>
      <c r="G52" s="247" t="s">
        <v>16407</v>
      </c>
      <c r="I52" s="205">
        <v>20140425</v>
      </c>
      <c r="J52" s="205">
        <v>20140625</v>
      </c>
      <c r="K52" s="242" t="s">
        <v>16450</v>
      </c>
      <c r="L52" s="242" t="s">
        <v>16451</v>
      </c>
      <c r="M52" s="213"/>
      <c r="N52" s="245"/>
      <c r="P52" s="246"/>
      <c r="Q52" s="243"/>
      <c r="R52" s="243"/>
      <c r="S52" s="243"/>
      <c r="T52" s="243"/>
      <c r="U52" s="213"/>
      <c r="V52" s="213"/>
      <c r="W52" s="243"/>
      <c r="X52" s="243"/>
      <c r="Y52" s="243"/>
      <c r="Z52" s="248" t="s">
        <v>16452</v>
      </c>
    </row>
    <row r="53" spans="2:26">
      <c r="B53" s="213"/>
      <c r="G53" s="247"/>
      <c r="K53" s="242"/>
      <c r="L53" s="242"/>
      <c r="M53" s="213"/>
      <c r="N53" s="245"/>
      <c r="P53" s="246"/>
      <c r="Q53" s="243"/>
      <c r="R53" s="243"/>
      <c r="S53" s="243"/>
      <c r="T53" s="243"/>
      <c r="U53" s="213"/>
      <c r="V53" s="213"/>
      <c r="W53" s="243"/>
      <c r="X53" s="243"/>
      <c r="Y53" s="243"/>
      <c r="Z53" s="248"/>
    </row>
    <row r="54" spans="2:26">
      <c r="B54" s="213" t="s">
        <v>1033</v>
      </c>
      <c r="C54" s="211" t="s">
        <v>16453</v>
      </c>
      <c r="D54" s="205" t="s">
        <v>16454</v>
      </c>
      <c r="G54" s="205" t="s">
        <v>16455</v>
      </c>
      <c r="I54" s="210">
        <v>41754</v>
      </c>
      <c r="J54" s="210">
        <v>41774</v>
      </c>
      <c r="K54" s="205" t="s">
        <v>16456</v>
      </c>
      <c r="L54" s="205" t="s">
        <v>16457</v>
      </c>
      <c r="M54" s="245" t="s">
        <v>1191</v>
      </c>
      <c r="N54" s="245" t="s">
        <v>16372</v>
      </c>
      <c r="P54" s="246">
        <v>250</v>
      </c>
      <c r="Q54" s="243"/>
      <c r="R54" s="243"/>
      <c r="S54" s="243"/>
      <c r="T54" s="243"/>
      <c r="U54" s="213" t="s">
        <v>16458</v>
      </c>
      <c r="V54" s="213"/>
      <c r="W54" s="243">
        <v>300</v>
      </c>
      <c r="X54" s="243">
        <v>60</v>
      </c>
      <c r="Y54" s="249">
        <v>1.1200000000000001</v>
      </c>
      <c r="Z54" s="248"/>
    </row>
    <row r="55" spans="2:26">
      <c r="B55" s="213" t="s">
        <v>1033</v>
      </c>
      <c r="C55" s="211" t="s">
        <v>16453</v>
      </c>
      <c r="D55" s="205" t="s">
        <v>16454</v>
      </c>
      <c r="G55" s="205" t="s">
        <v>16455</v>
      </c>
      <c r="I55" s="210">
        <v>41754</v>
      </c>
      <c r="J55" s="210">
        <v>41774</v>
      </c>
      <c r="K55" s="205" t="s">
        <v>16459</v>
      </c>
      <c r="L55" s="205" t="s">
        <v>16460</v>
      </c>
      <c r="M55" s="245" t="s">
        <v>1191</v>
      </c>
      <c r="N55" s="245" t="s">
        <v>16372</v>
      </c>
      <c r="P55" s="246">
        <v>250</v>
      </c>
      <c r="Q55" s="243"/>
      <c r="R55" s="243"/>
      <c r="S55" s="243"/>
      <c r="T55" s="243"/>
      <c r="U55" s="213" t="s">
        <v>16458</v>
      </c>
      <c r="V55" s="213"/>
      <c r="W55" s="243">
        <v>300</v>
      </c>
      <c r="X55" s="243">
        <v>60</v>
      </c>
      <c r="Y55" s="249">
        <v>1.1499999999999999</v>
      </c>
      <c r="Z55" s="248"/>
    </row>
    <row r="56" spans="2:26">
      <c r="B56" s="213" t="s">
        <v>1033</v>
      </c>
      <c r="C56" s="211" t="s">
        <v>16453</v>
      </c>
      <c r="D56" s="205" t="s">
        <v>16454</v>
      </c>
      <c r="G56" s="205" t="s">
        <v>16455</v>
      </c>
      <c r="I56" s="210">
        <v>41754</v>
      </c>
      <c r="J56" s="210">
        <v>41774</v>
      </c>
      <c r="K56" s="205" t="s">
        <v>16461</v>
      </c>
      <c r="L56" s="205" t="s">
        <v>16462</v>
      </c>
      <c r="M56" s="245" t="s">
        <v>1191</v>
      </c>
      <c r="N56" s="245" t="s">
        <v>16372</v>
      </c>
      <c r="P56" s="246">
        <v>250</v>
      </c>
      <c r="Q56" s="243"/>
      <c r="R56" s="243"/>
      <c r="S56" s="243"/>
      <c r="T56" s="243"/>
      <c r="U56" s="213" t="s">
        <v>16458</v>
      </c>
      <c r="V56" s="213"/>
      <c r="W56" s="243">
        <v>300</v>
      </c>
      <c r="X56" s="243">
        <v>60</v>
      </c>
      <c r="Y56" s="249">
        <v>1.1000000000000001</v>
      </c>
      <c r="Z56" s="248"/>
    </row>
    <row r="57" spans="2:26">
      <c r="B57" s="213" t="s">
        <v>1033</v>
      </c>
      <c r="C57" s="211" t="s">
        <v>16453</v>
      </c>
      <c r="D57" s="205" t="s">
        <v>16454</v>
      </c>
      <c r="G57" s="205" t="s">
        <v>16455</v>
      </c>
      <c r="I57" s="210">
        <v>41754</v>
      </c>
      <c r="J57" s="210">
        <v>41774</v>
      </c>
      <c r="K57" s="205" t="s">
        <v>16463</v>
      </c>
      <c r="L57" s="205" t="s">
        <v>16464</v>
      </c>
      <c r="M57" s="245" t="s">
        <v>1191</v>
      </c>
      <c r="N57" s="245" t="s">
        <v>16372</v>
      </c>
      <c r="P57" s="246">
        <v>250</v>
      </c>
      <c r="Q57" s="243"/>
      <c r="R57" s="243"/>
      <c r="S57" s="243"/>
      <c r="T57" s="243"/>
      <c r="U57" s="213" t="s">
        <v>16458</v>
      </c>
      <c r="V57" s="213"/>
      <c r="W57" s="243">
        <v>300</v>
      </c>
      <c r="X57" s="243">
        <v>60</v>
      </c>
      <c r="Y57" s="249">
        <v>1.08</v>
      </c>
      <c r="Z57" s="248"/>
    </row>
    <row r="58" spans="2:26">
      <c r="B58" s="213" t="s">
        <v>1033</v>
      </c>
      <c r="C58" s="211" t="s">
        <v>16453</v>
      </c>
      <c r="D58" s="205" t="s">
        <v>16454</v>
      </c>
      <c r="G58" s="205" t="s">
        <v>16455</v>
      </c>
      <c r="I58" s="210">
        <v>41754</v>
      </c>
      <c r="J58" s="210">
        <v>41774</v>
      </c>
      <c r="K58" s="205" t="s">
        <v>16465</v>
      </c>
      <c r="L58" s="205" t="s">
        <v>16466</v>
      </c>
      <c r="M58" s="245" t="s">
        <v>1191</v>
      </c>
      <c r="N58" s="245" t="s">
        <v>16372</v>
      </c>
      <c r="P58" s="246">
        <v>250</v>
      </c>
      <c r="Q58" s="243"/>
      <c r="R58" s="243"/>
      <c r="S58" s="243"/>
      <c r="T58" s="243"/>
      <c r="U58" s="213" t="s">
        <v>16458</v>
      </c>
      <c r="V58" s="213"/>
      <c r="W58" s="243">
        <v>300</v>
      </c>
      <c r="X58" s="243">
        <v>60</v>
      </c>
      <c r="Y58" s="249">
        <v>1.08</v>
      </c>
      <c r="Z58" s="248"/>
    </row>
    <row r="59" spans="2:26">
      <c r="B59" s="213" t="s">
        <v>1033</v>
      </c>
      <c r="C59" s="211" t="s">
        <v>16453</v>
      </c>
      <c r="D59" s="205" t="s">
        <v>16454</v>
      </c>
      <c r="G59" s="205" t="s">
        <v>16455</v>
      </c>
      <c r="I59" s="210">
        <v>41754</v>
      </c>
      <c r="J59" s="210">
        <v>41774</v>
      </c>
      <c r="K59" s="205" t="s">
        <v>16467</v>
      </c>
      <c r="L59" s="205" t="s">
        <v>16468</v>
      </c>
      <c r="M59" s="245" t="s">
        <v>1191</v>
      </c>
      <c r="N59" s="245" t="s">
        <v>16372</v>
      </c>
      <c r="P59" s="246">
        <v>250</v>
      </c>
      <c r="Q59" s="243"/>
      <c r="R59" s="243"/>
      <c r="S59" s="243"/>
      <c r="T59" s="243"/>
      <c r="U59" s="213" t="s">
        <v>16458</v>
      </c>
      <c r="V59" s="213"/>
      <c r="W59" s="243">
        <v>300</v>
      </c>
      <c r="X59" s="243">
        <v>60</v>
      </c>
      <c r="Y59" s="249">
        <v>1.1299999999999999</v>
      </c>
      <c r="Z59" s="248"/>
    </row>
    <row r="60" spans="2:26">
      <c r="B60" s="213" t="s">
        <v>1033</v>
      </c>
      <c r="C60" s="211" t="s">
        <v>16453</v>
      </c>
      <c r="D60" s="205" t="s">
        <v>16454</v>
      </c>
      <c r="G60" s="205" t="s">
        <v>16455</v>
      </c>
      <c r="I60" s="210">
        <v>41754</v>
      </c>
      <c r="J60" s="210">
        <v>41774</v>
      </c>
      <c r="K60" s="205" t="s">
        <v>16469</v>
      </c>
      <c r="L60" s="205" t="s">
        <v>16470</v>
      </c>
      <c r="M60" s="245" t="s">
        <v>1191</v>
      </c>
      <c r="N60" s="245" t="s">
        <v>16372</v>
      </c>
      <c r="P60" s="246">
        <v>250</v>
      </c>
      <c r="Q60" s="243"/>
      <c r="R60" s="243"/>
      <c r="S60" s="243"/>
      <c r="T60" s="243"/>
      <c r="U60" s="213" t="s">
        <v>16458</v>
      </c>
      <c r="V60" s="213"/>
      <c r="W60" s="243">
        <v>300</v>
      </c>
      <c r="X60" s="243">
        <v>60</v>
      </c>
      <c r="Y60" s="249">
        <v>1.29</v>
      </c>
      <c r="Z60" s="248"/>
    </row>
    <row r="61" spans="2:26">
      <c r="B61" s="213" t="s">
        <v>1033</v>
      </c>
      <c r="C61" s="211" t="s">
        <v>16453</v>
      </c>
      <c r="D61" s="205" t="s">
        <v>16454</v>
      </c>
      <c r="G61" s="205" t="s">
        <v>16455</v>
      </c>
      <c r="I61" s="210">
        <v>41754</v>
      </c>
      <c r="J61" s="210">
        <v>41774</v>
      </c>
      <c r="K61" s="205" t="s">
        <v>16471</v>
      </c>
      <c r="L61" s="205" t="s">
        <v>16472</v>
      </c>
      <c r="M61" s="245" t="s">
        <v>1191</v>
      </c>
      <c r="N61" s="245" t="s">
        <v>16372</v>
      </c>
      <c r="P61" s="246">
        <v>250</v>
      </c>
      <c r="Q61" s="243"/>
      <c r="R61" s="243"/>
      <c r="S61" s="243"/>
      <c r="T61" s="243"/>
      <c r="U61" s="213" t="s">
        <v>16458</v>
      </c>
      <c r="V61" s="213"/>
      <c r="W61" s="243">
        <v>300</v>
      </c>
      <c r="X61" s="243">
        <v>60</v>
      </c>
      <c r="Y61" s="249">
        <v>1.1399999999999999</v>
      </c>
      <c r="Z61" s="248"/>
    </row>
    <row r="63" spans="2:26">
      <c r="B63" s="213" t="s">
        <v>1033</v>
      </c>
      <c r="C63" s="211" t="s">
        <v>16473</v>
      </c>
      <c r="D63" s="205" t="s">
        <v>16454</v>
      </c>
      <c r="G63" s="205" t="s">
        <v>16455</v>
      </c>
      <c r="I63" s="210">
        <v>41759</v>
      </c>
      <c r="J63" s="210">
        <v>41774</v>
      </c>
      <c r="K63" s="250" t="s">
        <v>16474</v>
      </c>
      <c r="L63" s="205" t="s">
        <v>16475</v>
      </c>
      <c r="M63" s="245" t="s">
        <v>1191</v>
      </c>
      <c r="N63" s="245" t="s">
        <v>16372</v>
      </c>
      <c r="P63" s="246">
        <v>250</v>
      </c>
      <c r="Q63" s="243"/>
      <c r="R63" s="243"/>
      <c r="S63" s="243"/>
      <c r="T63" s="243"/>
      <c r="U63" s="213" t="s">
        <v>16458</v>
      </c>
      <c r="V63" s="213"/>
      <c r="W63" s="243">
        <v>300</v>
      </c>
      <c r="X63" s="243">
        <v>60</v>
      </c>
      <c r="Z63" s="248"/>
    </row>
    <row r="64" spans="2:26">
      <c r="B64" s="213" t="s">
        <v>1033</v>
      </c>
      <c r="C64" s="211" t="s">
        <v>16473</v>
      </c>
      <c r="D64" s="205" t="s">
        <v>16454</v>
      </c>
      <c r="G64" s="205" t="s">
        <v>16455</v>
      </c>
      <c r="I64" s="210">
        <v>41759</v>
      </c>
      <c r="J64" s="210">
        <v>41774</v>
      </c>
      <c r="K64" s="250" t="s">
        <v>16476</v>
      </c>
      <c r="L64" s="205" t="s">
        <v>16477</v>
      </c>
      <c r="M64" s="245" t="s">
        <v>1191</v>
      </c>
      <c r="N64" s="245" t="s">
        <v>16372</v>
      </c>
      <c r="P64" s="246">
        <v>250</v>
      </c>
      <c r="Q64" s="243"/>
      <c r="R64" s="243"/>
      <c r="S64" s="243"/>
      <c r="T64" s="243"/>
      <c r="U64" s="213" t="s">
        <v>16458</v>
      </c>
      <c r="V64" s="213"/>
      <c r="W64" s="243">
        <v>300</v>
      </c>
      <c r="X64" s="243">
        <v>60</v>
      </c>
      <c r="Z64" s="248"/>
    </row>
    <row r="65" spans="2:26">
      <c r="B65" s="213" t="s">
        <v>1033</v>
      </c>
      <c r="C65" s="211" t="s">
        <v>16473</v>
      </c>
      <c r="D65" s="205" t="s">
        <v>16454</v>
      </c>
      <c r="G65" s="205" t="s">
        <v>16455</v>
      </c>
      <c r="I65" s="210">
        <v>41759</v>
      </c>
      <c r="J65" s="210">
        <v>41774</v>
      </c>
      <c r="K65" s="250" t="s">
        <v>16478</v>
      </c>
      <c r="L65" s="205" t="s">
        <v>16479</v>
      </c>
      <c r="M65" s="245" t="s">
        <v>1191</v>
      </c>
      <c r="N65" s="245" t="s">
        <v>16372</v>
      </c>
      <c r="P65" s="246">
        <v>250</v>
      </c>
      <c r="Q65" s="243"/>
      <c r="R65" s="243"/>
      <c r="S65" s="243"/>
      <c r="T65" s="243"/>
      <c r="U65" s="213" t="s">
        <v>16458</v>
      </c>
      <c r="V65" s="213"/>
      <c r="W65" s="243">
        <v>300</v>
      </c>
      <c r="X65" s="243">
        <v>60</v>
      </c>
      <c r="Z65" s="248"/>
    </row>
    <row r="66" spans="2:26">
      <c r="B66" s="213" t="s">
        <v>1033</v>
      </c>
      <c r="C66" s="211" t="s">
        <v>16473</v>
      </c>
      <c r="D66" s="205" t="s">
        <v>16454</v>
      </c>
      <c r="G66" s="205" t="s">
        <v>16455</v>
      </c>
      <c r="I66" s="210">
        <v>41759</v>
      </c>
      <c r="J66" s="210">
        <v>41774</v>
      </c>
      <c r="K66" s="250" t="s">
        <v>16480</v>
      </c>
      <c r="L66" s="205" t="s">
        <v>16481</v>
      </c>
      <c r="M66" s="245" t="s">
        <v>1191</v>
      </c>
      <c r="N66" s="245" t="s">
        <v>16372</v>
      </c>
      <c r="P66" s="246">
        <v>250</v>
      </c>
      <c r="Q66" s="243"/>
      <c r="R66" s="243"/>
      <c r="S66" s="243"/>
      <c r="T66" s="243"/>
      <c r="U66" s="213" t="s">
        <v>16458</v>
      </c>
      <c r="V66" s="213"/>
      <c r="W66" s="243">
        <v>300</v>
      </c>
      <c r="X66" s="243">
        <v>60</v>
      </c>
      <c r="Z66" s="248"/>
    </row>
    <row r="67" spans="2:26">
      <c r="B67" s="213" t="s">
        <v>1033</v>
      </c>
      <c r="C67" s="211" t="s">
        <v>16473</v>
      </c>
      <c r="D67" s="205" t="s">
        <v>16454</v>
      </c>
      <c r="G67" s="205" t="s">
        <v>16455</v>
      </c>
      <c r="I67" s="210">
        <v>41759</v>
      </c>
      <c r="J67" s="210">
        <v>41774</v>
      </c>
      <c r="K67" s="250" t="s">
        <v>16482</v>
      </c>
      <c r="L67" s="205" t="s">
        <v>16483</v>
      </c>
      <c r="M67" s="245" t="s">
        <v>1191</v>
      </c>
      <c r="N67" s="245" t="s">
        <v>16372</v>
      </c>
      <c r="P67" s="246">
        <v>250</v>
      </c>
      <c r="Q67" s="243"/>
      <c r="R67" s="243"/>
      <c r="S67" s="243"/>
      <c r="T67" s="243"/>
      <c r="U67" s="213" t="s">
        <v>16458</v>
      </c>
      <c r="V67" s="213"/>
      <c r="W67" s="243">
        <v>300</v>
      </c>
      <c r="X67" s="243">
        <v>60</v>
      </c>
      <c r="Z67" s="248"/>
    </row>
    <row r="68" spans="2:26">
      <c r="B68" s="213" t="s">
        <v>1033</v>
      </c>
      <c r="C68" s="211" t="s">
        <v>16473</v>
      </c>
      <c r="D68" s="205" t="s">
        <v>16454</v>
      </c>
      <c r="G68" s="205" t="s">
        <v>16455</v>
      </c>
      <c r="I68" s="210">
        <v>41759</v>
      </c>
      <c r="J68" s="210">
        <v>41774</v>
      </c>
      <c r="K68" s="250" t="s">
        <v>16484</v>
      </c>
      <c r="L68" s="205" t="s">
        <v>16485</v>
      </c>
      <c r="M68" s="245" t="s">
        <v>1191</v>
      </c>
      <c r="N68" s="245" t="s">
        <v>16372</v>
      </c>
      <c r="P68" s="246">
        <v>250</v>
      </c>
      <c r="Q68" s="243"/>
      <c r="R68" s="243"/>
      <c r="S68" s="243"/>
      <c r="T68" s="243"/>
      <c r="U68" s="213" t="s">
        <v>16458</v>
      </c>
      <c r="V68" s="213"/>
      <c r="W68" s="243">
        <v>300</v>
      </c>
      <c r="X68" s="243">
        <v>60</v>
      </c>
      <c r="Z68" s="248"/>
    </row>
    <row r="70" spans="2:26">
      <c r="B70" s="213" t="s">
        <v>1033</v>
      </c>
      <c r="C70" s="211" t="s">
        <v>16453</v>
      </c>
      <c r="D70" s="205" t="s">
        <v>16454</v>
      </c>
      <c r="G70" s="205" t="s">
        <v>16455</v>
      </c>
      <c r="I70" s="210">
        <v>41766</v>
      </c>
      <c r="J70" s="210">
        <v>41779</v>
      </c>
      <c r="K70" s="205" t="s">
        <v>16486</v>
      </c>
      <c r="L70" s="246" t="s">
        <v>16487</v>
      </c>
      <c r="M70" s="245" t="s">
        <v>1191</v>
      </c>
      <c r="N70" s="245" t="s">
        <v>16372</v>
      </c>
      <c r="P70" s="246">
        <v>240</v>
      </c>
      <c r="Q70" s="243"/>
      <c r="R70" s="243"/>
      <c r="S70" s="243"/>
      <c r="T70" s="243"/>
      <c r="U70" s="213" t="s">
        <v>16458</v>
      </c>
      <c r="V70" s="213"/>
      <c r="W70" s="243">
        <v>150</v>
      </c>
      <c r="X70" s="205">
        <v>40</v>
      </c>
      <c r="Y70" s="251">
        <v>0.9</v>
      </c>
      <c r="Z70" s="248"/>
    </row>
    <row r="71" spans="2:26">
      <c r="B71" s="213" t="s">
        <v>1033</v>
      </c>
      <c r="C71" s="211" t="s">
        <v>16453</v>
      </c>
      <c r="D71" s="205" t="s">
        <v>16454</v>
      </c>
      <c r="G71" s="205" t="s">
        <v>16455</v>
      </c>
      <c r="I71" s="210">
        <v>41766</v>
      </c>
      <c r="J71" s="210">
        <v>41779</v>
      </c>
      <c r="K71" s="205" t="s">
        <v>16488</v>
      </c>
      <c r="L71" s="246" t="s">
        <v>16489</v>
      </c>
      <c r="M71" s="245" t="s">
        <v>1191</v>
      </c>
      <c r="N71" s="245" t="s">
        <v>16372</v>
      </c>
      <c r="P71" s="246">
        <v>240</v>
      </c>
      <c r="Q71" s="243"/>
      <c r="R71" s="243"/>
      <c r="S71" s="243"/>
      <c r="T71" s="243"/>
      <c r="U71" s="213" t="s">
        <v>16458</v>
      </c>
      <c r="V71" s="213"/>
      <c r="W71" s="243">
        <v>150</v>
      </c>
      <c r="X71" s="205">
        <v>40</v>
      </c>
      <c r="Y71" s="251">
        <v>0.87</v>
      </c>
      <c r="Z71" s="248"/>
    </row>
    <row r="72" spans="2:26">
      <c r="B72" s="213" t="s">
        <v>1033</v>
      </c>
      <c r="C72" s="211" t="s">
        <v>16453</v>
      </c>
      <c r="D72" s="205" t="s">
        <v>16454</v>
      </c>
      <c r="G72" s="205" t="s">
        <v>16455</v>
      </c>
      <c r="I72" s="210">
        <v>41766</v>
      </c>
      <c r="J72" s="210">
        <v>41779</v>
      </c>
      <c r="K72" s="205" t="s">
        <v>16490</v>
      </c>
      <c r="L72" s="246" t="s">
        <v>16491</v>
      </c>
      <c r="M72" s="245" t="s">
        <v>1191</v>
      </c>
      <c r="N72" s="245" t="s">
        <v>16372</v>
      </c>
      <c r="P72" s="246">
        <v>240</v>
      </c>
      <c r="Q72" s="243"/>
      <c r="R72" s="243"/>
      <c r="S72" s="243"/>
      <c r="T72" s="243"/>
      <c r="U72" s="213" t="s">
        <v>16458</v>
      </c>
      <c r="V72" s="213"/>
      <c r="W72" s="243">
        <v>150</v>
      </c>
      <c r="X72" s="205">
        <v>40</v>
      </c>
      <c r="Y72" s="251">
        <v>0.82</v>
      </c>
      <c r="Z72" s="248"/>
    </row>
    <row r="73" spans="2:26">
      <c r="B73" s="213" t="s">
        <v>1033</v>
      </c>
      <c r="C73" s="211" t="s">
        <v>16453</v>
      </c>
      <c r="D73" s="205" t="s">
        <v>16454</v>
      </c>
      <c r="G73" s="205" t="s">
        <v>16455</v>
      </c>
      <c r="I73" s="210">
        <v>41766</v>
      </c>
      <c r="J73" s="210">
        <v>41779</v>
      </c>
      <c r="K73" s="205" t="s">
        <v>16492</v>
      </c>
      <c r="L73" s="246" t="s">
        <v>16493</v>
      </c>
      <c r="M73" s="245" t="s">
        <v>1191</v>
      </c>
      <c r="N73" s="245" t="s">
        <v>16372</v>
      </c>
      <c r="P73" s="246">
        <v>240</v>
      </c>
      <c r="Q73" s="243"/>
      <c r="R73" s="243"/>
      <c r="S73" s="243"/>
      <c r="T73" s="243"/>
      <c r="U73" s="213" t="s">
        <v>16458</v>
      </c>
      <c r="V73" s="213"/>
      <c r="W73" s="243">
        <v>150</v>
      </c>
      <c r="X73" s="205">
        <v>40</v>
      </c>
      <c r="Y73" s="251">
        <v>1.1000000000000001</v>
      </c>
      <c r="Z73" s="248"/>
    </row>
    <row r="74" spans="2:26">
      <c r="B74" s="213" t="s">
        <v>1033</v>
      </c>
      <c r="C74" s="211" t="s">
        <v>16453</v>
      </c>
      <c r="D74" s="205" t="s">
        <v>16454</v>
      </c>
      <c r="G74" s="205" t="s">
        <v>16455</v>
      </c>
      <c r="I74" s="210">
        <v>41766</v>
      </c>
      <c r="J74" s="210">
        <v>41779</v>
      </c>
      <c r="K74" s="205" t="s">
        <v>16494</v>
      </c>
      <c r="L74" s="246" t="s">
        <v>16495</v>
      </c>
      <c r="M74" s="245" t="s">
        <v>1191</v>
      </c>
      <c r="N74" s="245" t="s">
        <v>16372</v>
      </c>
      <c r="P74" s="246">
        <v>240</v>
      </c>
      <c r="Q74" s="243"/>
      <c r="R74" s="243"/>
      <c r="S74" s="243"/>
      <c r="T74" s="243"/>
      <c r="U74" s="213" t="s">
        <v>16458</v>
      </c>
      <c r="V74" s="213"/>
      <c r="W74" s="243">
        <v>300</v>
      </c>
      <c r="X74" s="205">
        <v>65</v>
      </c>
      <c r="Y74" s="251">
        <v>1.41</v>
      </c>
      <c r="Z74" s="248"/>
    </row>
    <row r="75" spans="2:26">
      <c r="B75" s="213" t="s">
        <v>1033</v>
      </c>
      <c r="C75" s="211" t="s">
        <v>16453</v>
      </c>
      <c r="D75" s="205" t="s">
        <v>16454</v>
      </c>
      <c r="G75" s="205" t="s">
        <v>16455</v>
      </c>
      <c r="I75" s="210">
        <v>41766</v>
      </c>
      <c r="J75" s="210">
        <v>41779</v>
      </c>
      <c r="K75" s="205" t="s">
        <v>16496</v>
      </c>
      <c r="L75" s="246" t="s">
        <v>16497</v>
      </c>
      <c r="M75" s="245" t="s">
        <v>1191</v>
      </c>
      <c r="N75" s="245" t="s">
        <v>16372</v>
      </c>
      <c r="P75" s="246">
        <v>240</v>
      </c>
      <c r="Q75" s="243"/>
      <c r="R75" s="243"/>
      <c r="S75" s="243"/>
      <c r="T75" s="243"/>
      <c r="U75" s="213" t="s">
        <v>16458</v>
      </c>
      <c r="V75" s="213"/>
      <c r="W75" s="243">
        <v>300</v>
      </c>
      <c r="X75" s="205">
        <v>65</v>
      </c>
      <c r="Y75" s="251">
        <v>1.18</v>
      </c>
      <c r="Z75" s="248"/>
    </row>
    <row r="76" spans="2:26">
      <c r="B76" s="213" t="s">
        <v>1033</v>
      </c>
      <c r="C76" s="211" t="s">
        <v>16453</v>
      </c>
      <c r="D76" s="205" t="s">
        <v>16454</v>
      </c>
      <c r="G76" s="205" t="s">
        <v>16455</v>
      </c>
      <c r="I76" s="210">
        <v>41766</v>
      </c>
      <c r="J76" s="210">
        <v>41779</v>
      </c>
      <c r="K76" s="205" t="s">
        <v>16498</v>
      </c>
      <c r="L76" s="246" t="s">
        <v>16499</v>
      </c>
      <c r="M76" s="245" t="s">
        <v>1191</v>
      </c>
      <c r="N76" s="245" t="s">
        <v>16372</v>
      </c>
      <c r="P76" s="246">
        <v>240</v>
      </c>
      <c r="Q76" s="243"/>
      <c r="R76" s="243"/>
      <c r="S76" s="243"/>
      <c r="T76" s="243"/>
      <c r="U76" s="213" t="s">
        <v>16458</v>
      </c>
      <c r="V76" s="213"/>
      <c r="W76" s="243">
        <v>300</v>
      </c>
      <c r="X76" s="205">
        <v>65</v>
      </c>
      <c r="Y76" s="251">
        <v>1.0900000000000001</v>
      </c>
      <c r="Z76" s="248"/>
    </row>
    <row r="77" spans="2:26">
      <c r="B77" s="213" t="s">
        <v>1033</v>
      </c>
      <c r="C77" s="211" t="s">
        <v>16453</v>
      </c>
      <c r="D77" s="205" t="s">
        <v>16454</v>
      </c>
      <c r="G77" s="205" t="s">
        <v>16455</v>
      </c>
      <c r="I77" s="210">
        <v>41766</v>
      </c>
      <c r="J77" s="210">
        <v>41779</v>
      </c>
      <c r="K77" s="205" t="s">
        <v>16500</v>
      </c>
      <c r="L77" s="246" t="s">
        <v>16501</v>
      </c>
      <c r="M77" s="245" t="s">
        <v>1191</v>
      </c>
      <c r="N77" s="245" t="s">
        <v>16372</v>
      </c>
      <c r="P77" s="246">
        <v>240</v>
      </c>
      <c r="Q77" s="243"/>
      <c r="R77" s="243"/>
      <c r="S77" s="243"/>
      <c r="T77" s="243"/>
      <c r="U77" s="213" t="s">
        <v>16458</v>
      </c>
      <c r="V77" s="213"/>
      <c r="W77" s="243">
        <v>300</v>
      </c>
      <c r="X77" s="205">
        <v>65</v>
      </c>
      <c r="Y77" s="251">
        <v>1.26</v>
      </c>
      <c r="Z77" s="248"/>
    </row>
    <row r="78" spans="2:26">
      <c r="B78" s="213" t="s">
        <v>1033</v>
      </c>
      <c r="C78" s="211" t="s">
        <v>16453</v>
      </c>
      <c r="D78" s="205" t="s">
        <v>16454</v>
      </c>
      <c r="G78" s="205" t="s">
        <v>16455</v>
      </c>
      <c r="I78" s="210">
        <v>41766</v>
      </c>
      <c r="J78" s="210">
        <v>41779</v>
      </c>
      <c r="K78" s="205" t="s">
        <v>16502</v>
      </c>
      <c r="L78" s="246" t="s">
        <v>16503</v>
      </c>
      <c r="M78" s="245" t="s">
        <v>1191</v>
      </c>
      <c r="N78" s="245" t="s">
        <v>16372</v>
      </c>
      <c r="P78" s="246">
        <v>240</v>
      </c>
      <c r="Q78" s="243"/>
      <c r="R78" s="243"/>
      <c r="S78" s="243"/>
      <c r="T78" s="243"/>
      <c r="U78" s="213" t="s">
        <v>16458</v>
      </c>
      <c r="V78" s="213"/>
      <c r="W78" s="243">
        <v>300</v>
      </c>
      <c r="X78" s="205">
        <v>48</v>
      </c>
      <c r="Y78" s="251">
        <v>0.69</v>
      </c>
      <c r="Z78" s="248" t="s">
        <v>16504</v>
      </c>
    </row>
    <row r="79" spans="2:26">
      <c r="B79" s="213" t="s">
        <v>1033</v>
      </c>
      <c r="C79" s="211" t="s">
        <v>16453</v>
      </c>
      <c r="D79" s="205" t="s">
        <v>16454</v>
      </c>
      <c r="G79" s="205" t="s">
        <v>16455</v>
      </c>
      <c r="I79" s="210">
        <v>41766</v>
      </c>
      <c r="J79" s="210">
        <v>41779</v>
      </c>
      <c r="K79" s="205" t="s">
        <v>16505</v>
      </c>
      <c r="L79" s="246" t="s">
        <v>16506</v>
      </c>
      <c r="M79" s="245" t="s">
        <v>1191</v>
      </c>
      <c r="N79" s="245" t="s">
        <v>16372</v>
      </c>
      <c r="P79" s="246">
        <v>240</v>
      </c>
      <c r="U79" s="213" t="s">
        <v>16458</v>
      </c>
      <c r="V79" s="213"/>
      <c r="W79" s="243">
        <v>300</v>
      </c>
      <c r="X79" s="205">
        <v>65</v>
      </c>
      <c r="Y79" s="251">
        <v>1.1599999999999999</v>
      </c>
    </row>
    <row r="80" spans="2:26">
      <c r="B80" s="213" t="s">
        <v>1033</v>
      </c>
      <c r="C80" s="211" t="s">
        <v>16453</v>
      </c>
      <c r="D80" s="205" t="s">
        <v>16454</v>
      </c>
      <c r="G80" s="205" t="s">
        <v>16455</v>
      </c>
      <c r="I80" s="210">
        <v>41766</v>
      </c>
      <c r="J80" s="210">
        <v>41779</v>
      </c>
      <c r="K80" s="205" t="s">
        <v>16507</v>
      </c>
      <c r="L80" s="246" t="s">
        <v>16508</v>
      </c>
      <c r="M80" s="245" t="s">
        <v>1191</v>
      </c>
      <c r="N80" s="245" t="s">
        <v>16372</v>
      </c>
      <c r="P80" s="246">
        <v>240</v>
      </c>
      <c r="U80" s="213" t="s">
        <v>16458</v>
      </c>
      <c r="V80" s="213"/>
      <c r="W80" s="243">
        <v>300</v>
      </c>
      <c r="X80" s="205">
        <v>65</v>
      </c>
      <c r="Y80" s="251">
        <v>1.36</v>
      </c>
    </row>
    <row r="81" spans="2:30">
      <c r="B81" s="213" t="s">
        <v>1033</v>
      </c>
      <c r="C81" s="211" t="s">
        <v>16453</v>
      </c>
      <c r="D81" s="205" t="s">
        <v>16454</v>
      </c>
      <c r="G81" s="205" t="s">
        <v>16455</v>
      </c>
      <c r="I81" s="210">
        <v>41766</v>
      </c>
      <c r="J81" s="210">
        <v>41779</v>
      </c>
      <c r="K81" s="205" t="s">
        <v>16509</v>
      </c>
      <c r="L81" s="246" t="s">
        <v>16510</v>
      </c>
      <c r="M81" s="245" t="s">
        <v>1191</v>
      </c>
      <c r="N81" s="245" t="s">
        <v>16372</v>
      </c>
      <c r="P81" s="246">
        <v>240</v>
      </c>
      <c r="U81" s="213" t="s">
        <v>16458</v>
      </c>
      <c r="V81" s="213"/>
      <c r="W81" s="243">
        <v>300</v>
      </c>
      <c r="X81" s="205">
        <v>70</v>
      </c>
      <c r="Y81" s="251">
        <v>1.54</v>
      </c>
    </row>
    <row r="83" spans="2:30">
      <c r="B83" s="213" t="s">
        <v>1033</v>
      </c>
      <c r="C83" s="211" t="s">
        <v>16453</v>
      </c>
      <c r="D83" s="205" t="s">
        <v>16454</v>
      </c>
      <c r="G83" s="246" t="s">
        <v>16511</v>
      </c>
      <c r="I83" s="210">
        <v>41779</v>
      </c>
      <c r="J83" s="210">
        <v>41840</v>
      </c>
      <c r="K83" s="205" t="s">
        <v>16512</v>
      </c>
      <c r="L83" s="246" t="s">
        <v>16513</v>
      </c>
      <c r="M83" s="245" t="s">
        <v>1191</v>
      </c>
      <c r="N83" s="245" t="s">
        <v>16372</v>
      </c>
      <c r="P83" s="246">
        <v>240</v>
      </c>
      <c r="Q83" s="243"/>
      <c r="R83" s="243"/>
      <c r="S83" s="243"/>
      <c r="T83" s="243"/>
      <c r="U83" s="213" t="s">
        <v>16458</v>
      </c>
      <c r="V83" s="213"/>
      <c r="W83" s="243">
        <v>300</v>
      </c>
      <c r="Y83" s="251"/>
      <c r="Z83" s="248"/>
    </row>
    <row r="84" spans="2:30">
      <c r="B84" s="213" t="s">
        <v>1033</v>
      </c>
      <c r="C84" s="211" t="s">
        <v>16453</v>
      </c>
      <c r="D84" s="205" t="s">
        <v>16454</v>
      </c>
      <c r="G84" s="246" t="s">
        <v>16511</v>
      </c>
      <c r="I84" s="210">
        <v>41779</v>
      </c>
      <c r="J84" s="210">
        <v>41840</v>
      </c>
      <c r="K84" s="205" t="s">
        <v>16514</v>
      </c>
      <c r="L84" s="246" t="s">
        <v>16515</v>
      </c>
      <c r="M84" s="245" t="s">
        <v>1191</v>
      </c>
      <c r="N84" s="245" t="s">
        <v>16372</v>
      </c>
      <c r="P84" s="246">
        <v>240</v>
      </c>
      <c r="Q84" s="243"/>
      <c r="R84" s="243"/>
      <c r="S84" s="243"/>
      <c r="T84" s="243"/>
      <c r="U84" s="213" t="s">
        <v>16458</v>
      </c>
      <c r="V84" s="213"/>
      <c r="W84" s="243">
        <v>300</v>
      </c>
      <c r="Y84" s="251"/>
      <c r="Z84" s="248"/>
    </row>
    <row r="85" spans="2:30">
      <c r="B85" s="213" t="s">
        <v>1033</v>
      </c>
      <c r="C85" s="211" t="s">
        <v>16453</v>
      </c>
      <c r="D85" s="205" t="s">
        <v>16454</v>
      </c>
      <c r="G85" s="246" t="s">
        <v>16511</v>
      </c>
      <c r="I85" s="210">
        <v>41779</v>
      </c>
      <c r="J85" s="210">
        <v>41840</v>
      </c>
      <c r="K85" s="205" t="s">
        <v>16516</v>
      </c>
      <c r="L85" s="246" t="s">
        <v>16517</v>
      </c>
      <c r="M85" s="245" t="s">
        <v>1191</v>
      </c>
      <c r="N85" s="245" t="s">
        <v>16372</v>
      </c>
      <c r="P85" s="246">
        <v>240</v>
      </c>
      <c r="Q85" s="243"/>
      <c r="R85" s="243"/>
      <c r="S85" s="243"/>
      <c r="T85" s="243"/>
      <c r="U85" s="213" t="s">
        <v>16458</v>
      </c>
      <c r="V85" s="213"/>
      <c r="W85" s="243">
        <v>300</v>
      </c>
      <c r="Y85" s="251"/>
      <c r="Z85" s="248"/>
    </row>
    <row r="86" spans="2:30">
      <c r="B86" s="213" t="s">
        <v>1033</v>
      </c>
      <c r="C86" s="211" t="s">
        <v>16453</v>
      </c>
      <c r="D86" s="205" t="s">
        <v>16454</v>
      </c>
      <c r="G86" s="246" t="s">
        <v>16511</v>
      </c>
      <c r="I86" s="210">
        <v>41779</v>
      </c>
      <c r="J86" s="210">
        <v>41840</v>
      </c>
      <c r="K86" s="205" t="s">
        <v>16518</v>
      </c>
      <c r="L86" s="246" t="s">
        <v>16519</v>
      </c>
      <c r="M86" s="245" t="s">
        <v>1191</v>
      </c>
      <c r="N86" s="245" t="s">
        <v>16372</v>
      </c>
      <c r="P86" s="246">
        <v>240</v>
      </c>
      <c r="Q86" s="243"/>
      <c r="R86" s="243"/>
      <c r="S86" s="243"/>
      <c r="T86" s="243"/>
      <c r="U86" s="213" t="s">
        <v>16458</v>
      </c>
      <c r="V86" s="213"/>
      <c r="W86" s="243">
        <v>300</v>
      </c>
      <c r="Y86" s="251"/>
      <c r="Z86" s="248"/>
    </row>
    <row r="87" spans="2:30">
      <c r="B87" s="213" t="s">
        <v>1033</v>
      </c>
      <c r="C87" s="211" t="s">
        <v>16453</v>
      </c>
      <c r="D87" s="205" t="s">
        <v>16454</v>
      </c>
      <c r="G87" s="246" t="s">
        <v>16511</v>
      </c>
      <c r="I87" s="210">
        <v>41779</v>
      </c>
      <c r="J87" s="210">
        <v>41840</v>
      </c>
      <c r="K87" s="205" t="s">
        <v>16520</v>
      </c>
      <c r="L87" s="246" t="s">
        <v>16521</v>
      </c>
      <c r="M87" s="245" t="s">
        <v>1191</v>
      </c>
      <c r="N87" s="245" t="s">
        <v>16372</v>
      </c>
      <c r="P87" s="246">
        <v>240</v>
      </c>
      <c r="Q87" s="243"/>
      <c r="R87" s="243"/>
      <c r="S87" s="243"/>
      <c r="T87" s="243"/>
      <c r="U87" s="213" t="s">
        <v>16458</v>
      </c>
      <c r="V87" s="213"/>
      <c r="W87" s="243">
        <v>300</v>
      </c>
      <c r="Y87" s="251"/>
      <c r="Z87" s="248"/>
    </row>
    <row r="88" spans="2:30">
      <c r="B88" s="213" t="s">
        <v>1033</v>
      </c>
      <c r="C88" s="211" t="s">
        <v>16453</v>
      </c>
      <c r="D88" s="205" t="s">
        <v>16454</v>
      </c>
      <c r="G88" s="246" t="s">
        <v>16511</v>
      </c>
      <c r="I88" s="210">
        <v>41779</v>
      </c>
      <c r="J88" s="210">
        <v>41840</v>
      </c>
      <c r="K88" s="205" t="s">
        <v>16522</v>
      </c>
      <c r="L88" s="246" t="s">
        <v>16523</v>
      </c>
      <c r="M88" s="245" t="s">
        <v>1191</v>
      </c>
      <c r="N88" s="245" t="s">
        <v>16372</v>
      </c>
      <c r="P88" s="246">
        <v>240</v>
      </c>
      <c r="Q88" s="243"/>
      <c r="R88" s="243"/>
      <c r="S88" s="243"/>
      <c r="T88" s="243"/>
      <c r="U88" s="213" t="s">
        <v>16458</v>
      </c>
      <c r="V88" s="213"/>
      <c r="W88" s="243">
        <v>300</v>
      </c>
      <c r="Y88" s="251"/>
      <c r="Z88" s="248"/>
    </row>
    <row r="89" spans="2:30">
      <c r="B89" s="213" t="s">
        <v>1033</v>
      </c>
      <c r="C89" s="211" t="s">
        <v>16453</v>
      </c>
      <c r="D89" s="205" t="s">
        <v>16454</v>
      </c>
      <c r="G89" s="246" t="s">
        <v>16511</v>
      </c>
      <c r="I89" s="210">
        <v>41779</v>
      </c>
      <c r="J89" s="210">
        <v>41840</v>
      </c>
      <c r="K89" s="205" t="s">
        <v>16524</v>
      </c>
      <c r="L89" s="246" t="s">
        <v>16525</v>
      </c>
      <c r="M89" s="245" t="s">
        <v>1191</v>
      </c>
      <c r="N89" s="245" t="s">
        <v>16372</v>
      </c>
      <c r="P89" s="246">
        <v>240</v>
      </c>
      <c r="Q89" s="243"/>
      <c r="R89" s="243"/>
      <c r="S89" s="243"/>
      <c r="T89" s="243"/>
      <c r="U89" s="213" t="s">
        <v>16458</v>
      </c>
      <c r="V89" s="213"/>
      <c r="W89" s="243">
        <v>300</v>
      </c>
      <c r="Y89" s="251"/>
      <c r="Z89" s="248"/>
    </row>
    <row r="90" spans="2:30">
      <c r="B90" s="213" t="s">
        <v>1033</v>
      </c>
      <c r="C90" s="211" t="s">
        <v>16453</v>
      </c>
      <c r="D90" s="205" t="s">
        <v>16454</v>
      </c>
      <c r="G90" s="246" t="s">
        <v>16511</v>
      </c>
      <c r="I90" s="210">
        <v>41779</v>
      </c>
      <c r="J90" s="210">
        <v>41840</v>
      </c>
      <c r="K90" s="205" t="s">
        <v>16526</v>
      </c>
      <c r="L90" s="246" t="s">
        <v>16527</v>
      </c>
      <c r="M90" s="245" t="s">
        <v>1191</v>
      </c>
      <c r="N90" s="245" t="s">
        <v>16372</v>
      </c>
      <c r="P90" s="246">
        <v>240</v>
      </c>
      <c r="Q90" s="243"/>
      <c r="R90" s="243"/>
      <c r="S90" s="243"/>
      <c r="T90" s="243"/>
      <c r="U90" s="213" t="s">
        <v>16458</v>
      </c>
      <c r="V90" s="213"/>
      <c r="W90" s="243">
        <v>300</v>
      </c>
      <c r="Y90" s="251"/>
      <c r="Z90" s="248"/>
    </row>
    <row r="91" spans="2:30">
      <c r="B91" s="213" t="s">
        <v>1033</v>
      </c>
      <c r="C91" s="211" t="s">
        <v>16453</v>
      </c>
      <c r="D91" s="205" t="s">
        <v>16454</v>
      </c>
      <c r="G91" s="246" t="s">
        <v>16511</v>
      </c>
      <c r="I91" s="210">
        <v>41779</v>
      </c>
      <c r="J91" s="210">
        <v>41840</v>
      </c>
      <c r="K91" s="205" t="s">
        <v>16528</v>
      </c>
      <c r="L91" s="246" t="s">
        <v>16529</v>
      </c>
      <c r="M91" s="245" t="s">
        <v>1191</v>
      </c>
      <c r="N91" s="245" t="s">
        <v>16372</v>
      </c>
      <c r="P91" s="246">
        <v>240</v>
      </c>
      <c r="Q91" s="243"/>
      <c r="R91" s="243"/>
      <c r="S91" s="243"/>
      <c r="T91" s="243"/>
      <c r="U91" s="213" t="s">
        <v>16458</v>
      </c>
      <c r="V91" s="213"/>
      <c r="W91" s="243">
        <v>300</v>
      </c>
      <c r="Y91" s="251"/>
      <c r="Z91" s="248"/>
    </row>
    <row r="93" spans="2:30">
      <c r="B93" s="213" t="s">
        <v>1033</v>
      </c>
      <c r="C93" s="211" t="s">
        <v>16453</v>
      </c>
      <c r="D93" s="205" t="s">
        <v>16454</v>
      </c>
      <c r="G93" s="246" t="s">
        <v>16511</v>
      </c>
      <c r="I93" s="210">
        <v>41782</v>
      </c>
      <c r="J93" s="210">
        <v>41843</v>
      </c>
      <c r="K93" s="205" t="s">
        <v>16530</v>
      </c>
      <c r="L93" s="246" t="s">
        <v>16531</v>
      </c>
      <c r="M93" s="245" t="s">
        <v>1191</v>
      </c>
      <c r="N93" s="245" t="s">
        <v>16532</v>
      </c>
      <c r="S93" s="246" t="s">
        <v>1192</v>
      </c>
      <c r="T93" s="243"/>
      <c r="U93" s="213" t="s">
        <v>16458</v>
      </c>
      <c r="V93" s="213"/>
      <c r="W93" s="243">
        <v>300</v>
      </c>
      <c r="AB93" s="243"/>
      <c r="AC93" s="243"/>
      <c r="AD93" s="248"/>
    </row>
    <row r="94" spans="2:30">
      <c r="B94" s="213" t="s">
        <v>1033</v>
      </c>
      <c r="C94" s="211" t="s">
        <v>16453</v>
      </c>
      <c r="D94" s="205" t="s">
        <v>16454</v>
      </c>
      <c r="G94" s="246" t="s">
        <v>16511</v>
      </c>
      <c r="I94" s="210">
        <v>41782</v>
      </c>
      <c r="J94" s="210">
        <v>41843</v>
      </c>
      <c r="K94" s="205" t="s">
        <v>16533</v>
      </c>
      <c r="L94" s="246" t="s">
        <v>16534</v>
      </c>
      <c r="M94" s="245" t="s">
        <v>1191</v>
      </c>
      <c r="N94" s="245" t="s">
        <v>16532</v>
      </c>
      <c r="S94" s="246" t="s">
        <v>1192</v>
      </c>
      <c r="T94" s="243"/>
      <c r="U94" s="213" t="s">
        <v>16458</v>
      </c>
      <c r="V94" s="213"/>
      <c r="W94" s="243">
        <v>300</v>
      </c>
      <c r="AB94" s="243"/>
      <c r="AC94" s="243"/>
      <c r="AD94" s="248"/>
    </row>
    <row r="95" spans="2:30">
      <c r="B95" s="213" t="s">
        <v>1033</v>
      </c>
      <c r="C95" s="211" t="s">
        <v>16453</v>
      </c>
      <c r="D95" s="205" t="s">
        <v>16454</v>
      </c>
      <c r="G95" s="246" t="s">
        <v>16511</v>
      </c>
      <c r="I95" s="210">
        <v>41782</v>
      </c>
      <c r="J95" s="210">
        <v>41843</v>
      </c>
      <c r="K95" s="205" t="s">
        <v>16535</v>
      </c>
      <c r="L95" s="246" t="s">
        <v>16536</v>
      </c>
      <c r="M95" s="245" t="s">
        <v>1191</v>
      </c>
      <c r="N95" s="245" t="s">
        <v>16532</v>
      </c>
      <c r="S95" s="246" t="s">
        <v>1192</v>
      </c>
      <c r="T95" s="243"/>
      <c r="U95" s="213" t="s">
        <v>16458</v>
      </c>
      <c r="V95" s="213"/>
      <c r="W95" s="243">
        <v>300</v>
      </c>
      <c r="AB95" s="243"/>
      <c r="AC95" s="243"/>
      <c r="AD95" s="248"/>
    </row>
    <row r="96" spans="2:30">
      <c r="B96" s="213" t="s">
        <v>1033</v>
      </c>
      <c r="C96" s="211" t="s">
        <v>16453</v>
      </c>
      <c r="D96" s="205" t="s">
        <v>16454</v>
      </c>
      <c r="G96" s="246" t="s">
        <v>16511</v>
      </c>
      <c r="I96" s="210">
        <v>41782</v>
      </c>
      <c r="J96" s="210">
        <v>41843</v>
      </c>
      <c r="K96" s="205" t="s">
        <v>16537</v>
      </c>
      <c r="L96" s="246" t="s">
        <v>16538</v>
      </c>
      <c r="M96" s="245" t="s">
        <v>1191</v>
      </c>
      <c r="N96" s="245" t="s">
        <v>16532</v>
      </c>
      <c r="S96" s="246" t="s">
        <v>1192</v>
      </c>
      <c r="T96" s="243"/>
      <c r="U96" s="213" t="s">
        <v>16458</v>
      </c>
      <c r="V96" s="213"/>
      <c r="W96" s="243">
        <v>300</v>
      </c>
      <c r="AB96" s="243"/>
      <c r="AC96" s="243"/>
      <c r="AD96" s="248"/>
    </row>
    <row r="97" spans="2:30">
      <c r="B97" s="213" t="s">
        <v>1033</v>
      </c>
      <c r="C97" s="211" t="s">
        <v>16453</v>
      </c>
      <c r="D97" s="205" t="s">
        <v>16454</v>
      </c>
      <c r="G97" s="246" t="s">
        <v>16511</v>
      </c>
      <c r="I97" s="210">
        <v>41782</v>
      </c>
      <c r="J97" s="210">
        <v>41843</v>
      </c>
      <c r="K97" s="205" t="s">
        <v>16539</v>
      </c>
      <c r="L97" s="246" t="s">
        <v>16540</v>
      </c>
      <c r="M97" s="245" t="s">
        <v>1191</v>
      </c>
      <c r="N97" s="245" t="s">
        <v>16532</v>
      </c>
      <c r="S97" s="246" t="s">
        <v>1192</v>
      </c>
      <c r="T97" s="243"/>
      <c r="U97" s="213" t="s">
        <v>16458</v>
      </c>
      <c r="V97" s="213"/>
      <c r="W97" s="243">
        <v>300</v>
      </c>
      <c r="AB97" s="243"/>
      <c r="AC97" s="243"/>
      <c r="AD97" s="248"/>
    </row>
    <row r="98" spans="2:30">
      <c r="B98" s="213" t="s">
        <v>1033</v>
      </c>
      <c r="C98" s="211" t="s">
        <v>16453</v>
      </c>
      <c r="D98" s="205" t="s">
        <v>16454</v>
      </c>
      <c r="G98" s="246" t="s">
        <v>16511</v>
      </c>
      <c r="I98" s="210">
        <v>41782</v>
      </c>
      <c r="J98" s="210">
        <v>41843</v>
      </c>
      <c r="K98" s="205" t="s">
        <v>16541</v>
      </c>
      <c r="L98" s="246" t="s">
        <v>16542</v>
      </c>
      <c r="M98" s="245" t="s">
        <v>1191</v>
      </c>
      <c r="N98" s="245" t="s">
        <v>16532</v>
      </c>
      <c r="S98" s="246" t="s">
        <v>1192</v>
      </c>
      <c r="T98" s="243"/>
      <c r="U98" s="213" t="s">
        <v>16458</v>
      </c>
      <c r="V98" s="213"/>
      <c r="W98" s="243">
        <v>300</v>
      </c>
      <c r="AB98" s="243"/>
      <c r="AC98" s="243"/>
      <c r="AD98" s="248"/>
    </row>
    <row r="99" spans="2:30">
      <c r="B99" s="213" t="s">
        <v>1033</v>
      </c>
      <c r="C99" s="211" t="s">
        <v>16453</v>
      </c>
      <c r="D99" s="205" t="s">
        <v>16454</v>
      </c>
      <c r="G99" s="246" t="s">
        <v>16511</v>
      </c>
      <c r="I99" s="210">
        <v>41782</v>
      </c>
      <c r="J99" s="210">
        <v>41843</v>
      </c>
      <c r="K99" s="205" t="s">
        <v>16543</v>
      </c>
      <c r="L99" s="246" t="s">
        <v>16544</v>
      </c>
      <c r="M99" s="245" t="s">
        <v>1191</v>
      </c>
      <c r="N99" s="245" t="s">
        <v>16532</v>
      </c>
      <c r="S99" s="246" t="s">
        <v>1192</v>
      </c>
      <c r="T99" s="243"/>
      <c r="U99" s="213" t="s">
        <v>16458</v>
      </c>
      <c r="V99" s="213"/>
      <c r="W99" s="243">
        <v>300</v>
      </c>
      <c r="AB99" s="243"/>
      <c r="AC99" s="243"/>
      <c r="AD99" s="248"/>
    </row>
    <row r="101" spans="2:30">
      <c r="B101" s="213" t="s">
        <v>1033</v>
      </c>
      <c r="C101" s="211" t="s">
        <v>16453</v>
      </c>
      <c r="D101" s="205" t="s">
        <v>16454</v>
      </c>
      <c r="G101" s="246" t="s">
        <v>16511</v>
      </c>
      <c r="I101" s="210">
        <v>41787</v>
      </c>
      <c r="J101" s="210">
        <v>41848</v>
      </c>
      <c r="K101" s="252" t="s">
        <v>16545</v>
      </c>
      <c r="L101" s="253" t="s">
        <v>16546</v>
      </c>
      <c r="M101" s="245" t="s">
        <v>1191</v>
      </c>
      <c r="N101" s="245" t="s">
        <v>16532</v>
      </c>
      <c r="S101" s="246" t="s">
        <v>1192</v>
      </c>
      <c r="T101" s="243"/>
      <c r="U101" s="213" t="s">
        <v>16458</v>
      </c>
      <c r="W101" s="243">
        <v>300</v>
      </c>
      <c r="X101" s="243"/>
    </row>
    <row r="102" spans="2:30">
      <c r="B102" s="213" t="s">
        <v>1033</v>
      </c>
      <c r="C102" s="211" t="s">
        <v>16453</v>
      </c>
      <c r="D102" s="205" t="s">
        <v>16454</v>
      </c>
      <c r="G102" s="246" t="s">
        <v>16511</v>
      </c>
      <c r="I102" s="210">
        <v>41787</v>
      </c>
      <c r="J102" s="210">
        <v>41848</v>
      </c>
      <c r="K102" s="252" t="s">
        <v>16547</v>
      </c>
      <c r="L102" s="254" t="s">
        <v>16548</v>
      </c>
      <c r="M102" s="245" t="s">
        <v>1191</v>
      </c>
      <c r="N102" s="245" t="s">
        <v>16532</v>
      </c>
      <c r="S102" s="246" t="s">
        <v>1192</v>
      </c>
      <c r="T102" s="243"/>
      <c r="U102" s="213" t="s">
        <v>16458</v>
      </c>
      <c r="W102" s="243">
        <v>300</v>
      </c>
      <c r="X102" s="243"/>
    </row>
    <row r="103" spans="2:30">
      <c r="B103" s="213" t="s">
        <v>1033</v>
      </c>
      <c r="C103" s="211" t="s">
        <v>16453</v>
      </c>
      <c r="D103" s="205" t="s">
        <v>16454</v>
      </c>
      <c r="G103" s="246" t="s">
        <v>16511</v>
      </c>
      <c r="I103" s="210">
        <v>41787</v>
      </c>
      <c r="J103" s="210">
        <v>41848</v>
      </c>
      <c r="K103" s="252" t="s">
        <v>16549</v>
      </c>
      <c r="L103" s="253" t="s">
        <v>16550</v>
      </c>
      <c r="M103" s="245" t="s">
        <v>1191</v>
      </c>
      <c r="N103" s="245" t="s">
        <v>16532</v>
      </c>
      <c r="S103" s="246" t="s">
        <v>1192</v>
      </c>
      <c r="T103" s="243"/>
      <c r="U103" s="213" t="s">
        <v>16458</v>
      </c>
      <c r="W103" s="243">
        <v>300</v>
      </c>
      <c r="X103" s="243"/>
    </row>
    <row r="104" spans="2:30">
      <c r="B104" s="213" t="s">
        <v>1033</v>
      </c>
      <c r="C104" s="211" t="s">
        <v>16453</v>
      </c>
      <c r="D104" s="205" t="s">
        <v>16454</v>
      </c>
      <c r="G104" s="246" t="s">
        <v>16511</v>
      </c>
      <c r="I104" s="210">
        <v>41787</v>
      </c>
      <c r="J104" s="210">
        <v>41848</v>
      </c>
      <c r="K104" s="252" t="s">
        <v>16551</v>
      </c>
      <c r="L104" s="253" t="s">
        <v>16552</v>
      </c>
      <c r="M104" s="245" t="s">
        <v>1191</v>
      </c>
      <c r="N104" s="245" t="s">
        <v>16532</v>
      </c>
      <c r="S104" s="246" t="s">
        <v>1192</v>
      </c>
      <c r="T104" s="243"/>
      <c r="U104" s="213" t="s">
        <v>16458</v>
      </c>
      <c r="W104" s="243">
        <v>300</v>
      </c>
      <c r="X104" s="243"/>
    </row>
    <row r="105" spans="2:30">
      <c r="B105" s="213" t="s">
        <v>1033</v>
      </c>
      <c r="C105" s="211" t="s">
        <v>16453</v>
      </c>
      <c r="D105" s="205" t="s">
        <v>16454</v>
      </c>
      <c r="G105" s="246" t="s">
        <v>16511</v>
      </c>
      <c r="I105" s="210">
        <v>41787</v>
      </c>
      <c r="J105" s="210">
        <v>41848</v>
      </c>
      <c r="K105" s="252" t="s">
        <v>16553</v>
      </c>
      <c r="L105" s="253" t="s">
        <v>16554</v>
      </c>
      <c r="M105" s="245" t="s">
        <v>1191</v>
      </c>
      <c r="N105" s="245" t="s">
        <v>16532</v>
      </c>
      <c r="S105" s="246" t="s">
        <v>1192</v>
      </c>
      <c r="T105" s="243"/>
      <c r="U105" s="213" t="s">
        <v>16458</v>
      </c>
      <c r="W105" s="243">
        <v>300</v>
      </c>
      <c r="X105" s="243"/>
    </row>
    <row r="106" spans="2:30">
      <c r="B106" s="213" t="s">
        <v>1033</v>
      </c>
      <c r="C106" s="211" t="s">
        <v>16453</v>
      </c>
      <c r="D106" s="205" t="s">
        <v>16454</v>
      </c>
      <c r="G106" s="246" t="s">
        <v>16511</v>
      </c>
      <c r="I106" s="210">
        <v>41787</v>
      </c>
      <c r="J106" s="210">
        <v>41848</v>
      </c>
      <c r="K106" s="252" t="s">
        <v>16555</v>
      </c>
      <c r="L106" s="253" t="s">
        <v>16556</v>
      </c>
      <c r="M106" s="245" t="s">
        <v>1191</v>
      </c>
      <c r="N106" s="245" t="s">
        <v>16532</v>
      </c>
      <c r="S106" s="246" t="s">
        <v>1192</v>
      </c>
      <c r="T106" s="243"/>
      <c r="U106" s="213" t="s">
        <v>16458</v>
      </c>
      <c r="W106" s="243">
        <v>300</v>
      </c>
      <c r="X106" s="243"/>
    </row>
    <row r="107" spans="2:30">
      <c r="B107" s="213" t="s">
        <v>1033</v>
      </c>
      <c r="C107" s="211" t="s">
        <v>16453</v>
      </c>
      <c r="D107" s="205" t="s">
        <v>16454</v>
      </c>
      <c r="G107" s="246" t="s">
        <v>16511</v>
      </c>
      <c r="I107" s="210">
        <v>41787</v>
      </c>
      <c r="J107" s="210">
        <v>41848</v>
      </c>
      <c r="K107" s="252" t="s">
        <v>16557</v>
      </c>
      <c r="L107" s="253" t="s">
        <v>16558</v>
      </c>
      <c r="M107" s="245" t="s">
        <v>1191</v>
      </c>
      <c r="N107" s="245" t="s">
        <v>16532</v>
      </c>
      <c r="S107" s="246" t="s">
        <v>1192</v>
      </c>
      <c r="T107" s="243"/>
      <c r="U107" s="213" t="s">
        <v>16458</v>
      </c>
      <c r="W107" s="243">
        <v>300</v>
      </c>
      <c r="X107" s="243"/>
    </row>
    <row r="108" spans="2:30">
      <c r="B108" s="213" t="s">
        <v>1033</v>
      </c>
      <c r="C108" s="211" t="s">
        <v>16453</v>
      </c>
      <c r="D108" s="205" t="s">
        <v>16454</v>
      </c>
      <c r="G108" s="246" t="s">
        <v>16511</v>
      </c>
      <c r="I108" s="210">
        <v>41787</v>
      </c>
      <c r="J108" s="210">
        <v>41848</v>
      </c>
      <c r="K108" s="252" t="s">
        <v>16559</v>
      </c>
      <c r="L108" s="253" t="s">
        <v>16560</v>
      </c>
      <c r="M108" s="245" t="s">
        <v>1191</v>
      </c>
      <c r="N108" s="245" t="s">
        <v>16532</v>
      </c>
      <c r="S108" s="246" t="s">
        <v>1192</v>
      </c>
      <c r="T108" s="243"/>
      <c r="U108" s="213" t="s">
        <v>16458</v>
      </c>
      <c r="W108" s="243">
        <v>300</v>
      </c>
      <c r="X108" s="243"/>
    </row>
    <row r="109" spans="2:30">
      <c r="B109" s="213" t="s">
        <v>1033</v>
      </c>
      <c r="C109" s="211" t="s">
        <v>16453</v>
      </c>
      <c r="D109" s="205" t="s">
        <v>16454</v>
      </c>
      <c r="G109" s="246" t="s">
        <v>16511</v>
      </c>
      <c r="I109" s="210">
        <v>41787</v>
      </c>
      <c r="J109" s="210">
        <v>41848</v>
      </c>
      <c r="K109" s="252" t="s">
        <v>16561</v>
      </c>
      <c r="L109" s="253" t="s">
        <v>16562</v>
      </c>
      <c r="M109" s="245" t="s">
        <v>1191</v>
      </c>
      <c r="N109" s="245" t="s">
        <v>16532</v>
      </c>
      <c r="S109" s="246" t="s">
        <v>1192</v>
      </c>
      <c r="T109" s="243"/>
      <c r="U109" s="213" t="s">
        <v>16458</v>
      </c>
      <c r="W109" s="243">
        <v>300</v>
      </c>
      <c r="X109" s="243"/>
    </row>
    <row r="110" spans="2:30">
      <c r="B110" s="213" t="s">
        <v>1033</v>
      </c>
      <c r="C110" s="211" t="s">
        <v>16453</v>
      </c>
      <c r="D110" s="205" t="s">
        <v>16454</v>
      </c>
      <c r="G110" s="246" t="s">
        <v>16511</v>
      </c>
      <c r="I110" s="210">
        <v>41787</v>
      </c>
      <c r="J110" s="210">
        <v>41848</v>
      </c>
      <c r="K110" s="252" t="s">
        <v>16563</v>
      </c>
      <c r="L110" s="253" t="s">
        <v>16564</v>
      </c>
      <c r="M110" s="245" t="s">
        <v>1191</v>
      </c>
      <c r="N110" s="245" t="s">
        <v>16532</v>
      </c>
      <c r="S110" s="246" t="s">
        <v>1192</v>
      </c>
      <c r="T110" s="243"/>
      <c r="U110" s="213" t="s">
        <v>16458</v>
      </c>
      <c r="W110" s="243">
        <v>300</v>
      </c>
      <c r="X110" s="243"/>
    </row>
    <row r="111" spans="2:30">
      <c r="B111" s="213" t="s">
        <v>1033</v>
      </c>
      <c r="C111" s="211" t="s">
        <v>16453</v>
      </c>
      <c r="D111" s="205" t="s">
        <v>16454</v>
      </c>
      <c r="G111" s="246" t="s">
        <v>16511</v>
      </c>
      <c r="I111" s="210">
        <v>41787</v>
      </c>
      <c r="J111" s="210">
        <v>41848</v>
      </c>
      <c r="K111" s="252" t="s">
        <v>16565</v>
      </c>
      <c r="L111" s="253" t="s">
        <v>16566</v>
      </c>
      <c r="M111" s="245" t="s">
        <v>1191</v>
      </c>
      <c r="N111" s="245" t="s">
        <v>16532</v>
      </c>
      <c r="S111" s="246" t="s">
        <v>1192</v>
      </c>
      <c r="T111" s="243"/>
      <c r="U111" s="213" t="s">
        <v>16458</v>
      </c>
      <c r="W111" s="243">
        <v>300</v>
      </c>
      <c r="X111" s="243"/>
    </row>
    <row r="112" spans="2:30">
      <c r="B112" s="213" t="s">
        <v>1033</v>
      </c>
      <c r="C112" s="211" t="s">
        <v>16453</v>
      </c>
      <c r="D112" s="205" t="s">
        <v>16454</v>
      </c>
      <c r="G112" s="246" t="s">
        <v>16511</v>
      </c>
      <c r="I112" s="210">
        <v>41787</v>
      </c>
      <c r="J112" s="210">
        <v>41848</v>
      </c>
      <c r="K112" s="252" t="s">
        <v>16567</v>
      </c>
      <c r="L112" s="253" t="s">
        <v>16568</v>
      </c>
      <c r="M112" s="245" t="s">
        <v>1191</v>
      </c>
      <c r="N112" s="245" t="s">
        <v>16532</v>
      </c>
      <c r="S112" s="246" t="s">
        <v>1192</v>
      </c>
      <c r="T112" s="243"/>
      <c r="U112" s="213" t="s">
        <v>16458</v>
      </c>
      <c r="W112" s="243">
        <v>300</v>
      </c>
      <c r="X112" s="243"/>
    </row>
    <row r="113" spans="2:26">
      <c r="B113" s="213" t="s">
        <v>1033</v>
      </c>
      <c r="C113" s="211" t="s">
        <v>16453</v>
      </c>
      <c r="D113" s="205" t="s">
        <v>16454</v>
      </c>
      <c r="G113" s="246" t="s">
        <v>16511</v>
      </c>
      <c r="I113" s="210">
        <v>41787</v>
      </c>
      <c r="J113" s="210">
        <v>41848</v>
      </c>
      <c r="K113" s="252" t="s">
        <v>16569</v>
      </c>
      <c r="L113" s="253" t="s">
        <v>16570</v>
      </c>
      <c r="M113" s="245" t="s">
        <v>1191</v>
      </c>
      <c r="N113" s="245" t="s">
        <v>16532</v>
      </c>
      <c r="S113" s="246" t="s">
        <v>1192</v>
      </c>
      <c r="T113" s="243"/>
      <c r="U113" s="213" t="s">
        <v>16458</v>
      </c>
      <c r="W113" s="243">
        <v>300</v>
      </c>
      <c r="X113" s="243"/>
    </row>
    <row r="114" spans="2:26">
      <c r="B114" s="213" t="s">
        <v>1033</v>
      </c>
      <c r="C114" s="211" t="s">
        <v>16453</v>
      </c>
      <c r="D114" s="205" t="s">
        <v>16454</v>
      </c>
      <c r="G114" s="246" t="s">
        <v>16511</v>
      </c>
      <c r="I114" s="210">
        <v>41787</v>
      </c>
      <c r="J114" s="210">
        <v>41848</v>
      </c>
      <c r="K114" s="252" t="s">
        <v>16571</v>
      </c>
      <c r="L114" s="253" t="s">
        <v>16572</v>
      </c>
      <c r="M114" s="245" t="s">
        <v>1191</v>
      </c>
      <c r="N114" s="245" t="s">
        <v>16532</v>
      </c>
      <c r="S114" s="246" t="s">
        <v>1192</v>
      </c>
      <c r="T114" s="243"/>
      <c r="U114" s="213" t="s">
        <v>16458</v>
      </c>
      <c r="W114" s="243">
        <v>300</v>
      </c>
      <c r="X114" s="243"/>
    </row>
    <row r="115" spans="2:26">
      <c r="B115" s="213" t="s">
        <v>1033</v>
      </c>
      <c r="C115" s="211" t="s">
        <v>16453</v>
      </c>
      <c r="D115" s="205" t="s">
        <v>16454</v>
      </c>
      <c r="G115" s="246" t="s">
        <v>16511</v>
      </c>
      <c r="I115" s="210">
        <v>41787</v>
      </c>
      <c r="J115" s="210">
        <v>41848</v>
      </c>
      <c r="K115" s="252" t="s">
        <v>16573</v>
      </c>
      <c r="L115" s="253" t="s">
        <v>16574</v>
      </c>
      <c r="M115" s="245" t="s">
        <v>1191</v>
      </c>
      <c r="N115" s="245" t="s">
        <v>16532</v>
      </c>
      <c r="S115" s="246" t="s">
        <v>1192</v>
      </c>
      <c r="T115" s="243"/>
      <c r="U115" s="213" t="s">
        <v>16458</v>
      </c>
      <c r="W115" s="243">
        <v>300</v>
      </c>
      <c r="X115" s="243"/>
    </row>
    <row r="116" spans="2:26">
      <c r="B116" s="213" t="s">
        <v>1033</v>
      </c>
      <c r="C116" s="211" t="s">
        <v>16453</v>
      </c>
      <c r="D116" s="205" t="s">
        <v>16454</v>
      </c>
      <c r="G116" s="246" t="s">
        <v>16511</v>
      </c>
      <c r="I116" s="210">
        <v>41787</v>
      </c>
      <c r="J116" s="210">
        <v>41848</v>
      </c>
      <c r="K116" s="252" t="s">
        <v>16575</v>
      </c>
      <c r="L116" s="253" t="s">
        <v>16576</v>
      </c>
      <c r="M116" s="245" t="s">
        <v>1191</v>
      </c>
      <c r="N116" s="245" t="s">
        <v>16532</v>
      </c>
      <c r="S116" s="246" t="s">
        <v>1192</v>
      </c>
      <c r="T116" s="243"/>
      <c r="U116" s="213" t="s">
        <v>16458</v>
      </c>
      <c r="W116" s="243">
        <v>300</v>
      </c>
    </row>
    <row r="117" spans="2:26">
      <c r="B117" s="213" t="s">
        <v>1033</v>
      </c>
      <c r="C117" s="211" t="s">
        <v>16453</v>
      </c>
      <c r="D117" s="205" t="s">
        <v>16454</v>
      </c>
      <c r="G117" s="246" t="s">
        <v>16511</v>
      </c>
      <c r="I117" s="210">
        <v>41787</v>
      </c>
      <c r="J117" s="210">
        <v>41848</v>
      </c>
      <c r="K117" s="252" t="s">
        <v>16577</v>
      </c>
      <c r="L117" s="253" t="s">
        <v>16578</v>
      </c>
      <c r="M117" s="245" t="s">
        <v>1191</v>
      </c>
      <c r="N117" s="245" t="s">
        <v>16532</v>
      </c>
      <c r="S117" s="246" t="s">
        <v>1192</v>
      </c>
      <c r="T117" s="243"/>
      <c r="U117" s="213" t="s">
        <v>16458</v>
      </c>
      <c r="W117" s="243">
        <v>300</v>
      </c>
    </row>
    <row r="119" spans="2:26">
      <c r="B119" s="213" t="s">
        <v>1033</v>
      </c>
      <c r="C119" s="211" t="s">
        <v>16453</v>
      </c>
      <c r="D119" s="205" t="s">
        <v>16454</v>
      </c>
      <c r="G119" s="246" t="s">
        <v>16511</v>
      </c>
      <c r="I119" s="210">
        <v>41799</v>
      </c>
      <c r="J119" s="210">
        <v>41860</v>
      </c>
      <c r="K119" s="252" t="s">
        <v>16579</v>
      </c>
      <c r="L119" s="254" t="s">
        <v>16580</v>
      </c>
      <c r="M119" s="245" t="s">
        <v>1191</v>
      </c>
      <c r="N119" s="245" t="s">
        <v>16532</v>
      </c>
      <c r="S119" s="246" t="s">
        <v>1192</v>
      </c>
      <c r="T119" s="243"/>
      <c r="U119" s="213" t="s">
        <v>16458</v>
      </c>
      <c r="W119" s="243">
        <v>300</v>
      </c>
      <c r="X119" s="243"/>
      <c r="Y119" s="243"/>
      <c r="Z119" s="248"/>
    </row>
    <row r="120" spans="2:26" ht="14.25">
      <c r="B120" s="213" t="s">
        <v>1033</v>
      </c>
      <c r="C120" s="211" t="s">
        <v>16453</v>
      </c>
      <c r="D120" s="205" t="s">
        <v>16454</v>
      </c>
      <c r="G120" s="246" t="s">
        <v>16511</v>
      </c>
      <c r="I120" s="210">
        <v>41799</v>
      </c>
      <c r="J120" s="210">
        <v>41860</v>
      </c>
      <c r="K120" s="252" t="s">
        <v>16581</v>
      </c>
      <c r="L120" s="254" t="s">
        <v>16582</v>
      </c>
      <c r="M120" s="245" t="s">
        <v>1191</v>
      </c>
      <c r="N120" s="245" t="s">
        <v>16532</v>
      </c>
      <c r="S120" s="246" t="s">
        <v>1192</v>
      </c>
      <c r="T120" s="243"/>
      <c r="U120" s="213" t="s">
        <v>16458</v>
      </c>
      <c r="W120" s="243">
        <v>300</v>
      </c>
      <c r="X120" s="243"/>
      <c r="Y120" s="243"/>
      <c r="Z120" s="248"/>
    </row>
    <row r="121" spans="2:26" ht="14.25">
      <c r="B121" s="213" t="s">
        <v>1033</v>
      </c>
      <c r="C121" s="211" t="s">
        <v>16453</v>
      </c>
      <c r="D121" s="205" t="s">
        <v>16454</v>
      </c>
      <c r="G121" s="246" t="s">
        <v>16511</v>
      </c>
      <c r="I121" s="210">
        <v>41799</v>
      </c>
      <c r="J121" s="210">
        <v>41860</v>
      </c>
      <c r="K121" s="252" t="s">
        <v>16583</v>
      </c>
      <c r="L121" s="254" t="s">
        <v>16584</v>
      </c>
      <c r="M121" s="245" t="s">
        <v>1191</v>
      </c>
      <c r="N121" s="245" t="s">
        <v>16532</v>
      </c>
      <c r="S121" s="246" t="s">
        <v>1192</v>
      </c>
      <c r="T121" s="243"/>
      <c r="U121" s="213" t="s">
        <v>16458</v>
      </c>
      <c r="W121" s="243">
        <v>300</v>
      </c>
      <c r="X121" s="243"/>
      <c r="Y121" s="243"/>
      <c r="Z121" s="248"/>
    </row>
    <row r="122" spans="2:26" ht="14.25">
      <c r="B122" s="213" t="s">
        <v>1033</v>
      </c>
      <c r="C122" s="211" t="s">
        <v>16453</v>
      </c>
      <c r="D122" s="205" t="s">
        <v>16454</v>
      </c>
      <c r="G122" s="246" t="s">
        <v>16511</v>
      </c>
      <c r="I122" s="210">
        <v>41799</v>
      </c>
      <c r="J122" s="210">
        <v>41860</v>
      </c>
      <c r="K122" s="252" t="s">
        <v>16585</v>
      </c>
      <c r="L122" s="254" t="s">
        <v>16586</v>
      </c>
      <c r="M122" s="245" t="s">
        <v>1191</v>
      </c>
      <c r="N122" s="245" t="s">
        <v>16532</v>
      </c>
      <c r="S122" s="246" t="s">
        <v>1192</v>
      </c>
      <c r="T122" s="243"/>
      <c r="U122" s="213" t="s">
        <v>16458</v>
      </c>
      <c r="W122" s="243">
        <v>300</v>
      </c>
      <c r="X122" s="243"/>
      <c r="Y122" s="243"/>
      <c r="Z122" s="248"/>
    </row>
    <row r="123" spans="2:26" ht="14.25">
      <c r="B123" s="213" t="s">
        <v>1033</v>
      </c>
      <c r="C123" s="211" t="s">
        <v>16453</v>
      </c>
      <c r="D123" s="205" t="s">
        <v>16454</v>
      </c>
      <c r="G123" s="246" t="s">
        <v>16511</v>
      </c>
      <c r="I123" s="210">
        <v>41799</v>
      </c>
      <c r="J123" s="210">
        <v>41860</v>
      </c>
      <c r="K123" s="252" t="s">
        <v>16587</v>
      </c>
      <c r="L123" s="254" t="s">
        <v>16588</v>
      </c>
      <c r="M123" s="245" t="s">
        <v>1191</v>
      </c>
      <c r="N123" s="245" t="s">
        <v>16532</v>
      </c>
      <c r="S123" s="246" t="s">
        <v>1192</v>
      </c>
      <c r="T123" s="243"/>
      <c r="U123" s="213" t="s">
        <v>16458</v>
      </c>
      <c r="W123" s="243">
        <v>300</v>
      </c>
      <c r="X123" s="243"/>
      <c r="Y123" s="243"/>
      <c r="Z123" s="248"/>
    </row>
    <row r="124" spans="2:26" ht="14.25">
      <c r="B124" s="213" t="s">
        <v>1033</v>
      </c>
      <c r="C124" s="211" t="s">
        <v>16453</v>
      </c>
      <c r="D124" s="205" t="s">
        <v>16454</v>
      </c>
      <c r="G124" s="246" t="s">
        <v>16511</v>
      </c>
      <c r="I124" s="210">
        <v>41799</v>
      </c>
      <c r="J124" s="210">
        <v>41860</v>
      </c>
      <c r="K124" s="252" t="s">
        <v>16589</v>
      </c>
      <c r="L124" s="254" t="s">
        <v>16590</v>
      </c>
      <c r="M124" s="245" t="s">
        <v>1191</v>
      </c>
      <c r="N124" s="245" t="s">
        <v>16532</v>
      </c>
      <c r="S124" s="246" t="s">
        <v>1192</v>
      </c>
      <c r="T124" s="243"/>
      <c r="U124" s="213" t="s">
        <v>16458</v>
      </c>
      <c r="W124" s="243">
        <v>300</v>
      </c>
      <c r="X124" s="243"/>
      <c r="Y124" s="243"/>
      <c r="Z124" s="248"/>
    </row>
    <row r="125" spans="2:26" ht="14.25">
      <c r="B125" s="213" t="s">
        <v>1033</v>
      </c>
      <c r="C125" s="211" t="s">
        <v>16453</v>
      </c>
      <c r="D125" s="205" t="s">
        <v>16454</v>
      </c>
      <c r="G125" s="246" t="s">
        <v>16511</v>
      </c>
      <c r="I125" s="210">
        <v>41799</v>
      </c>
      <c r="J125" s="210">
        <v>41860</v>
      </c>
      <c r="K125" s="252" t="s">
        <v>16591</v>
      </c>
      <c r="L125" s="254" t="s">
        <v>16592</v>
      </c>
      <c r="M125" s="245" t="s">
        <v>1191</v>
      </c>
      <c r="N125" s="245" t="s">
        <v>16532</v>
      </c>
      <c r="S125" s="246" t="s">
        <v>1192</v>
      </c>
      <c r="T125" s="243"/>
      <c r="U125" s="213" t="s">
        <v>16458</v>
      </c>
      <c r="W125" s="243">
        <v>300</v>
      </c>
      <c r="X125" s="243"/>
      <c r="Y125" s="243"/>
      <c r="Z125" s="248"/>
    </row>
    <row r="126" spans="2:26" ht="14.25">
      <c r="B126" s="213" t="s">
        <v>1033</v>
      </c>
      <c r="C126" s="211" t="s">
        <v>16453</v>
      </c>
      <c r="D126" s="205" t="s">
        <v>16454</v>
      </c>
      <c r="G126" s="246" t="s">
        <v>16511</v>
      </c>
      <c r="I126" s="210">
        <v>41799</v>
      </c>
      <c r="J126" s="210">
        <v>41860</v>
      </c>
      <c r="K126" s="252" t="s">
        <v>16593</v>
      </c>
      <c r="L126" s="254" t="s">
        <v>16594</v>
      </c>
      <c r="M126" s="245" t="s">
        <v>1191</v>
      </c>
      <c r="N126" s="245" t="s">
        <v>16532</v>
      </c>
      <c r="S126" s="246" t="s">
        <v>1192</v>
      </c>
      <c r="T126" s="243"/>
      <c r="U126" s="213" t="s">
        <v>16458</v>
      </c>
      <c r="W126" s="243">
        <v>300</v>
      </c>
      <c r="X126" s="243"/>
      <c r="Y126" s="243"/>
      <c r="Z126" s="248"/>
    </row>
    <row r="127" spans="2:26" ht="14.25">
      <c r="B127" s="213" t="s">
        <v>1033</v>
      </c>
      <c r="C127" s="211" t="s">
        <v>16453</v>
      </c>
      <c r="D127" s="205" t="s">
        <v>16454</v>
      </c>
      <c r="G127" s="246" t="s">
        <v>16511</v>
      </c>
      <c r="I127" s="210">
        <v>41799</v>
      </c>
      <c r="J127" s="210">
        <v>41860</v>
      </c>
      <c r="K127" s="252" t="s">
        <v>16595</v>
      </c>
      <c r="L127" s="254" t="s">
        <v>16596</v>
      </c>
      <c r="M127" s="245" t="s">
        <v>1191</v>
      </c>
      <c r="N127" s="245" t="s">
        <v>16532</v>
      </c>
      <c r="S127" s="246" t="s">
        <v>1192</v>
      </c>
      <c r="T127" s="243"/>
      <c r="U127" s="213" t="s">
        <v>16458</v>
      </c>
      <c r="W127" s="243">
        <v>300</v>
      </c>
      <c r="X127" s="243"/>
      <c r="Y127" s="243"/>
      <c r="Z127" s="248"/>
    </row>
    <row r="129" spans="2:27">
      <c r="B129" s="213" t="s">
        <v>1033</v>
      </c>
      <c r="C129" s="211" t="s">
        <v>16453</v>
      </c>
      <c r="D129" s="205" t="s">
        <v>16454</v>
      </c>
      <c r="G129" s="246" t="s">
        <v>16597</v>
      </c>
      <c r="I129" s="210">
        <v>41799</v>
      </c>
      <c r="J129" s="210">
        <v>41860</v>
      </c>
      <c r="K129" s="252" t="s">
        <v>16598</v>
      </c>
      <c r="L129" s="254" t="s">
        <v>16599</v>
      </c>
      <c r="M129" s="245" t="s">
        <v>1191</v>
      </c>
      <c r="N129" s="245" t="s">
        <v>16532</v>
      </c>
      <c r="S129" s="246" t="s">
        <v>1192</v>
      </c>
      <c r="T129" s="243"/>
      <c r="U129" s="213" t="s">
        <v>16458</v>
      </c>
      <c r="W129" s="243">
        <v>7.5</v>
      </c>
      <c r="X129" s="243"/>
      <c r="Y129" s="243"/>
      <c r="Z129" s="248"/>
    </row>
    <row r="131" spans="2:27">
      <c r="B131" s="213" t="s">
        <v>1033</v>
      </c>
      <c r="C131" s="211" t="s">
        <v>16453</v>
      </c>
      <c r="D131" s="205" t="s">
        <v>16454</v>
      </c>
      <c r="G131" s="246" t="s">
        <v>16511</v>
      </c>
      <c r="I131" s="210">
        <v>41810</v>
      </c>
      <c r="J131" s="210">
        <v>41840</v>
      </c>
      <c r="K131" s="255" t="s">
        <v>16600</v>
      </c>
      <c r="L131" s="254" t="s">
        <v>16601</v>
      </c>
      <c r="M131" s="245" t="s">
        <v>1191</v>
      </c>
      <c r="N131" s="245" t="s">
        <v>16532</v>
      </c>
      <c r="S131" s="246" t="s">
        <v>1192</v>
      </c>
      <c r="T131" s="243"/>
      <c r="U131" s="213" t="s">
        <v>16458</v>
      </c>
      <c r="W131" s="243">
        <v>300</v>
      </c>
      <c r="X131" s="243"/>
      <c r="Y131" s="243"/>
      <c r="Z131" s="248"/>
    </row>
    <row r="132" spans="2:27">
      <c r="B132" s="213" t="s">
        <v>1033</v>
      </c>
      <c r="C132" s="211" t="s">
        <v>16453</v>
      </c>
      <c r="D132" s="205" t="s">
        <v>16454</v>
      </c>
      <c r="G132" s="246" t="s">
        <v>16511</v>
      </c>
      <c r="I132" s="210">
        <v>41810</v>
      </c>
      <c r="J132" s="210">
        <v>41840</v>
      </c>
      <c r="K132" s="255" t="s">
        <v>16602</v>
      </c>
      <c r="L132" s="254" t="s">
        <v>16603</v>
      </c>
      <c r="M132" s="245" t="s">
        <v>1191</v>
      </c>
      <c r="N132" s="245" t="s">
        <v>16532</v>
      </c>
      <c r="S132" s="246" t="s">
        <v>1192</v>
      </c>
      <c r="T132" s="243"/>
      <c r="U132" s="213" t="s">
        <v>16458</v>
      </c>
      <c r="W132" s="243">
        <v>300</v>
      </c>
      <c r="X132" s="243"/>
      <c r="Y132" s="243"/>
      <c r="Z132" s="248"/>
    </row>
    <row r="133" spans="2:27">
      <c r="B133" s="213" t="s">
        <v>1033</v>
      </c>
      <c r="C133" s="211" t="s">
        <v>16453</v>
      </c>
      <c r="D133" s="205" t="s">
        <v>16454</v>
      </c>
      <c r="G133" s="246" t="s">
        <v>16511</v>
      </c>
      <c r="I133" s="210">
        <v>41810</v>
      </c>
      <c r="J133" s="210">
        <v>41840</v>
      </c>
      <c r="K133" s="255" t="s">
        <v>16604</v>
      </c>
      <c r="L133" s="254" t="s">
        <v>16605</v>
      </c>
      <c r="M133" s="245" t="s">
        <v>1191</v>
      </c>
      <c r="N133" s="245" t="s">
        <v>16532</v>
      </c>
      <c r="S133" s="246" t="s">
        <v>1192</v>
      </c>
      <c r="T133" s="243"/>
      <c r="U133" s="213" t="s">
        <v>16458</v>
      </c>
      <c r="W133" s="243">
        <v>300</v>
      </c>
      <c r="X133" s="243"/>
      <c r="Y133" s="243"/>
      <c r="Z133" s="248"/>
    </row>
    <row r="134" spans="2:27">
      <c r="B134" s="213" t="s">
        <v>1033</v>
      </c>
      <c r="C134" s="211" t="s">
        <v>16453</v>
      </c>
      <c r="D134" s="205" t="s">
        <v>16454</v>
      </c>
      <c r="G134" s="246" t="s">
        <v>16511</v>
      </c>
      <c r="I134" s="210">
        <v>41810</v>
      </c>
      <c r="J134" s="210">
        <v>41840</v>
      </c>
      <c r="K134" s="255" t="s">
        <v>16606</v>
      </c>
      <c r="L134" s="254" t="s">
        <v>16607</v>
      </c>
      <c r="M134" s="245" t="s">
        <v>1191</v>
      </c>
      <c r="N134" s="245" t="s">
        <v>16532</v>
      </c>
      <c r="S134" s="246" t="s">
        <v>1192</v>
      </c>
      <c r="T134" s="243"/>
      <c r="U134" s="213" t="s">
        <v>16458</v>
      </c>
      <c r="W134" s="243">
        <v>300</v>
      </c>
      <c r="X134" s="243"/>
      <c r="Y134" s="243"/>
      <c r="Z134" s="248"/>
    </row>
    <row r="135" spans="2:27">
      <c r="B135" s="213" t="s">
        <v>1033</v>
      </c>
      <c r="C135" s="211" t="s">
        <v>16453</v>
      </c>
      <c r="D135" s="205" t="s">
        <v>16454</v>
      </c>
      <c r="G135" s="246" t="s">
        <v>16511</v>
      </c>
      <c r="I135" s="210">
        <v>41810</v>
      </c>
      <c r="J135" s="210">
        <v>41840</v>
      </c>
      <c r="K135" s="255" t="s">
        <v>16608</v>
      </c>
      <c r="L135" s="254" t="s">
        <v>16609</v>
      </c>
      <c r="M135" s="245" t="s">
        <v>1191</v>
      </c>
      <c r="N135" s="245" t="s">
        <v>16532</v>
      </c>
      <c r="S135" s="246" t="s">
        <v>1192</v>
      </c>
      <c r="T135" s="243"/>
      <c r="U135" s="213" t="s">
        <v>16458</v>
      </c>
      <c r="W135" s="243">
        <v>300</v>
      </c>
      <c r="X135" s="243"/>
      <c r="Y135" s="243"/>
      <c r="Z135" s="248"/>
    </row>
    <row r="136" spans="2:27">
      <c r="B136" s="213" t="s">
        <v>1033</v>
      </c>
      <c r="C136" s="211" t="s">
        <v>16453</v>
      </c>
      <c r="D136" s="205" t="s">
        <v>16454</v>
      </c>
      <c r="G136" s="246" t="s">
        <v>16511</v>
      </c>
      <c r="I136" s="210">
        <v>41810</v>
      </c>
      <c r="J136" s="210">
        <v>41840</v>
      </c>
      <c r="K136" s="255" t="s">
        <v>16610</v>
      </c>
      <c r="L136" s="254" t="s">
        <v>16611</v>
      </c>
      <c r="M136" s="245" t="s">
        <v>1191</v>
      </c>
      <c r="N136" s="245" t="s">
        <v>16532</v>
      </c>
      <c r="S136" s="246" t="s">
        <v>1192</v>
      </c>
      <c r="T136" s="243"/>
      <c r="U136" s="213" t="s">
        <v>16458</v>
      </c>
      <c r="W136" s="243">
        <v>300</v>
      </c>
      <c r="X136" s="243"/>
      <c r="Y136" s="243"/>
      <c r="Z136" s="248"/>
    </row>
    <row r="137" spans="2:27">
      <c r="B137" s="213" t="s">
        <v>1033</v>
      </c>
      <c r="C137" s="211" t="s">
        <v>16453</v>
      </c>
      <c r="D137" s="205" t="s">
        <v>16454</v>
      </c>
      <c r="G137" s="246" t="s">
        <v>16511</v>
      </c>
      <c r="I137" s="210">
        <v>41810</v>
      </c>
      <c r="J137" s="210">
        <v>41840</v>
      </c>
      <c r="K137" s="255" t="s">
        <v>16612</v>
      </c>
      <c r="L137" s="254" t="s">
        <v>16613</v>
      </c>
      <c r="M137" s="245" t="s">
        <v>1191</v>
      </c>
      <c r="N137" s="245" t="s">
        <v>16532</v>
      </c>
      <c r="S137" s="246" t="s">
        <v>1192</v>
      </c>
      <c r="T137" s="243"/>
      <c r="U137" s="213" t="s">
        <v>16458</v>
      </c>
      <c r="W137" s="243">
        <v>300</v>
      </c>
      <c r="X137" s="243"/>
      <c r="Y137" s="243"/>
      <c r="Z137" s="248"/>
    </row>
    <row r="138" spans="2:27">
      <c r="B138" s="213" t="s">
        <v>1033</v>
      </c>
      <c r="C138" s="211" t="s">
        <v>16453</v>
      </c>
      <c r="D138" s="205" t="s">
        <v>16454</v>
      </c>
      <c r="G138" s="246" t="s">
        <v>16511</v>
      </c>
      <c r="I138" s="210">
        <v>41810</v>
      </c>
      <c r="J138" s="210">
        <v>41840</v>
      </c>
      <c r="K138" s="255" t="s">
        <v>16614</v>
      </c>
      <c r="L138" s="254" t="s">
        <v>16615</v>
      </c>
      <c r="M138" s="245" t="s">
        <v>1191</v>
      </c>
      <c r="N138" s="245" t="s">
        <v>16532</v>
      </c>
      <c r="S138" s="246" t="s">
        <v>1192</v>
      </c>
      <c r="T138" s="243"/>
      <c r="U138" s="213" t="s">
        <v>16458</v>
      </c>
      <c r="W138" s="243">
        <v>300</v>
      </c>
      <c r="X138" s="243"/>
      <c r="Y138" s="243"/>
      <c r="Z138" s="248"/>
    </row>
    <row r="139" spans="2:27">
      <c r="B139" s="213" t="s">
        <v>1033</v>
      </c>
      <c r="C139" s="211" t="s">
        <v>16453</v>
      </c>
      <c r="D139" s="205" t="s">
        <v>16454</v>
      </c>
      <c r="G139" s="246" t="s">
        <v>16511</v>
      </c>
      <c r="I139" s="210">
        <v>41810</v>
      </c>
      <c r="J139" s="210">
        <v>41840</v>
      </c>
      <c r="K139" s="255" t="s">
        <v>16616</v>
      </c>
      <c r="L139" s="254" t="s">
        <v>16617</v>
      </c>
      <c r="M139" s="245" t="s">
        <v>1191</v>
      </c>
      <c r="N139" s="245" t="s">
        <v>16532</v>
      </c>
      <c r="S139" s="246" t="s">
        <v>1192</v>
      </c>
      <c r="T139" s="243"/>
      <c r="U139" s="213" t="s">
        <v>16458</v>
      </c>
      <c r="W139" s="243">
        <v>300</v>
      </c>
      <c r="X139" s="243"/>
      <c r="Y139" s="243"/>
      <c r="Z139" s="248"/>
    </row>
    <row r="140" spans="2:27">
      <c r="B140" s="213" t="s">
        <v>1033</v>
      </c>
      <c r="C140" s="211" t="s">
        <v>16453</v>
      </c>
      <c r="D140" s="205" t="s">
        <v>16454</v>
      </c>
      <c r="G140" s="246" t="s">
        <v>16511</v>
      </c>
      <c r="I140" s="210">
        <v>41810</v>
      </c>
      <c r="J140" s="210">
        <v>41840</v>
      </c>
      <c r="K140" s="255" t="s">
        <v>16618</v>
      </c>
      <c r="L140" s="254" t="s">
        <v>16619</v>
      </c>
      <c r="M140" s="245" t="s">
        <v>1191</v>
      </c>
      <c r="N140" s="245" t="s">
        <v>16532</v>
      </c>
      <c r="S140" s="246" t="s">
        <v>1192</v>
      </c>
      <c r="T140" s="243"/>
      <c r="U140" s="213" t="s">
        <v>16458</v>
      </c>
      <c r="W140" s="243">
        <v>300</v>
      </c>
      <c r="X140" s="243"/>
      <c r="Y140" s="243"/>
      <c r="Z140" s="248"/>
    </row>
    <row r="141" spans="2:27">
      <c r="B141" s="213" t="s">
        <v>1033</v>
      </c>
      <c r="C141" s="211" t="s">
        <v>16453</v>
      </c>
      <c r="D141" s="205" t="s">
        <v>16454</v>
      </c>
      <c r="G141" s="246" t="s">
        <v>16511</v>
      </c>
      <c r="I141" s="210">
        <v>41810</v>
      </c>
      <c r="J141" s="210">
        <v>41840</v>
      </c>
      <c r="K141" s="255" t="s">
        <v>16620</v>
      </c>
      <c r="L141" s="254" t="s">
        <v>16621</v>
      </c>
      <c r="M141" s="245" t="s">
        <v>1191</v>
      </c>
      <c r="N141" s="245" t="s">
        <v>16532</v>
      </c>
      <c r="S141" s="246" t="s">
        <v>1192</v>
      </c>
      <c r="T141" s="243"/>
      <c r="U141" s="213" t="s">
        <v>16458</v>
      </c>
      <c r="W141" s="243">
        <v>300</v>
      </c>
      <c r="X141" s="243"/>
      <c r="Y141" s="243"/>
      <c r="Z141" s="248"/>
    </row>
    <row r="142" spans="2:27">
      <c r="B142" s="213" t="s">
        <v>1033</v>
      </c>
      <c r="C142" s="211" t="s">
        <v>16453</v>
      </c>
      <c r="D142" s="205" t="s">
        <v>16454</v>
      </c>
      <c r="G142" s="246" t="s">
        <v>16511</v>
      </c>
      <c r="I142" s="210">
        <v>41810</v>
      </c>
      <c r="J142" s="210">
        <v>41840</v>
      </c>
      <c r="K142" s="255" t="s">
        <v>16622</v>
      </c>
      <c r="L142" s="254" t="s">
        <v>16623</v>
      </c>
      <c r="M142" s="245" t="s">
        <v>1191</v>
      </c>
      <c r="N142" s="245" t="s">
        <v>16532</v>
      </c>
      <c r="S142" s="246" t="s">
        <v>1192</v>
      </c>
      <c r="T142" s="243"/>
      <c r="U142" s="213" t="s">
        <v>16458</v>
      </c>
      <c r="W142" s="243">
        <v>300</v>
      </c>
      <c r="X142" s="243"/>
      <c r="Y142" s="243"/>
      <c r="Z142" s="248"/>
    </row>
    <row r="144" spans="2:27">
      <c r="B144" s="239" t="s">
        <v>16624</v>
      </c>
      <c r="C144" s="211" t="s">
        <v>3563</v>
      </c>
      <c r="D144" s="252" t="s">
        <v>3564</v>
      </c>
      <c r="E144" s="205" t="s">
        <v>16625</v>
      </c>
      <c r="G144" s="240" t="s">
        <v>16626</v>
      </c>
      <c r="I144" s="256">
        <v>41814</v>
      </c>
      <c r="J144" s="256">
        <v>41875</v>
      </c>
      <c r="K144" s="205" t="s">
        <v>16627</v>
      </c>
      <c r="L144" s="205" t="s">
        <v>16628</v>
      </c>
      <c r="M144" s="245" t="s">
        <v>1191</v>
      </c>
      <c r="N144" s="245" t="s">
        <v>16532</v>
      </c>
      <c r="S144" s="246" t="s">
        <v>1192</v>
      </c>
      <c r="T144" s="205">
        <v>1</v>
      </c>
      <c r="U144" s="213" t="s">
        <v>16458</v>
      </c>
      <c r="W144" s="243">
        <v>7.5</v>
      </c>
      <c r="AA144" s="205" t="s">
        <v>16629</v>
      </c>
    </row>
    <row r="145" spans="2:23">
      <c r="B145" s="239" t="s">
        <v>16624</v>
      </c>
      <c r="C145" s="211" t="s">
        <v>3563</v>
      </c>
      <c r="D145" s="252" t="s">
        <v>3564</v>
      </c>
      <c r="E145" s="205" t="s">
        <v>16625</v>
      </c>
      <c r="G145" s="240" t="s">
        <v>16626</v>
      </c>
      <c r="I145" s="256">
        <v>41814</v>
      </c>
      <c r="J145" s="256">
        <v>41875</v>
      </c>
      <c r="K145" s="205" t="s">
        <v>16630</v>
      </c>
      <c r="L145" s="205" t="s">
        <v>16631</v>
      </c>
      <c r="M145" s="245" t="s">
        <v>1191</v>
      </c>
      <c r="N145" s="245" t="s">
        <v>16532</v>
      </c>
      <c r="S145" s="246" t="s">
        <v>1192</v>
      </c>
      <c r="T145" s="205">
        <v>0</v>
      </c>
      <c r="U145" s="213" t="s">
        <v>16458</v>
      </c>
      <c r="W145" s="243">
        <v>0</v>
      </c>
    </row>
    <row r="146" spans="2:23">
      <c r="B146" s="239" t="s">
        <v>16624</v>
      </c>
      <c r="C146" s="211" t="s">
        <v>3563</v>
      </c>
      <c r="D146" s="252" t="s">
        <v>3564</v>
      </c>
      <c r="E146" s="205" t="s">
        <v>16625</v>
      </c>
      <c r="G146" s="240" t="s">
        <v>16626</v>
      </c>
      <c r="I146" s="256">
        <v>41814</v>
      </c>
      <c r="J146" s="256">
        <v>41875</v>
      </c>
      <c r="K146" s="205" t="s">
        <v>16632</v>
      </c>
      <c r="L146" s="205" t="s">
        <v>16633</v>
      </c>
      <c r="M146" s="245" t="s">
        <v>1191</v>
      </c>
      <c r="N146" s="245" t="s">
        <v>16532</v>
      </c>
      <c r="S146" s="246" t="s">
        <v>1192</v>
      </c>
      <c r="T146" s="205">
        <v>0</v>
      </c>
      <c r="U146" s="213" t="s">
        <v>16458</v>
      </c>
      <c r="W146" s="243">
        <v>0</v>
      </c>
    </row>
    <row r="147" spans="2:23">
      <c r="B147" s="239" t="s">
        <v>16624</v>
      </c>
      <c r="C147" s="211" t="s">
        <v>3563</v>
      </c>
      <c r="D147" s="252" t="s">
        <v>3564</v>
      </c>
      <c r="E147" s="205" t="s">
        <v>16625</v>
      </c>
      <c r="G147" s="240" t="s">
        <v>16626</v>
      </c>
      <c r="I147" s="256">
        <v>41814</v>
      </c>
      <c r="J147" s="256">
        <v>41875</v>
      </c>
      <c r="K147" s="205" t="s">
        <v>16634</v>
      </c>
      <c r="L147" s="205" t="s">
        <v>16635</v>
      </c>
      <c r="M147" s="245" t="s">
        <v>1191</v>
      </c>
      <c r="N147" s="245" t="s">
        <v>16532</v>
      </c>
      <c r="S147" s="246" t="s">
        <v>1192</v>
      </c>
      <c r="T147" s="205">
        <v>0</v>
      </c>
      <c r="U147" s="213" t="s">
        <v>16458</v>
      </c>
      <c r="W147" s="243">
        <v>0</v>
      </c>
    </row>
    <row r="148" spans="2:23">
      <c r="B148" s="239" t="s">
        <v>16624</v>
      </c>
      <c r="C148" s="211" t="s">
        <v>3563</v>
      </c>
      <c r="D148" s="252" t="s">
        <v>3564</v>
      </c>
      <c r="E148" s="205" t="s">
        <v>16625</v>
      </c>
      <c r="G148" s="240" t="s">
        <v>16626</v>
      </c>
      <c r="I148" s="256">
        <v>41814</v>
      </c>
      <c r="J148" s="256">
        <v>41875</v>
      </c>
      <c r="K148" s="205" t="s">
        <v>16636</v>
      </c>
      <c r="L148" s="205" t="s">
        <v>16637</v>
      </c>
      <c r="M148" s="245" t="s">
        <v>1191</v>
      </c>
      <c r="N148" s="245" t="s">
        <v>16532</v>
      </c>
      <c r="S148" s="246" t="s">
        <v>1192</v>
      </c>
      <c r="T148" s="205">
        <v>0</v>
      </c>
      <c r="U148" s="213" t="s">
        <v>16458</v>
      </c>
      <c r="W148" s="243">
        <v>0</v>
      </c>
    </row>
    <row r="149" spans="2:23">
      <c r="B149" s="239" t="s">
        <v>16624</v>
      </c>
      <c r="C149" s="211" t="s">
        <v>3563</v>
      </c>
      <c r="D149" s="252" t="s">
        <v>3564</v>
      </c>
      <c r="E149" s="205" t="s">
        <v>16625</v>
      </c>
      <c r="G149" s="240" t="s">
        <v>16626</v>
      </c>
      <c r="I149" s="256">
        <v>41814</v>
      </c>
      <c r="J149" s="256">
        <v>41875</v>
      </c>
      <c r="K149" s="205" t="s">
        <v>16638</v>
      </c>
      <c r="L149" s="205" t="s">
        <v>16639</v>
      </c>
      <c r="M149" s="245" t="s">
        <v>1191</v>
      </c>
      <c r="N149" s="245" t="s">
        <v>16532</v>
      </c>
      <c r="S149" s="246" t="s">
        <v>1192</v>
      </c>
      <c r="T149" s="205">
        <v>0</v>
      </c>
      <c r="U149" s="213" t="s">
        <v>16458</v>
      </c>
      <c r="W149" s="243">
        <v>0</v>
      </c>
    </row>
    <row r="150" spans="2:23">
      <c r="B150" s="239" t="s">
        <v>16624</v>
      </c>
      <c r="C150" s="211" t="s">
        <v>3563</v>
      </c>
      <c r="D150" s="252" t="s">
        <v>3564</v>
      </c>
      <c r="E150" s="205" t="s">
        <v>16625</v>
      </c>
      <c r="G150" s="240" t="s">
        <v>16626</v>
      </c>
      <c r="I150" s="256">
        <v>41814</v>
      </c>
      <c r="J150" s="256">
        <v>41875</v>
      </c>
      <c r="K150" s="205" t="s">
        <v>16640</v>
      </c>
      <c r="L150" s="205" t="s">
        <v>16641</v>
      </c>
      <c r="M150" s="245" t="s">
        <v>1191</v>
      </c>
      <c r="N150" s="245" t="s">
        <v>16532</v>
      </c>
      <c r="S150" s="246" t="s">
        <v>1192</v>
      </c>
      <c r="T150" s="205">
        <v>0</v>
      </c>
      <c r="U150" s="213" t="s">
        <v>16458</v>
      </c>
      <c r="W150" s="243">
        <v>0</v>
      </c>
    </row>
    <row r="151" spans="2:23">
      <c r="B151" s="239" t="s">
        <v>16624</v>
      </c>
      <c r="C151" s="211" t="s">
        <v>3563</v>
      </c>
      <c r="D151" s="252" t="s">
        <v>3564</v>
      </c>
      <c r="E151" s="205" t="s">
        <v>16625</v>
      </c>
      <c r="G151" s="240" t="s">
        <v>16626</v>
      </c>
      <c r="I151" s="256">
        <v>41814</v>
      </c>
      <c r="J151" s="256">
        <v>41875</v>
      </c>
      <c r="K151" s="205" t="s">
        <v>16642</v>
      </c>
      <c r="L151" s="205" t="s">
        <v>16643</v>
      </c>
      <c r="M151" s="245" t="s">
        <v>1191</v>
      </c>
      <c r="N151" s="245" t="s">
        <v>16532</v>
      </c>
      <c r="S151" s="246" t="s">
        <v>1192</v>
      </c>
      <c r="T151" s="205">
        <v>0</v>
      </c>
      <c r="U151" s="213" t="s">
        <v>16458</v>
      </c>
      <c r="W151" s="243">
        <v>0</v>
      </c>
    </row>
    <row r="152" spans="2:23">
      <c r="B152" s="239" t="s">
        <v>16624</v>
      </c>
      <c r="C152" s="211" t="s">
        <v>3563</v>
      </c>
      <c r="D152" s="252" t="s">
        <v>3564</v>
      </c>
      <c r="E152" s="205" t="s">
        <v>16625</v>
      </c>
      <c r="G152" s="240" t="s">
        <v>16626</v>
      </c>
      <c r="I152" s="256">
        <v>41814</v>
      </c>
      <c r="J152" s="256">
        <v>41875</v>
      </c>
      <c r="K152" s="205" t="s">
        <v>16644</v>
      </c>
      <c r="L152" s="205" t="s">
        <v>16645</v>
      </c>
      <c r="M152" s="245" t="s">
        <v>1191</v>
      </c>
      <c r="N152" s="245" t="s">
        <v>16532</v>
      </c>
      <c r="S152" s="246" t="s">
        <v>1192</v>
      </c>
      <c r="T152" s="205">
        <v>0</v>
      </c>
      <c r="U152" s="213" t="s">
        <v>16458</v>
      </c>
      <c r="W152" s="243">
        <v>0</v>
      </c>
    </row>
    <row r="153" spans="2:23">
      <c r="B153" s="239" t="s">
        <v>16624</v>
      </c>
      <c r="C153" s="211" t="s">
        <v>3563</v>
      </c>
      <c r="D153" s="252" t="s">
        <v>3564</v>
      </c>
      <c r="E153" s="205" t="s">
        <v>16625</v>
      </c>
      <c r="G153" s="240" t="s">
        <v>16626</v>
      </c>
      <c r="I153" s="256">
        <v>41814</v>
      </c>
      <c r="J153" s="256">
        <v>41875</v>
      </c>
      <c r="K153" s="205" t="s">
        <v>16646</v>
      </c>
      <c r="L153" s="205" t="s">
        <v>16647</v>
      </c>
      <c r="M153" s="245" t="s">
        <v>1191</v>
      </c>
      <c r="N153" s="245" t="s">
        <v>16532</v>
      </c>
      <c r="S153" s="246" t="s">
        <v>1192</v>
      </c>
      <c r="T153" s="205">
        <v>0</v>
      </c>
      <c r="U153" s="213" t="s">
        <v>16458</v>
      </c>
      <c r="W153" s="243">
        <v>0</v>
      </c>
    </row>
    <row r="154" spans="2:23">
      <c r="B154" s="239" t="s">
        <v>16624</v>
      </c>
      <c r="C154" s="211" t="s">
        <v>3563</v>
      </c>
      <c r="D154" s="252" t="s">
        <v>3564</v>
      </c>
      <c r="E154" s="205" t="s">
        <v>16625</v>
      </c>
      <c r="G154" s="240" t="s">
        <v>16626</v>
      </c>
      <c r="I154" s="256">
        <v>41814</v>
      </c>
      <c r="J154" s="256">
        <v>41875</v>
      </c>
      <c r="K154" s="205" t="s">
        <v>16648</v>
      </c>
      <c r="L154" s="205" t="s">
        <v>16649</v>
      </c>
      <c r="M154" s="245" t="s">
        <v>1191</v>
      </c>
      <c r="N154" s="245" t="s">
        <v>16532</v>
      </c>
      <c r="S154" s="246" t="s">
        <v>1192</v>
      </c>
      <c r="T154" s="205">
        <v>0</v>
      </c>
      <c r="U154" s="213" t="s">
        <v>16458</v>
      </c>
      <c r="W154" s="243">
        <v>0</v>
      </c>
    </row>
    <row r="155" spans="2:23">
      <c r="B155" s="239" t="s">
        <v>16624</v>
      </c>
      <c r="C155" s="211" t="s">
        <v>3563</v>
      </c>
      <c r="D155" s="252" t="s">
        <v>3564</v>
      </c>
      <c r="E155" s="205" t="s">
        <v>16625</v>
      </c>
      <c r="G155" s="240" t="s">
        <v>16626</v>
      </c>
      <c r="I155" s="256">
        <v>41814</v>
      </c>
      <c r="J155" s="256">
        <v>41875</v>
      </c>
      <c r="K155" s="205" t="s">
        <v>16650</v>
      </c>
      <c r="L155" s="205" t="s">
        <v>16651</v>
      </c>
      <c r="M155" s="245" t="s">
        <v>1191</v>
      </c>
      <c r="N155" s="245" t="s">
        <v>16532</v>
      </c>
      <c r="S155" s="246" t="s">
        <v>1192</v>
      </c>
      <c r="T155" s="205">
        <v>0</v>
      </c>
      <c r="U155" s="213" t="s">
        <v>16458</v>
      </c>
      <c r="W155" s="243">
        <v>0</v>
      </c>
    </row>
    <row r="156" spans="2:23">
      <c r="B156" s="239" t="s">
        <v>16624</v>
      </c>
      <c r="C156" s="211" t="s">
        <v>3563</v>
      </c>
      <c r="D156" s="252" t="s">
        <v>3564</v>
      </c>
      <c r="E156" s="205" t="s">
        <v>16625</v>
      </c>
      <c r="G156" s="240" t="s">
        <v>16626</v>
      </c>
      <c r="I156" s="256">
        <v>41814</v>
      </c>
      <c r="J156" s="256">
        <v>41875</v>
      </c>
      <c r="K156" s="205" t="s">
        <v>16652</v>
      </c>
      <c r="L156" s="205" t="s">
        <v>16653</v>
      </c>
      <c r="M156" s="245" t="s">
        <v>1191</v>
      </c>
      <c r="N156" s="245" t="s">
        <v>16532</v>
      </c>
      <c r="S156" s="246" t="s">
        <v>1192</v>
      </c>
      <c r="T156" s="205">
        <v>0</v>
      </c>
      <c r="U156" s="213" t="s">
        <v>16458</v>
      </c>
      <c r="W156" s="243">
        <v>0</v>
      </c>
    </row>
    <row r="157" spans="2:23">
      <c r="B157" s="239" t="s">
        <v>16624</v>
      </c>
      <c r="C157" s="211" t="s">
        <v>3563</v>
      </c>
      <c r="D157" s="252" t="s">
        <v>3564</v>
      </c>
      <c r="E157" s="205" t="s">
        <v>16625</v>
      </c>
      <c r="G157" s="240" t="s">
        <v>16626</v>
      </c>
      <c r="I157" s="256">
        <v>41814</v>
      </c>
      <c r="J157" s="256">
        <v>41875</v>
      </c>
      <c r="K157" s="205" t="s">
        <v>16654</v>
      </c>
      <c r="L157" s="205" t="s">
        <v>16655</v>
      </c>
      <c r="M157" s="245" t="s">
        <v>1191</v>
      </c>
      <c r="N157" s="245" t="s">
        <v>16532</v>
      </c>
      <c r="S157" s="246" t="s">
        <v>1192</v>
      </c>
      <c r="T157" s="205">
        <v>0</v>
      </c>
      <c r="U157" s="213" t="s">
        <v>16458</v>
      </c>
      <c r="W157" s="243">
        <v>0</v>
      </c>
    </row>
    <row r="158" spans="2:23">
      <c r="B158" s="239" t="s">
        <v>16624</v>
      </c>
      <c r="C158" s="211" t="s">
        <v>3563</v>
      </c>
      <c r="D158" s="252" t="s">
        <v>3564</v>
      </c>
      <c r="E158" s="205" t="s">
        <v>16625</v>
      </c>
      <c r="G158" s="240" t="s">
        <v>16626</v>
      </c>
      <c r="I158" s="256">
        <v>41814</v>
      </c>
      <c r="J158" s="256">
        <v>41875</v>
      </c>
      <c r="K158" s="205" t="s">
        <v>16656</v>
      </c>
      <c r="L158" s="205" t="s">
        <v>16657</v>
      </c>
      <c r="M158" s="245" t="s">
        <v>1191</v>
      </c>
      <c r="N158" s="245" t="s">
        <v>16532</v>
      </c>
      <c r="S158" s="246" t="s">
        <v>1192</v>
      </c>
      <c r="T158" s="205">
        <v>0</v>
      </c>
      <c r="U158" s="213" t="s">
        <v>16458</v>
      </c>
      <c r="W158" s="243">
        <v>0</v>
      </c>
    </row>
    <row r="159" spans="2:23">
      <c r="B159" s="239" t="s">
        <v>16624</v>
      </c>
      <c r="C159" s="211" t="s">
        <v>3563</v>
      </c>
      <c r="D159" s="252" t="s">
        <v>3564</v>
      </c>
      <c r="E159" s="205" t="s">
        <v>16625</v>
      </c>
      <c r="G159" s="240" t="s">
        <v>16626</v>
      </c>
      <c r="I159" s="256">
        <v>41814</v>
      </c>
      <c r="J159" s="256">
        <v>41875</v>
      </c>
      <c r="K159" s="238" t="s">
        <v>16658</v>
      </c>
      <c r="L159" s="238" t="s">
        <v>16659</v>
      </c>
      <c r="M159" s="245" t="s">
        <v>1191</v>
      </c>
      <c r="N159" s="245" t="s">
        <v>16532</v>
      </c>
      <c r="S159" s="246" t="s">
        <v>1192</v>
      </c>
      <c r="T159" s="205">
        <v>0</v>
      </c>
      <c r="U159" s="213" t="s">
        <v>16458</v>
      </c>
      <c r="W159" s="243">
        <v>0</v>
      </c>
    </row>
    <row r="161" spans="2:26">
      <c r="B161" s="213" t="s">
        <v>1033</v>
      </c>
      <c r="C161" s="211" t="s">
        <v>16453</v>
      </c>
      <c r="D161" s="205" t="s">
        <v>16454</v>
      </c>
      <c r="G161" s="246" t="s">
        <v>16511</v>
      </c>
      <c r="I161" s="210">
        <v>41831</v>
      </c>
      <c r="J161" s="210">
        <v>41862</v>
      </c>
      <c r="K161" s="255" t="s">
        <v>16660</v>
      </c>
      <c r="L161" s="254" t="s">
        <v>16661</v>
      </c>
      <c r="M161" s="245" t="s">
        <v>1191</v>
      </c>
      <c r="N161" s="245" t="s">
        <v>16532</v>
      </c>
      <c r="S161" s="246" t="s">
        <v>1192</v>
      </c>
      <c r="T161" s="243"/>
      <c r="U161" s="213" t="s">
        <v>16458</v>
      </c>
      <c r="W161" s="243">
        <v>300</v>
      </c>
      <c r="X161" s="243"/>
      <c r="Y161" s="243"/>
      <c r="Z161" s="248"/>
    </row>
    <row r="162" spans="2:26">
      <c r="B162" s="213" t="s">
        <v>1033</v>
      </c>
      <c r="C162" s="211" t="s">
        <v>16453</v>
      </c>
      <c r="D162" s="205" t="s">
        <v>16454</v>
      </c>
      <c r="G162" s="246" t="s">
        <v>16511</v>
      </c>
      <c r="I162" s="210">
        <v>41831</v>
      </c>
      <c r="J162" s="210">
        <v>41862</v>
      </c>
      <c r="K162" s="255" t="s">
        <v>16662</v>
      </c>
      <c r="L162" s="254" t="s">
        <v>16663</v>
      </c>
      <c r="M162" s="245" t="s">
        <v>1191</v>
      </c>
      <c r="N162" s="245" t="s">
        <v>16532</v>
      </c>
      <c r="S162" s="246" t="s">
        <v>1192</v>
      </c>
      <c r="T162" s="243"/>
      <c r="U162" s="213" t="s">
        <v>16458</v>
      </c>
      <c r="W162" s="243">
        <v>300</v>
      </c>
      <c r="X162" s="243"/>
      <c r="Y162" s="243"/>
      <c r="Z162" s="248"/>
    </row>
    <row r="163" spans="2:26">
      <c r="B163" s="213" t="s">
        <v>1033</v>
      </c>
      <c r="C163" s="211" t="s">
        <v>16453</v>
      </c>
      <c r="D163" s="205" t="s">
        <v>16454</v>
      </c>
      <c r="G163" s="246" t="s">
        <v>16511</v>
      </c>
      <c r="I163" s="210">
        <v>41831</v>
      </c>
      <c r="J163" s="210">
        <v>41862</v>
      </c>
      <c r="K163" s="255" t="s">
        <v>16664</v>
      </c>
      <c r="L163" s="254" t="s">
        <v>16665</v>
      </c>
      <c r="M163" s="245" t="s">
        <v>1191</v>
      </c>
      <c r="N163" s="245" t="s">
        <v>16532</v>
      </c>
      <c r="S163" s="246" t="s">
        <v>1192</v>
      </c>
      <c r="T163" s="243"/>
      <c r="U163" s="213" t="s">
        <v>16458</v>
      </c>
      <c r="W163" s="243">
        <v>300</v>
      </c>
      <c r="X163" s="243"/>
      <c r="Y163" s="243"/>
      <c r="Z163" s="248"/>
    </row>
    <row r="164" spans="2:26">
      <c r="B164" s="213" t="s">
        <v>1033</v>
      </c>
      <c r="C164" s="211" t="s">
        <v>16453</v>
      </c>
      <c r="D164" s="205" t="s">
        <v>16454</v>
      </c>
      <c r="G164" s="246" t="s">
        <v>16511</v>
      </c>
      <c r="I164" s="210">
        <v>41831</v>
      </c>
      <c r="J164" s="210">
        <v>41862</v>
      </c>
      <c r="K164" s="255" t="s">
        <v>16666</v>
      </c>
      <c r="L164" s="254" t="s">
        <v>16667</v>
      </c>
      <c r="M164" s="245" t="s">
        <v>1191</v>
      </c>
      <c r="N164" s="245" t="s">
        <v>16532</v>
      </c>
      <c r="S164" s="246" t="s">
        <v>1192</v>
      </c>
      <c r="T164" s="243"/>
      <c r="U164" s="213" t="s">
        <v>16458</v>
      </c>
      <c r="W164" s="243">
        <v>300</v>
      </c>
      <c r="X164" s="243"/>
      <c r="Y164" s="243"/>
      <c r="Z164" s="248"/>
    </row>
    <row r="165" spans="2:26">
      <c r="B165" s="213" t="s">
        <v>1033</v>
      </c>
      <c r="C165" s="211" t="s">
        <v>16453</v>
      </c>
      <c r="D165" s="205" t="s">
        <v>16454</v>
      </c>
      <c r="G165" s="246" t="s">
        <v>16511</v>
      </c>
      <c r="I165" s="210">
        <v>41831</v>
      </c>
      <c r="J165" s="210">
        <v>41862</v>
      </c>
      <c r="K165" s="255" t="s">
        <v>16668</v>
      </c>
      <c r="L165" s="254" t="s">
        <v>16669</v>
      </c>
      <c r="M165" s="245" t="s">
        <v>1191</v>
      </c>
      <c r="N165" s="245" t="s">
        <v>16532</v>
      </c>
      <c r="S165" s="246" t="s">
        <v>1192</v>
      </c>
      <c r="T165" s="243"/>
      <c r="U165" s="213" t="s">
        <v>16458</v>
      </c>
      <c r="W165" s="243">
        <v>300</v>
      </c>
      <c r="X165" s="243"/>
      <c r="Y165" s="243"/>
      <c r="Z165" s="248"/>
    </row>
    <row r="166" spans="2:26">
      <c r="B166" s="213" t="s">
        <v>1033</v>
      </c>
      <c r="C166" s="211" t="s">
        <v>16453</v>
      </c>
      <c r="D166" s="205" t="s">
        <v>16454</v>
      </c>
      <c r="G166" s="246" t="s">
        <v>16511</v>
      </c>
      <c r="I166" s="210">
        <v>41831</v>
      </c>
      <c r="J166" s="210">
        <v>41862</v>
      </c>
      <c r="K166" s="255" t="s">
        <v>16670</v>
      </c>
      <c r="L166" s="254" t="s">
        <v>16671</v>
      </c>
      <c r="M166" s="245" t="s">
        <v>1191</v>
      </c>
      <c r="N166" s="245" t="s">
        <v>16532</v>
      </c>
      <c r="S166" s="246" t="s">
        <v>1192</v>
      </c>
      <c r="T166" s="243"/>
      <c r="U166" s="213" t="s">
        <v>16458</v>
      </c>
      <c r="W166" s="243">
        <v>300</v>
      </c>
      <c r="X166" s="243"/>
      <c r="Y166" s="243"/>
      <c r="Z166" s="248"/>
    </row>
    <row r="167" spans="2:26">
      <c r="B167" s="213" t="s">
        <v>1033</v>
      </c>
      <c r="C167" s="211" t="s">
        <v>16672</v>
      </c>
      <c r="D167" s="205" t="s">
        <v>16454</v>
      </c>
      <c r="G167" s="246" t="s">
        <v>16511</v>
      </c>
      <c r="I167" s="210">
        <v>41831</v>
      </c>
      <c r="J167" s="210">
        <v>41862</v>
      </c>
      <c r="K167" s="255" t="s">
        <v>16673</v>
      </c>
      <c r="L167" s="254" t="s">
        <v>16674</v>
      </c>
      <c r="M167" s="245" t="s">
        <v>1191</v>
      </c>
      <c r="N167" s="245" t="s">
        <v>16532</v>
      </c>
      <c r="S167" s="246" t="s">
        <v>1192</v>
      </c>
      <c r="T167" s="243"/>
      <c r="U167" s="213" t="s">
        <v>16458</v>
      </c>
      <c r="W167" s="243">
        <v>300</v>
      </c>
      <c r="X167" s="243"/>
      <c r="Y167" s="243"/>
      <c r="Z167" s="248"/>
    </row>
    <row r="168" spans="2:26">
      <c r="B168" s="213" t="s">
        <v>1033</v>
      </c>
      <c r="C168" s="211" t="s">
        <v>16453</v>
      </c>
      <c r="D168" s="205" t="s">
        <v>16454</v>
      </c>
      <c r="G168" s="246" t="s">
        <v>16511</v>
      </c>
      <c r="I168" s="210">
        <v>41831</v>
      </c>
      <c r="J168" s="210">
        <v>41862</v>
      </c>
      <c r="K168" s="255" t="s">
        <v>16675</v>
      </c>
      <c r="L168" s="254" t="s">
        <v>16676</v>
      </c>
      <c r="M168" s="245" t="s">
        <v>1191</v>
      </c>
      <c r="N168" s="245" t="s">
        <v>16532</v>
      </c>
      <c r="S168" s="246" t="s">
        <v>1192</v>
      </c>
      <c r="T168" s="243"/>
      <c r="U168" s="213" t="s">
        <v>16458</v>
      </c>
      <c r="W168" s="243">
        <v>300</v>
      </c>
      <c r="X168" s="243"/>
      <c r="Y168" s="243"/>
      <c r="Z168" s="248"/>
    </row>
    <row r="170" spans="2:26">
      <c r="B170" s="213" t="s">
        <v>1216</v>
      </c>
      <c r="C170" s="211" t="s">
        <v>16272</v>
      </c>
      <c r="D170" s="257" t="s">
        <v>16677</v>
      </c>
      <c r="E170" s="252" t="s">
        <v>16678</v>
      </c>
      <c r="F170" s="252" t="s">
        <v>16679</v>
      </c>
      <c r="G170" s="247" t="s">
        <v>16680</v>
      </c>
      <c r="H170" s="252"/>
      <c r="I170" s="205">
        <v>20140716</v>
      </c>
      <c r="J170" s="205">
        <v>20140816</v>
      </c>
      <c r="K170" s="242" t="s">
        <v>16681</v>
      </c>
      <c r="L170" s="242" t="s">
        <v>16682</v>
      </c>
      <c r="M170" s="213" t="s">
        <v>1191</v>
      </c>
      <c r="N170" s="258" t="s">
        <v>16683</v>
      </c>
      <c r="O170" s="205" t="s">
        <v>16331</v>
      </c>
      <c r="Q170" s="205">
        <v>8</v>
      </c>
      <c r="S170" s="246" t="s">
        <v>16684</v>
      </c>
      <c r="T170" s="243">
        <v>1</v>
      </c>
      <c r="U170" s="205" t="s">
        <v>16331</v>
      </c>
      <c r="W170" s="243" t="s">
        <v>16685</v>
      </c>
      <c r="X170" s="243"/>
      <c r="Y170" s="243"/>
      <c r="Z170" s="248" t="s">
        <v>16686</v>
      </c>
    </row>
    <row r="171" spans="2:26">
      <c r="B171" s="213" t="s">
        <v>1216</v>
      </c>
      <c r="C171" s="211" t="s">
        <v>16272</v>
      </c>
      <c r="D171" s="257" t="s">
        <v>16677</v>
      </c>
      <c r="E171" s="252" t="s">
        <v>16678</v>
      </c>
      <c r="F171" s="252" t="s">
        <v>16679</v>
      </c>
      <c r="G171" s="247" t="s">
        <v>16680</v>
      </c>
      <c r="H171" s="252"/>
      <c r="I171" s="205">
        <v>20140716</v>
      </c>
      <c r="J171" s="205">
        <v>20140816</v>
      </c>
      <c r="K171" s="242" t="s">
        <v>16687</v>
      </c>
      <c r="L171" s="242" t="s">
        <v>16688</v>
      </c>
      <c r="M171" s="213" t="s">
        <v>1191</v>
      </c>
      <c r="N171" s="258" t="s">
        <v>16683</v>
      </c>
      <c r="O171" s="205" t="s">
        <v>16331</v>
      </c>
      <c r="Q171" s="205">
        <v>8</v>
      </c>
      <c r="S171" s="246" t="s">
        <v>16684</v>
      </c>
      <c r="T171" s="243">
        <v>1</v>
      </c>
      <c r="U171" s="205" t="s">
        <v>16331</v>
      </c>
      <c r="W171" s="243" t="s">
        <v>16685</v>
      </c>
      <c r="X171" s="243"/>
      <c r="Y171" s="243"/>
      <c r="Z171" s="248" t="s">
        <v>16689</v>
      </c>
    </row>
    <row r="172" spans="2:26">
      <c r="B172" s="213" t="s">
        <v>1216</v>
      </c>
      <c r="C172" s="211" t="s">
        <v>16272</v>
      </c>
      <c r="D172" s="257" t="s">
        <v>16677</v>
      </c>
      <c r="E172" s="252" t="s">
        <v>16678</v>
      </c>
      <c r="F172" s="252" t="s">
        <v>16679</v>
      </c>
      <c r="G172" s="247" t="s">
        <v>16680</v>
      </c>
      <c r="H172" s="252"/>
      <c r="I172" s="205">
        <v>20140716</v>
      </c>
      <c r="J172" s="205">
        <v>20140816</v>
      </c>
      <c r="K172" s="242" t="s">
        <v>16690</v>
      </c>
      <c r="L172" s="242" t="s">
        <v>16691</v>
      </c>
      <c r="M172" s="213" t="s">
        <v>1191</v>
      </c>
      <c r="N172" s="258" t="s">
        <v>16683</v>
      </c>
      <c r="O172" s="205" t="s">
        <v>16331</v>
      </c>
      <c r="Q172" s="205">
        <v>8</v>
      </c>
      <c r="S172" s="246" t="s">
        <v>16684</v>
      </c>
      <c r="T172" s="243">
        <v>1</v>
      </c>
      <c r="U172" s="205" t="s">
        <v>16331</v>
      </c>
      <c r="W172" s="243" t="s">
        <v>16685</v>
      </c>
      <c r="X172" s="243"/>
      <c r="Y172" s="243"/>
      <c r="Z172" s="248" t="s">
        <v>16689</v>
      </c>
    </row>
    <row r="173" spans="2:26">
      <c r="B173" s="213" t="s">
        <v>1216</v>
      </c>
      <c r="C173" s="211" t="s">
        <v>16272</v>
      </c>
      <c r="D173" s="257" t="s">
        <v>16677</v>
      </c>
      <c r="E173" s="252" t="s">
        <v>16678</v>
      </c>
      <c r="F173" s="252" t="s">
        <v>16679</v>
      </c>
      <c r="G173" s="247" t="s">
        <v>16680</v>
      </c>
      <c r="H173" s="252"/>
      <c r="I173" s="205">
        <v>20140716</v>
      </c>
      <c r="J173" s="205">
        <v>20140816</v>
      </c>
      <c r="K173" s="242" t="s">
        <v>16692</v>
      </c>
      <c r="L173" s="242" t="s">
        <v>16693</v>
      </c>
      <c r="M173" s="213" t="s">
        <v>1191</v>
      </c>
      <c r="N173" s="258" t="s">
        <v>16683</v>
      </c>
      <c r="O173" s="205" t="s">
        <v>16331</v>
      </c>
      <c r="Q173" s="205">
        <v>8</v>
      </c>
      <c r="S173" s="246" t="s">
        <v>16684</v>
      </c>
      <c r="T173" s="243">
        <v>1</v>
      </c>
      <c r="U173" s="205" t="s">
        <v>16331</v>
      </c>
      <c r="W173" s="243" t="s">
        <v>16685</v>
      </c>
      <c r="X173" s="243"/>
      <c r="Y173" s="243"/>
      <c r="Z173" s="248" t="s">
        <v>16689</v>
      </c>
    </row>
    <row r="174" spans="2:26">
      <c r="B174" s="213" t="s">
        <v>1216</v>
      </c>
      <c r="C174" s="211" t="s">
        <v>16272</v>
      </c>
      <c r="D174" s="257" t="s">
        <v>16677</v>
      </c>
      <c r="E174" s="252" t="s">
        <v>16678</v>
      </c>
      <c r="F174" s="252" t="s">
        <v>16679</v>
      </c>
      <c r="G174" s="247" t="s">
        <v>16680</v>
      </c>
      <c r="H174" s="252"/>
      <c r="I174" s="205">
        <v>20140716</v>
      </c>
      <c r="J174" s="205">
        <v>20140816</v>
      </c>
      <c r="K174" s="242" t="s">
        <v>16694</v>
      </c>
      <c r="L174" s="242" t="s">
        <v>16695</v>
      </c>
      <c r="M174" s="213" t="s">
        <v>1191</v>
      </c>
      <c r="N174" s="258" t="s">
        <v>16683</v>
      </c>
      <c r="O174" s="205" t="s">
        <v>16331</v>
      </c>
      <c r="Q174" s="205">
        <v>8</v>
      </c>
      <c r="S174" s="246" t="s">
        <v>16684</v>
      </c>
      <c r="T174" s="243">
        <v>1</v>
      </c>
      <c r="U174" s="205" t="s">
        <v>16331</v>
      </c>
      <c r="W174" s="243" t="s">
        <v>16685</v>
      </c>
      <c r="X174" s="243"/>
      <c r="Y174" s="243"/>
      <c r="Z174" s="248" t="s">
        <v>16689</v>
      </c>
    </row>
    <row r="175" spans="2:26">
      <c r="B175" s="213" t="s">
        <v>1216</v>
      </c>
      <c r="C175" s="211" t="s">
        <v>16272</v>
      </c>
      <c r="D175" s="257" t="s">
        <v>16677</v>
      </c>
      <c r="E175" s="252" t="s">
        <v>16678</v>
      </c>
      <c r="F175" s="252" t="s">
        <v>16679</v>
      </c>
      <c r="G175" s="247" t="s">
        <v>16680</v>
      </c>
      <c r="H175" s="252"/>
      <c r="I175" s="205">
        <v>20140716</v>
      </c>
      <c r="J175" s="205">
        <v>20140816</v>
      </c>
      <c r="K175" s="242" t="s">
        <v>16696</v>
      </c>
      <c r="L175" s="242" t="s">
        <v>16697</v>
      </c>
      <c r="M175" s="213" t="s">
        <v>1191</v>
      </c>
      <c r="N175" s="258" t="s">
        <v>16683</v>
      </c>
      <c r="O175" s="205" t="s">
        <v>16331</v>
      </c>
      <c r="Q175" s="205">
        <v>8</v>
      </c>
      <c r="S175" s="246" t="s">
        <v>16684</v>
      </c>
      <c r="T175" s="243">
        <v>1</v>
      </c>
      <c r="U175" s="205" t="s">
        <v>16331</v>
      </c>
      <c r="W175" s="243" t="s">
        <v>16685</v>
      </c>
      <c r="X175" s="243"/>
      <c r="Y175" s="243"/>
      <c r="Z175" s="248" t="s">
        <v>16689</v>
      </c>
    </row>
    <row r="176" spans="2:26">
      <c r="B176" s="213" t="s">
        <v>1216</v>
      </c>
      <c r="C176" s="211" t="s">
        <v>16272</v>
      </c>
      <c r="D176" s="257" t="s">
        <v>16677</v>
      </c>
      <c r="E176" s="252" t="s">
        <v>16678</v>
      </c>
      <c r="F176" s="252" t="s">
        <v>16679</v>
      </c>
      <c r="G176" s="247" t="s">
        <v>16680</v>
      </c>
      <c r="H176" s="252"/>
      <c r="I176" s="205">
        <v>20140716</v>
      </c>
      <c r="J176" s="205">
        <v>20140816</v>
      </c>
      <c r="K176" s="242" t="s">
        <v>16698</v>
      </c>
      <c r="L176" s="242" t="s">
        <v>16699</v>
      </c>
      <c r="M176" s="213" t="s">
        <v>1191</v>
      </c>
      <c r="N176" s="258" t="s">
        <v>16683</v>
      </c>
      <c r="O176" s="205" t="s">
        <v>16331</v>
      </c>
      <c r="Q176" s="205">
        <v>8</v>
      </c>
      <c r="S176" s="246" t="s">
        <v>16684</v>
      </c>
      <c r="T176" s="243">
        <v>1</v>
      </c>
      <c r="U176" s="205" t="s">
        <v>16331</v>
      </c>
      <c r="W176" s="243" t="s">
        <v>16685</v>
      </c>
      <c r="X176" s="243"/>
      <c r="Y176" s="243"/>
      <c r="Z176" s="248" t="s">
        <v>16689</v>
      </c>
    </row>
    <row r="177" spans="2:26">
      <c r="B177" s="213" t="s">
        <v>1216</v>
      </c>
      <c r="C177" s="211" t="s">
        <v>16272</v>
      </c>
      <c r="D177" s="257" t="s">
        <v>16677</v>
      </c>
      <c r="E177" s="252" t="s">
        <v>16678</v>
      </c>
      <c r="F177" s="252" t="s">
        <v>16679</v>
      </c>
      <c r="G177" s="247" t="s">
        <v>16680</v>
      </c>
      <c r="H177" s="252"/>
      <c r="I177" s="205">
        <v>20140716</v>
      </c>
      <c r="J177" s="205">
        <v>20140816</v>
      </c>
      <c r="K177" s="242" t="s">
        <v>16700</v>
      </c>
      <c r="L177" s="242" t="s">
        <v>16701</v>
      </c>
      <c r="M177" s="213" t="s">
        <v>1191</v>
      </c>
      <c r="N177" s="258" t="s">
        <v>16683</v>
      </c>
      <c r="O177" s="205" t="s">
        <v>16331</v>
      </c>
      <c r="Q177" s="205">
        <v>8</v>
      </c>
      <c r="S177" s="246" t="s">
        <v>16684</v>
      </c>
      <c r="T177" s="243">
        <v>1</v>
      </c>
      <c r="U177" s="205" t="s">
        <v>16331</v>
      </c>
      <c r="W177" s="243" t="s">
        <v>16685</v>
      </c>
      <c r="X177" s="243"/>
      <c r="Y177" s="243"/>
      <c r="Z177" s="248" t="s">
        <v>16689</v>
      </c>
    </row>
    <row r="179" spans="2:26">
      <c r="B179" s="213" t="s">
        <v>8363</v>
      </c>
      <c r="C179" s="211" t="s">
        <v>16702</v>
      </c>
      <c r="D179" s="205" t="s">
        <v>12628</v>
      </c>
      <c r="E179" s="205" t="s">
        <v>16703</v>
      </c>
      <c r="F179" s="205" t="s">
        <v>16704</v>
      </c>
      <c r="G179" s="247" t="s">
        <v>16705</v>
      </c>
      <c r="I179" s="210">
        <v>41834</v>
      </c>
      <c r="J179" s="210">
        <v>41912</v>
      </c>
      <c r="K179" s="242" t="s">
        <v>16706</v>
      </c>
      <c r="L179" s="242" t="s">
        <v>16707</v>
      </c>
      <c r="M179" s="213" t="s">
        <v>1191</v>
      </c>
      <c r="N179" s="245" t="s">
        <v>16708</v>
      </c>
      <c r="S179" s="246" t="s">
        <v>1192</v>
      </c>
      <c r="T179" s="243">
        <v>1</v>
      </c>
      <c r="U179" s="213" t="s">
        <v>16331</v>
      </c>
      <c r="W179" s="243">
        <v>16.7</v>
      </c>
      <c r="X179" s="243">
        <v>16</v>
      </c>
      <c r="Y179" s="243" t="s">
        <v>16709</v>
      </c>
      <c r="Z179" s="248"/>
    </row>
    <row r="181" spans="2:26">
      <c r="B181" s="213" t="s">
        <v>1033</v>
      </c>
      <c r="C181" s="211" t="s">
        <v>16710</v>
      </c>
      <c r="D181" s="246" t="s">
        <v>16711</v>
      </c>
      <c r="E181" s="252" t="s">
        <v>16712</v>
      </c>
      <c r="F181" s="252" t="s">
        <v>16713</v>
      </c>
      <c r="G181" s="247" t="s">
        <v>16714</v>
      </c>
      <c r="H181" s="252"/>
      <c r="I181" s="205">
        <v>20140728</v>
      </c>
      <c r="J181" s="205">
        <v>20140815</v>
      </c>
      <c r="K181" s="242" t="s">
        <v>16715</v>
      </c>
      <c r="L181" s="242" t="s">
        <v>16716</v>
      </c>
      <c r="M181" s="213" t="s">
        <v>1191</v>
      </c>
      <c r="N181" s="245" t="s">
        <v>16717</v>
      </c>
      <c r="P181" s="246"/>
      <c r="Q181" s="243"/>
      <c r="R181" s="213"/>
      <c r="S181" s="246" t="s">
        <v>1192</v>
      </c>
      <c r="T181" s="243"/>
      <c r="U181" s="213" t="s">
        <v>16458</v>
      </c>
      <c r="V181" s="248"/>
      <c r="W181" s="243">
        <v>15</v>
      </c>
      <c r="X181" s="243"/>
      <c r="Y181" s="243"/>
      <c r="Z181" s="248"/>
    </row>
    <row r="183" spans="2:26" s="260" customFormat="1">
      <c r="B183" s="259" t="s">
        <v>1033</v>
      </c>
      <c r="C183" s="211" t="s">
        <v>16453</v>
      </c>
      <c r="D183" s="260" t="s">
        <v>16454</v>
      </c>
      <c r="E183" s="261" t="s">
        <v>16718</v>
      </c>
      <c r="F183" s="261" t="s">
        <v>16719</v>
      </c>
      <c r="G183" s="262" t="s">
        <v>16511</v>
      </c>
      <c r="H183" s="261"/>
      <c r="I183" s="263">
        <v>41856</v>
      </c>
      <c r="J183" s="263">
        <v>41886</v>
      </c>
      <c r="K183" s="264" t="s">
        <v>16720</v>
      </c>
      <c r="L183" s="262" t="s">
        <v>16721</v>
      </c>
      <c r="M183" s="265" t="s">
        <v>1191</v>
      </c>
      <c r="N183" s="265" t="s">
        <v>16532</v>
      </c>
      <c r="S183" s="262" t="s">
        <v>1192</v>
      </c>
      <c r="T183" s="265">
        <v>1</v>
      </c>
      <c r="U183" s="259" t="s">
        <v>16458</v>
      </c>
      <c r="W183" s="265">
        <v>300</v>
      </c>
      <c r="X183" s="265"/>
      <c r="Y183" s="265"/>
      <c r="Z183" s="266"/>
    </row>
    <row r="185" spans="2:26">
      <c r="B185" s="213" t="s">
        <v>8363</v>
      </c>
      <c r="C185" s="211" t="s">
        <v>16702</v>
      </c>
      <c r="D185" s="205" t="s">
        <v>12628</v>
      </c>
      <c r="E185" s="205" t="s">
        <v>16703</v>
      </c>
      <c r="F185" s="205" t="s">
        <v>16704</v>
      </c>
      <c r="G185" s="247" t="s">
        <v>16705</v>
      </c>
      <c r="I185" s="210">
        <v>41834</v>
      </c>
      <c r="J185" s="210">
        <v>41912</v>
      </c>
      <c r="K185" s="242" t="s">
        <v>16706</v>
      </c>
      <c r="L185" s="242"/>
      <c r="M185" s="213" t="s">
        <v>1191</v>
      </c>
      <c r="N185" s="245" t="s">
        <v>16708</v>
      </c>
      <c r="S185" s="246" t="s">
        <v>1192</v>
      </c>
      <c r="T185" s="243">
        <v>1</v>
      </c>
      <c r="U185" s="213" t="s">
        <v>16331</v>
      </c>
      <c r="W185" s="243">
        <v>7.5</v>
      </c>
      <c r="X185" s="243">
        <v>16</v>
      </c>
      <c r="Y185" s="243" t="s">
        <v>16709</v>
      </c>
      <c r="Z185" s="248"/>
    </row>
    <row r="187" spans="2:26">
      <c r="B187" s="213" t="s">
        <v>970</v>
      </c>
      <c r="C187" s="211" t="s">
        <v>16722</v>
      </c>
      <c r="D187" s="205" t="s">
        <v>16723</v>
      </c>
      <c r="G187" s="205" t="s">
        <v>16724</v>
      </c>
      <c r="I187" s="205">
        <v>20140812</v>
      </c>
      <c r="J187" s="205">
        <v>20141012</v>
      </c>
      <c r="K187" s="245">
        <v>2900065280</v>
      </c>
      <c r="L187" s="213" t="s">
        <v>16725</v>
      </c>
      <c r="M187" s="205" t="s">
        <v>695</v>
      </c>
      <c r="N187" s="245" t="s">
        <v>16726</v>
      </c>
      <c r="O187" s="245"/>
      <c r="P187" s="245"/>
      <c r="Q187" s="245"/>
      <c r="R187" s="245"/>
      <c r="S187" s="243" t="s">
        <v>605</v>
      </c>
      <c r="T187" s="717">
        <v>1</v>
      </c>
      <c r="U187" s="245"/>
      <c r="V187" s="245"/>
      <c r="W187" s="245"/>
      <c r="X187" s="245">
        <v>60</v>
      </c>
      <c r="Y187" s="245">
        <v>33.4</v>
      </c>
      <c r="Z187" s="243"/>
    </row>
    <row r="188" spans="2:26">
      <c r="B188" s="213" t="s">
        <v>970</v>
      </c>
      <c r="C188" s="211" t="s">
        <v>16722</v>
      </c>
      <c r="D188" s="205" t="s">
        <v>16723</v>
      </c>
      <c r="G188" s="205" t="s">
        <v>16724</v>
      </c>
      <c r="I188" s="205">
        <v>20140812</v>
      </c>
      <c r="J188" s="205">
        <v>20141012</v>
      </c>
      <c r="K188" s="245">
        <v>2900058842</v>
      </c>
      <c r="L188" s="213" t="s">
        <v>16727</v>
      </c>
      <c r="M188" s="205" t="s">
        <v>695</v>
      </c>
      <c r="N188" s="245" t="s">
        <v>16726</v>
      </c>
      <c r="O188" s="245"/>
      <c r="P188" s="245"/>
      <c r="Q188" s="245"/>
      <c r="R188" s="245"/>
      <c r="S188" s="243" t="s">
        <v>605</v>
      </c>
      <c r="T188" s="717"/>
      <c r="U188" s="245"/>
      <c r="V188" s="245"/>
      <c r="W188" s="245"/>
      <c r="X188" s="245">
        <v>60</v>
      </c>
      <c r="Y188" s="245">
        <v>43.4</v>
      </c>
      <c r="Z188" s="243"/>
    </row>
    <row r="189" spans="2:26">
      <c r="B189" s="213" t="s">
        <v>970</v>
      </c>
      <c r="C189" s="211" t="s">
        <v>16722</v>
      </c>
      <c r="D189" s="205" t="s">
        <v>16723</v>
      </c>
      <c r="G189" s="205" t="s">
        <v>16724</v>
      </c>
      <c r="I189" s="205">
        <v>20140812</v>
      </c>
      <c r="J189" s="205">
        <v>20141012</v>
      </c>
      <c r="K189" s="245">
        <v>2900063752</v>
      </c>
      <c r="L189" s="213" t="s">
        <v>16728</v>
      </c>
      <c r="M189" s="205" t="s">
        <v>695</v>
      </c>
      <c r="N189" s="245" t="s">
        <v>16726</v>
      </c>
      <c r="O189" s="245"/>
      <c r="P189" s="245"/>
      <c r="Q189" s="245"/>
      <c r="R189" s="245"/>
      <c r="S189" s="243" t="s">
        <v>605</v>
      </c>
      <c r="T189" s="717"/>
      <c r="U189" s="245"/>
      <c r="V189" s="245"/>
      <c r="W189" s="245"/>
      <c r="X189" s="245">
        <v>150</v>
      </c>
      <c r="Y189" s="245">
        <v>10.199999999999999</v>
      </c>
      <c r="Z189" s="243"/>
    </row>
    <row r="190" spans="2:26">
      <c r="B190" s="213" t="s">
        <v>970</v>
      </c>
      <c r="C190" s="211" t="s">
        <v>16722</v>
      </c>
      <c r="D190" s="205" t="s">
        <v>16723</v>
      </c>
      <c r="G190" s="205" t="s">
        <v>16724</v>
      </c>
      <c r="I190" s="205">
        <v>20140812</v>
      </c>
      <c r="J190" s="205">
        <v>20141012</v>
      </c>
      <c r="K190" s="245">
        <v>2900065358</v>
      </c>
      <c r="L190" s="213" t="s">
        <v>16729</v>
      </c>
      <c r="M190" s="205" t="s">
        <v>695</v>
      </c>
      <c r="N190" s="245" t="s">
        <v>16726</v>
      </c>
      <c r="O190" s="245"/>
      <c r="P190" s="245"/>
      <c r="Q190" s="245"/>
      <c r="R190" s="245"/>
      <c r="S190" s="243" t="s">
        <v>605</v>
      </c>
      <c r="T190" s="717"/>
      <c r="U190" s="245"/>
      <c r="V190" s="245"/>
      <c r="W190" s="245"/>
      <c r="X190" s="245">
        <v>60</v>
      </c>
      <c r="Y190" s="245">
        <v>33</v>
      </c>
      <c r="Z190" s="243"/>
    </row>
    <row r="191" spans="2:26">
      <c r="B191" s="213" t="s">
        <v>970</v>
      </c>
      <c r="C191" s="211" t="s">
        <v>16722</v>
      </c>
      <c r="D191" s="205" t="s">
        <v>16723</v>
      </c>
      <c r="G191" s="205" t="s">
        <v>16724</v>
      </c>
      <c r="I191" s="205">
        <v>20140812</v>
      </c>
      <c r="J191" s="205">
        <v>20141012</v>
      </c>
      <c r="K191" s="245">
        <v>2900065378</v>
      </c>
      <c r="L191" s="213" t="s">
        <v>16730</v>
      </c>
      <c r="M191" s="205" t="s">
        <v>695</v>
      </c>
      <c r="N191" s="245" t="s">
        <v>16726</v>
      </c>
      <c r="O191" s="245"/>
      <c r="P191" s="245"/>
      <c r="Q191" s="245"/>
      <c r="R191" s="245"/>
      <c r="S191" s="243" t="s">
        <v>605</v>
      </c>
      <c r="T191" s="717"/>
      <c r="U191" s="245"/>
      <c r="V191" s="245"/>
      <c r="W191" s="245"/>
      <c r="X191" s="245">
        <v>60</v>
      </c>
      <c r="Y191" s="245">
        <v>72.400000000000006</v>
      </c>
      <c r="Z191" s="243"/>
    </row>
    <row r="192" spans="2:26">
      <c r="B192" s="213" t="s">
        <v>970</v>
      </c>
      <c r="C192" s="211" t="s">
        <v>16722</v>
      </c>
      <c r="D192" s="205" t="s">
        <v>16723</v>
      </c>
      <c r="G192" s="205" t="s">
        <v>16724</v>
      </c>
      <c r="I192" s="205">
        <v>20140812</v>
      </c>
      <c r="J192" s="205">
        <v>20141012</v>
      </c>
      <c r="K192" s="245">
        <v>2900064869</v>
      </c>
      <c r="L192" s="213" t="s">
        <v>16731</v>
      </c>
      <c r="M192" s="205" t="s">
        <v>695</v>
      </c>
      <c r="N192" s="245" t="s">
        <v>16726</v>
      </c>
      <c r="O192" s="245"/>
      <c r="P192" s="245"/>
      <c r="Q192" s="245"/>
      <c r="R192" s="245"/>
      <c r="S192" s="243" t="s">
        <v>605</v>
      </c>
      <c r="T192" s="717"/>
      <c r="U192" s="245"/>
      <c r="V192" s="245"/>
      <c r="W192" s="245"/>
      <c r="X192" s="245">
        <v>60</v>
      </c>
      <c r="Y192" s="245">
        <v>56.4</v>
      </c>
      <c r="Z192" s="243"/>
    </row>
    <row r="193" spans="2:26">
      <c r="B193" s="213" t="s">
        <v>970</v>
      </c>
      <c r="C193" s="211" t="s">
        <v>16722</v>
      </c>
      <c r="D193" s="205" t="s">
        <v>16723</v>
      </c>
      <c r="G193" s="205" t="s">
        <v>16724</v>
      </c>
      <c r="I193" s="205">
        <v>20140812</v>
      </c>
      <c r="J193" s="205">
        <v>20141012</v>
      </c>
      <c r="K193" s="245">
        <v>2900065403</v>
      </c>
      <c r="L193" s="213" t="s">
        <v>16732</v>
      </c>
      <c r="M193" s="205" t="s">
        <v>695</v>
      </c>
      <c r="N193" s="245" t="s">
        <v>16726</v>
      </c>
      <c r="O193" s="245"/>
      <c r="P193" s="245"/>
      <c r="Q193" s="245"/>
      <c r="R193" s="245"/>
      <c r="S193" s="243" t="s">
        <v>605</v>
      </c>
      <c r="T193" s="717"/>
      <c r="U193" s="245"/>
      <c r="V193" s="245"/>
      <c r="W193" s="245"/>
      <c r="X193" s="245">
        <v>60</v>
      </c>
      <c r="Y193" s="245">
        <v>38.4</v>
      </c>
      <c r="Z193" s="243"/>
    </row>
    <row r="194" spans="2:26">
      <c r="B194" s="213" t="s">
        <v>970</v>
      </c>
      <c r="C194" s="211" t="s">
        <v>16722</v>
      </c>
      <c r="D194" s="205" t="s">
        <v>16723</v>
      </c>
      <c r="G194" s="205" t="s">
        <v>16724</v>
      </c>
      <c r="I194" s="205">
        <v>20140812</v>
      </c>
      <c r="J194" s="205">
        <v>20141012</v>
      </c>
      <c r="K194" s="245">
        <v>2900065375</v>
      </c>
      <c r="L194" s="213" t="s">
        <v>16733</v>
      </c>
      <c r="M194" s="205" t="s">
        <v>695</v>
      </c>
      <c r="N194" s="245" t="s">
        <v>16726</v>
      </c>
      <c r="O194" s="245"/>
      <c r="P194" s="245"/>
      <c r="Q194" s="245"/>
      <c r="R194" s="245"/>
      <c r="S194" s="243" t="s">
        <v>605</v>
      </c>
      <c r="T194" s="717"/>
      <c r="U194" s="245"/>
      <c r="V194" s="245"/>
      <c r="W194" s="245"/>
      <c r="X194" s="245">
        <v>60</v>
      </c>
      <c r="Y194" s="245">
        <v>24</v>
      </c>
      <c r="Z194" s="243"/>
    </row>
    <row r="195" spans="2:26">
      <c r="B195" s="213" t="s">
        <v>970</v>
      </c>
      <c r="C195" s="211" t="s">
        <v>16722</v>
      </c>
      <c r="D195" s="205" t="s">
        <v>16723</v>
      </c>
      <c r="G195" s="205" t="s">
        <v>16724</v>
      </c>
      <c r="I195" s="205">
        <v>20140812</v>
      </c>
      <c r="J195" s="205">
        <v>20141012</v>
      </c>
      <c r="K195" s="245">
        <v>2900058063</v>
      </c>
      <c r="L195" s="213" t="s">
        <v>16734</v>
      </c>
      <c r="M195" s="205" t="s">
        <v>695</v>
      </c>
      <c r="N195" s="245" t="s">
        <v>16726</v>
      </c>
      <c r="O195" s="245"/>
      <c r="P195" s="245"/>
      <c r="Q195" s="245"/>
      <c r="R195" s="245"/>
      <c r="S195" s="243" t="s">
        <v>605</v>
      </c>
      <c r="T195" s="717"/>
      <c r="U195" s="245"/>
      <c r="V195" s="245"/>
      <c r="W195" s="245"/>
      <c r="X195" s="245">
        <v>60</v>
      </c>
      <c r="Y195" s="245">
        <v>40.6</v>
      </c>
      <c r="Z195" s="243"/>
    </row>
    <row r="196" spans="2:26">
      <c r="B196" s="213" t="s">
        <v>970</v>
      </c>
      <c r="C196" s="211" t="s">
        <v>16722</v>
      </c>
      <c r="D196" s="205" t="s">
        <v>16723</v>
      </c>
      <c r="G196" s="205" t="s">
        <v>16724</v>
      </c>
      <c r="I196" s="205">
        <v>20140812</v>
      </c>
      <c r="J196" s="205">
        <v>20141012</v>
      </c>
      <c r="K196" s="245">
        <v>2900057637</v>
      </c>
      <c r="L196" s="213" t="s">
        <v>16735</v>
      </c>
      <c r="M196" s="205" t="s">
        <v>695</v>
      </c>
      <c r="N196" s="245" t="s">
        <v>16726</v>
      </c>
      <c r="O196" s="245"/>
      <c r="P196" s="245"/>
      <c r="Q196" s="245"/>
      <c r="R196" s="245"/>
      <c r="S196" s="243" t="s">
        <v>605</v>
      </c>
      <c r="T196" s="717"/>
      <c r="U196" s="245"/>
      <c r="V196" s="245"/>
      <c r="W196" s="245"/>
      <c r="X196" s="245">
        <v>150</v>
      </c>
      <c r="Y196" s="245">
        <v>10.4</v>
      </c>
      <c r="Z196" s="243"/>
    </row>
    <row r="197" spans="2:26">
      <c r="B197" s="213" t="s">
        <v>970</v>
      </c>
      <c r="C197" s="211" t="s">
        <v>16722</v>
      </c>
      <c r="D197" s="205" t="s">
        <v>16723</v>
      </c>
      <c r="G197" s="205" t="s">
        <v>16724</v>
      </c>
      <c r="I197" s="205">
        <v>20140812</v>
      </c>
      <c r="J197" s="205">
        <v>20141012</v>
      </c>
      <c r="K197" s="245">
        <v>2900058295</v>
      </c>
      <c r="L197" s="213" t="s">
        <v>16736</v>
      </c>
      <c r="M197" s="205" t="s">
        <v>695</v>
      </c>
      <c r="N197" s="245" t="s">
        <v>16726</v>
      </c>
      <c r="O197" s="245"/>
      <c r="P197" s="245"/>
      <c r="Q197" s="245"/>
      <c r="R197" s="245"/>
      <c r="S197" s="243" t="s">
        <v>605</v>
      </c>
      <c r="T197" s="717"/>
      <c r="U197" s="245"/>
      <c r="V197" s="245"/>
      <c r="W197" s="245"/>
      <c r="X197" s="245">
        <v>150</v>
      </c>
      <c r="Y197" s="245">
        <v>11.9</v>
      </c>
      <c r="Z197" s="243"/>
    </row>
    <row r="198" spans="2:26">
      <c r="B198" s="213" t="s">
        <v>970</v>
      </c>
      <c r="C198" s="211" t="s">
        <v>16722</v>
      </c>
      <c r="D198" s="205" t="s">
        <v>16723</v>
      </c>
      <c r="G198" s="205" t="s">
        <v>16724</v>
      </c>
      <c r="I198" s="205">
        <v>20140812</v>
      </c>
      <c r="J198" s="205">
        <v>20141012</v>
      </c>
      <c r="K198" s="245">
        <v>2900057228</v>
      </c>
      <c r="L198" s="213" t="s">
        <v>16737</v>
      </c>
      <c r="M198" s="205" t="s">
        <v>695</v>
      </c>
      <c r="N198" s="245" t="s">
        <v>16726</v>
      </c>
      <c r="O198" s="245"/>
      <c r="P198" s="245"/>
      <c r="Q198" s="245"/>
      <c r="R198" s="245"/>
      <c r="S198" s="243" t="s">
        <v>605</v>
      </c>
      <c r="T198" s="717"/>
      <c r="U198" s="245"/>
      <c r="V198" s="245"/>
      <c r="W198" s="245"/>
      <c r="X198" s="245">
        <v>60</v>
      </c>
      <c r="Y198" s="245">
        <v>21.2</v>
      </c>
      <c r="Z198" s="243"/>
    </row>
    <row r="199" spans="2:26">
      <c r="B199" s="213" t="s">
        <v>970</v>
      </c>
      <c r="C199" s="211" t="s">
        <v>16722</v>
      </c>
      <c r="D199" s="205" t="s">
        <v>16723</v>
      </c>
      <c r="G199" s="205" t="s">
        <v>16724</v>
      </c>
      <c r="I199" s="205">
        <v>20140812</v>
      </c>
      <c r="J199" s="205">
        <v>20141012</v>
      </c>
      <c r="K199" s="245">
        <v>2900058267</v>
      </c>
      <c r="L199" s="213" t="s">
        <v>16738</v>
      </c>
      <c r="M199" s="205" t="s">
        <v>695</v>
      </c>
      <c r="N199" s="245" t="s">
        <v>16726</v>
      </c>
      <c r="O199" s="245"/>
      <c r="P199" s="245"/>
      <c r="Q199" s="245"/>
      <c r="R199" s="245"/>
      <c r="S199" s="243" t="s">
        <v>605</v>
      </c>
      <c r="T199" s="717"/>
      <c r="U199" s="245"/>
      <c r="V199" s="245"/>
      <c r="W199" s="245"/>
      <c r="X199" s="245">
        <v>60</v>
      </c>
      <c r="Y199" s="245">
        <v>20.9</v>
      </c>
      <c r="Z199" s="243"/>
    </row>
    <row r="200" spans="2:26">
      <c r="B200" s="213" t="s">
        <v>970</v>
      </c>
      <c r="C200" s="211" t="s">
        <v>16722</v>
      </c>
      <c r="D200" s="205" t="s">
        <v>16723</v>
      </c>
      <c r="G200" s="205" t="s">
        <v>16724</v>
      </c>
      <c r="I200" s="205">
        <v>20140812</v>
      </c>
      <c r="J200" s="205">
        <v>20141012</v>
      </c>
      <c r="K200" s="245">
        <v>2900074871</v>
      </c>
      <c r="L200" s="213" t="s">
        <v>16739</v>
      </c>
      <c r="M200" s="205" t="s">
        <v>695</v>
      </c>
      <c r="N200" s="245" t="s">
        <v>16726</v>
      </c>
      <c r="O200" s="245"/>
      <c r="P200" s="245"/>
      <c r="Q200" s="245"/>
      <c r="R200" s="245"/>
      <c r="S200" s="243" t="s">
        <v>605</v>
      </c>
      <c r="T200" s="717"/>
      <c r="U200" s="245"/>
      <c r="V200" s="245"/>
      <c r="W200" s="245"/>
      <c r="X200" s="245">
        <v>60</v>
      </c>
      <c r="Y200" s="245">
        <v>34.700000000000003</v>
      </c>
      <c r="Z200" s="243"/>
    </row>
    <row r="201" spans="2:26">
      <c r="B201" s="213" t="s">
        <v>970</v>
      </c>
      <c r="C201" s="211" t="s">
        <v>16722</v>
      </c>
      <c r="D201" s="205" t="s">
        <v>16723</v>
      </c>
      <c r="G201" s="205" t="s">
        <v>16724</v>
      </c>
      <c r="I201" s="205">
        <v>20140812</v>
      </c>
      <c r="J201" s="205">
        <v>20141012</v>
      </c>
      <c r="K201" s="245">
        <v>2900057935</v>
      </c>
      <c r="L201" s="213" t="s">
        <v>16740</v>
      </c>
      <c r="M201" s="205" t="s">
        <v>695</v>
      </c>
      <c r="N201" s="245" t="s">
        <v>16726</v>
      </c>
      <c r="O201" s="245"/>
      <c r="P201" s="245"/>
      <c r="Q201" s="245"/>
      <c r="R201" s="245"/>
      <c r="S201" s="243" t="s">
        <v>605</v>
      </c>
      <c r="T201" s="717"/>
      <c r="U201" s="245"/>
      <c r="V201" s="245"/>
      <c r="W201" s="245"/>
      <c r="X201" s="245">
        <v>60</v>
      </c>
      <c r="Y201" s="245">
        <v>64</v>
      </c>
      <c r="Z201" s="243"/>
    </row>
    <row r="202" spans="2:26">
      <c r="B202" s="213" t="s">
        <v>970</v>
      </c>
      <c r="C202" s="211" t="s">
        <v>16722</v>
      </c>
      <c r="D202" s="205" t="s">
        <v>16723</v>
      </c>
      <c r="G202" s="205" t="s">
        <v>16724</v>
      </c>
      <c r="I202" s="205">
        <v>20140812</v>
      </c>
      <c r="J202" s="205">
        <v>20141012</v>
      </c>
      <c r="K202" s="245">
        <v>2900057662</v>
      </c>
      <c r="L202" s="213" t="s">
        <v>16741</v>
      </c>
      <c r="M202" s="205" t="s">
        <v>695</v>
      </c>
      <c r="N202" s="245" t="s">
        <v>16726</v>
      </c>
      <c r="O202" s="245"/>
      <c r="P202" s="245"/>
      <c r="Q202" s="245"/>
      <c r="R202" s="245"/>
      <c r="S202" s="243" t="s">
        <v>605</v>
      </c>
      <c r="T202" s="717"/>
      <c r="U202" s="245"/>
      <c r="V202" s="245"/>
      <c r="W202" s="245"/>
      <c r="X202" s="245">
        <v>60</v>
      </c>
      <c r="Y202" s="245">
        <v>17.3</v>
      </c>
      <c r="Z202" s="243"/>
    </row>
    <row r="203" spans="2:26">
      <c r="B203" s="213" t="s">
        <v>970</v>
      </c>
      <c r="C203" s="211" t="s">
        <v>16722</v>
      </c>
      <c r="D203" s="205" t="s">
        <v>16723</v>
      </c>
      <c r="G203" s="205" t="s">
        <v>16724</v>
      </c>
      <c r="I203" s="205">
        <v>20140812</v>
      </c>
      <c r="J203" s="205">
        <v>20141012</v>
      </c>
      <c r="K203" s="245">
        <v>2900057225</v>
      </c>
      <c r="L203" s="213" t="s">
        <v>16742</v>
      </c>
      <c r="M203" s="205" t="s">
        <v>695</v>
      </c>
      <c r="N203" s="245" t="s">
        <v>16726</v>
      </c>
      <c r="O203" s="245"/>
      <c r="P203" s="245"/>
      <c r="Q203" s="245"/>
      <c r="R203" s="245"/>
      <c r="S203" s="243" t="s">
        <v>605</v>
      </c>
      <c r="T203" s="717">
        <v>1</v>
      </c>
      <c r="U203" s="245"/>
      <c r="V203" s="245"/>
      <c r="W203" s="245"/>
      <c r="X203" s="245">
        <v>60</v>
      </c>
      <c r="Y203" s="245">
        <v>48.2</v>
      </c>
      <c r="Z203" s="243"/>
    </row>
    <row r="204" spans="2:26">
      <c r="B204" s="213" t="s">
        <v>970</v>
      </c>
      <c r="C204" s="211" t="s">
        <v>16722</v>
      </c>
      <c r="D204" s="205" t="s">
        <v>16723</v>
      </c>
      <c r="G204" s="205" t="s">
        <v>16724</v>
      </c>
      <c r="I204" s="205">
        <v>20140812</v>
      </c>
      <c r="J204" s="205">
        <v>20141012</v>
      </c>
      <c r="K204" s="245">
        <v>2900082571</v>
      </c>
      <c r="L204" s="213" t="s">
        <v>16743</v>
      </c>
      <c r="M204" s="205" t="s">
        <v>695</v>
      </c>
      <c r="N204" s="245" t="s">
        <v>16726</v>
      </c>
      <c r="O204" s="245"/>
      <c r="P204" s="245"/>
      <c r="Q204" s="245"/>
      <c r="R204" s="245"/>
      <c r="S204" s="243" t="s">
        <v>605</v>
      </c>
      <c r="T204" s="717"/>
      <c r="U204" s="245"/>
      <c r="V204" s="245"/>
      <c r="W204" s="245"/>
      <c r="X204" s="245">
        <v>60</v>
      </c>
      <c r="Y204" s="245">
        <v>23.8</v>
      </c>
      <c r="Z204" s="243"/>
    </row>
    <row r="205" spans="2:26">
      <c r="B205" s="213" t="s">
        <v>970</v>
      </c>
      <c r="C205" s="211" t="s">
        <v>16722</v>
      </c>
      <c r="D205" s="205" t="s">
        <v>16723</v>
      </c>
      <c r="G205" s="205" t="s">
        <v>16724</v>
      </c>
      <c r="I205" s="205">
        <v>20140812</v>
      </c>
      <c r="J205" s="205">
        <v>20141012</v>
      </c>
      <c r="K205" s="245">
        <v>2900075062</v>
      </c>
      <c r="L205" s="213" t="s">
        <v>16744</v>
      </c>
      <c r="M205" s="205" t="s">
        <v>695</v>
      </c>
      <c r="N205" s="245" t="s">
        <v>16726</v>
      </c>
      <c r="O205" s="245"/>
      <c r="P205" s="245"/>
      <c r="Q205" s="245"/>
      <c r="R205" s="245"/>
      <c r="S205" s="243" t="s">
        <v>605</v>
      </c>
      <c r="T205" s="717"/>
      <c r="U205" s="245"/>
      <c r="V205" s="245"/>
      <c r="W205" s="245"/>
      <c r="X205" s="245">
        <v>60</v>
      </c>
      <c r="Y205" s="245">
        <v>31.4</v>
      </c>
      <c r="Z205" s="243"/>
    </row>
    <row r="206" spans="2:26">
      <c r="B206" s="213" t="s">
        <v>970</v>
      </c>
      <c r="C206" s="211" t="s">
        <v>16722</v>
      </c>
      <c r="D206" s="205" t="s">
        <v>16723</v>
      </c>
      <c r="G206" s="205" t="s">
        <v>16724</v>
      </c>
      <c r="I206" s="205">
        <v>20140812</v>
      </c>
      <c r="J206" s="205">
        <v>20141012</v>
      </c>
      <c r="K206" s="245">
        <v>2900075080</v>
      </c>
      <c r="L206" s="213" t="s">
        <v>16745</v>
      </c>
      <c r="M206" s="205" t="s">
        <v>695</v>
      </c>
      <c r="N206" s="245" t="s">
        <v>16726</v>
      </c>
      <c r="O206" s="245"/>
      <c r="P206" s="245"/>
      <c r="Q206" s="245"/>
      <c r="R206" s="245"/>
      <c r="S206" s="243" t="s">
        <v>605</v>
      </c>
      <c r="T206" s="717"/>
      <c r="U206" s="245"/>
      <c r="V206" s="245"/>
      <c r="W206" s="245"/>
      <c r="X206" s="245">
        <v>60</v>
      </c>
      <c r="Y206" s="245">
        <v>21.5</v>
      </c>
      <c r="Z206" s="243"/>
    </row>
    <row r="207" spans="2:26">
      <c r="B207" s="213" t="s">
        <v>970</v>
      </c>
      <c r="C207" s="211" t="s">
        <v>16722</v>
      </c>
      <c r="D207" s="205" t="s">
        <v>16723</v>
      </c>
      <c r="G207" s="205" t="s">
        <v>16724</v>
      </c>
      <c r="I207" s="205">
        <v>20140812</v>
      </c>
      <c r="J207" s="205">
        <v>20141012</v>
      </c>
      <c r="K207" s="245">
        <v>2900075023</v>
      </c>
      <c r="L207" s="213" t="s">
        <v>16746</v>
      </c>
      <c r="M207" s="205" t="s">
        <v>695</v>
      </c>
      <c r="N207" s="245" t="s">
        <v>16726</v>
      </c>
      <c r="O207" s="245"/>
      <c r="P207" s="245"/>
      <c r="Q207" s="245"/>
      <c r="R207" s="245"/>
      <c r="S207" s="243" t="s">
        <v>605</v>
      </c>
      <c r="T207" s="717"/>
      <c r="U207" s="245"/>
      <c r="V207" s="245"/>
      <c r="W207" s="245"/>
      <c r="X207" s="245">
        <v>60</v>
      </c>
      <c r="Y207" s="245">
        <v>28.4</v>
      </c>
      <c r="Z207" s="243"/>
    </row>
    <row r="208" spans="2:26">
      <c r="B208" s="213" t="s">
        <v>970</v>
      </c>
      <c r="C208" s="211" t="s">
        <v>16722</v>
      </c>
      <c r="D208" s="205" t="s">
        <v>16723</v>
      </c>
      <c r="G208" s="205" t="s">
        <v>16724</v>
      </c>
      <c r="I208" s="205">
        <v>20140812</v>
      </c>
      <c r="J208" s="205">
        <v>20141012</v>
      </c>
      <c r="K208" s="245">
        <v>2900082813</v>
      </c>
      <c r="L208" s="213" t="s">
        <v>16747</v>
      </c>
      <c r="M208" s="205" t="s">
        <v>695</v>
      </c>
      <c r="N208" s="245" t="s">
        <v>16726</v>
      </c>
      <c r="O208" s="245"/>
      <c r="P208" s="245"/>
      <c r="Q208" s="245"/>
      <c r="R208" s="245"/>
      <c r="S208" s="243" t="s">
        <v>605</v>
      </c>
      <c r="T208" s="717"/>
      <c r="U208" s="245"/>
      <c r="V208" s="245"/>
      <c r="W208" s="245"/>
      <c r="X208" s="245">
        <v>60</v>
      </c>
      <c r="Y208" s="245">
        <v>28.6</v>
      </c>
      <c r="Z208" s="243"/>
    </row>
    <row r="209" spans="2:26">
      <c r="B209" s="213" t="s">
        <v>970</v>
      </c>
      <c r="C209" s="211" t="s">
        <v>16722</v>
      </c>
      <c r="D209" s="205" t="s">
        <v>16723</v>
      </c>
      <c r="G209" s="205" t="s">
        <v>16724</v>
      </c>
      <c r="I209" s="205">
        <v>20140812</v>
      </c>
      <c r="J209" s="205">
        <v>20141012</v>
      </c>
      <c r="K209" s="245">
        <v>2900082844</v>
      </c>
      <c r="L209" s="213" t="s">
        <v>16748</v>
      </c>
      <c r="M209" s="205" t="s">
        <v>695</v>
      </c>
      <c r="N209" s="245" t="s">
        <v>16726</v>
      </c>
      <c r="O209" s="245"/>
      <c r="P209" s="245"/>
      <c r="Q209" s="245"/>
      <c r="R209" s="245"/>
      <c r="S209" s="243" t="s">
        <v>605</v>
      </c>
      <c r="T209" s="717"/>
      <c r="U209" s="245"/>
      <c r="V209" s="245"/>
      <c r="W209" s="245"/>
      <c r="X209" s="245">
        <v>60</v>
      </c>
      <c r="Y209" s="245">
        <v>61.6</v>
      </c>
      <c r="Z209" s="243"/>
    </row>
    <row r="210" spans="2:26">
      <c r="B210" s="213" t="s">
        <v>970</v>
      </c>
      <c r="C210" s="211" t="s">
        <v>16722</v>
      </c>
      <c r="D210" s="205" t="s">
        <v>16723</v>
      </c>
      <c r="G210" s="205" t="s">
        <v>16724</v>
      </c>
      <c r="I210" s="205">
        <v>20140812</v>
      </c>
      <c r="J210" s="205">
        <v>20141012</v>
      </c>
      <c r="K210" s="245">
        <v>2900075560</v>
      </c>
      <c r="L210" s="213" t="s">
        <v>16749</v>
      </c>
      <c r="M210" s="205" t="s">
        <v>695</v>
      </c>
      <c r="N210" s="245" t="s">
        <v>16726</v>
      </c>
      <c r="O210" s="245"/>
      <c r="P210" s="245"/>
      <c r="Q210" s="245"/>
      <c r="R210" s="245"/>
      <c r="S210" s="243" t="s">
        <v>605</v>
      </c>
      <c r="T210" s="717"/>
      <c r="U210" s="245"/>
      <c r="V210" s="245"/>
      <c r="W210" s="245"/>
      <c r="X210" s="245">
        <v>60</v>
      </c>
      <c r="Y210" s="245">
        <v>28.8</v>
      </c>
      <c r="Z210" s="243"/>
    </row>
    <row r="211" spans="2:26">
      <c r="B211" s="213" t="s">
        <v>970</v>
      </c>
      <c r="C211" s="211" t="s">
        <v>16722</v>
      </c>
      <c r="D211" s="205" t="s">
        <v>16723</v>
      </c>
      <c r="G211" s="205" t="s">
        <v>16724</v>
      </c>
      <c r="I211" s="205">
        <v>20140812</v>
      </c>
      <c r="J211" s="205">
        <v>20141012</v>
      </c>
      <c r="K211" s="245">
        <v>2900083410</v>
      </c>
      <c r="L211" s="213" t="s">
        <v>16750</v>
      </c>
      <c r="M211" s="205" t="s">
        <v>695</v>
      </c>
      <c r="N211" s="245" t="s">
        <v>16726</v>
      </c>
      <c r="O211" s="245"/>
      <c r="P211" s="245"/>
      <c r="Q211" s="245"/>
      <c r="R211" s="245"/>
      <c r="S211" s="243" t="s">
        <v>605</v>
      </c>
      <c r="T211" s="717"/>
      <c r="U211" s="245"/>
      <c r="V211" s="245"/>
      <c r="W211" s="245"/>
      <c r="X211" s="245">
        <v>60</v>
      </c>
      <c r="Y211" s="245">
        <v>42.1</v>
      </c>
      <c r="Z211" s="243"/>
    </row>
    <row r="212" spans="2:26">
      <c r="B212" s="213" t="s">
        <v>970</v>
      </c>
      <c r="C212" s="211" t="s">
        <v>16722</v>
      </c>
      <c r="D212" s="205" t="s">
        <v>16723</v>
      </c>
      <c r="G212" s="205" t="s">
        <v>16724</v>
      </c>
      <c r="I212" s="205">
        <v>20140812</v>
      </c>
      <c r="J212" s="205">
        <v>20141012</v>
      </c>
      <c r="K212" s="245">
        <v>2900083495</v>
      </c>
      <c r="L212" s="213" t="s">
        <v>16751</v>
      </c>
      <c r="M212" s="205" t="s">
        <v>695</v>
      </c>
      <c r="N212" s="245" t="s">
        <v>16726</v>
      </c>
      <c r="O212" s="245"/>
      <c r="P212" s="245"/>
      <c r="Q212" s="245"/>
      <c r="R212" s="245"/>
      <c r="S212" s="243" t="s">
        <v>605</v>
      </c>
      <c r="T212" s="717"/>
      <c r="U212" s="245"/>
      <c r="V212" s="245"/>
      <c r="W212" s="245"/>
      <c r="X212" s="245">
        <v>60</v>
      </c>
      <c r="Y212" s="245">
        <v>50.5</v>
      </c>
      <c r="Z212" s="243"/>
    </row>
    <row r="213" spans="2:26">
      <c r="B213" s="213" t="s">
        <v>970</v>
      </c>
      <c r="C213" s="211" t="s">
        <v>16722</v>
      </c>
      <c r="D213" s="205" t="s">
        <v>16723</v>
      </c>
      <c r="G213" s="205" t="s">
        <v>16724</v>
      </c>
      <c r="I213" s="205">
        <v>20140812</v>
      </c>
      <c r="J213" s="205">
        <v>20141012</v>
      </c>
      <c r="K213" s="245">
        <v>2900081845</v>
      </c>
      <c r="L213" s="213" t="s">
        <v>16752</v>
      </c>
      <c r="M213" s="205" t="s">
        <v>695</v>
      </c>
      <c r="N213" s="245" t="s">
        <v>16726</v>
      </c>
      <c r="O213" s="245"/>
      <c r="P213" s="245"/>
      <c r="Q213" s="245"/>
      <c r="R213" s="245"/>
      <c r="S213" s="243" t="s">
        <v>605</v>
      </c>
      <c r="T213" s="717"/>
      <c r="U213" s="245"/>
      <c r="V213" s="245"/>
      <c r="W213" s="245"/>
      <c r="X213" s="245">
        <v>60</v>
      </c>
      <c r="Y213" s="245">
        <v>79.900000000000006</v>
      </c>
      <c r="Z213" s="243"/>
    </row>
    <row r="214" spans="2:26">
      <c r="B214" s="213" t="s">
        <v>970</v>
      </c>
      <c r="C214" s="211" t="s">
        <v>16722</v>
      </c>
      <c r="D214" s="205" t="s">
        <v>16723</v>
      </c>
      <c r="G214" s="205" t="s">
        <v>16724</v>
      </c>
      <c r="I214" s="205">
        <v>20140812</v>
      </c>
      <c r="J214" s="205">
        <v>20141012</v>
      </c>
      <c r="K214" s="245">
        <v>2900074743</v>
      </c>
      <c r="L214" s="213" t="s">
        <v>16753</v>
      </c>
      <c r="M214" s="205" t="s">
        <v>695</v>
      </c>
      <c r="N214" s="245" t="s">
        <v>16726</v>
      </c>
      <c r="O214" s="245"/>
      <c r="P214" s="245"/>
      <c r="Q214" s="245"/>
      <c r="R214" s="245"/>
      <c r="S214" s="243" t="s">
        <v>605</v>
      </c>
      <c r="T214" s="717"/>
      <c r="U214" s="245"/>
      <c r="V214" s="245"/>
      <c r="W214" s="245"/>
      <c r="X214" s="245">
        <v>60</v>
      </c>
      <c r="Y214" s="245">
        <v>43.4</v>
      </c>
      <c r="Z214" s="243"/>
    </row>
    <row r="215" spans="2:26">
      <c r="B215" s="213" t="s">
        <v>970</v>
      </c>
      <c r="C215" s="211" t="s">
        <v>16722</v>
      </c>
      <c r="D215" s="205" t="s">
        <v>16723</v>
      </c>
      <c r="G215" s="205" t="s">
        <v>16724</v>
      </c>
      <c r="I215" s="205">
        <v>20140812</v>
      </c>
      <c r="J215" s="205">
        <v>20141012</v>
      </c>
      <c r="K215" s="245">
        <v>2900074739</v>
      </c>
      <c r="L215" s="213" t="s">
        <v>16754</v>
      </c>
      <c r="M215" s="205" t="s">
        <v>695</v>
      </c>
      <c r="N215" s="245" t="s">
        <v>16726</v>
      </c>
      <c r="O215" s="245"/>
      <c r="P215" s="245"/>
      <c r="Q215" s="245"/>
      <c r="R215" s="245"/>
      <c r="S215" s="243" t="s">
        <v>605</v>
      </c>
      <c r="T215" s="717"/>
      <c r="U215" s="245"/>
      <c r="V215" s="245"/>
      <c r="W215" s="245"/>
      <c r="X215" s="245">
        <v>60</v>
      </c>
      <c r="Y215" s="245">
        <v>53.8</v>
      </c>
      <c r="Z215" s="243"/>
    </row>
    <row r="216" spans="2:26">
      <c r="B216" s="213" t="s">
        <v>970</v>
      </c>
      <c r="C216" s="211" t="s">
        <v>16722</v>
      </c>
      <c r="D216" s="205" t="s">
        <v>16723</v>
      </c>
      <c r="G216" s="205" t="s">
        <v>16724</v>
      </c>
      <c r="I216" s="205">
        <v>20140812</v>
      </c>
      <c r="J216" s="205">
        <v>20141012</v>
      </c>
      <c r="K216" s="245">
        <v>2900074764</v>
      </c>
      <c r="L216" s="213" t="s">
        <v>16755</v>
      </c>
      <c r="M216" s="205" t="s">
        <v>695</v>
      </c>
      <c r="N216" s="245" t="s">
        <v>16726</v>
      </c>
      <c r="O216" s="245"/>
      <c r="P216" s="245"/>
      <c r="Q216" s="245"/>
      <c r="R216" s="245"/>
      <c r="S216" s="243" t="s">
        <v>605</v>
      </c>
      <c r="T216" s="717"/>
      <c r="U216" s="245"/>
      <c r="V216" s="245"/>
      <c r="W216" s="245"/>
      <c r="X216" s="245">
        <v>60</v>
      </c>
      <c r="Y216" s="245">
        <v>41.6</v>
      </c>
      <c r="Z216" s="243"/>
    </row>
    <row r="217" spans="2:26">
      <c r="B217" s="213" t="s">
        <v>970</v>
      </c>
      <c r="C217" s="211" t="s">
        <v>16722</v>
      </c>
      <c r="D217" s="205" t="s">
        <v>16723</v>
      </c>
      <c r="G217" s="205" t="s">
        <v>16724</v>
      </c>
      <c r="I217" s="205">
        <v>20140812</v>
      </c>
      <c r="J217" s="205">
        <v>20141012</v>
      </c>
      <c r="K217" s="245">
        <v>2900057792</v>
      </c>
      <c r="L217" s="213" t="s">
        <v>16756</v>
      </c>
      <c r="M217" s="205" t="s">
        <v>695</v>
      </c>
      <c r="N217" s="245" t="s">
        <v>16726</v>
      </c>
      <c r="O217" s="245"/>
      <c r="P217" s="245"/>
      <c r="Q217" s="245"/>
      <c r="R217" s="245"/>
      <c r="S217" s="243" t="s">
        <v>605</v>
      </c>
      <c r="T217" s="717"/>
      <c r="U217" s="245"/>
      <c r="V217" s="245"/>
      <c r="W217" s="245"/>
      <c r="X217" s="245">
        <v>150</v>
      </c>
      <c r="Y217" s="245">
        <v>7.3</v>
      </c>
      <c r="Z217" s="243"/>
    </row>
    <row r="218" spans="2:26">
      <c r="B218" s="213" t="s">
        <v>970</v>
      </c>
      <c r="C218" s="211" t="s">
        <v>16722</v>
      </c>
      <c r="D218" s="205" t="s">
        <v>16723</v>
      </c>
      <c r="G218" s="205" t="s">
        <v>16724</v>
      </c>
      <c r="I218" s="205">
        <v>20140812</v>
      </c>
      <c r="J218" s="205">
        <v>20141012</v>
      </c>
      <c r="K218" s="245">
        <v>2900057683</v>
      </c>
      <c r="L218" s="213" t="s">
        <v>16757</v>
      </c>
      <c r="M218" s="205" t="s">
        <v>695</v>
      </c>
      <c r="N218" s="245" t="s">
        <v>16726</v>
      </c>
      <c r="O218" s="245"/>
      <c r="P218" s="245"/>
      <c r="Q218" s="245"/>
      <c r="R218" s="245"/>
      <c r="S218" s="243" t="s">
        <v>605</v>
      </c>
      <c r="T218" s="717"/>
      <c r="U218" s="245"/>
      <c r="V218" s="245"/>
      <c r="W218" s="245"/>
      <c r="X218" s="245">
        <v>60</v>
      </c>
      <c r="Y218" s="245">
        <v>31.5</v>
      </c>
      <c r="Z218" s="243"/>
    </row>
    <row r="219" spans="2:26">
      <c r="B219" s="213" t="s">
        <v>970</v>
      </c>
      <c r="C219" s="211" t="s">
        <v>16722</v>
      </c>
      <c r="D219" s="205" t="s">
        <v>16723</v>
      </c>
      <c r="G219" s="205" t="s">
        <v>16724</v>
      </c>
      <c r="I219" s="205">
        <v>20140812</v>
      </c>
      <c r="J219" s="205">
        <v>20141012</v>
      </c>
      <c r="K219" s="245">
        <v>2900057694</v>
      </c>
      <c r="L219" s="213" t="s">
        <v>16758</v>
      </c>
      <c r="M219" s="205" t="s">
        <v>695</v>
      </c>
      <c r="N219" s="245" t="s">
        <v>16726</v>
      </c>
      <c r="O219" s="245"/>
      <c r="P219" s="245"/>
      <c r="Q219" s="245"/>
      <c r="R219" s="245"/>
      <c r="S219" s="243" t="s">
        <v>605</v>
      </c>
      <c r="T219" s="717">
        <v>1</v>
      </c>
      <c r="U219" s="245"/>
      <c r="V219" s="245"/>
      <c r="W219" s="245"/>
      <c r="X219" s="245">
        <v>60</v>
      </c>
      <c r="Y219" s="245">
        <v>20.3</v>
      </c>
      <c r="Z219" s="243"/>
    </row>
    <row r="220" spans="2:26">
      <c r="B220" s="213" t="s">
        <v>970</v>
      </c>
      <c r="C220" s="211" t="s">
        <v>16722</v>
      </c>
      <c r="D220" s="205" t="s">
        <v>16723</v>
      </c>
      <c r="G220" s="205" t="s">
        <v>16724</v>
      </c>
      <c r="I220" s="205">
        <v>20140812</v>
      </c>
      <c r="J220" s="205">
        <v>20141012</v>
      </c>
      <c r="K220" s="245">
        <v>2900058172</v>
      </c>
      <c r="L220" s="213" t="s">
        <v>16759</v>
      </c>
      <c r="M220" s="205" t="s">
        <v>695</v>
      </c>
      <c r="N220" s="245" t="s">
        <v>16726</v>
      </c>
      <c r="O220" s="245"/>
      <c r="P220" s="245"/>
      <c r="Q220" s="245"/>
      <c r="R220" s="245"/>
      <c r="S220" s="243" t="s">
        <v>605</v>
      </c>
      <c r="T220" s="717"/>
      <c r="U220" s="245"/>
      <c r="V220" s="245"/>
      <c r="W220" s="245"/>
      <c r="X220" s="245">
        <v>150</v>
      </c>
      <c r="Y220" s="245">
        <v>9.6</v>
      </c>
      <c r="Z220" s="243"/>
    </row>
    <row r="221" spans="2:26">
      <c r="B221" s="213" t="s">
        <v>970</v>
      </c>
      <c r="C221" s="211" t="s">
        <v>16722</v>
      </c>
      <c r="D221" s="205" t="s">
        <v>16723</v>
      </c>
      <c r="G221" s="205" t="s">
        <v>16724</v>
      </c>
      <c r="I221" s="205">
        <v>20140812</v>
      </c>
      <c r="J221" s="205">
        <v>20141012</v>
      </c>
      <c r="K221" s="245">
        <v>2900058191</v>
      </c>
      <c r="L221" s="213" t="s">
        <v>16760</v>
      </c>
      <c r="M221" s="205" t="s">
        <v>695</v>
      </c>
      <c r="N221" s="245" t="s">
        <v>16726</v>
      </c>
      <c r="O221" s="245"/>
      <c r="P221" s="245"/>
      <c r="Q221" s="245"/>
      <c r="R221" s="245"/>
      <c r="S221" s="243" t="s">
        <v>605</v>
      </c>
      <c r="T221" s="717"/>
      <c r="U221" s="245"/>
      <c r="V221" s="245"/>
      <c r="W221" s="245"/>
      <c r="X221" s="245">
        <v>60</v>
      </c>
      <c r="Y221" s="245">
        <v>15</v>
      </c>
      <c r="Z221" s="243"/>
    </row>
    <row r="222" spans="2:26">
      <c r="B222" s="213" t="s">
        <v>970</v>
      </c>
      <c r="C222" s="211" t="s">
        <v>16722</v>
      </c>
      <c r="D222" s="205" t="s">
        <v>16723</v>
      </c>
      <c r="G222" s="205" t="s">
        <v>16724</v>
      </c>
      <c r="I222" s="205">
        <v>20140812</v>
      </c>
      <c r="J222" s="205">
        <v>20141012</v>
      </c>
      <c r="K222" s="245">
        <v>2900058137</v>
      </c>
      <c r="L222" s="213" t="s">
        <v>16761</v>
      </c>
      <c r="M222" s="205" t="s">
        <v>695</v>
      </c>
      <c r="N222" s="245" t="s">
        <v>16726</v>
      </c>
      <c r="O222" s="245"/>
      <c r="P222" s="245"/>
      <c r="Q222" s="245"/>
      <c r="R222" s="245"/>
      <c r="S222" s="243" t="s">
        <v>605</v>
      </c>
      <c r="T222" s="717"/>
      <c r="U222" s="245"/>
      <c r="V222" s="245"/>
      <c r="W222" s="245"/>
      <c r="X222" s="245">
        <v>60</v>
      </c>
      <c r="Y222" s="245">
        <v>18.5</v>
      </c>
      <c r="Z222" s="243"/>
    </row>
    <row r="223" spans="2:26">
      <c r="B223" s="213" t="s">
        <v>970</v>
      </c>
      <c r="C223" s="211" t="s">
        <v>16722</v>
      </c>
      <c r="D223" s="205" t="s">
        <v>16723</v>
      </c>
      <c r="G223" s="205" t="s">
        <v>16724</v>
      </c>
      <c r="I223" s="205">
        <v>20140812</v>
      </c>
      <c r="J223" s="205">
        <v>20141012</v>
      </c>
      <c r="K223" s="245">
        <v>2900057135</v>
      </c>
      <c r="L223" s="213" t="s">
        <v>16762</v>
      </c>
      <c r="M223" s="205" t="s">
        <v>695</v>
      </c>
      <c r="N223" s="245" t="s">
        <v>16726</v>
      </c>
      <c r="O223" s="245"/>
      <c r="P223" s="245"/>
      <c r="Q223" s="245"/>
      <c r="R223" s="245"/>
      <c r="S223" s="243" t="s">
        <v>605</v>
      </c>
      <c r="T223" s="717"/>
      <c r="U223" s="245"/>
      <c r="V223" s="245"/>
      <c r="W223" s="245"/>
      <c r="X223" s="245">
        <v>60</v>
      </c>
      <c r="Y223" s="245">
        <v>41</v>
      </c>
      <c r="Z223" s="243"/>
    </row>
    <row r="224" spans="2:26">
      <c r="B224" s="213" t="s">
        <v>970</v>
      </c>
      <c r="C224" s="211" t="s">
        <v>16722</v>
      </c>
      <c r="D224" s="205" t="s">
        <v>16723</v>
      </c>
      <c r="G224" s="205" t="s">
        <v>16724</v>
      </c>
      <c r="I224" s="205">
        <v>20140812</v>
      </c>
      <c r="J224" s="205">
        <v>20141012</v>
      </c>
      <c r="K224" s="245">
        <v>2900058443</v>
      </c>
      <c r="L224" s="213" t="s">
        <v>16763</v>
      </c>
      <c r="M224" s="205" t="s">
        <v>695</v>
      </c>
      <c r="N224" s="245" t="s">
        <v>16726</v>
      </c>
      <c r="O224" s="245"/>
      <c r="P224" s="245"/>
      <c r="Q224" s="245"/>
      <c r="R224" s="245"/>
      <c r="S224" s="243" t="s">
        <v>605</v>
      </c>
      <c r="T224" s="717"/>
      <c r="U224" s="245"/>
      <c r="V224" s="245"/>
      <c r="W224" s="245"/>
      <c r="X224" s="245">
        <v>150</v>
      </c>
      <c r="Y224" s="245">
        <v>19.399999999999999</v>
      </c>
      <c r="Z224" s="243"/>
    </row>
    <row r="225" spans="2:26">
      <c r="B225" s="213" t="s">
        <v>970</v>
      </c>
      <c r="C225" s="211" t="s">
        <v>16722</v>
      </c>
      <c r="D225" s="205" t="s">
        <v>16723</v>
      </c>
      <c r="G225" s="205" t="s">
        <v>16724</v>
      </c>
      <c r="I225" s="205">
        <v>20140812</v>
      </c>
      <c r="J225" s="205">
        <v>20141012</v>
      </c>
      <c r="K225" s="245">
        <v>2900057050</v>
      </c>
      <c r="L225" s="213" t="s">
        <v>16764</v>
      </c>
      <c r="M225" s="205" t="s">
        <v>695</v>
      </c>
      <c r="N225" s="245" t="s">
        <v>16726</v>
      </c>
      <c r="O225" s="245"/>
      <c r="P225" s="245"/>
      <c r="Q225" s="245"/>
      <c r="R225" s="245"/>
      <c r="S225" s="243" t="s">
        <v>605</v>
      </c>
      <c r="T225" s="717"/>
      <c r="U225" s="245"/>
      <c r="V225" s="245"/>
      <c r="W225" s="245"/>
      <c r="X225" s="245">
        <v>60</v>
      </c>
      <c r="Y225" s="245">
        <v>20.399999999999999</v>
      </c>
      <c r="Z225" s="243"/>
    </row>
    <row r="226" spans="2:26">
      <c r="B226" s="213" t="s">
        <v>970</v>
      </c>
      <c r="C226" s="211" t="s">
        <v>16722</v>
      </c>
      <c r="D226" s="205" t="s">
        <v>16723</v>
      </c>
      <c r="G226" s="205" t="s">
        <v>16724</v>
      </c>
      <c r="I226" s="205">
        <v>20140812</v>
      </c>
      <c r="J226" s="205">
        <v>20141012</v>
      </c>
      <c r="K226" s="245">
        <v>2900058143</v>
      </c>
      <c r="L226" s="213" t="s">
        <v>16765</v>
      </c>
      <c r="M226" s="205" t="s">
        <v>695</v>
      </c>
      <c r="N226" s="245" t="s">
        <v>16726</v>
      </c>
      <c r="O226" s="245"/>
      <c r="P226" s="245"/>
      <c r="Q226" s="245"/>
      <c r="R226" s="245"/>
      <c r="S226" s="243" t="s">
        <v>605</v>
      </c>
      <c r="T226" s="717"/>
      <c r="U226" s="245"/>
      <c r="V226" s="245"/>
      <c r="W226" s="245"/>
      <c r="X226" s="245">
        <v>150</v>
      </c>
      <c r="Y226" s="245">
        <v>8.4</v>
      </c>
      <c r="Z226" s="243"/>
    </row>
    <row r="227" spans="2:26">
      <c r="B227" s="213" t="s">
        <v>970</v>
      </c>
      <c r="C227" s="211" t="s">
        <v>16722</v>
      </c>
      <c r="D227" s="205" t="s">
        <v>16723</v>
      </c>
      <c r="G227" s="205" t="s">
        <v>16724</v>
      </c>
      <c r="I227" s="205">
        <v>20140812</v>
      </c>
      <c r="J227" s="205">
        <v>20141012</v>
      </c>
      <c r="K227" s="245">
        <v>2900058452</v>
      </c>
      <c r="L227" s="213" t="s">
        <v>16766</v>
      </c>
      <c r="M227" s="205" t="s">
        <v>695</v>
      </c>
      <c r="N227" s="245" t="s">
        <v>16726</v>
      </c>
      <c r="O227" s="245"/>
      <c r="P227" s="245"/>
      <c r="Q227" s="245"/>
      <c r="R227" s="245"/>
      <c r="S227" s="243" t="s">
        <v>605</v>
      </c>
      <c r="T227" s="717"/>
      <c r="U227" s="245"/>
      <c r="V227" s="245"/>
      <c r="W227" s="245"/>
      <c r="X227" s="245">
        <v>150</v>
      </c>
      <c r="Y227" s="245">
        <v>9.1</v>
      </c>
      <c r="Z227" s="243"/>
    </row>
    <row r="228" spans="2:26">
      <c r="B228" s="213" t="s">
        <v>970</v>
      </c>
      <c r="C228" s="211" t="s">
        <v>16722</v>
      </c>
      <c r="D228" s="205" t="s">
        <v>16723</v>
      </c>
      <c r="G228" s="205" t="s">
        <v>16724</v>
      </c>
      <c r="I228" s="205">
        <v>20140812</v>
      </c>
      <c r="J228" s="205">
        <v>20141012</v>
      </c>
      <c r="K228" s="245">
        <v>2900058446</v>
      </c>
      <c r="L228" s="213" t="s">
        <v>16767</v>
      </c>
      <c r="M228" s="205" t="s">
        <v>695</v>
      </c>
      <c r="N228" s="245" t="s">
        <v>16726</v>
      </c>
      <c r="O228" s="245"/>
      <c r="P228" s="245"/>
      <c r="Q228" s="245"/>
      <c r="R228" s="245"/>
      <c r="S228" s="243" t="s">
        <v>605</v>
      </c>
      <c r="T228" s="717"/>
      <c r="U228" s="245"/>
      <c r="V228" s="245"/>
      <c r="W228" s="245"/>
      <c r="X228" s="245">
        <v>60</v>
      </c>
      <c r="Y228" s="245">
        <v>20.7</v>
      </c>
      <c r="Z228" s="243"/>
    </row>
    <row r="229" spans="2:26">
      <c r="B229" s="213" t="s">
        <v>970</v>
      </c>
      <c r="C229" s="211" t="s">
        <v>16722</v>
      </c>
      <c r="D229" s="205" t="s">
        <v>16723</v>
      </c>
      <c r="G229" s="205" t="s">
        <v>16724</v>
      </c>
      <c r="I229" s="205">
        <v>20140812</v>
      </c>
      <c r="J229" s="205">
        <v>20141012</v>
      </c>
      <c r="K229" s="245">
        <v>2900058437</v>
      </c>
      <c r="L229" s="213" t="s">
        <v>16768</v>
      </c>
      <c r="M229" s="205" t="s">
        <v>695</v>
      </c>
      <c r="N229" s="245" t="s">
        <v>16726</v>
      </c>
      <c r="O229" s="245"/>
      <c r="P229" s="245"/>
      <c r="Q229" s="245"/>
      <c r="R229" s="245"/>
      <c r="S229" s="243" t="s">
        <v>605</v>
      </c>
      <c r="T229" s="717"/>
      <c r="U229" s="245"/>
      <c r="V229" s="245"/>
      <c r="W229" s="245"/>
      <c r="X229" s="245">
        <v>150</v>
      </c>
      <c r="Y229" s="245">
        <v>9.5</v>
      </c>
      <c r="Z229" s="243"/>
    </row>
    <row r="230" spans="2:26">
      <c r="B230" s="213" t="s">
        <v>970</v>
      </c>
      <c r="C230" s="211" t="s">
        <v>16722</v>
      </c>
      <c r="D230" s="205" t="s">
        <v>16723</v>
      </c>
      <c r="G230" s="205" t="s">
        <v>16724</v>
      </c>
      <c r="I230" s="205">
        <v>20140812</v>
      </c>
      <c r="J230" s="205">
        <v>20141012</v>
      </c>
      <c r="K230" s="245">
        <v>2900058807</v>
      </c>
      <c r="L230" s="213" t="s">
        <v>16769</v>
      </c>
      <c r="M230" s="205" t="s">
        <v>695</v>
      </c>
      <c r="N230" s="245" t="s">
        <v>16726</v>
      </c>
      <c r="O230" s="245"/>
      <c r="P230" s="245"/>
      <c r="Q230" s="245"/>
      <c r="R230" s="245"/>
      <c r="S230" s="243" t="s">
        <v>605</v>
      </c>
      <c r="T230" s="717"/>
      <c r="U230" s="245"/>
      <c r="V230" s="245"/>
      <c r="W230" s="245"/>
      <c r="X230" s="245">
        <v>60</v>
      </c>
      <c r="Y230" s="245">
        <v>41.2</v>
      </c>
      <c r="Z230" s="243"/>
    </row>
    <row r="231" spans="2:26">
      <c r="B231" s="213" t="s">
        <v>970</v>
      </c>
      <c r="C231" s="211" t="s">
        <v>16722</v>
      </c>
      <c r="D231" s="205" t="s">
        <v>16723</v>
      </c>
      <c r="G231" s="205" t="s">
        <v>16724</v>
      </c>
      <c r="I231" s="205">
        <v>20140812</v>
      </c>
      <c r="J231" s="205">
        <v>20141012</v>
      </c>
      <c r="K231" s="245">
        <v>2900057028</v>
      </c>
      <c r="L231" s="213" t="s">
        <v>16770</v>
      </c>
      <c r="M231" s="205" t="s">
        <v>695</v>
      </c>
      <c r="N231" s="245" t="s">
        <v>16726</v>
      </c>
      <c r="O231" s="245"/>
      <c r="P231" s="245"/>
      <c r="Q231" s="245"/>
      <c r="R231" s="245"/>
      <c r="S231" s="243" t="s">
        <v>605</v>
      </c>
      <c r="T231" s="717"/>
      <c r="U231" s="245"/>
      <c r="V231" s="245"/>
      <c r="W231" s="245"/>
      <c r="X231" s="245">
        <v>60</v>
      </c>
      <c r="Y231" s="245">
        <v>34.5</v>
      </c>
      <c r="Z231" s="243"/>
    </row>
    <row r="232" spans="2:26">
      <c r="B232" s="213" t="s">
        <v>970</v>
      </c>
      <c r="C232" s="211" t="s">
        <v>16722</v>
      </c>
      <c r="D232" s="205" t="s">
        <v>16723</v>
      </c>
      <c r="G232" s="205" t="s">
        <v>16724</v>
      </c>
      <c r="I232" s="205">
        <v>20140812</v>
      </c>
      <c r="J232" s="205">
        <v>20141012</v>
      </c>
      <c r="K232" s="245">
        <v>2900058784</v>
      </c>
      <c r="L232" s="213" t="s">
        <v>16771</v>
      </c>
      <c r="M232" s="205" t="s">
        <v>695</v>
      </c>
      <c r="N232" s="245" t="s">
        <v>16726</v>
      </c>
      <c r="O232" s="245"/>
      <c r="P232" s="245"/>
      <c r="Q232" s="245"/>
      <c r="R232" s="245"/>
      <c r="S232" s="243" t="s">
        <v>605</v>
      </c>
      <c r="T232" s="717"/>
      <c r="U232" s="245"/>
      <c r="V232" s="245"/>
      <c r="W232" s="245"/>
      <c r="X232" s="245">
        <v>60</v>
      </c>
      <c r="Y232" s="245">
        <v>23.6</v>
      </c>
      <c r="Z232" s="243"/>
    </row>
    <row r="233" spans="2:26">
      <c r="B233" s="213" t="s">
        <v>970</v>
      </c>
      <c r="C233" s="211" t="s">
        <v>16722</v>
      </c>
      <c r="D233" s="205" t="s">
        <v>16723</v>
      </c>
      <c r="G233" s="205" t="s">
        <v>16724</v>
      </c>
      <c r="I233" s="205">
        <v>20140812</v>
      </c>
      <c r="J233" s="205">
        <v>20141012</v>
      </c>
      <c r="K233" s="245">
        <v>1900587390</v>
      </c>
      <c r="L233" s="213" t="s">
        <v>16772</v>
      </c>
      <c r="M233" s="205" t="s">
        <v>695</v>
      </c>
      <c r="N233" s="245" t="s">
        <v>16726</v>
      </c>
      <c r="O233" s="245"/>
      <c r="P233" s="245"/>
      <c r="Q233" s="245"/>
      <c r="R233" s="245"/>
      <c r="S233" s="243" t="s">
        <v>605</v>
      </c>
      <c r="T233" s="717"/>
      <c r="U233" s="245"/>
      <c r="V233" s="245"/>
      <c r="W233" s="245"/>
      <c r="X233" s="245">
        <v>60</v>
      </c>
      <c r="Y233" s="245">
        <v>45.8</v>
      </c>
      <c r="Z233" s="243"/>
    </row>
    <row r="234" spans="2:26">
      <c r="B234" s="213" t="s">
        <v>970</v>
      </c>
      <c r="C234" s="211" t="s">
        <v>16722</v>
      </c>
      <c r="D234" s="205" t="s">
        <v>16723</v>
      </c>
      <c r="G234" s="205" t="s">
        <v>16724</v>
      </c>
      <c r="I234" s="205">
        <v>20140812</v>
      </c>
      <c r="J234" s="205">
        <v>20141012</v>
      </c>
      <c r="K234" s="245">
        <v>1900591380</v>
      </c>
      <c r="L234" s="213" t="s">
        <v>16773</v>
      </c>
      <c r="M234" s="205" t="s">
        <v>695</v>
      </c>
      <c r="N234" s="245" t="s">
        <v>16726</v>
      </c>
      <c r="O234" s="245"/>
      <c r="P234" s="245"/>
      <c r="Q234" s="245"/>
      <c r="R234" s="245"/>
      <c r="S234" s="243" t="s">
        <v>605</v>
      </c>
      <c r="T234" s="717"/>
      <c r="U234" s="245"/>
      <c r="V234" s="245"/>
      <c r="W234" s="245"/>
      <c r="X234" s="245">
        <v>60</v>
      </c>
      <c r="Y234" s="245">
        <v>27.2</v>
      </c>
      <c r="Z234" s="243"/>
    </row>
    <row r="235" spans="2:26">
      <c r="B235" s="213" t="s">
        <v>970</v>
      </c>
      <c r="C235" s="211" t="s">
        <v>16722</v>
      </c>
      <c r="D235" s="205" t="s">
        <v>16723</v>
      </c>
      <c r="G235" s="205" t="s">
        <v>16724</v>
      </c>
      <c r="I235" s="205">
        <v>20140812</v>
      </c>
      <c r="J235" s="205">
        <v>20141012</v>
      </c>
      <c r="K235" s="245">
        <v>1900590327</v>
      </c>
      <c r="L235" s="213" t="s">
        <v>16774</v>
      </c>
      <c r="M235" s="205" t="s">
        <v>695</v>
      </c>
      <c r="N235" s="245" t="s">
        <v>16726</v>
      </c>
      <c r="O235" s="245"/>
      <c r="P235" s="245"/>
      <c r="Q235" s="245"/>
      <c r="R235" s="245"/>
      <c r="S235" s="243" t="s">
        <v>605</v>
      </c>
      <c r="T235" s="717">
        <v>1</v>
      </c>
      <c r="U235" s="245"/>
      <c r="V235" s="245"/>
      <c r="W235" s="245"/>
      <c r="X235" s="245">
        <v>60</v>
      </c>
      <c r="Y235" s="245">
        <v>27.7</v>
      </c>
      <c r="Z235" s="243"/>
    </row>
    <row r="236" spans="2:26">
      <c r="B236" s="213" t="s">
        <v>970</v>
      </c>
      <c r="C236" s="211" t="s">
        <v>16722</v>
      </c>
      <c r="D236" s="205" t="s">
        <v>16723</v>
      </c>
      <c r="G236" s="205" t="s">
        <v>16724</v>
      </c>
      <c r="I236" s="205">
        <v>20140812</v>
      </c>
      <c r="J236" s="205">
        <v>20141012</v>
      </c>
      <c r="K236" s="245">
        <v>1900590316</v>
      </c>
      <c r="L236" s="213" t="s">
        <v>16775</v>
      </c>
      <c r="M236" s="205" t="s">
        <v>695</v>
      </c>
      <c r="N236" s="245" t="s">
        <v>16726</v>
      </c>
      <c r="O236" s="245"/>
      <c r="P236" s="245"/>
      <c r="Q236" s="245"/>
      <c r="R236" s="245"/>
      <c r="S236" s="243" t="s">
        <v>605</v>
      </c>
      <c r="T236" s="717"/>
      <c r="U236" s="245"/>
      <c r="V236" s="245"/>
      <c r="W236" s="245"/>
      <c r="X236" s="245">
        <v>60</v>
      </c>
      <c r="Y236" s="245">
        <v>16.3</v>
      </c>
      <c r="Z236" s="243"/>
    </row>
    <row r="237" spans="2:26">
      <c r="B237" s="213" t="s">
        <v>970</v>
      </c>
      <c r="C237" s="211" t="s">
        <v>16722</v>
      </c>
      <c r="D237" s="205" t="s">
        <v>16723</v>
      </c>
      <c r="G237" s="205" t="s">
        <v>16724</v>
      </c>
      <c r="I237" s="205">
        <v>20140812</v>
      </c>
      <c r="J237" s="205">
        <v>20141012</v>
      </c>
      <c r="K237" s="245">
        <v>1900448310</v>
      </c>
      <c r="L237" s="213" t="s">
        <v>16776</v>
      </c>
      <c r="M237" s="205" t="s">
        <v>695</v>
      </c>
      <c r="N237" s="245" t="s">
        <v>16726</v>
      </c>
      <c r="O237" s="245"/>
      <c r="P237" s="245"/>
      <c r="Q237" s="245"/>
      <c r="R237" s="245"/>
      <c r="S237" s="243" t="s">
        <v>605</v>
      </c>
      <c r="T237" s="717"/>
      <c r="U237" s="245"/>
      <c r="V237" s="245"/>
      <c r="W237" s="245"/>
      <c r="X237" s="245">
        <v>60</v>
      </c>
      <c r="Y237" s="245">
        <v>30.9</v>
      </c>
      <c r="Z237" s="243"/>
    </row>
    <row r="238" spans="2:26">
      <c r="B238" s="213" t="s">
        <v>970</v>
      </c>
      <c r="C238" s="211" t="s">
        <v>16722</v>
      </c>
      <c r="D238" s="205" t="s">
        <v>16723</v>
      </c>
      <c r="G238" s="205" t="s">
        <v>16724</v>
      </c>
      <c r="I238" s="205">
        <v>20140812</v>
      </c>
      <c r="J238" s="205">
        <v>20141012</v>
      </c>
      <c r="K238" s="245">
        <v>1900455198</v>
      </c>
      <c r="L238" s="213" t="s">
        <v>16777</v>
      </c>
      <c r="M238" s="205" t="s">
        <v>695</v>
      </c>
      <c r="N238" s="245" t="s">
        <v>16726</v>
      </c>
      <c r="O238" s="245"/>
      <c r="P238" s="245"/>
      <c r="Q238" s="245"/>
      <c r="R238" s="245"/>
      <c r="S238" s="243" t="s">
        <v>605</v>
      </c>
      <c r="T238" s="717"/>
      <c r="U238" s="245"/>
      <c r="V238" s="245"/>
      <c r="W238" s="245"/>
      <c r="X238" s="245">
        <v>60</v>
      </c>
      <c r="Y238" s="245">
        <v>35.299999999999997</v>
      </c>
      <c r="Z238" s="243"/>
    </row>
    <row r="239" spans="2:26">
      <c r="B239" s="213" t="s">
        <v>970</v>
      </c>
      <c r="C239" s="211" t="s">
        <v>16722</v>
      </c>
      <c r="D239" s="205" t="s">
        <v>16723</v>
      </c>
      <c r="G239" s="205" t="s">
        <v>16724</v>
      </c>
      <c r="I239" s="205">
        <v>20140812</v>
      </c>
      <c r="J239" s="205">
        <v>20141012</v>
      </c>
      <c r="K239" s="245">
        <v>1900455159</v>
      </c>
      <c r="L239" s="213" t="s">
        <v>16778</v>
      </c>
      <c r="M239" s="205" t="s">
        <v>695</v>
      </c>
      <c r="N239" s="245" t="s">
        <v>16726</v>
      </c>
      <c r="O239" s="245"/>
      <c r="P239" s="245"/>
      <c r="Q239" s="245"/>
      <c r="R239" s="245"/>
      <c r="S239" s="243" t="s">
        <v>605</v>
      </c>
      <c r="T239" s="717"/>
      <c r="U239" s="245"/>
      <c r="V239" s="245"/>
      <c r="W239" s="245"/>
      <c r="X239" s="245">
        <v>60</v>
      </c>
      <c r="Y239" s="245">
        <v>38.200000000000003</v>
      </c>
      <c r="Z239" s="243"/>
    </row>
    <row r="240" spans="2:26">
      <c r="B240" s="213" t="s">
        <v>970</v>
      </c>
      <c r="C240" s="211" t="s">
        <v>16722</v>
      </c>
      <c r="D240" s="205" t="s">
        <v>16723</v>
      </c>
      <c r="G240" s="205" t="s">
        <v>16724</v>
      </c>
      <c r="I240" s="205">
        <v>20140812</v>
      </c>
      <c r="J240" s="205">
        <v>20141012</v>
      </c>
      <c r="K240" s="245">
        <v>1901147156</v>
      </c>
      <c r="L240" s="213" t="s">
        <v>16779</v>
      </c>
      <c r="M240" s="205" t="s">
        <v>695</v>
      </c>
      <c r="N240" s="245" t="s">
        <v>16726</v>
      </c>
      <c r="O240" s="245"/>
      <c r="P240" s="245"/>
      <c r="Q240" s="245"/>
      <c r="R240" s="245"/>
      <c r="S240" s="243" t="s">
        <v>605</v>
      </c>
      <c r="T240" s="717"/>
      <c r="U240" s="245"/>
      <c r="V240" s="245"/>
      <c r="W240" s="245"/>
      <c r="X240" s="245">
        <v>60</v>
      </c>
      <c r="Y240" s="245">
        <v>30.8</v>
      </c>
      <c r="Z240" s="243"/>
    </row>
    <row r="241" spans="2:26">
      <c r="B241" s="213" t="s">
        <v>970</v>
      </c>
      <c r="C241" s="211" t="s">
        <v>16722</v>
      </c>
      <c r="D241" s="205" t="s">
        <v>16723</v>
      </c>
      <c r="G241" s="205" t="s">
        <v>16724</v>
      </c>
      <c r="I241" s="205">
        <v>20140812</v>
      </c>
      <c r="J241" s="205">
        <v>20141012</v>
      </c>
      <c r="K241" s="245">
        <v>1901147805</v>
      </c>
      <c r="L241" s="213" t="s">
        <v>16780</v>
      </c>
      <c r="M241" s="205" t="s">
        <v>695</v>
      </c>
      <c r="N241" s="245" t="s">
        <v>16726</v>
      </c>
      <c r="O241" s="245"/>
      <c r="P241" s="245"/>
      <c r="Q241" s="245"/>
      <c r="R241" s="245"/>
      <c r="S241" s="243" t="s">
        <v>605</v>
      </c>
      <c r="T241" s="717"/>
      <c r="U241" s="245"/>
      <c r="V241" s="245"/>
      <c r="W241" s="245"/>
      <c r="X241" s="245">
        <v>60</v>
      </c>
      <c r="Y241" s="245">
        <v>32</v>
      </c>
      <c r="Z241" s="243"/>
    </row>
    <row r="242" spans="2:26">
      <c r="B242" s="213" t="s">
        <v>970</v>
      </c>
      <c r="C242" s="211" t="s">
        <v>16722</v>
      </c>
      <c r="D242" s="205" t="s">
        <v>16723</v>
      </c>
      <c r="G242" s="205" t="s">
        <v>16724</v>
      </c>
      <c r="I242" s="205">
        <v>20140812</v>
      </c>
      <c r="J242" s="205">
        <v>20141012</v>
      </c>
      <c r="K242" s="245">
        <v>1901147147</v>
      </c>
      <c r="L242" s="213" t="s">
        <v>16781</v>
      </c>
      <c r="M242" s="205" t="s">
        <v>695</v>
      </c>
      <c r="N242" s="245" t="s">
        <v>16726</v>
      </c>
      <c r="O242" s="245"/>
      <c r="P242" s="245"/>
      <c r="Q242" s="245"/>
      <c r="R242" s="245"/>
      <c r="S242" s="243" t="s">
        <v>605</v>
      </c>
      <c r="T242" s="717"/>
      <c r="U242" s="245"/>
      <c r="V242" s="245"/>
      <c r="W242" s="245"/>
      <c r="X242" s="245">
        <v>60</v>
      </c>
      <c r="Y242" s="245">
        <v>45.5</v>
      </c>
      <c r="Z242" s="243"/>
    </row>
    <row r="243" spans="2:26">
      <c r="B243" s="213" t="s">
        <v>970</v>
      </c>
      <c r="C243" s="211" t="s">
        <v>16722</v>
      </c>
      <c r="D243" s="205" t="s">
        <v>16723</v>
      </c>
      <c r="G243" s="205" t="s">
        <v>16724</v>
      </c>
      <c r="I243" s="205">
        <v>20140812</v>
      </c>
      <c r="J243" s="205">
        <v>20141012</v>
      </c>
      <c r="K243" s="245">
        <v>1901156638</v>
      </c>
      <c r="L243" s="213" t="s">
        <v>16782</v>
      </c>
      <c r="M243" s="205" t="s">
        <v>695</v>
      </c>
      <c r="N243" s="245" t="s">
        <v>16726</v>
      </c>
      <c r="O243" s="245"/>
      <c r="P243" s="245"/>
      <c r="Q243" s="245"/>
      <c r="R243" s="245"/>
      <c r="S243" s="243" t="s">
        <v>605</v>
      </c>
      <c r="T243" s="717"/>
      <c r="U243" s="245"/>
      <c r="V243" s="245"/>
      <c r="W243" s="245"/>
      <c r="X243" s="245">
        <v>60</v>
      </c>
      <c r="Y243" s="245">
        <v>45.1</v>
      </c>
      <c r="Z243" s="243"/>
    </row>
    <row r="244" spans="2:26">
      <c r="B244" s="213" t="s">
        <v>970</v>
      </c>
      <c r="C244" s="211" t="s">
        <v>16722</v>
      </c>
      <c r="D244" s="205" t="s">
        <v>16723</v>
      </c>
      <c r="G244" s="205" t="s">
        <v>16724</v>
      </c>
      <c r="I244" s="205">
        <v>20140812</v>
      </c>
      <c r="J244" s="205">
        <v>20141012</v>
      </c>
      <c r="K244" s="245">
        <v>1901158076</v>
      </c>
      <c r="L244" s="213" t="s">
        <v>16783</v>
      </c>
      <c r="M244" s="205" t="s">
        <v>695</v>
      </c>
      <c r="N244" s="245" t="s">
        <v>16726</v>
      </c>
      <c r="O244" s="245"/>
      <c r="P244" s="245"/>
      <c r="Q244" s="245"/>
      <c r="R244" s="245"/>
      <c r="S244" s="243" t="s">
        <v>605</v>
      </c>
      <c r="T244" s="717"/>
      <c r="U244" s="245"/>
      <c r="V244" s="245"/>
      <c r="W244" s="245"/>
      <c r="X244" s="245">
        <v>60</v>
      </c>
      <c r="Y244" s="245">
        <v>28.6</v>
      </c>
      <c r="Z244" s="243"/>
    </row>
    <row r="245" spans="2:26">
      <c r="B245" s="213" t="s">
        <v>970</v>
      </c>
      <c r="C245" s="211" t="s">
        <v>16722</v>
      </c>
      <c r="D245" s="205" t="s">
        <v>16723</v>
      </c>
      <c r="G245" s="205" t="s">
        <v>16724</v>
      </c>
      <c r="I245" s="205">
        <v>20140812</v>
      </c>
      <c r="J245" s="205">
        <v>20141012</v>
      </c>
      <c r="K245" s="245">
        <v>1901164188</v>
      </c>
      <c r="L245" s="213" t="s">
        <v>16784</v>
      </c>
      <c r="M245" s="205" t="s">
        <v>695</v>
      </c>
      <c r="N245" s="245" t="s">
        <v>16726</v>
      </c>
      <c r="O245" s="245"/>
      <c r="P245" s="245"/>
      <c r="Q245" s="245"/>
      <c r="R245" s="245"/>
      <c r="S245" s="243" t="s">
        <v>605</v>
      </c>
      <c r="T245" s="717"/>
      <c r="U245" s="245"/>
      <c r="V245" s="245"/>
      <c r="W245" s="245"/>
      <c r="X245" s="245">
        <v>60</v>
      </c>
      <c r="Y245" s="245">
        <v>35</v>
      </c>
      <c r="Z245" s="243"/>
    </row>
    <row r="246" spans="2:26">
      <c r="B246" s="213" t="s">
        <v>970</v>
      </c>
      <c r="C246" s="211" t="s">
        <v>16722</v>
      </c>
      <c r="D246" s="205" t="s">
        <v>16723</v>
      </c>
      <c r="G246" s="205" t="s">
        <v>16724</v>
      </c>
      <c r="I246" s="205">
        <v>20140812</v>
      </c>
      <c r="J246" s="205">
        <v>20141012</v>
      </c>
      <c r="K246" s="245">
        <v>1901160246</v>
      </c>
      <c r="L246" s="213" t="s">
        <v>16785</v>
      </c>
      <c r="M246" s="205" t="s">
        <v>695</v>
      </c>
      <c r="N246" s="245" t="s">
        <v>16726</v>
      </c>
      <c r="O246" s="245"/>
      <c r="P246" s="245"/>
      <c r="Q246" s="245"/>
      <c r="R246" s="245"/>
      <c r="S246" s="243" t="s">
        <v>605</v>
      </c>
      <c r="T246" s="717"/>
      <c r="U246" s="245"/>
      <c r="V246" s="245"/>
      <c r="W246" s="245"/>
      <c r="X246" s="245">
        <v>60</v>
      </c>
      <c r="Y246" s="245">
        <v>36.6</v>
      </c>
      <c r="Z246" s="243"/>
    </row>
    <row r="247" spans="2:26">
      <c r="B247" s="213" t="s">
        <v>970</v>
      </c>
      <c r="C247" s="211" t="s">
        <v>16722</v>
      </c>
      <c r="D247" s="205" t="s">
        <v>16723</v>
      </c>
      <c r="G247" s="205" t="s">
        <v>16724</v>
      </c>
      <c r="I247" s="205">
        <v>20140812</v>
      </c>
      <c r="J247" s="205">
        <v>20141012</v>
      </c>
      <c r="K247" s="245">
        <v>1901166108</v>
      </c>
      <c r="L247" s="213" t="s">
        <v>16786</v>
      </c>
      <c r="M247" s="205" t="s">
        <v>695</v>
      </c>
      <c r="N247" s="245" t="s">
        <v>16726</v>
      </c>
      <c r="O247" s="245"/>
      <c r="P247" s="245"/>
      <c r="Q247" s="245"/>
      <c r="R247" s="245"/>
      <c r="S247" s="243" t="s">
        <v>605</v>
      </c>
      <c r="T247" s="717"/>
      <c r="U247" s="245"/>
      <c r="V247" s="245"/>
      <c r="W247" s="245"/>
      <c r="X247" s="245">
        <v>60</v>
      </c>
      <c r="Y247" s="245">
        <v>44</v>
      </c>
      <c r="Z247" s="243"/>
    </row>
    <row r="248" spans="2:26">
      <c r="B248" s="213" t="s">
        <v>970</v>
      </c>
      <c r="C248" s="211" t="s">
        <v>16722</v>
      </c>
      <c r="D248" s="205" t="s">
        <v>16723</v>
      </c>
      <c r="G248" s="205" t="s">
        <v>16724</v>
      </c>
      <c r="I248" s="205">
        <v>20140812</v>
      </c>
      <c r="J248" s="205">
        <v>20141012</v>
      </c>
      <c r="K248" s="245">
        <v>1901161995</v>
      </c>
      <c r="L248" s="213" t="s">
        <v>16787</v>
      </c>
      <c r="M248" s="205" t="s">
        <v>695</v>
      </c>
      <c r="N248" s="245" t="s">
        <v>16726</v>
      </c>
      <c r="O248" s="245"/>
      <c r="P248" s="245"/>
      <c r="Q248" s="245"/>
      <c r="R248" s="245"/>
      <c r="S248" s="243" t="s">
        <v>605</v>
      </c>
      <c r="T248" s="717"/>
      <c r="U248" s="245"/>
      <c r="V248" s="245"/>
      <c r="W248" s="245"/>
      <c r="X248" s="245">
        <v>60</v>
      </c>
      <c r="Y248" s="245">
        <v>15.2</v>
      </c>
      <c r="Z248" s="243"/>
    </row>
    <row r="249" spans="2:26">
      <c r="B249" s="213" t="s">
        <v>970</v>
      </c>
      <c r="C249" s="211" t="s">
        <v>16722</v>
      </c>
      <c r="D249" s="205" t="s">
        <v>16723</v>
      </c>
      <c r="G249" s="205" t="s">
        <v>16724</v>
      </c>
      <c r="I249" s="205">
        <v>20140812</v>
      </c>
      <c r="J249" s="205">
        <v>20141012</v>
      </c>
      <c r="K249" s="245">
        <v>1901166194</v>
      </c>
      <c r="L249" s="213" t="s">
        <v>16788</v>
      </c>
      <c r="M249" s="205" t="s">
        <v>695</v>
      </c>
      <c r="N249" s="245" t="s">
        <v>16726</v>
      </c>
      <c r="O249" s="245"/>
      <c r="P249" s="245"/>
      <c r="Q249" s="245"/>
      <c r="R249" s="245"/>
      <c r="S249" s="243" t="s">
        <v>605</v>
      </c>
      <c r="T249" s="717"/>
      <c r="U249" s="245"/>
      <c r="V249" s="245"/>
      <c r="W249" s="245"/>
      <c r="X249" s="245">
        <v>60</v>
      </c>
      <c r="Y249" s="245">
        <v>74.599999999999994</v>
      </c>
      <c r="Z249" s="243"/>
    </row>
    <row r="250" spans="2:26">
      <c r="B250" s="213" t="s">
        <v>970</v>
      </c>
      <c r="C250" s="211" t="s">
        <v>16722</v>
      </c>
      <c r="D250" s="205" t="s">
        <v>16723</v>
      </c>
      <c r="G250" s="205" t="s">
        <v>16724</v>
      </c>
      <c r="I250" s="205">
        <v>20140812</v>
      </c>
      <c r="J250" s="205">
        <v>20141012</v>
      </c>
      <c r="K250" s="245">
        <v>1901166195</v>
      </c>
      <c r="L250" s="213" t="s">
        <v>16789</v>
      </c>
      <c r="M250" s="205" t="s">
        <v>695</v>
      </c>
      <c r="N250" s="245" t="s">
        <v>16726</v>
      </c>
      <c r="O250" s="245"/>
      <c r="P250" s="245"/>
      <c r="Q250" s="245"/>
      <c r="R250" s="245"/>
      <c r="S250" s="243" t="s">
        <v>605</v>
      </c>
      <c r="T250" s="717"/>
      <c r="U250" s="245"/>
      <c r="V250" s="245"/>
      <c r="W250" s="245"/>
      <c r="X250" s="245">
        <v>150</v>
      </c>
      <c r="Y250" s="245">
        <v>11</v>
      </c>
      <c r="Z250" s="243"/>
    </row>
    <row r="251" spans="2:26">
      <c r="B251" s="213" t="s">
        <v>970</v>
      </c>
      <c r="C251" s="211" t="s">
        <v>16722</v>
      </c>
      <c r="D251" s="205" t="s">
        <v>16723</v>
      </c>
      <c r="G251" s="205" t="s">
        <v>16724</v>
      </c>
      <c r="I251" s="205">
        <v>20140812</v>
      </c>
      <c r="J251" s="205">
        <v>20141012</v>
      </c>
      <c r="K251" s="245">
        <v>1901149729</v>
      </c>
      <c r="L251" s="213" t="s">
        <v>16790</v>
      </c>
      <c r="M251" s="205" t="s">
        <v>695</v>
      </c>
      <c r="N251" s="245" t="s">
        <v>16726</v>
      </c>
      <c r="O251" s="245"/>
      <c r="P251" s="245"/>
      <c r="Q251" s="245"/>
      <c r="R251" s="245"/>
      <c r="S251" s="243" t="s">
        <v>605</v>
      </c>
      <c r="T251" s="717">
        <v>1</v>
      </c>
      <c r="U251" s="245"/>
      <c r="V251" s="245"/>
      <c r="W251" s="245"/>
      <c r="X251" s="245">
        <v>60</v>
      </c>
      <c r="Y251" s="245">
        <v>51.4</v>
      </c>
      <c r="Z251" s="243"/>
    </row>
    <row r="252" spans="2:26">
      <c r="B252" s="213" t="s">
        <v>970</v>
      </c>
      <c r="C252" s="211" t="s">
        <v>16722</v>
      </c>
      <c r="D252" s="205" t="s">
        <v>16723</v>
      </c>
      <c r="G252" s="205" t="s">
        <v>16724</v>
      </c>
      <c r="I252" s="205">
        <v>20140812</v>
      </c>
      <c r="J252" s="205">
        <v>20141012</v>
      </c>
      <c r="K252" s="245">
        <v>1901161336</v>
      </c>
      <c r="L252" s="213" t="s">
        <v>16791</v>
      </c>
      <c r="M252" s="205" t="s">
        <v>695</v>
      </c>
      <c r="N252" s="245" t="s">
        <v>16726</v>
      </c>
      <c r="O252" s="245"/>
      <c r="P252" s="245"/>
      <c r="Q252" s="245"/>
      <c r="R252" s="245"/>
      <c r="S252" s="243" t="s">
        <v>605</v>
      </c>
      <c r="T252" s="717"/>
      <c r="U252" s="245"/>
      <c r="V252" s="245"/>
      <c r="W252" s="245"/>
      <c r="X252" s="245">
        <v>60</v>
      </c>
      <c r="Y252" s="245">
        <v>69.7</v>
      </c>
      <c r="Z252" s="243"/>
    </row>
    <row r="253" spans="2:26">
      <c r="B253" s="213" t="s">
        <v>970</v>
      </c>
      <c r="C253" s="211" t="s">
        <v>16722</v>
      </c>
      <c r="D253" s="205" t="s">
        <v>16723</v>
      </c>
      <c r="G253" s="205" t="s">
        <v>16724</v>
      </c>
      <c r="I253" s="205">
        <v>20140812</v>
      </c>
      <c r="J253" s="205">
        <v>20141012</v>
      </c>
      <c r="K253" s="245">
        <v>1901165966</v>
      </c>
      <c r="L253" s="213" t="s">
        <v>16792</v>
      </c>
      <c r="M253" s="205" t="s">
        <v>695</v>
      </c>
      <c r="N253" s="245" t="s">
        <v>16726</v>
      </c>
      <c r="O253" s="245"/>
      <c r="P253" s="245"/>
      <c r="Q253" s="245"/>
      <c r="R253" s="245"/>
      <c r="S253" s="243" t="s">
        <v>605</v>
      </c>
      <c r="T253" s="717"/>
      <c r="U253" s="245"/>
      <c r="V253" s="245"/>
      <c r="W253" s="245"/>
      <c r="X253" s="245">
        <v>150</v>
      </c>
      <c r="Y253" s="245">
        <v>7.9</v>
      </c>
      <c r="Z253" s="243"/>
    </row>
    <row r="254" spans="2:26">
      <c r="B254" s="213" t="s">
        <v>970</v>
      </c>
      <c r="C254" s="211" t="s">
        <v>16722</v>
      </c>
      <c r="D254" s="205" t="s">
        <v>16723</v>
      </c>
      <c r="G254" s="205" t="s">
        <v>16724</v>
      </c>
      <c r="I254" s="205">
        <v>20140812</v>
      </c>
      <c r="J254" s="205">
        <v>20141012</v>
      </c>
      <c r="K254" s="245">
        <v>1900450829</v>
      </c>
      <c r="L254" s="213" t="s">
        <v>16793</v>
      </c>
      <c r="M254" s="205" t="s">
        <v>695</v>
      </c>
      <c r="N254" s="245" t="s">
        <v>16726</v>
      </c>
      <c r="O254" s="245"/>
      <c r="P254" s="245"/>
      <c r="Q254" s="245"/>
      <c r="R254" s="245"/>
      <c r="S254" s="243" t="s">
        <v>605</v>
      </c>
      <c r="T254" s="717"/>
      <c r="U254" s="245"/>
      <c r="V254" s="245"/>
      <c r="W254" s="245"/>
      <c r="X254" s="245">
        <v>60</v>
      </c>
      <c r="Y254" s="245">
        <v>50</v>
      </c>
      <c r="Z254" s="243"/>
    </row>
    <row r="255" spans="2:26">
      <c r="B255" s="213" t="s">
        <v>970</v>
      </c>
      <c r="C255" s="211" t="s">
        <v>16722</v>
      </c>
      <c r="D255" s="205" t="s">
        <v>16723</v>
      </c>
      <c r="G255" s="205" t="s">
        <v>16724</v>
      </c>
      <c r="I255" s="205">
        <v>20140812</v>
      </c>
      <c r="J255" s="205">
        <v>20141012</v>
      </c>
      <c r="K255" s="245">
        <v>1900449238</v>
      </c>
      <c r="L255" s="213" t="s">
        <v>16794</v>
      </c>
      <c r="M255" s="205" t="s">
        <v>695</v>
      </c>
      <c r="N255" s="245" t="s">
        <v>16726</v>
      </c>
      <c r="O255" s="245"/>
      <c r="P255" s="245"/>
      <c r="Q255" s="245"/>
      <c r="R255" s="245"/>
      <c r="S255" s="243" t="s">
        <v>605</v>
      </c>
      <c r="T255" s="717"/>
      <c r="U255" s="245"/>
      <c r="V255" s="245"/>
      <c r="W255" s="245"/>
      <c r="X255" s="245">
        <v>60</v>
      </c>
      <c r="Y255" s="245">
        <v>48.6</v>
      </c>
      <c r="Z255" s="243"/>
    </row>
    <row r="256" spans="2:26">
      <c r="B256" s="213" t="s">
        <v>970</v>
      </c>
      <c r="C256" s="211" t="s">
        <v>16722</v>
      </c>
      <c r="D256" s="205" t="s">
        <v>16723</v>
      </c>
      <c r="G256" s="205" t="s">
        <v>16724</v>
      </c>
      <c r="I256" s="205">
        <v>20140812</v>
      </c>
      <c r="J256" s="205">
        <v>20141012</v>
      </c>
      <c r="K256" s="245">
        <v>1900450822</v>
      </c>
      <c r="L256" s="213" t="s">
        <v>16795</v>
      </c>
      <c r="M256" s="205" t="s">
        <v>695</v>
      </c>
      <c r="N256" s="245" t="s">
        <v>16726</v>
      </c>
      <c r="O256" s="245"/>
      <c r="P256" s="245"/>
      <c r="Q256" s="245"/>
      <c r="R256" s="245"/>
      <c r="S256" s="243" t="s">
        <v>605</v>
      </c>
      <c r="T256" s="717"/>
      <c r="U256" s="245"/>
      <c r="V256" s="245"/>
      <c r="W256" s="245"/>
      <c r="X256" s="245">
        <v>60</v>
      </c>
      <c r="Y256" s="245">
        <v>57.4</v>
      </c>
      <c r="Z256" s="243"/>
    </row>
    <row r="257" spans="2:26">
      <c r="B257" s="213" t="s">
        <v>970</v>
      </c>
      <c r="C257" s="211" t="s">
        <v>16722</v>
      </c>
      <c r="D257" s="205" t="s">
        <v>16723</v>
      </c>
      <c r="G257" s="205" t="s">
        <v>16724</v>
      </c>
      <c r="I257" s="205">
        <v>20140812</v>
      </c>
      <c r="J257" s="205">
        <v>20141012</v>
      </c>
      <c r="K257" s="245">
        <v>1900445921</v>
      </c>
      <c r="L257" s="213" t="s">
        <v>16796</v>
      </c>
      <c r="M257" s="205" t="s">
        <v>695</v>
      </c>
      <c r="N257" s="245" t="s">
        <v>16726</v>
      </c>
      <c r="O257" s="245"/>
      <c r="P257" s="245"/>
      <c r="Q257" s="245"/>
      <c r="R257" s="245"/>
      <c r="S257" s="243" t="s">
        <v>605</v>
      </c>
      <c r="T257" s="717"/>
      <c r="U257" s="245"/>
      <c r="V257" s="245"/>
      <c r="W257" s="245"/>
      <c r="X257" s="245">
        <v>60</v>
      </c>
      <c r="Y257" s="245">
        <v>94</v>
      </c>
      <c r="Z257" s="243"/>
    </row>
    <row r="258" spans="2:26">
      <c r="B258" s="213" t="s">
        <v>970</v>
      </c>
      <c r="C258" s="211" t="s">
        <v>16722</v>
      </c>
      <c r="D258" s="205" t="s">
        <v>16723</v>
      </c>
      <c r="G258" s="205" t="s">
        <v>16724</v>
      </c>
      <c r="I258" s="205">
        <v>20140812</v>
      </c>
      <c r="J258" s="205">
        <v>20141012</v>
      </c>
      <c r="K258" s="245">
        <v>1900446852</v>
      </c>
      <c r="L258" s="213" t="s">
        <v>16797</v>
      </c>
      <c r="M258" s="205" t="s">
        <v>695</v>
      </c>
      <c r="N258" s="245" t="s">
        <v>16726</v>
      </c>
      <c r="O258" s="245"/>
      <c r="P258" s="245"/>
      <c r="Q258" s="245"/>
      <c r="R258" s="245"/>
      <c r="S258" s="243" t="s">
        <v>605</v>
      </c>
      <c r="T258" s="717"/>
      <c r="U258" s="245"/>
      <c r="V258" s="245"/>
      <c r="W258" s="245"/>
      <c r="X258" s="245">
        <v>60</v>
      </c>
      <c r="Y258" s="245">
        <v>37.299999999999997</v>
      </c>
      <c r="Z258" s="243"/>
    </row>
    <row r="259" spans="2:26">
      <c r="B259" s="213" t="s">
        <v>970</v>
      </c>
      <c r="C259" s="211" t="s">
        <v>16722</v>
      </c>
      <c r="D259" s="205" t="s">
        <v>16723</v>
      </c>
      <c r="G259" s="205" t="s">
        <v>16724</v>
      </c>
      <c r="I259" s="205">
        <v>20140812</v>
      </c>
      <c r="J259" s="205">
        <v>20141012</v>
      </c>
      <c r="K259" s="245">
        <v>1900450964</v>
      </c>
      <c r="L259" s="213" t="s">
        <v>16798</v>
      </c>
      <c r="M259" s="205" t="s">
        <v>695</v>
      </c>
      <c r="N259" s="245" t="s">
        <v>16726</v>
      </c>
      <c r="O259" s="245"/>
      <c r="P259" s="245"/>
      <c r="Q259" s="245"/>
      <c r="R259" s="245"/>
      <c r="S259" s="243" t="s">
        <v>605</v>
      </c>
      <c r="T259" s="717"/>
      <c r="U259" s="245"/>
      <c r="V259" s="245"/>
      <c r="W259" s="245"/>
      <c r="X259" s="245">
        <v>60</v>
      </c>
      <c r="Y259" s="245">
        <v>40.700000000000003</v>
      </c>
      <c r="Z259" s="243"/>
    </row>
    <row r="260" spans="2:26">
      <c r="B260" s="213" t="s">
        <v>970</v>
      </c>
      <c r="C260" s="211" t="s">
        <v>16722</v>
      </c>
      <c r="D260" s="205" t="s">
        <v>16723</v>
      </c>
      <c r="G260" s="205" t="s">
        <v>16724</v>
      </c>
      <c r="I260" s="205">
        <v>20140812</v>
      </c>
      <c r="J260" s="205">
        <v>20141012</v>
      </c>
      <c r="K260" s="245">
        <v>1900446841</v>
      </c>
      <c r="L260" s="213" t="s">
        <v>16799</v>
      </c>
      <c r="M260" s="205" t="s">
        <v>695</v>
      </c>
      <c r="N260" s="245" t="s">
        <v>16726</v>
      </c>
      <c r="O260" s="245"/>
      <c r="P260" s="245"/>
      <c r="Q260" s="245"/>
      <c r="R260" s="245"/>
      <c r="S260" s="243" t="s">
        <v>605</v>
      </c>
      <c r="T260" s="717"/>
      <c r="U260" s="245"/>
      <c r="V260" s="245"/>
      <c r="W260" s="245"/>
      <c r="X260" s="245">
        <v>60</v>
      </c>
      <c r="Y260" s="245">
        <v>58.9</v>
      </c>
      <c r="Z260" s="243"/>
    </row>
    <row r="261" spans="2:26">
      <c r="B261" s="213" t="s">
        <v>970</v>
      </c>
      <c r="C261" s="211" t="s">
        <v>16722</v>
      </c>
      <c r="D261" s="205" t="s">
        <v>16723</v>
      </c>
      <c r="G261" s="205" t="s">
        <v>16724</v>
      </c>
      <c r="I261" s="205">
        <v>20140812</v>
      </c>
      <c r="J261" s="205">
        <v>20141012</v>
      </c>
      <c r="K261" s="245">
        <v>1900447211</v>
      </c>
      <c r="L261" s="213" t="s">
        <v>16800</v>
      </c>
      <c r="M261" s="205" t="s">
        <v>695</v>
      </c>
      <c r="N261" s="245" t="s">
        <v>16726</v>
      </c>
      <c r="O261" s="245"/>
      <c r="P261" s="245"/>
      <c r="Q261" s="245"/>
      <c r="R261" s="245"/>
      <c r="S261" s="243" t="s">
        <v>605</v>
      </c>
      <c r="T261" s="717"/>
      <c r="U261" s="245"/>
      <c r="V261" s="245"/>
      <c r="W261" s="245"/>
      <c r="X261" s="245">
        <v>60</v>
      </c>
      <c r="Y261" s="245">
        <v>36.299999999999997</v>
      </c>
      <c r="Z261" s="243"/>
    </row>
    <row r="262" spans="2:26">
      <c r="B262" s="213" t="s">
        <v>970</v>
      </c>
      <c r="C262" s="211" t="s">
        <v>16722</v>
      </c>
      <c r="D262" s="205" t="s">
        <v>16723</v>
      </c>
      <c r="G262" s="205" t="s">
        <v>16724</v>
      </c>
      <c r="I262" s="205">
        <v>20140812</v>
      </c>
      <c r="J262" s="205">
        <v>20141012</v>
      </c>
      <c r="K262" s="245">
        <v>1900445371</v>
      </c>
      <c r="L262" s="213" t="s">
        <v>16801</v>
      </c>
      <c r="M262" s="205" t="s">
        <v>695</v>
      </c>
      <c r="N262" s="245" t="s">
        <v>16726</v>
      </c>
      <c r="O262" s="245"/>
      <c r="P262" s="245"/>
      <c r="Q262" s="245"/>
      <c r="R262" s="245"/>
      <c r="S262" s="243" t="s">
        <v>605</v>
      </c>
      <c r="T262" s="717"/>
      <c r="U262" s="245"/>
      <c r="V262" s="245"/>
      <c r="W262" s="245"/>
      <c r="X262" s="245">
        <v>60</v>
      </c>
      <c r="Y262" s="245">
        <v>29.9</v>
      </c>
      <c r="Z262" s="243"/>
    </row>
    <row r="263" spans="2:26">
      <c r="B263" s="213" t="s">
        <v>970</v>
      </c>
      <c r="C263" s="211" t="s">
        <v>16722</v>
      </c>
      <c r="D263" s="205" t="s">
        <v>16723</v>
      </c>
      <c r="G263" s="205" t="s">
        <v>16724</v>
      </c>
      <c r="I263" s="205">
        <v>20140812</v>
      </c>
      <c r="J263" s="205">
        <v>20141012</v>
      </c>
      <c r="K263" s="245">
        <v>1900445383</v>
      </c>
      <c r="L263" s="213" t="s">
        <v>16802</v>
      </c>
      <c r="M263" s="205" t="s">
        <v>695</v>
      </c>
      <c r="N263" s="245" t="s">
        <v>16726</v>
      </c>
      <c r="O263" s="245"/>
      <c r="P263" s="245"/>
      <c r="Q263" s="245"/>
      <c r="R263" s="245"/>
      <c r="S263" s="243" t="s">
        <v>605</v>
      </c>
      <c r="T263" s="717"/>
      <c r="U263" s="245"/>
      <c r="V263" s="245"/>
      <c r="W263" s="245"/>
      <c r="X263" s="245">
        <v>60</v>
      </c>
      <c r="Y263" s="245">
        <v>47.5</v>
      </c>
      <c r="Z263" s="243"/>
    </row>
    <row r="264" spans="2:26">
      <c r="B264" s="213" t="s">
        <v>970</v>
      </c>
      <c r="C264" s="211" t="s">
        <v>16722</v>
      </c>
      <c r="D264" s="205" t="s">
        <v>16723</v>
      </c>
      <c r="G264" s="205" t="s">
        <v>16724</v>
      </c>
      <c r="I264" s="205">
        <v>20140812</v>
      </c>
      <c r="J264" s="205">
        <v>20141012</v>
      </c>
      <c r="K264" s="245">
        <v>1900448843</v>
      </c>
      <c r="L264" s="213" t="s">
        <v>16803</v>
      </c>
      <c r="M264" s="205" t="s">
        <v>695</v>
      </c>
      <c r="N264" s="245" t="s">
        <v>16726</v>
      </c>
      <c r="O264" s="245"/>
      <c r="P264" s="245"/>
      <c r="Q264" s="245"/>
      <c r="R264" s="245"/>
      <c r="S264" s="243" t="s">
        <v>605</v>
      </c>
      <c r="T264" s="717"/>
      <c r="U264" s="245"/>
      <c r="V264" s="245"/>
      <c r="W264" s="245"/>
      <c r="X264" s="245">
        <v>60</v>
      </c>
      <c r="Y264" s="245">
        <v>79.400000000000006</v>
      </c>
      <c r="Z264" s="243"/>
    </row>
    <row r="265" spans="2:26">
      <c r="B265" s="213" t="s">
        <v>970</v>
      </c>
      <c r="C265" s="211" t="s">
        <v>16722</v>
      </c>
      <c r="D265" s="205" t="s">
        <v>16723</v>
      </c>
      <c r="G265" s="205" t="s">
        <v>16724</v>
      </c>
      <c r="I265" s="205">
        <v>20140812</v>
      </c>
      <c r="J265" s="205">
        <v>20141012</v>
      </c>
      <c r="K265" s="245">
        <v>1900446775</v>
      </c>
      <c r="L265" s="213" t="s">
        <v>16804</v>
      </c>
      <c r="M265" s="205" t="s">
        <v>695</v>
      </c>
      <c r="N265" s="245" t="s">
        <v>16726</v>
      </c>
      <c r="O265" s="245"/>
      <c r="P265" s="245"/>
      <c r="Q265" s="245"/>
      <c r="R265" s="245"/>
      <c r="S265" s="243" t="s">
        <v>605</v>
      </c>
      <c r="T265" s="717"/>
      <c r="U265" s="245"/>
      <c r="V265" s="245"/>
      <c r="W265" s="245"/>
      <c r="X265" s="245">
        <v>60</v>
      </c>
      <c r="Y265" s="245">
        <v>38.200000000000003</v>
      </c>
      <c r="Z265" s="243"/>
    </row>
    <row r="266" spans="2:26">
      <c r="B266" s="213" t="s">
        <v>970</v>
      </c>
      <c r="C266" s="211" t="s">
        <v>16722</v>
      </c>
      <c r="D266" s="205" t="s">
        <v>16723</v>
      </c>
      <c r="G266" s="205" t="s">
        <v>16724</v>
      </c>
      <c r="I266" s="205">
        <v>20140812</v>
      </c>
      <c r="J266" s="205">
        <v>20141012</v>
      </c>
      <c r="K266" s="245">
        <v>1901145804</v>
      </c>
      <c r="L266" s="213" t="s">
        <v>16805</v>
      </c>
      <c r="M266" s="205" t="s">
        <v>695</v>
      </c>
      <c r="N266" s="245" t="s">
        <v>16726</v>
      </c>
      <c r="O266" s="245"/>
      <c r="P266" s="245"/>
      <c r="Q266" s="245"/>
      <c r="R266" s="245"/>
      <c r="S266" s="243" t="s">
        <v>605</v>
      </c>
      <c r="T266" s="717"/>
      <c r="U266" s="245"/>
      <c r="V266" s="245"/>
      <c r="W266" s="245"/>
      <c r="X266" s="245">
        <v>60</v>
      </c>
      <c r="Y266" s="245">
        <v>31</v>
      </c>
      <c r="Z266" s="243"/>
    </row>
    <row r="267" spans="2:26">
      <c r="B267" s="213" t="s">
        <v>970</v>
      </c>
      <c r="C267" s="211" t="s">
        <v>16722</v>
      </c>
      <c r="D267" s="205" t="s">
        <v>16723</v>
      </c>
      <c r="G267" s="205" t="s">
        <v>16724</v>
      </c>
      <c r="I267" s="205">
        <v>20140812</v>
      </c>
      <c r="J267" s="205">
        <v>20141012</v>
      </c>
      <c r="K267" s="245">
        <v>1901145806</v>
      </c>
      <c r="L267" s="213" t="s">
        <v>16806</v>
      </c>
      <c r="M267" s="205" t="s">
        <v>695</v>
      </c>
      <c r="N267" s="245" t="s">
        <v>16726</v>
      </c>
      <c r="O267" s="245"/>
      <c r="P267" s="245"/>
      <c r="Q267" s="245"/>
      <c r="R267" s="245"/>
      <c r="S267" s="243" t="s">
        <v>605</v>
      </c>
      <c r="T267" s="717">
        <v>1</v>
      </c>
      <c r="U267" s="245"/>
      <c r="V267" s="245"/>
      <c r="W267" s="245"/>
      <c r="X267" s="245">
        <v>60</v>
      </c>
      <c r="Y267" s="245">
        <v>26.7</v>
      </c>
      <c r="Z267" s="243"/>
    </row>
    <row r="268" spans="2:26">
      <c r="B268" s="213" t="s">
        <v>970</v>
      </c>
      <c r="C268" s="211" t="s">
        <v>16722</v>
      </c>
      <c r="D268" s="205" t="s">
        <v>16723</v>
      </c>
      <c r="G268" s="205" t="s">
        <v>16724</v>
      </c>
      <c r="I268" s="205">
        <v>20140812</v>
      </c>
      <c r="J268" s="205">
        <v>20141012</v>
      </c>
      <c r="K268" s="245">
        <v>1901148038</v>
      </c>
      <c r="L268" s="213" t="s">
        <v>16807</v>
      </c>
      <c r="M268" s="205" t="s">
        <v>695</v>
      </c>
      <c r="N268" s="245" t="s">
        <v>16726</v>
      </c>
      <c r="O268" s="245"/>
      <c r="P268" s="245"/>
      <c r="Q268" s="245"/>
      <c r="R268" s="245"/>
      <c r="S268" s="243" t="s">
        <v>605</v>
      </c>
      <c r="T268" s="717"/>
      <c r="U268" s="245"/>
      <c r="V268" s="245"/>
      <c r="W268" s="245"/>
      <c r="X268" s="245">
        <v>60</v>
      </c>
      <c r="Y268" s="245">
        <v>43.4</v>
      </c>
      <c r="Z268" s="243"/>
    </row>
    <row r="269" spans="2:26">
      <c r="B269" s="213" t="s">
        <v>970</v>
      </c>
      <c r="C269" s="211" t="s">
        <v>16722</v>
      </c>
      <c r="D269" s="205" t="s">
        <v>16723</v>
      </c>
      <c r="G269" s="205" t="s">
        <v>16724</v>
      </c>
      <c r="I269" s="205">
        <v>20140812</v>
      </c>
      <c r="J269" s="205">
        <v>20141012</v>
      </c>
      <c r="K269" s="245">
        <v>1900455235</v>
      </c>
      <c r="L269" s="213" t="s">
        <v>16808</v>
      </c>
      <c r="M269" s="205" t="s">
        <v>695</v>
      </c>
      <c r="N269" s="245" t="s">
        <v>16726</v>
      </c>
      <c r="O269" s="245"/>
      <c r="P269" s="245"/>
      <c r="Q269" s="245"/>
      <c r="R269" s="245"/>
      <c r="S269" s="243" t="s">
        <v>605</v>
      </c>
      <c r="T269" s="717"/>
      <c r="U269" s="245"/>
      <c r="V269" s="245"/>
      <c r="W269" s="245"/>
      <c r="X269" s="245">
        <v>60</v>
      </c>
      <c r="Y269" s="245">
        <v>50.7</v>
      </c>
      <c r="Z269" s="243"/>
    </row>
    <row r="270" spans="2:26">
      <c r="B270" s="213" t="s">
        <v>970</v>
      </c>
      <c r="C270" s="211" t="s">
        <v>16722</v>
      </c>
      <c r="D270" s="205" t="s">
        <v>16723</v>
      </c>
      <c r="G270" s="205" t="s">
        <v>16724</v>
      </c>
      <c r="I270" s="205">
        <v>20140812</v>
      </c>
      <c r="J270" s="205">
        <v>20141012</v>
      </c>
      <c r="K270" s="245">
        <v>1900455296</v>
      </c>
      <c r="L270" s="213" t="s">
        <v>16809</v>
      </c>
      <c r="M270" s="205" t="s">
        <v>695</v>
      </c>
      <c r="N270" s="245" t="s">
        <v>16726</v>
      </c>
      <c r="O270" s="245"/>
      <c r="P270" s="245"/>
      <c r="Q270" s="245"/>
      <c r="R270" s="245"/>
      <c r="S270" s="243" t="s">
        <v>605</v>
      </c>
      <c r="T270" s="717"/>
      <c r="U270" s="245"/>
      <c r="V270" s="245"/>
      <c r="W270" s="245"/>
      <c r="X270" s="245">
        <v>60</v>
      </c>
      <c r="Y270" s="245">
        <v>41.2</v>
      </c>
      <c r="Z270" s="243"/>
    </row>
    <row r="271" spans="2:26">
      <c r="B271" s="213" t="s">
        <v>970</v>
      </c>
      <c r="C271" s="211" t="s">
        <v>16722</v>
      </c>
      <c r="D271" s="205" t="s">
        <v>16723</v>
      </c>
      <c r="G271" s="205" t="s">
        <v>16724</v>
      </c>
      <c r="I271" s="205">
        <v>20140812</v>
      </c>
      <c r="J271" s="205">
        <v>20141012</v>
      </c>
      <c r="K271" s="245">
        <v>1900455251</v>
      </c>
      <c r="L271" s="213" t="s">
        <v>16810</v>
      </c>
      <c r="M271" s="205" t="s">
        <v>695</v>
      </c>
      <c r="N271" s="245" t="s">
        <v>16726</v>
      </c>
      <c r="O271" s="245"/>
      <c r="P271" s="245"/>
      <c r="Q271" s="245"/>
      <c r="R271" s="245"/>
      <c r="S271" s="243" t="s">
        <v>605</v>
      </c>
      <c r="T271" s="717"/>
      <c r="U271" s="245"/>
      <c r="V271" s="245"/>
      <c r="W271" s="245"/>
      <c r="X271" s="245">
        <v>60</v>
      </c>
      <c r="Y271" s="245">
        <v>42.6</v>
      </c>
      <c r="Z271" s="243"/>
    </row>
    <row r="272" spans="2:26">
      <c r="B272" s="213" t="s">
        <v>970</v>
      </c>
      <c r="C272" s="211" t="s">
        <v>16722</v>
      </c>
      <c r="D272" s="205" t="s">
        <v>16723</v>
      </c>
      <c r="G272" s="205" t="s">
        <v>16724</v>
      </c>
      <c r="I272" s="205">
        <v>20140812</v>
      </c>
      <c r="J272" s="205">
        <v>20141012</v>
      </c>
      <c r="K272" s="245">
        <v>1900448335</v>
      </c>
      <c r="L272" s="213" t="s">
        <v>16811</v>
      </c>
      <c r="M272" s="205" t="s">
        <v>695</v>
      </c>
      <c r="N272" s="245" t="s">
        <v>16726</v>
      </c>
      <c r="O272" s="245"/>
      <c r="P272" s="245"/>
      <c r="Q272" s="245"/>
      <c r="R272" s="245"/>
      <c r="S272" s="243" t="s">
        <v>605</v>
      </c>
      <c r="T272" s="717"/>
      <c r="U272" s="245"/>
      <c r="V272" s="245"/>
      <c r="W272" s="245"/>
      <c r="X272" s="245">
        <v>60</v>
      </c>
      <c r="Y272" s="245">
        <v>39</v>
      </c>
      <c r="Z272" s="243"/>
    </row>
    <row r="273" spans="2:26">
      <c r="B273" s="213" t="s">
        <v>970</v>
      </c>
      <c r="C273" s="211" t="s">
        <v>16722</v>
      </c>
      <c r="D273" s="205" t="s">
        <v>16723</v>
      </c>
      <c r="G273" s="205" t="s">
        <v>16724</v>
      </c>
      <c r="I273" s="205">
        <v>20140812</v>
      </c>
      <c r="J273" s="205">
        <v>20141012</v>
      </c>
      <c r="K273" s="245">
        <v>1900448311</v>
      </c>
      <c r="L273" s="213" t="s">
        <v>16812</v>
      </c>
      <c r="M273" s="205" t="s">
        <v>695</v>
      </c>
      <c r="N273" s="245" t="s">
        <v>16726</v>
      </c>
      <c r="O273" s="245"/>
      <c r="P273" s="245"/>
      <c r="Q273" s="245"/>
      <c r="R273" s="245"/>
      <c r="S273" s="243" t="s">
        <v>605</v>
      </c>
      <c r="T273" s="717"/>
      <c r="U273" s="245"/>
      <c r="V273" s="245"/>
      <c r="W273" s="245"/>
      <c r="X273" s="245">
        <v>60</v>
      </c>
      <c r="Y273" s="245">
        <v>48.4</v>
      </c>
      <c r="Z273" s="243"/>
    </row>
    <row r="274" spans="2:26">
      <c r="B274" s="213" t="s">
        <v>970</v>
      </c>
      <c r="C274" s="211" t="s">
        <v>16722</v>
      </c>
      <c r="D274" s="205" t="s">
        <v>16723</v>
      </c>
      <c r="G274" s="205" t="s">
        <v>16724</v>
      </c>
      <c r="I274" s="205">
        <v>20140812</v>
      </c>
      <c r="J274" s="205">
        <v>20141012</v>
      </c>
      <c r="K274" s="245">
        <v>2900081911</v>
      </c>
      <c r="L274" s="213" t="s">
        <v>16813</v>
      </c>
      <c r="M274" s="205" t="s">
        <v>695</v>
      </c>
      <c r="N274" s="245" t="s">
        <v>16726</v>
      </c>
      <c r="O274" s="245"/>
      <c r="P274" s="245"/>
      <c r="Q274" s="245"/>
      <c r="R274" s="245"/>
      <c r="S274" s="243" t="s">
        <v>605</v>
      </c>
      <c r="T274" s="717"/>
      <c r="U274" s="245"/>
      <c r="V274" s="245"/>
      <c r="W274" s="245"/>
      <c r="X274" s="245">
        <v>60</v>
      </c>
      <c r="Y274" s="245">
        <v>88.9</v>
      </c>
      <c r="Z274" s="243"/>
    </row>
    <row r="275" spans="2:26">
      <c r="B275" s="213" t="s">
        <v>970</v>
      </c>
      <c r="C275" s="211" t="s">
        <v>16722</v>
      </c>
      <c r="D275" s="205" t="s">
        <v>16723</v>
      </c>
      <c r="G275" s="205" t="s">
        <v>16724</v>
      </c>
      <c r="I275" s="205">
        <v>20140812</v>
      </c>
      <c r="J275" s="205">
        <v>20141012</v>
      </c>
      <c r="K275" s="245">
        <v>2900082148</v>
      </c>
      <c r="L275" s="213" t="s">
        <v>16814</v>
      </c>
      <c r="M275" s="205" t="s">
        <v>695</v>
      </c>
      <c r="N275" s="245" t="s">
        <v>16726</v>
      </c>
      <c r="O275" s="245"/>
      <c r="P275" s="245"/>
      <c r="Q275" s="245"/>
      <c r="R275" s="245"/>
      <c r="S275" s="243" t="s">
        <v>605</v>
      </c>
      <c r="T275" s="717"/>
      <c r="U275" s="245"/>
      <c r="V275" s="245"/>
      <c r="W275" s="245"/>
      <c r="X275" s="245">
        <v>60</v>
      </c>
      <c r="Y275" s="245">
        <v>60.2</v>
      </c>
      <c r="Z275" s="243"/>
    </row>
    <row r="276" spans="2:26">
      <c r="B276" s="213" t="s">
        <v>970</v>
      </c>
      <c r="C276" s="211" t="s">
        <v>16722</v>
      </c>
      <c r="D276" s="205" t="s">
        <v>16723</v>
      </c>
      <c r="G276" s="205" t="s">
        <v>16724</v>
      </c>
      <c r="I276" s="205">
        <v>20140812</v>
      </c>
      <c r="J276" s="205">
        <v>20141012</v>
      </c>
      <c r="K276" s="245">
        <v>2900065074</v>
      </c>
      <c r="L276" s="213" t="s">
        <v>16815</v>
      </c>
      <c r="M276" s="205" t="s">
        <v>695</v>
      </c>
      <c r="N276" s="245" t="s">
        <v>16726</v>
      </c>
      <c r="O276" s="245"/>
      <c r="P276" s="245"/>
      <c r="Q276" s="245"/>
      <c r="R276" s="245"/>
      <c r="S276" s="243" t="s">
        <v>605</v>
      </c>
      <c r="T276" s="717"/>
      <c r="U276" s="245"/>
      <c r="V276" s="245"/>
      <c r="W276" s="245"/>
      <c r="X276" s="245">
        <v>140</v>
      </c>
      <c r="Y276" s="245">
        <v>8.6999999999999993</v>
      </c>
      <c r="Z276" s="243"/>
    </row>
    <row r="277" spans="2:26">
      <c r="B277" s="213" t="s">
        <v>970</v>
      </c>
      <c r="C277" s="211" t="s">
        <v>16722</v>
      </c>
      <c r="D277" s="205" t="s">
        <v>16723</v>
      </c>
      <c r="G277" s="205" t="s">
        <v>16724</v>
      </c>
      <c r="I277" s="205">
        <v>20140812</v>
      </c>
      <c r="J277" s="205">
        <v>20141012</v>
      </c>
      <c r="K277" s="245">
        <v>2900083596</v>
      </c>
      <c r="L277" s="213" t="s">
        <v>16816</v>
      </c>
      <c r="M277" s="205" t="s">
        <v>695</v>
      </c>
      <c r="N277" s="245" t="s">
        <v>16726</v>
      </c>
      <c r="O277" s="245"/>
      <c r="P277" s="245"/>
      <c r="Q277" s="245"/>
      <c r="R277" s="245"/>
      <c r="S277" s="243" t="s">
        <v>605</v>
      </c>
      <c r="T277" s="717"/>
      <c r="U277" s="245"/>
      <c r="V277" s="245"/>
      <c r="W277" s="245"/>
      <c r="X277" s="245">
        <v>60</v>
      </c>
      <c r="Y277" s="245">
        <v>16.5</v>
      </c>
      <c r="Z277" s="243"/>
    </row>
    <row r="278" spans="2:26">
      <c r="B278" s="213" t="s">
        <v>970</v>
      </c>
      <c r="C278" s="211" t="s">
        <v>16722</v>
      </c>
      <c r="D278" s="205" t="s">
        <v>16723</v>
      </c>
      <c r="G278" s="205" t="s">
        <v>16724</v>
      </c>
      <c r="I278" s="205">
        <v>20140812</v>
      </c>
      <c r="J278" s="205">
        <v>20141012</v>
      </c>
      <c r="K278" s="245">
        <v>2900065056</v>
      </c>
      <c r="L278" s="213" t="s">
        <v>16817</v>
      </c>
      <c r="M278" s="205" t="s">
        <v>695</v>
      </c>
      <c r="N278" s="245" t="s">
        <v>16726</v>
      </c>
      <c r="O278" s="245"/>
      <c r="P278" s="245"/>
      <c r="Q278" s="245"/>
      <c r="R278" s="245"/>
      <c r="S278" s="243" t="s">
        <v>605</v>
      </c>
      <c r="T278" s="717"/>
      <c r="U278" s="245"/>
      <c r="V278" s="245"/>
      <c r="W278" s="245"/>
      <c r="X278" s="245">
        <v>60</v>
      </c>
      <c r="Y278" s="245">
        <v>25.1</v>
      </c>
      <c r="Z278" s="243"/>
    </row>
    <row r="279" spans="2:26">
      <c r="B279" s="213" t="s">
        <v>970</v>
      </c>
      <c r="C279" s="211" t="s">
        <v>16722</v>
      </c>
      <c r="D279" s="205" t="s">
        <v>16723</v>
      </c>
      <c r="G279" s="205" t="s">
        <v>16724</v>
      </c>
      <c r="I279" s="205">
        <v>20140812</v>
      </c>
      <c r="J279" s="205">
        <v>20141012</v>
      </c>
      <c r="K279" s="245">
        <v>2900083033</v>
      </c>
      <c r="L279" s="213" t="s">
        <v>16818</v>
      </c>
      <c r="M279" s="205" t="s">
        <v>695</v>
      </c>
      <c r="N279" s="245" t="s">
        <v>16726</v>
      </c>
      <c r="O279" s="245"/>
      <c r="P279" s="245"/>
      <c r="Q279" s="245"/>
      <c r="R279" s="245"/>
      <c r="S279" s="243" t="s">
        <v>605</v>
      </c>
      <c r="T279" s="717"/>
      <c r="U279" s="245"/>
      <c r="V279" s="245"/>
      <c r="W279" s="245"/>
      <c r="X279" s="245">
        <v>60</v>
      </c>
      <c r="Y279" s="245">
        <v>75.7</v>
      </c>
      <c r="Z279" s="243"/>
    </row>
    <row r="280" spans="2:26">
      <c r="B280" s="213" t="s">
        <v>970</v>
      </c>
      <c r="C280" s="211" t="s">
        <v>16722</v>
      </c>
      <c r="D280" s="205" t="s">
        <v>16723</v>
      </c>
      <c r="G280" s="205" t="s">
        <v>16724</v>
      </c>
      <c r="I280" s="205">
        <v>20140812</v>
      </c>
      <c r="J280" s="205">
        <v>20141012</v>
      </c>
      <c r="K280" s="245">
        <v>2900083302</v>
      </c>
      <c r="L280" s="213" t="s">
        <v>16819</v>
      </c>
      <c r="M280" s="205" t="s">
        <v>695</v>
      </c>
      <c r="N280" s="245" t="s">
        <v>16726</v>
      </c>
      <c r="O280" s="245"/>
      <c r="P280" s="245"/>
      <c r="Q280" s="245"/>
      <c r="R280" s="245"/>
      <c r="S280" s="243" t="s">
        <v>605</v>
      </c>
      <c r="T280" s="717"/>
      <c r="U280" s="245"/>
      <c r="V280" s="245"/>
      <c r="W280" s="245"/>
      <c r="X280" s="245">
        <v>60</v>
      </c>
      <c r="Y280" s="245">
        <v>36.6</v>
      </c>
      <c r="Z280" s="243"/>
    </row>
    <row r="281" spans="2:26">
      <c r="B281" s="213" t="s">
        <v>970</v>
      </c>
      <c r="C281" s="211" t="s">
        <v>16722</v>
      </c>
      <c r="D281" s="205" t="s">
        <v>16723</v>
      </c>
      <c r="G281" s="205" t="s">
        <v>16724</v>
      </c>
      <c r="I281" s="205">
        <v>20140812</v>
      </c>
      <c r="J281" s="205">
        <v>20141012</v>
      </c>
      <c r="K281" s="245">
        <v>2900083329</v>
      </c>
      <c r="L281" s="213" t="s">
        <v>16820</v>
      </c>
      <c r="M281" s="205" t="s">
        <v>695</v>
      </c>
      <c r="N281" s="245" t="s">
        <v>16726</v>
      </c>
      <c r="O281" s="245"/>
      <c r="P281" s="245"/>
      <c r="Q281" s="245"/>
      <c r="R281" s="245"/>
      <c r="S281" s="243" t="s">
        <v>605</v>
      </c>
      <c r="T281" s="717"/>
      <c r="U281" s="245"/>
      <c r="V281" s="245"/>
      <c r="W281" s="245"/>
      <c r="X281" s="245">
        <v>60</v>
      </c>
      <c r="Y281" s="245">
        <v>13.1</v>
      </c>
      <c r="Z281" s="243"/>
    </row>
    <row r="282" spans="2:26">
      <c r="B282" s="213" t="s">
        <v>970</v>
      </c>
      <c r="C282" s="211" t="s">
        <v>16722</v>
      </c>
      <c r="D282" s="205" t="s">
        <v>16723</v>
      </c>
      <c r="G282" s="205" t="s">
        <v>16724</v>
      </c>
      <c r="I282" s="205">
        <v>20140812</v>
      </c>
      <c r="J282" s="205">
        <v>20141012</v>
      </c>
      <c r="K282" s="245">
        <v>2900074991</v>
      </c>
      <c r="L282" s="213" t="s">
        <v>16821</v>
      </c>
      <c r="M282" s="205" t="s">
        <v>695</v>
      </c>
      <c r="N282" s="245" t="s">
        <v>16726</v>
      </c>
      <c r="O282" s="245"/>
      <c r="P282" s="245"/>
      <c r="Q282" s="245"/>
      <c r="R282" s="245"/>
      <c r="S282" s="243" t="s">
        <v>605</v>
      </c>
      <c r="T282" s="717"/>
      <c r="U282" s="245"/>
      <c r="V282" s="245"/>
      <c r="W282" s="245"/>
      <c r="X282" s="245">
        <v>60</v>
      </c>
      <c r="Y282" s="245">
        <v>68.5</v>
      </c>
      <c r="Z282" s="243"/>
    </row>
    <row r="283" spans="2:26">
      <c r="B283" s="213" t="s">
        <v>970</v>
      </c>
      <c r="C283" s="211" t="s">
        <v>16722</v>
      </c>
      <c r="D283" s="205" t="s">
        <v>16723</v>
      </c>
      <c r="G283" s="205" t="s">
        <v>16724</v>
      </c>
      <c r="I283" s="205">
        <v>20140812</v>
      </c>
      <c r="J283" s="205">
        <v>20141012</v>
      </c>
      <c r="K283" s="245">
        <v>2900083369</v>
      </c>
      <c r="L283" s="213" t="s">
        <v>16822</v>
      </c>
      <c r="M283" s="205" t="s">
        <v>695</v>
      </c>
      <c r="N283" s="245" t="s">
        <v>16726</v>
      </c>
      <c r="O283" s="245"/>
      <c r="P283" s="245"/>
      <c r="Q283" s="245"/>
      <c r="R283" s="245"/>
      <c r="S283" s="243" t="s">
        <v>605</v>
      </c>
      <c r="T283" s="717">
        <v>1</v>
      </c>
      <c r="U283" s="245"/>
      <c r="V283" s="245"/>
      <c r="W283" s="245"/>
      <c r="X283" s="245">
        <v>60</v>
      </c>
      <c r="Y283" s="245">
        <v>55.9</v>
      </c>
      <c r="Z283" s="243"/>
    </row>
    <row r="284" spans="2:26">
      <c r="B284" s="213" t="s">
        <v>970</v>
      </c>
      <c r="C284" s="211" t="s">
        <v>16722</v>
      </c>
      <c r="D284" s="205" t="s">
        <v>16723</v>
      </c>
      <c r="G284" s="205" t="s">
        <v>16724</v>
      </c>
      <c r="I284" s="205">
        <v>20140812</v>
      </c>
      <c r="J284" s="205">
        <v>20141012</v>
      </c>
      <c r="K284" s="245">
        <v>2900082240</v>
      </c>
      <c r="L284" s="213" t="s">
        <v>16823</v>
      </c>
      <c r="M284" s="205" t="s">
        <v>695</v>
      </c>
      <c r="N284" s="245" t="s">
        <v>16726</v>
      </c>
      <c r="O284" s="245"/>
      <c r="P284" s="245"/>
      <c r="Q284" s="245"/>
      <c r="R284" s="245"/>
      <c r="S284" s="243" t="s">
        <v>605</v>
      </c>
      <c r="T284" s="717"/>
      <c r="U284" s="245"/>
      <c r="V284" s="245"/>
      <c r="W284" s="245"/>
      <c r="X284" s="245">
        <v>60</v>
      </c>
      <c r="Y284" s="245">
        <v>60.3</v>
      </c>
      <c r="Z284" s="243"/>
    </row>
    <row r="285" spans="2:26">
      <c r="B285" s="213" t="s">
        <v>970</v>
      </c>
      <c r="C285" s="211" t="s">
        <v>16722</v>
      </c>
      <c r="D285" s="205" t="s">
        <v>16723</v>
      </c>
      <c r="G285" s="205" t="s">
        <v>16724</v>
      </c>
      <c r="I285" s="205">
        <v>20140812</v>
      </c>
      <c r="J285" s="205">
        <v>20141012</v>
      </c>
      <c r="K285" s="245">
        <v>2900082293</v>
      </c>
      <c r="L285" s="213" t="s">
        <v>16824</v>
      </c>
      <c r="M285" s="205" t="s">
        <v>695</v>
      </c>
      <c r="N285" s="245" t="s">
        <v>16726</v>
      </c>
      <c r="O285" s="245"/>
      <c r="P285" s="245"/>
      <c r="Q285" s="245"/>
      <c r="R285" s="245"/>
      <c r="S285" s="243" t="s">
        <v>605</v>
      </c>
      <c r="T285" s="717"/>
      <c r="U285" s="245"/>
      <c r="V285" s="245"/>
      <c r="W285" s="245"/>
      <c r="X285" s="245">
        <v>60</v>
      </c>
      <c r="Y285" s="245">
        <v>41.9</v>
      </c>
      <c r="Z285" s="243"/>
    </row>
    <row r="286" spans="2:26">
      <c r="B286" s="213" t="s">
        <v>970</v>
      </c>
      <c r="C286" s="211" t="s">
        <v>16722</v>
      </c>
      <c r="D286" s="205" t="s">
        <v>16723</v>
      </c>
      <c r="G286" s="205" t="s">
        <v>16724</v>
      </c>
      <c r="I286" s="205">
        <v>20140812</v>
      </c>
      <c r="J286" s="205">
        <v>20141012</v>
      </c>
      <c r="K286" s="245">
        <v>2900064571</v>
      </c>
      <c r="L286" s="213" t="s">
        <v>16825</v>
      </c>
      <c r="M286" s="205" t="s">
        <v>695</v>
      </c>
      <c r="N286" s="245" t="s">
        <v>16726</v>
      </c>
      <c r="O286" s="245"/>
      <c r="P286" s="245"/>
      <c r="Q286" s="245"/>
      <c r="R286" s="245"/>
      <c r="S286" s="243" t="s">
        <v>605</v>
      </c>
      <c r="T286" s="717"/>
      <c r="U286" s="245"/>
      <c r="V286" s="245"/>
      <c r="W286" s="245"/>
      <c r="X286" s="245">
        <v>60</v>
      </c>
      <c r="Y286" s="245">
        <v>30.3</v>
      </c>
      <c r="Z286" s="243"/>
    </row>
    <row r="287" spans="2:26">
      <c r="B287" s="213" t="s">
        <v>970</v>
      </c>
      <c r="C287" s="211" t="s">
        <v>16722</v>
      </c>
      <c r="D287" s="205" t="s">
        <v>16723</v>
      </c>
      <c r="G287" s="205" t="s">
        <v>16724</v>
      </c>
      <c r="I287" s="205">
        <v>20140812</v>
      </c>
      <c r="J287" s="205">
        <v>20141012</v>
      </c>
      <c r="K287" s="245">
        <v>2900065192</v>
      </c>
      <c r="L287" s="213" t="s">
        <v>16826</v>
      </c>
      <c r="M287" s="205" t="s">
        <v>695</v>
      </c>
      <c r="N287" s="245" t="s">
        <v>16726</v>
      </c>
      <c r="O287" s="245"/>
      <c r="P287" s="245"/>
      <c r="Q287" s="245"/>
      <c r="R287" s="245"/>
      <c r="S287" s="243" t="s">
        <v>605</v>
      </c>
      <c r="T287" s="717"/>
      <c r="U287" s="245"/>
      <c r="V287" s="245"/>
      <c r="W287" s="245"/>
      <c r="X287" s="245">
        <v>60</v>
      </c>
      <c r="Y287" s="245">
        <v>40</v>
      </c>
      <c r="Z287" s="243"/>
    </row>
    <row r="288" spans="2:26">
      <c r="B288" s="213" t="s">
        <v>970</v>
      </c>
      <c r="C288" s="211" t="s">
        <v>16722</v>
      </c>
      <c r="D288" s="205" t="s">
        <v>16723</v>
      </c>
      <c r="G288" s="205" t="s">
        <v>16724</v>
      </c>
      <c r="I288" s="205">
        <v>20140812</v>
      </c>
      <c r="J288" s="205">
        <v>20141012</v>
      </c>
      <c r="K288" s="245">
        <v>2900064259</v>
      </c>
      <c r="L288" s="213" t="s">
        <v>16827</v>
      </c>
      <c r="M288" s="205" t="s">
        <v>695</v>
      </c>
      <c r="N288" s="245" t="s">
        <v>16726</v>
      </c>
      <c r="O288" s="245"/>
      <c r="P288" s="245"/>
      <c r="Q288" s="245"/>
      <c r="R288" s="245"/>
      <c r="S288" s="243" t="s">
        <v>605</v>
      </c>
      <c r="T288" s="717"/>
      <c r="U288" s="245"/>
      <c r="V288" s="245"/>
      <c r="W288" s="245"/>
      <c r="X288" s="245">
        <v>150</v>
      </c>
      <c r="Y288" s="245">
        <v>7.5</v>
      </c>
      <c r="Z288" s="243"/>
    </row>
    <row r="289" spans="2:26">
      <c r="B289" s="213" t="s">
        <v>970</v>
      </c>
      <c r="C289" s="211" t="s">
        <v>16722</v>
      </c>
      <c r="D289" s="205" t="s">
        <v>16723</v>
      </c>
      <c r="G289" s="205" t="s">
        <v>16724</v>
      </c>
      <c r="I289" s="205">
        <v>20140812</v>
      </c>
      <c r="J289" s="205">
        <v>20141012</v>
      </c>
      <c r="K289" s="245">
        <v>2900065155</v>
      </c>
      <c r="L289" s="213" t="s">
        <v>16828</v>
      </c>
      <c r="M289" s="205" t="s">
        <v>695</v>
      </c>
      <c r="N289" s="245" t="s">
        <v>16726</v>
      </c>
      <c r="O289" s="245"/>
      <c r="P289" s="245"/>
      <c r="Q289" s="245"/>
      <c r="R289" s="245"/>
      <c r="S289" s="243" t="s">
        <v>605</v>
      </c>
      <c r="T289" s="717"/>
      <c r="U289" s="245"/>
      <c r="V289" s="245"/>
      <c r="W289" s="245"/>
      <c r="X289" s="245">
        <v>60</v>
      </c>
      <c r="Y289" s="245">
        <v>105.7</v>
      </c>
      <c r="Z289" s="243"/>
    </row>
    <row r="290" spans="2:26">
      <c r="B290" s="213" t="s">
        <v>970</v>
      </c>
      <c r="C290" s="211" t="s">
        <v>16722</v>
      </c>
      <c r="D290" s="205" t="s">
        <v>16723</v>
      </c>
      <c r="G290" s="205" t="s">
        <v>16724</v>
      </c>
      <c r="I290" s="205">
        <v>20140812</v>
      </c>
      <c r="J290" s="205">
        <v>20141012</v>
      </c>
      <c r="K290" s="245">
        <v>2900064294</v>
      </c>
      <c r="L290" s="213" t="s">
        <v>16829</v>
      </c>
      <c r="M290" s="205" t="s">
        <v>695</v>
      </c>
      <c r="N290" s="245" t="s">
        <v>16726</v>
      </c>
      <c r="O290" s="245"/>
      <c r="P290" s="245"/>
      <c r="Q290" s="245"/>
      <c r="R290" s="245"/>
      <c r="S290" s="243" t="s">
        <v>605</v>
      </c>
      <c r="T290" s="717"/>
      <c r="U290" s="245"/>
      <c r="V290" s="245"/>
      <c r="W290" s="245"/>
      <c r="X290" s="245">
        <v>60</v>
      </c>
      <c r="Y290" s="245">
        <v>92.1</v>
      </c>
      <c r="Z290" s="243"/>
    </row>
    <row r="291" spans="2:26">
      <c r="B291" s="213" t="s">
        <v>970</v>
      </c>
      <c r="C291" s="211" t="s">
        <v>16722</v>
      </c>
      <c r="D291" s="205" t="s">
        <v>16723</v>
      </c>
      <c r="G291" s="205" t="s">
        <v>16724</v>
      </c>
      <c r="I291" s="205">
        <v>20140812</v>
      </c>
      <c r="J291" s="205">
        <v>20141012</v>
      </c>
      <c r="K291" s="245">
        <v>2900064659</v>
      </c>
      <c r="L291" s="213" t="s">
        <v>16830</v>
      </c>
      <c r="M291" s="205" t="s">
        <v>695</v>
      </c>
      <c r="N291" s="245" t="s">
        <v>16726</v>
      </c>
      <c r="O291" s="245"/>
      <c r="P291" s="245"/>
      <c r="Q291" s="245"/>
      <c r="R291" s="245"/>
      <c r="S291" s="243" t="s">
        <v>605</v>
      </c>
      <c r="T291" s="717"/>
      <c r="U291" s="245"/>
      <c r="V291" s="245"/>
      <c r="W291" s="245"/>
      <c r="X291" s="245">
        <v>60</v>
      </c>
      <c r="Y291" s="245">
        <v>53.8</v>
      </c>
      <c r="Z291" s="243"/>
    </row>
    <row r="292" spans="2:26">
      <c r="B292" s="213" t="s">
        <v>970</v>
      </c>
      <c r="C292" s="211" t="s">
        <v>16722</v>
      </c>
      <c r="D292" s="205" t="s">
        <v>16723</v>
      </c>
      <c r="G292" s="205" t="s">
        <v>16724</v>
      </c>
      <c r="I292" s="205">
        <v>20140812</v>
      </c>
      <c r="J292" s="205">
        <v>20141012</v>
      </c>
      <c r="K292" s="245">
        <v>2900064490</v>
      </c>
      <c r="L292" s="213" t="s">
        <v>16831</v>
      </c>
      <c r="M292" s="205" t="s">
        <v>695</v>
      </c>
      <c r="N292" s="245" t="s">
        <v>16726</v>
      </c>
      <c r="O292" s="245"/>
      <c r="P292" s="245"/>
      <c r="Q292" s="245"/>
      <c r="R292" s="245"/>
      <c r="S292" s="243" t="s">
        <v>605</v>
      </c>
      <c r="T292" s="717"/>
      <c r="U292" s="245"/>
      <c r="V292" s="245"/>
      <c r="W292" s="245"/>
      <c r="X292" s="245">
        <v>60</v>
      </c>
      <c r="Y292" s="245">
        <v>20.100000000000001</v>
      </c>
      <c r="Z292" s="243"/>
    </row>
    <row r="293" spans="2:26">
      <c r="B293" s="213" t="s">
        <v>970</v>
      </c>
      <c r="C293" s="211" t="s">
        <v>16722</v>
      </c>
      <c r="D293" s="205" t="s">
        <v>16723</v>
      </c>
      <c r="G293" s="205" t="s">
        <v>16724</v>
      </c>
      <c r="I293" s="205">
        <v>20140812</v>
      </c>
      <c r="J293" s="205">
        <v>20141012</v>
      </c>
      <c r="K293" s="245">
        <v>1901145081</v>
      </c>
      <c r="L293" s="213" t="s">
        <v>16832</v>
      </c>
      <c r="M293" s="205" t="s">
        <v>695</v>
      </c>
      <c r="N293" s="245" t="s">
        <v>16726</v>
      </c>
      <c r="O293" s="245"/>
      <c r="P293" s="245"/>
      <c r="Q293" s="245"/>
      <c r="R293" s="245"/>
      <c r="S293" s="243" t="s">
        <v>605</v>
      </c>
      <c r="T293" s="717"/>
      <c r="U293" s="245"/>
      <c r="V293" s="245"/>
      <c r="W293" s="245"/>
      <c r="X293" s="245">
        <v>60</v>
      </c>
      <c r="Y293" s="245">
        <v>45.9</v>
      </c>
      <c r="Z293" s="243"/>
    </row>
    <row r="294" spans="2:26">
      <c r="B294" s="213" t="s">
        <v>970</v>
      </c>
      <c r="C294" s="211" t="s">
        <v>16722</v>
      </c>
      <c r="D294" s="205" t="s">
        <v>16723</v>
      </c>
      <c r="G294" s="205" t="s">
        <v>16724</v>
      </c>
      <c r="I294" s="205">
        <v>20140812</v>
      </c>
      <c r="J294" s="205">
        <v>20141012</v>
      </c>
      <c r="K294" s="245">
        <v>1901151389</v>
      </c>
      <c r="L294" s="213" t="s">
        <v>16833</v>
      </c>
      <c r="M294" s="205" t="s">
        <v>695</v>
      </c>
      <c r="N294" s="245" t="s">
        <v>16726</v>
      </c>
      <c r="O294" s="245"/>
      <c r="P294" s="245"/>
      <c r="Q294" s="245"/>
      <c r="R294" s="245"/>
      <c r="S294" s="243" t="s">
        <v>605</v>
      </c>
      <c r="T294" s="717"/>
      <c r="U294" s="245"/>
      <c r="V294" s="245"/>
      <c r="W294" s="245"/>
      <c r="X294" s="245">
        <v>60</v>
      </c>
      <c r="Y294" s="245">
        <v>90.1</v>
      </c>
      <c r="Z294" s="243"/>
    </row>
    <row r="295" spans="2:26">
      <c r="B295" s="213" t="s">
        <v>970</v>
      </c>
      <c r="C295" s="211" t="s">
        <v>16722</v>
      </c>
      <c r="D295" s="205" t="s">
        <v>16723</v>
      </c>
      <c r="G295" s="205" t="s">
        <v>16724</v>
      </c>
      <c r="I295" s="205">
        <v>20140812</v>
      </c>
      <c r="J295" s="205">
        <v>20141012</v>
      </c>
      <c r="K295" s="245">
        <v>1901164307</v>
      </c>
      <c r="L295" s="213" t="s">
        <v>16834</v>
      </c>
      <c r="M295" s="205" t="s">
        <v>695</v>
      </c>
      <c r="N295" s="245" t="s">
        <v>16726</v>
      </c>
      <c r="O295" s="245"/>
      <c r="P295" s="245"/>
      <c r="Q295" s="245"/>
      <c r="R295" s="245"/>
      <c r="S295" s="243" t="s">
        <v>605</v>
      </c>
      <c r="T295" s="717"/>
      <c r="U295" s="245"/>
      <c r="V295" s="245"/>
      <c r="W295" s="245"/>
      <c r="X295" s="245">
        <v>60</v>
      </c>
      <c r="Y295" s="245">
        <v>48.6</v>
      </c>
      <c r="Z295" s="243"/>
    </row>
    <row r="296" spans="2:26">
      <c r="B296" s="213" t="s">
        <v>970</v>
      </c>
      <c r="C296" s="211" t="s">
        <v>16722</v>
      </c>
      <c r="D296" s="205" t="s">
        <v>16723</v>
      </c>
      <c r="G296" s="205" t="s">
        <v>16724</v>
      </c>
      <c r="I296" s="205">
        <v>20140812</v>
      </c>
      <c r="J296" s="205">
        <v>20141012</v>
      </c>
      <c r="K296" s="245">
        <v>1901149041</v>
      </c>
      <c r="L296" s="213" t="s">
        <v>16835</v>
      </c>
      <c r="M296" s="205" t="s">
        <v>695</v>
      </c>
      <c r="N296" s="245" t="s">
        <v>16726</v>
      </c>
      <c r="O296" s="245"/>
      <c r="P296" s="245"/>
      <c r="Q296" s="245"/>
      <c r="R296" s="245"/>
      <c r="S296" s="243" t="s">
        <v>605</v>
      </c>
      <c r="T296" s="717"/>
      <c r="U296" s="245"/>
      <c r="V296" s="245"/>
      <c r="W296" s="245"/>
      <c r="X296" s="245">
        <v>60</v>
      </c>
      <c r="Y296" s="245">
        <v>23.1</v>
      </c>
      <c r="Z296" s="243"/>
    </row>
    <row r="297" spans="2:26">
      <c r="B297" s="213" t="s">
        <v>970</v>
      </c>
      <c r="C297" s="211" t="s">
        <v>16722</v>
      </c>
      <c r="D297" s="205" t="s">
        <v>16723</v>
      </c>
      <c r="G297" s="205" t="s">
        <v>16724</v>
      </c>
      <c r="I297" s="205">
        <v>20140812</v>
      </c>
      <c r="J297" s="205">
        <v>20141012</v>
      </c>
      <c r="K297" s="245">
        <v>1901158814</v>
      </c>
      <c r="L297" s="213" t="s">
        <v>16836</v>
      </c>
      <c r="M297" s="205" t="s">
        <v>695</v>
      </c>
      <c r="N297" s="245" t="s">
        <v>16726</v>
      </c>
      <c r="O297" s="245"/>
      <c r="P297" s="245"/>
      <c r="Q297" s="245"/>
      <c r="R297" s="245"/>
      <c r="S297" s="243" t="s">
        <v>605</v>
      </c>
      <c r="T297" s="717"/>
      <c r="U297" s="245"/>
      <c r="V297" s="245"/>
      <c r="W297" s="245"/>
      <c r="X297" s="245">
        <v>60</v>
      </c>
      <c r="Y297" s="245">
        <v>72.7</v>
      </c>
      <c r="Z297" s="243"/>
    </row>
    <row r="298" spans="2:26">
      <c r="B298" s="213" t="s">
        <v>970</v>
      </c>
      <c r="C298" s="211" t="s">
        <v>16722</v>
      </c>
      <c r="D298" s="205" t="s">
        <v>16723</v>
      </c>
      <c r="G298" s="205" t="s">
        <v>16724</v>
      </c>
      <c r="I298" s="205">
        <v>20140812</v>
      </c>
      <c r="J298" s="205">
        <v>20141012</v>
      </c>
      <c r="K298" s="245">
        <v>1900448825</v>
      </c>
      <c r="L298" s="213" t="s">
        <v>16837</v>
      </c>
      <c r="M298" s="205" t="s">
        <v>695</v>
      </c>
      <c r="N298" s="245" t="s">
        <v>16726</v>
      </c>
      <c r="O298" s="245"/>
      <c r="P298" s="245"/>
      <c r="Q298" s="245"/>
      <c r="R298" s="245"/>
      <c r="S298" s="243" t="s">
        <v>605</v>
      </c>
      <c r="T298" s="717"/>
      <c r="U298" s="245"/>
      <c r="V298" s="245"/>
      <c r="W298" s="245"/>
      <c r="X298" s="245">
        <v>60</v>
      </c>
      <c r="Y298" s="245">
        <v>35.9</v>
      </c>
      <c r="Z298" s="243"/>
    </row>
    <row r="299" spans="2:26">
      <c r="B299" s="213" t="s">
        <v>970</v>
      </c>
      <c r="C299" s="211" t="s">
        <v>16722</v>
      </c>
      <c r="D299" s="205" t="s">
        <v>16723</v>
      </c>
      <c r="G299" s="205" t="s">
        <v>16724</v>
      </c>
      <c r="I299" s="205">
        <v>20140812</v>
      </c>
      <c r="J299" s="205">
        <v>20141012</v>
      </c>
      <c r="K299" s="245">
        <v>1900448874</v>
      </c>
      <c r="L299" s="213" t="s">
        <v>16838</v>
      </c>
      <c r="M299" s="205" t="s">
        <v>695</v>
      </c>
      <c r="N299" s="245" t="s">
        <v>16726</v>
      </c>
      <c r="O299" s="245"/>
      <c r="P299" s="245"/>
      <c r="Q299" s="245"/>
      <c r="R299" s="245"/>
      <c r="S299" s="243" t="s">
        <v>605</v>
      </c>
      <c r="T299" s="717">
        <v>1</v>
      </c>
      <c r="U299" s="245"/>
      <c r="V299" s="245"/>
      <c r="W299" s="245"/>
      <c r="X299" s="245">
        <v>55</v>
      </c>
      <c r="Y299" s="245">
        <v>33.4</v>
      </c>
      <c r="Z299" s="243"/>
    </row>
    <row r="300" spans="2:26">
      <c r="B300" s="213" t="s">
        <v>970</v>
      </c>
      <c r="C300" s="211" t="s">
        <v>16722</v>
      </c>
      <c r="D300" s="205" t="s">
        <v>16723</v>
      </c>
      <c r="G300" s="205" t="s">
        <v>16724</v>
      </c>
      <c r="I300" s="205">
        <v>20140812</v>
      </c>
      <c r="J300" s="205">
        <v>20141012</v>
      </c>
      <c r="K300" s="245">
        <v>1900439823</v>
      </c>
      <c r="L300" s="213" t="s">
        <v>16839</v>
      </c>
      <c r="M300" s="205" t="s">
        <v>695</v>
      </c>
      <c r="N300" s="245" t="s">
        <v>16726</v>
      </c>
      <c r="O300" s="245"/>
      <c r="P300" s="245"/>
      <c r="Q300" s="245"/>
      <c r="R300" s="245"/>
      <c r="S300" s="243" t="s">
        <v>605</v>
      </c>
      <c r="T300" s="717"/>
      <c r="U300" s="245"/>
      <c r="V300" s="245"/>
      <c r="W300" s="245"/>
      <c r="X300" s="245">
        <v>60</v>
      </c>
      <c r="Y300" s="245">
        <v>44.9</v>
      </c>
      <c r="Z300" s="243"/>
    </row>
    <row r="301" spans="2:26">
      <c r="B301" s="213" t="s">
        <v>970</v>
      </c>
      <c r="C301" s="211" t="s">
        <v>16722</v>
      </c>
      <c r="D301" s="205" t="s">
        <v>16723</v>
      </c>
      <c r="G301" s="205" t="s">
        <v>16724</v>
      </c>
      <c r="I301" s="205">
        <v>20140812</v>
      </c>
      <c r="J301" s="205">
        <v>20141012</v>
      </c>
      <c r="K301" s="245">
        <v>1900447538</v>
      </c>
      <c r="L301" s="213" t="s">
        <v>16840</v>
      </c>
      <c r="M301" s="205" t="s">
        <v>695</v>
      </c>
      <c r="N301" s="245" t="s">
        <v>16726</v>
      </c>
      <c r="O301" s="245"/>
      <c r="P301" s="245"/>
      <c r="Q301" s="245"/>
      <c r="R301" s="245"/>
      <c r="S301" s="243" t="s">
        <v>605</v>
      </c>
      <c r="T301" s="717"/>
      <c r="U301" s="245"/>
      <c r="V301" s="245"/>
      <c r="W301" s="245"/>
      <c r="X301" s="245">
        <v>60</v>
      </c>
      <c r="Y301" s="245">
        <v>60.7</v>
      </c>
      <c r="Z301" s="243"/>
    </row>
    <row r="302" spans="2:26">
      <c r="B302" s="213" t="s">
        <v>970</v>
      </c>
      <c r="C302" s="211" t="s">
        <v>16722</v>
      </c>
      <c r="D302" s="205" t="s">
        <v>16723</v>
      </c>
      <c r="G302" s="205" t="s">
        <v>16724</v>
      </c>
      <c r="I302" s="205">
        <v>20140812</v>
      </c>
      <c r="J302" s="205">
        <v>20141012</v>
      </c>
      <c r="K302" s="245">
        <v>1900447256</v>
      </c>
      <c r="L302" s="213" t="s">
        <v>16841</v>
      </c>
      <c r="M302" s="205" t="s">
        <v>695</v>
      </c>
      <c r="N302" s="245" t="s">
        <v>16726</v>
      </c>
      <c r="O302" s="245"/>
      <c r="P302" s="245"/>
      <c r="Q302" s="245"/>
      <c r="R302" s="245"/>
      <c r="S302" s="243" t="s">
        <v>605</v>
      </c>
      <c r="T302" s="717"/>
      <c r="U302" s="245"/>
      <c r="V302" s="245"/>
      <c r="W302" s="245"/>
      <c r="X302" s="245">
        <v>60</v>
      </c>
      <c r="Y302" s="245">
        <v>52.8</v>
      </c>
      <c r="Z302" s="243"/>
    </row>
    <row r="303" spans="2:26">
      <c r="B303" s="213" t="s">
        <v>970</v>
      </c>
      <c r="C303" s="211" t="s">
        <v>16722</v>
      </c>
      <c r="D303" s="205" t="s">
        <v>16723</v>
      </c>
      <c r="G303" s="205" t="s">
        <v>16724</v>
      </c>
      <c r="I303" s="205">
        <v>20140812</v>
      </c>
      <c r="J303" s="205">
        <v>20141012</v>
      </c>
      <c r="K303" s="245">
        <v>1900446684</v>
      </c>
      <c r="L303" s="213" t="s">
        <v>16842</v>
      </c>
      <c r="M303" s="205" t="s">
        <v>695</v>
      </c>
      <c r="N303" s="245" t="s">
        <v>16726</v>
      </c>
      <c r="O303" s="245"/>
      <c r="P303" s="245"/>
      <c r="Q303" s="245"/>
      <c r="R303" s="245"/>
      <c r="S303" s="243" t="s">
        <v>605</v>
      </c>
      <c r="T303" s="717"/>
      <c r="U303" s="245"/>
      <c r="V303" s="245"/>
      <c r="W303" s="245"/>
      <c r="X303" s="245">
        <v>60</v>
      </c>
      <c r="Y303" s="245">
        <v>34.200000000000003</v>
      </c>
      <c r="Z303" s="243"/>
    </row>
    <row r="304" spans="2:26">
      <c r="B304" s="213" t="s">
        <v>970</v>
      </c>
      <c r="C304" s="211" t="s">
        <v>16722</v>
      </c>
      <c r="D304" s="205" t="s">
        <v>16723</v>
      </c>
      <c r="G304" s="205" t="s">
        <v>16724</v>
      </c>
      <c r="I304" s="205">
        <v>20140812</v>
      </c>
      <c r="J304" s="205">
        <v>20141012</v>
      </c>
      <c r="K304" s="245">
        <v>1900450481</v>
      </c>
      <c r="L304" s="213" t="s">
        <v>16843</v>
      </c>
      <c r="M304" s="205" t="s">
        <v>695</v>
      </c>
      <c r="N304" s="245" t="s">
        <v>16726</v>
      </c>
      <c r="O304" s="245"/>
      <c r="P304" s="245"/>
      <c r="Q304" s="245"/>
      <c r="R304" s="245"/>
      <c r="S304" s="243" t="s">
        <v>605</v>
      </c>
      <c r="T304" s="717"/>
      <c r="U304" s="245"/>
      <c r="V304" s="245"/>
      <c r="W304" s="245"/>
      <c r="X304" s="245">
        <v>60</v>
      </c>
      <c r="Y304" s="245">
        <v>77.900000000000006</v>
      </c>
      <c r="Z304" s="243"/>
    </row>
    <row r="305" spans="2:26">
      <c r="B305" s="213" t="s">
        <v>970</v>
      </c>
      <c r="C305" s="211" t="s">
        <v>16722</v>
      </c>
      <c r="D305" s="205" t="s">
        <v>16723</v>
      </c>
      <c r="G305" s="205" t="s">
        <v>16724</v>
      </c>
      <c r="I305" s="205">
        <v>20140812</v>
      </c>
      <c r="J305" s="205">
        <v>20141012</v>
      </c>
      <c r="K305" s="245">
        <v>1900448739</v>
      </c>
      <c r="L305" s="213" t="s">
        <v>16844</v>
      </c>
      <c r="M305" s="205" t="s">
        <v>695</v>
      </c>
      <c r="N305" s="245" t="s">
        <v>16726</v>
      </c>
      <c r="O305" s="245"/>
      <c r="P305" s="245"/>
      <c r="Q305" s="245"/>
      <c r="R305" s="245"/>
      <c r="S305" s="243" t="s">
        <v>605</v>
      </c>
      <c r="T305" s="717"/>
      <c r="U305" s="245"/>
      <c r="V305" s="245"/>
      <c r="W305" s="245"/>
      <c r="X305" s="245">
        <v>60</v>
      </c>
      <c r="Y305" s="245">
        <v>32.700000000000003</v>
      </c>
      <c r="Z305" s="243"/>
    </row>
    <row r="306" spans="2:26">
      <c r="B306" s="213" t="s">
        <v>970</v>
      </c>
      <c r="C306" s="211" t="s">
        <v>16722</v>
      </c>
      <c r="D306" s="205" t="s">
        <v>16723</v>
      </c>
      <c r="G306" s="205" t="s">
        <v>16724</v>
      </c>
      <c r="I306" s="205">
        <v>20140812</v>
      </c>
      <c r="J306" s="205">
        <v>20141012</v>
      </c>
      <c r="K306" s="245">
        <v>1900450486</v>
      </c>
      <c r="L306" s="213" t="s">
        <v>16845</v>
      </c>
      <c r="M306" s="205" t="s">
        <v>695</v>
      </c>
      <c r="N306" s="245" t="s">
        <v>16726</v>
      </c>
      <c r="O306" s="245"/>
      <c r="P306" s="245"/>
      <c r="Q306" s="245"/>
      <c r="R306" s="245"/>
      <c r="S306" s="243" t="s">
        <v>605</v>
      </c>
      <c r="T306" s="717"/>
      <c r="U306" s="245"/>
      <c r="V306" s="245"/>
      <c r="W306" s="245"/>
      <c r="X306" s="245">
        <v>60</v>
      </c>
      <c r="Y306" s="245">
        <v>32.700000000000003</v>
      </c>
      <c r="Z306" s="243"/>
    </row>
    <row r="307" spans="2:26">
      <c r="B307" s="213" t="s">
        <v>970</v>
      </c>
      <c r="C307" s="211" t="s">
        <v>16722</v>
      </c>
      <c r="D307" s="205" t="s">
        <v>16723</v>
      </c>
      <c r="G307" s="205" t="s">
        <v>16724</v>
      </c>
      <c r="I307" s="205">
        <v>20140812</v>
      </c>
      <c r="J307" s="205">
        <v>20141012</v>
      </c>
      <c r="K307" s="245">
        <v>1900590718</v>
      </c>
      <c r="L307" s="213" t="s">
        <v>16846</v>
      </c>
      <c r="M307" s="205" t="s">
        <v>695</v>
      </c>
      <c r="N307" s="245" t="s">
        <v>16726</v>
      </c>
      <c r="O307" s="245"/>
      <c r="P307" s="245"/>
      <c r="Q307" s="245"/>
      <c r="R307" s="245"/>
      <c r="S307" s="243" t="s">
        <v>605</v>
      </c>
      <c r="T307" s="717"/>
      <c r="U307" s="245"/>
      <c r="V307" s="245"/>
      <c r="W307" s="245"/>
      <c r="X307" s="245">
        <v>60</v>
      </c>
      <c r="Y307" s="245">
        <v>20.6</v>
      </c>
      <c r="Z307" s="243"/>
    </row>
    <row r="308" spans="2:26">
      <c r="B308" s="213" t="s">
        <v>970</v>
      </c>
      <c r="C308" s="211" t="s">
        <v>16722</v>
      </c>
      <c r="D308" s="205" t="s">
        <v>16723</v>
      </c>
      <c r="G308" s="205" t="s">
        <v>16724</v>
      </c>
      <c r="I308" s="205">
        <v>20140812</v>
      </c>
      <c r="J308" s="205">
        <v>20141012</v>
      </c>
      <c r="K308" s="245">
        <v>2900057693</v>
      </c>
      <c r="L308" s="213" t="s">
        <v>16847</v>
      </c>
      <c r="M308" s="205" t="s">
        <v>695</v>
      </c>
      <c r="N308" s="245" t="s">
        <v>16726</v>
      </c>
      <c r="O308" s="245"/>
      <c r="P308" s="245"/>
      <c r="Q308" s="245"/>
      <c r="R308" s="245"/>
      <c r="S308" s="243" t="s">
        <v>605</v>
      </c>
      <c r="T308" s="717"/>
      <c r="U308" s="245"/>
      <c r="V308" s="245"/>
      <c r="W308" s="245"/>
      <c r="X308" s="245">
        <v>60</v>
      </c>
      <c r="Y308" s="245">
        <v>16.8</v>
      </c>
      <c r="Z308" s="243"/>
    </row>
    <row r="309" spans="2:26">
      <c r="B309" s="213" t="s">
        <v>970</v>
      </c>
      <c r="C309" s="211" t="s">
        <v>16722</v>
      </c>
      <c r="D309" s="205" t="s">
        <v>16723</v>
      </c>
      <c r="G309" s="205" t="s">
        <v>16724</v>
      </c>
      <c r="I309" s="205">
        <v>20140812</v>
      </c>
      <c r="J309" s="205">
        <v>20141012</v>
      </c>
      <c r="K309" s="245">
        <v>1900652220</v>
      </c>
      <c r="L309" s="213" t="s">
        <v>16848</v>
      </c>
      <c r="M309" s="205" t="s">
        <v>695</v>
      </c>
      <c r="N309" s="245" t="s">
        <v>16726</v>
      </c>
      <c r="O309" s="245"/>
      <c r="P309" s="245"/>
      <c r="Q309" s="245"/>
      <c r="R309" s="245"/>
      <c r="S309" s="243" t="s">
        <v>605</v>
      </c>
      <c r="T309" s="717"/>
      <c r="U309" s="245"/>
      <c r="V309" s="245"/>
      <c r="W309" s="245"/>
      <c r="X309" s="245">
        <v>60</v>
      </c>
      <c r="Y309" s="245">
        <v>50.6</v>
      </c>
      <c r="Z309" s="243"/>
    </row>
    <row r="310" spans="2:26">
      <c r="B310" s="213" t="s">
        <v>970</v>
      </c>
      <c r="C310" s="211" t="s">
        <v>16722</v>
      </c>
      <c r="D310" s="205" t="s">
        <v>16723</v>
      </c>
      <c r="G310" s="205" t="s">
        <v>16724</v>
      </c>
      <c r="I310" s="205">
        <v>20140812</v>
      </c>
      <c r="J310" s="205">
        <v>20141012</v>
      </c>
      <c r="K310" s="245">
        <v>1900651531</v>
      </c>
      <c r="L310" s="213" t="s">
        <v>16849</v>
      </c>
      <c r="M310" s="205" t="s">
        <v>695</v>
      </c>
      <c r="N310" s="245" t="s">
        <v>16726</v>
      </c>
      <c r="O310" s="245"/>
      <c r="P310" s="245"/>
      <c r="Q310" s="245"/>
      <c r="R310" s="245"/>
      <c r="S310" s="243" t="s">
        <v>605</v>
      </c>
      <c r="T310" s="717"/>
      <c r="U310" s="245"/>
      <c r="V310" s="245"/>
      <c r="W310" s="245"/>
      <c r="X310" s="245">
        <v>60</v>
      </c>
      <c r="Y310" s="245">
        <v>28.8</v>
      </c>
      <c r="Z310" s="243"/>
    </row>
    <row r="311" spans="2:26">
      <c r="B311" s="213" t="s">
        <v>970</v>
      </c>
      <c r="C311" s="211" t="s">
        <v>16722</v>
      </c>
      <c r="D311" s="205" t="s">
        <v>16723</v>
      </c>
      <c r="G311" s="205" t="s">
        <v>16724</v>
      </c>
      <c r="I311" s="205">
        <v>20140812</v>
      </c>
      <c r="J311" s="205">
        <v>20141012</v>
      </c>
      <c r="K311" s="245">
        <v>1900648360</v>
      </c>
      <c r="L311" s="213" t="s">
        <v>16850</v>
      </c>
      <c r="M311" s="205" t="s">
        <v>695</v>
      </c>
      <c r="N311" s="245" t="s">
        <v>16726</v>
      </c>
      <c r="O311" s="245"/>
      <c r="P311" s="245"/>
      <c r="Q311" s="245"/>
      <c r="R311" s="245"/>
      <c r="S311" s="243" t="s">
        <v>605</v>
      </c>
      <c r="T311" s="717"/>
      <c r="U311" s="245"/>
      <c r="V311" s="245"/>
      <c r="W311" s="245"/>
      <c r="X311" s="245">
        <v>60</v>
      </c>
      <c r="Y311" s="245">
        <v>39.6</v>
      </c>
      <c r="Z311" s="243"/>
    </row>
    <row r="312" spans="2:26">
      <c r="B312" s="213" t="s">
        <v>970</v>
      </c>
      <c r="C312" s="211" t="s">
        <v>16722</v>
      </c>
      <c r="D312" s="205" t="s">
        <v>16723</v>
      </c>
      <c r="G312" s="205" t="s">
        <v>16724</v>
      </c>
      <c r="I312" s="205">
        <v>20140812</v>
      </c>
      <c r="J312" s="205">
        <v>20141012</v>
      </c>
      <c r="K312" s="245">
        <v>1900651526</v>
      </c>
      <c r="L312" s="213" t="s">
        <v>16851</v>
      </c>
      <c r="M312" s="205" t="s">
        <v>695</v>
      </c>
      <c r="N312" s="245" t="s">
        <v>16726</v>
      </c>
      <c r="O312" s="245"/>
      <c r="P312" s="245"/>
      <c r="Q312" s="245"/>
      <c r="R312" s="245"/>
      <c r="S312" s="243" t="s">
        <v>605</v>
      </c>
      <c r="T312" s="717"/>
      <c r="U312" s="245"/>
      <c r="V312" s="245"/>
      <c r="W312" s="245"/>
      <c r="X312" s="245">
        <v>60</v>
      </c>
      <c r="Y312" s="245">
        <v>48.5</v>
      </c>
      <c r="Z312" s="243"/>
    </row>
    <row r="313" spans="2:26">
      <c r="B313" s="213" t="s">
        <v>970</v>
      </c>
      <c r="C313" s="211" t="s">
        <v>16722</v>
      </c>
      <c r="D313" s="205" t="s">
        <v>16723</v>
      </c>
      <c r="G313" s="205" t="s">
        <v>16724</v>
      </c>
      <c r="I313" s="205">
        <v>20140812</v>
      </c>
      <c r="J313" s="205">
        <v>20141012</v>
      </c>
      <c r="K313" s="245">
        <v>1900651528</v>
      </c>
      <c r="L313" s="213" t="s">
        <v>16852</v>
      </c>
      <c r="M313" s="205" t="s">
        <v>695</v>
      </c>
      <c r="N313" s="245" t="s">
        <v>16726</v>
      </c>
      <c r="O313" s="245"/>
      <c r="P313" s="245"/>
      <c r="Q313" s="245"/>
      <c r="R313" s="245"/>
      <c r="S313" s="243" t="s">
        <v>605</v>
      </c>
      <c r="T313" s="717"/>
      <c r="U313" s="245"/>
      <c r="V313" s="245"/>
      <c r="W313" s="245"/>
      <c r="X313" s="245">
        <v>60</v>
      </c>
      <c r="Y313" s="245">
        <v>50.3</v>
      </c>
      <c r="Z313" s="243"/>
    </row>
    <row r="314" spans="2:26">
      <c r="B314" s="213" t="s">
        <v>970</v>
      </c>
      <c r="C314" s="211" t="s">
        <v>16722</v>
      </c>
      <c r="D314" s="205" t="s">
        <v>16723</v>
      </c>
      <c r="G314" s="205" t="s">
        <v>16724</v>
      </c>
      <c r="I314" s="205">
        <v>20140812</v>
      </c>
      <c r="J314" s="205">
        <v>20141012</v>
      </c>
      <c r="K314" s="245">
        <v>1900653259</v>
      </c>
      <c r="L314" s="213" t="s">
        <v>16853</v>
      </c>
      <c r="M314" s="205" t="s">
        <v>695</v>
      </c>
      <c r="N314" s="245" t="s">
        <v>16726</v>
      </c>
      <c r="O314" s="245"/>
      <c r="P314" s="245"/>
      <c r="Q314" s="245"/>
      <c r="R314" s="245"/>
      <c r="S314" s="243" t="s">
        <v>605</v>
      </c>
      <c r="T314" s="717"/>
      <c r="U314" s="245"/>
      <c r="V314" s="245"/>
      <c r="W314" s="245"/>
      <c r="X314" s="245">
        <v>60</v>
      </c>
      <c r="Y314" s="245">
        <v>61.2</v>
      </c>
      <c r="Z314" s="243"/>
    </row>
    <row r="315" spans="2:26">
      <c r="B315" s="213" t="s">
        <v>970</v>
      </c>
      <c r="C315" s="211" t="s">
        <v>16722</v>
      </c>
      <c r="D315" s="205" t="s">
        <v>16723</v>
      </c>
      <c r="G315" s="205" t="s">
        <v>16724</v>
      </c>
      <c r="I315" s="205">
        <v>20140812</v>
      </c>
      <c r="J315" s="205">
        <v>20141012</v>
      </c>
      <c r="K315" s="245">
        <v>1900649113</v>
      </c>
      <c r="L315" s="213" t="s">
        <v>16854</v>
      </c>
      <c r="M315" s="205" t="s">
        <v>695</v>
      </c>
      <c r="N315" s="245" t="s">
        <v>16726</v>
      </c>
      <c r="O315" s="245"/>
      <c r="P315" s="245"/>
      <c r="Q315" s="245"/>
      <c r="R315" s="245"/>
      <c r="S315" s="243" t="s">
        <v>605</v>
      </c>
      <c r="T315" s="717">
        <v>1</v>
      </c>
      <c r="U315" s="245"/>
      <c r="V315" s="245"/>
      <c r="W315" s="245"/>
      <c r="X315" s="245">
        <v>60</v>
      </c>
      <c r="Y315" s="245">
        <v>58.1</v>
      </c>
      <c r="Z315" s="243"/>
    </row>
    <row r="316" spans="2:26">
      <c r="B316" s="213" t="s">
        <v>970</v>
      </c>
      <c r="C316" s="211" t="s">
        <v>16722</v>
      </c>
      <c r="D316" s="205" t="s">
        <v>16723</v>
      </c>
      <c r="G316" s="205" t="s">
        <v>16724</v>
      </c>
      <c r="I316" s="205">
        <v>20140812</v>
      </c>
      <c r="J316" s="205">
        <v>20141012</v>
      </c>
      <c r="K316" s="245">
        <v>1900649616</v>
      </c>
      <c r="L316" s="213" t="s">
        <v>16855</v>
      </c>
      <c r="M316" s="205" t="s">
        <v>695</v>
      </c>
      <c r="N316" s="245" t="s">
        <v>16726</v>
      </c>
      <c r="O316" s="245"/>
      <c r="P316" s="245"/>
      <c r="Q316" s="245"/>
      <c r="R316" s="245"/>
      <c r="S316" s="243" t="s">
        <v>605</v>
      </c>
      <c r="T316" s="717"/>
      <c r="U316" s="245"/>
      <c r="V316" s="245"/>
      <c r="W316" s="245"/>
      <c r="X316" s="245">
        <v>60</v>
      </c>
      <c r="Y316" s="245">
        <v>51.5</v>
      </c>
      <c r="Z316" s="243"/>
    </row>
    <row r="317" spans="2:26">
      <c r="B317" s="213" t="s">
        <v>970</v>
      </c>
      <c r="C317" s="211" t="s">
        <v>16722</v>
      </c>
      <c r="D317" s="205" t="s">
        <v>16723</v>
      </c>
      <c r="G317" s="205" t="s">
        <v>16724</v>
      </c>
      <c r="I317" s="205">
        <v>20140812</v>
      </c>
      <c r="J317" s="205">
        <v>20141012</v>
      </c>
      <c r="K317" s="245">
        <v>1900648286</v>
      </c>
      <c r="L317" s="213" t="s">
        <v>16856</v>
      </c>
      <c r="M317" s="205" t="s">
        <v>695</v>
      </c>
      <c r="N317" s="245" t="s">
        <v>16726</v>
      </c>
      <c r="O317" s="245"/>
      <c r="P317" s="245"/>
      <c r="Q317" s="245"/>
      <c r="R317" s="245"/>
      <c r="S317" s="243" t="s">
        <v>605</v>
      </c>
      <c r="T317" s="717"/>
      <c r="U317" s="245"/>
      <c r="V317" s="245"/>
      <c r="W317" s="245"/>
      <c r="X317" s="245">
        <v>60</v>
      </c>
      <c r="Y317" s="245">
        <v>35.299999999999997</v>
      </c>
      <c r="Z317" s="243"/>
    </row>
    <row r="318" spans="2:26">
      <c r="B318" s="213" t="s">
        <v>970</v>
      </c>
      <c r="C318" s="211" t="s">
        <v>16722</v>
      </c>
      <c r="D318" s="205" t="s">
        <v>16723</v>
      </c>
      <c r="G318" s="205" t="s">
        <v>16724</v>
      </c>
      <c r="I318" s="205">
        <v>20140812</v>
      </c>
      <c r="J318" s="205">
        <v>20141012</v>
      </c>
      <c r="K318" s="245">
        <v>1900653244</v>
      </c>
      <c r="L318" s="213" t="s">
        <v>16857</v>
      </c>
      <c r="M318" s="205" t="s">
        <v>695</v>
      </c>
      <c r="N318" s="245" t="s">
        <v>16726</v>
      </c>
      <c r="O318" s="245"/>
      <c r="P318" s="245"/>
      <c r="Q318" s="245"/>
      <c r="R318" s="245"/>
      <c r="S318" s="243" t="s">
        <v>605</v>
      </c>
      <c r="T318" s="717"/>
      <c r="U318" s="245"/>
      <c r="V318" s="245"/>
      <c r="W318" s="245"/>
      <c r="X318" s="245">
        <v>60</v>
      </c>
      <c r="Y318" s="245">
        <v>60.6</v>
      </c>
      <c r="Z318" s="243"/>
    </row>
    <row r="319" spans="2:26">
      <c r="B319" s="213" t="s">
        <v>970</v>
      </c>
      <c r="C319" s="211" t="s">
        <v>16722</v>
      </c>
      <c r="D319" s="205" t="s">
        <v>16723</v>
      </c>
      <c r="G319" s="205" t="s">
        <v>16724</v>
      </c>
      <c r="I319" s="205">
        <v>20140812</v>
      </c>
      <c r="J319" s="205">
        <v>20141012</v>
      </c>
      <c r="K319" s="245">
        <v>1900648304</v>
      </c>
      <c r="L319" s="213" t="s">
        <v>16858</v>
      </c>
      <c r="M319" s="205" t="s">
        <v>695</v>
      </c>
      <c r="N319" s="245" t="s">
        <v>16726</v>
      </c>
      <c r="O319" s="245"/>
      <c r="P319" s="245"/>
      <c r="Q319" s="245"/>
      <c r="R319" s="245"/>
      <c r="S319" s="243" t="s">
        <v>605</v>
      </c>
      <c r="T319" s="717"/>
      <c r="U319" s="245"/>
      <c r="V319" s="245"/>
      <c r="W319" s="245"/>
      <c r="X319" s="245">
        <v>60</v>
      </c>
      <c r="Y319" s="245">
        <v>101.1</v>
      </c>
      <c r="Z319" s="243"/>
    </row>
    <row r="320" spans="2:26">
      <c r="B320" s="213" t="s">
        <v>970</v>
      </c>
      <c r="C320" s="211" t="s">
        <v>16722</v>
      </c>
      <c r="D320" s="205" t="s">
        <v>16723</v>
      </c>
      <c r="G320" s="205" t="s">
        <v>16724</v>
      </c>
      <c r="I320" s="205">
        <v>20140812</v>
      </c>
      <c r="J320" s="205">
        <v>20141012</v>
      </c>
      <c r="K320" s="245">
        <v>1900652296</v>
      </c>
      <c r="L320" s="213" t="s">
        <v>16859</v>
      </c>
      <c r="M320" s="205" t="s">
        <v>695</v>
      </c>
      <c r="N320" s="245" t="s">
        <v>16726</v>
      </c>
      <c r="O320" s="245"/>
      <c r="P320" s="245"/>
      <c r="Q320" s="245"/>
      <c r="R320" s="245"/>
      <c r="S320" s="243" t="s">
        <v>605</v>
      </c>
      <c r="T320" s="717"/>
      <c r="U320" s="245"/>
      <c r="V320" s="245"/>
      <c r="W320" s="245"/>
      <c r="X320" s="245">
        <v>60</v>
      </c>
      <c r="Y320" s="245">
        <v>96</v>
      </c>
      <c r="Z320" s="243"/>
    </row>
    <row r="321" spans="2:26">
      <c r="B321" s="213" t="s">
        <v>970</v>
      </c>
      <c r="C321" s="211" t="s">
        <v>16722</v>
      </c>
      <c r="D321" s="205" t="s">
        <v>16723</v>
      </c>
      <c r="G321" s="205" t="s">
        <v>16724</v>
      </c>
      <c r="I321" s="205">
        <v>20140812</v>
      </c>
      <c r="J321" s="205">
        <v>20141012</v>
      </c>
      <c r="K321" s="245">
        <v>1900644911</v>
      </c>
      <c r="L321" s="213" t="s">
        <v>16860</v>
      </c>
      <c r="M321" s="205" t="s">
        <v>695</v>
      </c>
      <c r="N321" s="245" t="s">
        <v>16726</v>
      </c>
      <c r="O321" s="245"/>
      <c r="P321" s="245"/>
      <c r="Q321" s="245"/>
      <c r="R321" s="245"/>
      <c r="S321" s="243" t="s">
        <v>605</v>
      </c>
      <c r="T321" s="717"/>
      <c r="U321" s="245"/>
      <c r="V321" s="245"/>
      <c r="W321" s="245"/>
      <c r="X321" s="245">
        <v>60</v>
      </c>
      <c r="Y321" s="245">
        <v>48.4</v>
      </c>
      <c r="Z321" s="243"/>
    </row>
    <row r="322" spans="2:26">
      <c r="B322" s="213" t="s">
        <v>970</v>
      </c>
      <c r="C322" s="211" t="s">
        <v>16722</v>
      </c>
      <c r="D322" s="205" t="s">
        <v>16723</v>
      </c>
      <c r="G322" s="205" t="s">
        <v>16724</v>
      </c>
      <c r="I322" s="205">
        <v>20140812</v>
      </c>
      <c r="J322" s="205">
        <v>20141012</v>
      </c>
      <c r="K322" s="245">
        <v>1900645000</v>
      </c>
      <c r="L322" s="213" t="s">
        <v>16861</v>
      </c>
      <c r="M322" s="205" t="s">
        <v>695</v>
      </c>
      <c r="N322" s="245" t="s">
        <v>16726</v>
      </c>
      <c r="O322" s="245"/>
      <c r="P322" s="245"/>
      <c r="Q322" s="245"/>
      <c r="R322" s="245"/>
      <c r="S322" s="243" t="s">
        <v>605</v>
      </c>
      <c r="T322" s="717"/>
      <c r="U322" s="245"/>
      <c r="V322" s="245"/>
      <c r="W322" s="245"/>
      <c r="X322" s="245">
        <v>60</v>
      </c>
      <c r="Y322" s="245">
        <v>15.5</v>
      </c>
      <c r="Z322" s="243"/>
    </row>
    <row r="323" spans="2:26">
      <c r="B323" s="213" t="s">
        <v>970</v>
      </c>
      <c r="C323" s="211" t="s">
        <v>16722</v>
      </c>
      <c r="D323" s="205" t="s">
        <v>16723</v>
      </c>
      <c r="G323" s="205" t="s">
        <v>16724</v>
      </c>
      <c r="I323" s="205">
        <v>20140812</v>
      </c>
      <c r="J323" s="205">
        <v>20141012</v>
      </c>
      <c r="K323" s="245">
        <v>1900644919</v>
      </c>
      <c r="L323" s="213" t="s">
        <v>16862</v>
      </c>
      <c r="M323" s="205" t="s">
        <v>695</v>
      </c>
      <c r="N323" s="245" t="s">
        <v>16726</v>
      </c>
      <c r="O323" s="245"/>
      <c r="P323" s="245"/>
      <c r="Q323" s="245"/>
      <c r="R323" s="245"/>
      <c r="S323" s="243" t="s">
        <v>605</v>
      </c>
      <c r="T323" s="717"/>
      <c r="U323" s="245"/>
      <c r="V323" s="245"/>
      <c r="W323" s="245"/>
      <c r="X323" s="245">
        <v>60</v>
      </c>
      <c r="Y323" s="245">
        <v>17</v>
      </c>
      <c r="Z323" s="243"/>
    </row>
    <row r="324" spans="2:26">
      <c r="B324" s="213" t="s">
        <v>970</v>
      </c>
      <c r="C324" s="211" t="s">
        <v>16722</v>
      </c>
      <c r="D324" s="205" t="s">
        <v>16723</v>
      </c>
      <c r="G324" s="205" t="s">
        <v>16724</v>
      </c>
      <c r="I324" s="205">
        <v>20140812</v>
      </c>
      <c r="J324" s="205">
        <v>20141012</v>
      </c>
      <c r="K324" s="245">
        <v>1900644975</v>
      </c>
      <c r="L324" s="213" t="s">
        <v>16863</v>
      </c>
      <c r="M324" s="205" t="s">
        <v>695</v>
      </c>
      <c r="N324" s="245" t="s">
        <v>16726</v>
      </c>
      <c r="O324" s="245"/>
      <c r="P324" s="245"/>
      <c r="Q324" s="245"/>
      <c r="R324" s="245"/>
      <c r="S324" s="243" t="s">
        <v>605</v>
      </c>
      <c r="T324" s="717"/>
      <c r="U324" s="245"/>
      <c r="V324" s="245"/>
      <c r="W324" s="245"/>
      <c r="X324" s="245">
        <v>60</v>
      </c>
      <c r="Y324" s="245">
        <v>38.5</v>
      </c>
      <c r="Z324" s="243"/>
    </row>
    <row r="325" spans="2:26">
      <c r="B325" s="213" t="s">
        <v>970</v>
      </c>
      <c r="C325" s="211" t="s">
        <v>16722</v>
      </c>
      <c r="D325" s="205" t="s">
        <v>16723</v>
      </c>
      <c r="G325" s="205" t="s">
        <v>16724</v>
      </c>
      <c r="I325" s="205">
        <v>20140812</v>
      </c>
      <c r="J325" s="205">
        <v>20141012</v>
      </c>
      <c r="K325" s="245">
        <v>1900644972</v>
      </c>
      <c r="L325" s="213" t="s">
        <v>16864</v>
      </c>
      <c r="M325" s="205" t="s">
        <v>695</v>
      </c>
      <c r="N325" s="245" t="s">
        <v>16726</v>
      </c>
      <c r="O325" s="245"/>
      <c r="P325" s="245"/>
      <c r="Q325" s="245"/>
      <c r="R325" s="245"/>
      <c r="S325" s="243" t="s">
        <v>605</v>
      </c>
      <c r="T325" s="717"/>
      <c r="U325" s="245"/>
      <c r="V325" s="245"/>
      <c r="W325" s="245"/>
      <c r="X325" s="245">
        <v>60</v>
      </c>
      <c r="Y325" s="245">
        <v>30.3</v>
      </c>
      <c r="Z325" s="243"/>
    </row>
    <row r="326" spans="2:26">
      <c r="B326" s="213" t="s">
        <v>970</v>
      </c>
      <c r="C326" s="211" t="s">
        <v>16722</v>
      </c>
      <c r="D326" s="205" t="s">
        <v>16723</v>
      </c>
      <c r="G326" s="205" t="s">
        <v>16724</v>
      </c>
      <c r="I326" s="205">
        <v>20140812</v>
      </c>
      <c r="J326" s="205">
        <v>20141012</v>
      </c>
      <c r="K326" s="245">
        <v>1900644964</v>
      </c>
      <c r="L326" s="213" t="s">
        <v>16865</v>
      </c>
      <c r="M326" s="205" t="s">
        <v>695</v>
      </c>
      <c r="N326" s="245" t="s">
        <v>16726</v>
      </c>
      <c r="O326" s="245"/>
      <c r="P326" s="245"/>
      <c r="Q326" s="245"/>
      <c r="R326" s="245"/>
      <c r="S326" s="243" t="s">
        <v>605</v>
      </c>
      <c r="T326" s="717"/>
      <c r="U326" s="245"/>
      <c r="V326" s="245"/>
      <c r="W326" s="245"/>
      <c r="X326" s="245">
        <v>60</v>
      </c>
      <c r="Y326" s="245">
        <v>52.4</v>
      </c>
      <c r="Z326" s="243"/>
    </row>
    <row r="327" spans="2:26">
      <c r="B327" s="213" t="s">
        <v>970</v>
      </c>
      <c r="C327" s="211" t="s">
        <v>16722</v>
      </c>
      <c r="D327" s="205" t="s">
        <v>16723</v>
      </c>
      <c r="G327" s="205" t="s">
        <v>16724</v>
      </c>
      <c r="I327" s="205">
        <v>20140812</v>
      </c>
      <c r="J327" s="205">
        <v>20141012</v>
      </c>
      <c r="K327" s="245">
        <v>1900644946</v>
      </c>
      <c r="L327" s="213" t="s">
        <v>16866</v>
      </c>
      <c r="M327" s="205" t="s">
        <v>695</v>
      </c>
      <c r="N327" s="245" t="s">
        <v>16726</v>
      </c>
      <c r="O327" s="245"/>
      <c r="P327" s="245"/>
      <c r="Q327" s="245"/>
      <c r="R327" s="245"/>
      <c r="S327" s="243" t="s">
        <v>605</v>
      </c>
      <c r="T327" s="717"/>
      <c r="U327" s="245"/>
      <c r="V327" s="245"/>
      <c r="W327" s="245"/>
      <c r="X327" s="245">
        <v>150</v>
      </c>
      <c r="Y327" s="245">
        <v>8.6999999999999993</v>
      </c>
      <c r="Z327" s="243"/>
    </row>
    <row r="328" spans="2:26">
      <c r="B328" s="213" t="s">
        <v>970</v>
      </c>
      <c r="C328" s="211" t="s">
        <v>16722</v>
      </c>
      <c r="D328" s="205" t="s">
        <v>16723</v>
      </c>
      <c r="G328" s="205" t="s">
        <v>16724</v>
      </c>
      <c r="I328" s="205">
        <v>20140812</v>
      </c>
      <c r="J328" s="205">
        <v>20141012</v>
      </c>
      <c r="K328" s="245">
        <v>1900644810</v>
      </c>
      <c r="L328" s="213" t="s">
        <v>16867</v>
      </c>
      <c r="M328" s="205" t="s">
        <v>695</v>
      </c>
      <c r="N328" s="245" t="s">
        <v>16726</v>
      </c>
      <c r="O328" s="245"/>
      <c r="P328" s="245"/>
      <c r="Q328" s="245"/>
      <c r="R328" s="245"/>
      <c r="S328" s="243" t="s">
        <v>605</v>
      </c>
      <c r="T328" s="717"/>
      <c r="U328" s="245"/>
      <c r="V328" s="245"/>
      <c r="W328" s="245"/>
      <c r="X328" s="245">
        <v>60</v>
      </c>
      <c r="Y328" s="245">
        <v>64</v>
      </c>
      <c r="Z328" s="243"/>
    </row>
    <row r="329" spans="2:26">
      <c r="B329" s="213" t="s">
        <v>970</v>
      </c>
      <c r="C329" s="211" t="s">
        <v>16722</v>
      </c>
      <c r="D329" s="205" t="s">
        <v>16723</v>
      </c>
      <c r="G329" s="205" t="s">
        <v>16724</v>
      </c>
      <c r="I329" s="205">
        <v>20140812</v>
      </c>
      <c r="J329" s="205">
        <v>20141012</v>
      </c>
      <c r="K329" s="245">
        <v>1900644829</v>
      </c>
      <c r="L329" s="213" t="s">
        <v>16868</v>
      </c>
      <c r="M329" s="205" t="s">
        <v>695</v>
      </c>
      <c r="N329" s="245" t="s">
        <v>16726</v>
      </c>
      <c r="O329" s="245"/>
      <c r="P329" s="245"/>
      <c r="Q329" s="245"/>
      <c r="R329" s="245"/>
      <c r="S329" s="243" t="s">
        <v>605</v>
      </c>
      <c r="T329" s="717"/>
      <c r="U329" s="245"/>
      <c r="V329" s="245"/>
      <c r="W329" s="245"/>
      <c r="X329" s="245">
        <v>60</v>
      </c>
      <c r="Y329" s="245">
        <v>14.3</v>
      </c>
      <c r="Z329" s="243"/>
    </row>
    <row r="330" spans="2:26">
      <c r="B330" s="213" t="s">
        <v>970</v>
      </c>
      <c r="C330" s="211" t="s">
        <v>16722</v>
      </c>
      <c r="D330" s="205" t="s">
        <v>16723</v>
      </c>
      <c r="G330" s="205" t="s">
        <v>16724</v>
      </c>
      <c r="I330" s="205">
        <v>20140812</v>
      </c>
      <c r="J330" s="205">
        <v>20141012</v>
      </c>
      <c r="K330" s="245">
        <v>1900644855</v>
      </c>
      <c r="L330" s="213" t="s">
        <v>16869</v>
      </c>
      <c r="M330" s="205" t="s">
        <v>695</v>
      </c>
      <c r="N330" s="245" t="s">
        <v>16726</v>
      </c>
      <c r="O330" s="245"/>
      <c r="P330" s="245"/>
      <c r="Q330" s="245"/>
      <c r="R330" s="245"/>
      <c r="S330" s="243" t="s">
        <v>605</v>
      </c>
      <c r="T330" s="717"/>
      <c r="U330" s="245"/>
      <c r="V330" s="245"/>
      <c r="W330" s="245"/>
      <c r="X330" s="245">
        <v>60</v>
      </c>
      <c r="Y330" s="245">
        <v>20.2</v>
      </c>
      <c r="Z330" s="243"/>
    </row>
    <row r="331" spans="2:26">
      <c r="B331" s="213" t="s">
        <v>970</v>
      </c>
      <c r="C331" s="211" t="s">
        <v>16722</v>
      </c>
      <c r="D331" s="205" t="s">
        <v>16723</v>
      </c>
      <c r="G331" s="205" t="s">
        <v>16724</v>
      </c>
      <c r="I331" s="205">
        <v>20140812</v>
      </c>
      <c r="J331" s="205">
        <v>20141012</v>
      </c>
      <c r="K331" s="245">
        <v>1900652159</v>
      </c>
      <c r="L331" s="213" t="s">
        <v>16870</v>
      </c>
      <c r="M331" s="205" t="s">
        <v>695</v>
      </c>
      <c r="N331" s="245" t="s">
        <v>16726</v>
      </c>
      <c r="O331" s="245"/>
      <c r="P331" s="245"/>
      <c r="Q331" s="245"/>
      <c r="R331" s="245"/>
      <c r="S331" s="243" t="s">
        <v>605</v>
      </c>
      <c r="T331" s="717">
        <v>1</v>
      </c>
      <c r="U331" s="245"/>
      <c r="V331" s="245"/>
      <c r="W331" s="245"/>
      <c r="X331" s="245">
        <v>60</v>
      </c>
      <c r="Y331" s="245">
        <v>84.3</v>
      </c>
      <c r="Z331" s="243"/>
    </row>
    <row r="332" spans="2:26">
      <c r="B332" s="213" t="s">
        <v>970</v>
      </c>
      <c r="C332" s="211" t="s">
        <v>16722</v>
      </c>
      <c r="D332" s="205" t="s">
        <v>16723</v>
      </c>
      <c r="G332" s="205" t="s">
        <v>16724</v>
      </c>
      <c r="I332" s="205">
        <v>20140812</v>
      </c>
      <c r="J332" s="205">
        <v>20141012</v>
      </c>
      <c r="K332" s="245">
        <v>1900652161</v>
      </c>
      <c r="L332" s="213" t="s">
        <v>16871</v>
      </c>
      <c r="M332" s="205" t="s">
        <v>695</v>
      </c>
      <c r="N332" s="245" t="s">
        <v>16726</v>
      </c>
      <c r="O332" s="245"/>
      <c r="P332" s="245"/>
      <c r="Q332" s="245"/>
      <c r="R332" s="245"/>
      <c r="S332" s="243" t="s">
        <v>605</v>
      </c>
      <c r="T332" s="717"/>
      <c r="U332" s="245"/>
      <c r="V332" s="245"/>
      <c r="W332" s="245"/>
      <c r="X332" s="245">
        <v>60</v>
      </c>
      <c r="Y332" s="245">
        <v>38.700000000000003</v>
      </c>
      <c r="Z332" s="243"/>
    </row>
    <row r="333" spans="2:26">
      <c r="B333" s="213" t="s">
        <v>970</v>
      </c>
      <c r="C333" s="211" t="s">
        <v>16722</v>
      </c>
      <c r="D333" s="205" t="s">
        <v>16723</v>
      </c>
      <c r="G333" s="205" t="s">
        <v>16724</v>
      </c>
      <c r="I333" s="205">
        <v>20140812</v>
      </c>
      <c r="J333" s="205">
        <v>20141012</v>
      </c>
      <c r="K333" s="245">
        <v>1900652168</v>
      </c>
      <c r="L333" s="213" t="s">
        <v>16872</v>
      </c>
      <c r="M333" s="205" t="s">
        <v>695</v>
      </c>
      <c r="N333" s="245" t="s">
        <v>16726</v>
      </c>
      <c r="O333" s="245"/>
      <c r="P333" s="245"/>
      <c r="Q333" s="245"/>
      <c r="R333" s="245"/>
      <c r="S333" s="243" t="s">
        <v>605</v>
      </c>
      <c r="T333" s="717"/>
      <c r="U333" s="245"/>
      <c r="V333" s="245"/>
      <c r="W333" s="245"/>
      <c r="X333" s="245">
        <v>60</v>
      </c>
      <c r="Y333" s="245">
        <v>19.899999999999999</v>
      </c>
      <c r="Z333" s="243"/>
    </row>
    <row r="334" spans="2:26">
      <c r="B334" s="213" t="s">
        <v>970</v>
      </c>
      <c r="C334" s="211" t="s">
        <v>16722</v>
      </c>
      <c r="D334" s="205" t="s">
        <v>16723</v>
      </c>
      <c r="G334" s="205" t="s">
        <v>16724</v>
      </c>
      <c r="I334" s="205">
        <v>20140812</v>
      </c>
      <c r="J334" s="205">
        <v>20141012</v>
      </c>
      <c r="K334" s="245">
        <v>1900585462</v>
      </c>
      <c r="L334" s="213" t="s">
        <v>16873</v>
      </c>
      <c r="M334" s="205" t="s">
        <v>695</v>
      </c>
      <c r="N334" s="245" t="s">
        <v>16726</v>
      </c>
      <c r="O334" s="245"/>
      <c r="P334" s="245"/>
      <c r="Q334" s="245"/>
      <c r="R334" s="245"/>
      <c r="S334" s="243" t="s">
        <v>605</v>
      </c>
      <c r="T334" s="717"/>
      <c r="U334" s="245"/>
      <c r="V334" s="245"/>
      <c r="W334" s="245"/>
      <c r="X334" s="245">
        <v>60</v>
      </c>
      <c r="Y334" s="245">
        <v>49.9</v>
      </c>
      <c r="Z334" s="243"/>
    </row>
    <row r="335" spans="2:26">
      <c r="B335" s="213" t="s">
        <v>970</v>
      </c>
      <c r="C335" s="211" t="s">
        <v>16722</v>
      </c>
      <c r="D335" s="205" t="s">
        <v>16723</v>
      </c>
      <c r="G335" s="205" t="s">
        <v>16724</v>
      </c>
      <c r="I335" s="205">
        <v>20140812</v>
      </c>
      <c r="J335" s="205">
        <v>20141012</v>
      </c>
      <c r="K335" s="245">
        <v>2900057824</v>
      </c>
      <c r="L335" s="213" t="s">
        <v>16874</v>
      </c>
      <c r="M335" s="205" t="s">
        <v>695</v>
      </c>
      <c r="N335" s="245" t="s">
        <v>16726</v>
      </c>
      <c r="O335" s="245"/>
      <c r="P335" s="245"/>
      <c r="Q335" s="245"/>
      <c r="R335" s="245"/>
      <c r="S335" s="243" t="s">
        <v>605</v>
      </c>
      <c r="T335" s="717"/>
      <c r="U335" s="245"/>
      <c r="V335" s="245"/>
      <c r="W335" s="245"/>
      <c r="X335" s="245">
        <v>60</v>
      </c>
      <c r="Y335" s="245">
        <v>53.9</v>
      </c>
      <c r="Z335" s="243"/>
    </row>
    <row r="336" spans="2:26">
      <c r="B336" s="213" t="s">
        <v>970</v>
      </c>
      <c r="C336" s="211" t="s">
        <v>16722</v>
      </c>
      <c r="D336" s="205" t="s">
        <v>16723</v>
      </c>
      <c r="G336" s="205" t="s">
        <v>16724</v>
      </c>
      <c r="I336" s="205">
        <v>20140812</v>
      </c>
      <c r="J336" s="205">
        <v>20141012</v>
      </c>
      <c r="K336" s="245">
        <v>1901160244</v>
      </c>
      <c r="L336" s="213" t="s">
        <v>16875</v>
      </c>
      <c r="M336" s="205" t="s">
        <v>695</v>
      </c>
      <c r="N336" s="245" t="s">
        <v>16726</v>
      </c>
      <c r="O336" s="245"/>
      <c r="P336" s="245"/>
      <c r="Q336" s="245"/>
      <c r="R336" s="245"/>
      <c r="S336" s="243" t="s">
        <v>605</v>
      </c>
      <c r="T336" s="717"/>
      <c r="U336" s="245"/>
      <c r="V336" s="245"/>
      <c r="W336" s="245"/>
      <c r="X336" s="245">
        <v>60</v>
      </c>
      <c r="Y336" s="245">
        <v>26.8</v>
      </c>
      <c r="Z336" s="243"/>
    </row>
    <row r="337" spans="2:26">
      <c r="B337" s="213" t="s">
        <v>970</v>
      </c>
      <c r="C337" s="211" t="s">
        <v>16722</v>
      </c>
      <c r="D337" s="205" t="s">
        <v>16723</v>
      </c>
      <c r="G337" s="205" t="s">
        <v>16724</v>
      </c>
      <c r="I337" s="205">
        <v>20140812</v>
      </c>
      <c r="J337" s="205">
        <v>20141012</v>
      </c>
      <c r="K337" s="245">
        <v>1900651593</v>
      </c>
      <c r="L337" s="213" t="s">
        <v>16876</v>
      </c>
      <c r="M337" s="205" t="s">
        <v>695</v>
      </c>
      <c r="N337" s="245" t="s">
        <v>16726</v>
      </c>
      <c r="O337" s="245"/>
      <c r="P337" s="245"/>
      <c r="Q337" s="245"/>
      <c r="R337" s="245"/>
      <c r="S337" s="243" t="s">
        <v>605</v>
      </c>
      <c r="T337" s="717"/>
      <c r="U337" s="245"/>
      <c r="V337" s="245"/>
      <c r="W337" s="245"/>
      <c r="X337" s="245">
        <v>60</v>
      </c>
      <c r="Y337" s="245">
        <v>41.6</v>
      </c>
      <c r="Z337" s="243"/>
    </row>
    <row r="338" spans="2:26">
      <c r="B338" s="213" t="s">
        <v>970</v>
      </c>
      <c r="C338" s="211" t="s">
        <v>16722</v>
      </c>
      <c r="D338" s="205" t="s">
        <v>16723</v>
      </c>
      <c r="G338" s="205" t="s">
        <v>16724</v>
      </c>
      <c r="I338" s="205">
        <v>20140812</v>
      </c>
      <c r="J338" s="205">
        <v>20141012</v>
      </c>
      <c r="K338" s="245">
        <v>1900648400</v>
      </c>
      <c r="L338" s="213" t="s">
        <v>16877</v>
      </c>
      <c r="M338" s="205" t="s">
        <v>695</v>
      </c>
      <c r="N338" s="245" t="s">
        <v>16726</v>
      </c>
      <c r="O338" s="245"/>
      <c r="P338" s="245"/>
      <c r="Q338" s="245"/>
      <c r="R338" s="245"/>
      <c r="S338" s="243" t="s">
        <v>605</v>
      </c>
      <c r="T338" s="717"/>
      <c r="U338" s="245"/>
      <c r="V338" s="245"/>
      <c r="W338" s="245"/>
      <c r="X338" s="245">
        <v>60</v>
      </c>
      <c r="Y338" s="245">
        <v>23.9</v>
      </c>
      <c r="Z338" s="243"/>
    </row>
    <row r="339" spans="2:26">
      <c r="B339" s="213" t="s">
        <v>970</v>
      </c>
      <c r="C339" s="211" t="s">
        <v>16722</v>
      </c>
      <c r="D339" s="205" t="s">
        <v>16723</v>
      </c>
      <c r="G339" s="205" t="s">
        <v>16724</v>
      </c>
      <c r="I339" s="205">
        <v>20140812</v>
      </c>
      <c r="J339" s="205">
        <v>20141012</v>
      </c>
      <c r="K339" s="245">
        <v>1900651573</v>
      </c>
      <c r="L339" s="213" t="s">
        <v>16878</v>
      </c>
      <c r="M339" s="205" t="s">
        <v>695</v>
      </c>
      <c r="N339" s="245" t="s">
        <v>16726</v>
      </c>
      <c r="O339" s="245"/>
      <c r="P339" s="245"/>
      <c r="Q339" s="245"/>
      <c r="R339" s="245"/>
      <c r="S339" s="243" t="s">
        <v>605</v>
      </c>
      <c r="T339" s="717"/>
      <c r="U339" s="245"/>
      <c r="V339" s="245"/>
      <c r="W339" s="245"/>
      <c r="X339" s="245">
        <v>60</v>
      </c>
      <c r="Y339" s="245">
        <v>39.5</v>
      </c>
      <c r="Z339" s="243"/>
    </row>
    <row r="340" spans="2:26">
      <c r="B340" s="213" t="s">
        <v>970</v>
      </c>
      <c r="C340" s="211" t="s">
        <v>16722</v>
      </c>
      <c r="D340" s="205" t="s">
        <v>16723</v>
      </c>
      <c r="G340" s="205" t="s">
        <v>16724</v>
      </c>
      <c r="I340" s="205">
        <v>20140812</v>
      </c>
      <c r="J340" s="205">
        <v>20141012</v>
      </c>
      <c r="K340" s="245">
        <v>1900651551</v>
      </c>
      <c r="L340" s="213" t="s">
        <v>16879</v>
      </c>
      <c r="M340" s="205" t="s">
        <v>695</v>
      </c>
      <c r="N340" s="245" t="s">
        <v>16726</v>
      </c>
      <c r="O340" s="245"/>
      <c r="P340" s="245"/>
      <c r="Q340" s="245"/>
      <c r="R340" s="245"/>
      <c r="S340" s="243" t="s">
        <v>605</v>
      </c>
      <c r="T340" s="717"/>
      <c r="U340" s="245"/>
      <c r="V340" s="245"/>
      <c r="W340" s="245"/>
      <c r="X340" s="245">
        <v>150</v>
      </c>
      <c r="Y340" s="245">
        <v>16.399999999999999</v>
      </c>
      <c r="Z340" s="243"/>
    </row>
    <row r="341" spans="2:26">
      <c r="B341" s="213" t="s">
        <v>970</v>
      </c>
      <c r="C341" s="211" t="s">
        <v>16722</v>
      </c>
      <c r="D341" s="205" t="s">
        <v>16723</v>
      </c>
      <c r="G341" s="205" t="s">
        <v>16724</v>
      </c>
      <c r="I341" s="205">
        <v>20140812</v>
      </c>
      <c r="J341" s="205">
        <v>20141012</v>
      </c>
      <c r="K341" s="245">
        <v>1900651521</v>
      </c>
      <c r="L341" s="213" t="s">
        <v>16880</v>
      </c>
      <c r="M341" s="205" t="s">
        <v>695</v>
      </c>
      <c r="N341" s="245" t="s">
        <v>16726</v>
      </c>
      <c r="O341" s="245"/>
      <c r="P341" s="245"/>
      <c r="Q341" s="245"/>
      <c r="R341" s="245"/>
      <c r="S341" s="243" t="s">
        <v>605</v>
      </c>
      <c r="T341" s="717"/>
      <c r="U341" s="245"/>
      <c r="V341" s="245"/>
      <c r="W341" s="245"/>
      <c r="X341" s="245">
        <v>60</v>
      </c>
      <c r="Y341" s="245">
        <v>31.7</v>
      </c>
      <c r="Z341" s="243"/>
    </row>
    <row r="342" spans="2:26">
      <c r="B342" s="213" t="s">
        <v>970</v>
      </c>
      <c r="C342" s="211" t="s">
        <v>16722</v>
      </c>
      <c r="D342" s="205" t="s">
        <v>16723</v>
      </c>
      <c r="G342" s="205" t="s">
        <v>16724</v>
      </c>
      <c r="I342" s="205">
        <v>20140812</v>
      </c>
      <c r="J342" s="205">
        <v>20141012</v>
      </c>
      <c r="K342" s="245">
        <v>1900649169</v>
      </c>
      <c r="L342" s="213" t="s">
        <v>16881</v>
      </c>
      <c r="M342" s="205" t="s">
        <v>695</v>
      </c>
      <c r="N342" s="245" t="s">
        <v>16726</v>
      </c>
      <c r="O342" s="245"/>
      <c r="P342" s="245"/>
      <c r="Q342" s="245"/>
      <c r="R342" s="245"/>
      <c r="S342" s="243" t="s">
        <v>605</v>
      </c>
      <c r="T342" s="717"/>
      <c r="U342" s="245"/>
      <c r="V342" s="245"/>
      <c r="W342" s="245"/>
      <c r="X342" s="245">
        <v>60</v>
      </c>
      <c r="Y342" s="245">
        <v>102.4</v>
      </c>
      <c r="Z342" s="243"/>
    </row>
    <row r="343" spans="2:26">
      <c r="B343" s="213" t="s">
        <v>970</v>
      </c>
      <c r="C343" s="211" t="s">
        <v>16722</v>
      </c>
      <c r="D343" s="205" t="s">
        <v>16723</v>
      </c>
      <c r="G343" s="205" t="s">
        <v>16724</v>
      </c>
      <c r="I343" s="205">
        <v>20140812</v>
      </c>
      <c r="J343" s="205">
        <v>20141012</v>
      </c>
      <c r="K343" s="245">
        <v>1900648283</v>
      </c>
      <c r="L343" s="213" t="s">
        <v>16882</v>
      </c>
      <c r="M343" s="205" t="s">
        <v>695</v>
      </c>
      <c r="N343" s="245" t="s">
        <v>16726</v>
      </c>
      <c r="O343" s="245"/>
      <c r="P343" s="245"/>
      <c r="Q343" s="245"/>
      <c r="R343" s="245"/>
      <c r="S343" s="243" t="s">
        <v>605</v>
      </c>
      <c r="T343" s="717"/>
      <c r="U343" s="245"/>
      <c r="V343" s="245"/>
      <c r="W343" s="245"/>
      <c r="X343" s="245">
        <v>60</v>
      </c>
      <c r="Y343" s="245">
        <v>41.9</v>
      </c>
      <c r="Z343" s="243"/>
    </row>
    <row r="344" spans="2:26">
      <c r="B344" s="213" t="s">
        <v>970</v>
      </c>
      <c r="C344" s="211" t="s">
        <v>16722</v>
      </c>
      <c r="D344" s="205" t="s">
        <v>16723</v>
      </c>
      <c r="G344" s="205" t="s">
        <v>16724</v>
      </c>
      <c r="I344" s="205">
        <v>20140812</v>
      </c>
      <c r="J344" s="205">
        <v>20141012</v>
      </c>
      <c r="K344" s="245">
        <v>1900645465</v>
      </c>
      <c r="L344" s="213" t="s">
        <v>16883</v>
      </c>
      <c r="M344" s="205" t="s">
        <v>695</v>
      </c>
      <c r="N344" s="245" t="s">
        <v>16726</v>
      </c>
      <c r="O344" s="245"/>
      <c r="P344" s="245"/>
      <c r="Q344" s="245"/>
      <c r="R344" s="245"/>
      <c r="S344" s="243" t="s">
        <v>605</v>
      </c>
      <c r="T344" s="717"/>
      <c r="U344" s="245"/>
      <c r="V344" s="245"/>
      <c r="W344" s="245"/>
      <c r="X344" s="245">
        <v>60</v>
      </c>
      <c r="Y344" s="245">
        <v>87</v>
      </c>
      <c r="Z344" s="243"/>
    </row>
    <row r="345" spans="2:26">
      <c r="B345" s="213" t="s">
        <v>970</v>
      </c>
      <c r="C345" s="211" t="s">
        <v>16722</v>
      </c>
      <c r="D345" s="205" t="s">
        <v>16723</v>
      </c>
      <c r="G345" s="205" t="s">
        <v>16724</v>
      </c>
      <c r="I345" s="205">
        <v>20140812</v>
      </c>
      <c r="J345" s="205">
        <v>20141012</v>
      </c>
      <c r="K345" s="245">
        <v>1900649173</v>
      </c>
      <c r="L345" s="213" t="s">
        <v>16884</v>
      </c>
      <c r="M345" s="205" t="s">
        <v>695</v>
      </c>
      <c r="N345" s="245" t="s">
        <v>16726</v>
      </c>
      <c r="O345" s="245"/>
      <c r="P345" s="245"/>
      <c r="Q345" s="245"/>
      <c r="R345" s="245"/>
      <c r="S345" s="243" t="s">
        <v>605</v>
      </c>
      <c r="T345" s="717"/>
      <c r="U345" s="245"/>
      <c r="V345" s="245"/>
      <c r="W345" s="245"/>
      <c r="X345" s="245">
        <v>60</v>
      </c>
      <c r="Y345" s="245">
        <v>41.9</v>
      </c>
      <c r="Z345" s="243"/>
    </row>
    <row r="346" spans="2:26">
      <c r="B346" s="213" t="s">
        <v>970</v>
      </c>
      <c r="C346" s="211" t="s">
        <v>16722</v>
      </c>
      <c r="D346" s="205" t="s">
        <v>16723</v>
      </c>
      <c r="G346" s="205" t="s">
        <v>16724</v>
      </c>
      <c r="I346" s="205">
        <v>20140812</v>
      </c>
      <c r="J346" s="205">
        <v>20141012</v>
      </c>
      <c r="K346" s="245">
        <v>1900649123</v>
      </c>
      <c r="L346" s="213" t="s">
        <v>16885</v>
      </c>
      <c r="M346" s="205" t="s">
        <v>695</v>
      </c>
      <c r="N346" s="245" t="s">
        <v>16726</v>
      </c>
      <c r="O346" s="245"/>
      <c r="P346" s="245"/>
      <c r="Q346" s="245"/>
      <c r="R346" s="245"/>
      <c r="S346" s="243" t="s">
        <v>605</v>
      </c>
      <c r="T346" s="717"/>
      <c r="U346" s="245"/>
      <c r="V346" s="245"/>
      <c r="W346" s="245"/>
      <c r="X346" s="245">
        <v>60</v>
      </c>
      <c r="Y346" s="245">
        <v>82.8</v>
      </c>
      <c r="Z346" s="243"/>
    </row>
    <row r="347" spans="2:26">
      <c r="B347" s="213" t="s">
        <v>970</v>
      </c>
      <c r="C347" s="211" t="s">
        <v>16722</v>
      </c>
      <c r="D347" s="205" t="s">
        <v>16723</v>
      </c>
      <c r="G347" s="205" t="s">
        <v>16724</v>
      </c>
      <c r="I347" s="205">
        <v>20140812</v>
      </c>
      <c r="J347" s="205">
        <v>20141012</v>
      </c>
      <c r="K347" s="245">
        <v>1900649110</v>
      </c>
      <c r="L347" s="213" t="s">
        <v>16886</v>
      </c>
      <c r="M347" s="205" t="s">
        <v>695</v>
      </c>
      <c r="N347" s="245" t="s">
        <v>16726</v>
      </c>
      <c r="O347" s="245"/>
      <c r="P347" s="245"/>
      <c r="Q347" s="245"/>
      <c r="R347" s="245"/>
      <c r="S347" s="243" t="s">
        <v>605</v>
      </c>
      <c r="T347" s="717">
        <v>1</v>
      </c>
      <c r="U347" s="245"/>
      <c r="V347" s="245"/>
      <c r="W347" s="245"/>
      <c r="X347" s="245">
        <v>60</v>
      </c>
      <c r="Y347" s="245">
        <v>72.8</v>
      </c>
      <c r="Z347" s="243"/>
    </row>
    <row r="348" spans="2:26">
      <c r="B348" s="213" t="s">
        <v>970</v>
      </c>
      <c r="C348" s="211" t="s">
        <v>16722</v>
      </c>
      <c r="D348" s="205" t="s">
        <v>16723</v>
      </c>
      <c r="G348" s="205" t="s">
        <v>16724</v>
      </c>
      <c r="I348" s="205">
        <v>20140812</v>
      </c>
      <c r="J348" s="205">
        <v>20141012</v>
      </c>
      <c r="K348" s="245">
        <v>1900653263</v>
      </c>
      <c r="L348" s="213" t="s">
        <v>16887</v>
      </c>
      <c r="M348" s="205" t="s">
        <v>695</v>
      </c>
      <c r="N348" s="245" t="s">
        <v>16726</v>
      </c>
      <c r="O348" s="245"/>
      <c r="P348" s="245"/>
      <c r="Q348" s="245"/>
      <c r="R348" s="245"/>
      <c r="S348" s="243" t="s">
        <v>605</v>
      </c>
      <c r="T348" s="717"/>
      <c r="U348" s="245"/>
      <c r="V348" s="245"/>
      <c r="W348" s="245"/>
      <c r="X348" s="245">
        <v>60</v>
      </c>
      <c r="Y348" s="245">
        <v>45.9</v>
      </c>
      <c r="Z348" s="243"/>
    </row>
    <row r="349" spans="2:26">
      <c r="B349" s="213" t="s">
        <v>970</v>
      </c>
      <c r="C349" s="211" t="s">
        <v>16722</v>
      </c>
      <c r="D349" s="205" t="s">
        <v>16723</v>
      </c>
      <c r="G349" s="205" t="s">
        <v>16724</v>
      </c>
      <c r="I349" s="205">
        <v>20140812</v>
      </c>
      <c r="J349" s="205">
        <v>20141012</v>
      </c>
      <c r="K349" s="245">
        <v>1900645451</v>
      </c>
      <c r="L349" s="213" t="s">
        <v>16888</v>
      </c>
      <c r="M349" s="205" t="s">
        <v>695</v>
      </c>
      <c r="N349" s="245" t="s">
        <v>16726</v>
      </c>
      <c r="O349" s="245"/>
      <c r="P349" s="245"/>
      <c r="Q349" s="245"/>
      <c r="R349" s="245"/>
      <c r="S349" s="243" t="s">
        <v>605</v>
      </c>
      <c r="T349" s="717"/>
      <c r="U349" s="245"/>
      <c r="V349" s="245"/>
      <c r="W349" s="245"/>
      <c r="X349" s="245">
        <v>60</v>
      </c>
      <c r="Y349" s="245">
        <v>75.099999999999994</v>
      </c>
      <c r="Z349" s="243"/>
    </row>
    <row r="350" spans="2:26">
      <c r="B350" s="213" t="s">
        <v>970</v>
      </c>
      <c r="C350" s="211" t="s">
        <v>16722</v>
      </c>
      <c r="D350" s="205" t="s">
        <v>16723</v>
      </c>
      <c r="G350" s="205" t="s">
        <v>16724</v>
      </c>
      <c r="I350" s="205">
        <v>20140812</v>
      </c>
      <c r="J350" s="205">
        <v>20141012</v>
      </c>
      <c r="K350" s="245">
        <v>1900645491</v>
      </c>
      <c r="L350" s="213" t="s">
        <v>16889</v>
      </c>
      <c r="M350" s="205" t="s">
        <v>695</v>
      </c>
      <c r="N350" s="245" t="s">
        <v>16726</v>
      </c>
      <c r="O350" s="245"/>
      <c r="P350" s="245"/>
      <c r="Q350" s="245"/>
      <c r="R350" s="245"/>
      <c r="S350" s="243" t="s">
        <v>605</v>
      </c>
      <c r="T350" s="717"/>
      <c r="U350" s="245"/>
      <c r="V350" s="245"/>
      <c r="W350" s="245"/>
      <c r="X350" s="245">
        <v>60</v>
      </c>
      <c r="Y350" s="245">
        <v>120.7</v>
      </c>
      <c r="Z350" s="243"/>
    </row>
    <row r="351" spans="2:26">
      <c r="B351" s="213" t="s">
        <v>970</v>
      </c>
      <c r="C351" s="211" t="s">
        <v>16722</v>
      </c>
      <c r="D351" s="205" t="s">
        <v>16723</v>
      </c>
      <c r="G351" s="205" t="s">
        <v>16724</v>
      </c>
      <c r="I351" s="205">
        <v>20140812</v>
      </c>
      <c r="J351" s="205">
        <v>20141012</v>
      </c>
      <c r="K351" s="245">
        <v>1900651002</v>
      </c>
      <c r="L351" s="213" t="s">
        <v>16890</v>
      </c>
      <c r="M351" s="205" t="s">
        <v>695</v>
      </c>
      <c r="N351" s="245" t="s">
        <v>16726</v>
      </c>
      <c r="O351" s="245"/>
      <c r="P351" s="245"/>
      <c r="Q351" s="245"/>
      <c r="R351" s="245"/>
      <c r="S351" s="243" t="s">
        <v>605</v>
      </c>
      <c r="T351" s="717"/>
      <c r="U351" s="245"/>
      <c r="V351" s="245"/>
      <c r="W351" s="245"/>
      <c r="X351" s="245">
        <v>60</v>
      </c>
      <c r="Y351" s="245">
        <v>68.5</v>
      </c>
      <c r="Z351" s="243"/>
    </row>
    <row r="352" spans="2:26">
      <c r="B352" s="213" t="s">
        <v>970</v>
      </c>
      <c r="C352" s="211" t="s">
        <v>16722</v>
      </c>
      <c r="D352" s="205" t="s">
        <v>16723</v>
      </c>
      <c r="G352" s="205" t="s">
        <v>16724</v>
      </c>
      <c r="I352" s="205">
        <v>20140812</v>
      </c>
      <c r="J352" s="205">
        <v>20141012</v>
      </c>
      <c r="K352" s="245">
        <v>1900648300</v>
      </c>
      <c r="L352" s="213" t="s">
        <v>16891</v>
      </c>
      <c r="M352" s="205" t="s">
        <v>695</v>
      </c>
      <c r="N352" s="245" t="s">
        <v>16726</v>
      </c>
      <c r="O352" s="245"/>
      <c r="P352" s="245"/>
      <c r="Q352" s="245"/>
      <c r="R352" s="245"/>
      <c r="S352" s="243" t="s">
        <v>605</v>
      </c>
      <c r="T352" s="717"/>
      <c r="U352" s="245"/>
      <c r="V352" s="245"/>
      <c r="W352" s="245"/>
      <c r="X352" s="245">
        <v>60</v>
      </c>
      <c r="Y352" s="245">
        <v>62.2</v>
      </c>
      <c r="Z352" s="243"/>
    </row>
    <row r="353" spans="2:26">
      <c r="B353" s="213" t="s">
        <v>970</v>
      </c>
      <c r="C353" s="211" t="s">
        <v>16722</v>
      </c>
      <c r="D353" s="205" t="s">
        <v>16723</v>
      </c>
      <c r="G353" s="205" t="s">
        <v>16724</v>
      </c>
      <c r="I353" s="205">
        <v>20140812</v>
      </c>
      <c r="J353" s="205">
        <v>20141012</v>
      </c>
      <c r="K353" s="245">
        <v>1900648292</v>
      </c>
      <c r="L353" s="213" t="s">
        <v>16892</v>
      </c>
      <c r="M353" s="205" t="s">
        <v>695</v>
      </c>
      <c r="N353" s="245" t="s">
        <v>16726</v>
      </c>
      <c r="O353" s="245"/>
      <c r="P353" s="245"/>
      <c r="Q353" s="245"/>
      <c r="R353" s="245"/>
      <c r="S353" s="243" t="s">
        <v>605</v>
      </c>
      <c r="T353" s="717"/>
      <c r="U353" s="245"/>
      <c r="V353" s="245"/>
      <c r="W353" s="245"/>
      <c r="X353" s="245">
        <v>60</v>
      </c>
      <c r="Y353" s="245">
        <v>59</v>
      </c>
      <c r="Z353" s="243"/>
    </row>
    <row r="354" spans="2:26">
      <c r="B354" s="213" t="s">
        <v>970</v>
      </c>
      <c r="C354" s="211" t="s">
        <v>16722</v>
      </c>
      <c r="D354" s="205" t="s">
        <v>16723</v>
      </c>
      <c r="G354" s="205" t="s">
        <v>16724</v>
      </c>
      <c r="I354" s="205">
        <v>20140812</v>
      </c>
      <c r="J354" s="205">
        <v>20141012</v>
      </c>
      <c r="K354" s="245">
        <v>1900650193</v>
      </c>
      <c r="L354" s="213" t="s">
        <v>16893</v>
      </c>
      <c r="M354" s="205" t="s">
        <v>695</v>
      </c>
      <c r="N354" s="245" t="s">
        <v>16726</v>
      </c>
      <c r="O354" s="245"/>
      <c r="P354" s="245"/>
      <c r="Q354" s="245"/>
      <c r="R354" s="245"/>
      <c r="S354" s="243" t="s">
        <v>605</v>
      </c>
      <c r="T354" s="717"/>
      <c r="U354" s="245"/>
      <c r="V354" s="245"/>
      <c r="W354" s="245"/>
      <c r="X354" s="245">
        <v>60</v>
      </c>
      <c r="Y354" s="245">
        <v>41.1</v>
      </c>
      <c r="Z354" s="243"/>
    </row>
    <row r="355" spans="2:26">
      <c r="B355" s="213" t="s">
        <v>970</v>
      </c>
      <c r="C355" s="211" t="s">
        <v>16722</v>
      </c>
      <c r="D355" s="205" t="s">
        <v>16723</v>
      </c>
      <c r="G355" s="205" t="s">
        <v>16724</v>
      </c>
      <c r="I355" s="205">
        <v>20140812</v>
      </c>
      <c r="J355" s="205">
        <v>20141012</v>
      </c>
      <c r="K355" s="245">
        <v>1900644969</v>
      </c>
      <c r="L355" s="213" t="s">
        <v>16894</v>
      </c>
      <c r="M355" s="205" t="s">
        <v>695</v>
      </c>
      <c r="N355" s="245" t="s">
        <v>16726</v>
      </c>
      <c r="O355" s="245"/>
      <c r="P355" s="245"/>
      <c r="Q355" s="245"/>
      <c r="R355" s="245"/>
      <c r="S355" s="243" t="s">
        <v>605</v>
      </c>
      <c r="T355" s="717"/>
      <c r="U355" s="245"/>
      <c r="V355" s="245"/>
      <c r="W355" s="245"/>
      <c r="X355" s="245">
        <v>60</v>
      </c>
      <c r="Y355" s="245">
        <v>28.5</v>
      </c>
      <c r="Z355" s="243"/>
    </row>
    <row r="356" spans="2:26">
      <c r="B356" s="213" t="s">
        <v>970</v>
      </c>
      <c r="C356" s="211" t="s">
        <v>16722</v>
      </c>
      <c r="D356" s="205" t="s">
        <v>16723</v>
      </c>
      <c r="G356" s="205" t="s">
        <v>16724</v>
      </c>
      <c r="I356" s="205">
        <v>20140812</v>
      </c>
      <c r="J356" s="205">
        <v>20141012</v>
      </c>
      <c r="K356" s="245">
        <v>1900644807</v>
      </c>
      <c r="L356" s="213" t="s">
        <v>16895</v>
      </c>
      <c r="M356" s="205" t="s">
        <v>695</v>
      </c>
      <c r="N356" s="245" t="s">
        <v>16726</v>
      </c>
      <c r="O356" s="245"/>
      <c r="P356" s="245"/>
      <c r="Q356" s="245"/>
      <c r="R356" s="245"/>
      <c r="S356" s="243" t="s">
        <v>605</v>
      </c>
      <c r="T356" s="717"/>
      <c r="U356" s="245"/>
      <c r="V356" s="245"/>
      <c r="W356" s="245"/>
      <c r="X356" s="245">
        <v>60</v>
      </c>
      <c r="Y356" s="245">
        <v>19.8</v>
      </c>
      <c r="Z356" s="243"/>
    </row>
    <row r="357" spans="2:26">
      <c r="B357" s="213" t="s">
        <v>970</v>
      </c>
      <c r="C357" s="211" t="s">
        <v>16722</v>
      </c>
      <c r="D357" s="205" t="s">
        <v>16723</v>
      </c>
      <c r="G357" s="205" t="s">
        <v>16724</v>
      </c>
      <c r="I357" s="205">
        <v>20140812</v>
      </c>
      <c r="J357" s="205">
        <v>20141012</v>
      </c>
      <c r="K357" s="245">
        <v>1900644881</v>
      </c>
      <c r="L357" s="213" t="s">
        <v>16896</v>
      </c>
      <c r="M357" s="205" t="s">
        <v>695</v>
      </c>
      <c r="N357" s="245" t="s">
        <v>16726</v>
      </c>
      <c r="O357" s="245"/>
      <c r="P357" s="245"/>
      <c r="Q357" s="245"/>
      <c r="R357" s="245"/>
      <c r="S357" s="243" t="s">
        <v>605</v>
      </c>
      <c r="T357" s="717"/>
      <c r="U357" s="245"/>
      <c r="V357" s="245"/>
      <c r="W357" s="245"/>
      <c r="X357" s="245">
        <v>150</v>
      </c>
      <c r="Y357" s="245">
        <v>12.1</v>
      </c>
      <c r="Z357" s="243"/>
    </row>
    <row r="358" spans="2:26">
      <c r="B358" s="213" t="s">
        <v>970</v>
      </c>
      <c r="C358" s="211" t="s">
        <v>16722</v>
      </c>
      <c r="D358" s="205" t="s">
        <v>16723</v>
      </c>
      <c r="G358" s="205" t="s">
        <v>16724</v>
      </c>
      <c r="I358" s="205">
        <v>20140812</v>
      </c>
      <c r="J358" s="205">
        <v>20141012</v>
      </c>
      <c r="K358" s="245">
        <v>1900644899</v>
      </c>
      <c r="L358" s="213" t="s">
        <v>16897</v>
      </c>
      <c r="M358" s="205" t="s">
        <v>695</v>
      </c>
      <c r="N358" s="245" t="s">
        <v>16726</v>
      </c>
      <c r="O358" s="245"/>
      <c r="P358" s="245"/>
      <c r="Q358" s="245"/>
      <c r="R358" s="245"/>
      <c r="S358" s="243" t="s">
        <v>605</v>
      </c>
      <c r="T358" s="717"/>
      <c r="U358" s="245"/>
      <c r="V358" s="245"/>
      <c r="W358" s="245"/>
      <c r="X358" s="245">
        <v>60</v>
      </c>
      <c r="Y358" s="245">
        <v>22</v>
      </c>
      <c r="Z358" s="243"/>
    </row>
    <row r="359" spans="2:26">
      <c r="B359" s="213" t="s">
        <v>970</v>
      </c>
      <c r="C359" s="211" t="s">
        <v>16722</v>
      </c>
      <c r="D359" s="205" t="s">
        <v>16723</v>
      </c>
      <c r="G359" s="205" t="s">
        <v>16724</v>
      </c>
      <c r="I359" s="205">
        <v>20140812</v>
      </c>
      <c r="J359" s="205">
        <v>20141012</v>
      </c>
      <c r="K359" s="245">
        <v>1900644823</v>
      </c>
      <c r="L359" s="213" t="s">
        <v>16898</v>
      </c>
      <c r="M359" s="205" t="s">
        <v>695</v>
      </c>
      <c r="N359" s="245" t="s">
        <v>16726</v>
      </c>
      <c r="O359" s="245"/>
      <c r="P359" s="245"/>
      <c r="Q359" s="245"/>
      <c r="R359" s="245"/>
      <c r="S359" s="243" t="s">
        <v>605</v>
      </c>
      <c r="T359" s="717"/>
      <c r="U359" s="245"/>
      <c r="V359" s="245"/>
      <c r="W359" s="245"/>
      <c r="X359" s="245">
        <v>60</v>
      </c>
      <c r="Y359" s="245">
        <v>25.1</v>
      </c>
      <c r="Z359" s="243"/>
    </row>
    <row r="360" spans="2:26">
      <c r="B360" s="213" t="s">
        <v>970</v>
      </c>
      <c r="C360" s="211" t="s">
        <v>16722</v>
      </c>
      <c r="D360" s="205" t="s">
        <v>16723</v>
      </c>
      <c r="G360" s="205" t="s">
        <v>16724</v>
      </c>
      <c r="I360" s="205">
        <v>20140812</v>
      </c>
      <c r="J360" s="205">
        <v>20141012</v>
      </c>
      <c r="K360" s="245">
        <v>1900652129</v>
      </c>
      <c r="L360" s="213" t="s">
        <v>16899</v>
      </c>
      <c r="M360" s="205" t="s">
        <v>695</v>
      </c>
      <c r="N360" s="245" t="s">
        <v>16726</v>
      </c>
      <c r="O360" s="245"/>
      <c r="P360" s="245"/>
      <c r="Q360" s="245"/>
      <c r="R360" s="245"/>
      <c r="S360" s="243" t="s">
        <v>605</v>
      </c>
      <c r="T360" s="717"/>
      <c r="U360" s="245"/>
      <c r="V360" s="245"/>
      <c r="W360" s="245"/>
      <c r="X360" s="245">
        <v>60</v>
      </c>
      <c r="Y360" s="245">
        <v>66.8</v>
      </c>
      <c r="Z360" s="243"/>
    </row>
    <row r="361" spans="2:26">
      <c r="B361" s="213" t="s">
        <v>970</v>
      </c>
      <c r="C361" s="211" t="s">
        <v>16722</v>
      </c>
      <c r="D361" s="205" t="s">
        <v>16723</v>
      </c>
      <c r="G361" s="205" t="s">
        <v>16724</v>
      </c>
      <c r="I361" s="205">
        <v>20140812</v>
      </c>
      <c r="J361" s="205">
        <v>20141012</v>
      </c>
      <c r="K361" s="245">
        <v>1900587647</v>
      </c>
      <c r="L361" s="213" t="s">
        <v>16900</v>
      </c>
      <c r="M361" s="205" t="s">
        <v>695</v>
      </c>
      <c r="N361" s="245" t="s">
        <v>16726</v>
      </c>
      <c r="O361" s="245"/>
      <c r="P361" s="245"/>
      <c r="Q361" s="245"/>
      <c r="R361" s="245"/>
      <c r="S361" s="243" t="s">
        <v>605</v>
      </c>
      <c r="T361" s="717"/>
      <c r="U361" s="245"/>
      <c r="V361" s="245"/>
      <c r="W361" s="245"/>
      <c r="X361" s="245">
        <v>60</v>
      </c>
      <c r="Y361" s="245">
        <v>51.6</v>
      </c>
      <c r="Z361" s="243"/>
    </row>
    <row r="362" spans="2:26">
      <c r="B362" s="213" t="s">
        <v>970</v>
      </c>
      <c r="C362" s="211" t="s">
        <v>16722</v>
      </c>
      <c r="D362" s="205" t="s">
        <v>16723</v>
      </c>
      <c r="G362" s="205" t="s">
        <v>16724</v>
      </c>
      <c r="I362" s="205">
        <v>20140812</v>
      </c>
      <c r="J362" s="205">
        <v>20141012</v>
      </c>
      <c r="K362" s="245">
        <v>1900447560</v>
      </c>
      <c r="L362" s="213" t="s">
        <v>16901</v>
      </c>
      <c r="M362" s="205" t="s">
        <v>695</v>
      </c>
      <c r="N362" s="245" t="s">
        <v>16726</v>
      </c>
      <c r="O362" s="245"/>
      <c r="P362" s="245"/>
      <c r="Q362" s="245"/>
      <c r="R362" s="245"/>
      <c r="S362" s="243" t="s">
        <v>605</v>
      </c>
      <c r="T362" s="717"/>
      <c r="U362" s="245"/>
      <c r="V362" s="245"/>
      <c r="W362" s="245"/>
      <c r="X362" s="245">
        <v>60</v>
      </c>
      <c r="Y362" s="245">
        <v>60.3</v>
      </c>
      <c r="Z362" s="243"/>
    </row>
    <row r="364" spans="2:26">
      <c r="B364" s="213" t="s">
        <v>1033</v>
      </c>
      <c r="C364" s="211" t="s">
        <v>16453</v>
      </c>
      <c r="D364" s="205" t="s">
        <v>16454</v>
      </c>
      <c r="G364" s="246" t="s">
        <v>16511</v>
      </c>
      <c r="I364" s="210">
        <v>41871</v>
      </c>
      <c r="J364" s="210">
        <v>41902</v>
      </c>
      <c r="K364" s="255" t="s">
        <v>16902</v>
      </c>
      <c r="L364" s="254" t="s">
        <v>16903</v>
      </c>
      <c r="M364" s="245" t="s">
        <v>1191</v>
      </c>
      <c r="N364" s="245" t="s">
        <v>16532</v>
      </c>
      <c r="S364" s="246" t="s">
        <v>1192</v>
      </c>
      <c r="T364" s="243">
        <v>1</v>
      </c>
      <c r="U364" s="213" t="s">
        <v>16458</v>
      </c>
      <c r="W364" s="243">
        <v>300</v>
      </c>
      <c r="X364" s="243"/>
      <c r="Y364" s="243"/>
      <c r="Z364" s="248"/>
    </row>
    <row r="365" spans="2:26">
      <c r="B365" s="213" t="s">
        <v>1033</v>
      </c>
      <c r="C365" s="211" t="s">
        <v>16453</v>
      </c>
      <c r="D365" s="205" t="s">
        <v>16454</v>
      </c>
      <c r="G365" s="246" t="s">
        <v>16511</v>
      </c>
      <c r="I365" s="210">
        <v>41871</v>
      </c>
      <c r="J365" s="210">
        <v>41902</v>
      </c>
      <c r="K365" s="255" t="s">
        <v>16904</v>
      </c>
      <c r="L365" s="254" t="s">
        <v>16905</v>
      </c>
      <c r="M365" s="245" t="s">
        <v>1191</v>
      </c>
      <c r="N365" s="245" t="s">
        <v>16532</v>
      </c>
      <c r="S365" s="246" t="s">
        <v>1192</v>
      </c>
      <c r="T365" s="243">
        <v>1</v>
      </c>
      <c r="U365" s="213" t="s">
        <v>16458</v>
      </c>
      <c r="W365" s="243">
        <v>300</v>
      </c>
      <c r="X365" s="243"/>
      <c r="Y365" s="243"/>
      <c r="Z365" s="248"/>
    </row>
    <row r="366" spans="2:26">
      <c r="B366" s="213" t="s">
        <v>1033</v>
      </c>
      <c r="C366" s="211" t="s">
        <v>16453</v>
      </c>
      <c r="D366" s="205" t="s">
        <v>16454</v>
      </c>
      <c r="G366" s="246" t="s">
        <v>16511</v>
      </c>
      <c r="I366" s="210">
        <v>41871</v>
      </c>
      <c r="J366" s="210">
        <v>41902</v>
      </c>
      <c r="K366" s="255" t="s">
        <v>16906</v>
      </c>
      <c r="L366" s="254" t="s">
        <v>16907</v>
      </c>
      <c r="M366" s="245" t="s">
        <v>1191</v>
      </c>
      <c r="N366" s="245" t="s">
        <v>16532</v>
      </c>
      <c r="S366" s="246" t="s">
        <v>1192</v>
      </c>
      <c r="T366" s="243">
        <v>1</v>
      </c>
      <c r="U366" s="213" t="s">
        <v>16458</v>
      </c>
      <c r="W366" s="243">
        <v>300</v>
      </c>
      <c r="X366" s="243"/>
      <c r="Y366" s="243"/>
      <c r="Z366" s="248"/>
    </row>
    <row r="367" spans="2:26">
      <c r="B367" s="213" t="s">
        <v>1033</v>
      </c>
      <c r="C367" s="211" t="s">
        <v>16453</v>
      </c>
      <c r="D367" s="205" t="s">
        <v>16454</v>
      </c>
      <c r="G367" s="246" t="s">
        <v>16511</v>
      </c>
      <c r="I367" s="210">
        <v>41871</v>
      </c>
      <c r="J367" s="210">
        <v>41902</v>
      </c>
      <c r="K367" s="255" t="s">
        <v>16908</v>
      </c>
      <c r="L367" s="254" t="s">
        <v>16909</v>
      </c>
      <c r="M367" s="245" t="s">
        <v>1191</v>
      </c>
      <c r="N367" s="245" t="s">
        <v>16532</v>
      </c>
      <c r="S367" s="246" t="s">
        <v>1192</v>
      </c>
      <c r="T367" s="243">
        <v>1</v>
      </c>
      <c r="U367" s="213" t="s">
        <v>16458</v>
      </c>
      <c r="W367" s="243">
        <v>300</v>
      </c>
      <c r="X367" s="243"/>
      <c r="Y367" s="243"/>
      <c r="Z367" s="248"/>
    </row>
    <row r="368" spans="2:26">
      <c r="B368" s="213" t="s">
        <v>1033</v>
      </c>
      <c r="C368" s="211" t="s">
        <v>16453</v>
      </c>
      <c r="D368" s="205" t="s">
        <v>16454</v>
      </c>
      <c r="G368" s="246" t="s">
        <v>16511</v>
      </c>
      <c r="I368" s="210">
        <v>41871</v>
      </c>
      <c r="J368" s="210">
        <v>41902</v>
      </c>
      <c r="K368" s="255" t="s">
        <v>16910</v>
      </c>
      <c r="L368" s="254" t="s">
        <v>16911</v>
      </c>
      <c r="M368" s="245" t="s">
        <v>1191</v>
      </c>
      <c r="N368" s="245" t="s">
        <v>16532</v>
      </c>
      <c r="S368" s="246" t="s">
        <v>1192</v>
      </c>
      <c r="T368" s="243">
        <v>1</v>
      </c>
      <c r="U368" s="213" t="s">
        <v>16458</v>
      </c>
      <c r="W368" s="243">
        <v>300</v>
      </c>
      <c r="X368" s="243"/>
      <c r="Y368" s="243"/>
      <c r="Z368" s="248"/>
    </row>
    <row r="369" spans="2:26">
      <c r="B369" s="213" t="s">
        <v>1033</v>
      </c>
      <c r="C369" s="211" t="s">
        <v>16453</v>
      </c>
      <c r="D369" s="205" t="s">
        <v>16454</v>
      </c>
      <c r="G369" s="246" t="s">
        <v>16511</v>
      </c>
      <c r="I369" s="210">
        <v>41871</v>
      </c>
      <c r="J369" s="210">
        <v>41902</v>
      </c>
      <c r="K369" s="255" t="s">
        <v>16912</v>
      </c>
      <c r="L369" s="254" t="s">
        <v>16913</v>
      </c>
      <c r="M369" s="245" t="s">
        <v>1191</v>
      </c>
      <c r="N369" s="245" t="s">
        <v>16532</v>
      </c>
      <c r="S369" s="246" t="s">
        <v>1192</v>
      </c>
      <c r="T369" s="243">
        <v>1</v>
      </c>
      <c r="U369" s="213" t="s">
        <v>16458</v>
      </c>
      <c r="W369" s="243">
        <v>300</v>
      </c>
      <c r="X369" s="243"/>
      <c r="Y369" s="243"/>
      <c r="Z369" s="248"/>
    </row>
    <row r="370" spans="2:26">
      <c r="B370" s="213" t="s">
        <v>1033</v>
      </c>
      <c r="C370" s="211" t="s">
        <v>16453</v>
      </c>
      <c r="D370" s="205" t="s">
        <v>16454</v>
      </c>
      <c r="G370" s="246" t="s">
        <v>16511</v>
      </c>
      <c r="I370" s="210">
        <v>41871</v>
      </c>
      <c r="J370" s="210">
        <v>41902</v>
      </c>
      <c r="K370" s="255" t="s">
        <v>16914</v>
      </c>
      <c r="L370" s="254" t="s">
        <v>16915</v>
      </c>
      <c r="M370" s="245" t="s">
        <v>1191</v>
      </c>
      <c r="N370" s="245" t="s">
        <v>16532</v>
      </c>
      <c r="S370" s="246" t="s">
        <v>1192</v>
      </c>
      <c r="T370" s="243">
        <v>1</v>
      </c>
      <c r="U370" s="213" t="s">
        <v>16458</v>
      </c>
      <c r="W370" s="243">
        <v>300</v>
      </c>
      <c r="X370" s="243"/>
      <c r="Y370" s="243"/>
      <c r="Z370" s="248"/>
    </row>
    <row r="371" spans="2:26">
      <c r="B371" s="213" t="s">
        <v>1033</v>
      </c>
      <c r="C371" s="211" t="s">
        <v>16453</v>
      </c>
      <c r="D371" s="205" t="s">
        <v>16454</v>
      </c>
      <c r="G371" s="246" t="s">
        <v>16511</v>
      </c>
      <c r="I371" s="210">
        <v>41871</v>
      </c>
      <c r="J371" s="210">
        <v>41902</v>
      </c>
      <c r="K371" s="255" t="s">
        <v>16916</v>
      </c>
      <c r="L371" s="254" t="s">
        <v>16917</v>
      </c>
      <c r="M371" s="245" t="s">
        <v>1191</v>
      </c>
      <c r="N371" s="245" t="s">
        <v>16532</v>
      </c>
      <c r="S371" s="246" t="s">
        <v>1192</v>
      </c>
      <c r="T371" s="243">
        <v>1</v>
      </c>
      <c r="U371" s="213" t="s">
        <v>16458</v>
      </c>
      <c r="W371" s="243">
        <v>300</v>
      </c>
      <c r="X371" s="243"/>
      <c r="Y371" s="243"/>
      <c r="Z371" s="248"/>
    </row>
    <row r="373" spans="2:26">
      <c r="B373" s="213" t="s">
        <v>1033</v>
      </c>
      <c r="C373" s="211" t="s">
        <v>16453</v>
      </c>
      <c r="D373" s="205" t="s">
        <v>16454</v>
      </c>
      <c r="G373" s="246" t="s">
        <v>16511</v>
      </c>
      <c r="I373" s="210">
        <v>41885</v>
      </c>
      <c r="J373" s="210">
        <v>41931</v>
      </c>
      <c r="K373" s="205" t="s">
        <v>16918</v>
      </c>
      <c r="L373" s="254" t="s">
        <v>16919</v>
      </c>
      <c r="M373" s="245" t="s">
        <v>1191</v>
      </c>
      <c r="N373" s="245" t="s">
        <v>16532</v>
      </c>
      <c r="S373" s="246" t="s">
        <v>1192</v>
      </c>
      <c r="T373" s="243"/>
      <c r="U373" s="213" t="s">
        <v>16458</v>
      </c>
      <c r="W373" s="243">
        <v>300</v>
      </c>
      <c r="X373" s="243"/>
      <c r="Y373" s="243"/>
      <c r="Z373" s="248"/>
    </row>
    <row r="374" spans="2:26">
      <c r="B374" s="213" t="s">
        <v>1033</v>
      </c>
      <c r="C374" s="211" t="s">
        <v>16453</v>
      </c>
      <c r="D374" s="205" t="s">
        <v>16454</v>
      </c>
      <c r="G374" s="246" t="s">
        <v>16511</v>
      </c>
      <c r="I374" s="210">
        <v>41885</v>
      </c>
      <c r="J374" s="210">
        <v>41931</v>
      </c>
      <c r="K374" s="205" t="s">
        <v>16920</v>
      </c>
      <c r="L374" s="254" t="s">
        <v>16921</v>
      </c>
      <c r="M374" s="245" t="s">
        <v>1191</v>
      </c>
      <c r="N374" s="245" t="s">
        <v>16532</v>
      </c>
      <c r="S374" s="246" t="s">
        <v>1192</v>
      </c>
      <c r="T374" s="243"/>
      <c r="U374" s="213" t="s">
        <v>16458</v>
      </c>
      <c r="W374" s="243">
        <v>300</v>
      </c>
      <c r="X374" s="243"/>
      <c r="Y374" s="243"/>
      <c r="Z374" s="248"/>
    </row>
    <row r="375" spans="2:26">
      <c r="B375" s="213" t="s">
        <v>1033</v>
      </c>
      <c r="C375" s="211" t="s">
        <v>16453</v>
      </c>
      <c r="D375" s="205" t="s">
        <v>16454</v>
      </c>
      <c r="G375" s="246" t="s">
        <v>16511</v>
      </c>
      <c r="I375" s="210">
        <v>41885</v>
      </c>
      <c r="J375" s="210">
        <v>41931</v>
      </c>
      <c r="K375" s="205" t="s">
        <v>16922</v>
      </c>
      <c r="L375" s="254" t="s">
        <v>16923</v>
      </c>
      <c r="M375" s="245" t="s">
        <v>1191</v>
      </c>
      <c r="N375" s="245" t="s">
        <v>16532</v>
      </c>
      <c r="S375" s="246" t="s">
        <v>1192</v>
      </c>
      <c r="T375" s="243"/>
      <c r="U375" s="213" t="s">
        <v>16458</v>
      </c>
      <c r="W375" s="243">
        <v>300</v>
      </c>
      <c r="X375" s="243"/>
      <c r="Y375" s="243"/>
      <c r="Z375" s="248" t="s">
        <v>16924</v>
      </c>
    </row>
    <row r="376" spans="2:26">
      <c r="B376" s="213" t="s">
        <v>1033</v>
      </c>
      <c r="C376" s="211" t="s">
        <v>16453</v>
      </c>
      <c r="D376" s="205" t="s">
        <v>16454</v>
      </c>
      <c r="G376" s="246" t="s">
        <v>16511</v>
      </c>
      <c r="I376" s="210">
        <v>41885</v>
      </c>
      <c r="J376" s="210">
        <v>41931</v>
      </c>
      <c r="K376" s="205" t="s">
        <v>16925</v>
      </c>
      <c r="L376" s="254" t="s">
        <v>16926</v>
      </c>
      <c r="M376" s="245" t="s">
        <v>1191</v>
      </c>
      <c r="N376" s="245" t="s">
        <v>16532</v>
      </c>
      <c r="S376" s="246" t="s">
        <v>1192</v>
      </c>
      <c r="T376" s="243"/>
      <c r="U376" s="213" t="s">
        <v>16458</v>
      </c>
      <c r="W376" s="243">
        <v>300</v>
      </c>
      <c r="X376" s="243"/>
      <c r="Y376" s="243"/>
      <c r="Z376" s="248" t="s">
        <v>16924</v>
      </c>
    </row>
    <row r="377" spans="2:26">
      <c r="B377" s="213" t="s">
        <v>1033</v>
      </c>
      <c r="C377" s="211" t="s">
        <v>16453</v>
      </c>
      <c r="D377" s="205" t="s">
        <v>16454</v>
      </c>
      <c r="G377" s="246" t="s">
        <v>16511</v>
      </c>
      <c r="I377" s="210">
        <v>41885</v>
      </c>
      <c r="J377" s="210">
        <v>41931</v>
      </c>
      <c r="K377" s="205" t="s">
        <v>16927</v>
      </c>
      <c r="L377" s="254" t="s">
        <v>16928</v>
      </c>
      <c r="M377" s="245" t="s">
        <v>1191</v>
      </c>
      <c r="N377" s="245" t="s">
        <v>16532</v>
      </c>
      <c r="S377" s="246" t="s">
        <v>1192</v>
      </c>
      <c r="T377" s="243"/>
      <c r="U377" s="213" t="s">
        <v>16458</v>
      </c>
      <c r="W377" s="243">
        <v>300</v>
      </c>
      <c r="X377" s="243"/>
      <c r="Y377" s="243"/>
      <c r="Z377" s="248" t="s">
        <v>16924</v>
      </c>
    </row>
    <row r="378" spans="2:26">
      <c r="B378" s="213" t="s">
        <v>1033</v>
      </c>
      <c r="C378" s="211" t="s">
        <v>16453</v>
      </c>
      <c r="D378" s="205" t="s">
        <v>16454</v>
      </c>
      <c r="G378" s="246" t="s">
        <v>16511</v>
      </c>
      <c r="I378" s="210">
        <v>41885</v>
      </c>
      <c r="J378" s="210">
        <v>41931</v>
      </c>
      <c r="K378" s="205" t="s">
        <v>16929</v>
      </c>
      <c r="L378" s="254" t="s">
        <v>16930</v>
      </c>
      <c r="M378" s="245" t="s">
        <v>1191</v>
      </c>
      <c r="N378" s="245" t="s">
        <v>16532</v>
      </c>
      <c r="S378" s="246" t="s">
        <v>1192</v>
      </c>
      <c r="T378" s="243"/>
      <c r="U378" s="213" t="s">
        <v>16458</v>
      </c>
      <c r="W378" s="243">
        <v>300</v>
      </c>
      <c r="X378" s="243"/>
      <c r="Y378" s="243"/>
      <c r="Z378" s="248" t="s">
        <v>16931</v>
      </c>
    </row>
    <row r="379" spans="2:26">
      <c r="B379" s="213" t="s">
        <v>1033</v>
      </c>
      <c r="C379" s="211" t="s">
        <v>16453</v>
      </c>
      <c r="D379" s="205" t="s">
        <v>16454</v>
      </c>
      <c r="G379" s="246" t="s">
        <v>16511</v>
      </c>
      <c r="I379" s="210">
        <v>41885</v>
      </c>
      <c r="J379" s="210">
        <v>41931</v>
      </c>
      <c r="K379" s="205" t="s">
        <v>16932</v>
      </c>
      <c r="L379" s="254" t="s">
        <v>16933</v>
      </c>
      <c r="M379" s="245" t="s">
        <v>1191</v>
      </c>
      <c r="N379" s="245" t="s">
        <v>16532</v>
      </c>
      <c r="S379" s="246" t="s">
        <v>1192</v>
      </c>
      <c r="T379" s="243"/>
      <c r="U379" s="213" t="s">
        <v>16458</v>
      </c>
      <c r="W379" s="243">
        <v>300</v>
      </c>
      <c r="X379" s="243"/>
      <c r="Y379" s="243"/>
      <c r="Z379" s="248" t="s">
        <v>16931</v>
      </c>
    </row>
    <row r="380" spans="2:26">
      <c r="B380" s="213" t="s">
        <v>1033</v>
      </c>
      <c r="C380" s="211" t="s">
        <v>16453</v>
      </c>
      <c r="D380" s="205" t="s">
        <v>16454</v>
      </c>
      <c r="G380" s="246" t="s">
        <v>16511</v>
      </c>
      <c r="I380" s="210">
        <v>41885</v>
      </c>
      <c r="J380" s="210">
        <v>41931</v>
      </c>
      <c r="K380" s="205" t="s">
        <v>16934</v>
      </c>
      <c r="L380" s="254" t="s">
        <v>16935</v>
      </c>
      <c r="M380" s="245" t="s">
        <v>1191</v>
      </c>
      <c r="N380" s="245" t="s">
        <v>16532</v>
      </c>
      <c r="S380" s="246" t="s">
        <v>1192</v>
      </c>
      <c r="T380" s="243"/>
      <c r="U380" s="213" t="s">
        <v>16458</v>
      </c>
      <c r="W380" s="243">
        <v>300</v>
      </c>
      <c r="X380" s="243"/>
      <c r="Y380" s="243"/>
      <c r="Z380" s="248" t="s">
        <v>16931</v>
      </c>
    </row>
    <row r="382" spans="2:26" s="246" customFormat="1" ht="14.25">
      <c r="B382" s="268" t="s">
        <v>8363</v>
      </c>
      <c r="C382" s="211" t="s">
        <v>16702</v>
      </c>
      <c r="D382" s="246" t="s">
        <v>12628</v>
      </c>
      <c r="E382" s="246" t="s">
        <v>16703</v>
      </c>
      <c r="F382" s="246" t="s">
        <v>16704</v>
      </c>
      <c r="G382" s="269" t="s">
        <v>16705</v>
      </c>
      <c r="I382" s="270">
        <v>41904</v>
      </c>
      <c r="J382" s="270">
        <v>41942</v>
      </c>
      <c r="K382" s="271" t="s">
        <v>16936</v>
      </c>
      <c r="L382" s="271"/>
      <c r="M382" s="268" t="s">
        <v>1191</v>
      </c>
      <c r="N382" s="272" t="s">
        <v>16708</v>
      </c>
      <c r="S382" s="272" t="s">
        <v>1192</v>
      </c>
      <c r="T382" s="273">
        <v>1</v>
      </c>
      <c r="U382" s="268" t="s">
        <v>16331</v>
      </c>
      <c r="W382" s="273">
        <v>7.5</v>
      </c>
      <c r="X382" s="273">
        <v>16</v>
      </c>
      <c r="Y382" s="273" t="s">
        <v>16937</v>
      </c>
      <c r="Z382" s="274"/>
    </row>
    <row r="384" spans="2:26">
      <c r="B384" s="205" t="s">
        <v>970</v>
      </c>
      <c r="C384" s="211" t="s">
        <v>16722</v>
      </c>
      <c r="D384" s="205" t="s">
        <v>16723</v>
      </c>
      <c r="G384" s="205" t="s">
        <v>16938</v>
      </c>
      <c r="I384" s="256">
        <v>41923</v>
      </c>
      <c r="J384" s="256">
        <v>41984</v>
      </c>
      <c r="K384" s="205" t="s">
        <v>16939</v>
      </c>
      <c r="L384" s="205" t="s">
        <v>16940</v>
      </c>
      <c r="M384" s="205" t="s">
        <v>695</v>
      </c>
      <c r="N384" s="205" t="s">
        <v>16726</v>
      </c>
      <c r="S384" s="205" t="s">
        <v>605</v>
      </c>
      <c r="T384" s="2">
        <v>1</v>
      </c>
      <c r="X384" s="205">
        <v>10</v>
      </c>
      <c r="Y384" s="205">
        <v>28.9</v>
      </c>
    </row>
    <row r="385" spans="2:25">
      <c r="B385" s="205" t="s">
        <v>970</v>
      </c>
      <c r="C385" s="211" t="s">
        <v>16722</v>
      </c>
      <c r="D385" s="205" t="s">
        <v>16723</v>
      </c>
      <c r="G385" s="205" t="s">
        <v>16938</v>
      </c>
      <c r="I385" s="256">
        <v>41923</v>
      </c>
      <c r="J385" s="256">
        <v>41984</v>
      </c>
      <c r="K385" s="205" t="s">
        <v>16941</v>
      </c>
      <c r="L385" s="205" t="s">
        <v>16942</v>
      </c>
      <c r="M385" s="205" t="s">
        <v>695</v>
      </c>
      <c r="N385" s="205" t="s">
        <v>16726</v>
      </c>
      <c r="S385" s="205" t="s">
        <v>605</v>
      </c>
      <c r="T385" s="650"/>
      <c r="X385" s="205">
        <v>16</v>
      </c>
      <c r="Y385" s="205">
        <v>22.8</v>
      </c>
    </row>
    <row r="386" spans="2:25">
      <c r="B386" s="205" t="s">
        <v>970</v>
      </c>
      <c r="C386" s="211" t="s">
        <v>16722</v>
      </c>
      <c r="D386" s="205" t="s">
        <v>16723</v>
      </c>
      <c r="G386" s="205" t="s">
        <v>16938</v>
      </c>
      <c r="I386" s="256">
        <v>41923</v>
      </c>
      <c r="J386" s="256">
        <v>41984</v>
      </c>
      <c r="K386" s="205" t="s">
        <v>16943</v>
      </c>
      <c r="L386" s="205" t="s">
        <v>16944</v>
      </c>
      <c r="M386" s="205" t="s">
        <v>695</v>
      </c>
      <c r="N386" s="205" t="s">
        <v>16726</v>
      </c>
      <c r="S386" s="205" t="s">
        <v>605</v>
      </c>
      <c r="T386" s="650"/>
      <c r="X386" s="205">
        <v>8</v>
      </c>
      <c r="Y386" s="205">
        <v>48.8</v>
      </c>
    </row>
    <row r="387" spans="2:25">
      <c r="B387" s="205" t="s">
        <v>970</v>
      </c>
      <c r="C387" s="211" t="s">
        <v>16722</v>
      </c>
      <c r="D387" s="205" t="s">
        <v>16723</v>
      </c>
      <c r="G387" s="205" t="s">
        <v>16938</v>
      </c>
      <c r="I387" s="256">
        <v>41923</v>
      </c>
      <c r="J387" s="256">
        <v>41984</v>
      </c>
      <c r="K387" s="205" t="s">
        <v>16945</v>
      </c>
      <c r="L387" s="205" t="s">
        <v>16946</v>
      </c>
      <c r="M387" s="205" t="s">
        <v>695</v>
      </c>
      <c r="N387" s="205" t="s">
        <v>16726</v>
      </c>
      <c r="S387" s="205" t="s">
        <v>605</v>
      </c>
      <c r="T387" s="650"/>
      <c r="X387" s="205">
        <v>11</v>
      </c>
      <c r="Y387" s="205">
        <v>31.8</v>
      </c>
    </row>
    <row r="388" spans="2:25">
      <c r="B388" s="205" t="s">
        <v>970</v>
      </c>
      <c r="C388" s="211" t="s">
        <v>16722</v>
      </c>
      <c r="D388" s="205" t="s">
        <v>16723</v>
      </c>
      <c r="G388" s="205" t="s">
        <v>16938</v>
      </c>
      <c r="I388" s="256">
        <v>41923</v>
      </c>
      <c r="J388" s="256">
        <v>41984</v>
      </c>
      <c r="K388" s="205" t="s">
        <v>16947</v>
      </c>
      <c r="L388" s="205" t="s">
        <v>16948</v>
      </c>
      <c r="M388" s="205" t="s">
        <v>695</v>
      </c>
      <c r="N388" s="205" t="s">
        <v>16726</v>
      </c>
      <c r="S388" s="205" t="s">
        <v>605</v>
      </c>
      <c r="T388" s="650"/>
      <c r="X388" s="205">
        <v>9</v>
      </c>
      <c r="Y388" s="205">
        <v>35.4</v>
      </c>
    </row>
    <row r="389" spans="2:25">
      <c r="B389" s="205" t="s">
        <v>970</v>
      </c>
      <c r="C389" s="211" t="s">
        <v>16722</v>
      </c>
      <c r="D389" s="205" t="s">
        <v>16723</v>
      </c>
      <c r="G389" s="205" t="s">
        <v>16938</v>
      </c>
      <c r="I389" s="256">
        <v>41923</v>
      </c>
      <c r="J389" s="256">
        <v>41984</v>
      </c>
      <c r="K389" s="205" t="s">
        <v>16949</v>
      </c>
      <c r="L389" s="205" t="s">
        <v>16950</v>
      </c>
      <c r="M389" s="205" t="s">
        <v>695</v>
      </c>
      <c r="N389" s="205" t="s">
        <v>16726</v>
      </c>
      <c r="S389" s="205" t="s">
        <v>605</v>
      </c>
      <c r="T389" s="650"/>
      <c r="X389" s="205">
        <v>25</v>
      </c>
      <c r="Y389" s="205">
        <v>9.2899999999999991</v>
      </c>
    </row>
    <row r="390" spans="2:25">
      <c r="B390" s="205" t="s">
        <v>970</v>
      </c>
      <c r="C390" s="211" t="s">
        <v>16722</v>
      </c>
      <c r="D390" s="205" t="s">
        <v>16723</v>
      </c>
      <c r="G390" s="205" t="s">
        <v>16938</v>
      </c>
      <c r="I390" s="256">
        <v>41923</v>
      </c>
      <c r="J390" s="256">
        <v>41984</v>
      </c>
      <c r="K390" s="205" t="s">
        <v>16951</v>
      </c>
      <c r="L390" s="205" t="s">
        <v>16952</v>
      </c>
      <c r="M390" s="205" t="s">
        <v>695</v>
      </c>
      <c r="N390" s="205" t="s">
        <v>16726</v>
      </c>
      <c r="S390" s="205" t="s">
        <v>605</v>
      </c>
      <c r="T390" s="650"/>
      <c r="X390" s="205">
        <v>8</v>
      </c>
      <c r="Y390" s="205">
        <v>40.9</v>
      </c>
    </row>
    <row r="391" spans="2:25">
      <c r="B391" s="205" t="s">
        <v>970</v>
      </c>
      <c r="C391" s="211" t="s">
        <v>16722</v>
      </c>
      <c r="D391" s="205" t="s">
        <v>16723</v>
      </c>
      <c r="G391" s="205" t="s">
        <v>16938</v>
      </c>
      <c r="I391" s="256">
        <v>41923</v>
      </c>
      <c r="J391" s="256">
        <v>41984</v>
      </c>
      <c r="K391" s="205" t="s">
        <v>16953</v>
      </c>
      <c r="L391" s="205" t="s">
        <v>16954</v>
      </c>
      <c r="M391" s="205" t="s">
        <v>695</v>
      </c>
      <c r="N391" s="205" t="s">
        <v>16726</v>
      </c>
      <c r="S391" s="205" t="s">
        <v>605</v>
      </c>
      <c r="T391" s="650"/>
      <c r="X391" s="205">
        <v>13</v>
      </c>
      <c r="Y391" s="205">
        <v>17.5</v>
      </c>
    </row>
    <row r="392" spans="2:25">
      <c r="B392" s="205" t="s">
        <v>970</v>
      </c>
      <c r="C392" s="211" t="s">
        <v>16722</v>
      </c>
      <c r="D392" s="205" t="s">
        <v>16723</v>
      </c>
      <c r="G392" s="205" t="s">
        <v>16938</v>
      </c>
      <c r="I392" s="256">
        <v>41923</v>
      </c>
      <c r="J392" s="256">
        <v>41984</v>
      </c>
      <c r="K392" s="205">
        <v>7356</v>
      </c>
      <c r="L392" s="205" t="s">
        <v>16955</v>
      </c>
      <c r="M392" s="205" t="s">
        <v>695</v>
      </c>
      <c r="N392" s="205" t="s">
        <v>16726</v>
      </c>
      <c r="S392" s="205" t="s">
        <v>605</v>
      </c>
      <c r="T392" s="650"/>
      <c r="X392" s="205">
        <v>28</v>
      </c>
      <c r="Y392" s="205">
        <v>64.099999999999994</v>
      </c>
    </row>
    <row r="393" spans="2:25">
      <c r="B393" s="205" t="s">
        <v>970</v>
      </c>
      <c r="C393" s="211" t="s">
        <v>16722</v>
      </c>
      <c r="D393" s="205" t="s">
        <v>16723</v>
      </c>
      <c r="G393" s="205" t="s">
        <v>16938</v>
      </c>
      <c r="I393" s="256">
        <v>41923</v>
      </c>
      <c r="J393" s="256">
        <v>41984</v>
      </c>
      <c r="K393" s="205">
        <v>7942</v>
      </c>
      <c r="L393" s="205" t="s">
        <v>16956</v>
      </c>
      <c r="M393" s="205" t="s">
        <v>695</v>
      </c>
      <c r="N393" s="205" t="s">
        <v>16726</v>
      </c>
      <c r="S393" s="205" t="s">
        <v>605</v>
      </c>
      <c r="T393" s="650"/>
      <c r="X393" s="205">
        <v>28</v>
      </c>
      <c r="Y393" s="205">
        <v>37.4</v>
      </c>
    </row>
    <row r="394" spans="2:25">
      <c r="B394" s="205" t="s">
        <v>970</v>
      </c>
      <c r="C394" s="211" t="s">
        <v>16722</v>
      </c>
      <c r="D394" s="205" t="s">
        <v>16723</v>
      </c>
      <c r="G394" s="205" t="s">
        <v>16938</v>
      </c>
      <c r="I394" s="256">
        <v>41923</v>
      </c>
      <c r="J394" s="256">
        <v>41984</v>
      </c>
      <c r="K394" s="205">
        <v>32430</v>
      </c>
      <c r="L394" s="205" t="s">
        <v>16957</v>
      </c>
      <c r="M394" s="205" t="s">
        <v>695</v>
      </c>
      <c r="N394" s="205" t="s">
        <v>16726</v>
      </c>
      <c r="S394" s="205" t="s">
        <v>605</v>
      </c>
      <c r="T394" s="650"/>
      <c r="X394" s="205">
        <v>18</v>
      </c>
      <c r="Y394" s="205">
        <v>108</v>
      </c>
    </row>
    <row r="395" spans="2:25">
      <c r="B395" s="205" t="s">
        <v>970</v>
      </c>
      <c r="C395" s="211" t="s">
        <v>16722</v>
      </c>
      <c r="D395" s="205" t="s">
        <v>16723</v>
      </c>
      <c r="G395" s="205" t="s">
        <v>16938</v>
      </c>
      <c r="I395" s="256">
        <v>41923</v>
      </c>
      <c r="J395" s="256">
        <v>41984</v>
      </c>
      <c r="K395" s="205" t="s">
        <v>16958</v>
      </c>
      <c r="L395" s="205" t="s">
        <v>16959</v>
      </c>
      <c r="M395" s="205" t="s">
        <v>695</v>
      </c>
      <c r="N395" s="205" t="s">
        <v>16726</v>
      </c>
      <c r="S395" s="205" t="s">
        <v>605</v>
      </c>
      <c r="T395" s="650"/>
      <c r="X395" s="205">
        <v>72</v>
      </c>
      <c r="Y395" s="205">
        <v>23.1</v>
      </c>
    </row>
    <row r="396" spans="2:25">
      <c r="B396" s="205" t="s">
        <v>970</v>
      </c>
      <c r="C396" s="211" t="s">
        <v>16722</v>
      </c>
      <c r="D396" s="205" t="s">
        <v>16723</v>
      </c>
      <c r="G396" s="205" t="s">
        <v>16938</v>
      </c>
      <c r="I396" s="256">
        <v>41923</v>
      </c>
      <c r="J396" s="256">
        <v>41984</v>
      </c>
      <c r="K396" s="205">
        <v>9025</v>
      </c>
      <c r="L396" s="205" t="s">
        <v>16960</v>
      </c>
      <c r="M396" s="205" t="s">
        <v>695</v>
      </c>
      <c r="N396" s="205" t="s">
        <v>16726</v>
      </c>
      <c r="S396" s="205" t="s">
        <v>605</v>
      </c>
      <c r="T396" s="650"/>
      <c r="X396" s="205">
        <v>54</v>
      </c>
      <c r="Y396" s="205">
        <v>49.3</v>
      </c>
    </row>
    <row r="397" spans="2:25">
      <c r="B397" s="205" t="s">
        <v>970</v>
      </c>
      <c r="C397" s="211" t="s">
        <v>16722</v>
      </c>
      <c r="D397" s="205" t="s">
        <v>16723</v>
      </c>
      <c r="G397" s="205" t="s">
        <v>16938</v>
      </c>
      <c r="I397" s="256">
        <v>41923</v>
      </c>
      <c r="J397" s="256">
        <v>41984</v>
      </c>
      <c r="K397" s="205">
        <v>205</v>
      </c>
      <c r="L397" s="205" t="s">
        <v>16961</v>
      </c>
      <c r="M397" s="205" t="s">
        <v>695</v>
      </c>
      <c r="N397" s="205" t="s">
        <v>16726</v>
      </c>
      <c r="S397" s="205" t="s">
        <v>605</v>
      </c>
      <c r="T397" s="650"/>
      <c r="X397" s="205">
        <v>18</v>
      </c>
      <c r="Y397" s="205">
        <v>133</v>
      </c>
    </row>
    <row r="398" spans="2:25">
      <c r="B398" s="205" t="s">
        <v>970</v>
      </c>
      <c r="C398" s="211" t="s">
        <v>16722</v>
      </c>
      <c r="D398" s="205" t="s">
        <v>16723</v>
      </c>
      <c r="G398" s="205" t="s">
        <v>16938</v>
      </c>
      <c r="I398" s="256">
        <v>41923</v>
      </c>
      <c r="J398" s="256">
        <v>41984</v>
      </c>
      <c r="K398" s="205" t="s">
        <v>16638</v>
      </c>
      <c r="L398" s="205" t="s">
        <v>16962</v>
      </c>
      <c r="M398" s="205" t="s">
        <v>695</v>
      </c>
      <c r="N398" s="205" t="s">
        <v>16726</v>
      </c>
      <c r="S398" s="205" t="s">
        <v>605</v>
      </c>
      <c r="T398" s="650"/>
      <c r="X398" s="205">
        <v>30</v>
      </c>
      <c r="Y398" s="205">
        <v>50</v>
      </c>
    </row>
    <row r="399" spans="2:25">
      <c r="B399" s="205" t="s">
        <v>970</v>
      </c>
      <c r="C399" s="211" t="s">
        <v>16722</v>
      </c>
      <c r="D399" s="205" t="s">
        <v>16723</v>
      </c>
      <c r="G399" s="205" t="s">
        <v>16938</v>
      </c>
      <c r="I399" s="256">
        <v>41923</v>
      </c>
      <c r="J399" s="256">
        <v>41984</v>
      </c>
      <c r="K399" s="205" t="s">
        <v>16963</v>
      </c>
      <c r="L399" s="205" t="s">
        <v>16964</v>
      </c>
      <c r="M399" s="205" t="s">
        <v>695</v>
      </c>
      <c r="N399" s="205" t="s">
        <v>16726</v>
      </c>
      <c r="S399" s="205" t="s">
        <v>605</v>
      </c>
      <c r="T399" s="651"/>
      <c r="X399" s="205">
        <v>20</v>
      </c>
      <c r="Y399" s="205">
        <v>294</v>
      </c>
    </row>
    <row r="400" spans="2:25">
      <c r="B400" s="205" t="s">
        <v>970</v>
      </c>
      <c r="C400" s="211" t="s">
        <v>16722</v>
      </c>
      <c r="D400" s="205" t="s">
        <v>16723</v>
      </c>
      <c r="G400" s="205" t="s">
        <v>16938</v>
      </c>
      <c r="I400" s="256">
        <v>41923</v>
      </c>
      <c r="J400" s="256">
        <v>41984</v>
      </c>
      <c r="K400" s="205" t="s">
        <v>16965</v>
      </c>
      <c r="L400" s="205" t="s">
        <v>16966</v>
      </c>
      <c r="M400" s="205" t="s">
        <v>695</v>
      </c>
      <c r="N400" s="205" t="s">
        <v>16726</v>
      </c>
      <c r="S400" s="205" t="s">
        <v>605</v>
      </c>
      <c r="T400" s="2">
        <v>1</v>
      </c>
      <c r="X400" s="205">
        <v>97</v>
      </c>
      <c r="Y400" s="205">
        <v>12.6</v>
      </c>
    </row>
    <row r="401" spans="2:25">
      <c r="B401" s="205" t="s">
        <v>970</v>
      </c>
      <c r="C401" s="211" t="s">
        <v>16722</v>
      </c>
      <c r="D401" s="205" t="s">
        <v>16723</v>
      </c>
      <c r="G401" s="205" t="s">
        <v>16938</v>
      </c>
      <c r="I401" s="256">
        <v>41923</v>
      </c>
      <c r="J401" s="256">
        <v>41984</v>
      </c>
      <c r="K401" s="205" t="s">
        <v>16967</v>
      </c>
      <c r="L401" s="205" t="s">
        <v>16968</v>
      </c>
      <c r="M401" s="205" t="s">
        <v>695</v>
      </c>
      <c r="N401" s="205" t="s">
        <v>16726</v>
      </c>
      <c r="S401" s="205" t="s">
        <v>605</v>
      </c>
      <c r="T401" s="650"/>
      <c r="X401" s="205">
        <v>9</v>
      </c>
      <c r="Y401" s="205">
        <v>70</v>
      </c>
    </row>
    <row r="402" spans="2:25">
      <c r="B402" s="205" t="s">
        <v>970</v>
      </c>
      <c r="C402" s="211" t="s">
        <v>16722</v>
      </c>
      <c r="D402" s="205" t="s">
        <v>16723</v>
      </c>
      <c r="G402" s="205" t="s">
        <v>16938</v>
      </c>
      <c r="I402" s="256">
        <v>41923</v>
      </c>
      <c r="J402" s="256">
        <v>41984</v>
      </c>
      <c r="K402" s="205" t="s">
        <v>16969</v>
      </c>
      <c r="L402" s="205" t="s">
        <v>16970</v>
      </c>
      <c r="M402" s="205" t="s">
        <v>695</v>
      </c>
      <c r="N402" s="205" t="s">
        <v>16726</v>
      </c>
      <c r="S402" s="205" t="s">
        <v>605</v>
      </c>
      <c r="T402" s="650"/>
      <c r="X402" s="205">
        <v>9</v>
      </c>
      <c r="Y402" s="205">
        <v>93.7</v>
      </c>
    </row>
    <row r="403" spans="2:25">
      <c r="B403" s="205" t="s">
        <v>970</v>
      </c>
      <c r="C403" s="211" t="s">
        <v>16722</v>
      </c>
      <c r="D403" s="205" t="s">
        <v>16723</v>
      </c>
      <c r="G403" s="205" t="s">
        <v>16938</v>
      </c>
      <c r="I403" s="256">
        <v>41923</v>
      </c>
      <c r="J403" s="256">
        <v>41984</v>
      </c>
      <c r="K403" s="205" t="s">
        <v>16971</v>
      </c>
      <c r="L403" s="205" t="s">
        <v>16972</v>
      </c>
      <c r="M403" s="205" t="s">
        <v>695</v>
      </c>
      <c r="N403" s="205" t="s">
        <v>16726</v>
      </c>
      <c r="S403" s="205" t="s">
        <v>605</v>
      </c>
      <c r="T403" s="650"/>
      <c r="X403" s="205">
        <v>9</v>
      </c>
      <c r="Y403" s="205">
        <v>33.4</v>
      </c>
    </row>
    <row r="404" spans="2:25">
      <c r="B404" s="205" t="s">
        <v>970</v>
      </c>
      <c r="C404" s="211" t="s">
        <v>16722</v>
      </c>
      <c r="D404" s="205" t="s">
        <v>16723</v>
      </c>
      <c r="G404" s="205" t="s">
        <v>16938</v>
      </c>
      <c r="I404" s="256">
        <v>41923</v>
      </c>
      <c r="J404" s="256">
        <v>41984</v>
      </c>
      <c r="K404" s="205" t="s">
        <v>16973</v>
      </c>
      <c r="L404" s="205" t="s">
        <v>16974</v>
      </c>
      <c r="M404" s="205" t="s">
        <v>695</v>
      </c>
      <c r="N404" s="205" t="s">
        <v>16726</v>
      </c>
      <c r="S404" s="205" t="s">
        <v>605</v>
      </c>
      <c r="T404" s="650"/>
      <c r="X404" s="205">
        <v>9</v>
      </c>
      <c r="Y404" s="205">
        <v>176</v>
      </c>
    </row>
    <row r="405" spans="2:25">
      <c r="B405" s="205" t="s">
        <v>970</v>
      </c>
      <c r="C405" s="211" t="s">
        <v>16722</v>
      </c>
      <c r="D405" s="205" t="s">
        <v>16723</v>
      </c>
      <c r="G405" s="205" t="s">
        <v>16938</v>
      </c>
      <c r="I405" s="256">
        <v>41923</v>
      </c>
      <c r="J405" s="256">
        <v>41984</v>
      </c>
      <c r="K405" s="205" t="s">
        <v>16975</v>
      </c>
      <c r="L405" s="205" t="s">
        <v>16976</v>
      </c>
      <c r="M405" s="205" t="s">
        <v>695</v>
      </c>
      <c r="N405" s="205" t="s">
        <v>16726</v>
      </c>
      <c r="S405" s="205" t="s">
        <v>605</v>
      </c>
      <c r="T405" s="650"/>
      <c r="X405" s="205">
        <v>9</v>
      </c>
      <c r="Y405" s="205">
        <v>29.6</v>
      </c>
    </row>
    <row r="406" spans="2:25">
      <c r="B406" s="205" t="s">
        <v>970</v>
      </c>
      <c r="C406" s="211" t="s">
        <v>16722</v>
      </c>
      <c r="D406" s="205" t="s">
        <v>16723</v>
      </c>
      <c r="G406" s="205" t="s">
        <v>16938</v>
      </c>
      <c r="I406" s="256">
        <v>41923</v>
      </c>
      <c r="J406" s="256">
        <v>41984</v>
      </c>
      <c r="K406" s="205" t="s">
        <v>16977</v>
      </c>
      <c r="L406" s="205" t="s">
        <v>16978</v>
      </c>
      <c r="M406" s="205" t="s">
        <v>695</v>
      </c>
      <c r="N406" s="205" t="s">
        <v>16726</v>
      </c>
      <c r="S406" s="205" t="s">
        <v>605</v>
      </c>
      <c r="T406" s="650"/>
      <c r="X406" s="205">
        <v>8</v>
      </c>
      <c r="Y406" s="205">
        <v>35.4</v>
      </c>
    </row>
    <row r="407" spans="2:25">
      <c r="B407" s="205" t="s">
        <v>970</v>
      </c>
      <c r="C407" s="211" t="s">
        <v>16722</v>
      </c>
      <c r="D407" s="205" t="s">
        <v>16723</v>
      </c>
      <c r="G407" s="205" t="s">
        <v>16938</v>
      </c>
      <c r="I407" s="256">
        <v>41923</v>
      </c>
      <c r="J407" s="256">
        <v>41984</v>
      </c>
      <c r="K407" s="205" t="s">
        <v>16979</v>
      </c>
      <c r="L407" s="205" t="s">
        <v>16980</v>
      </c>
      <c r="M407" s="205" t="s">
        <v>695</v>
      </c>
      <c r="N407" s="205" t="s">
        <v>16726</v>
      </c>
      <c r="S407" s="205" t="s">
        <v>605</v>
      </c>
      <c r="T407" s="650"/>
      <c r="X407" s="205">
        <v>9</v>
      </c>
      <c r="Y407" s="205">
        <v>56.1</v>
      </c>
    </row>
    <row r="408" spans="2:25">
      <c r="B408" s="205" t="s">
        <v>970</v>
      </c>
      <c r="C408" s="211" t="s">
        <v>16722</v>
      </c>
      <c r="D408" s="205" t="s">
        <v>16723</v>
      </c>
      <c r="G408" s="205" t="s">
        <v>16938</v>
      </c>
      <c r="I408" s="256">
        <v>41923</v>
      </c>
      <c r="J408" s="256">
        <v>41984</v>
      </c>
      <c r="K408" s="205" t="s">
        <v>16981</v>
      </c>
      <c r="L408" s="205" t="s">
        <v>16982</v>
      </c>
      <c r="M408" s="205" t="s">
        <v>695</v>
      </c>
      <c r="N408" s="205" t="s">
        <v>16726</v>
      </c>
      <c r="S408" s="205" t="s">
        <v>605</v>
      </c>
      <c r="T408" s="650"/>
      <c r="X408" s="205">
        <v>25</v>
      </c>
      <c r="Y408" s="205">
        <v>66.400000000000006</v>
      </c>
    </row>
    <row r="409" spans="2:25">
      <c r="B409" s="205" t="s">
        <v>970</v>
      </c>
      <c r="C409" s="211" t="s">
        <v>16722</v>
      </c>
      <c r="D409" s="205" t="s">
        <v>16723</v>
      </c>
      <c r="G409" s="205" t="s">
        <v>16938</v>
      </c>
      <c r="I409" s="256">
        <v>41923</v>
      </c>
      <c r="J409" s="256">
        <v>41984</v>
      </c>
      <c r="K409" s="205" t="s">
        <v>16983</v>
      </c>
      <c r="L409" s="205" t="s">
        <v>16984</v>
      </c>
      <c r="M409" s="205" t="s">
        <v>695</v>
      </c>
      <c r="N409" s="205" t="s">
        <v>16726</v>
      </c>
      <c r="S409" s="205" t="s">
        <v>605</v>
      </c>
      <c r="T409" s="650"/>
      <c r="X409" s="205">
        <v>20</v>
      </c>
      <c r="Y409" s="205">
        <v>82.8</v>
      </c>
    </row>
    <row r="410" spans="2:25">
      <c r="B410" s="205" t="s">
        <v>970</v>
      </c>
      <c r="C410" s="211" t="s">
        <v>16722</v>
      </c>
      <c r="D410" s="205" t="s">
        <v>16723</v>
      </c>
      <c r="G410" s="205" t="s">
        <v>16938</v>
      </c>
      <c r="I410" s="256">
        <v>41923</v>
      </c>
      <c r="J410" s="256">
        <v>41984</v>
      </c>
      <c r="K410" s="205" t="s">
        <v>16985</v>
      </c>
      <c r="L410" s="205" t="s">
        <v>16986</v>
      </c>
      <c r="M410" s="205" t="s">
        <v>695</v>
      </c>
      <c r="N410" s="205" t="s">
        <v>16726</v>
      </c>
      <c r="S410" s="205" t="s">
        <v>605</v>
      </c>
      <c r="T410" s="650"/>
      <c r="X410" s="205">
        <v>100</v>
      </c>
      <c r="Y410" s="205">
        <v>15.2</v>
      </c>
    </row>
    <row r="411" spans="2:25">
      <c r="B411" s="205" t="s">
        <v>970</v>
      </c>
      <c r="C411" s="211" t="s">
        <v>16722</v>
      </c>
      <c r="D411" s="205" t="s">
        <v>16723</v>
      </c>
      <c r="G411" s="205" t="s">
        <v>16938</v>
      </c>
      <c r="I411" s="256">
        <v>41923</v>
      </c>
      <c r="J411" s="256">
        <v>41984</v>
      </c>
      <c r="K411" s="205" t="s">
        <v>16987</v>
      </c>
      <c r="L411" s="205" t="s">
        <v>16988</v>
      </c>
      <c r="M411" s="205" t="s">
        <v>695</v>
      </c>
      <c r="N411" s="205" t="s">
        <v>16726</v>
      </c>
      <c r="S411" s="205" t="s">
        <v>605</v>
      </c>
      <c r="T411" s="650"/>
      <c r="X411" s="205">
        <v>20</v>
      </c>
      <c r="Y411" s="205">
        <v>536</v>
      </c>
    </row>
    <row r="412" spans="2:25">
      <c r="B412" s="205" t="s">
        <v>970</v>
      </c>
      <c r="C412" s="211" t="s">
        <v>16722</v>
      </c>
      <c r="D412" s="205" t="s">
        <v>16723</v>
      </c>
      <c r="G412" s="205" t="s">
        <v>16938</v>
      </c>
      <c r="I412" s="256">
        <v>41923</v>
      </c>
      <c r="J412" s="256">
        <v>41984</v>
      </c>
      <c r="K412" s="205" t="s">
        <v>16989</v>
      </c>
      <c r="L412" s="205" t="s">
        <v>16990</v>
      </c>
      <c r="M412" s="205" t="s">
        <v>695</v>
      </c>
      <c r="N412" s="205" t="s">
        <v>16726</v>
      </c>
      <c r="S412" s="205" t="s">
        <v>605</v>
      </c>
      <c r="T412" s="650"/>
      <c r="X412" s="205">
        <v>50</v>
      </c>
      <c r="Y412" s="205">
        <v>93.2</v>
      </c>
    </row>
    <row r="413" spans="2:25">
      <c r="B413" s="205" t="s">
        <v>970</v>
      </c>
      <c r="C413" s="211" t="s">
        <v>16722</v>
      </c>
      <c r="D413" s="205" t="s">
        <v>16723</v>
      </c>
      <c r="G413" s="205" t="s">
        <v>16938</v>
      </c>
      <c r="I413" s="256">
        <v>41923</v>
      </c>
      <c r="J413" s="256">
        <v>41984</v>
      </c>
      <c r="K413" s="205" t="s">
        <v>16991</v>
      </c>
      <c r="L413" s="205" t="s">
        <v>16992</v>
      </c>
      <c r="M413" s="205" t="s">
        <v>695</v>
      </c>
      <c r="N413" s="205" t="s">
        <v>16726</v>
      </c>
      <c r="S413" s="205" t="s">
        <v>605</v>
      </c>
      <c r="T413" s="650"/>
      <c r="X413" s="205">
        <v>30</v>
      </c>
      <c r="Y413" s="205">
        <v>119</v>
      </c>
    </row>
    <row r="414" spans="2:25">
      <c r="B414" s="205" t="s">
        <v>970</v>
      </c>
      <c r="C414" s="211" t="s">
        <v>16722</v>
      </c>
      <c r="D414" s="205" t="s">
        <v>16723</v>
      </c>
      <c r="G414" s="205" t="s">
        <v>16938</v>
      </c>
      <c r="I414" s="256">
        <v>41923</v>
      </c>
      <c r="J414" s="256">
        <v>41984</v>
      </c>
      <c r="K414" s="205" t="s">
        <v>16993</v>
      </c>
      <c r="L414" s="205" t="s">
        <v>16994</v>
      </c>
      <c r="M414" s="205" t="s">
        <v>695</v>
      </c>
      <c r="N414" s="205" t="s">
        <v>16726</v>
      </c>
      <c r="S414" s="205" t="s">
        <v>605</v>
      </c>
      <c r="T414" s="650"/>
      <c r="X414" s="205">
        <v>50</v>
      </c>
      <c r="Y414" s="205">
        <v>59.2</v>
      </c>
    </row>
    <row r="415" spans="2:25">
      <c r="B415" s="205" t="s">
        <v>970</v>
      </c>
      <c r="C415" s="211" t="s">
        <v>16722</v>
      </c>
      <c r="D415" s="205" t="s">
        <v>16723</v>
      </c>
      <c r="G415" s="205" t="s">
        <v>16938</v>
      </c>
      <c r="I415" s="256">
        <v>41923</v>
      </c>
      <c r="J415" s="256">
        <v>41984</v>
      </c>
      <c r="K415" s="205" t="s">
        <v>16995</v>
      </c>
      <c r="L415" s="205" t="s">
        <v>16996</v>
      </c>
      <c r="M415" s="205" t="s">
        <v>695</v>
      </c>
      <c r="N415" s="205" t="s">
        <v>16726</v>
      </c>
      <c r="S415" s="205" t="s">
        <v>605</v>
      </c>
      <c r="T415" s="651"/>
      <c r="X415" s="205">
        <v>50</v>
      </c>
      <c r="Y415" s="205">
        <v>60.4</v>
      </c>
    </row>
    <row r="417" spans="2:25">
      <c r="B417" s="205" t="s">
        <v>970</v>
      </c>
      <c r="C417" s="211" t="s">
        <v>16722</v>
      </c>
      <c r="D417" s="205" t="s">
        <v>16723</v>
      </c>
      <c r="G417" s="205" t="s">
        <v>16938</v>
      </c>
      <c r="I417" s="256">
        <v>41928</v>
      </c>
      <c r="J417" s="256">
        <v>41989</v>
      </c>
      <c r="K417" s="205" t="s">
        <v>16997</v>
      </c>
      <c r="L417" s="205" t="s">
        <v>16998</v>
      </c>
      <c r="M417" s="205" t="s">
        <v>695</v>
      </c>
      <c r="N417" s="205" t="s">
        <v>16726</v>
      </c>
      <c r="S417" s="205" t="s">
        <v>605</v>
      </c>
      <c r="T417" s="2">
        <v>1</v>
      </c>
      <c r="X417" s="205">
        <v>10.6</v>
      </c>
      <c r="Y417" s="205">
        <v>32.5</v>
      </c>
    </row>
    <row r="418" spans="2:25">
      <c r="B418" s="205" t="s">
        <v>970</v>
      </c>
      <c r="C418" s="211" t="s">
        <v>16722</v>
      </c>
      <c r="D418" s="205" t="s">
        <v>16723</v>
      </c>
      <c r="G418" s="205" t="s">
        <v>16938</v>
      </c>
      <c r="I418" s="256">
        <v>41928</v>
      </c>
      <c r="J418" s="256">
        <v>41989</v>
      </c>
      <c r="K418" s="205" t="s">
        <v>16999</v>
      </c>
      <c r="L418" s="205" t="s">
        <v>17000</v>
      </c>
      <c r="M418" s="205" t="s">
        <v>695</v>
      </c>
      <c r="N418" s="205" t="s">
        <v>16726</v>
      </c>
      <c r="S418" s="205" t="s">
        <v>605</v>
      </c>
      <c r="T418" s="650"/>
      <c r="X418" s="205">
        <v>8.6999999999999993</v>
      </c>
      <c r="Y418" s="205">
        <v>42.1</v>
      </c>
    </row>
    <row r="419" spans="2:25">
      <c r="B419" s="205" t="s">
        <v>970</v>
      </c>
      <c r="C419" s="211" t="s">
        <v>16722</v>
      </c>
      <c r="D419" s="205" t="s">
        <v>16723</v>
      </c>
      <c r="G419" s="205" t="s">
        <v>16938</v>
      </c>
      <c r="I419" s="256">
        <v>41928</v>
      </c>
      <c r="J419" s="256">
        <v>41989</v>
      </c>
      <c r="K419" s="205" t="s">
        <v>17001</v>
      </c>
      <c r="L419" s="205" t="s">
        <v>17002</v>
      </c>
      <c r="M419" s="205" t="s">
        <v>695</v>
      </c>
      <c r="N419" s="205" t="s">
        <v>16726</v>
      </c>
      <c r="S419" s="205" t="s">
        <v>605</v>
      </c>
      <c r="T419" s="650"/>
      <c r="X419" s="205">
        <v>9.9</v>
      </c>
      <c r="Y419" s="205">
        <v>38</v>
      </c>
    </row>
    <row r="420" spans="2:25">
      <c r="B420" s="205" t="s">
        <v>970</v>
      </c>
      <c r="C420" s="211" t="s">
        <v>16722</v>
      </c>
      <c r="D420" s="205" t="s">
        <v>16723</v>
      </c>
      <c r="G420" s="205" t="s">
        <v>16938</v>
      </c>
      <c r="I420" s="256">
        <v>41928</v>
      </c>
      <c r="J420" s="256">
        <v>41989</v>
      </c>
      <c r="K420" s="205" t="s">
        <v>17003</v>
      </c>
      <c r="L420" s="205" t="s">
        <v>17004</v>
      </c>
      <c r="M420" s="205" t="s">
        <v>695</v>
      </c>
      <c r="N420" s="205" t="s">
        <v>16726</v>
      </c>
      <c r="S420" s="205" t="s">
        <v>605</v>
      </c>
      <c r="T420" s="650"/>
      <c r="X420" s="205">
        <v>8.6999999999999993</v>
      </c>
      <c r="Y420" s="205">
        <v>41.4</v>
      </c>
    </row>
    <row r="421" spans="2:25">
      <c r="B421" s="205" t="s">
        <v>970</v>
      </c>
      <c r="C421" s="211" t="s">
        <v>16722</v>
      </c>
      <c r="D421" s="205" t="s">
        <v>16723</v>
      </c>
      <c r="G421" s="205" t="s">
        <v>16938</v>
      </c>
      <c r="I421" s="256">
        <v>41928</v>
      </c>
      <c r="J421" s="256">
        <v>41989</v>
      </c>
      <c r="K421" s="205" t="s">
        <v>17005</v>
      </c>
      <c r="L421" s="205" t="s">
        <v>17006</v>
      </c>
      <c r="M421" s="205" t="s">
        <v>695</v>
      </c>
      <c r="N421" s="205" t="s">
        <v>16726</v>
      </c>
      <c r="S421" s="205" t="s">
        <v>605</v>
      </c>
      <c r="T421" s="650"/>
      <c r="X421" s="205">
        <v>16.5</v>
      </c>
      <c r="Y421" s="205">
        <v>22.2</v>
      </c>
    </row>
    <row r="422" spans="2:25">
      <c r="B422" s="205" t="s">
        <v>970</v>
      </c>
      <c r="C422" s="211" t="s">
        <v>16722</v>
      </c>
      <c r="D422" s="205" t="s">
        <v>16723</v>
      </c>
      <c r="G422" s="205" t="s">
        <v>16938</v>
      </c>
      <c r="I422" s="256">
        <v>41928</v>
      </c>
      <c r="J422" s="256">
        <v>41989</v>
      </c>
      <c r="K422" s="205" t="s">
        <v>17007</v>
      </c>
      <c r="L422" s="205" t="s">
        <v>17008</v>
      </c>
      <c r="M422" s="205" t="s">
        <v>695</v>
      </c>
      <c r="N422" s="205" t="s">
        <v>16726</v>
      </c>
      <c r="S422" s="205" t="s">
        <v>605</v>
      </c>
      <c r="T422" s="650"/>
      <c r="X422" s="205">
        <v>6.6</v>
      </c>
      <c r="Y422" s="205">
        <v>53.1</v>
      </c>
    </row>
    <row r="423" spans="2:25">
      <c r="B423" s="205" t="s">
        <v>970</v>
      </c>
      <c r="C423" s="211" t="s">
        <v>16722</v>
      </c>
      <c r="D423" s="205" t="s">
        <v>16723</v>
      </c>
      <c r="G423" s="205" t="s">
        <v>16938</v>
      </c>
      <c r="I423" s="256">
        <v>41928</v>
      </c>
      <c r="J423" s="256">
        <v>41989</v>
      </c>
      <c r="K423" s="205" t="s">
        <v>17009</v>
      </c>
      <c r="L423" s="205" t="s">
        <v>17010</v>
      </c>
      <c r="M423" s="205" t="s">
        <v>695</v>
      </c>
      <c r="N423" s="205" t="s">
        <v>16726</v>
      </c>
      <c r="S423" s="205" t="s">
        <v>605</v>
      </c>
      <c r="T423" s="650"/>
      <c r="X423" s="205">
        <v>10.3</v>
      </c>
      <c r="Y423" s="205">
        <v>33.299999999999997</v>
      </c>
    </row>
    <row r="424" spans="2:25">
      <c r="B424" s="205" t="s">
        <v>970</v>
      </c>
      <c r="C424" s="211" t="s">
        <v>16722</v>
      </c>
      <c r="D424" s="205" t="s">
        <v>16723</v>
      </c>
      <c r="G424" s="205" t="s">
        <v>16938</v>
      </c>
      <c r="I424" s="256">
        <v>41928</v>
      </c>
      <c r="J424" s="256">
        <v>41989</v>
      </c>
      <c r="K424" s="205" t="s">
        <v>17011</v>
      </c>
      <c r="L424" s="205" t="s">
        <v>17012</v>
      </c>
      <c r="M424" s="205" t="s">
        <v>695</v>
      </c>
      <c r="N424" s="205" t="s">
        <v>16726</v>
      </c>
      <c r="S424" s="205" t="s">
        <v>605</v>
      </c>
      <c r="T424" s="650"/>
      <c r="X424" s="205">
        <v>8.5</v>
      </c>
      <c r="Y424" s="205">
        <v>34.6</v>
      </c>
    </row>
    <row r="425" spans="2:25">
      <c r="B425" s="205" t="s">
        <v>970</v>
      </c>
      <c r="C425" s="211" t="s">
        <v>16722</v>
      </c>
      <c r="D425" s="205" t="s">
        <v>16723</v>
      </c>
      <c r="G425" s="205" t="s">
        <v>16938</v>
      </c>
      <c r="I425" s="256">
        <v>41928</v>
      </c>
      <c r="J425" s="256">
        <v>41989</v>
      </c>
      <c r="K425" s="205" t="s">
        <v>17013</v>
      </c>
      <c r="L425" s="205" t="s">
        <v>17014</v>
      </c>
      <c r="M425" s="205" t="s">
        <v>695</v>
      </c>
      <c r="N425" s="205" t="s">
        <v>16726</v>
      </c>
      <c r="S425" s="205" t="s">
        <v>605</v>
      </c>
      <c r="T425" s="650"/>
      <c r="X425" s="205">
        <v>9.5</v>
      </c>
      <c r="Y425" s="205">
        <v>34</v>
      </c>
    </row>
    <row r="426" spans="2:25">
      <c r="B426" s="205" t="s">
        <v>970</v>
      </c>
      <c r="C426" s="211" t="s">
        <v>16722</v>
      </c>
      <c r="D426" s="205" t="s">
        <v>16723</v>
      </c>
      <c r="G426" s="205" t="s">
        <v>16938</v>
      </c>
      <c r="I426" s="256">
        <v>41928</v>
      </c>
      <c r="J426" s="256">
        <v>41989</v>
      </c>
      <c r="K426" s="205" t="s">
        <v>17015</v>
      </c>
      <c r="L426" s="205" t="s">
        <v>17016</v>
      </c>
      <c r="M426" s="205" t="s">
        <v>695</v>
      </c>
      <c r="N426" s="205" t="s">
        <v>16726</v>
      </c>
      <c r="S426" s="205" t="s">
        <v>605</v>
      </c>
      <c r="T426" s="650"/>
      <c r="X426" s="205">
        <v>11.6</v>
      </c>
      <c r="Y426" s="205">
        <v>29.2</v>
      </c>
    </row>
    <row r="427" spans="2:25">
      <c r="B427" s="205" t="s">
        <v>970</v>
      </c>
      <c r="C427" s="211" t="s">
        <v>16722</v>
      </c>
      <c r="D427" s="205" t="s">
        <v>16723</v>
      </c>
      <c r="G427" s="205" t="s">
        <v>16938</v>
      </c>
      <c r="I427" s="256">
        <v>41928</v>
      </c>
      <c r="J427" s="256">
        <v>41989</v>
      </c>
      <c r="K427" s="205" t="s">
        <v>17017</v>
      </c>
      <c r="L427" s="205" t="s">
        <v>17018</v>
      </c>
      <c r="M427" s="205" t="s">
        <v>695</v>
      </c>
      <c r="N427" s="205" t="s">
        <v>16726</v>
      </c>
      <c r="S427" s="205" t="s">
        <v>605</v>
      </c>
      <c r="T427" s="650"/>
      <c r="X427" s="205">
        <v>14.6</v>
      </c>
      <c r="Y427" s="205">
        <v>21.8</v>
      </c>
    </row>
    <row r="428" spans="2:25">
      <c r="B428" s="205" t="s">
        <v>970</v>
      </c>
      <c r="C428" s="211" t="s">
        <v>16722</v>
      </c>
      <c r="D428" s="205" t="s">
        <v>16723</v>
      </c>
      <c r="G428" s="205" t="s">
        <v>16938</v>
      </c>
      <c r="I428" s="256">
        <v>41928</v>
      </c>
      <c r="J428" s="256">
        <v>41989</v>
      </c>
      <c r="K428" s="205" t="s">
        <v>17019</v>
      </c>
      <c r="L428" s="205" t="s">
        <v>17020</v>
      </c>
      <c r="M428" s="205" t="s">
        <v>695</v>
      </c>
      <c r="N428" s="205" t="s">
        <v>16726</v>
      </c>
      <c r="S428" s="205" t="s">
        <v>605</v>
      </c>
      <c r="T428" s="650"/>
      <c r="X428" s="205">
        <v>13.3</v>
      </c>
      <c r="Y428" s="205">
        <v>30.7</v>
      </c>
    </row>
    <row r="429" spans="2:25">
      <c r="B429" s="205" t="s">
        <v>970</v>
      </c>
      <c r="C429" s="211" t="s">
        <v>16722</v>
      </c>
      <c r="D429" s="205" t="s">
        <v>16723</v>
      </c>
      <c r="G429" s="205" t="s">
        <v>16938</v>
      </c>
      <c r="I429" s="256">
        <v>41928</v>
      </c>
      <c r="J429" s="256">
        <v>41989</v>
      </c>
      <c r="K429" s="205" t="s">
        <v>17021</v>
      </c>
      <c r="L429" s="205" t="s">
        <v>17022</v>
      </c>
      <c r="M429" s="205" t="s">
        <v>695</v>
      </c>
      <c r="N429" s="205" t="s">
        <v>16726</v>
      </c>
      <c r="S429" s="205" t="s">
        <v>605</v>
      </c>
      <c r="T429" s="650"/>
      <c r="X429" s="205">
        <v>13.8</v>
      </c>
      <c r="Y429" s="205">
        <v>26.7</v>
      </c>
    </row>
    <row r="430" spans="2:25">
      <c r="B430" s="205" t="s">
        <v>970</v>
      </c>
      <c r="C430" s="211" t="s">
        <v>16722</v>
      </c>
      <c r="D430" s="205" t="s">
        <v>16723</v>
      </c>
      <c r="G430" s="205" t="s">
        <v>16938</v>
      </c>
      <c r="I430" s="256">
        <v>41928</v>
      </c>
      <c r="J430" s="256">
        <v>41989</v>
      </c>
      <c r="K430" s="205" t="s">
        <v>17023</v>
      </c>
      <c r="L430" s="205" t="s">
        <v>17024</v>
      </c>
      <c r="M430" s="205" t="s">
        <v>695</v>
      </c>
      <c r="N430" s="205" t="s">
        <v>16726</v>
      </c>
      <c r="S430" s="205" t="s">
        <v>605</v>
      </c>
      <c r="T430" s="650"/>
      <c r="X430" s="205">
        <v>19.600000000000001</v>
      </c>
      <c r="Y430" s="205">
        <v>27</v>
      </c>
    </row>
    <row r="431" spans="2:25">
      <c r="B431" s="205" t="s">
        <v>970</v>
      </c>
      <c r="C431" s="211" t="s">
        <v>16722</v>
      </c>
      <c r="D431" s="205" t="s">
        <v>16723</v>
      </c>
      <c r="G431" s="205" t="s">
        <v>16938</v>
      </c>
      <c r="I431" s="256">
        <v>41928</v>
      </c>
      <c r="J431" s="256">
        <v>41989</v>
      </c>
      <c r="K431" s="205" t="s">
        <v>17025</v>
      </c>
      <c r="L431" s="205" t="s">
        <v>17026</v>
      </c>
      <c r="M431" s="205" t="s">
        <v>695</v>
      </c>
      <c r="N431" s="205" t="s">
        <v>16726</v>
      </c>
      <c r="S431" s="205" t="s">
        <v>605</v>
      </c>
      <c r="T431" s="650"/>
      <c r="X431" s="205">
        <v>13.5</v>
      </c>
      <c r="Y431" s="205">
        <v>27.2</v>
      </c>
    </row>
    <row r="432" spans="2:25">
      <c r="B432" s="205" t="s">
        <v>970</v>
      </c>
      <c r="C432" s="211" t="s">
        <v>16722</v>
      </c>
      <c r="D432" s="205" t="s">
        <v>16723</v>
      </c>
      <c r="G432" s="205" t="s">
        <v>16938</v>
      </c>
      <c r="I432" s="256">
        <v>41928</v>
      </c>
      <c r="J432" s="256">
        <v>41989</v>
      </c>
      <c r="K432" s="205" t="s">
        <v>17027</v>
      </c>
      <c r="L432" s="205" t="s">
        <v>17028</v>
      </c>
      <c r="M432" s="205" t="s">
        <v>695</v>
      </c>
      <c r="N432" s="205" t="s">
        <v>16726</v>
      </c>
      <c r="S432" s="205" t="s">
        <v>605</v>
      </c>
      <c r="T432" s="651"/>
      <c r="X432" s="205">
        <v>90</v>
      </c>
      <c r="Y432" s="205">
        <v>74.599999999999994</v>
      </c>
    </row>
    <row r="434" spans="1:26" ht="14.25">
      <c r="B434" s="275" t="s">
        <v>8363</v>
      </c>
      <c r="C434" s="211" t="s">
        <v>17029</v>
      </c>
      <c r="D434" s="276" t="s">
        <v>6276</v>
      </c>
      <c r="E434" s="277" t="s">
        <v>17030</v>
      </c>
      <c r="F434" s="277" t="s">
        <v>17031</v>
      </c>
      <c r="G434" s="278" t="s">
        <v>17032</v>
      </c>
      <c r="H434" s="277"/>
      <c r="I434" s="229">
        <v>41898</v>
      </c>
      <c r="J434" s="229">
        <v>42004</v>
      </c>
      <c r="K434" s="205" t="s">
        <v>299</v>
      </c>
      <c r="L434" s="205" t="s">
        <v>17033</v>
      </c>
      <c r="M434" s="205" t="s">
        <v>3093</v>
      </c>
      <c r="N434" s="205" t="s">
        <v>17034</v>
      </c>
      <c r="O434" s="205" t="s">
        <v>17035</v>
      </c>
      <c r="S434" s="205" t="s">
        <v>605</v>
      </c>
      <c r="T434" s="205">
        <v>1</v>
      </c>
      <c r="U434" s="205" t="s">
        <v>16331</v>
      </c>
      <c r="V434" s="205" t="s">
        <v>17036</v>
      </c>
      <c r="W434" s="205">
        <v>7.5</v>
      </c>
    </row>
    <row r="435" spans="1:26" ht="14.25">
      <c r="B435" s="275" t="s">
        <v>8363</v>
      </c>
      <c r="C435" s="211" t="s">
        <v>17029</v>
      </c>
      <c r="D435" s="276" t="s">
        <v>6276</v>
      </c>
      <c r="E435" s="277" t="s">
        <v>17030</v>
      </c>
      <c r="F435" s="277" t="s">
        <v>17031</v>
      </c>
      <c r="G435" s="278" t="s">
        <v>17032</v>
      </c>
      <c r="H435" s="277"/>
      <c r="I435" s="229">
        <v>41898</v>
      </c>
      <c r="J435" s="229">
        <v>42004</v>
      </c>
      <c r="K435" s="205" t="s">
        <v>299</v>
      </c>
      <c r="L435" s="205" t="s">
        <v>17037</v>
      </c>
      <c r="M435" s="205" t="s">
        <v>3093</v>
      </c>
      <c r="N435" s="205" t="s">
        <v>17034</v>
      </c>
      <c r="O435" s="205" t="s">
        <v>17035</v>
      </c>
      <c r="S435" s="205" t="s">
        <v>605</v>
      </c>
      <c r="T435" s="205">
        <v>1</v>
      </c>
      <c r="U435" s="205" t="s">
        <v>16331</v>
      </c>
      <c r="V435" s="205" t="s">
        <v>17036</v>
      </c>
      <c r="W435" s="205">
        <v>7.5</v>
      </c>
    </row>
    <row r="436" spans="1:26" ht="14.25">
      <c r="B436" s="275" t="s">
        <v>8363</v>
      </c>
      <c r="C436" s="211" t="s">
        <v>17029</v>
      </c>
      <c r="D436" s="276" t="s">
        <v>6276</v>
      </c>
      <c r="E436" s="277" t="s">
        <v>17030</v>
      </c>
      <c r="F436" s="277" t="s">
        <v>17031</v>
      </c>
      <c r="G436" s="278" t="s">
        <v>17032</v>
      </c>
      <c r="H436" s="277"/>
      <c r="I436" s="229">
        <v>41898</v>
      </c>
      <c r="J436" s="229">
        <v>42004</v>
      </c>
      <c r="K436" s="205" t="s">
        <v>299</v>
      </c>
      <c r="L436" s="205" t="s">
        <v>17038</v>
      </c>
      <c r="M436" s="205" t="s">
        <v>3093</v>
      </c>
      <c r="N436" s="205" t="s">
        <v>17034</v>
      </c>
      <c r="O436" s="205" t="s">
        <v>17035</v>
      </c>
      <c r="S436" s="205" t="s">
        <v>605</v>
      </c>
      <c r="T436" s="205">
        <v>1</v>
      </c>
      <c r="U436" s="205" t="s">
        <v>16331</v>
      </c>
      <c r="V436" s="205" t="s">
        <v>17036</v>
      </c>
      <c r="W436" s="205">
        <v>7.5</v>
      </c>
    </row>
    <row r="437" spans="1:26" ht="14.25">
      <c r="B437" s="275" t="s">
        <v>8363</v>
      </c>
      <c r="C437" s="211" t="s">
        <v>17029</v>
      </c>
      <c r="D437" s="276" t="s">
        <v>6276</v>
      </c>
      <c r="E437" s="277" t="s">
        <v>17030</v>
      </c>
      <c r="F437" s="277" t="s">
        <v>17031</v>
      </c>
      <c r="G437" s="278" t="s">
        <v>17032</v>
      </c>
      <c r="H437" s="277"/>
      <c r="I437" s="229">
        <v>41898</v>
      </c>
      <c r="J437" s="229">
        <v>42004</v>
      </c>
      <c r="K437" s="205" t="s">
        <v>299</v>
      </c>
      <c r="L437" s="205" t="s">
        <v>17039</v>
      </c>
      <c r="M437" s="205" t="s">
        <v>3093</v>
      </c>
      <c r="N437" s="205" t="s">
        <v>17034</v>
      </c>
      <c r="O437" s="205" t="s">
        <v>17035</v>
      </c>
      <c r="S437" s="205" t="s">
        <v>605</v>
      </c>
      <c r="T437" s="205">
        <v>1</v>
      </c>
      <c r="U437" s="205" t="s">
        <v>16331</v>
      </c>
      <c r="V437" s="205" t="s">
        <v>17036</v>
      </c>
      <c r="W437" s="205">
        <v>7.5</v>
      </c>
    </row>
    <row r="438" spans="1:26" ht="14.25">
      <c r="B438" s="275" t="s">
        <v>8363</v>
      </c>
      <c r="C438" s="211" t="s">
        <v>17029</v>
      </c>
      <c r="D438" s="276" t="s">
        <v>6276</v>
      </c>
      <c r="E438" s="277" t="s">
        <v>17030</v>
      </c>
      <c r="F438" s="277" t="s">
        <v>17031</v>
      </c>
      <c r="G438" s="278" t="s">
        <v>17032</v>
      </c>
      <c r="H438" s="277"/>
      <c r="I438" s="229">
        <v>41898</v>
      </c>
      <c r="J438" s="229">
        <v>42004</v>
      </c>
      <c r="K438" s="205" t="s">
        <v>299</v>
      </c>
      <c r="L438" s="205" t="s">
        <v>17040</v>
      </c>
      <c r="M438" s="205" t="s">
        <v>3093</v>
      </c>
      <c r="N438" s="205" t="s">
        <v>17034</v>
      </c>
      <c r="O438" s="205" t="s">
        <v>17035</v>
      </c>
      <c r="S438" s="205" t="s">
        <v>605</v>
      </c>
      <c r="T438" s="205">
        <v>1</v>
      </c>
      <c r="U438" s="205" t="s">
        <v>16331</v>
      </c>
      <c r="V438" s="205" t="s">
        <v>17036</v>
      </c>
      <c r="W438" s="205">
        <v>7.5</v>
      </c>
    </row>
    <row r="439" spans="1:26" ht="14.25">
      <c r="B439" s="275" t="s">
        <v>8363</v>
      </c>
      <c r="C439" s="211" t="s">
        <v>17029</v>
      </c>
      <c r="D439" s="276" t="s">
        <v>6276</v>
      </c>
      <c r="E439" s="277" t="s">
        <v>17030</v>
      </c>
      <c r="F439" s="277" t="s">
        <v>17031</v>
      </c>
      <c r="G439" s="278" t="s">
        <v>17032</v>
      </c>
      <c r="H439" s="277"/>
      <c r="I439" s="229">
        <v>41898</v>
      </c>
      <c r="J439" s="229">
        <v>42004</v>
      </c>
      <c r="K439" s="205" t="s">
        <v>299</v>
      </c>
      <c r="L439" s="205" t="s">
        <v>17041</v>
      </c>
      <c r="M439" s="205" t="s">
        <v>3093</v>
      </c>
      <c r="N439" s="205" t="s">
        <v>17034</v>
      </c>
      <c r="O439" s="205" t="s">
        <v>17035</v>
      </c>
      <c r="S439" s="205" t="s">
        <v>605</v>
      </c>
      <c r="T439" s="205">
        <v>1</v>
      </c>
      <c r="U439" s="205" t="s">
        <v>16331</v>
      </c>
      <c r="V439" s="205" t="s">
        <v>17036</v>
      </c>
      <c r="W439" s="205">
        <v>7.5</v>
      </c>
    </row>
    <row r="441" spans="1:26">
      <c r="B441" s="279" t="s">
        <v>8363</v>
      </c>
      <c r="C441" s="211" t="s">
        <v>17042</v>
      </c>
      <c r="D441" s="205" t="s">
        <v>17043</v>
      </c>
      <c r="E441" s="205" t="s">
        <v>12182</v>
      </c>
      <c r="F441" s="205" t="s">
        <v>12182</v>
      </c>
      <c r="G441" s="205" t="s">
        <v>17044</v>
      </c>
      <c r="I441" s="210">
        <v>41934</v>
      </c>
      <c r="J441" s="210">
        <v>41940</v>
      </c>
      <c r="K441" s="205" t="s">
        <v>12630</v>
      </c>
      <c r="L441" s="205" t="s">
        <v>17045</v>
      </c>
      <c r="M441" s="205" t="s">
        <v>695</v>
      </c>
      <c r="N441" s="205" t="s">
        <v>17046</v>
      </c>
      <c r="O441" s="205" t="s">
        <v>17047</v>
      </c>
      <c r="S441" s="205" t="s">
        <v>12634</v>
      </c>
      <c r="T441" s="205">
        <v>5</v>
      </c>
    </row>
    <row r="443" spans="1:26" ht="14.25">
      <c r="A443" s="205" t="s">
        <v>17048</v>
      </c>
      <c r="B443" s="279" t="s">
        <v>1216</v>
      </c>
      <c r="C443" s="211" t="s">
        <v>13614</v>
      </c>
      <c r="D443" s="205" t="s">
        <v>17049</v>
      </c>
      <c r="E443" s="205" t="s">
        <v>13616</v>
      </c>
      <c r="F443" s="205" t="s">
        <v>13617</v>
      </c>
      <c r="G443" s="205" t="s">
        <v>13618</v>
      </c>
      <c r="I443" s="210">
        <v>41934</v>
      </c>
      <c r="J443" s="210">
        <v>42005</v>
      </c>
      <c r="K443" s="280" t="s">
        <v>17050</v>
      </c>
      <c r="L443" s="280" t="s">
        <v>17051</v>
      </c>
      <c r="M443" s="275" t="s">
        <v>1191</v>
      </c>
      <c r="N443" s="281" t="s">
        <v>17052</v>
      </c>
      <c r="O443" s="276"/>
      <c r="P443" s="276"/>
      <c r="Q443" s="276">
        <v>8</v>
      </c>
      <c r="R443" s="276"/>
      <c r="S443" s="272" t="s">
        <v>1192</v>
      </c>
      <c r="T443" s="282">
        <v>0</v>
      </c>
      <c r="U443" s="275" t="s">
        <v>16331</v>
      </c>
      <c r="V443" s="276"/>
      <c r="W443" s="282">
        <v>2</v>
      </c>
      <c r="X443" s="282">
        <v>30</v>
      </c>
      <c r="Y443" s="282">
        <v>110</v>
      </c>
      <c r="Z443" s="714" t="s">
        <v>17053</v>
      </c>
    </row>
    <row r="444" spans="1:26" ht="14.25">
      <c r="A444" s="205" t="s">
        <v>17048</v>
      </c>
      <c r="B444" s="279" t="s">
        <v>1216</v>
      </c>
      <c r="C444" s="211" t="s">
        <v>13614</v>
      </c>
      <c r="D444" s="205" t="s">
        <v>17049</v>
      </c>
      <c r="E444" s="205" t="s">
        <v>13616</v>
      </c>
      <c r="F444" s="205" t="s">
        <v>13617</v>
      </c>
      <c r="G444" s="205" t="s">
        <v>13618</v>
      </c>
      <c r="I444" s="210">
        <v>41934</v>
      </c>
      <c r="J444" s="210">
        <v>42005</v>
      </c>
      <c r="K444" s="280" t="s">
        <v>17050</v>
      </c>
      <c r="L444" s="280" t="s">
        <v>17051</v>
      </c>
      <c r="M444" s="275" t="s">
        <v>1191</v>
      </c>
      <c r="N444" s="281" t="s">
        <v>17052</v>
      </c>
      <c r="O444" s="276"/>
      <c r="P444" s="276"/>
      <c r="Q444" s="276">
        <v>8</v>
      </c>
      <c r="R444" s="276"/>
      <c r="S444" s="272" t="s">
        <v>1192</v>
      </c>
      <c r="T444" s="282">
        <v>0</v>
      </c>
      <c r="U444" s="275" t="s">
        <v>16331</v>
      </c>
      <c r="V444" s="276"/>
      <c r="W444" s="282">
        <v>2</v>
      </c>
      <c r="X444" s="282">
        <v>30</v>
      </c>
      <c r="Y444" s="282">
        <v>110</v>
      </c>
      <c r="Z444" s="719"/>
    </row>
    <row r="445" spans="1:26" ht="14.25">
      <c r="A445" s="205" t="s">
        <v>17048</v>
      </c>
      <c r="B445" s="279" t="s">
        <v>1216</v>
      </c>
      <c r="C445" s="211" t="s">
        <v>13614</v>
      </c>
      <c r="D445" s="205" t="s">
        <v>17049</v>
      </c>
      <c r="E445" s="205" t="s">
        <v>13616</v>
      </c>
      <c r="F445" s="205" t="s">
        <v>13617</v>
      </c>
      <c r="G445" s="205" t="s">
        <v>13618</v>
      </c>
      <c r="I445" s="210">
        <v>41934</v>
      </c>
      <c r="J445" s="210">
        <v>42005</v>
      </c>
      <c r="K445" s="280" t="s">
        <v>17050</v>
      </c>
      <c r="L445" s="280" t="s">
        <v>17051</v>
      </c>
      <c r="M445" s="275" t="s">
        <v>1191</v>
      </c>
      <c r="N445" s="281" t="s">
        <v>17052</v>
      </c>
      <c r="O445" s="276"/>
      <c r="P445" s="276"/>
      <c r="Q445" s="276">
        <v>8</v>
      </c>
      <c r="R445" s="276"/>
      <c r="S445" s="272" t="s">
        <v>1192</v>
      </c>
      <c r="T445" s="282">
        <v>0</v>
      </c>
      <c r="U445" s="275" t="s">
        <v>16331</v>
      </c>
      <c r="V445" s="276"/>
      <c r="W445" s="282">
        <v>2</v>
      </c>
      <c r="X445" s="282">
        <v>30</v>
      </c>
      <c r="Y445" s="282">
        <v>110</v>
      </c>
      <c r="Z445" s="720"/>
    </row>
    <row r="446" spans="1:26" ht="14.25">
      <c r="A446" s="205" t="s">
        <v>17048</v>
      </c>
      <c r="B446" s="279" t="s">
        <v>1216</v>
      </c>
      <c r="C446" s="211" t="s">
        <v>13614</v>
      </c>
      <c r="D446" s="205" t="s">
        <v>17049</v>
      </c>
      <c r="E446" s="205" t="s">
        <v>13616</v>
      </c>
      <c r="F446" s="205" t="s">
        <v>13617</v>
      </c>
      <c r="G446" s="205" t="s">
        <v>13618</v>
      </c>
      <c r="I446" s="210">
        <v>41934</v>
      </c>
      <c r="J446" s="210">
        <v>42005</v>
      </c>
      <c r="K446" s="280" t="s">
        <v>17054</v>
      </c>
      <c r="L446" s="280" t="s">
        <v>17055</v>
      </c>
      <c r="M446" s="275" t="s">
        <v>1191</v>
      </c>
      <c r="N446" s="281" t="s">
        <v>17052</v>
      </c>
      <c r="O446" s="276"/>
      <c r="P446" s="276"/>
      <c r="Q446" s="276">
        <v>8</v>
      </c>
      <c r="R446" s="276"/>
      <c r="S446" s="272" t="s">
        <v>1192</v>
      </c>
      <c r="T446" s="282">
        <v>0</v>
      </c>
      <c r="U446" s="275" t="s">
        <v>16331</v>
      </c>
      <c r="V446" s="276"/>
      <c r="W446" s="282">
        <v>2</v>
      </c>
      <c r="X446" s="282">
        <v>30</v>
      </c>
      <c r="Y446" s="282">
        <v>62.4</v>
      </c>
      <c r="Z446" s="714" t="s">
        <v>17056</v>
      </c>
    </row>
    <row r="447" spans="1:26" ht="14.25">
      <c r="A447" s="205" t="s">
        <v>17048</v>
      </c>
      <c r="B447" s="279" t="s">
        <v>1216</v>
      </c>
      <c r="C447" s="211" t="s">
        <v>13614</v>
      </c>
      <c r="D447" s="205" t="s">
        <v>17049</v>
      </c>
      <c r="E447" s="205" t="s">
        <v>13616</v>
      </c>
      <c r="F447" s="205" t="s">
        <v>13617</v>
      </c>
      <c r="G447" s="205" t="s">
        <v>13618</v>
      </c>
      <c r="I447" s="210">
        <v>41934</v>
      </c>
      <c r="J447" s="210">
        <v>42005</v>
      </c>
      <c r="K447" s="280" t="s">
        <v>17054</v>
      </c>
      <c r="L447" s="280" t="s">
        <v>17055</v>
      </c>
      <c r="M447" s="275" t="s">
        <v>1191</v>
      </c>
      <c r="N447" s="281" t="s">
        <v>17052</v>
      </c>
      <c r="O447" s="276"/>
      <c r="P447" s="276"/>
      <c r="Q447" s="276">
        <v>8</v>
      </c>
      <c r="R447" s="276"/>
      <c r="S447" s="272" t="s">
        <v>1192</v>
      </c>
      <c r="T447" s="282">
        <v>0</v>
      </c>
      <c r="U447" s="275" t="s">
        <v>16331</v>
      </c>
      <c r="V447" s="276"/>
      <c r="W447" s="282">
        <v>2</v>
      </c>
      <c r="X447" s="282">
        <v>30</v>
      </c>
      <c r="Y447" s="282">
        <v>62.4</v>
      </c>
      <c r="Z447" s="720"/>
    </row>
    <row r="448" spans="1:26" ht="27">
      <c r="A448" s="205" t="s">
        <v>17048</v>
      </c>
      <c r="B448" s="279" t="s">
        <v>1216</v>
      </c>
      <c r="C448" s="211" t="s">
        <v>13614</v>
      </c>
      <c r="D448" s="205" t="s">
        <v>17049</v>
      </c>
      <c r="E448" s="205" t="s">
        <v>13616</v>
      </c>
      <c r="F448" s="205" t="s">
        <v>13617</v>
      </c>
      <c r="G448" s="205" t="s">
        <v>13618</v>
      </c>
      <c r="I448" s="210">
        <v>41934</v>
      </c>
      <c r="J448" s="210">
        <v>42005</v>
      </c>
      <c r="K448" s="280" t="s">
        <v>17057</v>
      </c>
      <c r="L448" s="280" t="s">
        <v>17058</v>
      </c>
      <c r="M448" s="275" t="s">
        <v>1191</v>
      </c>
      <c r="N448" s="281" t="s">
        <v>17052</v>
      </c>
      <c r="O448" s="276"/>
      <c r="P448" s="276"/>
      <c r="Q448" s="276">
        <v>8</v>
      </c>
      <c r="R448" s="276"/>
      <c r="S448" s="272" t="s">
        <v>1192</v>
      </c>
      <c r="T448" s="282">
        <v>0</v>
      </c>
      <c r="U448" s="275" t="s">
        <v>16331</v>
      </c>
      <c r="V448" s="276"/>
      <c r="W448" s="282">
        <v>2</v>
      </c>
      <c r="X448" s="282">
        <v>30</v>
      </c>
      <c r="Y448" s="282">
        <v>26.6</v>
      </c>
      <c r="Z448" s="283" t="s">
        <v>17059</v>
      </c>
    </row>
    <row r="449" spans="1:26" ht="27">
      <c r="A449" s="205" t="s">
        <v>17048</v>
      </c>
      <c r="B449" s="279" t="s">
        <v>1216</v>
      </c>
      <c r="C449" s="211" t="s">
        <v>13614</v>
      </c>
      <c r="D449" s="205" t="s">
        <v>17049</v>
      </c>
      <c r="E449" s="205" t="s">
        <v>13616</v>
      </c>
      <c r="F449" s="205" t="s">
        <v>13617</v>
      </c>
      <c r="G449" s="205" t="s">
        <v>13618</v>
      </c>
      <c r="I449" s="210">
        <v>41934</v>
      </c>
      <c r="J449" s="210">
        <v>42005</v>
      </c>
      <c r="K449" s="280" t="s">
        <v>17060</v>
      </c>
      <c r="L449" s="280" t="s">
        <v>17061</v>
      </c>
      <c r="M449" s="275" t="s">
        <v>1191</v>
      </c>
      <c r="N449" s="281" t="s">
        <v>17052</v>
      </c>
      <c r="O449" s="276"/>
      <c r="P449" s="276"/>
      <c r="Q449" s="276">
        <v>8</v>
      </c>
      <c r="R449" s="276"/>
      <c r="S449" s="272" t="s">
        <v>1192</v>
      </c>
      <c r="T449" s="282">
        <v>0</v>
      </c>
      <c r="U449" s="275" t="s">
        <v>16331</v>
      </c>
      <c r="V449" s="276"/>
      <c r="W449" s="282">
        <v>2</v>
      </c>
      <c r="X449" s="282">
        <v>30</v>
      </c>
      <c r="Y449" s="282">
        <v>10.199999999999999</v>
      </c>
      <c r="Z449" s="283" t="s">
        <v>17062</v>
      </c>
    </row>
    <row r="450" spans="1:26" ht="14.25">
      <c r="A450" s="205" t="s">
        <v>17048</v>
      </c>
      <c r="B450" s="279" t="s">
        <v>1216</v>
      </c>
      <c r="C450" s="211" t="s">
        <v>13614</v>
      </c>
      <c r="D450" s="205" t="s">
        <v>17049</v>
      </c>
      <c r="E450" s="205" t="s">
        <v>13616</v>
      </c>
      <c r="F450" s="205" t="s">
        <v>13617</v>
      </c>
      <c r="G450" s="205" t="s">
        <v>13618</v>
      </c>
      <c r="I450" s="210">
        <v>41934</v>
      </c>
      <c r="J450" s="210">
        <v>42005</v>
      </c>
      <c r="K450" s="280" t="s">
        <v>17063</v>
      </c>
      <c r="L450" s="280" t="s">
        <v>17064</v>
      </c>
      <c r="M450" s="275" t="s">
        <v>1191</v>
      </c>
      <c r="N450" s="281" t="s">
        <v>17052</v>
      </c>
      <c r="O450" s="276"/>
      <c r="P450" s="276"/>
      <c r="Q450" s="276">
        <v>8</v>
      </c>
      <c r="R450" s="276"/>
      <c r="S450" s="272" t="s">
        <v>1192</v>
      </c>
      <c r="T450" s="282">
        <v>1</v>
      </c>
      <c r="U450" s="275" t="s">
        <v>16331</v>
      </c>
      <c r="V450" s="276"/>
      <c r="W450" s="282">
        <v>2</v>
      </c>
      <c r="X450" s="282">
        <v>30</v>
      </c>
      <c r="Y450" s="282">
        <v>33.4</v>
      </c>
      <c r="Z450" s="283" t="s">
        <v>17065</v>
      </c>
    </row>
    <row r="452" spans="1:26">
      <c r="A452" s="205" t="s">
        <v>17066</v>
      </c>
      <c r="B452" s="205" t="s">
        <v>3514</v>
      </c>
      <c r="C452" s="211" t="s">
        <v>6315</v>
      </c>
      <c r="D452" s="205" t="s">
        <v>6324</v>
      </c>
      <c r="E452" s="205" t="s">
        <v>6317</v>
      </c>
      <c r="F452" s="205" t="s">
        <v>6318</v>
      </c>
      <c r="G452" s="205" t="s">
        <v>17067</v>
      </c>
      <c r="I452" s="210">
        <v>41942</v>
      </c>
      <c r="J452" s="210">
        <v>42003</v>
      </c>
      <c r="K452" s="205" t="s">
        <v>17068</v>
      </c>
      <c r="L452" s="205" t="s">
        <v>17068</v>
      </c>
      <c r="M452" s="205" t="s">
        <v>695</v>
      </c>
      <c r="N452" s="205" t="s">
        <v>17069</v>
      </c>
      <c r="S452" s="205" t="s">
        <v>17070</v>
      </c>
      <c r="T452" s="205">
        <v>0</v>
      </c>
      <c r="U452" s="205" t="s">
        <v>16331</v>
      </c>
      <c r="W452" s="205">
        <v>15</v>
      </c>
      <c r="Z452" s="205" t="s">
        <v>17036</v>
      </c>
    </row>
    <row r="453" spans="1:26">
      <c r="A453" s="205" t="s">
        <v>17066</v>
      </c>
      <c r="B453" s="205" t="s">
        <v>3514</v>
      </c>
      <c r="C453" s="211" t="s">
        <v>6315</v>
      </c>
      <c r="D453" s="205" t="s">
        <v>6324</v>
      </c>
      <c r="E453" s="205" t="s">
        <v>6317</v>
      </c>
      <c r="F453" s="205" t="s">
        <v>6318</v>
      </c>
      <c r="G453" s="205" t="s">
        <v>17067</v>
      </c>
      <c r="I453" s="210">
        <v>41942</v>
      </c>
      <c r="J453" s="210">
        <v>42003</v>
      </c>
      <c r="K453" s="205" t="s">
        <v>17071</v>
      </c>
      <c r="L453" s="205" t="s">
        <v>17071</v>
      </c>
      <c r="M453" s="205" t="s">
        <v>695</v>
      </c>
      <c r="N453" s="205" t="s">
        <v>17069</v>
      </c>
      <c r="S453" s="205" t="s">
        <v>17070</v>
      </c>
      <c r="T453" s="205">
        <v>0</v>
      </c>
      <c r="U453" s="205" t="s">
        <v>16331</v>
      </c>
      <c r="W453" s="205">
        <v>15</v>
      </c>
      <c r="Z453" s="205" t="s">
        <v>17036</v>
      </c>
    </row>
    <row r="454" spans="1:26">
      <c r="A454" s="205" t="s">
        <v>17066</v>
      </c>
      <c r="B454" s="205" t="s">
        <v>3514</v>
      </c>
      <c r="C454" s="211" t="s">
        <v>6315</v>
      </c>
      <c r="D454" s="205" t="s">
        <v>6324</v>
      </c>
      <c r="E454" s="205" t="s">
        <v>6317</v>
      </c>
      <c r="F454" s="205" t="s">
        <v>6318</v>
      </c>
      <c r="G454" s="205" t="s">
        <v>17067</v>
      </c>
      <c r="I454" s="210">
        <v>41942</v>
      </c>
      <c r="J454" s="210">
        <v>42003</v>
      </c>
      <c r="K454" s="205" t="s">
        <v>17072</v>
      </c>
      <c r="L454" s="205" t="s">
        <v>17072</v>
      </c>
      <c r="M454" s="205" t="s">
        <v>695</v>
      </c>
      <c r="N454" s="205" t="s">
        <v>17069</v>
      </c>
      <c r="S454" s="205" t="s">
        <v>17070</v>
      </c>
      <c r="T454" s="205">
        <v>0</v>
      </c>
      <c r="U454" s="205" t="s">
        <v>16331</v>
      </c>
      <c r="W454" s="205">
        <v>15</v>
      </c>
      <c r="Z454" s="205" t="s">
        <v>17036</v>
      </c>
    </row>
    <row r="455" spans="1:26">
      <c r="A455" s="205" t="s">
        <v>17066</v>
      </c>
      <c r="B455" s="205" t="s">
        <v>3514</v>
      </c>
      <c r="C455" s="211" t="s">
        <v>6315</v>
      </c>
      <c r="D455" s="205" t="s">
        <v>6324</v>
      </c>
      <c r="E455" s="205" t="s">
        <v>6317</v>
      </c>
      <c r="F455" s="205" t="s">
        <v>6318</v>
      </c>
      <c r="G455" s="205" t="s">
        <v>17067</v>
      </c>
      <c r="I455" s="210">
        <v>41942</v>
      </c>
      <c r="J455" s="210">
        <v>42003</v>
      </c>
      <c r="K455" s="205" t="s">
        <v>17073</v>
      </c>
      <c r="L455" s="205" t="s">
        <v>17073</v>
      </c>
      <c r="M455" s="205" t="s">
        <v>695</v>
      </c>
      <c r="N455" s="205" t="s">
        <v>17069</v>
      </c>
      <c r="S455" s="205" t="s">
        <v>17070</v>
      </c>
      <c r="T455" s="205">
        <v>0</v>
      </c>
      <c r="U455" s="205" t="s">
        <v>16331</v>
      </c>
      <c r="W455" s="205">
        <v>15</v>
      </c>
      <c r="Z455" s="205" t="s">
        <v>17036</v>
      </c>
    </row>
    <row r="456" spans="1:26">
      <c r="A456" s="205" t="s">
        <v>17066</v>
      </c>
      <c r="B456" s="205" t="s">
        <v>3514</v>
      </c>
      <c r="C456" s="211" t="s">
        <v>6315</v>
      </c>
      <c r="D456" s="205" t="s">
        <v>6324</v>
      </c>
      <c r="E456" s="205" t="s">
        <v>6317</v>
      </c>
      <c r="F456" s="205" t="s">
        <v>6318</v>
      </c>
      <c r="G456" s="205" t="s">
        <v>17067</v>
      </c>
      <c r="I456" s="210">
        <v>41942</v>
      </c>
      <c r="J456" s="210">
        <v>42003</v>
      </c>
      <c r="K456" s="205" t="s">
        <v>17074</v>
      </c>
      <c r="L456" s="205" t="s">
        <v>17074</v>
      </c>
      <c r="M456" s="205" t="s">
        <v>695</v>
      </c>
      <c r="N456" s="205" t="s">
        <v>17069</v>
      </c>
      <c r="S456" s="205" t="s">
        <v>17070</v>
      </c>
      <c r="T456" s="205">
        <v>0</v>
      </c>
      <c r="U456" s="205" t="s">
        <v>16331</v>
      </c>
      <c r="W456" s="205">
        <v>15</v>
      </c>
      <c r="Z456" s="205" t="s">
        <v>17036</v>
      </c>
    </row>
    <row r="457" spans="1:26">
      <c r="A457" s="205" t="s">
        <v>17066</v>
      </c>
      <c r="B457" s="205" t="s">
        <v>3514</v>
      </c>
      <c r="C457" s="211" t="s">
        <v>6315</v>
      </c>
      <c r="D457" s="205" t="s">
        <v>6324</v>
      </c>
      <c r="E457" s="205" t="s">
        <v>6317</v>
      </c>
      <c r="F457" s="205" t="s">
        <v>6318</v>
      </c>
      <c r="G457" s="205" t="s">
        <v>17067</v>
      </c>
      <c r="I457" s="210">
        <v>41942</v>
      </c>
      <c r="J457" s="210">
        <v>42003</v>
      </c>
      <c r="K457" s="205" t="s">
        <v>17075</v>
      </c>
      <c r="L457" s="205" t="s">
        <v>17075</v>
      </c>
      <c r="M457" s="205" t="s">
        <v>695</v>
      </c>
      <c r="N457" s="205" t="s">
        <v>17069</v>
      </c>
      <c r="S457" s="205" t="s">
        <v>17070</v>
      </c>
      <c r="T457" s="205">
        <v>0</v>
      </c>
      <c r="U457" s="205" t="s">
        <v>16331</v>
      </c>
      <c r="W457" s="205">
        <v>15</v>
      </c>
      <c r="Z457" s="205" t="s">
        <v>17036</v>
      </c>
    </row>
    <row r="458" spans="1:26">
      <c r="A458" s="205" t="s">
        <v>17066</v>
      </c>
      <c r="B458" s="205" t="s">
        <v>3514</v>
      </c>
      <c r="C458" s="211" t="s">
        <v>6315</v>
      </c>
      <c r="D458" s="205" t="s">
        <v>6324</v>
      </c>
      <c r="E458" s="205" t="s">
        <v>6317</v>
      </c>
      <c r="F458" s="205" t="s">
        <v>6318</v>
      </c>
      <c r="G458" s="205" t="s">
        <v>17067</v>
      </c>
      <c r="I458" s="210">
        <v>41942</v>
      </c>
      <c r="J458" s="210">
        <v>42003</v>
      </c>
      <c r="K458" s="205" t="s">
        <v>17076</v>
      </c>
      <c r="L458" s="205" t="s">
        <v>17076</v>
      </c>
      <c r="M458" s="205" t="s">
        <v>695</v>
      </c>
      <c r="N458" s="205" t="s">
        <v>17069</v>
      </c>
      <c r="S458" s="205" t="s">
        <v>17070</v>
      </c>
      <c r="T458" s="205">
        <v>0</v>
      </c>
      <c r="U458" s="205" t="s">
        <v>16331</v>
      </c>
      <c r="W458" s="205">
        <v>15</v>
      </c>
      <c r="Z458" s="205" t="s">
        <v>17036</v>
      </c>
    </row>
    <row r="459" spans="1:26">
      <c r="A459" s="205" t="s">
        <v>17066</v>
      </c>
      <c r="B459" s="205" t="s">
        <v>3514</v>
      </c>
      <c r="C459" s="211" t="s">
        <v>6315</v>
      </c>
      <c r="D459" s="205" t="s">
        <v>6324</v>
      </c>
      <c r="E459" s="205" t="s">
        <v>6317</v>
      </c>
      <c r="F459" s="205" t="s">
        <v>6318</v>
      </c>
      <c r="G459" s="205" t="s">
        <v>17067</v>
      </c>
      <c r="I459" s="210">
        <v>41942</v>
      </c>
      <c r="J459" s="210">
        <v>42003</v>
      </c>
      <c r="K459" s="205" t="s">
        <v>17077</v>
      </c>
      <c r="L459" s="205" t="s">
        <v>17077</v>
      </c>
      <c r="M459" s="205" t="s">
        <v>695</v>
      </c>
      <c r="N459" s="205" t="s">
        <v>17069</v>
      </c>
      <c r="S459" s="205" t="s">
        <v>17070</v>
      </c>
      <c r="T459" s="205">
        <v>0</v>
      </c>
      <c r="U459" s="205" t="s">
        <v>16331</v>
      </c>
      <c r="W459" s="205">
        <v>15</v>
      </c>
      <c r="Z459" s="205" t="s">
        <v>17036</v>
      </c>
    </row>
    <row r="460" spans="1:26">
      <c r="A460" s="205" t="s">
        <v>17066</v>
      </c>
      <c r="B460" s="205" t="s">
        <v>3514</v>
      </c>
      <c r="C460" s="211" t="s">
        <v>6315</v>
      </c>
      <c r="D460" s="205" t="s">
        <v>6324</v>
      </c>
      <c r="E460" s="205" t="s">
        <v>6317</v>
      </c>
      <c r="F460" s="205" t="s">
        <v>6318</v>
      </c>
      <c r="G460" s="205" t="s">
        <v>17067</v>
      </c>
      <c r="I460" s="210">
        <v>41942</v>
      </c>
      <c r="J460" s="210">
        <v>42003</v>
      </c>
      <c r="K460" s="205" t="s">
        <v>17078</v>
      </c>
      <c r="L460" s="205" t="s">
        <v>17078</v>
      </c>
      <c r="M460" s="205" t="s">
        <v>695</v>
      </c>
      <c r="N460" s="205" t="s">
        <v>17079</v>
      </c>
      <c r="P460" s="205" t="s">
        <v>17080</v>
      </c>
      <c r="S460" s="205" t="s">
        <v>17070</v>
      </c>
      <c r="T460" s="205">
        <v>0</v>
      </c>
      <c r="U460" s="205" t="s">
        <v>16331</v>
      </c>
      <c r="W460" s="205">
        <v>15</v>
      </c>
      <c r="Z460" s="205" t="s">
        <v>17036</v>
      </c>
    </row>
    <row r="461" spans="1:26">
      <c r="A461" s="205" t="s">
        <v>17066</v>
      </c>
      <c r="B461" s="205" t="s">
        <v>3514</v>
      </c>
      <c r="C461" s="211" t="s">
        <v>6315</v>
      </c>
      <c r="D461" s="205" t="s">
        <v>6324</v>
      </c>
      <c r="E461" s="205" t="s">
        <v>6317</v>
      </c>
      <c r="F461" s="205" t="s">
        <v>6318</v>
      </c>
      <c r="G461" s="205" t="s">
        <v>17067</v>
      </c>
      <c r="I461" s="210">
        <v>41942</v>
      </c>
      <c r="J461" s="210">
        <v>42003</v>
      </c>
      <c r="K461" s="205" t="s">
        <v>17081</v>
      </c>
      <c r="L461" s="205" t="s">
        <v>17081</v>
      </c>
      <c r="M461" s="205" t="s">
        <v>695</v>
      </c>
      <c r="N461" s="205" t="s">
        <v>17079</v>
      </c>
      <c r="S461" s="205" t="s">
        <v>17070</v>
      </c>
      <c r="T461" s="205">
        <v>0</v>
      </c>
      <c r="U461" s="205" t="s">
        <v>16331</v>
      </c>
      <c r="W461" s="205">
        <v>15</v>
      </c>
      <c r="Z461" s="205" t="s">
        <v>17036</v>
      </c>
    </row>
    <row r="462" spans="1:26">
      <c r="A462" s="205" t="s">
        <v>17066</v>
      </c>
      <c r="B462" s="205" t="s">
        <v>3514</v>
      </c>
      <c r="C462" s="211" t="s">
        <v>6315</v>
      </c>
      <c r="D462" s="205" t="s">
        <v>6324</v>
      </c>
      <c r="E462" s="205" t="s">
        <v>6317</v>
      </c>
      <c r="F462" s="205" t="s">
        <v>6318</v>
      </c>
      <c r="G462" s="205" t="s">
        <v>17067</v>
      </c>
      <c r="I462" s="210">
        <v>41942</v>
      </c>
      <c r="J462" s="210">
        <v>42003</v>
      </c>
      <c r="K462" s="205" t="s">
        <v>17081</v>
      </c>
      <c r="L462" s="205" t="s">
        <v>17081</v>
      </c>
      <c r="M462" s="205" t="s">
        <v>695</v>
      </c>
      <c r="N462" s="205" t="s">
        <v>17079</v>
      </c>
      <c r="S462" s="205" t="s">
        <v>17070</v>
      </c>
      <c r="T462" s="205">
        <v>0</v>
      </c>
      <c r="U462" s="205" t="s">
        <v>16331</v>
      </c>
      <c r="W462" s="205">
        <v>15</v>
      </c>
      <c r="Z462" s="205" t="s">
        <v>17036</v>
      </c>
    </row>
    <row r="463" spans="1:26">
      <c r="A463" s="205" t="s">
        <v>17066</v>
      </c>
      <c r="B463" s="205" t="s">
        <v>3514</v>
      </c>
      <c r="C463" s="211" t="s">
        <v>6315</v>
      </c>
      <c r="D463" s="205" t="s">
        <v>6324</v>
      </c>
      <c r="E463" s="205" t="s">
        <v>6317</v>
      </c>
      <c r="F463" s="205" t="s">
        <v>6318</v>
      </c>
      <c r="G463" s="205" t="s">
        <v>17067</v>
      </c>
      <c r="I463" s="210">
        <v>41942</v>
      </c>
      <c r="J463" s="210">
        <v>42003</v>
      </c>
      <c r="K463" s="205" t="s">
        <v>17082</v>
      </c>
      <c r="L463" s="205" t="s">
        <v>17082</v>
      </c>
      <c r="M463" s="205" t="s">
        <v>695</v>
      </c>
      <c r="N463" s="205" t="s">
        <v>17079</v>
      </c>
      <c r="S463" s="205" t="s">
        <v>17070</v>
      </c>
      <c r="T463" s="205">
        <v>0</v>
      </c>
      <c r="U463" s="205" t="s">
        <v>16331</v>
      </c>
      <c r="W463" s="205">
        <v>15</v>
      </c>
      <c r="Z463" s="205" t="s">
        <v>17036</v>
      </c>
    </row>
    <row r="464" spans="1:26">
      <c r="A464" s="205" t="s">
        <v>17066</v>
      </c>
      <c r="B464" s="205" t="s">
        <v>3514</v>
      </c>
      <c r="C464" s="211" t="s">
        <v>6315</v>
      </c>
      <c r="D464" s="205" t="s">
        <v>6324</v>
      </c>
      <c r="E464" s="205" t="s">
        <v>6317</v>
      </c>
      <c r="F464" s="205" t="s">
        <v>6318</v>
      </c>
      <c r="G464" s="205" t="s">
        <v>17067</v>
      </c>
      <c r="I464" s="210">
        <v>41942</v>
      </c>
      <c r="J464" s="210">
        <v>42003</v>
      </c>
      <c r="K464" s="205" t="s">
        <v>17083</v>
      </c>
      <c r="L464" s="205" t="s">
        <v>17083</v>
      </c>
      <c r="M464" s="205" t="s">
        <v>695</v>
      </c>
      <c r="N464" s="205" t="s">
        <v>17079</v>
      </c>
      <c r="S464" s="205" t="s">
        <v>17070</v>
      </c>
      <c r="T464" s="205">
        <v>0</v>
      </c>
      <c r="U464" s="205" t="s">
        <v>16331</v>
      </c>
      <c r="W464" s="205">
        <v>15</v>
      </c>
      <c r="Z464" s="205" t="s">
        <v>17036</v>
      </c>
    </row>
    <row r="465" spans="1:26">
      <c r="A465" s="205" t="s">
        <v>17066</v>
      </c>
      <c r="B465" s="205" t="s">
        <v>3514</v>
      </c>
      <c r="C465" s="211" t="s">
        <v>6315</v>
      </c>
      <c r="D465" s="205" t="s">
        <v>6324</v>
      </c>
      <c r="E465" s="205" t="s">
        <v>6317</v>
      </c>
      <c r="F465" s="205" t="s">
        <v>6318</v>
      </c>
      <c r="G465" s="205" t="s">
        <v>17067</v>
      </c>
      <c r="I465" s="210">
        <v>41942</v>
      </c>
      <c r="J465" s="210">
        <v>42003</v>
      </c>
      <c r="K465" s="205" t="s">
        <v>17084</v>
      </c>
      <c r="L465" s="205" t="s">
        <v>17084</v>
      </c>
      <c r="M465" s="205" t="s">
        <v>695</v>
      </c>
      <c r="N465" s="205" t="s">
        <v>17069</v>
      </c>
      <c r="S465" s="205" t="s">
        <v>17085</v>
      </c>
      <c r="T465" s="205">
        <v>0</v>
      </c>
      <c r="U465" s="205" t="s">
        <v>16331</v>
      </c>
      <c r="W465" s="205">
        <v>15</v>
      </c>
      <c r="Z465" s="205" t="s">
        <v>17036</v>
      </c>
    </row>
    <row r="466" spans="1:26">
      <c r="A466" s="205" t="s">
        <v>17066</v>
      </c>
      <c r="B466" s="205" t="s">
        <v>3514</v>
      </c>
      <c r="C466" s="211" t="s">
        <v>6315</v>
      </c>
      <c r="D466" s="205" t="s">
        <v>6324</v>
      </c>
      <c r="E466" s="205" t="s">
        <v>6317</v>
      </c>
      <c r="F466" s="205" t="s">
        <v>6318</v>
      </c>
      <c r="G466" s="205" t="s">
        <v>17067</v>
      </c>
      <c r="I466" s="210">
        <v>41942</v>
      </c>
      <c r="J466" s="210">
        <v>42003</v>
      </c>
      <c r="K466" s="205" t="s">
        <v>17086</v>
      </c>
      <c r="L466" s="205" t="s">
        <v>17086</v>
      </c>
      <c r="M466" s="205" t="s">
        <v>695</v>
      </c>
      <c r="N466" s="205" t="s">
        <v>17069</v>
      </c>
      <c r="S466" s="205" t="s">
        <v>17085</v>
      </c>
      <c r="T466" s="205">
        <v>0</v>
      </c>
      <c r="U466" s="205" t="s">
        <v>16331</v>
      </c>
      <c r="W466" s="205">
        <v>15</v>
      </c>
      <c r="Z466" s="205" t="s">
        <v>17036</v>
      </c>
    </row>
    <row r="467" spans="1:26">
      <c r="A467" s="205" t="s">
        <v>17066</v>
      </c>
      <c r="B467" s="205" t="s">
        <v>3514</v>
      </c>
      <c r="C467" s="211" t="s">
        <v>6315</v>
      </c>
      <c r="D467" s="205" t="s">
        <v>6324</v>
      </c>
      <c r="E467" s="205" t="s">
        <v>6317</v>
      </c>
      <c r="F467" s="205" t="s">
        <v>6318</v>
      </c>
      <c r="G467" s="205" t="s">
        <v>17067</v>
      </c>
      <c r="I467" s="210">
        <v>41942</v>
      </c>
      <c r="J467" s="210">
        <v>42003</v>
      </c>
      <c r="K467" s="205" t="s">
        <v>17087</v>
      </c>
      <c r="L467" s="205" t="s">
        <v>17087</v>
      </c>
      <c r="M467" s="205" t="s">
        <v>695</v>
      </c>
      <c r="N467" s="205" t="s">
        <v>17069</v>
      </c>
      <c r="S467" s="205" t="s">
        <v>17085</v>
      </c>
      <c r="T467" s="205">
        <v>0</v>
      </c>
      <c r="U467" s="205" t="s">
        <v>16331</v>
      </c>
      <c r="W467" s="205">
        <v>15</v>
      </c>
      <c r="Z467" s="205" t="s">
        <v>17036</v>
      </c>
    </row>
    <row r="468" spans="1:26">
      <c r="A468" s="205" t="s">
        <v>17066</v>
      </c>
      <c r="B468" s="205" t="s">
        <v>3514</v>
      </c>
      <c r="C468" s="211" t="s">
        <v>6315</v>
      </c>
      <c r="D468" s="205" t="s">
        <v>6324</v>
      </c>
      <c r="E468" s="205" t="s">
        <v>6317</v>
      </c>
      <c r="F468" s="205" t="s">
        <v>6318</v>
      </c>
      <c r="G468" s="205" t="s">
        <v>17067</v>
      </c>
      <c r="I468" s="210">
        <v>41942</v>
      </c>
      <c r="J468" s="210">
        <v>42003</v>
      </c>
      <c r="K468" s="205" t="s">
        <v>17088</v>
      </c>
      <c r="L468" s="205" t="s">
        <v>17088</v>
      </c>
      <c r="M468" s="205" t="s">
        <v>695</v>
      </c>
      <c r="N468" s="205" t="s">
        <v>17069</v>
      </c>
      <c r="S468" s="205" t="s">
        <v>17085</v>
      </c>
      <c r="T468" s="205">
        <v>0</v>
      </c>
      <c r="U468" s="205" t="s">
        <v>16331</v>
      </c>
      <c r="W468" s="205">
        <v>15</v>
      </c>
      <c r="Z468" s="205" t="s">
        <v>17036</v>
      </c>
    </row>
    <row r="469" spans="1:26">
      <c r="A469" s="205" t="s">
        <v>17066</v>
      </c>
      <c r="B469" s="205" t="s">
        <v>3514</v>
      </c>
      <c r="C469" s="211" t="s">
        <v>6315</v>
      </c>
      <c r="D469" s="205" t="s">
        <v>6324</v>
      </c>
      <c r="E469" s="205" t="s">
        <v>6317</v>
      </c>
      <c r="F469" s="205" t="s">
        <v>6318</v>
      </c>
      <c r="G469" s="205" t="s">
        <v>17067</v>
      </c>
      <c r="I469" s="210">
        <v>41942</v>
      </c>
      <c r="J469" s="210">
        <v>42003</v>
      </c>
      <c r="K469" s="205" t="s">
        <v>17089</v>
      </c>
      <c r="L469" s="205" t="s">
        <v>17089</v>
      </c>
      <c r="M469" s="205" t="s">
        <v>695</v>
      </c>
      <c r="N469" s="205" t="s">
        <v>17069</v>
      </c>
      <c r="S469" s="205" t="s">
        <v>17085</v>
      </c>
      <c r="T469" s="205">
        <v>0</v>
      </c>
      <c r="U469" s="205" t="s">
        <v>16331</v>
      </c>
      <c r="W469" s="205">
        <v>15</v>
      </c>
      <c r="Z469" s="205" t="s">
        <v>17036</v>
      </c>
    </row>
    <row r="470" spans="1:26">
      <c r="A470" s="205" t="s">
        <v>17066</v>
      </c>
      <c r="B470" s="205" t="s">
        <v>3514</v>
      </c>
      <c r="C470" s="211" t="s">
        <v>6315</v>
      </c>
      <c r="D470" s="205" t="s">
        <v>6324</v>
      </c>
      <c r="E470" s="205" t="s">
        <v>6317</v>
      </c>
      <c r="F470" s="205" t="s">
        <v>6318</v>
      </c>
      <c r="G470" s="205" t="s">
        <v>17067</v>
      </c>
      <c r="I470" s="210">
        <v>41942</v>
      </c>
      <c r="J470" s="210">
        <v>42003</v>
      </c>
      <c r="K470" s="205" t="s">
        <v>17090</v>
      </c>
      <c r="L470" s="205" t="s">
        <v>17090</v>
      </c>
      <c r="M470" s="205" t="s">
        <v>695</v>
      </c>
      <c r="N470" s="205" t="s">
        <v>17069</v>
      </c>
      <c r="S470" s="205" t="s">
        <v>17085</v>
      </c>
      <c r="T470" s="205">
        <v>0</v>
      </c>
      <c r="U470" s="205" t="s">
        <v>16331</v>
      </c>
      <c r="W470" s="205">
        <v>15</v>
      </c>
      <c r="Z470" s="205" t="s">
        <v>17036</v>
      </c>
    </row>
    <row r="471" spans="1:26">
      <c r="A471" s="205" t="s">
        <v>17066</v>
      </c>
      <c r="B471" s="205" t="s">
        <v>3514</v>
      </c>
      <c r="C471" s="211" t="s">
        <v>6315</v>
      </c>
      <c r="D471" s="205" t="s">
        <v>6324</v>
      </c>
      <c r="E471" s="205" t="s">
        <v>6317</v>
      </c>
      <c r="F471" s="205" t="s">
        <v>6318</v>
      </c>
      <c r="G471" s="205" t="s">
        <v>17067</v>
      </c>
      <c r="I471" s="210">
        <v>41942</v>
      </c>
      <c r="J471" s="210">
        <v>42003</v>
      </c>
      <c r="K471" s="205" t="s">
        <v>17091</v>
      </c>
      <c r="L471" s="205" t="s">
        <v>17091</v>
      </c>
      <c r="M471" s="205" t="s">
        <v>695</v>
      </c>
      <c r="N471" s="205" t="s">
        <v>17069</v>
      </c>
      <c r="S471" s="205" t="s">
        <v>17085</v>
      </c>
      <c r="T471" s="205">
        <v>0</v>
      </c>
      <c r="U471" s="205" t="s">
        <v>16331</v>
      </c>
      <c r="W471" s="205">
        <v>15</v>
      </c>
      <c r="Z471" s="205" t="s">
        <v>17036</v>
      </c>
    </row>
    <row r="472" spans="1:26">
      <c r="A472" s="205" t="s">
        <v>17066</v>
      </c>
      <c r="B472" s="205" t="s">
        <v>3514</v>
      </c>
      <c r="C472" s="211" t="s">
        <v>6315</v>
      </c>
      <c r="D472" s="205" t="s">
        <v>6324</v>
      </c>
      <c r="E472" s="205" t="s">
        <v>6317</v>
      </c>
      <c r="F472" s="205" t="s">
        <v>6318</v>
      </c>
      <c r="G472" s="205" t="s">
        <v>17067</v>
      </c>
      <c r="I472" s="210">
        <v>41942</v>
      </c>
      <c r="J472" s="210">
        <v>42003</v>
      </c>
      <c r="K472" s="205" t="s">
        <v>17092</v>
      </c>
      <c r="L472" s="205" t="s">
        <v>17092</v>
      </c>
      <c r="M472" s="205" t="s">
        <v>695</v>
      </c>
      <c r="N472" s="205" t="s">
        <v>17069</v>
      </c>
      <c r="S472" s="205" t="s">
        <v>17085</v>
      </c>
      <c r="T472" s="205">
        <v>0</v>
      </c>
      <c r="U472" s="205" t="s">
        <v>16331</v>
      </c>
      <c r="W472" s="205">
        <v>15</v>
      </c>
      <c r="Z472" s="205" t="s">
        <v>17036</v>
      </c>
    </row>
    <row r="473" spans="1:26">
      <c r="A473" s="205" t="s">
        <v>17066</v>
      </c>
      <c r="B473" s="205" t="s">
        <v>3514</v>
      </c>
      <c r="C473" s="211" t="s">
        <v>6315</v>
      </c>
      <c r="D473" s="205" t="s">
        <v>6324</v>
      </c>
      <c r="E473" s="205" t="s">
        <v>6317</v>
      </c>
      <c r="F473" s="205" t="s">
        <v>6318</v>
      </c>
      <c r="G473" s="205" t="s">
        <v>17067</v>
      </c>
      <c r="I473" s="210">
        <v>41942</v>
      </c>
      <c r="J473" s="210">
        <v>42003</v>
      </c>
      <c r="K473" s="205" t="s">
        <v>17093</v>
      </c>
      <c r="L473" s="205" t="s">
        <v>17093</v>
      </c>
      <c r="M473" s="205" t="s">
        <v>695</v>
      </c>
      <c r="N473" s="205" t="s">
        <v>17069</v>
      </c>
      <c r="P473" s="205" t="s">
        <v>17080</v>
      </c>
      <c r="S473" s="205" t="s">
        <v>17070</v>
      </c>
      <c r="T473" s="205">
        <v>0</v>
      </c>
      <c r="U473" s="205" t="s">
        <v>16331</v>
      </c>
      <c r="W473" s="205">
        <v>15</v>
      </c>
      <c r="Z473" s="205" t="s">
        <v>17036</v>
      </c>
    </row>
    <row r="474" spans="1:26">
      <c r="A474" s="205" t="s">
        <v>17066</v>
      </c>
      <c r="B474" s="205" t="s">
        <v>3514</v>
      </c>
      <c r="C474" s="211" t="s">
        <v>6315</v>
      </c>
      <c r="D474" s="205" t="s">
        <v>6324</v>
      </c>
      <c r="E474" s="205" t="s">
        <v>6317</v>
      </c>
      <c r="F474" s="205" t="s">
        <v>6318</v>
      </c>
      <c r="G474" s="205" t="s">
        <v>17067</v>
      </c>
      <c r="I474" s="210">
        <v>41942</v>
      </c>
      <c r="J474" s="210">
        <v>42003</v>
      </c>
      <c r="K474" s="205" t="s">
        <v>17094</v>
      </c>
      <c r="L474" s="205" t="s">
        <v>17094</v>
      </c>
      <c r="M474" s="205" t="s">
        <v>695</v>
      </c>
      <c r="N474" s="205" t="s">
        <v>17069</v>
      </c>
      <c r="S474" s="205" t="s">
        <v>17070</v>
      </c>
      <c r="T474" s="205">
        <v>0</v>
      </c>
      <c r="U474" s="205" t="s">
        <v>16331</v>
      </c>
      <c r="W474" s="205">
        <v>15</v>
      </c>
      <c r="Z474" s="205" t="s">
        <v>17036</v>
      </c>
    </row>
    <row r="475" spans="1:26">
      <c r="A475" s="205" t="s">
        <v>17066</v>
      </c>
      <c r="B475" s="205" t="s">
        <v>3514</v>
      </c>
      <c r="C475" s="211" t="s">
        <v>6315</v>
      </c>
      <c r="D475" s="205" t="s">
        <v>6324</v>
      </c>
      <c r="E475" s="205" t="s">
        <v>6317</v>
      </c>
      <c r="F475" s="205" t="s">
        <v>6318</v>
      </c>
      <c r="G475" s="205" t="s">
        <v>17067</v>
      </c>
      <c r="I475" s="210">
        <v>41942</v>
      </c>
      <c r="J475" s="210">
        <v>42003</v>
      </c>
      <c r="K475" s="205" t="s">
        <v>17095</v>
      </c>
      <c r="L475" s="205" t="s">
        <v>17095</v>
      </c>
      <c r="M475" s="205" t="s">
        <v>695</v>
      </c>
      <c r="N475" s="205" t="s">
        <v>17069</v>
      </c>
      <c r="S475" s="205" t="s">
        <v>17070</v>
      </c>
      <c r="T475" s="205">
        <v>0</v>
      </c>
      <c r="U475" s="205" t="s">
        <v>16331</v>
      </c>
      <c r="W475" s="205">
        <v>15</v>
      </c>
      <c r="Z475" s="205" t="s">
        <v>17036</v>
      </c>
    </row>
    <row r="476" spans="1:26">
      <c r="A476" s="205" t="s">
        <v>17066</v>
      </c>
      <c r="B476" s="205" t="s">
        <v>3514</v>
      </c>
      <c r="C476" s="211" t="s">
        <v>6315</v>
      </c>
      <c r="D476" s="205" t="s">
        <v>6324</v>
      </c>
      <c r="E476" s="205" t="s">
        <v>6317</v>
      </c>
      <c r="F476" s="205" t="s">
        <v>6318</v>
      </c>
      <c r="G476" s="205" t="s">
        <v>17067</v>
      </c>
      <c r="I476" s="210">
        <v>41942</v>
      </c>
      <c r="J476" s="210">
        <v>42003</v>
      </c>
      <c r="K476" s="205" t="s">
        <v>17096</v>
      </c>
      <c r="L476" s="205" t="s">
        <v>17096</v>
      </c>
      <c r="M476" s="205" t="s">
        <v>695</v>
      </c>
      <c r="N476" s="205" t="s">
        <v>17069</v>
      </c>
      <c r="S476" s="205" t="s">
        <v>17070</v>
      </c>
      <c r="T476" s="205">
        <v>0</v>
      </c>
      <c r="U476" s="205" t="s">
        <v>16331</v>
      </c>
      <c r="W476" s="205">
        <v>15</v>
      </c>
      <c r="Z476" s="205" t="s">
        <v>17036</v>
      </c>
    </row>
    <row r="477" spans="1:26">
      <c r="A477" s="205" t="s">
        <v>17066</v>
      </c>
      <c r="B477" s="205" t="s">
        <v>3514</v>
      </c>
      <c r="C477" s="211" t="s">
        <v>6315</v>
      </c>
      <c r="D477" s="205" t="s">
        <v>6324</v>
      </c>
      <c r="E477" s="205" t="s">
        <v>6317</v>
      </c>
      <c r="F477" s="205" t="s">
        <v>6318</v>
      </c>
      <c r="G477" s="205" t="s">
        <v>17067</v>
      </c>
      <c r="I477" s="210">
        <v>41942</v>
      </c>
      <c r="J477" s="210">
        <v>42003</v>
      </c>
      <c r="K477" s="205" t="s">
        <v>17097</v>
      </c>
      <c r="L477" s="205" t="s">
        <v>17097</v>
      </c>
      <c r="M477" s="205" t="s">
        <v>695</v>
      </c>
      <c r="N477" s="205" t="s">
        <v>17098</v>
      </c>
      <c r="S477" s="205" t="s">
        <v>17070</v>
      </c>
      <c r="T477" s="205">
        <v>0</v>
      </c>
      <c r="U477" s="205" t="s">
        <v>16331</v>
      </c>
      <c r="W477" s="205">
        <v>15</v>
      </c>
      <c r="Z477" s="205" t="s">
        <v>17036</v>
      </c>
    </row>
    <row r="478" spans="1:26">
      <c r="A478" s="205" t="s">
        <v>17066</v>
      </c>
      <c r="B478" s="205" t="s">
        <v>3514</v>
      </c>
      <c r="C478" s="211" t="s">
        <v>6315</v>
      </c>
      <c r="D478" s="205" t="s">
        <v>6324</v>
      </c>
      <c r="E478" s="205" t="s">
        <v>6317</v>
      </c>
      <c r="F478" s="205" t="s">
        <v>6318</v>
      </c>
      <c r="G478" s="205" t="s">
        <v>17067</v>
      </c>
      <c r="I478" s="210">
        <v>41942</v>
      </c>
      <c r="J478" s="210">
        <v>42003</v>
      </c>
      <c r="K478" s="205" t="s">
        <v>17099</v>
      </c>
      <c r="L478" s="205" t="s">
        <v>17099</v>
      </c>
      <c r="M478" s="205" t="s">
        <v>695</v>
      </c>
      <c r="N478" s="205" t="s">
        <v>17098</v>
      </c>
      <c r="S478" s="205" t="s">
        <v>17070</v>
      </c>
      <c r="T478" s="205">
        <v>0</v>
      </c>
      <c r="U478" s="205" t="s">
        <v>16331</v>
      </c>
      <c r="W478" s="205">
        <v>15</v>
      </c>
      <c r="Z478" s="205" t="s">
        <v>17036</v>
      </c>
    </row>
    <row r="479" spans="1:26">
      <c r="A479" s="205" t="s">
        <v>17066</v>
      </c>
      <c r="B479" s="205" t="s">
        <v>3514</v>
      </c>
      <c r="C479" s="211" t="s">
        <v>6315</v>
      </c>
      <c r="D479" s="205" t="s">
        <v>6324</v>
      </c>
      <c r="E479" s="205" t="s">
        <v>6317</v>
      </c>
      <c r="F479" s="205" t="s">
        <v>6318</v>
      </c>
      <c r="G479" s="205" t="s">
        <v>17067</v>
      </c>
      <c r="I479" s="210">
        <v>41942</v>
      </c>
      <c r="J479" s="210">
        <v>42003</v>
      </c>
      <c r="K479" s="205" t="s">
        <v>17100</v>
      </c>
      <c r="L479" s="205" t="s">
        <v>17100</v>
      </c>
      <c r="M479" s="205" t="s">
        <v>695</v>
      </c>
      <c r="N479" s="205" t="s">
        <v>17079</v>
      </c>
      <c r="S479" s="205" t="s">
        <v>17070</v>
      </c>
      <c r="T479" s="205">
        <v>0</v>
      </c>
      <c r="U479" s="205" t="s">
        <v>16331</v>
      </c>
      <c r="W479" s="205">
        <v>15</v>
      </c>
      <c r="Z479" s="205" t="s">
        <v>17036</v>
      </c>
    </row>
    <row r="480" spans="1:26">
      <c r="A480" s="205" t="s">
        <v>17066</v>
      </c>
      <c r="B480" s="205" t="s">
        <v>3514</v>
      </c>
      <c r="C480" s="211" t="s">
        <v>6315</v>
      </c>
      <c r="D480" s="205" t="s">
        <v>6324</v>
      </c>
      <c r="E480" s="205" t="s">
        <v>6317</v>
      </c>
      <c r="F480" s="205" t="s">
        <v>6318</v>
      </c>
      <c r="G480" s="205" t="s">
        <v>17067</v>
      </c>
      <c r="I480" s="210">
        <v>41942</v>
      </c>
      <c r="J480" s="210">
        <v>42003</v>
      </c>
      <c r="K480" s="205" t="s">
        <v>17101</v>
      </c>
      <c r="L480" s="205" t="s">
        <v>17101</v>
      </c>
      <c r="M480" s="205" t="s">
        <v>695</v>
      </c>
      <c r="N480" s="205" t="s">
        <v>17079</v>
      </c>
      <c r="S480" s="205" t="s">
        <v>17070</v>
      </c>
      <c r="T480" s="205">
        <v>0</v>
      </c>
      <c r="U480" s="205" t="s">
        <v>16331</v>
      </c>
      <c r="W480" s="205">
        <v>15</v>
      </c>
      <c r="Z480" s="205" t="s">
        <v>17036</v>
      </c>
    </row>
    <row r="481" spans="1:26">
      <c r="A481" s="205" t="s">
        <v>17066</v>
      </c>
      <c r="B481" s="205" t="s">
        <v>3514</v>
      </c>
      <c r="C481" s="211" t="s">
        <v>6315</v>
      </c>
      <c r="D481" s="205" t="s">
        <v>6324</v>
      </c>
      <c r="E481" s="205" t="s">
        <v>6317</v>
      </c>
      <c r="F481" s="205" t="s">
        <v>6318</v>
      </c>
      <c r="G481" s="205" t="s">
        <v>17067</v>
      </c>
      <c r="I481" s="210">
        <v>41942</v>
      </c>
      <c r="J481" s="210">
        <v>42003</v>
      </c>
      <c r="K481" s="205" t="s">
        <v>17102</v>
      </c>
      <c r="L481" s="205" t="s">
        <v>17102</v>
      </c>
      <c r="M481" s="205" t="s">
        <v>695</v>
      </c>
      <c r="N481" s="205" t="s">
        <v>17079</v>
      </c>
      <c r="S481" s="205" t="s">
        <v>17070</v>
      </c>
      <c r="T481" s="205">
        <v>0</v>
      </c>
      <c r="U481" s="205" t="s">
        <v>16331</v>
      </c>
      <c r="W481" s="205">
        <v>15</v>
      </c>
      <c r="Z481" s="205" t="s">
        <v>17036</v>
      </c>
    </row>
    <row r="482" spans="1:26">
      <c r="A482" s="205" t="s">
        <v>17066</v>
      </c>
      <c r="B482" s="205" t="s">
        <v>3514</v>
      </c>
      <c r="C482" s="211" t="s">
        <v>6315</v>
      </c>
      <c r="D482" s="205" t="s">
        <v>6324</v>
      </c>
      <c r="E482" s="205" t="s">
        <v>6317</v>
      </c>
      <c r="F482" s="205" t="s">
        <v>6318</v>
      </c>
      <c r="G482" s="205" t="s">
        <v>17067</v>
      </c>
      <c r="I482" s="210">
        <v>41942</v>
      </c>
      <c r="J482" s="210">
        <v>42003</v>
      </c>
      <c r="K482" s="205" t="s">
        <v>17103</v>
      </c>
      <c r="L482" s="205" t="s">
        <v>17103</v>
      </c>
      <c r="M482" s="205" t="s">
        <v>695</v>
      </c>
      <c r="N482" s="205" t="s">
        <v>17079</v>
      </c>
      <c r="S482" s="205" t="s">
        <v>17070</v>
      </c>
      <c r="T482" s="205">
        <v>0</v>
      </c>
      <c r="U482" s="205" t="s">
        <v>16331</v>
      </c>
      <c r="W482" s="205">
        <v>15</v>
      </c>
      <c r="Z482" s="205" t="s">
        <v>17036</v>
      </c>
    </row>
    <row r="483" spans="1:26">
      <c r="A483" s="205" t="s">
        <v>17066</v>
      </c>
      <c r="B483" s="205" t="s">
        <v>3514</v>
      </c>
      <c r="C483" s="211" t="s">
        <v>6315</v>
      </c>
      <c r="D483" s="205" t="s">
        <v>6324</v>
      </c>
      <c r="E483" s="205" t="s">
        <v>6317</v>
      </c>
      <c r="F483" s="205" t="s">
        <v>6318</v>
      </c>
      <c r="G483" s="205" t="s">
        <v>17067</v>
      </c>
      <c r="I483" s="210">
        <v>41942</v>
      </c>
      <c r="J483" s="210">
        <v>42003</v>
      </c>
      <c r="K483" s="205" t="s">
        <v>17104</v>
      </c>
      <c r="L483" s="205" t="s">
        <v>17104</v>
      </c>
      <c r="M483" s="205" t="s">
        <v>695</v>
      </c>
      <c r="N483" s="205" t="s">
        <v>17079</v>
      </c>
      <c r="S483" s="205" t="s">
        <v>17070</v>
      </c>
      <c r="T483" s="205">
        <v>0</v>
      </c>
      <c r="U483" s="205" t="s">
        <v>16331</v>
      </c>
      <c r="W483" s="205">
        <v>15</v>
      </c>
      <c r="Z483" s="205" t="s">
        <v>17036</v>
      </c>
    </row>
    <row r="484" spans="1:26">
      <c r="A484" s="205" t="s">
        <v>17066</v>
      </c>
      <c r="B484" s="205" t="s">
        <v>3514</v>
      </c>
      <c r="C484" s="211" t="s">
        <v>6315</v>
      </c>
      <c r="D484" s="205" t="s">
        <v>6324</v>
      </c>
      <c r="E484" s="205" t="s">
        <v>6317</v>
      </c>
      <c r="F484" s="205" t="s">
        <v>6318</v>
      </c>
      <c r="G484" s="205" t="s">
        <v>17067</v>
      </c>
      <c r="I484" s="210">
        <v>41942</v>
      </c>
      <c r="J484" s="210">
        <v>42003</v>
      </c>
      <c r="K484" s="205" t="s">
        <v>17105</v>
      </c>
      <c r="L484" s="205" t="s">
        <v>17105</v>
      </c>
      <c r="M484" s="205" t="s">
        <v>695</v>
      </c>
      <c r="N484" s="205" t="s">
        <v>17079</v>
      </c>
      <c r="S484" s="205" t="s">
        <v>17070</v>
      </c>
      <c r="T484" s="205">
        <v>0</v>
      </c>
      <c r="U484" s="205" t="s">
        <v>16331</v>
      </c>
      <c r="W484" s="205">
        <v>15</v>
      </c>
      <c r="Z484" s="205" t="s">
        <v>17036</v>
      </c>
    </row>
    <row r="485" spans="1:26">
      <c r="A485" s="205" t="s">
        <v>17066</v>
      </c>
      <c r="B485" s="205" t="s">
        <v>3514</v>
      </c>
      <c r="C485" s="211" t="s">
        <v>6315</v>
      </c>
      <c r="D485" s="205" t="s">
        <v>6324</v>
      </c>
      <c r="E485" s="205" t="s">
        <v>6317</v>
      </c>
      <c r="F485" s="205" t="s">
        <v>6318</v>
      </c>
      <c r="G485" s="205" t="s">
        <v>17067</v>
      </c>
      <c r="I485" s="210">
        <v>41942</v>
      </c>
      <c r="J485" s="210">
        <v>42003</v>
      </c>
      <c r="K485" s="205" t="s">
        <v>17106</v>
      </c>
      <c r="L485" s="205" t="s">
        <v>17106</v>
      </c>
      <c r="M485" s="205" t="s">
        <v>695</v>
      </c>
      <c r="N485" s="205" t="s">
        <v>17079</v>
      </c>
      <c r="S485" s="205" t="s">
        <v>17070</v>
      </c>
      <c r="T485" s="205">
        <v>0</v>
      </c>
      <c r="U485" s="205" t="s">
        <v>16331</v>
      </c>
      <c r="W485" s="205">
        <v>15</v>
      </c>
      <c r="Z485" s="205" t="s">
        <v>17036</v>
      </c>
    </row>
    <row r="486" spans="1:26">
      <c r="A486" s="205" t="s">
        <v>17066</v>
      </c>
      <c r="B486" s="205" t="s">
        <v>3514</v>
      </c>
      <c r="C486" s="211" t="s">
        <v>6315</v>
      </c>
      <c r="D486" s="205" t="s">
        <v>6324</v>
      </c>
      <c r="E486" s="205" t="s">
        <v>6317</v>
      </c>
      <c r="F486" s="205" t="s">
        <v>6318</v>
      </c>
      <c r="G486" s="205" t="s">
        <v>17067</v>
      </c>
      <c r="I486" s="210">
        <v>41942</v>
      </c>
      <c r="J486" s="210">
        <v>42003</v>
      </c>
      <c r="K486" s="205" t="s">
        <v>17107</v>
      </c>
      <c r="L486" s="205" t="s">
        <v>17107</v>
      </c>
      <c r="M486" s="205" t="s">
        <v>695</v>
      </c>
      <c r="N486" s="205" t="s">
        <v>17079</v>
      </c>
      <c r="S486" s="205" t="s">
        <v>17070</v>
      </c>
      <c r="T486" s="205">
        <v>0</v>
      </c>
      <c r="U486" s="205" t="s">
        <v>16331</v>
      </c>
      <c r="W486" s="205">
        <v>15</v>
      </c>
      <c r="Z486" s="205" t="s">
        <v>17036</v>
      </c>
    </row>
    <row r="488" spans="1:26">
      <c r="A488" s="242" t="s">
        <v>17108</v>
      </c>
      <c r="B488" s="205" t="s">
        <v>8363</v>
      </c>
      <c r="C488" s="211" t="s">
        <v>16702</v>
      </c>
      <c r="D488" s="205" t="s">
        <v>12628</v>
      </c>
      <c r="E488" s="205" t="s">
        <v>16703</v>
      </c>
      <c r="F488" s="205" t="s">
        <v>16704</v>
      </c>
      <c r="G488" s="205" t="s">
        <v>17109</v>
      </c>
      <c r="I488" s="210">
        <v>41935</v>
      </c>
      <c r="J488" s="210">
        <v>42004</v>
      </c>
      <c r="K488" s="205" t="s">
        <v>17110</v>
      </c>
      <c r="M488" s="205" t="s">
        <v>695</v>
      </c>
      <c r="N488" s="205" t="s">
        <v>17111</v>
      </c>
      <c r="S488" s="205" t="s">
        <v>605</v>
      </c>
      <c r="T488" s="205">
        <v>1</v>
      </c>
      <c r="U488" s="205" t="s">
        <v>16331</v>
      </c>
      <c r="W488" s="205">
        <v>7.5</v>
      </c>
      <c r="X488" s="205">
        <v>16</v>
      </c>
      <c r="Y488" s="205" t="s">
        <v>17112</v>
      </c>
    </row>
    <row r="490" spans="1:26">
      <c r="B490" s="205" t="s">
        <v>8363</v>
      </c>
      <c r="C490" s="211" t="s">
        <v>17042</v>
      </c>
      <c r="D490" s="205" t="s">
        <v>17043</v>
      </c>
      <c r="E490" s="205" t="s">
        <v>12182</v>
      </c>
      <c r="F490" s="205" t="s">
        <v>12182</v>
      </c>
      <c r="G490" s="205" t="s">
        <v>17044</v>
      </c>
      <c r="I490" s="210">
        <v>41950</v>
      </c>
      <c r="J490" s="210">
        <v>41956</v>
      </c>
      <c r="K490" s="205" t="s">
        <v>12630</v>
      </c>
      <c r="L490" s="205" t="s">
        <v>17045</v>
      </c>
      <c r="M490" s="205" t="s">
        <v>695</v>
      </c>
      <c r="N490" s="205" t="s">
        <v>17046</v>
      </c>
      <c r="O490" s="205" t="s">
        <v>17047</v>
      </c>
      <c r="S490" s="205" t="s">
        <v>12634</v>
      </c>
      <c r="T490" s="205">
        <v>10</v>
      </c>
      <c r="Z490" s="205" t="s">
        <v>17113</v>
      </c>
    </row>
    <row r="491" spans="1:26" s="238" customFormat="1">
      <c r="C491" s="211"/>
    </row>
    <row r="492" spans="1:26">
      <c r="B492" s="275" t="s">
        <v>8363</v>
      </c>
      <c r="C492" s="211" t="s">
        <v>17114</v>
      </c>
      <c r="D492" s="276" t="s">
        <v>17115</v>
      </c>
      <c r="E492" s="276" t="s">
        <v>17116</v>
      </c>
      <c r="F492" s="276" t="s">
        <v>17116</v>
      </c>
      <c r="G492" s="276" t="s">
        <v>17117</v>
      </c>
      <c r="H492" s="276"/>
      <c r="I492" s="284">
        <v>41956</v>
      </c>
      <c r="J492" s="284">
        <v>41963</v>
      </c>
      <c r="K492" s="205" t="s">
        <v>12630</v>
      </c>
      <c r="L492" s="205" t="s">
        <v>17045</v>
      </c>
      <c r="M492" s="205" t="s">
        <v>695</v>
      </c>
      <c r="N492" s="205" t="s">
        <v>17046</v>
      </c>
      <c r="O492" s="205" t="s">
        <v>17047</v>
      </c>
      <c r="S492" s="205" t="s">
        <v>12634</v>
      </c>
      <c r="T492" s="205">
        <v>2</v>
      </c>
      <c r="Z492" s="205" t="s">
        <v>17118</v>
      </c>
    </row>
    <row r="493" spans="1:26">
      <c r="B493" s="275" t="s">
        <v>8363</v>
      </c>
      <c r="C493" s="211" t="s">
        <v>17114</v>
      </c>
      <c r="D493" s="276" t="s">
        <v>17115</v>
      </c>
      <c r="E493" s="276" t="s">
        <v>17116</v>
      </c>
      <c r="F493" s="276" t="s">
        <v>17116</v>
      </c>
      <c r="G493" s="276" t="s">
        <v>17117</v>
      </c>
      <c r="H493" s="276"/>
      <c r="I493" s="284">
        <v>41956</v>
      </c>
      <c r="J493" s="284">
        <v>41963</v>
      </c>
      <c r="K493" s="205" t="s">
        <v>12630</v>
      </c>
      <c r="L493" s="205" t="s">
        <v>17045</v>
      </c>
      <c r="M493" s="205" t="s">
        <v>695</v>
      </c>
      <c r="N493" s="205" t="s">
        <v>17046</v>
      </c>
      <c r="O493" s="205" t="s">
        <v>17047</v>
      </c>
      <c r="S493" s="205" t="s">
        <v>12634</v>
      </c>
      <c r="T493" s="205">
        <v>2</v>
      </c>
      <c r="Z493" s="205" t="s">
        <v>17119</v>
      </c>
    </row>
    <row r="495" spans="1:26">
      <c r="A495" s="242" t="s">
        <v>17120</v>
      </c>
      <c r="B495" s="205" t="s">
        <v>8363</v>
      </c>
      <c r="C495" s="211" t="s">
        <v>16702</v>
      </c>
      <c r="D495" s="205" t="s">
        <v>12628</v>
      </c>
      <c r="E495" s="205" t="s">
        <v>16703</v>
      </c>
      <c r="F495" s="205" t="s">
        <v>16704</v>
      </c>
      <c r="G495" s="205" t="s">
        <v>17109</v>
      </c>
      <c r="I495" s="284">
        <v>41964</v>
      </c>
      <c r="J495" s="284">
        <v>42003</v>
      </c>
      <c r="K495" s="205" t="s">
        <v>17121</v>
      </c>
      <c r="M495" s="205" t="s">
        <v>695</v>
      </c>
      <c r="N495" s="205" t="s">
        <v>17111</v>
      </c>
      <c r="S495" s="205" t="s">
        <v>605</v>
      </c>
      <c r="T495" s="205">
        <v>1</v>
      </c>
      <c r="U495" s="205" t="s">
        <v>16331</v>
      </c>
      <c r="W495" s="205">
        <v>7.5</v>
      </c>
      <c r="X495" s="205">
        <v>16</v>
      </c>
      <c r="Y495" s="205" t="s">
        <v>17112</v>
      </c>
    </row>
    <row r="496" spans="1:26">
      <c r="I496" s="284"/>
      <c r="J496" s="284"/>
    </row>
    <row r="497" spans="1:25">
      <c r="B497" s="275" t="s">
        <v>8363</v>
      </c>
      <c r="C497" s="211" t="s">
        <v>17122</v>
      </c>
      <c r="D497" s="276" t="s">
        <v>12628</v>
      </c>
      <c r="E497" s="276" t="s">
        <v>17116</v>
      </c>
      <c r="F497" s="276" t="s">
        <v>17116</v>
      </c>
      <c r="G497" s="286" t="s">
        <v>17117</v>
      </c>
      <c r="H497" s="285"/>
      <c r="I497" s="284">
        <v>41964</v>
      </c>
      <c r="J497" s="284">
        <v>41970</v>
      </c>
      <c r="K497" s="205" t="s">
        <v>12630</v>
      </c>
      <c r="L497" s="205" t="s">
        <v>12631</v>
      </c>
      <c r="M497" s="205" t="s">
        <v>695</v>
      </c>
      <c r="N497" s="205" t="s">
        <v>17046</v>
      </c>
      <c r="O497" s="205" t="s">
        <v>12633</v>
      </c>
      <c r="S497" s="205" t="s">
        <v>12634</v>
      </c>
      <c r="T497" s="205">
        <v>16</v>
      </c>
    </row>
    <row r="499" spans="1:25">
      <c r="B499" s="205" t="s">
        <v>8363</v>
      </c>
      <c r="C499" s="211" t="s">
        <v>16702</v>
      </c>
      <c r="D499" s="205" t="s">
        <v>12628</v>
      </c>
      <c r="E499" s="205" t="s">
        <v>12182</v>
      </c>
      <c r="F499" s="205" t="s">
        <v>12182</v>
      </c>
      <c r="G499" s="205" t="s">
        <v>17123</v>
      </c>
      <c r="I499" s="284">
        <v>41982</v>
      </c>
      <c r="J499" s="284">
        <v>41990</v>
      </c>
      <c r="K499" s="205" t="s">
        <v>17124</v>
      </c>
      <c r="L499" s="205" t="s">
        <v>17125</v>
      </c>
      <c r="M499" s="205" t="s">
        <v>695</v>
      </c>
      <c r="N499" s="205" t="s">
        <v>17046</v>
      </c>
      <c r="O499" s="205" t="s">
        <v>12633</v>
      </c>
      <c r="S499" s="205" t="s">
        <v>17126</v>
      </c>
      <c r="T499" s="205">
        <v>8</v>
      </c>
    </row>
    <row r="500" spans="1:25">
      <c r="B500" s="205" t="s">
        <v>8363</v>
      </c>
      <c r="C500" s="211" t="s">
        <v>16702</v>
      </c>
      <c r="D500" s="205" t="s">
        <v>12628</v>
      </c>
      <c r="E500" s="205" t="s">
        <v>12182</v>
      </c>
      <c r="F500" s="205" t="s">
        <v>12182</v>
      </c>
      <c r="G500" s="205" t="s">
        <v>17123</v>
      </c>
      <c r="I500" s="284">
        <v>41982</v>
      </c>
      <c r="J500" s="284">
        <v>41990</v>
      </c>
      <c r="K500" s="205" t="s">
        <v>17127</v>
      </c>
      <c r="L500" s="205" t="s">
        <v>17128</v>
      </c>
      <c r="M500" s="205" t="s">
        <v>695</v>
      </c>
      <c r="N500" s="205" t="s">
        <v>17046</v>
      </c>
      <c r="O500" s="205" t="s">
        <v>12633</v>
      </c>
      <c r="S500" s="205" t="s">
        <v>17126</v>
      </c>
      <c r="T500" s="205">
        <v>8</v>
      </c>
    </row>
    <row r="501" spans="1:25">
      <c r="B501" s="205" t="s">
        <v>8363</v>
      </c>
      <c r="C501" s="211" t="s">
        <v>16702</v>
      </c>
      <c r="D501" s="205" t="s">
        <v>12628</v>
      </c>
      <c r="E501" s="205" t="s">
        <v>12182</v>
      </c>
      <c r="F501" s="205" t="s">
        <v>12182</v>
      </c>
      <c r="G501" s="205" t="s">
        <v>17123</v>
      </c>
      <c r="I501" s="284">
        <v>41982</v>
      </c>
      <c r="J501" s="284">
        <v>41990</v>
      </c>
      <c r="K501" s="205" t="s">
        <v>17127</v>
      </c>
      <c r="L501" s="205" t="s">
        <v>17128</v>
      </c>
      <c r="M501" s="205" t="s">
        <v>695</v>
      </c>
      <c r="N501" s="205" t="s">
        <v>17046</v>
      </c>
      <c r="O501" s="205" t="s">
        <v>12633</v>
      </c>
      <c r="S501" s="205" t="s">
        <v>17126</v>
      </c>
      <c r="T501" s="205">
        <v>8</v>
      </c>
    </row>
    <row r="502" spans="1:25">
      <c r="B502" s="205" t="s">
        <v>8363</v>
      </c>
      <c r="C502" s="211" t="s">
        <v>16702</v>
      </c>
      <c r="D502" s="205" t="s">
        <v>12628</v>
      </c>
      <c r="E502" s="205" t="s">
        <v>12182</v>
      </c>
      <c r="F502" s="205" t="s">
        <v>12182</v>
      </c>
      <c r="G502" s="205" t="s">
        <v>17123</v>
      </c>
      <c r="I502" s="284">
        <v>41982</v>
      </c>
      <c r="J502" s="284">
        <v>41990</v>
      </c>
      <c r="K502" s="205" t="s">
        <v>17129</v>
      </c>
      <c r="L502" s="205" t="s">
        <v>17130</v>
      </c>
      <c r="M502" s="205" t="s">
        <v>695</v>
      </c>
      <c r="N502" s="205" t="s">
        <v>17046</v>
      </c>
      <c r="O502" s="205" t="s">
        <v>12633</v>
      </c>
      <c r="S502" s="205" t="s">
        <v>17126</v>
      </c>
      <c r="T502" s="205">
        <v>8</v>
      </c>
    </row>
    <row r="503" spans="1:25">
      <c r="B503" s="205" t="s">
        <v>8363</v>
      </c>
      <c r="C503" s="211" t="s">
        <v>16702</v>
      </c>
      <c r="D503" s="205" t="s">
        <v>12628</v>
      </c>
      <c r="E503" s="205" t="s">
        <v>12182</v>
      </c>
      <c r="F503" s="205" t="s">
        <v>12182</v>
      </c>
      <c r="G503" s="205" t="s">
        <v>17123</v>
      </c>
      <c r="I503" s="284">
        <v>41982</v>
      </c>
      <c r="J503" s="284">
        <v>41990</v>
      </c>
      <c r="K503" s="205" t="s">
        <v>17131</v>
      </c>
      <c r="L503" s="205" t="s">
        <v>17132</v>
      </c>
      <c r="M503" s="205" t="s">
        <v>695</v>
      </c>
      <c r="N503" s="205" t="s">
        <v>17046</v>
      </c>
      <c r="O503" s="205" t="s">
        <v>12633</v>
      </c>
      <c r="S503" s="205" t="s">
        <v>17126</v>
      </c>
      <c r="T503" s="205">
        <v>8</v>
      </c>
    </row>
    <row r="504" spans="1:25">
      <c r="B504" s="205" t="s">
        <v>8363</v>
      </c>
      <c r="C504" s="211" t="s">
        <v>16702</v>
      </c>
      <c r="D504" s="205" t="s">
        <v>12628</v>
      </c>
      <c r="E504" s="205" t="s">
        <v>12182</v>
      </c>
      <c r="F504" s="205" t="s">
        <v>12182</v>
      </c>
      <c r="G504" s="205" t="s">
        <v>17123</v>
      </c>
      <c r="I504" s="284">
        <v>41982</v>
      </c>
      <c r="J504" s="284">
        <v>41990</v>
      </c>
      <c r="K504" s="205" t="s">
        <v>17133</v>
      </c>
      <c r="L504" s="205" t="s">
        <v>17134</v>
      </c>
      <c r="M504" s="205" t="s">
        <v>695</v>
      </c>
      <c r="N504" s="205" t="s">
        <v>17046</v>
      </c>
      <c r="O504" s="205" t="s">
        <v>12633</v>
      </c>
      <c r="S504" s="205" t="s">
        <v>17126</v>
      </c>
      <c r="T504" s="205">
        <v>8</v>
      </c>
    </row>
    <row r="505" spans="1:25">
      <c r="B505" s="205" t="s">
        <v>8363</v>
      </c>
      <c r="C505" s="211" t="s">
        <v>16702</v>
      </c>
      <c r="D505" s="205" t="s">
        <v>12628</v>
      </c>
      <c r="E505" s="205" t="s">
        <v>12182</v>
      </c>
      <c r="F505" s="205" t="s">
        <v>12182</v>
      </c>
      <c r="G505" s="205" t="s">
        <v>17123</v>
      </c>
      <c r="I505" s="284">
        <v>41982</v>
      </c>
      <c r="J505" s="284">
        <v>41990</v>
      </c>
      <c r="K505" s="205" t="s">
        <v>17135</v>
      </c>
      <c r="L505" s="205" t="s">
        <v>17136</v>
      </c>
      <c r="M505" s="205" t="s">
        <v>695</v>
      </c>
      <c r="N505" s="205" t="s">
        <v>17046</v>
      </c>
      <c r="O505" s="205" t="s">
        <v>12633</v>
      </c>
      <c r="S505" s="205" t="s">
        <v>17126</v>
      </c>
      <c r="T505" s="205">
        <v>8</v>
      </c>
    </row>
    <row r="506" spans="1:25">
      <c r="B506" s="205" t="s">
        <v>8363</v>
      </c>
      <c r="C506" s="211" t="s">
        <v>16702</v>
      </c>
      <c r="D506" s="205" t="s">
        <v>12628</v>
      </c>
      <c r="E506" s="205" t="s">
        <v>12182</v>
      </c>
      <c r="F506" s="205" t="s">
        <v>12182</v>
      </c>
      <c r="G506" s="205" t="s">
        <v>17123</v>
      </c>
      <c r="I506" s="284">
        <v>41982</v>
      </c>
      <c r="J506" s="284">
        <v>41990</v>
      </c>
      <c r="K506" s="205" t="s">
        <v>17137</v>
      </c>
      <c r="L506" s="205" t="s">
        <v>17138</v>
      </c>
      <c r="M506" s="205" t="s">
        <v>695</v>
      </c>
      <c r="N506" s="205" t="s">
        <v>17046</v>
      </c>
      <c r="O506" s="205" t="s">
        <v>12633</v>
      </c>
      <c r="S506" s="205" t="s">
        <v>17126</v>
      </c>
      <c r="T506" s="205">
        <v>8</v>
      </c>
    </row>
    <row r="508" spans="1:25">
      <c r="A508" s="242" t="s">
        <v>17139</v>
      </c>
      <c r="B508" s="205" t="s">
        <v>8363</v>
      </c>
      <c r="C508" s="211" t="s">
        <v>16702</v>
      </c>
      <c r="D508" s="205" t="s">
        <v>12628</v>
      </c>
      <c r="E508" s="205" t="s">
        <v>16703</v>
      </c>
      <c r="F508" s="205" t="s">
        <v>16704</v>
      </c>
      <c r="G508" s="205" t="s">
        <v>17109</v>
      </c>
      <c r="I508" s="284">
        <v>41904</v>
      </c>
      <c r="J508" s="284">
        <v>42003</v>
      </c>
      <c r="K508" s="205" t="s">
        <v>17140</v>
      </c>
      <c r="M508" s="205" t="s">
        <v>695</v>
      </c>
      <c r="N508" s="205" t="s">
        <v>17111</v>
      </c>
      <c r="S508" s="205" t="s">
        <v>605</v>
      </c>
      <c r="T508" s="205">
        <v>1</v>
      </c>
      <c r="U508" s="205" t="s">
        <v>16331</v>
      </c>
      <c r="W508" s="205">
        <v>7.5</v>
      </c>
      <c r="X508" s="205">
        <v>16</v>
      </c>
      <c r="Y508" s="205" t="s">
        <v>17112</v>
      </c>
    </row>
    <row r="510" spans="1:25" ht="14.25" customHeight="1">
      <c r="B510" s="205" t="s">
        <v>3076</v>
      </c>
      <c r="C510" s="211" t="s">
        <v>6275</v>
      </c>
      <c r="D510" s="205" t="s">
        <v>6276</v>
      </c>
      <c r="G510" s="205" t="s">
        <v>6277</v>
      </c>
      <c r="K510" s="280" t="s">
        <v>17141</v>
      </c>
      <c r="L510" s="280"/>
      <c r="M510" s="275" t="s">
        <v>695</v>
      </c>
      <c r="N510" s="281" t="s">
        <v>17142</v>
      </c>
      <c r="O510" s="277" t="s">
        <v>17143</v>
      </c>
      <c r="P510" s="272" t="s">
        <v>605</v>
      </c>
      <c r="Q510" s="287">
        <v>1</v>
      </c>
      <c r="R510" s="287" t="s">
        <v>17144</v>
      </c>
      <c r="S510" s="287">
        <v>15</v>
      </c>
      <c r="T510" s="287">
        <v>20</v>
      </c>
      <c r="U510" s="288">
        <f t="shared" ref="U510:U522" si="0">0.44*250/170</f>
        <v>0.6470588235294118</v>
      </c>
      <c r="V510" s="721" t="s">
        <v>17145</v>
      </c>
    </row>
    <row r="511" spans="1:25" ht="14.25">
      <c r="B511" s="205" t="s">
        <v>3076</v>
      </c>
      <c r="C511" s="211" t="s">
        <v>6275</v>
      </c>
      <c r="D511" s="205" t="s">
        <v>6276</v>
      </c>
      <c r="G511" s="205" t="s">
        <v>6277</v>
      </c>
      <c r="K511" s="280" t="s">
        <v>17146</v>
      </c>
      <c r="L511" s="280"/>
      <c r="M511" s="275" t="s">
        <v>695</v>
      </c>
      <c r="N511" s="281" t="s">
        <v>17142</v>
      </c>
      <c r="O511" s="277" t="s">
        <v>17143</v>
      </c>
      <c r="P511" s="272" t="s">
        <v>605</v>
      </c>
      <c r="Q511" s="287">
        <v>1</v>
      </c>
      <c r="R511" s="287" t="s">
        <v>17144</v>
      </c>
      <c r="S511" s="287">
        <v>15</v>
      </c>
      <c r="T511" s="287">
        <v>20</v>
      </c>
      <c r="U511" s="288">
        <f t="shared" si="0"/>
        <v>0.6470588235294118</v>
      </c>
      <c r="V511" s="721"/>
    </row>
    <row r="512" spans="1:25" ht="14.25">
      <c r="B512" s="205" t="s">
        <v>3076</v>
      </c>
      <c r="C512" s="211" t="s">
        <v>6275</v>
      </c>
      <c r="D512" s="205" t="s">
        <v>6276</v>
      </c>
      <c r="G512" s="205" t="s">
        <v>6277</v>
      </c>
      <c r="K512" s="280" t="s">
        <v>17147</v>
      </c>
      <c r="L512" s="280"/>
      <c r="M512" s="275" t="s">
        <v>695</v>
      </c>
      <c r="N512" s="281" t="s">
        <v>17142</v>
      </c>
      <c r="O512" s="277" t="s">
        <v>17143</v>
      </c>
      <c r="P512" s="272" t="s">
        <v>605</v>
      </c>
      <c r="Q512" s="287">
        <v>1</v>
      </c>
      <c r="R512" s="287" t="s">
        <v>17144</v>
      </c>
      <c r="S512" s="287">
        <v>15</v>
      </c>
      <c r="T512" s="287">
        <v>20</v>
      </c>
      <c r="U512" s="288">
        <f t="shared" si="0"/>
        <v>0.6470588235294118</v>
      </c>
      <c r="V512" s="721"/>
    </row>
    <row r="513" spans="1:26" ht="14.25">
      <c r="B513" s="205" t="s">
        <v>3076</v>
      </c>
      <c r="C513" s="211" t="s">
        <v>6275</v>
      </c>
      <c r="D513" s="205" t="s">
        <v>6276</v>
      </c>
      <c r="G513" s="205" t="s">
        <v>6277</v>
      </c>
      <c r="K513" s="280" t="s">
        <v>17148</v>
      </c>
      <c r="L513" s="280"/>
      <c r="M513" s="275" t="s">
        <v>695</v>
      </c>
      <c r="N513" s="281" t="s">
        <v>17142</v>
      </c>
      <c r="O513" s="277" t="s">
        <v>17143</v>
      </c>
      <c r="P513" s="272" t="s">
        <v>605</v>
      </c>
      <c r="Q513" s="287">
        <v>1</v>
      </c>
      <c r="R513" s="287" t="s">
        <v>17144</v>
      </c>
      <c r="S513" s="287">
        <v>15</v>
      </c>
      <c r="T513" s="287">
        <v>20</v>
      </c>
      <c r="U513" s="288">
        <f t="shared" si="0"/>
        <v>0.6470588235294118</v>
      </c>
      <c r="V513" s="721"/>
    </row>
    <row r="514" spans="1:26" ht="14.25">
      <c r="B514" s="205" t="s">
        <v>3076</v>
      </c>
      <c r="C514" s="211" t="s">
        <v>6275</v>
      </c>
      <c r="D514" s="205" t="s">
        <v>6276</v>
      </c>
      <c r="G514" s="205" t="s">
        <v>6277</v>
      </c>
      <c r="K514" s="280" t="s">
        <v>17149</v>
      </c>
      <c r="L514" s="280"/>
      <c r="M514" s="275" t="s">
        <v>695</v>
      </c>
      <c r="N514" s="281" t="s">
        <v>17142</v>
      </c>
      <c r="O514" s="277" t="s">
        <v>17143</v>
      </c>
      <c r="P514" s="272" t="s">
        <v>605</v>
      </c>
      <c r="Q514" s="287">
        <v>1</v>
      </c>
      <c r="R514" s="287" t="s">
        <v>17144</v>
      </c>
      <c r="S514" s="287">
        <v>15</v>
      </c>
      <c r="T514" s="287">
        <v>20</v>
      </c>
      <c r="U514" s="288">
        <f t="shared" si="0"/>
        <v>0.6470588235294118</v>
      </c>
      <c r="V514" s="721"/>
    </row>
    <row r="515" spans="1:26" ht="14.25">
      <c r="B515" s="205" t="s">
        <v>3076</v>
      </c>
      <c r="C515" s="211" t="s">
        <v>6275</v>
      </c>
      <c r="D515" s="205" t="s">
        <v>6276</v>
      </c>
      <c r="G515" s="205" t="s">
        <v>6277</v>
      </c>
      <c r="K515" s="280" t="s">
        <v>17150</v>
      </c>
      <c r="L515" s="286"/>
      <c r="M515" s="275" t="s">
        <v>695</v>
      </c>
      <c r="N515" s="281" t="s">
        <v>17142</v>
      </c>
      <c r="O515" s="277" t="s">
        <v>17143</v>
      </c>
      <c r="P515" s="272" t="s">
        <v>605</v>
      </c>
      <c r="Q515" s="287">
        <v>1</v>
      </c>
      <c r="R515" s="287" t="s">
        <v>17144</v>
      </c>
      <c r="S515" s="287">
        <v>15</v>
      </c>
      <c r="T515" s="289">
        <v>20</v>
      </c>
      <c r="U515" s="288">
        <f t="shared" si="0"/>
        <v>0.6470588235294118</v>
      </c>
      <c r="V515" s="721"/>
    </row>
    <row r="516" spans="1:26" ht="14.25">
      <c r="B516" s="205" t="s">
        <v>3076</v>
      </c>
      <c r="C516" s="211" t="s">
        <v>6275</v>
      </c>
      <c r="D516" s="205" t="s">
        <v>6276</v>
      </c>
      <c r="G516" s="205" t="s">
        <v>6277</v>
      </c>
      <c r="K516" s="280" t="s">
        <v>17151</v>
      </c>
      <c r="L516" s="280"/>
      <c r="M516" s="275" t="s">
        <v>695</v>
      </c>
      <c r="N516" s="281" t="s">
        <v>17142</v>
      </c>
      <c r="O516" s="277" t="s">
        <v>17143</v>
      </c>
      <c r="P516" s="272" t="s">
        <v>605</v>
      </c>
      <c r="Q516" s="287">
        <v>1</v>
      </c>
      <c r="R516" s="287" t="s">
        <v>17144</v>
      </c>
      <c r="S516" s="287">
        <v>15</v>
      </c>
      <c r="T516" s="287">
        <v>20</v>
      </c>
      <c r="U516" s="288">
        <f t="shared" si="0"/>
        <v>0.6470588235294118</v>
      </c>
      <c r="V516" s="721"/>
    </row>
    <row r="517" spans="1:26" ht="14.25">
      <c r="B517" s="205" t="s">
        <v>3076</v>
      </c>
      <c r="C517" s="211" t="s">
        <v>6275</v>
      </c>
      <c r="D517" s="205" t="s">
        <v>6276</v>
      </c>
      <c r="G517" s="205" t="s">
        <v>6277</v>
      </c>
      <c r="K517" s="280" t="s">
        <v>17152</v>
      </c>
      <c r="L517" s="280"/>
      <c r="M517" s="275" t="s">
        <v>695</v>
      </c>
      <c r="N517" s="281" t="s">
        <v>17142</v>
      </c>
      <c r="O517" s="277" t="s">
        <v>17143</v>
      </c>
      <c r="P517" s="272" t="s">
        <v>605</v>
      </c>
      <c r="Q517" s="287">
        <v>1</v>
      </c>
      <c r="R517" s="287" t="s">
        <v>17144</v>
      </c>
      <c r="S517" s="287">
        <v>15</v>
      </c>
      <c r="T517" s="287">
        <v>20</v>
      </c>
      <c r="U517" s="288">
        <f t="shared" si="0"/>
        <v>0.6470588235294118</v>
      </c>
      <c r="V517" s="721"/>
    </row>
    <row r="518" spans="1:26" ht="14.25">
      <c r="B518" s="205" t="s">
        <v>3076</v>
      </c>
      <c r="C518" s="211" t="s">
        <v>6275</v>
      </c>
      <c r="D518" s="205" t="s">
        <v>6276</v>
      </c>
      <c r="G518" s="205" t="s">
        <v>6277</v>
      </c>
      <c r="K518" s="280" t="s">
        <v>17153</v>
      </c>
      <c r="L518" s="280"/>
      <c r="M518" s="275" t="s">
        <v>695</v>
      </c>
      <c r="N518" s="281" t="s">
        <v>17142</v>
      </c>
      <c r="O518" s="277" t="s">
        <v>17143</v>
      </c>
      <c r="P518" s="272" t="s">
        <v>605</v>
      </c>
      <c r="Q518" s="287">
        <v>1</v>
      </c>
      <c r="R518" s="287" t="s">
        <v>17144</v>
      </c>
      <c r="S518" s="287">
        <v>15</v>
      </c>
      <c r="T518" s="287">
        <v>20</v>
      </c>
      <c r="U518" s="288">
        <f t="shared" si="0"/>
        <v>0.6470588235294118</v>
      </c>
      <c r="V518" s="721" t="s">
        <v>17154</v>
      </c>
    </row>
    <row r="519" spans="1:26" ht="14.25">
      <c r="B519" s="205" t="s">
        <v>3076</v>
      </c>
      <c r="C519" s="211" t="s">
        <v>6275</v>
      </c>
      <c r="D519" s="205" t="s">
        <v>6276</v>
      </c>
      <c r="G519" s="205" t="s">
        <v>6277</v>
      </c>
      <c r="K519" s="280" t="s">
        <v>17155</v>
      </c>
      <c r="L519" s="280"/>
      <c r="M519" s="275" t="s">
        <v>695</v>
      </c>
      <c r="N519" s="281" t="s">
        <v>17142</v>
      </c>
      <c r="O519" s="277" t="s">
        <v>17143</v>
      </c>
      <c r="P519" s="272" t="s">
        <v>605</v>
      </c>
      <c r="Q519" s="287">
        <v>1</v>
      </c>
      <c r="R519" s="287" t="s">
        <v>17144</v>
      </c>
      <c r="S519" s="287">
        <v>15</v>
      </c>
      <c r="T519" s="287">
        <v>20</v>
      </c>
      <c r="U519" s="288">
        <f t="shared" si="0"/>
        <v>0.6470588235294118</v>
      </c>
      <c r="V519" s="721"/>
    </row>
    <row r="520" spans="1:26" ht="14.25">
      <c r="B520" s="205" t="s">
        <v>3076</v>
      </c>
      <c r="C520" s="211" t="s">
        <v>6275</v>
      </c>
      <c r="D520" s="205" t="s">
        <v>6276</v>
      </c>
      <c r="G520" s="205" t="s">
        <v>6277</v>
      </c>
      <c r="K520" s="280" t="s">
        <v>17156</v>
      </c>
      <c r="L520" s="280"/>
      <c r="M520" s="275" t="s">
        <v>695</v>
      </c>
      <c r="N520" s="281" t="s">
        <v>17142</v>
      </c>
      <c r="O520" s="277" t="s">
        <v>17143</v>
      </c>
      <c r="P520" s="272" t="s">
        <v>605</v>
      </c>
      <c r="Q520" s="287">
        <v>1</v>
      </c>
      <c r="R520" s="287" t="s">
        <v>17144</v>
      </c>
      <c r="S520" s="287">
        <v>15</v>
      </c>
      <c r="T520" s="287">
        <v>20</v>
      </c>
      <c r="U520" s="288">
        <f t="shared" si="0"/>
        <v>0.6470588235294118</v>
      </c>
      <c r="V520" s="721"/>
    </row>
    <row r="521" spans="1:26" ht="14.25">
      <c r="B521" s="205" t="s">
        <v>3076</v>
      </c>
      <c r="C521" s="211" t="s">
        <v>6275</v>
      </c>
      <c r="D521" s="205" t="s">
        <v>6276</v>
      </c>
      <c r="G521" s="205" t="s">
        <v>6277</v>
      </c>
      <c r="K521" s="280" t="s">
        <v>17157</v>
      </c>
      <c r="L521" s="280"/>
      <c r="M521" s="275" t="s">
        <v>695</v>
      </c>
      <c r="N521" s="281" t="s">
        <v>17142</v>
      </c>
      <c r="O521" s="277" t="s">
        <v>17143</v>
      </c>
      <c r="P521" s="272" t="s">
        <v>605</v>
      </c>
      <c r="Q521" s="287">
        <v>1</v>
      </c>
      <c r="R521" s="287" t="s">
        <v>17144</v>
      </c>
      <c r="S521" s="287">
        <v>15</v>
      </c>
      <c r="T521" s="287">
        <v>20</v>
      </c>
      <c r="U521" s="288">
        <f t="shared" si="0"/>
        <v>0.6470588235294118</v>
      </c>
      <c r="V521" s="721"/>
    </row>
    <row r="522" spans="1:26" ht="14.25">
      <c r="B522" s="205" t="s">
        <v>3076</v>
      </c>
      <c r="C522" s="211" t="s">
        <v>6275</v>
      </c>
      <c r="D522" s="205" t="s">
        <v>6276</v>
      </c>
      <c r="G522" s="205" t="s">
        <v>6277</v>
      </c>
      <c r="K522" s="280" t="s">
        <v>17158</v>
      </c>
      <c r="L522" s="280"/>
      <c r="M522" s="275" t="s">
        <v>695</v>
      </c>
      <c r="N522" s="281" t="s">
        <v>17142</v>
      </c>
      <c r="O522" s="277" t="s">
        <v>17143</v>
      </c>
      <c r="P522" s="272" t="s">
        <v>605</v>
      </c>
      <c r="Q522" s="287">
        <v>1</v>
      </c>
      <c r="R522" s="287" t="s">
        <v>17144</v>
      </c>
      <c r="S522" s="287">
        <v>15</v>
      </c>
      <c r="T522" s="287">
        <v>20</v>
      </c>
      <c r="U522" s="288">
        <f t="shared" si="0"/>
        <v>0.6470588235294118</v>
      </c>
      <c r="V522" s="721"/>
    </row>
    <row r="524" spans="1:26" ht="14.25">
      <c r="A524" s="205" t="s">
        <v>17159</v>
      </c>
      <c r="B524" s="205" t="s">
        <v>1033</v>
      </c>
      <c r="C524" s="211" t="s">
        <v>10137</v>
      </c>
      <c r="D524" s="205" t="s">
        <v>10138</v>
      </c>
      <c r="E524" s="205" t="s">
        <v>17160</v>
      </c>
      <c r="F524" s="205" t="s">
        <v>17161</v>
      </c>
      <c r="G524" s="205" t="s">
        <v>17162</v>
      </c>
      <c r="I524" s="284">
        <v>41995</v>
      </c>
      <c r="J524" s="284">
        <v>42026</v>
      </c>
      <c r="K524" s="280" t="s">
        <v>17163</v>
      </c>
      <c r="L524" s="280" t="s">
        <v>17164</v>
      </c>
      <c r="M524" s="275" t="s">
        <v>1191</v>
      </c>
      <c r="N524" s="281"/>
      <c r="O524" s="276"/>
      <c r="P524" s="276"/>
      <c r="Q524" s="276"/>
      <c r="R524" s="276"/>
      <c r="S524" s="272" t="s">
        <v>1192</v>
      </c>
      <c r="T524" s="282">
        <v>3</v>
      </c>
      <c r="U524" s="277" t="s">
        <v>17165</v>
      </c>
      <c r="V524" s="276"/>
      <c r="W524" s="282">
        <v>22.5</v>
      </c>
      <c r="X524" s="282">
        <v>20</v>
      </c>
      <c r="Y524" s="290">
        <v>1.2</v>
      </c>
      <c r="Z524" s="291" t="s">
        <v>17166</v>
      </c>
    </row>
    <row r="525" spans="1:26" ht="14.25">
      <c r="A525" s="205" t="s">
        <v>17159</v>
      </c>
      <c r="B525" s="205" t="s">
        <v>1033</v>
      </c>
      <c r="C525" s="211" t="s">
        <v>10137</v>
      </c>
      <c r="D525" s="205" t="s">
        <v>10138</v>
      </c>
      <c r="E525" s="205" t="s">
        <v>17160</v>
      </c>
      <c r="F525" s="205" t="s">
        <v>17161</v>
      </c>
      <c r="G525" s="205" t="s">
        <v>17162</v>
      </c>
      <c r="I525" s="284">
        <v>41995</v>
      </c>
      <c r="J525" s="284">
        <v>42026</v>
      </c>
      <c r="K525" s="280" t="s">
        <v>17167</v>
      </c>
      <c r="L525" s="280" t="s">
        <v>17168</v>
      </c>
      <c r="M525" s="275" t="s">
        <v>1191</v>
      </c>
      <c r="N525" s="281"/>
      <c r="O525" s="276"/>
      <c r="P525" s="276"/>
      <c r="Q525" s="276"/>
      <c r="R525" s="276"/>
      <c r="S525" s="272" t="s">
        <v>1192</v>
      </c>
      <c r="T525" s="282">
        <v>2</v>
      </c>
      <c r="U525" s="277" t="s">
        <v>17165</v>
      </c>
      <c r="V525" s="276"/>
      <c r="W525" s="282">
        <v>15</v>
      </c>
      <c r="X525" s="282">
        <v>20</v>
      </c>
      <c r="Y525" s="290">
        <v>1.1299999999999999</v>
      </c>
      <c r="Z525" s="291" t="s">
        <v>17169</v>
      </c>
    </row>
    <row r="526" spans="1:26" ht="14.25">
      <c r="A526" s="205" t="s">
        <v>17159</v>
      </c>
      <c r="B526" s="205" t="s">
        <v>1033</v>
      </c>
      <c r="C526" s="211" t="s">
        <v>10137</v>
      </c>
      <c r="D526" s="205" t="s">
        <v>10138</v>
      </c>
      <c r="E526" s="205" t="s">
        <v>17160</v>
      </c>
      <c r="F526" s="205" t="s">
        <v>17161</v>
      </c>
      <c r="G526" s="205" t="s">
        <v>17162</v>
      </c>
      <c r="I526" s="284">
        <v>41995</v>
      </c>
      <c r="J526" s="284">
        <v>42026</v>
      </c>
      <c r="K526" s="280" t="s">
        <v>17170</v>
      </c>
      <c r="L526" s="280" t="s">
        <v>17171</v>
      </c>
      <c r="M526" s="275" t="s">
        <v>1191</v>
      </c>
      <c r="N526" s="281"/>
      <c r="O526" s="276"/>
      <c r="P526" s="276"/>
      <c r="Q526" s="276"/>
      <c r="R526" s="276"/>
      <c r="S526" s="272" t="s">
        <v>1192</v>
      </c>
      <c r="T526" s="282">
        <v>2</v>
      </c>
      <c r="U526" s="277" t="s">
        <v>17165</v>
      </c>
      <c r="V526" s="276"/>
      <c r="W526" s="282">
        <v>15</v>
      </c>
      <c r="X526" s="282">
        <v>20</v>
      </c>
      <c r="Y526" s="290">
        <v>1.39</v>
      </c>
      <c r="Z526" s="291" t="s">
        <v>17169</v>
      </c>
    </row>
    <row r="527" spans="1:26" ht="14.25">
      <c r="A527" s="205" t="s">
        <v>17159</v>
      </c>
      <c r="B527" s="205" t="s">
        <v>1033</v>
      </c>
      <c r="C527" s="211" t="s">
        <v>10137</v>
      </c>
      <c r="D527" s="205" t="s">
        <v>10138</v>
      </c>
      <c r="E527" s="205" t="s">
        <v>17160</v>
      </c>
      <c r="F527" s="205" t="s">
        <v>17161</v>
      </c>
      <c r="G527" s="205" t="s">
        <v>17162</v>
      </c>
      <c r="I527" s="284">
        <v>41995</v>
      </c>
      <c r="J527" s="284">
        <v>42026</v>
      </c>
      <c r="K527" s="280" t="s">
        <v>17172</v>
      </c>
      <c r="L527" s="280" t="s">
        <v>17173</v>
      </c>
      <c r="M527" s="275" t="s">
        <v>1191</v>
      </c>
      <c r="N527" s="281"/>
      <c r="O527" s="276"/>
      <c r="P527" s="276"/>
      <c r="Q527" s="276"/>
      <c r="R527" s="276"/>
      <c r="S527" s="272" t="s">
        <v>1192</v>
      </c>
      <c r="T527" s="282">
        <v>3</v>
      </c>
      <c r="U527" s="277" t="s">
        <v>17165</v>
      </c>
      <c r="V527" s="276"/>
      <c r="W527" s="282">
        <v>22.5</v>
      </c>
      <c r="X527" s="282">
        <v>20</v>
      </c>
      <c r="Y527" s="290">
        <v>1.75</v>
      </c>
      <c r="Z527" s="291" t="s">
        <v>17166</v>
      </c>
    </row>
    <row r="528" spans="1:26" ht="14.25">
      <c r="A528" s="205" t="s">
        <v>17159</v>
      </c>
      <c r="B528" s="205" t="s">
        <v>1033</v>
      </c>
      <c r="C528" s="211" t="s">
        <v>10137</v>
      </c>
      <c r="D528" s="205" t="s">
        <v>10138</v>
      </c>
      <c r="E528" s="205" t="s">
        <v>17160</v>
      </c>
      <c r="F528" s="205" t="s">
        <v>17161</v>
      </c>
      <c r="G528" s="205" t="s">
        <v>17162</v>
      </c>
      <c r="I528" s="284">
        <v>41995</v>
      </c>
      <c r="J528" s="284">
        <v>42026</v>
      </c>
      <c r="K528" s="280" t="s">
        <v>17174</v>
      </c>
      <c r="L528" s="280" t="s">
        <v>17175</v>
      </c>
      <c r="M528" s="275" t="s">
        <v>1191</v>
      </c>
      <c r="N528" s="281"/>
      <c r="O528" s="276"/>
      <c r="P528" s="276"/>
      <c r="Q528" s="276"/>
      <c r="R528" s="276"/>
      <c r="S528" s="272" t="s">
        <v>1192</v>
      </c>
      <c r="T528" s="282">
        <v>2</v>
      </c>
      <c r="U528" s="277" t="s">
        <v>17165</v>
      </c>
      <c r="V528" s="276"/>
      <c r="W528" s="282">
        <v>15</v>
      </c>
      <c r="X528" s="282">
        <v>20</v>
      </c>
      <c r="Y528" s="290">
        <v>1.63</v>
      </c>
      <c r="Z528" s="291" t="s">
        <v>17169</v>
      </c>
    </row>
    <row r="529" spans="1:26" ht="14.25">
      <c r="A529" s="205" t="s">
        <v>17159</v>
      </c>
      <c r="B529" s="205" t="s">
        <v>1033</v>
      </c>
      <c r="C529" s="211" t="s">
        <v>10137</v>
      </c>
      <c r="D529" s="205" t="s">
        <v>10138</v>
      </c>
      <c r="E529" s="205" t="s">
        <v>17160</v>
      </c>
      <c r="F529" s="205" t="s">
        <v>17161</v>
      </c>
      <c r="G529" s="205" t="s">
        <v>17162</v>
      </c>
      <c r="I529" s="284">
        <v>41995</v>
      </c>
      <c r="J529" s="284">
        <v>42026</v>
      </c>
      <c r="K529" s="280" t="s">
        <v>17176</v>
      </c>
      <c r="L529" s="280" t="s">
        <v>17177</v>
      </c>
      <c r="M529" s="275" t="s">
        <v>1191</v>
      </c>
      <c r="N529" s="281"/>
      <c r="O529" s="276"/>
      <c r="P529" s="276"/>
      <c r="Q529" s="276"/>
      <c r="R529" s="276"/>
      <c r="S529" s="272" t="s">
        <v>1192</v>
      </c>
      <c r="T529" s="282">
        <v>2</v>
      </c>
      <c r="U529" s="277" t="s">
        <v>17165</v>
      </c>
      <c r="V529" s="276"/>
      <c r="W529" s="282">
        <v>15</v>
      </c>
      <c r="X529" s="282">
        <v>20</v>
      </c>
      <c r="Y529" s="290">
        <v>1.65</v>
      </c>
      <c r="Z529" s="291" t="s">
        <v>17169</v>
      </c>
    </row>
    <row r="530" spans="1:26" ht="14.25">
      <c r="A530" s="205" t="s">
        <v>17159</v>
      </c>
      <c r="B530" s="205" t="s">
        <v>1033</v>
      </c>
      <c r="C530" s="211" t="s">
        <v>10137</v>
      </c>
      <c r="D530" s="205" t="s">
        <v>10138</v>
      </c>
      <c r="E530" s="205" t="s">
        <v>17160</v>
      </c>
      <c r="F530" s="205" t="s">
        <v>17161</v>
      </c>
      <c r="G530" s="205" t="s">
        <v>17162</v>
      </c>
      <c r="I530" s="284">
        <v>41995</v>
      </c>
      <c r="J530" s="284">
        <v>42026</v>
      </c>
      <c r="K530" s="280" t="s">
        <v>17178</v>
      </c>
      <c r="L530" s="280" t="s">
        <v>17179</v>
      </c>
      <c r="M530" s="275" t="s">
        <v>1191</v>
      </c>
      <c r="N530" s="281"/>
      <c r="O530" s="276"/>
      <c r="P530" s="276"/>
      <c r="Q530" s="276"/>
      <c r="R530" s="276"/>
      <c r="S530" s="272" t="s">
        <v>1192</v>
      </c>
      <c r="T530" s="282">
        <v>3</v>
      </c>
      <c r="U530" s="277" t="s">
        <v>17165</v>
      </c>
      <c r="V530" s="276"/>
      <c r="W530" s="282">
        <v>22.5</v>
      </c>
      <c r="X530" s="282">
        <v>20</v>
      </c>
      <c r="Y530" s="290">
        <v>1.6</v>
      </c>
      <c r="Z530" s="291" t="s">
        <v>17166</v>
      </c>
    </row>
    <row r="531" spans="1:26" ht="14.25">
      <c r="A531" s="205" t="s">
        <v>17159</v>
      </c>
      <c r="B531" s="205" t="s">
        <v>1033</v>
      </c>
      <c r="C531" s="211" t="s">
        <v>10137</v>
      </c>
      <c r="D531" s="205" t="s">
        <v>10138</v>
      </c>
      <c r="E531" s="205" t="s">
        <v>17160</v>
      </c>
      <c r="F531" s="205" t="s">
        <v>17161</v>
      </c>
      <c r="G531" s="205" t="s">
        <v>17162</v>
      </c>
      <c r="I531" s="284">
        <v>41995</v>
      </c>
      <c r="J531" s="284">
        <v>42026</v>
      </c>
      <c r="K531" s="280" t="s">
        <v>17180</v>
      </c>
      <c r="L531" s="280" t="s">
        <v>17181</v>
      </c>
      <c r="M531" s="275" t="s">
        <v>1191</v>
      </c>
      <c r="N531" s="281"/>
      <c r="O531" s="276"/>
      <c r="P531" s="276"/>
      <c r="Q531" s="276"/>
      <c r="R531" s="276"/>
      <c r="S531" s="272" t="s">
        <v>1192</v>
      </c>
      <c r="T531" s="282">
        <v>2</v>
      </c>
      <c r="U531" s="277" t="s">
        <v>17165</v>
      </c>
      <c r="V531" s="276"/>
      <c r="W531" s="282">
        <v>15</v>
      </c>
      <c r="X531" s="282">
        <v>20</v>
      </c>
      <c r="Y531" s="290">
        <v>1.1599999999999999</v>
      </c>
      <c r="Z531" s="291" t="s">
        <v>17169</v>
      </c>
    </row>
    <row r="532" spans="1:26" ht="14.25">
      <c r="A532" s="205" t="s">
        <v>17159</v>
      </c>
      <c r="B532" s="205" t="s">
        <v>1033</v>
      </c>
      <c r="C532" s="211" t="s">
        <v>10137</v>
      </c>
      <c r="D532" s="205" t="s">
        <v>10138</v>
      </c>
      <c r="E532" s="205" t="s">
        <v>17160</v>
      </c>
      <c r="F532" s="205" t="s">
        <v>17161</v>
      </c>
      <c r="G532" s="205" t="s">
        <v>17162</v>
      </c>
      <c r="I532" s="284">
        <v>41995</v>
      </c>
      <c r="J532" s="284">
        <v>42026</v>
      </c>
      <c r="K532" s="280" t="s">
        <v>17182</v>
      </c>
      <c r="L532" s="280" t="s">
        <v>17183</v>
      </c>
      <c r="M532" s="275" t="s">
        <v>1191</v>
      </c>
      <c r="N532" s="281"/>
      <c r="O532" s="276"/>
      <c r="P532" s="276"/>
      <c r="Q532" s="276"/>
      <c r="R532" s="276"/>
      <c r="S532" s="272" t="s">
        <v>1192</v>
      </c>
      <c r="T532" s="282">
        <v>3</v>
      </c>
      <c r="U532" s="277" t="s">
        <v>17165</v>
      </c>
      <c r="V532" s="276"/>
      <c r="W532" s="282">
        <v>22.5</v>
      </c>
      <c r="X532" s="282">
        <v>20</v>
      </c>
      <c r="Y532" s="290">
        <v>2.36</v>
      </c>
      <c r="Z532" s="291" t="s">
        <v>17166</v>
      </c>
    </row>
    <row r="533" spans="1:26" ht="14.25">
      <c r="A533" s="205" t="s">
        <v>17159</v>
      </c>
      <c r="B533" s="205" t="s">
        <v>1033</v>
      </c>
      <c r="C533" s="211" t="s">
        <v>10137</v>
      </c>
      <c r="D533" s="205" t="s">
        <v>10138</v>
      </c>
      <c r="E533" s="205" t="s">
        <v>17160</v>
      </c>
      <c r="F533" s="205" t="s">
        <v>17161</v>
      </c>
      <c r="G533" s="205" t="s">
        <v>17162</v>
      </c>
      <c r="I533" s="284">
        <v>41995</v>
      </c>
      <c r="J533" s="284">
        <v>42026</v>
      </c>
      <c r="K533" s="280" t="s">
        <v>17184</v>
      </c>
      <c r="L533" s="280" t="s">
        <v>17185</v>
      </c>
      <c r="M533" s="275" t="s">
        <v>1191</v>
      </c>
      <c r="N533" s="281"/>
      <c r="O533" s="276"/>
      <c r="P533" s="276"/>
      <c r="Q533" s="276"/>
      <c r="R533" s="276"/>
      <c r="S533" s="272" t="s">
        <v>1192</v>
      </c>
      <c r="T533" s="282">
        <v>2</v>
      </c>
      <c r="U533" s="277" t="s">
        <v>17165</v>
      </c>
      <c r="V533" s="276"/>
      <c r="W533" s="282">
        <v>15</v>
      </c>
      <c r="X533" s="282">
        <v>20</v>
      </c>
      <c r="Y533" s="290">
        <v>1.62</v>
      </c>
      <c r="Z533" s="291" t="s">
        <v>17169</v>
      </c>
    </row>
    <row r="534" spans="1:26" ht="14.25">
      <c r="A534" s="205" t="s">
        <v>17159</v>
      </c>
      <c r="B534" s="205" t="s">
        <v>1033</v>
      </c>
      <c r="C534" s="211" t="s">
        <v>10137</v>
      </c>
      <c r="D534" s="205" t="s">
        <v>10138</v>
      </c>
      <c r="E534" s="205" t="s">
        <v>17160</v>
      </c>
      <c r="F534" s="205" t="s">
        <v>17161</v>
      </c>
      <c r="G534" s="205" t="s">
        <v>17162</v>
      </c>
      <c r="I534" s="284">
        <v>41995</v>
      </c>
      <c r="J534" s="284">
        <v>42026</v>
      </c>
      <c r="K534" s="280" t="s">
        <v>17186</v>
      </c>
      <c r="L534" s="280" t="s">
        <v>17187</v>
      </c>
      <c r="M534" s="275" t="s">
        <v>1191</v>
      </c>
      <c r="N534" s="281"/>
      <c r="O534" s="276"/>
      <c r="P534" s="276"/>
      <c r="Q534" s="276"/>
      <c r="R534" s="276"/>
      <c r="S534" s="272" t="s">
        <v>1192</v>
      </c>
      <c r="T534" s="282">
        <v>3</v>
      </c>
      <c r="U534" s="277" t="s">
        <v>17165</v>
      </c>
      <c r="V534" s="276"/>
      <c r="W534" s="282">
        <v>22.5</v>
      </c>
      <c r="X534" s="282">
        <v>20</v>
      </c>
      <c r="Y534" s="290">
        <v>2.54</v>
      </c>
      <c r="Z534" s="291" t="s">
        <v>17188</v>
      </c>
    </row>
    <row r="536" spans="1:26">
      <c r="B536" s="205" t="s">
        <v>970</v>
      </c>
      <c r="C536" s="211" t="s">
        <v>17189</v>
      </c>
      <c r="D536" s="205" t="s">
        <v>17190</v>
      </c>
      <c r="E536" s="205" t="s">
        <v>12182</v>
      </c>
      <c r="F536" s="205" t="s">
        <v>12182</v>
      </c>
      <c r="G536" s="205" t="s">
        <v>17191</v>
      </c>
      <c r="I536" s="284">
        <v>41995</v>
      </c>
      <c r="J536" s="284">
        <v>41997</v>
      </c>
      <c r="K536" s="205" t="s">
        <v>17192</v>
      </c>
      <c r="L536" s="205" t="s">
        <v>17193</v>
      </c>
      <c r="M536" s="205" t="s">
        <v>695</v>
      </c>
      <c r="S536" s="205" t="s">
        <v>605</v>
      </c>
      <c r="T536" s="205">
        <v>0</v>
      </c>
      <c r="U536" s="205" t="s">
        <v>17194</v>
      </c>
      <c r="Z536" s="205" t="s">
        <v>17195</v>
      </c>
    </row>
    <row r="537" spans="1:26">
      <c r="B537" s="205" t="s">
        <v>970</v>
      </c>
      <c r="C537" s="211" t="s">
        <v>17189</v>
      </c>
      <c r="D537" s="205" t="s">
        <v>17190</v>
      </c>
      <c r="E537" s="205" t="s">
        <v>12182</v>
      </c>
      <c r="F537" s="205" t="s">
        <v>12182</v>
      </c>
      <c r="G537" s="205" t="s">
        <v>17191</v>
      </c>
      <c r="I537" s="284">
        <v>41995</v>
      </c>
      <c r="J537" s="284">
        <v>41997</v>
      </c>
      <c r="K537" s="205" t="s">
        <v>17196</v>
      </c>
      <c r="L537" s="205" t="s">
        <v>17197</v>
      </c>
      <c r="M537" s="205" t="s">
        <v>695</v>
      </c>
      <c r="S537" s="205" t="s">
        <v>605</v>
      </c>
      <c r="T537" s="205">
        <v>0</v>
      </c>
      <c r="U537" s="205" t="s">
        <v>17194</v>
      </c>
      <c r="Z537" s="205" t="s">
        <v>17195</v>
      </c>
    </row>
    <row r="538" spans="1:26">
      <c r="B538" s="205" t="s">
        <v>970</v>
      </c>
      <c r="C538" s="211" t="s">
        <v>17189</v>
      </c>
      <c r="D538" s="205" t="s">
        <v>17190</v>
      </c>
      <c r="E538" s="205" t="s">
        <v>12182</v>
      </c>
      <c r="F538" s="205" t="s">
        <v>12182</v>
      </c>
      <c r="G538" s="205" t="s">
        <v>17191</v>
      </c>
      <c r="I538" s="284">
        <v>41995</v>
      </c>
      <c r="J538" s="284">
        <v>41997</v>
      </c>
      <c r="K538" s="205" t="s">
        <v>17198</v>
      </c>
      <c r="L538" s="205" t="s">
        <v>17199</v>
      </c>
      <c r="M538" s="205" t="s">
        <v>695</v>
      </c>
      <c r="S538" s="205" t="s">
        <v>3522</v>
      </c>
      <c r="T538" s="205">
        <v>0</v>
      </c>
      <c r="U538" s="205" t="s">
        <v>17194</v>
      </c>
      <c r="Z538" s="205" t="s">
        <v>17195</v>
      </c>
    </row>
    <row r="539" spans="1:26">
      <c r="B539" s="205" t="s">
        <v>970</v>
      </c>
      <c r="C539" s="211" t="s">
        <v>17189</v>
      </c>
      <c r="D539" s="205" t="s">
        <v>17190</v>
      </c>
      <c r="E539" s="205" t="s">
        <v>12182</v>
      </c>
      <c r="F539" s="205" t="s">
        <v>12182</v>
      </c>
      <c r="G539" s="205" t="s">
        <v>17191</v>
      </c>
      <c r="I539" s="284">
        <v>41995</v>
      </c>
      <c r="J539" s="284">
        <v>41997</v>
      </c>
      <c r="K539" s="205" t="s">
        <v>17070</v>
      </c>
      <c r="L539" s="205" t="s">
        <v>17200</v>
      </c>
      <c r="M539" s="205" t="s">
        <v>695</v>
      </c>
      <c r="S539" s="205" t="s">
        <v>3522</v>
      </c>
      <c r="T539" s="205">
        <v>0</v>
      </c>
      <c r="U539" s="205" t="s">
        <v>17194</v>
      </c>
      <c r="Z539" s="205" t="s">
        <v>17195</v>
      </c>
    </row>
    <row r="540" spans="1:26">
      <c r="B540" s="205" t="s">
        <v>970</v>
      </c>
      <c r="C540" s="211" t="s">
        <v>17189</v>
      </c>
      <c r="D540" s="205" t="s">
        <v>17190</v>
      </c>
      <c r="E540" s="205" t="s">
        <v>12182</v>
      </c>
      <c r="F540" s="205" t="s">
        <v>12182</v>
      </c>
      <c r="G540" s="205" t="s">
        <v>17191</v>
      </c>
      <c r="I540" s="284">
        <v>41995</v>
      </c>
      <c r="J540" s="284">
        <v>41997</v>
      </c>
      <c r="K540" s="205" t="s">
        <v>17201</v>
      </c>
      <c r="L540" s="205" t="s">
        <v>17202</v>
      </c>
      <c r="M540" s="205" t="s">
        <v>695</v>
      </c>
      <c r="S540" s="205" t="s">
        <v>605</v>
      </c>
      <c r="T540" s="205">
        <v>0</v>
      </c>
      <c r="U540" s="205" t="s">
        <v>17194</v>
      </c>
      <c r="Z540" s="205" t="s">
        <v>17195</v>
      </c>
    </row>
    <row r="541" spans="1:26">
      <c r="B541" s="205" t="s">
        <v>970</v>
      </c>
      <c r="C541" s="211" t="s">
        <v>17189</v>
      </c>
      <c r="D541" s="205" t="s">
        <v>17190</v>
      </c>
      <c r="E541" s="205" t="s">
        <v>12182</v>
      </c>
      <c r="F541" s="205" t="s">
        <v>12182</v>
      </c>
      <c r="G541" s="205" t="s">
        <v>17191</v>
      </c>
      <c r="I541" s="284">
        <v>41995</v>
      </c>
      <c r="J541" s="284">
        <v>41997</v>
      </c>
      <c r="K541" s="205" t="s">
        <v>17203</v>
      </c>
      <c r="L541" s="205" t="s">
        <v>17204</v>
      </c>
      <c r="M541" s="205" t="s">
        <v>695</v>
      </c>
      <c r="S541" s="205" t="s">
        <v>605</v>
      </c>
      <c r="T541" s="205">
        <v>0</v>
      </c>
      <c r="U541" s="205" t="s">
        <v>17194</v>
      </c>
      <c r="Z541" s="205" t="s">
        <v>17195</v>
      </c>
    </row>
    <row r="542" spans="1:26">
      <c r="B542" s="205" t="s">
        <v>970</v>
      </c>
      <c r="C542" s="211" t="s">
        <v>17189</v>
      </c>
      <c r="D542" s="205" t="s">
        <v>17190</v>
      </c>
      <c r="E542" s="205" t="s">
        <v>12182</v>
      </c>
      <c r="F542" s="205" t="s">
        <v>12182</v>
      </c>
      <c r="G542" s="205" t="s">
        <v>17191</v>
      </c>
      <c r="I542" s="284">
        <v>41995</v>
      </c>
      <c r="J542" s="284">
        <v>41997</v>
      </c>
      <c r="K542" s="205" t="s">
        <v>17205</v>
      </c>
      <c r="L542" s="205" t="s">
        <v>17206</v>
      </c>
      <c r="M542" s="205" t="s">
        <v>695</v>
      </c>
      <c r="S542" s="205" t="s">
        <v>605</v>
      </c>
      <c r="T542" s="205">
        <v>0</v>
      </c>
      <c r="U542" s="205" t="s">
        <v>17194</v>
      </c>
      <c r="Z542" s="205" t="s">
        <v>17195</v>
      </c>
    </row>
    <row r="543" spans="1:26">
      <c r="B543" s="205" t="s">
        <v>970</v>
      </c>
      <c r="C543" s="211" t="s">
        <v>17189</v>
      </c>
      <c r="D543" s="205" t="s">
        <v>17190</v>
      </c>
      <c r="E543" s="205" t="s">
        <v>12182</v>
      </c>
      <c r="F543" s="205" t="s">
        <v>12182</v>
      </c>
      <c r="G543" s="205" t="s">
        <v>17191</v>
      </c>
      <c r="I543" s="284">
        <v>41995</v>
      </c>
      <c r="J543" s="284">
        <v>41997</v>
      </c>
      <c r="K543" s="205" t="s">
        <v>17207</v>
      </c>
      <c r="L543" s="205" t="s">
        <v>17208</v>
      </c>
      <c r="M543" s="205" t="s">
        <v>695</v>
      </c>
      <c r="S543" s="205" t="s">
        <v>605</v>
      </c>
      <c r="T543" s="205">
        <v>0</v>
      </c>
      <c r="U543" s="205" t="s">
        <v>17194</v>
      </c>
      <c r="Z543" s="205" t="s">
        <v>17195</v>
      </c>
    </row>
    <row r="545" spans="2:28">
      <c r="B545" s="205" t="s">
        <v>8363</v>
      </c>
      <c r="C545" s="211" t="s">
        <v>16702</v>
      </c>
      <c r="D545" s="205" t="s">
        <v>12628</v>
      </c>
      <c r="E545" s="205" t="s">
        <v>12182</v>
      </c>
      <c r="F545" s="205" t="s">
        <v>12182</v>
      </c>
      <c r="G545" s="205" t="s">
        <v>17123</v>
      </c>
      <c r="I545" s="284">
        <v>42002</v>
      </c>
      <c r="J545" s="284">
        <v>42010</v>
      </c>
      <c r="K545" s="205" t="s">
        <v>17209</v>
      </c>
      <c r="L545" s="205" t="s">
        <v>17210</v>
      </c>
      <c r="M545" s="205" t="s">
        <v>695</v>
      </c>
      <c r="N545" s="205" t="s">
        <v>17046</v>
      </c>
      <c r="O545" s="205" t="s">
        <v>12633</v>
      </c>
      <c r="S545" s="205" t="s">
        <v>17126</v>
      </c>
      <c r="T545" s="205">
        <v>1</v>
      </c>
    </row>
    <row r="546" spans="2:28">
      <c r="B546" s="205" t="s">
        <v>8363</v>
      </c>
      <c r="C546" s="211" t="s">
        <v>16702</v>
      </c>
      <c r="D546" s="205" t="s">
        <v>12628</v>
      </c>
      <c r="E546" s="205" t="s">
        <v>12182</v>
      </c>
      <c r="F546" s="205" t="s">
        <v>12182</v>
      </c>
      <c r="G546" s="205" t="s">
        <v>17123</v>
      </c>
      <c r="I546" s="284">
        <v>42002</v>
      </c>
      <c r="J546" s="284">
        <v>42010</v>
      </c>
      <c r="K546" s="205" t="s">
        <v>17211</v>
      </c>
      <c r="L546" s="205" t="s">
        <v>17212</v>
      </c>
      <c r="M546" s="205" t="s">
        <v>695</v>
      </c>
      <c r="N546" s="205" t="s">
        <v>17046</v>
      </c>
      <c r="O546" s="205" t="s">
        <v>12633</v>
      </c>
      <c r="S546" s="205" t="s">
        <v>17126</v>
      </c>
      <c r="T546" s="205">
        <v>1</v>
      </c>
    </row>
    <row r="547" spans="2:28">
      <c r="B547" s="205" t="s">
        <v>8363</v>
      </c>
      <c r="C547" s="211" t="s">
        <v>16702</v>
      </c>
      <c r="D547" s="205" t="s">
        <v>12628</v>
      </c>
      <c r="E547" s="205" t="s">
        <v>12182</v>
      </c>
      <c r="F547" s="205" t="s">
        <v>12182</v>
      </c>
      <c r="G547" s="205" t="s">
        <v>17123</v>
      </c>
      <c r="I547" s="284">
        <v>42002</v>
      </c>
      <c r="J547" s="284">
        <v>42010</v>
      </c>
      <c r="K547" s="205" t="s">
        <v>17213</v>
      </c>
      <c r="L547" s="205" t="s">
        <v>17214</v>
      </c>
      <c r="M547" s="205" t="s">
        <v>695</v>
      </c>
      <c r="N547" s="205" t="s">
        <v>17046</v>
      </c>
      <c r="O547" s="205" t="s">
        <v>12633</v>
      </c>
      <c r="S547" s="205" t="s">
        <v>17126</v>
      </c>
      <c r="T547" s="205">
        <v>1</v>
      </c>
    </row>
    <row r="549" spans="2:28" ht="14.25">
      <c r="B549" s="268" t="s">
        <v>8363</v>
      </c>
      <c r="C549" s="211" t="s">
        <v>16702</v>
      </c>
      <c r="D549" s="246" t="s">
        <v>12628</v>
      </c>
      <c r="E549" s="246" t="s">
        <v>16703</v>
      </c>
      <c r="F549" s="246" t="s">
        <v>16704</v>
      </c>
      <c r="G549" s="269" t="s">
        <v>16705</v>
      </c>
      <c r="H549" s="246"/>
      <c r="I549" s="270">
        <v>41904</v>
      </c>
      <c r="J549" s="270">
        <v>42034</v>
      </c>
      <c r="K549" s="280" t="s">
        <v>17215</v>
      </c>
      <c r="L549" s="280"/>
      <c r="M549" s="275" t="s">
        <v>1191</v>
      </c>
      <c r="N549" s="281" t="s">
        <v>16708</v>
      </c>
      <c r="O549" s="276"/>
      <c r="P549" s="276"/>
      <c r="Q549" s="276"/>
      <c r="R549" s="276"/>
      <c r="S549" s="272" t="s">
        <v>1192</v>
      </c>
      <c r="T549" s="282">
        <v>1</v>
      </c>
      <c r="U549" s="275" t="s">
        <v>16331</v>
      </c>
      <c r="V549" s="276"/>
      <c r="W549" s="282">
        <v>7.5</v>
      </c>
      <c r="X549" s="282">
        <v>16</v>
      </c>
      <c r="Y549" s="282" t="s">
        <v>16937</v>
      </c>
      <c r="Z549" s="292" t="s">
        <v>17216</v>
      </c>
    </row>
    <row r="551" spans="2:28" s="238" customFormat="1">
      <c r="B551" s="238" t="s">
        <v>13082</v>
      </c>
      <c r="C551" s="211" t="s">
        <v>13083</v>
      </c>
      <c r="D551" s="238" t="s">
        <v>13084</v>
      </c>
      <c r="E551" s="238" t="s">
        <v>13085</v>
      </c>
      <c r="F551" s="238" t="s">
        <v>13086</v>
      </c>
      <c r="G551" s="238" t="s">
        <v>13087</v>
      </c>
      <c r="I551" s="238" t="s">
        <v>13088</v>
      </c>
      <c r="J551" s="238" t="s">
        <v>13089</v>
      </c>
      <c r="K551" s="238" t="s">
        <v>13090</v>
      </c>
      <c r="L551" s="238" t="s">
        <v>13091</v>
      </c>
      <c r="M551" s="238" t="s">
        <v>13092</v>
      </c>
      <c r="N551" s="238" t="s">
        <v>13093</v>
      </c>
      <c r="O551" s="238" t="s">
        <v>13094</v>
      </c>
      <c r="P551" s="238" t="s">
        <v>13095</v>
      </c>
      <c r="Q551" s="238" t="s">
        <v>13096</v>
      </c>
      <c r="R551" s="238" t="s">
        <v>17</v>
      </c>
      <c r="S551" s="238" t="s">
        <v>13097</v>
      </c>
      <c r="T551" s="238" t="s">
        <v>13098</v>
      </c>
      <c r="U551" s="238" t="s">
        <v>13099</v>
      </c>
      <c r="V551" s="238" t="s">
        <v>13100</v>
      </c>
      <c r="W551" s="238" t="s">
        <v>13101</v>
      </c>
      <c r="X551" s="238" t="s">
        <v>13102</v>
      </c>
      <c r="Y551" s="238" t="s">
        <v>13103</v>
      </c>
      <c r="Z551" s="238" t="s">
        <v>13104</v>
      </c>
      <c r="AA551" s="238" t="s">
        <v>13105</v>
      </c>
      <c r="AB551" s="238" t="s">
        <v>25</v>
      </c>
    </row>
    <row r="552" spans="2:28">
      <c r="B552" s="279" t="s">
        <v>13591</v>
      </c>
      <c r="C552" s="211" t="s">
        <v>17042</v>
      </c>
      <c r="D552" s="205" t="s">
        <v>17043</v>
      </c>
      <c r="E552" s="205" t="s">
        <v>12182</v>
      </c>
      <c r="F552" s="205" t="s">
        <v>12182</v>
      </c>
      <c r="G552" s="205" t="s">
        <v>17217</v>
      </c>
      <c r="I552" s="270">
        <v>42012</v>
      </c>
      <c r="J552" s="270">
        <v>42034</v>
      </c>
      <c r="K552" s="205" t="s">
        <v>13563</v>
      </c>
      <c r="L552" s="205" t="s">
        <v>17218</v>
      </c>
      <c r="M552" s="205" t="s">
        <v>12631</v>
      </c>
      <c r="N552" s="205" t="s">
        <v>17219</v>
      </c>
      <c r="S552" s="205" t="s">
        <v>12634</v>
      </c>
      <c r="U552" s="205" t="s">
        <v>17220</v>
      </c>
      <c r="Y552" s="205" t="s">
        <v>13114</v>
      </c>
      <c r="AA552" s="205" t="s">
        <v>17221</v>
      </c>
    </row>
    <row r="553" spans="2:28">
      <c r="B553" s="279" t="s">
        <v>13591</v>
      </c>
      <c r="C553" s="211" t="s">
        <v>17042</v>
      </c>
      <c r="D553" s="205" t="s">
        <v>17043</v>
      </c>
      <c r="E553" s="205" t="s">
        <v>12182</v>
      </c>
      <c r="F553" s="205" t="s">
        <v>12182</v>
      </c>
      <c r="G553" s="205" t="s">
        <v>17217</v>
      </c>
      <c r="I553" s="270">
        <v>42012</v>
      </c>
      <c r="J553" s="270">
        <v>42034</v>
      </c>
      <c r="K553" s="205" t="s">
        <v>13563</v>
      </c>
      <c r="L553" s="205" t="s">
        <v>17218</v>
      </c>
      <c r="M553" s="205" t="s">
        <v>12631</v>
      </c>
      <c r="N553" s="205" t="s">
        <v>17219</v>
      </c>
      <c r="S553" s="205" t="s">
        <v>12634</v>
      </c>
      <c r="U553" s="205" t="s">
        <v>17220</v>
      </c>
      <c r="Y553" s="205" t="s">
        <v>13114</v>
      </c>
      <c r="AA553" s="205" t="s">
        <v>17221</v>
      </c>
    </row>
    <row r="554" spans="2:28">
      <c r="B554" s="279" t="s">
        <v>13591</v>
      </c>
      <c r="C554" s="211" t="s">
        <v>17042</v>
      </c>
      <c r="D554" s="205" t="s">
        <v>17043</v>
      </c>
      <c r="E554" s="205" t="s">
        <v>12182</v>
      </c>
      <c r="F554" s="205" t="s">
        <v>12182</v>
      </c>
      <c r="G554" s="205" t="s">
        <v>17217</v>
      </c>
      <c r="I554" s="270">
        <v>42012</v>
      </c>
      <c r="J554" s="270">
        <v>42034</v>
      </c>
      <c r="K554" s="205" t="s">
        <v>13563</v>
      </c>
      <c r="L554" s="205" t="s">
        <v>17218</v>
      </c>
      <c r="M554" s="205" t="s">
        <v>12631</v>
      </c>
      <c r="N554" s="205" t="s">
        <v>17219</v>
      </c>
      <c r="S554" s="205" t="s">
        <v>12634</v>
      </c>
      <c r="U554" s="205" t="s">
        <v>17220</v>
      </c>
      <c r="Y554" s="205" t="s">
        <v>13114</v>
      </c>
      <c r="AA554" s="205" t="s">
        <v>17221</v>
      </c>
    </row>
    <row r="555" spans="2:28">
      <c r="B555" s="279" t="s">
        <v>13591</v>
      </c>
      <c r="C555" s="211" t="s">
        <v>17042</v>
      </c>
      <c r="D555" s="205" t="s">
        <v>17043</v>
      </c>
      <c r="E555" s="205" t="s">
        <v>12182</v>
      </c>
      <c r="F555" s="205" t="s">
        <v>12182</v>
      </c>
      <c r="G555" s="205" t="s">
        <v>17217</v>
      </c>
      <c r="I555" s="270">
        <v>42012</v>
      </c>
      <c r="J555" s="270">
        <v>42034</v>
      </c>
      <c r="K555" s="205" t="s">
        <v>13563</v>
      </c>
      <c r="L555" s="205" t="s">
        <v>17218</v>
      </c>
      <c r="M555" s="205" t="s">
        <v>12631</v>
      </c>
      <c r="N555" s="205" t="s">
        <v>17219</v>
      </c>
      <c r="S555" s="205" t="s">
        <v>12634</v>
      </c>
      <c r="U555" s="205" t="s">
        <v>17220</v>
      </c>
      <c r="Y555" s="205" t="s">
        <v>13114</v>
      </c>
      <c r="AA555" s="205" t="s">
        <v>17221</v>
      </c>
    </row>
    <row r="556" spans="2:28">
      <c r="B556" s="279" t="s">
        <v>13591</v>
      </c>
      <c r="C556" s="211" t="s">
        <v>17042</v>
      </c>
      <c r="D556" s="205" t="s">
        <v>17043</v>
      </c>
      <c r="E556" s="205" t="s">
        <v>12182</v>
      </c>
      <c r="F556" s="205" t="s">
        <v>12182</v>
      </c>
      <c r="G556" s="205" t="s">
        <v>17217</v>
      </c>
      <c r="I556" s="270">
        <v>42012</v>
      </c>
      <c r="J556" s="270">
        <v>42034</v>
      </c>
      <c r="K556" s="205" t="s">
        <v>13563</v>
      </c>
      <c r="L556" s="205" t="s">
        <v>17218</v>
      </c>
      <c r="M556" s="205" t="s">
        <v>12631</v>
      </c>
      <c r="N556" s="205" t="s">
        <v>17219</v>
      </c>
      <c r="S556" s="205" t="s">
        <v>12634</v>
      </c>
      <c r="U556" s="205" t="s">
        <v>17220</v>
      </c>
      <c r="Y556" s="205" t="s">
        <v>13114</v>
      </c>
      <c r="AA556" s="205" t="s">
        <v>17221</v>
      </c>
    </row>
    <row r="557" spans="2:28">
      <c r="B557" s="279" t="s">
        <v>13591</v>
      </c>
      <c r="C557" s="211" t="s">
        <v>17042</v>
      </c>
      <c r="D557" s="205" t="s">
        <v>17043</v>
      </c>
      <c r="E557" s="205" t="s">
        <v>12182</v>
      </c>
      <c r="F557" s="205" t="s">
        <v>12182</v>
      </c>
      <c r="G557" s="205" t="s">
        <v>17217</v>
      </c>
      <c r="I557" s="270">
        <v>42012</v>
      </c>
      <c r="J557" s="270">
        <v>42034</v>
      </c>
      <c r="K557" s="205" t="s">
        <v>13563</v>
      </c>
      <c r="L557" s="205" t="s">
        <v>17218</v>
      </c>
      <c r="M557" s="205" t="s">
        <v>12631</v>
      </c>
      <c r="N557" s="205" t="s">
        <v>17219</v>
      </c>
      <c r="S557" s="205" t="s">
        <v>12634</v>
      </c>
      <c r="U557" s="205" t="s">
        <v>17220</v>
      </c>
      <c r="Y557" s="205" t="s">
        <v>13114</v>
      </c>
      <c r="AA557" s="205" t="s">
        <v>17221</v>
      </c>
    </row>
    <row r="558" spans="2:28">
      <c r="B558" s="279" t="s">
        <v>13591</v>
      </c>
      <c r="C558" s="211" t="s">
        <v>17042</v>
      </c>
      <c r="D558" s="205" t="s">
        <v>17043</v>
      </c>
      <c r="E558" s="205" t="s">
        <v>12182</v>
      </c>
      <c r="F558" s="205" t="s">
        <v>12182</v>
      </c>
      <c r="G558" s="205" t="s">
        <v>17217</v>
      </c>
      <c r="I558" s="270">
        <v>42012</v>
      </c>
      <c r="J558" s="270">
        <v>42034</v>
      </c>
      <c r="K558" s="205" t="s">
        <v>13563</v>
      </c>
      <c r="L558" s="205" t="s">
        <v>17218</v>
      </c>
      <c r="M558" s="205" t="s">
        <v>12631</v>
      </c>
      <c r="N558" s="205" t="s">
        <v>17219</v>
      </c>
      <c r="S558" s="205" t="s">
        <v>12634</v>
      </c>
      <c r="U558" s="205" t="s">
        <v>17220</v>
      </c>
      <c r="Y558" s="205" t="s">
        <v>13114</v>
      </c>
      <c r="AA558" s="205" t="s">
        <v>17221</v>
      </c>
    </row>
    <row r="559" spans="2:28">
      <c r="B559" s="279" t="s">
        <v>13591</v>
      </c>
      <c r="C559" s="211" t="s">
        <v>17042</v>
      </c>
      <c r="D559" s="205" t="s">
        <v>17043</v>
      </c>
      <c r="E559" s="205" t="s">
        <v>12182</v>
      </c>
      <c r="F559" s="205" t="s">
        <v>12182</v>
      </c>
      <c r="G559" s="205" t="s">
        <v>17217</v>
      </c>
      <c r="I559" s="270">
        <v>42012</v>
      </c>
      <c r="J559" s="270">
        <v>42034</v>
      </c>
      <c r="K559" s="205" t="s">
        <v>13563</v>
      </c>
      <c r="L559" s="205" t="s">
        <v>17218</v>
      </c>
      <c r="M559" s="205" t="s">
        <v>12631</v>
      </c>
      <c r="N559" s="205" t="s">
        <v>17219</v>
      </c>
      <c r="S559" s="205" t="s">
        <v>12634</v>
      </c>
      <c r="U559" s="205" t="s">
        <v>17220</v>
      </c>
      <c r="Y559" s="205" t="s">
        <v>13114</v>
      </c>
      <c r="AA559" s="205" t="s">
        <v>17221</v>
      </c>
    </row>
    <row r="561" spans="1:28" s="238" customFormat="1">
      <c r="B561" s="238" t="s">
        <v>13082</v>
      </c>
      <c r="C561" s="211" t="s">
        <v>13083</v>
      </c>
      <c r="D561" s="238" t="s">
        <v>13084</v>
      </c>
      <c r="E561" s="238" t="s">
        <v>13085</v>
      </c>
      <c r="F561" s="238" t="s">
        <v>13086</v>
      </c>
      <c r="G561" s="238" t="s">
        <v>13087</v>
      </c>
      <c r="I561" s="238" t="s">
        <v>13088</v>
      </c>
      <c r="J561" s="238" t="s">
        <v>13089</v>
      </c>
      <c r="K561" s="238" t="s">
        <v>13090</v>
      </c>
      <c r="L561" s="238" t="s">
        <v>13091</v>
      </c>
      <c r="M561" s="238" t="s">
        <v>13092</v>
      </c>
      <c r="N561" s="238" t="s">
        <v>13093</v>
      </c>
      <c r="O561" s="238" t="s">
        <v>13094</v>
      </c>
      <c r="P561" s="238" t="s">
        <v>13095</v>
      </c>
      <c r="Q561" s="238" t="s">
        <v>13096</v>
      </c>
      <c r="R561" s="238" t="s">
        <v>17</v>
      </c>
      <c r="S561" s="238" t="s">
        <v>13097</v>
      </c>
      <c r="T561" s="238" t="s">
        <v>13098</v>
      </c>
      <c r="U561" s="238" t="s">
        <v>13099</v>
      </c>
      <c r="V561" s="238" t="s">
        <v>13100</v>
      </c>
      <c r="W561" s="238" t="s">
        <v>13101</v>
      </c>
      <c r="X561" s="238" t="s">
        <v>13102</v>
      </c>
      <c r="Y561" s="238" t="s">
        <v>13103</v>
      </c>
      <c r="Z561" s="238" t="s">
        <v>13104</v>
      </c>
      <c r="AA561" s="238" t="s">
        <v>13105</v>
      </c>
      <c r="AB561" s="238" t="s">
        <v>25</v>
      </c>
    </row>
    <row r="562" spans="1:28" ht="14.25">
      <c r="A562" s="205" t="s">
        <v>17222</v>
      </c>
      <c r="B562" s="205" t="s">
        <v>13591</v>
      </c>
      <c r="C562" s="211" t="s">
        <v>17223</v>
      </c>
      <c r="D562" s="205" t="s">
        <v>12797</v>
      </c>
      <c r="E562" s="205" t="s">
        <v>17224</v>
      </c>
      <c r="F562" s="205" t="s">
        <v>17225</v>
      </c>
      <c r="G562" s="205" t="s">
        <v>17226</v>
      </c>
      <c r="I562" s="270">
        <v>42037</v>
      </c>
      <c r="J562" s="270">
        <v>42051</v>
      </c>
      <c r="K562" s="205" t="s">
        <v>13563</v>
      </c>
      <c r="L562" s="280" t="s">
        <v>17227</v>
      </c>
      <c r="M562" s="280"/>
      <c r="N562" s="281"/>
      <c r="O562" s="276"/>
      <c r="P562" s="276"/>
      <c r="Q562" s="276"/>
      <c r="R562" s="276"/>
      <c r="S562" s="272"/>
      <c r="T562" s="287"/>
      <c r="U562" s="275" t="s">
        <v>17228</v>
      </c>
      <c r="V562" s="277" t="s">
        <v>17229</v>
      </c>
      <c r="W562" s="276"/>
      <c r="X562" s="287">
        <v>1</v>
      </c>
      <c r="Y562" s="287" t="s">
        <v>14075</v>
      </c>
      <c r="Z562" s="287"/>
      <c r="AA562" s="287"/>
      <c r="AB562" s="292" t="s">
        <v>17230</v>
      </c>
    </row>
    <row r="563" spans="1:28" ht="14.25">
      <c r="A563" s="205" t="s">
        <v>17222</v>
      </c>
      <c r="B563" s="205" t="s">
        <v>13591</v>
      </c>
      <c r="C563" s="211" t="s">
        <v>17223</v>
      </c>
      <c r="D563" s="205" t="s">
        <v>12797</v>
      </c>
      <c r="E563" s="205" t="s">
        <v>17224</v>
      </c>
      <c r="F563" s="205" t="s">
        <v>17225</v>
      </c>
      <c r="G563" s="205" t="s">
        <v>17226</v>
      </c>
      <c r="I563" s="270">
        <v>42037</v>
      </c>
      <c r="J563" s="270">
        <v>42051</v>
      </c>
      <c r="K563" s="205" t="s">
        <v>13563</v>
      </c>
      <c r="L563" s="280" t="s">
        <v>17231</v>
      </c>
      <c r="M563" s="280"/>
      <c r="N563" s="281"/>
      <c r="O563" s="276"/>
      <c r="P563" s="276"/>
      <c r="Q563" s="276"/>
      <c r="R563" s="276"/>
      <c r="S563" s="272"/>
      <c r="T563" s="287"/>
      <c r="U563" s="275" t="s">
        <v>17228</v>
      </c>
      <c r="V563" s="277" t="s">
        <v>17229</v>
      </c>
      <c r="W563" s="276"/>
      <c r="X563" s="287">
        <v>1</v>
      </c>
      <c r="Y563" s="287" t="s">
        <v>14075</v>
      </c>
      <c r="Z563" s="287"/>
      <c r="AA563" s="287"/>
      <c r="AB563" s="292" t="s">
        <v>17230</v>
      </c>
    </row>
    <row r="564" spans="1:28" ht="14.25">
      <c r="A564" s="205" t="s">
        <v>17222</v>
      </c>
      <c r="B564" s="205" t="s">
        <v>13591</v>
      </c>
      <c r="C564" s="211" t="s">
        <v>17223</v>
      </c>
      <c r="D564" s="205" t="s">
        <v>12797</v>
      </c>
      <c r="E564" s="205" t="s">
        <v>17224</v>
      </c>
      <c r="F564" s="205" t="s">
        <v>17225</v>
      </c>
      <c r="G564" s="205" t="s">
        <v>17226</v>
      </c>
      <c r="I564" s="270">
        <v>42037</v>
      </c>
      <c r="J564" s="270">
        <v>42051</v>
      </c>
      <c r="K564" s="205" t="s">
        <v>13563</v>
      </c>
      <c r="L564" s="280" t="s">
        <v>17232</v>
      </c>
      <c r="M564" s="280"/>
      <c r="N564" s="281"/>
      <c r="O564" s="276"/>
      <c r="P564" s="276"/>
      <c r="Q564" s="276"/>
      <c r="R564" s="276"/>
      <c r="S564" s="272"/>
      <c r="T564" s="287"/>
      <c r="U564" s="275" t="s">
        <v>17228</v>
      </c>
      <c r="V564" s="277" t="s">
        <v>17229</v>
      </c>
      <c r="W564" s="276"/>
      <c r="X564" s="287">
        <v>1</v>
      </c>
      <c r="Y564" s="287" t="s">
        <v>14075</v>
      </c>
      <c r="Z564" s="287"/>
      <c r="AA564" s="287"/>
      <c r="AB564" s="292" t="s">
        <v>17230</v>
      </c>
    </row>
    <row r="565" spans="1:28" ht="15">
      <c r="A565" s="205" t="s">
        <v>17222</v>
      </c>
      <c r="B565" s="205" t="s">
        <v>13591</v>
      </c>
      <c r="C565" s="211" t="s">
        <v>17223</v>
      </c>
      <c r="D565" s="205" t="s">
        <v>12797</v>
      </c>
      <c r="E565" s="205" t="s">
        <v>17224</v>
      </c>
      <c r="F565" s="205" t="s">
        <v>17225</v>
      </c>
      <c r="G565" s="205" t="s">
        <v>17226</v>
      </c>
      <c r="I565" s="270">
        <v>42037</v>
      </c>
      <c r="J565" s="270">
        <v>42051</v>
      </c>
      <c r="K565" s="205" t="s">
        <v>13563</v>
      </c>
      <c r="L565" s="293" t="s">
        <v>17233</v>
      </c>
      <c r="M565" s="280"/>
      <c r="N565" s="281"/>
      <c r="O565" s="276"/>
      <c r="P565" s="276"/>
      <c r="Q565" s="276"/>
      <c r="R565" s="276"/>
      <c r="S565" s="272"/>
      <c r="T565" s="287"/>
      <c r="U565" s="275" t="s">
        <v>17228</v>
      </c>
      <c r="V565" s="277" t="s">
        <v>17229</v>
      </c>
      <c r="W565" s="287"/>
      <c r="X565" s="287">
        <v>2</v>
      </c>
      <c r="Y565" s="287" t="s">
        <v>17234</v>
      </c>
      <c r="Z565" s="287"/>
      <c r="AA565" s="287"/>
      <c r="AB565" s="292" t="s">
        <v>17235</v>
      </c>
    </row>
    <row r="566" spans="1:28" ht="15">
      <c r="A566" s="205" t="s">
        <v>17222</v>
      </c>
      <c r="B566" s="205" t="s">
        <v>13591</v>
      </c>
      <c r="C566" s="211" t="s">
        <v>17223</v>
      </c>
      <c r="D566" s="205" t="s">
        <v>12797</v>
      </c>
      <c r="E566" s="205" t="s">
        <v>17224</v>
      </c>
      <c r="F566" s="205" t="s">
        <v>17225</v>
      </c>
      <c r="G566" s="205" t="s">
        <v>17226</v>
      </c>
      <c r="I566" s="270">
        <v>42037</v>
      </c>
      <c r="J566" s="270">
        <v>42051</v>
      </c>
      <c r="K566" s="205" t="s">
        <v>13563</v>
      </c>
      <c r="L566" s="293" t="s">
        <v>17236</v>
      </c>
      <c r="M566" s="280"/>
      <c r="N566" s="281"/>
      <c r="O566" s="276"/>
      <c r="P566" s="276"/>
      <c r="Q566" s="276"/>
      <c r="R566" s="276"/>
      <c r="S566" s="272"/>
      <c r="T566" s="287"/>
      <c r="U566" s="275" t="s">
        <v>17228</v>
      </c>
      <c r="V566" s="277" t="s">
        <v>17229</v>
      </c>
      <c r="W566" s="287"/>
      <c r="X566" s="287">
        <v>1</v>
      </c>
      <c r="Y566" s="287" t="s">
        <v>17234</v>
      </c>
      <c r="Z566" s="287"/>
      <c r="AA566" s="287"/>
      <c r="AB566" s="292" t="s">
        <v>17230</v>
      </c>
    </row>
    <row r="567" spans="1:28" ht="14.25">
      <c r="A567" s="205" t="s">
        <v>17222</v>
      </c>
      <c r="B567" s="205" t="s">
        <v>13591</v>
      </c>
      <c r="C567" s="211" t="s">
        <v>17223</v>
      </c>
      <c r="D567" s="205" t="s">
        <v>12797</v>
      </c>
      <c r="E567" s="205" t="s">
        <v>17224</v>
      </c>
      <c r="F567" s="205" t="s">
        <v>17225</v>
      </c>
      <c r="G567" s="205" t="s">
        <v>17226</v>
      </c>
      <c r="I567" s="270">
        <v>42037</v>
      </c>
      <c r="J567" s="270">
        <v>42051</v>
      </c>
      <c r="K567" s="205" t="s">
        <v>13563</v>
      </c>
      <c r="L567" s="294" t="s">
        <v>17237</v>
      </c>
      <c r="M567" s="280"/>
      <c r="N567" s="281"/>
      <c r="O567" s="276"/>
      <c r="P567" s="276"/>
      <c r="Q567" s="276"/>
      <c r="R567" s="276"/>
      <c r="S567" s="272"/>
      <c r="T567" s="287"/>
      <c r="U567" s="275" t="s">
        <v>17228</v>
      </c>
      <c r="V567" s="277" t="s">
        <v>17229</v>
      </c>
      <c r="W567" s="287"/>
      <c r="X567" s="722" t="s">
        <v>17238</v>
      </c>
      <c r="Y567" s="287" t="s">
        <v>17234</v>
      </c>
      <c r="Z567" s="287"/>
      <c r="AA567" s="287"/>
      <c r="AB567" s="715" t="s">
        <v>17239</v>
      </c>
    </row>
    <row r="568" spans="1:28" ht="14.25">
      <c r="A568" s="205" t="s">
        <v>17222</v>
      </c>
      <c r="B568" s="205" t="s">
        <v>13591</v>
      </c>
      <c r="C568" s="211" t="s">
        <v>17223</v>
      </c>
      <c r="D568" s="205" t="s">
        <v>12797</v>
      </c>
      <c r="E568" s="205" t="s">
        <v>17224</v>
      </c>
      <c r="F568" s="205" t="s">
        <v>17225</v>
      </c>
      <c r="G568" s="205" t="s">
        <v>17226</v>
      </c>
      <c r="I568" s="270">
        <v>42037</v>
      </c>
      <c r="J568" s="270">
        <v>42051</v>
      </c>
      <c r="K568" s="205" t="s">
        <v>13563</v>
      </c>
      <c r="L568" s="295" t="s">
        <v>13631</v>
      </c>
      <c r="M568" s="280"/>
      <c r="N568" s="281"/>
      <c r="O568" s="276"/>
      <c r="P568" s="276"/>
      <c r="Q568" s="276"/>
      <c r="R568" s="276"/>
      <c r="S568" s="272"/>
      <c r="T568" s="287"/>
      <c r="U568" s="275" t="s">
        <v>17228</v>
      </c>
      <c r="V568" s="277" t="s">
        <v>17229</v>
      </c>
      <c r="W568" s="287"/>
      <c r="X568" s="723"/>
      <c r="Y568" s="287" t="s">
        <v>17234</v>
      </c>
      <c r="Z568" s="287"/>
      <c r="AA568" s="287"/>
      <c r="AB568" s="715"/>
    </row>
    <row r="569" spans="1:28" ht="15">
      <c r="A569" s="205" t="s">
        <v>17222</v>
      </c>
      <c r="B569" s="205" t="s">
        <v>13591</v>
      </c>
      <c r="C569" s="211" t="s">
        <v>17223</v>
      </c>
      <c r="D569" s="205" t="s">
        <v>12797</v>
      </c>
      <c r="E569" s="205" t="s">
        <v>17224</v>
      </c>
      <c r="F569" s="205" t="s">
        <v>17225</v>
      </c>
      <c r="G569" s="205" t="s">
        <v>17226</v>
      </c>
      <c r="I569" s="270">
        <v>42037</v>
      </c>
      <c r="J569" s="270">
        <v>42051</v>
      </c>
      <c r="K569" s="205" t="s">
        <v>13563</v>
      </c>
      <c r="L569" s="296" t="s">
        <v>17240</v>
      </c>
      <c r="M569" s="280"/>
      <c r="N569" s="281"/>
      <c r="O569" s="276"/>
      <c r="P569" s="276"/>
      <c r="Q569" s="276"/>
      <c r="R569" s="276"/>
      <c r="S569" s="272"/>
      <c r="T569" s="287"/>
      <c r="U569" s="275" t="s">
        <v>17228</v>
      </c>
      <c r="V569" s="277" t="s">
        <v>17229</v>
      </c>
      <c r="W569" s="287"/>
      <c r="X569" s="723"/>
      <c r="Y569" s="287" t="s">
        <v>17234</v>
      </c>
      <c r="Z569" s="287"/>
      <c r="AA569" s="287"/>
      <c r="AB569" s="715"/>
    </row>
    <row r="570" spans="1:28" ht="15">
      <c r="A570" s="205" t="s">
        <v>17222</v>
      </c>
      <c r="B570" s="205" t="s">
        <v>13591</v>
      </c>
      <c r="C570" s="211" t="s">
        <v>17223</v>
      </c>
      <c r="D570" s="205" t="s">
        <v>12797</v>
      </c>
      <c r="E570" s="205" t="s">
        <v>17224</v>
      </c>
      <c r="F570" s="205" t="s">
        <v>17225</v>
      </c>
      <c r="G570" s="205" t="s">
        <v>17226</v>
      </c>
      <c r="I570" s="270">
        <v>42037</v>
      </c>
      <c r="J570" s="270">
        <v>42051</v>
      </c>
      <c r="K570" s="205" t="s">
        <v>13563</v>
      </c>
      <c r="L570" s="296" t="s">
        <v>17241</v>
      </c>
      <c r="M570" s="280"/>
      <c r="N570" s="281"/>
      <c r="O570" s="276"/>
      <c r="P570" s="276"/>
      <c r="Q570" s="276"/>
      <c r="R570" s="276"/>
      <c r="S570" s="272"/>
      <c r="T570" s="287"/>
      <c r="U570" s="275" t="s">
        <v>17228</v>
      </c>
      <c r="V570" s="277" t="s">
        <v>17229</v>
      </c>
      <c r="W570" s="287"/>
      <c r="X570" s="723"/>
      <c r="Y570" s="287" t="s">
        <v>17234</v>
      </c>
      <c r="Z570" s="287"/>
      <c r="AA570" s="287"/>
      <c r="AB570" s="715"/>
    </row>
    <row r="571" spans="1:28" ht="15">
      <c r="A571" s="205" t="s">
        <v>17222</v>
      </c>
      <c r="B571" s="205" t="s">
        <v>13591</v>
      </c>
      <c r="C571" s="211" t="s">
        <v>17223</v>
      </c>
      <c r="D571" s="205" t="s">
        <v>12797</v>
      </c>
      <c r="E571" s="205" t="s">
        <v>17224</v>
      </c>
      <c r="F571" s="205" t="s">
        <v>17225</v>
      </c>
      <c r="G571" s="205" t="s">
        <v>17226</v>
      </c>
      <c r="I571" s="270">
        <v>42037</v>
      </c>
      <c r="J571" s="270">
        <v>42051</v>
      </c>
      <c r="K571" s="205" t="s">
        <v>13563</v>
      </c>
      <c r="L571" s="296" t="s">
        <v>17242</v>
      </c>
      <c r="M571" s="280"/>
      <c r="N571" s="281"/>
      <c r="O571" s="276"/>
      <c r="P571" s="276"/>
      <c r="Q571" s="276"/>
      <c r="R571" s="276"/>
      <c r="S571" s="272"/>
      <c r="T571" s="287"/>
      <c r="U571" s="275" t="s">
        <v>17228</v>
      </c>
      <c r="V571" s="277" t="s">
        <v>17229</v>
      </c>
      <c r="W571" s="287"/>
      <c r="X571" s="723"/>
      <c r="Y571" s="287" t="s">
        <v>17234</v>
      </c>
      <c r="Z571" s="287"/>
      <c r="AA571" s="287"/>
      <c r="AB571" s="715"/>
    </row>
    <row r="572" spans="1:28" ht="15">
      <c r="A572" s="205" t="s">
        <v>17222</v>
      </c>
      <c r="B572" s="205" t="s">
        <v>13591</v>
      </c>
      <c r="C572" s="211" t="s">
        <v>17223</v>
      </c>
      <c r="D572" s="205" t="s">
        <v>12797</v>
      </c>
      <c r="E572" s="205" t="s">
        <v>17224</v>
      </c>
      <c r="F572" s="205" t="s">
        <v>17225</v>
      </c>
      <c r="G572" s="205" t="s">
        <v>17226</v>
      </c>
      <c r="I572" s="270">
        <v>42037</v>
      </c>
      <c r="J572" s="270">
        <v>42051</v>
      </c>
      <c r="K572" s="205" t="s">
        <v>13563</v>
      </c>
      <c r="L572" s="296" t="s">
        <v>17243</v>
      </c>
      <c r="M572" s="280"/>
      <c r="N572" s="281"/>
      <c r="O572" s="276"/>
      <c r="P572" s="276"/>
      <c r="Q572" s="276"/>
      <c r="R572" s="276"/>
      <c r="S572" s="272"/>
      <c r="T572" s="287"/>
      <c r="U572" s="275" t="s">
        <v>17228</v>
      </c>
      <c r="V572" s="277" t="s">
        <v>17229</v>
      </c>
      <c r="W572" s="287"/>
      <c r="X572" s="724"/>
      <c r="Y572" s="287" t="s">
        <v>17234</v>
      </c>
      <c r="Z572" s="287"/>
      <c r="AA572" s="287"/>
      <c r="AB572" s="716"/>
    </row>
    <row r="573" spans="1:28" ht="15">
      <c r="A573" s="205" t="s">
        <v>17222</v>
      </c>
      <c r="B573" s="205" t="s">
        <v>13591</v>
      </c>
      <c r="C573" s="211" t="s">
        <v>17223</v>
      </c>
      <c r="D573" s="205" t="s">
        <v>12797</v>
      </c>
      <c r="E573" s="205" t="s">
        <v>17224</v>
      </c>
      <c r="F573" s="205" t="s">
        <v>17225</v>
      </c>
      <c r="G573" s="205" t="s">
        <v>17226</v>
      </c>
      <c r="I573" s="270">
        <v>42037</v>
      </c>
      <c r="J573" s="270">
        <v>42051</v>
      </c>
      <c r="K573" s="205" t="s">
        <v>13563</v>
      </c>
      <c r="L573" s="296" t="s">
        <v>17244</v>
      </c>
      <c r="M573" s="280"/>
      <c r="N573" s="281"/>
      <c r="O573" s="276"/>
      <c r="P573" s="276"/>
      <c r="Q573" s="276"/>
      <c r="R573" s="276"/>
      <c r="S573" s="272"/>
      <c r="T573" s="287"/>
      <c r="U573" s="275" t="s">
        <v>17228</v>
      </c>
      <c r="V573" s="277" t="s">
        <v>17229</v>
      </c>
      <c r="W573" s="287"/>
      <c r="X573" s="722" t="s">
        <v>17238</v>
      </c>
      <c r="Y573" s="287" t="s">
        <v>14075</v>
      </c>
      <c r="Z573" s="287"/>
      <c r="AA573" s="287"/>
      <c r="AB573" s="714" t="s">
        <v>17245</v>
      </c>
    </row>
    <row r="574" spans="1:28" ht="15.75">
      <c r="A574" s="205" t="s">
        <v>17222</v>
      </c>
      <c r="B574" s="205" t="s">
        <v>13591</v>
      </c>
      <c r="C574" s="211" t="s">
        <v>17223</v>
      </c>
      <c r="D574" s="205" t="s">
        <v>12797</v>
      </c>
      <c r="E574" s="205" t="s">
        <v>17224</v>
      </c>
      <c r="F574" s="205" t="s">
        <v>17225</v>
      </c>
      <c r="G574" s="205" t="s">
        <v>17226</v>
      </c>
      <c r="I574" s="270">
        <v>42037</v>
      </c>
      <c r="J574" s="270">
        <v>42051</v>
      </c>
      <c r="K574" s="205" t="s">
        <v>13563</v>
      </c>
      <c r="L574" s="296" t="s">
        <v>17246</v>
      </c>
      <c r="M574" s="280"/>
      <c r="N574" s="281"/>
      <c r="O574" s="276"/>
      <c r="P574" s="276"/>
      <c r="Q574" s="276"/>
      <c r="R574" s="276"/>
      <c r="S574" s="272"/>
      <c r="T574" s="287"/>
      <c r="U574" s="275" t="s">
        <v>17228</v>
      </c>
      <c r="V574" s="277" t="s">
        <v>17229</v>
      </c>
      <c r="W574" s="287"/>
      <c r="X574" s="724"/>
      <c r="Y574" s="287" t="s">
        <v>14075</v>
      </c>
      <c r="Z574" s="287"/>
      <c r="AA574" s="287"/>
      <c r="AB574" s="716"/>
    </row>
    <row r="576" spans="1:28" ht="14.25">
      <c r="A576" s="205" t="s">
        <v>17247</v>
      </c>
      <c r="B576" s="205" t="s">
        <v>13591</v>
      </c>
      <c r="C576" s="211" t="s">
        <v>17223</v>
      </c>
      <c r="D576" s="205" t="s">
        <v>12797</v>
      </c>
      <c r="E576" s="205" t="s">
        <v>17224</v>
      </c>
      <c r="F576" s="205" t="s">
        <v>17225</v>
      </c>
      <c r="G576" s="205" t="s">
        <v>17226</v>
      </c>
      <c r="I576" s="270">
        <v>42037</v>
      </c>
      <c r="J576" s="270">
        <v>42051</v>
      </c>
      <c r="K576" s="205" t="s">
        <v>13563</v>
      </c>
      <c r="L576" s="280" t="s">
        <v>17248</v>
      </c>
      <c r="M576" s="280"/>
      <c r="N576" s="281"/>
      <c r="O576" s="276"/>
      <c r="P576" s="276"/>
      <c r="Q576" s="276"/>
      <c r="R576" s="276"/>
      <c r="S576" s="272"/>
      <c r="T576" s="287"/>
      <c r="U576" s="275" t="s">
        <v>17228</v>
      </c>
      <c r="V576" s="277"/>
      <c r="W576" s="276"/>
      <c r="X576" s="287">
        <v>8</v>
      </c>
      <c r="Y576" s="287" t="s">
        <v>13632</v>
      </c>
      <c r="Z576" s="287"/>
      <c r="AA576" s="287"/>
      <c r="AB576" s="292" t="s">
        <v>17249</v>
      </c>
    </row>
    <row r="578" spans="1:29" s="238" customFormat="1">
      <c r="B578" s="238" t="s">
        <v>13082</v>
      </c>
      <c r="C578" s="211" t="s">
        <v>13083</v>
      </c>
      <c r="D578" s="238" t="s">
        <v>13084</v>
      </c>
      <c r="E578" s="238" t="s">
        <v>13085</v>
      </c>
      <c r="F578" s="238" t="s">
        <v>13086</v>
      </c>
      <c r="G578" s="238" t="s">
        <v>13087</v>
      </c>
      <c r="I578" s="238" t="s">
        <v>13088</v>
      </c>
      <c r="J578" s="238" t="s">
        <v>13089</v>
      </c>
      <c r="K578" s="238" t="s">
        <v>13090</v>
      </c>
      <c r="L578" s="297" t="s">
        <v>13091</v>
      </c>
      <c r="M578" s="297" t="s">
        <v>13092</v>
      </c>
      <c r="N578" s="297" t="s">
        <v>13093</v>
      </c>
      <c r="O578" s="297" t="s">
        <v>13094</v>
      </c>
      <c r="P578" s="297" t="s">
        <v>13095</v>
      </c>
      <c r="Q578" s="297" t="s">
        <v>13096</v>
      </c>
      <c r="R578" s="297" t="s">
        <v>17</v>
      </c>
      <c r="S578" s="297" t="s">
        <v>13097</v>
      </c>
      <c r="T578" s="297" t="s">
        <v>13098</v>
      </c>
      <c r="U578" s="297" t="s">
        <v>13099</v>
      </c>
      <c r="V578" s="297" t="s">
        <v>13100</v>
      </c>
      <c r="W578" s="297" t="s">
        <v>13101</v>
      </c>
      <c r="X578" s="297" t="s">
        <v>13102</v>
      </c>
      <c r="Y578" s="297" t="s">
        <v>13103</v>
      </c>
      <c r="Z578" s="297" t="s">
        <v>13104</v>
      </c>
      <c r="AA578" s="297" t="s">
        <v>13105</v>
      </c>
      <c r="AB578" s="297" t="s">
        <v>25</v>
      </c>
    </row>
    <row r="579" spans="1:29" ht="14.25">
      <c r="A579" s="205" t="s">
        <v>17250</v>
      </c>
      <c r="B579" s="205" t="s">
        <v>1216</v>
      </c>
      <c r="C579" s="211" t="s">
        <v>13614</v>
      </c>
      <c r="D579" s="205" t="s">
        <v>13615</v>
      </c>
      <c r="E579" s="205" t="s">
        <v>13616</v>
      </c>
      <c r="F579" s="205" t="s">
        <v>13617</v>
      </c>
      <c r="G579" s="205" t="s">
        <v>13618</v>
      </c>
      <c r="I579" s="270">
        <v>42037</v>
      </c>
      <c r="J579" s="270">
        <v>42051</v>
      </c>
      <c r="K579" s="205" t="s">
        <v>17251</v>
      </c>
      <c r="L579" s="298" t="s">
        <v>17252</v>
      </c>
      <c r="M579" s="298" t="s">
        <v>17253</v>
      </c>
      <c r="N579" s="299" t="s">
        <v>14352</v>
      </c>
      <c r="O579" s="300"/>
      <c r="P579" s="300"/>
      <c r="Q579" s="300">
        <v>8</v>
      </c>
      <c r="R579" s="300"/>
      <c r="S579" s="301" t="s">
        <v>17254</v>
      </c>
      <c r="T579" s="726">
        <v>1</v>
      </c>
      <c r="U579" s="302" t="s">
        <v>17228</v>
      </c>
      <c r="V579" s="300"/>
      <c r="W579" s="299">
        <v>2</v>
      </c>
      <c r="X579" s="726">
        <v>1</v>
      </c>
      <c r="Y579" s="299" t="s">
        <v>13632</v>
      </c>
      <c r="Z579" s="299"/>
      <c r="AA579" s="299"/>
      <c r="AB579" s="303"/>
      <c r="AC579" s="304"/>
    </row>
    <row r="580" spans="1:29" ht="14.25">
      <c r="A580" s="205" t="s">
        <v>17255</v>
      </c>
      <c r="B580" s="205" t="s">
        <v>1216</v>
      </c>
      <c r="C580" s="211" t="s">
        <v>13614</v>
      </c>
      <c r="D580" s="205" t="s">
        <v>13615</v>
      </c>
      <c r="E580" s="205" t="s">
        <v>13616</v>
      </c>
      <c r="F580" s="205" t="s">
        <v>13617</v>
      </c>
      <c r="G580" s="205" t="s">
        <v>13618</v>
      </c>
      <c r="I580" s="270">
        <v>42037</v>
      </c>
      <c r="J580" s="270">
        <v>42051</v>
      </c>
      <c r="K580" s="205" t="s">
        <v>17251</v>
      </c>
      <c r="L580" s="298" t="s">
        <v>17256</v>
      </c>
      <c r="M580" s="298" t="s">
        <v>17257</v>
      </c>
      <c r="N580" s="299" t="s">
        <v>14352</v>
      </c>
      <c r="O580" s="300"/>
      <c r="P580" s="300"/>
      <c r="Q580" s="300">
        <v>8</v>
      </c>
      <c r="R580" s="300"/>
      <c r="S580" s="301" t="s">
        <v>17254</v>
      </c>
      <c r="T580" s="726"/>
      <c r="U580" s="302" t="s">
        <v>17228</v>
      </c>
      <c r="V580" s="300"/>
      <c r="W580" s="299">
        <v>2</v>
      </c>
      <c r="X580" s="726"/>
      <c r="Y580" s="299" t="s">
        <v>13632</v>
      </c>
      <c r="Z580" s="299"/>
      <c r="AA580" s="299"/>
      <c r="AB580" s="303"/>
      <c r="AC580" s="304"/>
    </row>
    <row r="581" spans="1:29" ht="14.25">
      <c r="A581" s="205" t="s">
        <v>17255</v>
      </c>
      <c r="B581" s="205" t="s">
        <v>1216</v>
      </c>
      <c r="C581" s="211" t="s">
        <v>13614</v>
      </c>
      <c r="D581" s="205" t="s">
        <v>13615</v>
      </c>
      <c r="E581" s="205" t="s">
        <v>13616</v>
      </c>
      <c r="F581" s="205" t="s">
        <v>13617</v>
      </c>
      <c r="G581" s="205" t="s">
        <v>13618</v>
      </c>
      <c r="I581" s="270">
        <v>42037</v>
      </c>
      <c r="J581" s="270">
        <v>42051</v>
      </c>
      <c r="K581" s="205" t="s">
        <v>17251</v>
      </c>
      <c r="L581" s="298" t="s">
        <v>17258</v>
      </c>
      <c r="M581" s="298" t="s">
        <v>17259</v>
      </c>
      <c r="N581" s="299" t="s">
        <v>14352</v>
      </c>
      <c r="O581" s="300"/>
      <c r="P581" s="300"/>
      <c r="Q581" s="300">
        <v>8</v>
      </c>
      <c r="R581" s="300"/>
      <c r="S581" s="301" t="s">
        <v>17254</v>
      </c>
      <c r="T581" s="726"/>
      <c r="U581" s="302" t="s">
        <v>17228</v>
      </c>
      <c r="V581" s="300"/>
      <c r="W581" s="299">
        <v>2</v>
      </c>
      <c r="X581" s="726"/>
      <c r="Y581" s="299" t="s">
        <v>13632</v>
      </c>
      <c r="Z581" s="299"/>
      <c r="AA581" s="299"/>
      <c r="AB581" s="303"/>
      <c r="AC581" s="304"/>
    </row>
    <row r="582" spans="1:29" ht="14.25">
      <c r="A582" s="205" t="s">
        <v>17255</v>
      </c>
      <c r="B582" s="205" t="s">
        <v>1216</v>
      </c>
      <c r="C582" s="211" t="s">
        <v>13614</v>
      </c>
      <c r="D582" s="205" t="s">
        <v>13615</v>
      </c>
      <c r="E582" s="205" t="s">
        <v>13616</v>
      </c>
      <c r="F582" s="205" t="s">
        <v>13617</v>
      </c>
      <c r="G582" s="205" t="s">
        <v>13618</v>
      </c>
      <c r="I582" s="270">
        <v>42037</v>
      </c>
      <c r="J582" s="270">
        <v>42051</v>
      </c>
      <c r="K582" s="205" t="s">
        <v>17251</v>
      </c>
      <c r="L582" s="298" t="s">
        <v>17260</v>
      </c>
      <c r="M582" s="298" t="s">
        <v>17261</v>
      </c>
      <c r="N582" s="299" t="s">
        <v>14352</v>
      </c>
      <c r="O582" s="300"/>
      <c r="P582" s="300"/>
      <c r="Q582" s="300">
        <v>8</v>
      </c>
      <c r="R582" s="300"/>
      <c r="S582" s="301" t="s">
        <v>17254</v>
      </c>
      <c r="T582" s="726"/>
      <c r="U582" s="302" t="s">
        <v>17228</v>
      </c>
      <c r="V582" s="300"/>
      <c r="W582" s="299">
        <v>2</v>
      </c>
      <c r="X582" s="726"/>
      <c r="Y582" s="299" t="s">
        <v>13632</v>
      </c>
      <c r="Z582" s="299"/>
      <c r="AA582" s="299"/>
      <c r="AB582" s="303"/>
      <c r="AC582" s="304"/>
    </row>
    <row r="583" spans="1:29" ht="14.25">
      <c r="A583" s="205" t="s">
        <v>17255</v>
      </c>
      <c r="B583" s="205" t="s">
        <v>1216</v>
      </c>
      <c r="C583" s="211" t="s">
        <v>13614</v>
      </c>
      <c r="D583" s="205" t="s">
        <v>13615</v>
      </c>
      <c r="E583" s="205" t="s">
        <v>13616</v>
      </c>
      <c r="F583" s="205" t="s">
        <v>13617</v>
      </c>
      <c r="G583" s="205" t="s">
        <v>13618</v>
      </c>
      <c r="I583" s="270">
        <v>42037</v>
      </c>
      <c r="J583" s="270">
        <v>42051</v>
      </c>
      <c r="K583" s="205" t="s">
        <v>17251</v>
      </c>
      <c r="L583" s="298" t="s">
        <v>17262</v>
      </c>
      <c r="M583" s="298" t="s">
        <v>17263</v>
      </c>
      <c r="N583" s="299" t="s">
        <v>14352</v>
      </c>
      <c r="O583" s="300"/>
      <c r="P583" s="300"/>
      <c r="Q583" s="300">
        <v>8</v>
      </c>
      <c r="R583" s="300"/>
      <c r="S583" s="301" t="s">
        <v>17254</v>
      </c>
      <c r="T583" s="726"/>
      <c r="U583" s="302" t="s">
        <v>17228</v>
      </c>
      <c r="V583" s="300"/>
      <c r="W583" s="299">
        <v>2</v>
      </c>
      <c r="X583" s="726"/>
      <c r="Y583" s="299" t="s">
        <v>13632</v>
      </c>
      <c r="Z583" s="299"/>
      <c r="AA583" s="299"/>
      <c r="AB583" s="303"/>
      <c r="AC583" s="304"/>
    </row>
    <row r="584" spans="1:29" ht="14.25">
      <c r="A584" s="205" t="s">
        <v>17255</v>
      </c>
      <c r="B584" s="205" t="s">
        <v>1216</v>
      </c>
      <c r="C584" s="211" t="s">
        <v>13614</v>
      </c>
      <c r="D584" s="205" t="s">
        <v>13615</v>
      </c>
      <c r="E584" s="205" t="s">
        <v>13616</v>
      </c>
      <c r="F584" s="205" t="s">
        <v>13617</v>
      </c>
      <c r="G584" s="205" t="s">
        <v>13618</v>
      </c>
      <c r="I584" s="270">
        <v>42037</v>
      </c>
      <c r="J584" s="270">
        <v>42051</v>
      </c>
      <c r="K584" s="205" t="s">
        <v>17251</v>
      </c>
      <c r="L584" s="298" t="s">
        <v>17264</v>
      </c>
      <c r="M584" s="298" t="s">
        <v>17265</v>
      </c>
      <c r="N584" s="299" t="s">
        <v>14352</v>
      </c>
      <c r="O584" s="300"/>
      <c r="P584" s="300"/>
      <c r="Q584" s="300">
        <v>8</v>
      </c>
      <c r="R584" s="300"/>
      <c r="S584" s="301" t="s">
        <v>17254</v>
      </c>
      <c r="T584" s="726"/>
      <c r="U584" s="302" t="s">
        <v>17228</v>
      </c>
      <c r="V584" s="300"/>
      <c r="W584" s="299">
        <v>2</v>
      </c>
      <c r="X584" s="726"/>
      <c r="Y584" s="299" t="s">
        <v>13632</v>
      </c>
      <c r="Z584" s="299"/>
      <c r="AA584" s="299"/>
      <c r="AB584" s="303"/>
      <c r="AC584" s="304"/>
    </row>
    <row r="585" spans="1:29" ht="14.25">
      <c r="A585" s="205" t="s">
        <v>17255</v>
      </c>
      <c r="B585" s="205" t="s">
        <v>1216</v>
      </c>
      <c r="C585" s="211" t="s">
        <v>13614</v>
      </c>
      <c r="D585" s="205" t="s">
        <v>13615</v>
      </c>
      <c r="E585" s="205" t="s">
        <v>13616</v>
      </c>
      <c r="F585" s="205" t="s">
        <v>13617</v>
      </c>
      <c r="G585" s="205" t="s">
        <v>13618</v>
      </c>
      <c r="I585" s="270">
        <v>42037</v>
      </c>
      <c r="J585" s="270">
        <v>42051</v>
      </c>
      <c r="K585" s="205" t="s">
        <v>17251</v>
      </c>
      <c r="L585" s="298" t="s">
        <v>17266</v>
      </c>
      <c r="M585" s="298" t="s">
        <v>17267</v>
      </c>
      <c r="N585" s="299" t="s">
        <v>14352</v>
      </c>
      <c r="O585" s="300"/>
      <c r="P585" s="300"/>
      <c r="Q585" s="300">
        <v>8</v>
      </c>
      <c r="R585" s="300"/>
      <c r="S585" s="301" t="s">
        <v>17254</v>
      </c>
      <c r="T585" s="726"/>
      <c r="U585" s="302" t="s">
        <v>17228</v>
      </c>
      <c r="V585" s="300"/>
      <c r="W585" s="299">
        <v>2</v>
      </c>
      <c r="X585" s="726"/>
      <c r="Y585" s="299" t="s">
        <v>13632</v>
      </c>
      <c r="Z585" s="299"/>
      <c r="AA585" s="299"/>
      <c r="AB585" s="303"/>
      <c r="AC585" s="304"/>
    </row>
    <row r="586" spans="1:29" ht="14.25">
      <c r="A586" s="205" t="s">
        <v>17255</v>
      </c>
      <c r="B586" s="205" t="s">
        <v>1216</v>
      </c>
      <c r="C586" s="211" t="s">
        <v>13614</v>
      </c>
      <c r="D586" s="205" t="s">
        <v>13615</v>
      </c>
      <c r="E586" s="205" t="s">
        <v>13616</v>
      </c>
      <c r="F586" s="205" t="s">
        <v>13617</v>
      </c>
      <c r="G586" s="205" t="s">
        <v>13618</v>
      </c>
      <c r="I586" s="270">
        <v>42037</v>
      </c>
      <c r="J586" s="270">
        <v>42051</v>
      </c>
      <c r="K586" s="205" t="s">
        <v>17251</v>
      </c>
      <c r="L586" s="298" t="s">
        <v>17268</v>
      </c>
      <c r="M586" s="298" t="s">
        <v>17269</v>
      </c>
      <c r="N586" s="299" t="s">
        <v>14352</v>
      </c>
      <c r="O586" s="300"/>
      <c r="P586" s="300"/>
      <c r="Q586" s="300">
        <v>8</v>
      </c>
      <c r="R586" s="300"/>
      <c r="S586" s="301" t="s">
        <v>17254</v>
      </c>
      <c r="T586" s="726"/>
      <c r="U586" s="302" t="s">
        <v>17228</v>
      </c>
      <c r="V586" s="300"/>
      <c r="W586" s="299">
        <v>2</v>
      </c>
      <c r="X586" s="726"/>
      <c r="Y586" s="299" t="s">
        <v>13632</v>
      </c>
      <c r="Z586" s="299"/>
      <c r="AA586" s="299"/>
      <c r="AB586" s="303"/>
      <c r="AC586" s="304"/>
    </row>
    <row r="587" spans="1:29" ht="14.25">
      <c r="A587" s="205" t="s">
        <v>17255</v>
      </c>
      <c r="B587" s="205" t="s">
        <v>1216</v>
      </c>
      <c r="C587" s="211" t="s">
        <v>13614</v>
      </c>
      <c r="D587" s="205" t="s">
        <v>13615</v>
      </c>
      <c r="E587" s="205" t="s">
        <v>13616</v>
      </c>
      <c r="F587" s="205" t="s">
        <v>13617</v>
      </c>
      <c r="G587" s="205" t="s">
        <v>13618</v>
      </c>
      <c r="I587" s="270">
        <v>42037</v>
      </c>
      <c r="J587" s="270">
        <v>42051</v>
      </c>
      <c r="K587" s="205" t="s">
        <v>17251</v>
      </c>
      <c r="L587" s="280" t="s">
        <v>17270</v>
      </c>
      <c r="M587" s="280" t="s">
        <v>17271</v>
      </c>
      <c r="N587" s="305" t="s">
        <v>14352</v>
      </c>
      <c r="O587" s="276"/>
      <c r="P587" s="276"/>
      <c r="Q587" s="276">
        <v>8</v>
      </c>
      <c r="R587" s="276"/>
      <c r="S587" s="272" t="s">
        <v>17254</v>
      </c>
      <c r="T587" s="725">
        <v>1</v>
      </c>
      <c r="U587" s="275" t="s">
        <v>17228</v>
      </c>
      <c r="V587" s="276"/>
      <c r="W587" s="287">
        <v>4</v>
      </c>
      <c r="X587" s="725">
        <v>2</v>
      </c>
      <c r="Y587" s="287" t="s">
        <v>13632</v>
      </c>
      <c r="Z587" s="287"/>
      <c r="AA587" s="287"/>
      <c r="AB587" s="292"/>
      <c r="AC587" s="304"/>
    </row>
    <row r="588" spans="1:29" ht="14.25">
      <c r="A588" s="205" t="s">
        <v>17255</v>
      </c>
      <c r="B588" s="205" t="s">
        <v>1216</v>
      </c>
      <c r="C588" s="211" t="s">
        <v>13614</v>
      </c>
      <c r="D588" s="205" t="s">
        <v>13615</v>
      </c>
      <c r="E588" s="205" t="s">
        <v>13616</v>
      </c>
      <c r="F588" s="205" t="s">
        <v>13617</v>
      </c>
      <c r="G588" s="205" t="s">
        <v>13618</v>
      </c>
      <c r="I588" s="270">
        <v>42037</v>
      </c>
      <c r="J588" s="270">
        <v>42051</v>
      </c>
      <c r="K588" s="205" t="s">
        <v>17251</v>
      </c>
      <c r="L588" s="280" t="s">
        <v>17272</v>
      </c>
      <c r="M588" s="280" t="s">
        <v>17273</v>
      </c>
      <c r="N588" s="305" t="s">
        <v>14352</v>
      </c>
      <c r="O588" s="276"/>
      <c r="P588" s="276"/>
      <c r="Q588" s="276">
        <v>8</v>
      </c>
      <c r="R588" s="276"/>
      <c r="S588" s="272" t="s">
        <v>17254</v>
      </c>
      <c r="T588" s="725"/>
      <c r="U588" s="275" t="s">
        <v>17228</v>
      </c>
      <c r="V588" s="276"/>
      <c r="W588" s="287">
        <v>4</v>
      </c>
      <c r="X588" s="725"/>
      <c r="Y588" s="287" t="s">
        <v>13632</v>
      </c>
      <c r="Z588" s="287"/>
      <c r="AA588" s="287"/>
      <c r="AB588" s="292"/>
      <c r="AC588" s="304"/>
    </row>
    <row r="589" spans="1:29" ht="14.25">
      <c r="A589" s="205" t="s">
        <v>17255</v>
      </c>
      <c r="B589" s="205" t="s">
        <v>1216</v>
      </c>
      <c r="C589" s="211" t="s">
        <v>13614</v>
      </c>
      <c r="D589" s="205" t="s">
        <v>13615</v>
      </c>
      <c r="E589" s="205" t="s">
        <v>13616</v>
      </c>
      <c r="F589" s="205" t="s">
        <v>13617</v>
      </c>
      <c r="G589" s="205" t="s">
        <v>13618</v>
      </c>
      <c r="I589" s="270">
        <v>42037</v>
      </c>
      <c r="J589" s="270">
        <v>42051</v>
      </c>
      <c r="K589" s="205" t="s">
        <v>17251</v>
      </c>
      <c r="L589" s="280" t="s">
        <v>17274</v>
      </c>
      <c r="M589" s="280" t="s">
        <v>17275</v>
      </c>
      <c r="N589" s="305" t="s">
        <v>14352</v>
      </c>
      <c r="O589" s="276"/>
      <c r="P589" s="276"/>
      <c r="Q589" s="276">
        <v>8</v>
      </c>
      <c r="R589" s="276"/>
      <c r="S589" s="272" t="s">
        <v>17254</v>
      </c>
      <c r="T589" s="725"/>
      <c r="U589" s="275" t="s">
        <v>17228</v>
      </c>
      <c r="V589" s="276"/>
      <c r="W589" s="287">
        <v>4</v>
      </c>
      <c r="X589" s="725"/>
      <c r="Y589" s="287" t="s">
        <v>13632</v>
      </c>
      <c r="Z589" s="287"/>
      <c r="AA589" s="287"/>
      <c r="AB589" s="292"/>
      <c r="AC589" s="304"/>
    </row>
    <row r="590" spans="1:29" ht="14.25">
      <c r="A590" s="205" t="s">
        <v>17255</v>
      </c>
      <c r="B590" s="205" t="s">
        <v>1216</v>
      </c>
      <c r="C590" s="211" t="s">
        <v>13614</v>
      </c>
      <c r="D590" s="205" t="s">
        <v>13615</v>
      </c>
      <c r="E590" s="205" t="s">
        <v>13616</v>
      </c>
      <c r="F590" s="205" t="s">
        <v>13617</v>
      </c>
      <c r="G590" s="205" t="s">
        <v>13618</v>
      </c>
      <c r="I590" s="270">
        <v>42037</v>
      </c>
      <c r="J590" s="270">
        <v>42051</v>
      </c>
      <c r="K590" s="205" t="s">
        <v>17251</v>
      </c>
      <c r="L590" s="280" t="s">
        <v>17276</v>
      </c>
      <c r="M590" s="280" t="s">
        <v>17277</v>
      </c>
      <c r="N590" s="305" t="s">
        <v>14352</v>
      </c>
      <c r="O590" s="276"/>
      <c r="P590" s="276"/>
      <c r="Q590" s="276">
        <v>8</v>
      </c>
      <c r="R590" s="276"/>
      <c r="S590" s="272" t="s">
        <v>17254</v>
      </c>
      <c r="T590" s="725"/>
      <c r="U590" s="275" t="s">
        <v>17228</v>
      </c>
      <c r="V590" s="276"/>
      <c r="W590" s="287">
        <v>4</v>
      </c>
      <c r="X590" s="725"/>
      <c r="Y590" s="287" t="s">
        <v>13632</v>
      </c>
      <c r="Z590" s="287"/>
      <c r="AA590" s="287"/>
      <c r="AB590" s="292"/>
      <c r="AC590" s="304"/>
    </row>
    <row r="591" spans="1:29" ht="14.25">
      <c r="A591" s="205" t="s">
        <v>17255</v>
      </c>
      <c r="B591" s="205" t="s">
        <v>1216</v>
      </c>
      <c r="C591" s="211" t="s">
        <v>13614</v>
      </c>
      <c r="D591" s="205" t="s">
        <v>13615</v>
      </c>
      <c r="E591" s="205" t="s">
        <v>13616</v>
      </c>
      <c r="F591" s="205" t="s">
        <v>13617</v>
      </c>
      <c r="G591" s="205" t="s">
        <v>13618</v>
      </c>
      <c r="I591" s="270">
        <v>42037</v>
      </c>
      <c r="J591" s="270">
        <v>42051</v>
      </c>
      <c r="K591" s="205" t="s">
        <v>17251</v>
      </c>
      <c r="L591" s="280" t="s">
        <v>17278</v>
      </c>
      <c r="M591" s="280" t="s">
        <v>17279</v>
      </c>
      <c r="N591" s="305" t="s">
        <v>14352</v>
      </c>
      <c r="O591" s="276"/>
      <c r="P591" s="276"/>
      <c r="Q591" s="276">
        <v>8</v>
      </c>
      <c r="R591" s="276"/>
      <c r="S591" s="272" t="s">
        <v>17254</v>
      </c>
      <c r="T591" s="725"/>
      <c r="U591" s="275" t="s">
        <v>17228</v>
      </c>
      <c r="V591" s="276"/>
      <c r="W591" s="287">
        <v>4</v>
      </c>
      <c r="X591" s="725"/>
      <c r="Y591" s="287" t="s">
        <v>13632</v>
      </c>
      <c r="Z591" s="287"/>
      <c r="AA591" s="287"/>
      <c r="AB591" s="292"/>
      <c r="AC591" s="304"/>
    </row>
    <row r="592" spans="1:29" ht="14.25">
      <c r="A592" s="205" t="s">
        <v>17255</v>
      </c>
      <c r="B592" s="205" t="s">
        <v>1216</v>
      </c>
      <c r="C592" s="211" t="s">
        <v>13614</v>
      </c>
      <c r="D592" s="205" t="s">
        <v>13615</v>
      </c>
      <c r="E592" s="205" t="s">
        <v>13616</v>
      </c>
      <c r="F592" s="205" t="s">
        <v>13617</v>
      </c>
      <c r="G592" s="205" t="s">
        <v>13618</v>
      </c>
      <c r="I592" s="270">
        <v>42037</v>
      </c>
      <c r="J592" s="270">
        <v>42051</v>
      </c>
      <c r="K592" s="205" t="s">
        <v>17251</v>
      </c>
      <c r="L592" s="280" t="s">
        <v>17280</v>
      </c>
      <c r="M592" s="280" t="s">
        <v>17281</v>
      </c>
      <c r="N592" s="305" t="s">
        <v>14352</v>
      </c>
      <c r="O592" s="276"/>
      <c r="P592" s="276"/>
      <c r="Q592" s="276">
        <v>8</v>
      </c>
      <c r="R592" s="276"/>
      <c r="S592" s="272" t="s">
        <v>17254</v>
      </c>
      <c r="T592" s="725"/>
      <c r="U592" s="275" t="s">
        <v>17228</v>
      </c>
      <c r="V592" s="276"/>
      <c r="W592" s="287">
        <v>4</v>
      </c>
      <c r="X592" s="725"/>
      <c r="Y592" s="287" t="s">
        <v>13632</v>
      </c>
      <c r="Z592" s="287"/>
      <c r="AA592" s="287"/>
      <c r="AB592" s="292"/>
      <c r="AC592" s="304"/>
    </row>
    <row r="593" spans="1:29" ht="14.25">
      <c r="A593" s="205" t="s">
        <v>17255</v>
      </c>
      <c r="B593" s="205" t="s">
        <v>1216</v>
      </c>
      <c r="C593" s="211" t="s">
        <v>13614</v>
      </c>
      <c r="D593" s="205" t="s">
        <v>13615</v>
      </c>
      <c r="E593" s="205" t="s">
        <v>13616</v>
      </c>
      <c r="F593" s="205" t="s">
        <v>13617</v>
      </c>
      <c r="G593" s="205" t="s">
        <v>13618</v>
      </c>
      <c r="I593" s="270">
        <v>42037</v>
      </c>
      <c r="J593" s="270">
        <v>42051</v>
      </c>
      <c r="K593" s="205" t="s">
        <v>17251</v>
      </c>
      <c r="L593" s="280" t="s">
        <v>17282</v>
      </c>
      <c r="M593" s="280" t="s">
        <v>17283</v>
      </c>
      <c r="N593" s="305" t="s">
        <v>14352</v>
      </c>
      <c r="O593" s="276"/>
      <c r="P593" s="276"/>
      <c r="Q593" s="276">
        <v>8</v>
      </c>
      <c r="R593" s="276"/>
      <c r="S593" s="272" t="s">
        <v>17254</v>
      </c>
      <c r="T593" s="725"/>
      <c r="U593" s="275" t="s">
        <v>17228</v>
      </c>
      <c r="V593" s="276"/>
      <c r="W593" s="287">
        <v>4</v>
      </c>
      <c r="X593" s="725"/>
      <c r="Y593" s="287" t="s">
        <v>13632</v>
      </c>
      <c r="Z593" s="287"/>
      <c r="AA593" s="287"/>
      <c r="AB593" s="292"/>
      <c r="AC593" s="304"/>
    </row>
    <row r="594" spans="1:29" ht="14.25">
      <c r="A594" s="205" t="s">
        <v>17255</v>
      </c>
      <c r="B594" s="205" t="s">
        <v>1216</v>
      </c>
      <c r="C594" s="211" t="s">
        <v>13614</v>
      </c>
      <c r="D594" s="205" t="s">
        <v>13615</v>
      </c>
      <c r="E594" s="205" t="s">
        <v>13616</v>
      </c>
      <c r="F594" s="205" t="s">
        <v>13617</v>
      </c>
      <c r="G594" s="205" t="s">
        <v>13618</v>
      </c>
      <c r="I594" s="270">
        <v>42037</v>
      </c>
      <c r="J594" s="270">
        <v>42051</v>
      </c>
      <c r="K594" s="205" t="s">
        <v>17251</v>
      </c>
      <c r="L594" s="280" t="s">
        <v>17284</v>
      </c>
      <c r="M594" s="280" t="s">
        <v>17285</v>
      </c>
      <c r="N594" s="305" t="s">
        <v>14352</v>
      </c>
      <c r="O594" s="276"/>
      <c r="P594" s="276"/>
      <c r="Q594" s="276">
        <v>8</v>
      </c>
      <c r="R594" s="276"/>
      <c r="S594" s="272" t="s">
        <v>17254</v>
      </c>
      <c r="T594" s="725"/>
      <c r="U594" s="275" t="s">
        <v>17228</v>
      </c>
      <c r="V594" s="276"/>
      <c r="W594" s="287">
        <v>4</v>
      </c>
      <c r="X594" s="725"/>
      <c r="Y594" s="287" t="s">
        <v>13632</v>
      </c>
      <c r="Z594" s="287"/>
      <c r="AA594" s="287"/>
      <c r="AB594" s="292"/>
      <c r="AC594" s="304"/>
    </row>
    <row r="596" spans="1:29">
      <c r="A596" s="205" t="s">
        <v>17286</v>
      </c>
      <c r="B596" s="275" t="s">
        <v>3514</v>
      </c>
      <c r="C596" s="211" t="s">
        <v>17287</v>
      </c>
      <c r="D596" s="276" t="s">
        <v>17288</v>
      </c>
      <c r="E596" s="276" t="s">
        <v>17289</v>
      </c>
      <c r="F596" s="276" t="s">
        <v>17290</v>
      </c>
      <c r="G596" s="205" t="s">
        <v>17291</v>
      </c>
      <c r="H596" s="276"/>
      <c r="I596" s="270">
        <v>42124</v>
      </c>
      <c r="J596" s="270">
        <v>42247</v>
      </c>
      <c r="K596" s="205" t="s">
        <v>13563</v>
      </c>
      <c r="L596" s="276" t="s">
        <v>17292</v>
      </c>
      <c r="M596" s="276" t="s">
        <v>17292</v>
      </c>
      <c r="N596" s="281" t="s">
        <v>17219</v>
      </c>
      <c r="O596" s="276"/>
      <c r="P596" s="276"/>
      <c r="Q596" s="276"/>
      <c r="R596" s="276" t="s">
        <v>13949</v>
      </c>
      <c r="S596" s="272" t="s">
        <v>17293</v>
      </c>
      <c r="T596" s="282">
        <v>0</v>
      </c>
      <c r="U596" s="275" t="s">
        <v>17228</v>
      </c>
      <c r="V596" s="276"/>
      <c r="W596" s="282">
        <v>15</v>
      </c>
      <c r="X596" s="282">
        <v>1</v>
      </c>
      <c r="Y596" s="287" t="s">
        <v>13632</v>
      </c>
      <c r="Z596" s="282">
        <v>112</v>
      </c>
      <c r="AA596" s="276">
        <v>0.62</v>
      </c>
      <c r="AB596" s="283" t="s">
        <v>17294</v>
      </c>
    </row>
    <row r="597" spans="1:29">
      <c r="A597" s="205" t="s">
        <v>17286</v>
      </c>
      <c r="B597" s="275" t="s">
        <v>3514</v>
      </c>
      <c r="C597" s="211" t="s">
        <v>17287</v>
      </c>
      <c r="D597" s="276" t="s">
        <v>17288</v>
      </c>
      <c r="E597" s="276" t="s">
        <v>17289</v>
      </c>
      <c r="F597" s="276" t="s">
        <v>17290</v>
      </c>
      <c r="G597" s="205" t="s">
        <v>17291</v>
      </c>
      <c r="H597" s="276"/>
      <c r="I597" s="270">
        <v>42124</v>
      </c>
      <c r="J597" s="270">
        <v>42247</v>
      </c>
      <c r="K597" s="205" t="s">
        <v>13563</v>
      </c>
      <c r="L597" s="276" t="s">
        <v>17295</v>
      </c>
      <c r="M597" s="276" t="s">
        <v>17295</v>
      </c>
      <c r="N597" s="281" t="s">
        <v>17219</v>
      </c>
      <c r="O597" s="276"/>
      <c r="P597" s="276"/>
      <c r="Q597" s="276"/>
      <c r="R597" s="276" t="s">
        <v>13949</v>
      </c>
      <c r="S597" s="272" t="s">
        <v>17293</v>
      </c>
      <c r="T597" s="282">
        <v>0</v>
      </c>
      <c r="U597" s="275" t="s">
        <v>17228</v>
      </c>
      <c r="V597" s="276"/>
      <c r="W597" s="282">
        <v>15</v>
      </c>
      <c r="X597" s="282">
        <v>1</v>
      </c>
      <c r="Y597" s="287" t="s">
        <v>13632</v>
      </c>
      <c r="Z597" s="282">
        <v>108</v>
      </c>
      <c r="AA597" s="276">
        <v>0.62</v>
      </c>
      <c r="AB597" s="283" t="s">
        <v>17294</v>
      </c>
    </row>
    <row r="598" spans="1:29">
      <c r="A598" s="205" t="s">
        <v>17286</v>
      </c>
      <c r="B598" s="275" t="s">
        <v>3514</v>
      </c>
      <c r="C598" s="211" t="s">
        <v>17287</v>
      </c>
      <c r="D598" s="276" t="s">
        <v>17288</v>
      </c>
      <c r="E598" s="276" t="s">
        <v>17289</v>
      </c>
      <c r="F598" s="276" t="s">
        <v>17290</v>
      </c>
      <c r="G598" s="205" t="s">
        <v>17291</v>
      </c>
      <c r="H598" s="276"/>
      <c r="I598" s="270">
        <v>42124</v>
      </c>
      <c r="J598" s="270">
        <v>42247</v>
      </c>
      <c r="K598" s="205" t="s">
        <v>13563</v>
      </c>
      <c r="L598" s="276" t="s">
        <v>17296</v>
      </c>
      <c r="M598" s="276" t="s">
        <v>17296</v>
      </c>
      <c r="N598" s="281" t="s">
        <v>17219</v>
      </c>
      <c r="O598" s="276"/>
      <c r="P598" s="276"/>
      <c r="Q598" s="276"/>
      <c r="R598" s="276" t="s">
        <v>13949</v>
      </c>
      <c r="S598" s="272" t="s">
        <v>17293</v>
      </c>
      <c r="T598" s="282">
        <v>0</v>
      </c>
      <c r="U598" s="275" t="s">
        <v>17228</v>
      </c>
      <c r="V598" s="276"/>
      <c r="W598" s="282">
        <v>15</v>
      </c>
      <c r="X598" s="282">
        <v>1</v>
      </c>
      <c r="Y598" s="287" t="s">
        <v>13632</v>
      </c>
      <c r="Z598" s="282">
        <v>112</v>
      </c>
      <c r="AA598" s="276">
        <v>0.61</v>
      </c>
      <c r="AB598" s="283" t="s">
        <v>17294</v>
      </c>
    </row>
    <row r="600" spans="1:29" ht="14.25">
      <c r="A600" s="205" t="s">
        <v>17297</v>
      </c>
      <c r="B600" s="205" t="s">
        <v>17298</v>
      </c>
      <c r="C600" s="211" t="s">
        <v>13558</v>
      </c>
      <c r="D600" s="205" t="s">
        <v>13559</v>
      </c>
      <c r="E600" s="205" t="s">
        <v>17299</v>
      </c>
      <c r="F600" s="205" t="s">
        <v>17300</v>
      </c>
      <c r="G600" s="205" t="s">
        <v>17301</v>
      </c>
      <c r="I600" s="270">
        <v>42037</v>
      </c>
      <c r="J600" s="270">
        <v>42096</v>
      </c>
      <c r="K600" s="205" t="s">
        <v>13563</v>
      </c>
      <c r="L600" s="280" t="s">
        <v>17302</v>
      </c>
      <c r="M600" s="280" t="s">
        <v>17302</v>
      </c>
      <c r="N600" s="281" t="s">
        <v>14352</v>
      </c>
      <c r="O600" s="276"/>
      <c r="P600" s="276" t="s">
        <v>17116</v>
      </c>
      <c r="Q600" s="276" t="s">
        <v>17116</v>
      </c>
      <c r="R600" s="276" t="s">
        <v>17116</v>
      </c>
      <c r="S600" s="272" t="s">
        <v>1192</v>
      </c>
      <c r="T600" s="287">
        <v>1</v>
      </c>
      <c r="U600" s="275" t="s">
        <v>17228</v>
      </c>
      <c r="V600" s="276"/>
      <c r="W600" s="287"/>
      <c r="X600" s="287">
        <v>1</v>
      </c>
      <c r="Y600" s="287" t="s">
        <v>13632</v>
      </c>
      <c r="Z600" s="287">
        <v>60</v>
      </c>
      <c r="AA600" s="287">
        <v>0.62</v>
      </c>
      <c r="AB600" s="292" t="s">
        <v>17303</v>
      </c>
    </row>
    <row r="602" spans="1:29">
      <c r="A602" s="205" t="s">
        <v>17304</v>
      </c>
      <c r="B602" s="205" t="s">
        <v>1033</v>
      </c>
      <c r="C602" s="211" t="s">
        <v>17305</v>
      </c>
      <c r="D602" s="205" t="s">
        <v>16454</v>
      </c>
      <c r="E602" s="205" t="s">
        <v>17306</v>
      </c>
      <c r="F602" s="205" t="s">
        <v>16719</v>
      </c>
      <c r="G602" s="205" t="s">
        <v>17307</v>
      </c>
      <c r="I602" s="270">
        <v>42038</v>
      </c>
      <c r="J602" s="270">
        <v>42089</v>
      </c>
      <c r="K602" s="205" t="s">
        <v>13563</v>
      </c>
      <c r="L602" s="306" t="s">
        <v>17308</v>
      </c>
      <c r="M602" s="306" t="s">
        <v>17308</v>
      </c>
      <c r="N602" s="281" t="s">
        <v>17219</v>
      </c>
      <c r="P602" s="205" t="s">
        <v>17116</v>
      </c>
      <c r="Q602" s="205" t="s">
        <v>17116</v>
      </c>
      <c r="R602" s="205" t="s">
        <v>17116</v>
      </c>
      <c r="S602" s="272" t="s">
        <v>1192</v>
      </c>
      <c r="T602" s="287">
        <v>1</v>
      </c>
      <c r="U602" s="275" t="s">
        <v>17228</v>
      </c>
      <c r="W602" s="287">
        <v>300</v>
      </c>
      <c r="X602" s="287">
        <v>30</v>
      </c>
      <c r="Y602" s="287" t="s">
        <v>13632</v>
      </c>
      <c r="Z602" s="287">
        <v>38</v>
      </c>
      <c r="AA602" s="287">
        <v>1.0900000000000001</v>
      </c>
      <c r="AB602" s="292"/>
    </row>
    <row r="603" spans="1:29">
      <c r="A603" s="205" t="s">
        <v>17304</v>
      </c>
      <c r="B603" s="205" t="s">
        <v>1033</v>
      </c>
      <c r="C603" s="211" t="s">
        <v>17305</v>
      </c>
      <c r="D603" s="205" t="s">
        <v>16454</v>
      </c>
      <c r="E603" s="205" t="s">
        <v>17306</v>
      </c>
      <c r="F603" s="205" t="s">
        <v>16719</v>
      </c>
      <c r="G603" s="205" t="s">
        <v>17307</v>
      </c>
      <c r="I603" s="270">
        <v>42038</v>
      </c>
      <c r="J603" s="270">
        <v>42089</v>
      </c>
      <c r="K603" s="205" t="s">
        <v>13563</v>
      </c>
      <c r="L603" s="307" t="s">
        <v>17309</v>
      </c>
      <c r="M603" s="307" t="s">
        <v>17309</v>
      </c>
      <c r="N603" s="281" t="s">
        <v>17219</v>
      </c>
      <c r="P603" s="205" t="s">
        <v>17116</v>
      </c>
      <c r="Q603" s="205" t="s">
        <v>17116</v>
      </c>
      <c r="R603" s="205" t="s">
        <v>17116</v>
      </c>
      <c r="S603" s="272" t="s">
        <v>1192</v>
      </c>
      <c r="T603" s="287">
        <v>1</v>
      </c>
      <c r="U603" s="275" t="s">
        <v>17228</v>
      </c>
      <c r="W603" s="287">
        <v>300</v>
      </c>
      <c r="X603" s="287">
        <v>30</v>
      </c>
      <c r="Y603" s="287" t="s">
        <v>13632</v>
      </c>
      <c r="Z603" s="287">
        <v>38</v>
      </c>
      <c r="AA603" s="287">
        <v>0.96</v>
      </c>
      <c r="AB603" s="292"/>
    </row>
    <row r="604" spans="1:29">
      <c r="A604" s="205" t="s">
        <v>17304</v>
      </c>
      <c r="B604" s="205" t="s">
        <v>1033</v>
      </c>
      <c r="C604" s="211" t="s">
        <v>17305</v>
      </c>
      <c r="D604" s="205" t="s">
        <v>16454</v>
      </c>
      <c r="E604" s="205" t="s">
        <v>17306</v>
      </c>
      <c r="F604" s="205" t="s">
        <v>16719</v>
      </c>
      <c r="G604" s="205" t="s">
        <v>17307</v>
      </c>
      <c r="I604" s="270">
        <v>42038</v>
      </c>
      <c r="J604" s="270">
        <v>42089</v>
      </c>
      <c r="K604" s="205" t="s">
        <v>13563</v>
      </c>
      <c r="L604" s="307" t="s">
        <v>17310</v>
      </c>
      <c r="M604" s="307" t="s">
        <v>17310</v>
      </c>
      <c r="N604" s="281" t="s">
        <v>17219</v>
      </c>
      <c r="P604" s="205" t="s">
        <v>17116</v>
      </c>
      <c r="Q604" s="205" t="s">
        <v>17116</v>
      </c>
      <c r="R604" s="205" t="s">
        <v>17116</v>
      </c>
      <c r="S604" s="272" t="s">
        <v>1192</v>
      </c>
      <c r="T604" s="287">
        <v>1</v>
      </c>
      <c r="U604" s="275" t="s">
        <v>17228</v>
      </c>
      <c r="W604" s="287">
        <v>300</v>
      </c>
      <c r="X604" s="287">
        <v>30</v>
      </c>
      <c r="Y604" s="287" t="s">
        <v>13632</v>
      </c>
      <c r="Z604" s="287">
        <v>38</v>
      </c>
      <c r="AA604" s="287">
        <v>1.22</v>
      </c>
      <c r="AB604" s="292"/>
    </row>
    <row r="605" spans="1:29">
      <c r="A605" s="205" t="s">
        <v>17304</v>
      </c>
      <c r="B605" s="205" t="s">
        <v>1033</v>
      </c>
      <c r="C605" s="211" t="s">
        <v>17305</v>
      </c>
      <c r="D605" s="205" t="s">
        <v>16454</v>
      </c>
      <c r="E605" s="205" t="s">
        <v>17306</v>
      </c>
      <c r="F605" s="205" t="s">
        <v>16719</v>
      </c>
      <c r="G605" s="205" t="s">
        <v>17307</v>
      </c>
      <c r="I605" s="270">
        <v>42038</v>
      </c>
      <c r="J605" s="270">
        <v>42089</v>
      </c>
      <c r="K605" s="205" t="s">
        <v>13563</v>
      </c>
      <c r="L605" s="307" t="s">
        <v>17311</v>
      </c>
      <c r="M605" s="307" t="s">
        <v>17311</v>
      </c>
      <c r="N605" s="281" t="s">
        <v>17219</v>
      </c>
      <c r="P605" s="205" t="s">
        <v>17116</v>
      </c>
      <c r="Q605" s="205" t="s">
        <v>17116</v>
      </c>
      <c r="R605" s="205" t="s">
        <v>17116</v>
      </c>
      <c r="S605" s="272" t="s">
        <v>1192</v>
      </c>
      <c r="T605" s="287">
        <v>1</v>
      </c>
      <c r="U605" s="275" t="s">
        <v>17228</v>
      </c>
      <c r="W605" s="287">
        <v>180</v>
      </c>
      <c r="X605" s="287">
        <v>16</v>
      </c>
      <c r="Y605" s="287" t="s">
        <v>13632</v>
      </c>
      <c r="Z605" s="287">
        <v>20</v>
      </c>
      <c r="AA605" s="287">
        <v>0.84</v>
      </c>
      <c r="AB605" s="292"/>
    </row>
    <row r="606" spans="1:29">
      <c r="A606" s="205" t="s">
        <v>17304</v>
      </c>
      <c r="B606" s="205" t="s">
        <v>1033</v>
      </c>
      <c r="C606" s="211" t="s">
        <v>17305</v>
      </c>
      <c r="D606" s="205" t="s">
        <v>16454</v>
      </c>
      <c r="E606" s="205" t="s">
        <v>17306</v>
      </c>
      <c r="F606" s="205" t="s">
        <v>16719</v>
      </c>
      <c r="G606" s="205" t="s">
        <v>17307</v>
      </c>
      <c r="I606" s="270">
        <v>42038</v>
      </c>
      <c r="J606" s="270">
        <v>42089</v>
      </c>
      <c r="K606" s="205" t="s">
        <v>13563</v>
      </c>
      <c r="L606" s="307" t="s">
        <v>17312</v>
      </c>
      <c r="M606" s="307" t="s">
        <v>17312</v>
      </c>
      <c r="N606" s="281" t="s">
        <v>17219</v>
      </c>
      <c r="P606" s="205" t="s">
        <v>17116</v>
      </c>
      <c r="Q606" s="205" t="s">
        <v>17116</v>
      </c>
      <c r="R606" s="205" t="s">
        <v>17116</v>
      </c>
      <c r="S606" s="272" t="s">
        <v>1192</v>
      </c>
      <c r="T606" s="287">
        <v>1</v>
      </c>
      <c r="U606" s="275" t="s">
        <v>17228</v>
      </c>
      <c r="W606" s="287">
        <v>180</v>
      </c>
      <c r="X606" s="287">
        <v>14</v>
      </c>
      <c r="Y606" s="287" t="s">
        <v>13632</v>
      </c>
      <c r="Z606" s="287">
        <v>20</v>
      </c>
      <c r="AA606" s="287">
        <v>0.76</v>
      </c>
      <c r="AB606" s="292"/>
    </row>
    <row r="607" spans="1:29">
      <c r="A607" s="205" t="s">
        <v>17304</v>
      </c>
      <c r="B607" s="205" t="s">
        <v>1033</v>
      </c>
      <c r="C607" s="211" t="s">
        <v>17305</v>
      </c>
      <c r="D607" s="205" t="s">
        <v>16454</v>
      </c>
      <c r="E607" s="205" t="s">
        <v>17306</v>
      </c>
      <c r="F607" s="205" t="s">
        <v>16719</v>
      </c>
      <c r="G607" s="205" t="s">
        <v>17307</v>
      </c>
      <c r="I607" s="270">
        <v>42038</v>
      </c>
      <c r="J607" s="270">
        <v>42089</v>
      </c>
      <c r="K607" s="205" t="s">
        <v>13563</v>
      </c>
      <c r="L607" s="307" t="s">
        <v>17313</v>
      </c>
      <c r="M607" s="307" t="s">
        <v>17313</v>
      </c>
      <c r="N607" s="281" t="s">
        <v>17219</v>
      </c>
      <c r="P607" s="205" t="s">
        <v>17116</v>
      </c>
      <c r="Q607" s="205" t="s">
        <v>17116</v>
      </c>
      <c r="R607" s="205" t="s">
        <v>17116</v>
      </c>
      <c r="S607" s="272" t="s">
        <v>1192</v>
      </c>
      <c r="T607" s="287">
        <v>1</v>
      </c>
      <c r="U607" s="275" t="s">
        <v>17228</v>
      </c>
      <c r="W607" s="287">
        <v>180</v>
      </c>
      <c r="X607" s="287">
        <v>16</v>
      </c>
      <c r="Y607" s="287" t="s">
        <v>13632</v>
      </c>
      <c r="Z607" s="287">
        <v>20</v>
      </c>
      <c r="AA607" s="287">
        <v>0.82</v>
      </c>
      <c r="AB607" s="292"/>
    </row>
    <row r="609" spans="1:28" ht="14.25">
      <c r="B609" s="205" t="s">
        <v>13591</v>
      </c>
      <c r="C609" s="211" t="s">
        <v>17042</v>
      </c>
      <c r="D609" s="205" t="s">
        <v>17043</v>
      </c>
      <c r="G609" s="205" t="s">
        <v>17314</v>
      </c>
      <c r="I609" s="270">
        <v>42038</v>
      </c>
      <c r="J609" s="270">
        <v>42093</v>
      </c>
      <c r="K609" s="205" t="s">
        <v>13563</v>
      </c>
      <c r="L609" s="280" t="s">
        <v>17315</v>
      </c>
      <c r="M609" s="280"/>
      <c r="N609" s="281" t="s">
        <v>13597</v>
      </c>
      <c r="O609" s="276"/>
      <c r="P609" s="276" t="s">
        <v>17116</v>
      </c>
      <c r="Q609" s="276" t="s">
        <v>17116</v>
      </c>
      <c r="R609" s="276"/>
      <c r="S609" s="272" t="s">
        <v>1192</v>
      </c>
      <c r="T609" s="287">
        <v>4</v>
      </c>
      <c r="U609" s="275" t="s">
        <v>17228</v>
      </c>
      <c r="V609" s="276"/>
      <c r="W609" s="287"/>
      <c r="X609" s="287">
        <v>1</v>
      </c>
      <c r="Y609" s="287" t="s">
        <v>13632</v>
      </c>
      <c r="Z609" s="287"/>
      <c r="AA609" s="287"/>
      <c r="AB609" s="292" t="s">
        <v>17316</v>
      </c>
    </row>
    <row r="611" spans="1:28" s="238" customFormat="1">
      <c r="B611" s="238" t="s">
        <v>13082</v>
      </c>
      <c r="C611" s="211" t="s">
        <v>13083</v>
      </c>
      <c r="D611" s="238" t="s">
        <v>13084</v>
      </c>
      <c r="E611" s="238" t="s">
        <v>13085</v>
      </c>
      <c r="F611" s="238" t="s">
        <v>13086</v>
      </c>
      <c r="G611" s="238" t="s">
        <v>13087</v>
      </c>
      <c r="I611" s="238" t="s">
        <v>13088</v>
      </c>
      <c r="J611" s="238" t="s">
        <v>13089</v>
      </c>
      <c r="K611" s="238" t="s">
        <v>13090</v>
      </c>
      <c r="L611" s="297" t="s">
        <v>17317</v>
      </c>
      <c r="M611" s="297" t="s">
        <v>17318</v>
      </c>
      <c r="N611" s="297" t="s">
        <v>17319</v>
      </c>
      <c r="O611" s="297" t="s">
        <v>17320</v>
      </c>
      <c r="P611" s="297" t="s">
        <v>13094</v>
      </c>
      <c r="Q611" s="297" t="s">
        <v>13095</v>
      </c>
      <c r="R611" s="297" t="s">
        <v>13096</v>
      </c>
      <c r="S611" s="297" t="s">
        <v>17</v>
      </c>
      <c r="T611" s="297" t="s">
        <v>17321</v>
      </c>
      <c r="U611" s="297" t="s">
        <v>17322</v>
      </c>
      <c r="V611" s="297" t="s">
        <v>17323</v>
      </c>
      <c r="W611" s="297" t="s">
        <v>13100</v>
      </c>
      <c r="X611" s="297" t="s">
        <v>17324</v>
      </c>
      <c r="Y611" s="297" t="s">
        <v>17325</v>
      </c>
      <c r="Z611" s="297" t="s">
        <v>17326</v>
      </c>
      <c r="AA611" s="297" t="s">
        <v>25</v>
      </c>
      <c r="AB611" s="297"/>
    </row>
    <row r="612" spans="1:28" ht="14.25">
      <c r="B612" s="205" t="s">
        <v>8363</v>
      </c>
      <c r="C612" s="211" t="s">
        <v>17327</v>
      </c>
      <c r="D612" s="205" t="s">
        <v>17043</v>
      </c>
      <c r="E612" s="205" t="s">
        <v>12182</v>
      </c>
      <c r="F612" s="205" t="s">
        <v>12182</v>
      </c>
      <c r="G612" s="205" t="s">
        <v>17328</v>
      </c>
      <c r="I612" s="270">
        <v>42044</v>
      </c>
      <c r="J612" s="270">
        <v>42051</v>
      </c>
      <c r="K612" s="205" t="s">
        <v>17329</v>
      </c>
      <c r="L612" s="308" t="s">
        <v>17330</v>
      </c>
      <c r="M612" s="308" t="s">
        <v>17331</v>
      </c>
      <c r="N612" s="309" t="s">
        <v>695</v>
      </c>
      <c r="O612" s="281" t="s">
        <v>17332</v>
      </c>
      <c r="P612" s="276" t="s">
        <v>17333</v>
      </c>
      <c r="Q612" s="276"/>
      <c r="R612" s="276"/>
      <c r="S612" s="276"/>
      <c r="T612" s="272" t="s">
        <v>17334</v>
      </c>
      <c r="U612" s="282">
        <v>32</v>
      </c>
      <c r="V612" s="275"/>
      <c r="W612" s="276"/>
      <c r="X612" s="282"/>
      <c r="Y612" s="282"/>
      <c r="Z612" s="282"/>
      <c r="AA612" s="292"/>
    </row>
    <row r="614" spans="1:28" s="238" customFormat="1">
      <c r="B614" s="238" t="s">
        <v>13082</v>
      </c>
      <c r="C614" s="211" t="s">
        <v>13083</v>
      </c>
      <c r="D614" s="238" t="s">
        <v>13084</v>
      </c>
      <c r="E614" s="238" t="s">
        <v>13085</v>
      </c>
      <c r="F614" s="238" t="s">
        <v>13086</v>
      </c>
      <c r="G614" s="238" t="s">
        <v>13087</v>
      </c>
      <c r="I614" s="238" t="s">
        <v>13088</v>
      </c>
      <c r="J614" s="238" t="s">
        <v>13089</v>
      </c>
      <c r="K614" s="238" t="s">
        <v>13090</v>
      </c>
      <c r="L614" s="297" t="s">
        <v>13091</v>
      </c>
      <c r="M614" s="297" t="s">
        <v>13092</v>
      </c>
      <c r="N614" s="297" t="s">
        <v>13093</v>
      </c>
      <c r="O614" s="297" t="s">
        <v>13094</v>
      </c>
      <c r="P614" s="297" t="s">
        <v>13095</v>
      </c>
      <c r="Q614" s="297" t="s">
        <v>13096</v>
      </c>
      <c r="R614" s="297" t="s">
        <v>17</v>
      </c>
      <c r="S614" s="297" t="s">
        <v>13097</v>
      </c>
      <c r="T614" s="297" t="s">
        <v>13098</v>
      </c>
      <c r="U614" s="297" t="s">
        <v>13099</v>
      </c>
      <c r="V614" s="297" t="s">
        <v>13100</v>
      </c>
      <c r="W614" s="297" t="s">
        <v>13101</v>
      </c>
      <c r="X614" s="297" t="s">
        <v>13102</v>
      </c>
      <c r="Y614" s="297" t="s">
        <v>13103</v>
      </c>
      <c r="Z614" s="297" t="s">
        <v>13104</v>
      </c>
      <c r="AA614" s="297" t="s">
        <v>13105</v>
      </c>
      <c r="AB614" s="297" t="s">
        <v>25</v>
      </c>
    </row>
    <row r="615" spans="1:28" ht="14.25">
      <c r="A615" s="205" t="s">
        <v>17335</v>
      </c>
      <c r="B615" s="205" t="s">
        <v>13591</v>
      </c>
      <c r="C615" s="211" t="s">
        <v>17223</v>
      </c>
      <c r="D615" s="205" t="s">
        <v>12797</v>
      </c>
      <c r="E615" s="205" t="s">
        <v>17224</v>
      </c>
      <c r="F615" s="205" t="s">
        <v>17225</v>
      </c>
      <c r="G615" s="205" t="s">
        <v>17226</v>
      </c>
      <c r="I615" s="270">
        <v>42067</v>
      </c>
      <c r="J615" s="270">
        <v>42079</v>
      </c>
      <c r="K615" s="205" t="s">
        <v>13563</v>
      </c>
      <c r="L615" s="280" t="s">
        <v>17336</v>
      </c>
      <c r="M615" s="280"/>
      <c r="N615" s="281"/>
      <c r="O615" s="276" t="s">
        <v>17337</v>
      </c>
      <c r="P615" s="276"/>
      <c r="Q615" s="276"/>
      <c r="R615" s="276"/>
      <c r="S615" s="272"/>
      <c r="T615" s="287"/>
      <c r="U615" s="275" t="s">
        <v>17228</v>
      </c>
      <c r="V615" s="277" t="s">
        <v>17229</v>
      </c>
      <c r="W615" s="276">
        <f t="shared" ref="W615:W625" si="1">15*X615</f>
        <v>120</v>
      </c>
      <c r="X615" s="287">
        <v>8</v>
      </c>
      <c r="Y615" s="287" t="s">
        <v>14075</v>
      </c>
      <c r="Z615" s="287">
        <v>20</v>
      </c>
      <c r="AA615" s="287">
        <v>0.64</v>
      </c>
      <c r="AB615" s="291" t="s">
        <v>17338</v>
      </c>
    </row>
    <row r="616" spans="1:28" ht="14.25">
      <c r="A616" s="205" t="s">
        <v>17335</v>
      </c>
      <c r="B616" s="205" t="s">
        <v>13591</v>
      </c>
      <c r="C616" s="211" t="s">
        <v>17223</v>
      </c>
      <c r="D616" s="205" t="s">
        <v>12797</v>
      </c>
      <c r="E616" s="205" t="s">
        <v>17224</v>
      </c>
      <c r="F616" s="205" t="s">
        <v>17225</v>
      </c>
      <c r="G616" s="205" t="s">
        <v>17226</v>
      </c>
      <c r="I616" s="270">
        <v>42067</v>
      </c>
      <c r="J616" s="270">
        <v>42079</v>
      </c>
      <c r="K616" s="205" t="s">
        <v>13563</v>
      </c>
      <c r="L616" s="280" t="s">
        <v>17339</v>
      </c>
      <c r="M616" s="280"/>
      <c r="N616" s="281"/>
      <c r="O616" s="276" t="s">
        <v>17337</v>
      </c>
      <c r="P616" s="276"/>
      <c r="Q616" s="276"/>
      <c r="R616" s="276"/>
      <c r="S616" s="272"/>
      <c r="T616" s="287"/>
      <c r="U616" s="275" t="s">
        <v>17228</v>
      </c>
      <c r="V616" s="277" t="s">
        <v>17340</v>
      </c>
      <c r="W616" s="276">
        <f t="shared" si="1"/>
        <v>120</v>
      </c>
      <c r="X616" s="287">
        <v>8</v>
      </c>
      <c r="Y616" s="287" t="s">
        <v>14075</v>
      </c>
      <c r="Z616" s="287">
        <v>20</v>
      </c>
      <c r="AA616" s="287">
        <v>0.64</v>
      </c>
      <c r="AB616" s="292"/>
    </row>
    <row r="617" spans="1:28" ht="14.25">
      <c r="A617" s="205" t="s">
        <v>17335</v>
      </c>
      <c r="B617" s="205" t="s">
        <v>13591</v>
      </c>
      <c r="C617" s="211" t="s">
        <v>17223</v>
      </c>
      <c r="D617" s="205" t="s">
        <v>12797</v>
      </c>
      <c r="E617" s="205" t="s">
        <v>17224</v>
      </c>
      <c r="F617" s="205" t="s">
        <v>17225</v>
      </c>
      <c r="G617" s="205" t="s">
        <v>17226</v>
      </c>
      <c r="I617" s="270">
        <v>42067</v>
      </c>
      <c r="J617" s="270">
        <v>42079</v>
      </c>
      <c r="K617" s="205" t="s">
        <v>13563</v>
      </c>
      <c r="L617" s="280" t="s">
        <v>17341</v>
      </c>
      <c r="M617" s="280"/>
      <c r="N617" s="281"/>
      <c r="O617" s="276" t="s">
        <v>17342</v>
      </c>
      <c r="P617" s="276"/>
      <c r="Q617" s="276"/>
      <c r="R617" s="276"/>
      <c r="S617" s="272"/>
      <c r="T617" s="287"/>
      <c r="U617" s="275" t="s">
        <v>17228</v>
      </c>
      <c r="V617" s="277" t="s">
        <v>17340</v>
      </c>
      <c r="W617" s="276">
        <f t="shared" si="1"/>
        <v>120</v>
      </c>
      <c r="X617" s="276">
        <v>8</v>
      </c>
      <c r="Y617" s="287" t="s">
        <v>14075</v>
      </c>
      <c r="Z617" s="287">
        <v>20</v>
      </c>
      <c r="AA617" s="287">
        <v>0.64</v>
      </c>
      <c r="AB617" s="292"/>
    </row>
    <row r="618" spans="1:28" ht="14.25">
      <c r="A618" s="205" t="s">
        <v>17335</v>
      </c>
      <c r="B618" s="205" t="s">
        <v>13591</v>
      </c>
      <c r="C618" s="211" t="s">
        <v>17223</v>
      </c>
      <c r="D618" s="205" t="s">
        <v>12797</v>
      </c>
      <c r="E618" s="205" t="s">
        <v>17224</v>
      </c>
      <c r="F618" s="205" t="s">
        <v>17225</v>
      </c>
      <c r="G618" s="205" t="s">
        <v>17226</v>
      </c>
      <c r="I618" s="270">
        <v>42067</v>
      </c>
      <c r="J618" s="270">
        <v>42079</v>
      </c>
      <c r="K618" s="205" t="s">
        <v>13563</v>
      </c>
      <c r="L618" s="280" t="s">
        <v>17343</v>
      </c>
      <c r="M618" s="280"/>
      <c r="N618" s="281"/>
      <c r="O618" s="276" t="s">
        <v>17342</v>
      </c>
      <c r="P618" s="276"/>
      <c r="Q618" s="276"/>
      <c r="R618" s="276"/>
      <c r="S618" s="272"/>
      <c r="T618" s="287"/>
      <c r="U618" s="275" t="s">
        <v>17228</v>
      </c>
      <c r="V618" s="277" t="s">
        <v>17340</v>
      </c>
      <c r="W618" s="276">
        <f t="shared" si="1"/>
        <v>120</v>
      </c>
      <c r="X618" s="287">
        <v>8</v>
      </c>
      <c r="Y618" s="287" t="s">
        <v>17344</v>
      </c>
      <c r="Z618" s="287">
        <v>20</v>
      </c>
      <c r="AA618" s="287">
        <v>0.64</v>
      </c>
      <c r="AB618" s="292"/>
    </row>
    <row r="619" spans="1:28" ht="14.25">
      <c r="A619" s="205" t="s">
        <v>17335</v>
      </c>
      <c r="B619" s="205" t="s">
        <v>13591</v>
      </c>
      <c r="C619" s="211" t="s">
        <v>17223</v>
      </c>
      <c r="D619" s="205" t="s">
        <v>12797</v>
      </c>
      <c r="E619" s="205" t="s">
        <v>17224</v>
      </c>
      <c r="F619" s="205" t="s">
        <v>17225</v>
      </c>
      <c r="G619" s="205" t="s">
        <v>17226</v>
      </c>
      <c r="I619" s="270">
        <v>42067</v>
      </c>
      <c r="J619" s="270">
        <v>42079</v>
      </c>
      <c r="K619" s="205" t="s">
        <v>13563</v>
      </c>
      <c r="L619" s="280" t="s">
        <v>17345</v>
      </c>
      <c r="M619" s="280"/>
      <c r="N619" s="281"/>
      <c r="O619" s="276" t="s">
        <v>17342</v>
      </c>
      <c r="P619" s="276"/>
      <c r="Q619" s="276"/>
      <c r="R619" s="276"/>
      <c r="S619" s="272"/>
      <c r="T619" s="287"/>
      <c r="U619" s="275" t="s">
        <v>17228</v>
      </c>
      <c r="V619" s="277" t="s">
        <v>17340</v>
      </c>
      <c r="W619" s="276">
        <f t="shared" si="1"/>
        <v>30</v>
      </c>
      <c r="X619" s="287">
        <v>2</v>
      </c>
      <c r="Y619" s="287" t="s">
        <v>17344</v>
      </c>
      <c r="Z619" s="287">
        <v>20</v>
      </c>
      <c r="AA619" s="287">
        <v>0.64</v>
      </c>
      <c r="AB619" s="292"/>
    </row>
    <row r="620" spans="1:28" ht="14.25">
      <c r="A620" s="205" t="s">
        <v>17335</v>
      </c>
      <c r="B620" s="205" t="s">
        <v>13591</v>
      </c>
      <c r="C620" s="211" t="s">
        <v>17223</v>
      </c>
      <c r="D620" s="205" t="s">
        <v>12797</v>
      </c>
      <c r="E620" s="205" t="s">
        <v>17224</v>
      </c>
      <c r="F620" s="205" t="s">
        <v>17225</v>
      </c>
      <c r="G620" s="205" t="s">
        <v>17226</v>
      </c>
      <c r="I620" s="270">
        <v>42067</v>
      </c>
      <c r="J620" s="270">
        <v>42079</v>
      </c>
      <c r="K620" s="205" t="s">
        <v>13563</v>
      </c>
      <c r="L620" s="280" t="s">
        <v>17346</v>
      </c>
      <c r="M620" s="280"/>
      <c r="N620" s="281"/>
      <c r="O620" s="276" t="s">
        <v>17342</v>
      </c>
      <c r="P620" s="276"/>
      <c r="Q620" s="276"/>
      <c r="R620" s="276"/>
      <c r="S620" s="272"/>
      <c r="T620" s="287"/>
      <c r="U620" s="275" t="s">
        <v>17228</v>
      </c>
      <c r="V620" s="277" t="s">
        <v>17340</v>
      </c>
      <c r="W620" s="276">
        <f t="shared" si="1"/>
        <v>15</v>
      </c>
      <c r="X620" s="287">
        <v>1</v>
      </c>
      <c r="Y620" s="287" t="s">
        <v>17344</v>
      </c>
      <c r="Z620" s="287">
        <v>20</v>
      </c>
      <c r="AA620" s="287">
        <v>0.64</v>
      </c>
      <c r="AB620" s="292"/>
    </row>
    <row r="621" spans="1:28" ht="14.25">
      <c r="A621" s="205" t="s">
        <v>17335</v>
      </c>
      <c r="B621" s="205" t="s">
        <v>13591</v>
      </c>
      <c r="C621" s="211" t="s">
        <v>17223</v>
      </c>
      <c r="D621" s="205" t="s">
        <v>12797</v>
      </c>
      <c r="E621" s="205" t="s">
        <v>17224</v>
      </c>
      <c r="F621" s="205" t="s">
        <v>17225</v>
      </c>
      <c r="G621" s="205" t="s">
        <v>17226</v>
      </c>
      <c r="I621" s="270">
        <v>42067</v>
      </c>
      <c r="J621" s="270">
        <v>42079</v>
      </c>
      <c r="K621" s="205" t="s">
        <v>13563</v>
      </c>
      <c r="L621" s="280" t="s">
        <v>17347</v>
      </c>
      <c r="M621" s="280"/>
      <c r="N621" s="281"/>
      <c r="O621" s="276" t="s">
        <v>17342</v>
      </c>
      <c r="P621" s="276"/>
      <c r="Q621" s="276"/>
      <c r="R621" s="276"/>
      <c r="S621" s="272"/>
      <c r="T621" s="287"/>
      <c r="U621" s="275" t="s">
        <v>17228</v>
      </c>
      <c r="V621" s="277" t="s">
        <v>17340</v>
      </c>
      <c r="W621" s="276">
        <f t="shared" si="1"/>
        <v>15</v>
      </c>
      <c r="X621" s="287">
        <v>1</v>
      </c>
      <c r="Y621" s="287" t="s">
        <v>17344</v>
      </c>
      <c r="Z621" s="287">
        <v>40</v>
      </c>
      <c r="AA621" s="287"/>
      <c r="AB621" s="292" t="s">
        <v>17348</v>
      </c>
    </row>
    <row r="622" spans="1:28" ht="14.25">
      <c r="A622" s="205" t="s">
        <v>17335</v>
      </c>
      <c r="B622" s="205" t="s">
        <v>13591</v>
      </c>
      <c r="C622" s="211" t="s">
        <v>17223</v>
      </c>
      <c r="D622" s="205" t="s">
        <v>12797</v>
      </c>
      <c r="E622" s="205" t="s">
        <v>17224</v>
      </c>
      <c r="F622" s="205" t="s">
        <v>17225</v>
      </c>
      <c r="G622" s="205" t="s">
        <v>17226</v>
      </c>
      <c r="I622" s="270">
        <v>42067</v>
      </c>
      <c r="J622" s="270">
        <v>42079</v>
      </c>
      <c r="K622" s="205" t="s">
        <v>13563</v>
      </c>
      <c r="L622" s="280" t="s">
        <v>17349</v>
      </c>
      <c r="M622" s="280"/>
      <c r="N622" s="281"/>
      <c r="O622" s="276" t="s">
        <v>17342</v>
      </c>
      <c r="P622" s="276"/>
      <c r="Q622" s="276"/>
      <c r="R622" s="276"/>
      <c r="S622" s="272"/>
      <c r="T622" s="287"/>
      <c r="U622" s="275" t="s">
        <v>17228</v>
      </c>
      <c r="V622" s="277" t="s">
        <v>17340</v>
      </c>
      <c r="W622" s="276">
        <f t="shared" si="1"/>
        <v>15</v>
      </c>
      <c r="X622" s="287">
        <v>1</v>
      </c>
      <c r="Y622" s="287" t="s">
        <v>17344</v>
      </c>
      <c r="Z622" s="287">
        <v>40</v>
      </c>
      <c r="AA622" s="287"/>
      <c r="AB622" s="292" t="s">
        <v>17348</v>
      </c>
    </row>
    <row r="623" spans="1:28" ht="14.25">
      <c r="A623" s="205" t="s">
        <v>17335</v>
      </c>
      <c r="B623" s="205" t="s">
        <v>13591</v>
      </c>
      <c r="C623" s="211" t="s">
        <v>17223</v>
      </c>
      <c r="D623" s="205" t="s">
        <v>12797</v>
      </c>
      <c r="E623" s="205" t="s">
        <v>17224</v>
      </c>
      <c r="F623" s="205" t="s">
        <v>17225</v>
      </c>
      <c r="G623" s="205" t="s">
        <v>17226</v>
      </c>
      <c r="I623" s="270">
        <v>42067</v>
      </c>
      <c r="J623" s="270">
        <v>42079</v>
      </c>
      <c r="K623" s="205" t="s">
        <v>13563</v>
      </c>
      <c r="L623" s="280" t="s">
        <v>17350</v>
      </c>
      <c r="M623" s="280"/>
      <c r="N623" s="281"/>
      <c r="O623" s="276" t="s">
        <v>17342</v>
      </c>
      <c r="P623" s="276"/>
      <c r="Q623" s="276"/>
      <c r="R623" s="276"/>
      <c r="S623" s="272"/>
      <c r="T623" s="287"/>
      <c r="U623" s="275" t="s">
        <v>17228</v>
      </c>
      <c r="V623" s="277" t="s">
        <v>17340</v>
      </c>
      <c r="W623" s="276">
        <f t="shared" si="1"/>
        <v>30</v>
      </c>
      <c r="X623" s="287">
        <v>2</v>
      </c>
      <c r="Y623" s="287" t="s">
        <v>17344</v>
      </c>
      <c r="Z623" s="287">
        <v>20</v>
      </c>
      <c r="AA623" s="287">
        <v>0.64</v>
      </c>
      <c r="AB623" s="292"/>
    </row>
    <row r="624" spans="1:28" ht="14.25">
      <c r="A624" s="205" t="s">
        <v>17335</v>
      </c>
      <c r="B624" s="205" t="s">
        <v>13591</v>
      </c>
      <c r="C624" s="211" t="s">
        <v>17223</v>
      </c>
      <c r="D624" s="205" t="s">
        <v>12797</v>
      </c>
      <c r="E624" s="205" t="s">
        <v>17224</v>
      </c>
      <c r="F624" s="205" t="s">
        <v>17225</v>
      </c>
      <c r="G624" s="205" t="s">
        <v>17226</v>
      </c>
      <c r="I624" s="270">
        <v>42067</v>
      </c>
      <c r="J624" s="270">
        <v>42079</v>
      </c>
      <c r="K624" s="205" t="s">
        <v>13563</v>
      </c>
      <c r="L624" s="280" t="s">
        <v>17351</v>
      </c>
      <c r="M624" s="280"/>
      <c r="N624" s="281"/>
      <c r="O624" s="276" t="s">
        <v>17342</v>
      </c>
      <c r="P624" s="276"/>
      <c r="Q624" s="276"/>
      <c r="R624" s="276"/>
      <c r="S624" s="272"/>
      <c r="T624" s="287"/>
      <c r="U624" s="275" t="s">
        <v>17228</v>
      </c>
      <c r="V624" s="277" t="s">
        <v>17340</v>
      </c>
      <c r="W624" s="276">
        <f t="shared" si="1"/>
        <v>120</v>
      </c>
      <c r="X624" s="287">
        <v>8</v>
      </c>
      <c r="Y624" s="287" t="s">
        <v>17344</v>
      </c>
      <c r="Z624" s="287">
        <v>20</v>
      </c>
      <c r="AA624" s="287">
        <v>0.64</v>
      </c>
      <c r="AB624" s="292"/>
    </row>
    <row r="625" spans="1:28" ht="14.25">
      <c r="A625" s="205" t="s">
        <v>17335</v>
      </c>
      <c r="B625" s="205" t="s">
        <v>13591</v>
      </c>
      <c r="C625" s="211" t="s">
        <v>17223</v>
      </c>
      <c r="D625" s="205" t="s">
        <v>12797</v>
      </c>
      <c r="E625" s="205" t="s">
        <v>17224</v>
      </c>
      <c r="F625" s="205" t="s">
        <v>17225</v>
      </c>
      <c r="G625" s="205" t="s">
        <v>17226</v>
      </c>
      <c r="I625" s="270">
        <v>42067</v>
      </c>
      <c r="J625" s="270">
        <v>42079</v>
      </c>
      <c r="K625" s="205" t="s">
        <v>13563</v>
      </c>
      <c r="L625" s="280" t="s">
        <v>17352</v>
      </c>
      <c r="M625" s="280"/>
      <c r="N625" s="281"/>
      <c r="O625" s="276" t="s">
        <v>17342</v>
      </c>
      <c r="P625" s="276"/>
      <c r="Q625" s="276"/>
      <c r="R625" s="276"/>
      <c r="S625" s="272"/>
      <c r="T625" s="287"/>
      <c r="U625" s="275" t="s">
        <v>17228</v>
      </c>
      <c r="V625" s="277" t="s">
        <v>17340</v>
      </c>
      <c r="W625" s="276">
        <f t="shared" si="1"/>
        <v>15</v>
      </c>
      <c r="X625" s="287">
        <v>1</v>
      </c>
      <c r="Y625" s="287" t="s">
        <v>17344</v>
      </c>
      <c r="Z625" s="287">
        <v>20</v>
      </c>
      <c r="AA625" s="287">
        <v>0.64</v>
      </c>
      <c r="AB625" s="292"/>
    </row>
    <row r="626" spans="1:28" ht="15">
      <c r="L626" s="296"/>
      <c r="M626" s="280"/>
      <c r="N626" s="281"/>
      <c r="O626" s="276"/>
      <c r="P626" s="276"/>
      <c r="Q626" s="276"/>
      <c r="R626" s="276"/>
      <c r="S626" s="272"/>
      <c r="T626" s="287"/>
      <c r="U626" s="275"/>
      <c r="V626" s="277"/>
      <c r="W626" s="287"/>
      <c r="X626" s="310"/>
      <c r="Y626" s="287"/>
      <c r="Z626" s="287"/>
      <c r="AA626" s="287"/>
      <c r="AB626" s="292"/>
    </row>
    <row r="627" spans="1:28" s="238" customFormat="1">
      <c r="B627" s="238" t="s">
        <v>13082</v>
      </c>
      <c r="C627" s="211" t="s">
        <v>13083</v>
      </c>
      <c r="D627" s="238" t="s">
        <v>13084</v>
      </c>
      <c r="E627" s="238" t="s">
        <v>13085</v>
      </c>
      <c r="F627" s="238" t="s">
        <v>13086</v>
      </c>
      <c r="G627" s="238" t="s">
        <v>13087</v>
      </c>
      <c r="I627" s="238" t="s">
        <v>13088</v>
      </c>
      <c r="J627" s="238" t="s">
        <v>13089</v>
      </c>
      <c r="K627" s="238" t="s">
        <v>13090</v>
      </c>
      <c r="L627" s="297" t="s">
        <v>13091</v>
      </c>
      <c r="M627" s="297" t="s">
        <v>13092</v>
      </c>
      <c r="N627" s="297" t="s">
        <v>13093</v>
      </c>
      <c r="O627" s="297" t="s">
        <v>13094</v>
      </c>
      <c r="P627" s="297" t="s">
        <v>13095</v>
      </c>
      <c r="Q627" s="297" t="s">
        <v>13096</v>
      </c>
      <c r="R627" s="297" t="s">
        <v>17</v>
      </c>
      <c r="S627" s="297" t="s">
        <v>13097</v>
      </c>
      <c r="T627" s="297" t="s">
        <v>13098</v>
      </c>
      <c r="U627" s="297" t="s">
        <v>13099</v>
      </c>
      <c r="V627" s="297" t="s">
        <v>13100</v>
      </c>
      <c r="W627" s="297" t="s">
        <v>13101</v>
      </c>
      <c r="X627" s="297" t="s">
        <v>13102</v>
      </c>
      <c r="Y627" s="297" t="s">
        <v>13103</v>
      </c>
      <c r="Z627" s="297" t="s">
        <v>13104</v>
      </c>
      <c r="AA627" s="297" t="s">
        <v>13105</v>
      </c>
      <c r="AB627" s="297" t="s">
        <v>25</v>
      </c>
    </row>
    <row r="628" spans="1:28" ht="14.25">
      <c r="A628" s="205" t="s">
        <v>17353</v>
      </c>
      <c r="B628" s="205" t="s">
        <v>13591</v>
      </c>
      <c r="C628" s="211" t="s">
        <v>17223</v>
      </c>
      <c r="D628" s="205" t="s">
        <v>12797</v>
      </c>
      <c r="E628" s="205" t="s">
        <v>17224</v>
      </c>
      <c r="F628" s="205" t="s">
        <v>17225</v>
      </c>
      <c r="G628" s="205" t="s">
        <v>17226</v>
      </c>
      <c r="I628" s="270">
        <v>42090</v>
      </c>
      <c r="J628" s="270">
        <v>42110</v>
      </c>
      <c r="K628" s="205" t="s">
        <v>13563</v>
      </c>
      <c r="L628" s="280" t="s">
        <v>17354</v>
      </c>
      <c r="M628" s="280"/>
      <c r="N628" s="281"/>
      <c r="O628" s="276"/>
      <c r="P628" s="276"/>
      <c r="Q628" s="276"/>
      <c r="R628" s="276"/>
      <c r="S628" s="272"/>
      <c r="T628" s="287"/>
      <c r="U628" s="275" t="s">
        <v>17228</v>
      </c>
      <c r="V628" s="277" t="s">
        <v>17340</v>
      </c>
      <c r="W628" s="276"/>
      <c r="X628" s="287">
        <v>8</v>
      </c>
      <c r="Y628" s="287" t="s">
        <v>14075</v>
      </c>
      <c r="Z628" s="287"/>
      <c r="AA628" s="287"/>
      <c r="AB628" s="292" t="s">
        <v>17355</v>
      </c>
    </row>
    <row r="629" spans="1:28" ht="14.25">
      <c r="A629" s="205" t="s">
        <v>17353</v>
      </c>
      <c r="B629" s="205" t="s">
        <v>13591</v>
      </c>
      <c r="C629" s="211" t="s">
        <v>17223</v>
      </c>
      <c r="D629" s="205" t="s">
        <v>12797</v>
      </c>
      <c r="E629" s="205" t="s">
        <v>17224</v>
      </c>
      <c r="F629" s="205" t="s">
        <v>17225</v>
      </c>
      <c r="G629" s="205" t="s">
        <v>17226</v>
      </c>
      <c r="I629" s="270">
        <v>42090</v>
      </c>
      <c r="J629" s="270">
        <v>42110</v>
      </c>
      <c r="K629" s="205" t="s">
        <v>13563</v>
      </c>
      <c r="L629" s="280" t="s">
        <v>17356</v>
      </c>
      <c r="M629" s="280"/>
      <c r="N629" s="281"/>
      <c r="O629" s="276"/>
      <c r="P629" s="276"/>
      <c r="Q629" s="276"/>
      <c r="R629" s="276"/>
      <c r="S629" s="272"/>
      <c r="T629" s="287"/>
      <c r="U629" s="275" t="s">
        <v>17228</v>
      </c>
      <c r="V629" s="277" t="s">
        <v>17340</v>
      </c>
      <c r="W629" s="276"/>
      <c r="X629" s="287">
        <v>8</v>
      </c>
      <c r="Y629" s="287" t="s">
        <v>14075</v>
      </c>
      <c r="Z629" s="287"/>
      <c r="AA629" s="287"/>
      <c r="AB629" s="292" t="s">
        <v>17355</v>
      </c>
    </row>
    <row r="630" spans="1:28" ht="14.25">
      <c r="A630" s="205" t="s">
        <v>17353</v>
      </c>
      <c r="B630" s="205" t="s">
        <v>13591</v>
      </c>
      <c r="C630" s="211" t="s">
        <v>17223</v>
      </c>
      <c r="D630" s="205" t="s">
        <v>12797</v>
      </c>
      <c r="E630" s="205" t="s">
        <v>17224</v>
      </c>
      <c r="F630" s="205" t="s">
        <v>17225</v>
      </c>
      <c r="G630" s="205" t="s">
        <v>17226</v>
      </c>
      <c r="I630" s="270">
        <v>42090</v>
      </c>
      <c r="J630" s="270">
        <v>42110</v>
      </c>
      <c r="K630" s="205" t="s">
        <v>13563</v>
      </c>
      <c r="L630" s="280" t="s">
        <v>17357</v>
      </c>
      <c r="M630" s="280"/>
      <c r="N630" s="281"/>
      <c r="O630" s="276"/>
      <c r="P630" s="276"/>
      <c r="Q630" s="276"/>
      <c r="R630" s="276"/>
      <c r="S630" s="272"/>
      <c r="T630" s="287"/>
      <c r="U630" s="275" t="s">
        <v>17228</v>
      </c>
      <c r="V630" s="277" t="s">
        <v>17340</v>
      </c>
      <c r="W630" s="276"/>
      <c r="X630" s="287">
        <v>8</v>
      </c>
      <c r="Y630" s="287" t="s">
        <v>14075</v>
      </c>
      <c r="Z630" s="287"/>
      <c r="AA630" s="287"/>
      <c r="AB630" s="292" t="s">
        <v>17355</v>
      </c>
    </row>
    <row r="631" spans="1:28" ht="14.25">
      <c r="A631" s="205" t="s">
        <v>17353</v>
      </c>
      <c r="B631" s="205" t="s">
        <v>13591</v>
      </c>
      <c r="C631" s="211" t="s">
        <v>17223</v>
      </c>
      <c r="D631" s="205" t="s">
        <v>12797</v>
      </c>
      <c r="E631" s="205" t="s">
        <v>17224</v>
      </c>
      <c r="F631" s="205" t="s">
        <v>17225</v>
      </c>
      <c r="G631" s="205" t="s">
        <v>17226</v>
      </c>
      <c r="I631" s="270">
        <v>42090</v>
      </c>
      <c r="J631" s="270">
        <v>42110</v>
      </c>
      <c r="K631" s="205" t="s">
        <v>13563</v>
      </c>
      <c r="L631" s="280" t="s">
        <v>17358</v>
      </c>
      <c r="M631" s="280"/>
      <c r="N631" s="281"/>
      <c r="O631" s="276"/>
      <c r="P631" s="276"/>
      <c r="Q631" s="276"/>
      <c r="R631" s="276"/>
      <c r="S631" s="272"/>
      <c r="T631" s="287"/>
      <c r="U631" s="275" t="s">
        <v>17228</v>
      </c>
      <c r="V631" s="277" t="s">
        <v>17340</v>
      </c>
      <c r="W631" s="287"/>
      <c r="X631" s="287">
        <v>8</v>
      </c>
      <c r="Y631" s="287" t="s">
        <v>14075</v>
      </c>
      <c r="Z631" s="287"/>
      <c r="AA631" s="287"/>
      <c r="AB631" s="292" t="s">
        <v>17355</v>
      </c>
    </row>
    <row r="632" spans="1:28" ht="14.25">
      <c r="A632" s="205" t="s">
        <v>17353</v>
      </c>
      <c r="B632" s="205" t="s">
        <v>13591</v>
      </c>
      <c r="C632" s="211" t="s">
        <v>17223</v>
      </c>
      <c r="D632" s="205" t="s">
        <v>12797</v>
      </c>
      <c r="E632" s="205" t="s">
        <v>17224</v>
      </c>
      <c r="F632" s="205" t="s">
        <v>17225</v>
      </c>
      <c r="G632" s="205" t="s">
        <v>17226</v>
      </c>
      <c r="I632" s="270">
        <v>42090</v>
      </c>
      <c r="J632" s="270">
        <v>42110</v>
      </c>
      <c r="K632" s="205" t="s">
        <v>13563</v>
      </c>
      <c r="L632" s="311" t="s">
        <v>17359</v>
      </c>
      <c r="M632" s="280"/>
      <c r="N632" s="281"/>
      <c r="O632" s="276"/>
      <c r="P632" s="276"/>
      <c r="Q632" s="276"/>
      <c r="R632" s="276"/>
      <c r="S632" s="272"/>
      <c r="T632" s="287"/>
      <c r="U632" s="275" t="s">
        <v>17228</v>
      </c>
      <c r="V632" s="277" t="s">
        <v>17340</v>
      </c>
      <c r="W632" s="287"/>
      <c r="X632" s="287">
        <v>8</v>
      </c>
      <c r="Y632" s="287" t="s">
        <v>14075</v>
      </c>
      <c r="Z632" s="287"/>
      <c r="AA632" s="287"/>
      <c r="AB632" s="292" t="s">
        <v>17355</v>
      </c>
    </row>
    <row r="633" spans="1:28" ht="14.25">
      <c r="A633" s="205" t="s">
        <v>17353</v>
      </c>
      <c r="B633" s="205" t="s">
        <v>13591</v>
      </c>
      <c r="C633" s="211" t="s">
        <v>17223</v>
      </c>
      <c r="D633" s="205" t="s">
        <v>12797</v>
      </c>
      <c r="E633" s="205" t="s">
        <v>17224</v>
      </c>
      <c r="F633" s="205" t="s">
        <v>17225</v>
      </c>
      <c r="G633" s="205" t="s">
        <v>17226</v>
      </c>
      <c r="I633" s="270">
        <v>42090</v>
      </c>
      <c r="J633" s="270">
        <v>42110</v>
      </c>
      <c r="K633" s="205" t="s">
        <v>13563</v>
      </c>
      <c r="L633" s="311" t="s">
        <v>17360</v>
      </c>
      <c r="M633" s="280"/>
      <c r="N633" s="281"/>
      <c r="O633" s="276"/>
      <c r="P633" s="276"/>
      <c r="Q633" s="276"/>
      <c r="R633" s="276"/>
      <c r="S633" s="272"/>
      <c r="T633" s="287"/>
      <c r="U633" s="275" t="s">
        <v>17228</v>
      </c>
      <c r="V633" s="277" t="s">
        <v>17340</v>
      </c>
      <c r="W633" s="287"/>
      <c r="X633" s="287">
        <v>1</v>
      </c>
      <c r="Y633" s="287" t="s">
        <v>14075</v>
      </c>
      <c r="Z633" s="287"/>
      <c r="AA633" s="287"/>
      <c r="AB633" s="292" t="s">
        <v>17355</v>
      </c>
    </row>
    <row r="634" spans="1:28" ht="14.25">
      <c r="A634" s="205" t="s">
        <v>17353</v>
      </c>
      <c r="B634" s="205" t="s">
        <v>13591</v>
      </c>
      <c r="C634" s="211" t="s">
        <v>17223</v>
      </c>
      <c r="D634" s="205" t="s">
        <v>12797</v>
      </c>
      <c r="E634" s="205" t="s">
        <v>17224</v>
      </c>
      <c r="F634" s="205" t="s">
        <v>17225</v>
      </c>
      <c r="G634" s="205" t="s">
        <v>17226</v>
      </c>
      <c r="I634" s="270">
        <v>42090</v>
      </c>
      <c r="J634" s="270">
        <v>42110</v>
      </c>
      <c r="K634" s="205" t="s">
        <v>13563</v>
      </c>
      <c r="L634" s="312" t="s">
        <v>17361</v>
      </c>
      <c r="M634" s="313"/>
      <c r="N634" s="314"/>
      <c r="O634" s="315"/>
      <c r="P634" s="315"/>
      <c r="Q634" s="315"/>
      <c r="R634" s="315"/>
      <c r="S634" s="316"/>
      <c r="T634" s="314"/>
      <c r="U634" s="317" t="s">
        <v>17228</v>
      </c>
      <c r="V634" s="318" t="s">
        <v>17340</v>
      </c>
      <c r="W634" s="314"/>
      <c r="X634" s="319">
        <v>1</v>
      </c>
      <c r="Y634" s="314" t="s">
        <v>17344</v>
      </c>
      <c r="Z634" s="314"/>
      <c r="AA634" s="314"/>
      <c r="AB634" s="320" t="s">
        <v>17362</v>
      </c>
    </row>
    <row r="635" spans="1:28" ht="14.25">
      <c r="A635" s="205" t="s">
        <v>17353</v>
      </c>
      <c r="B635" s="205" t="s">
        <v>13591</v>
      </c>
      <c r="C635" s="211" t="s">
        <v>17223</v>
      </c>
      <c r="D635" s="205" t="s">
        <v>12797</v>
      </c>
      <c r="E635" s="205" t="s">
        <v>17224</v>
      </c>
      <c r="F635" s="205" t="s">
        <v>17225</v>
      </c>
      <c r="G635" s="205" t="s">
        <v>17226</v>
      </c>
      <c r="I635" s="270">
        <v>42090</v>
      </c>
      <c r="J635" s="270">
        <v>42110</v>
      </c>
      <c r="K635" s="205" t="s">
        <v>13563</v>
      </c>
      <c r="L635" s="280" t="s">
        <v>17363</v>
      </c>
      <c r="M635" s="280"/>
      <c r="N635" s="281"/>
      <c r="O635" s="276"/>
      <c r="P635" s="276"/>
      <c r="Q635" s="276"/>
      <c r="R635" s="276"/>
      <c r="S635" s="272"/>
      <c r="T635" s="287"/>
      <c r="U635" s="275" t="s">
        <v>17228</v>
      </c>
      <c r="V635" s="277" t="s">
        <v>17340</v>
      </c>
      <c r="W635" s="287"/>
      <c r="X635" s="321">
        <v>1</v>
      </c>
      <c r="Y635" s="287" t="s">
        <v>14075</v>
      </c>
      <c r="Z635" s="287"/>
      <c r="AA635" s="287"/>
      <c r="AB635" s="292" t="s">
        <v>17355</v>
      </c>
    </row>
    <row r="636" spans="1:28" ht="14.25">
      <c r="A636" s="205" t="s">
        <v>17353</v>
      </c>
      <c r="B636" s="205" t="s">
        <v>13591</v>
      </c>
      <c r="C636" s="211" t="s">
        <v>17223</v>
      </c>
      <c r="D636" s="205" t="s">
        <v>12797</v>
      </c>
      <c r="E636" s="205" t="s">
        <v>17224</v>
      </c>
      <c r="F636" s="205" t="s">
        <v>17225</v>
      </c>
      <c r="G636" s="205" t="s">
        <v>17226</v>
      </c>
      <c r="I636" s="270">
        <v>42090</v>
      </c>
      <c r="J636" s="270">
        <v>42110</v>
      </c>
      <c r="K636" s="205" t="s">
        <v>13563</v>
      </c>
      <c r="L636" s="280" t="s">
        <v>17364</v>
      </c>
      <c r="M636" s="280"/>
      <c r="N636" s="281"/>
      <c r="O636" s="276"/>
      <c r="P636" s="276"/>
      <c r="Q636" s="276"/>
      <c r="R636" s="276"/>
      <c r="S636" s="272"/>
      <c r="T636" s="287"/>
      <c r="U636" s="275" t="s">
        <v>17228</v>
      </c>
      <c r="V636" s="277" t="s">
        <v>17340</v>
      </c>
      <c r="W636" s="287"/>
      <c r="X636" s="321">
        <v>1</v>
      </c>
      <c r="Y636" s="287" t="s">
        <v>14075</v>
      </c>
      <c r="Z636" s="287"/>
      <c r="AA636" s="287"/>
      <c r="AB636" s="292" t="s">
        <v>17355</v>
      </c>
    </row>
    <row r="637" spans="1:28" ht="14.25">
      <c r="A637" s="205" t="s">
        <v>17353</v>
      </c>
      <c r="B637" s="205" t="s">
        <v>13591</v>
      </c>
      <c r="C637" s="211" t="s">
        <v>17223</v>
      </c>
      <c r="D637" s="205" t="s">
        <v>12797</v>
      </c>
      <c r="E637" s="205" t="s">
        <v>17224</v>
      </c>
      <c r="F637" s="205" t="s">
        <v>17225</v>
      </c>
      <c r="G637" s="205" t="s">
        <v>17226</v>
      </c>
      <c r="I637" s="270">
        <v>42090</v>
      </c>
      <c r="J637" s="270">
        <v>42110</v>
      </c>
      <c r="K637" s="205" t="s">
        <v>13563</v>
      </c>
      <c r="L637" s="280" t="s">
        <v>17365</v>
      </c>
      <c r="M637" s="280"/>
      <c r="N637" s="281"/>
      <c r="O637" s="276"/>
      <c r="P637" s="276"/>
      <c r="Q637" s="276"/>
      <c r="R637" s="276"/>
      <c r="S637" s="272"/>
      <c r="T637" s="287"/>
      <c r="U637" s="275" t="s">
        <v>17228</v>
      </c>
      <c r="V637" s="277" t="s">
        <v>17340</v>
      </c>
      <c r="W637" s="287"/>
      <c r="X637" s="321">
        <v>1</v>
      </c>
      <c r="Y637" s="287" t="s">
        <v>14075</v>
      </c>
      <c r="Z637" s="287"/>
      <c r="AA637" s="287"/>
      <c r="AB637" s="292" t="s">
        <v>17355</v>
      </c>
    </row>
    <row r="638" spans="1:28" ht="14.25">
      <c r="A638" s="205" t="s">
        <v>17353</v>
      </c>
      <c r="B638" s="205" t="s">
        <v>13591</v>
      </c>
      <c r="C638" s="211" t="s">
        <v>17223</v>
      </c>
      <c r="D638" s="205" t="s">
        <v>12797</v>
      </c>
      <c r="E638" s="205" t="s">
        <v>17224</v>
      </c>
      <c r="F638" s="205" t="s">
        <v>17225</v>
      </c>
      <c r="G638" s="205" t="s">
        <v>17226</v>
      </c>
      <c r="I638" s="270">
        <v>42090</v>
      </c>
      <c r="J638" s="270">
        <v>42110</v>
      </c>
      <c r="K638" s="205" t="s">
        <v>13563</v>
      </c>
      <c r="L638" s="280" t="s">
        <v>17366</v>
      </c>
      <c r="M638" s="280"/>
      <c r="N638" s="281"/>
      <c r="O638" s="276"/>
      <c r="P638" s="276"/>
      <c r="Q638" s="276"/>
      <c r="R638" s="276"/>
      <c r="S638" s="272"/>
      <c r="T638" s="287"/>
      <c r="U638" s="275" t="s">
        <v>17228</v>
      </c>
      <c r="V638" s="277" t="s">
        <v>17340</v>
      </c>
      <c r="W638" s="287"/>
      <c r="X638" s="321">
        <v>1</v>
      </c>
      <c r="Y638" s="287" t="s">
        <v>14075</v>
      </c>
      <c r="Z638" s="287"/>
      <c r="AA638" s="287"/>
      <c r="AB638" s="292" t="s">
        <v>17355</v>
      </c>
    </row>
    <row r="639" spans="1:28" ht="14.25">
      <c r="A639" s="205" t="s">
        <v>17353</v>
      </c>
      <c r="B639" s="205" t="s">
        <v>13591</v>
      </c>
      <c r="C639" s="211" t="s">
        <v>17223</v>
      </c>
      <c r="D639" s="205" t="s">
        <v>12797</v>
      </c>
      <c r="E639" s="205" t="s">
        <v>17224</v>
      </c>
      <c r="F639" s="205" t="s">
        <v>17225</v>
      </c>
      <c r="G639" s="205" t="s">
        <v>17226</v>
      </c>
      <c r="I639" s="270">
        <v>42090</v>
      </c>
      <c r="J639" s="270">
        <v>42110</v>
      </c>
      <c r="K639" s="205" t="s">
        <v>13563</v>
      </c>
      <c r="L639" s="280" t="s">
        <v>17367</v>
      </c>
      <c r="M639" s="280"/>
      <c r="N639" s="281"/>
      <c r="O639" s="276"/>
      <c r="P639" s="276"/>
      <c r="Q639" s="276"/>
      <c r="R639" s="276"/>
      <c r="S639" s="272"/>
      <c r="T639" s="287"/>
      <c r="U639" s="275" t="s">
        <v>17228</v>
      </c>
      <c r="V639" s="277" t="s">
        <v>17340</v>
      </c>
      <c r="W639" s="287"/>
      <c r="X639" s="321">
        <v>1</v>
      </c>
      <c r="Y639" s="287" t="s">
        <v>14075</v>
      </c>
      <c r="Z639" s="287"/>
      <c r="AA639" s="287"/>
      <c r="AB639" s="322" t="s">
        <v>17368</v>
      </c>
    </row>
    <row r="640" spans="1:28" ht="14.25">
      <c r="A640" s="205" t="s">
        <v>17353</v>
      </c>
      <c r="B640" s="205" t="s">
        <v>13591</v>
      </c>
      <c r="C640" s="211" t="s">
        <v>17223</v>
      </c>
      <c r="D640" s="205" t="s">
        <v>12797</v>
      </c>
      <c r="E640" s="205" t="s">
        <v>17224</v>
      </c>
      <c r="F640" s="205" t="s">
        <v>17225</v>
      </c>
      <c r="G640" s="205" t="s">
        <v>17226</v>
      </c>
      <c r="I640" s="270">
        <v>42090</v>
      </c>
      <c r="J640" s="270">
        <v>42110</v>
      </c>
      <c r="K640" s="205" t="s">
        <v>13563</v>
      </c>
      <c r="L640" s="280" t="s">
        <v>17369</v>
      </c>
      <c r="M640" s="280"/>
      <c r="N640" s="281"/>
      <c r="O640" s="276"/>
      <c r="P640" s="276"/>
      <c r="Q640" s="276"/>
      <c r="R640" s="276"/>
      <c r="S640" s="272"/>
      <c r="T640" s="287"/>
      <c r="U640" s="275" t="s">
        <v>17228</v>
      </c>
      <c r="V640" s="277" t="s">
        <v>17340</v>
      </c>
      <c r="W640" s="287"/>
      <c r="X640" s="321">
        <v>1</v>
      </c>
      <c r="Y640" s="287" t="s">
        <v>13632</v>
      </c>
      <c r="Z640" s="287"/>
      <c r="AA640" s="287"/>
      <c r="AB640" s="292" t="s">
        <v>17370</v>
      </c>
    </row>
    <row r="642" spans="2:34" s="238" customFormat="1">
      <c r="B642" s="238" t="s">
        <v>13082</v>
      </c>
      <c r="C642" s="211" t="s">
        <v>13083</v>
      </c>
      <c r="D642" s="238" t="s">
        <v>13084</v>
      </c>
      <c r="E642" s="238" t="s">
        <v>13085</v>
      </c>
      <c r="F642" s="238" t="s">
        <v>13086</v>
      </c>
      <c r="G642" s="238" t="s">
        <v>13087</v>
      </c>
      <c r="I642" s="238" t="s">
        <v>13088</v>
      </c>
      <c r="J642" s="238" t="s">
        <v>13089</v>
      </c>
      <c r="K642" s="238" t="s">
        <v>13090</v>
      </c>
      <c r="L642" s="238" t="s">
        <v>13091</v>
      </c>
      <c r="M642" s="238" t="s">
        <v>13092</v>
      </c>
      <c r="N642" s="238" t="s">
        <v>13093</v>
      </c>
      <c r="O642" s="238" t="s">
        <v>13094</v>
      </c>
      <c r="P642" s="238" t="s">
        <v>13095</v>
      </c>
      <c r="Q642" s="238" t="s">
        <v>13096</v>
      </c>
      <c r="R642" s="238" t="s">
        <v>17</v>
      </c>
      <c r="S642" s="238" t="s">
        <v>13097</v>
      </c>
      <c r="T642" s="238" t="s">
        <v>13098</v>
      </c>
      <c r="U642" s="238" t="s">
        <v>13099</v>
      </c>
      <c r="V642" s="238" t="s">
        <v>13100</v>
      </c>
      <c r="W642" s="238" t="s">
        <v>13101</v>
      </c>
      <c r="X642" s="238" t="s">
        <v>13102</v>
      </c>
      <c r="Y642" s="238" t="s">
        <v>13103</v>
      </c>
      <c r="Z642" s="238" t="s">
        <v>13104</v>
      </c>
      <c r="AA642" s="238" t="s">
        <v>13105</v>
      </c>
      <c r="AB642" s="238" t="s">
        <v>25</v>
      </c>
    </row>
    <row r="643" spans="2:34" ht="15">
      <c r="B643" s="205" t="s">
        <v>13591</v>
      </c>
      <c r="C643" s="211" t="s">
        <v>13578</v>
      </c>
      <c r="D643" s="205" t="s">
        <v>12797</v>
      </c>
      <c r="G643" s="205" t="s">
        <v>17371</v>
      </c>
      <c r="I643" s="210">
        <v>42094</v>
      </c>
      <c r="J643" s="210">
        <v>42124</v>
      </c>
      <c r="K643" s="205" t="s">
        <v>13109</v>
      </c>
      <c r="L643" s="323" t="s">
        <v>17372</v>
      </c>
      <c r="M643" s="324" t="s">
        <v>17373</v>
      </c>
      <c r="N643" s="287" t="s">
        <v>13597</v>
      </c>
      <c r="O643" s="287" t="s">
        <v>17374</v>
      </c>
      <c r="P643" s="271"/>
      <c r="Q643" s="325"/>
      <c r="R643" s="325"/>
      <c r="S643" s="307" t="s">
        <v>17375</v>
      </c>
      <c r="T643" s="287">
        <v>2</v>
      </c>
      <c r="U643" s="271" t="s">
        <v>17376</v>
      </c>
      <c r="V643" s="310"/>
      <c r="W643" s="325">
        <f t="shared" ref="W643:W697" si="2">T643</f>
        <v>2</v>
      </c>
      <c r="X643" s="725" t="s">
        <v>17377</v>
      </c>
      <c r="Y643" s="287" t="s">
        <v>13632</v>
      </c>
      <c r="Z643" s="287"/>
      <c r="AA643" s="292"/>
      <c r="AB643" s="271" t="s">
        <v>17378</v>
      </c>
      <c r="AE643" s="210"/>
      <c r="AF643" s="210"/>
      <c r="AG643" s="210"/>
      <c r="AH643" s="210"/>
    </row>
    <row r="644" spans="2:34" ht="15">
      <c r="B644" s="205" t="s">
        <v>13591</v>
      </c>
      <c r="C644" s="211" t="s">
        <v>13578</v>
      </c>
      <c r="D644" s="205" t="s">
        <v>12797</v>
      </c>
      <c r="G644" s="205" t="s">
        <v>17371</v>
      </c>
      <c r="I644" s="210">
        <v>42094</v>
      </c>
      <c r="J644" s="210">
        <v>42124</v>
      </c>
      <c r="K644" s="205" t="s">
        <v>13109</v>
      </c>
      <c r="L644" s="323" t="s">
        <v>17379</v>
      </c>
      <c r="M644" s="324" t="s">
        <v>17380</v>
      </c>
      <c r="N644" s="287" t="s">
        <v>13597</v>
      </c>
      <c r="O644" s="287" t="s">
        <v>17374</v>
      </c>
      <c r="P644" s="271"/>
      <c r="Q644" s="325"/>
      <c r="R644" s="325"/>
      <c r="S644" s="307" t="s">
        <v>17375</v>
      </c>
      <c r="T644" s="287">
        <v>2</v>
      </c>
      <c r="U644" s="271" t="s">
        <v>17376</v>
      </c>
      <c r="V644" s="310"/>
      <c r="W644" s="325">
        <f t="shared" si="2"/>
        <v>2</v>
      </c>
      <c r="X644" s="725"/>
      <c r="Y644" s="287" t="s">
        <v>13632</v>
      </c>
      <c r="Z644" s="287"/>
      <c r="AA644" s="292"/>
      <c r="AB644" s="271" t="s">
        <v>17378</v>
      </c>
      <c r="AE644" s="210"/>
      <c r="AF644" s="210"/>
      <c r="AG644" s="210"/>
      <c r="AH644" s="210"/>
    </row>
    <row r="645" spans="2:34" ht="15">
      <c r="B645" s="205" t="s">
        <v>13591</v>
      </c>
      <c r="C645" s="211" t="s">
        <v>13578</v>
      </c>
      <c r="D645" s="205" t="s">
        <v>12797</v>
      </c>
      <c r="G645" s="205" t="s">
        <v>17371</v>
      </c>
      <c r="I645" s="210">
        <v>42094</v>
      </c>
      <c r="J645" s="210">
        <v>42124</v>
      </c>
      <c r="K645" s="205" t="s">
        <v>13109</v>
      </c>
      <c r="L645" s="323" t="s">
        <v>17381</v>
      </c>
      <c r="M645" s="324" t="s">
        <v>17382</v>
      </c>
      <c r="N645" s="287" t="s">
        <v>13597</v>
      </c>
      <c r="O645" s="287" t="s">
        <v>17374</v>
      </c>
      <c r="P645" s="271"/>
      <c r="Q645" s="325"/>
      <c r="R645" s="325"/>
      <c r="S645" s="307" t="s">
        <v>17383</v>
      </c>
      <c r="T645" s="287">
        <v>2</v>
      </c>
      <c r="U645" s="271" t="s">
        <v>17376</v>
      </c>
      <c r="V645" s="310"/>
      <c r="W645" s="325">
        <f t="shared" si="2"/>
        <v>2</v>
      </c>
      <c r="X645" s="725"/>
      <c r="Y645" s="287" t="s">
        <v>13632</v>
      </c>
      <c r="Z645" s="287"/>
      <c r="AA645" s="292"/>
      <c r="AB645" s="271" t="s">
        <v>17378</v>
      </c>
      <c r="AE645" s="210"/>
      <c r="AF645" s="210"/>
      <c r="AG645" s="210"/>
      <c r="AH645" s="210"/>
    </row>
    <row r="646" spans="2:34" ht="15">
      <c r="B646" s="205" t="s">
        <v>13591</v>
      </c>
      <c r="C646" s="211" t="s">
        <v>13578</v>
      </c>
      <c r="D646" s="205" t="s">
        <v>12797</v>
      </c>
      <c r="G646" s="205" t="s">
        <v>17371</v>
      </c>
      <c r="I646" s="210">
        <v>42094</v>
      </c>
      <c r="J646" s="210">
        <v>42124</v>
      </c>
      <c r="K646" s="205" t="s">
        <v>13109</v>
      </c>
      <c r="L646" s="323" t="s">
        <v>17384</v>
      </c>
      <c r="M646" s="324" t="s">
        <v>17385</v>
      </c>
      <c r="N646" s="287" t="s">
        <v>13597</v>
      </c>
      <c r="O646" s="287" t="s">
        <v>17374</v>
      </c>
      <c r="P646" s="271"/>
      <c r="Q646" s="325"/>
      <c r="R646" s="325"/>
      <c r="S646" s="307" t="s">
        <v>17383</v>
      </c>
      <c r="T646" s="287">
        <v>3</v>
      </c>
      <c r="U646" s="271" t="s">
        <v>17376</v>
      </c>
      <c r="V646" s="310"/>
      <c r="W646" s="325">
        <f t="shared" si="2"/>
        <v>3</v>
      </c>
      <c r="X646" s="725"/>
      <c r="Y646" s="287" t="s">
        <v>13632</v>
      </c>
      <c r="Z646" s="287"/>
      <c r="AA646" s="292"/>
      <c r="AB646" s="271" t="s">
        <v>17378</v>
      </c>
      <c r="AE646" s="210"/>
      <c r="AF646" s="210"/>
      <c r="AG646" s="210"/>
      <c r="AH646" s="210"/>
    </row>
    <row r="647" spans="2:34" ht="15">
      <c r="B647" s="205" t="s">
        <v>13591</v>
      </c>
      <c r="C647" s="211" t="s">
        <v>13578</v>
      </c>
      <c r="D647" s="205" t="s">
        <v>12797</v>
      </c>
      <c r="G647" s="205" t="s">
        <v>17371</v>
      </c>
      <c r="I647" s="210">
        <v>42094</v>
      </c>
      <c r="J647" s="210">
        <v>42124</v>
      </c>
      <c r="K647" s="205" t="s">
        <v>13109</v>
      </c>
      <c r="L647" s="323" t="s">
        <v>17386</v>
      </c>
      <c r="M647" s="324" t="s">
        <v>17387</v>
      </c>
      <c r="N647" s="287" t="s">
        <v>13597</v>
      </c>
      <c r="O647" s="287" t="s">
        <v>17374</v>
      </c>
      <c r="P647" s="271"/>
      <c r="Q647" s="325"/>
      <c r="R647" s="325"/>
      <c r="S647" s="307" t="s">
        <v>17383</v>
      </c>
      <c r="T647" s="287">
        <v>2</v>
      </c>
      <c r="U647" s="271" t="s">
        <v>17376</v>
      </c>
      <c r="V647" s="310"/>
      <c r="W647" s="325">
        <f t="shared" si="2"/>
        <v>2</v>
      </c>
      <c r="X647" s="725"/>
      <c r="Y647" s="287" t="s">
        <v>13632</v>
      </c>
      <c r="Z647" s="325"/>
      <c r="AA647" s="325"/>
      <c r="AB647" s="271" t="s">
        <v>17378</v>
      </c>
      <c r="AE647" s="210"/>
      <c r="AF647" s="210"/>
      <c r="AG647" s="210"/>
      <c r="AH647" s="210"/>
    </row>
    <row r="648" spans="2:34" ht="15">
      <c r="B648" s="205" t="s">
        <v>13591</v>
      </c>
      <c r="C648" s="211" t="s">
        <v>13578</v>
      </c>
      <c r="D648" s="205" t="s">
        <v>12797</v>
      </c>
      <c r="G648" s="205" t="s">
        <v>17371</v>
      </c>
      <c r="I648" s="210">
        <v>42094</v>
      </c>
      <c r="J648" s="210">
        <v>42124</v>
      </c>
      <c r="K648" s="205" t="s">
        <v>13109</v>
      </c>
      <c r="L648" s="326" t="s">
        <v>17388</v>
      </c>
      <c r="M648" s="324" t="s">
        <v>17389</v>
      </c>
      <c r="N648" s="287" t="s">
        <v>13597</v>
      </c>
      <c r="O648" s="287" t="s">
        <v>17374</v>
      </c>
      <c r="P648" s="271"/>
      <c r="Q648" s="325"/>
      <c r="R648" s="325"/>
      <c r="S648" s="307" t="s">
        <v>17383</v>
      </c>
      <c r="T648" s="287">
        <v>1</v>
      </c>
      <c r="U648" s="271" t="s">
        <v>17376</v>
      </c>
      <c r="V648" s="310"/>
      <c r="W648" s="325">
        <f t="shared" si="2"/>
        <v>1</v>
      </c>
      <c r="X648" s="725"/>
      <c r="Y648" s="287" t="s">
        <v>13632</v>
      </c>
      <c r="Z648" s="325"/>
      <c r="AA648" s="325"/>
      <c r="AB648" s="271" t="s">
        <v>17378</v>
      </c>
      <c r="AE648" s="210"/>
      <c r="AF648" s="210"/>
      <c r="AG648" s="210"/>
      <c r="AH648" s="210"/>
    </row>
    <row r="649" spans="2:34" ht="15">
      <c r="B649" s="205" t="s">
        <v>13591</v>
      </c>
      <c r="C649" s="211" t="s">
        <v>13578</v>
      </c>
      <c r="D649" s="205" t="s">
        <v>12797</v>
      </c>
      <c r="G649" s="205" t="s">
        <v>17371</v>
      </c>
      <c r="I649" s="210">
        <v>42094</v>
      </c>
      <c r="J649" s="210">
        <v>42124</v>
      </c>
      <c r="K649" s="205" t="s">
        <v>13109</v>
      </c>
      <c r="L649" s="326" t="s">
        <v>17390</v>
      </c>
      <c r="M649" s="324" t="s">
        <v>17391</v>
      </c>
      <c r="N649" s="287" t="s">
        <v>13597</v>
      </c>
      <c r="O649" s="287" t="s">
        <v>17374</v>
      </c>
      <c r="P649" s="271"/>
      <c r="Q649" s="325"/>
      <c r="R649" s="325"/>
      <c r="S649" s="307" t="s">
        <v>17383</v>
      </c>
      <c r="T649" s="287">
        <v>1</v>
      </c>
      <c r="U649" s="271" t="s">
        <v>17376</v>
      </c>
      <c r="V649" s="310"/>
      <c r="W649" s="325">
        <f t="shared" si="2"/>
        <v>1</v>
      </c>
      <c r="X649" s="725"/>
      <c r="Y649" s="287" t="s">
        <v>13632</v>
      </c>
      <c r="Z649" s="325"/>
      <c r="AA649" s="325"/>
      <c r="AB649" s="271" t="s">
        <v>17378</v>
      </c>
      <c r="AE649" s="210"/>
      <c r="AF649" s="210"/>
      <c r="AG649" s="210"/>
      <c r="AH649" s="210"/>
    </row>
    <row r="650" spans="2:34" ht="15">
      <c r="B650" s="205" t="s">
        <v>13591</v>
      </c>
      <c r="C650" s="211" t="s">
        <v>13578</v>
      </c>
      <c r="D650" s="205" t="s">
        <v>12797</v>
      </c>
      <c r="G650" s="205" t="s">
        <v>17371</v>
      </c>
      <c r="I650" s="210">
        <v>42094</v>
      </c>
      <c r="J650" s="210">
        <v>42124</v>
      </c>
      <c r="K650" s="205" t="s">
        <v>13109</v>
      </c>
      <c r="L650" s="323" t="s">
        <v>17392</v>
      </c>
      <c r="M650" s="324" t="s">
        <v>17393</v>
      </c>
      <c r="N650" s="287" t="s">
        <v>13597</v>
      </c>
      <c r="O650" s="287" t="s">
        <v>17374</v>
      </c>
      <c r="P650" s="271"/>
      <c r="Q650" s="325"/>
      <c r="R650" s="325"/>
      <c r="S650" s="307" t="s">
        <v>17383</v>
      </c>
      <c r="T650" s="287">
        <v>2</v>
      </c>
      <c r="U650" s="271" t="s">
        <v>17376</v>
      </c>
      <c r="V650" s="310"/>
      <c r="W650" s="325">
        <f t="shared" si="2"/>
        <v>2</v>
      </c>
      <c r="X650" s="725"/>
      <c r="Y650" s="287" t="s">
        <v>13632</v>
      </c>
      <c r="Z650" s="325"/>
      <c r="AA650" s="325"/>
      <c r="AB650" s="271" t="s">
        <v>17378</v>
      </c>
      <c r="AE650" s="210"/>
      <c r="AF650" s="210"/>
      <c r="AG650" s="210"/>
      <c r="AH650" s="210"/>
    </row>
    <row r="651" spans="2:34" ht="15">
      <c r="B651" s="205" t="s">
        <v>13591</v>
      </c>
      <c r="C651" s="211" t="s">
        <v>13578</v>
      </c>
      <c r="D651" s="205" t="s">
        <v>12797</v>
      </c>
      <c r="G651" s="205" t="s">
        <v>17371</v>
      </c>
      <c r="I651" s="210">
        <v>42094</v>
      </c>
      <c r="J651" s="210">
        <v>42124</v>
      </c>
      <c r="K651" s="205" t="s">
        <v>13109</v>
      </c>
      <c r="L651" s="326" t="s">
        <v>17394</v>
      </c>
      <c r="M651" s="324" t="s">
        <v>17395</v>
      </c>
      <c r="N651" s="287" t="s">
        <v>13597</v>
      </c>
      <c r="O651" s="287" t="s">
        <v>17374</v>
      </c>
      <c r="P651" s="271"/>
      <c r="Q651" s="325"/>
      <c r="R651" s="325"/>
      <c r="S651" s="307" t="s">
        <v>17383</v>
      </c>
      <c r="T651" s="287">
        <v>1</v>
      </c>
      <c r="U651" s="271" t="s">
        <v>17376</v>
      </c>
      <c r="V651" s="310"/>
      <c r="W651" s="325">
        <f t="shared" si="2"/>
        <v>1</v>
      </c>
      <c r="X651" s="725"/>
      <c r="Y651" s="287" t="s">
        <v>13632</v>
      </c>
      <c r="Z651" s="325"/>
      <c r="AA651" s="325"/>
      <c r="AB651" s="271" t="s">
        <v>17378</v>
      </c>
      <c r="AE651" s="210"/>
      <c r="AF651" s="210"/>
      <c r="AG651" s="210"/>
      <c r="AH651" s="210"/>
    </row>
    <row r="652" spans="2:34" ht="15">
      <c r="B652" s="205" t="s">
        <v>13591</v>
      </c>
      <c r="C652" s="211" t="s">
        <v>13578</v>
      </c>
      <c r="D652" s="205" t="s">
        <v>12797</v>
      </c>
      <c r="G652" s="205" t="s">
        <v>17371</v>
      </c>
      <c r="I652" s="210">
        <v>42094</v>
      </c>
      <c r="J652" s="210">
        <v>42124</v>
      </c>
      <c r="K652" s="205" t="s">
        <v>13109</v>
      </c>
      <c r="L652" s="326" t="s">
        <v>17396</v>
      </c>
      <c r="M652" s="324" t="s">
        <v>17397</v>
      </c>
      <c r="N652" s="287" t="s">
        <v>13597</v>
      </c>
      <c r="O652" s="287" t="s">
        <v>17374</v>
      </c>
      <c r="P652" s="271"/>
      <c r="Q652" s="325"/>
      <c r="R652" s="325"/>
      <c r="S652" s="307" t="s">
        <v>17383</v>
      </c>
      <c r="T652" s="287">
        <v>1</v>
      </c>
      <c r="U652" s="271" t="s">
        <v>17376</v>
      </c>
      <c r="V652" s="310"/>
      <c r="W652" s="325">
        <f t="shared" si="2"/>
        <v>1</v>
      </c>
      <c r="X652" s="725"/>
      <c r="Y652" s="287" t="s">
        <v>13632</v>
      </c>
      <c r="Z652" s="325"/>
      <c r="AA652" s="325"/>
      <c r="AB652" s="271" t="s">
        <v>17378</v>
      </c>
      <c r="AE652" s="210"/>
      <c r="AF652" s="210"/>
      <c r="AG652" s="210"/>
      <c r="AH652" s="210"/>
    </row>
    <row r="653" spans="2:34" ht="15">
      <c r="B653" s="205" t="s">
        <v>13591</v>
      </c>
      <c r="C653" s="211" t="s">
        <v>13578</v>
      </c>
      <c r="D653" s="205" t="s">
        <v>12797</v>
      </c>
      <c r="G653" s="205" t="s">
        <v>17371</v>
      </c>
      <c r="I653" s="210">
        <v>42094</v>
      </c>
      <c r="J653" s="210">
        <v>42124</v>
      </c>
      <c r="K653" s="205" t="s">
        <v>13109</v>
      </c>
      <c r="L653" s="326" t="s">
        <v>17398</v>
      </c>
      <c r="M653" s="324" t="s">
        <v>17399</v>
      </c>
      <c r="N653" s="287" t="s">
        <v>13597</v>
      </c>
      <c r="O653" s="287" t="s">
        <v>17374</v>
      </c>
      <c r="P653" s="271"/>
      <c r="Q653" s="325"/>
      <c r="R653" s="325"/>
      <c r="S653" s="307" t="s">
        <v>17400</v>
      </c>
      <c r="T653" s="287">
        <v>1</v>
      </c>
      <c r="U653" s="271" t="s">
        <v>17376</v>
      </c>
      <c r="V653" s="310"/>
      <c r="W653" s="325">
        <f t="shared" si="2"/>
        <v>1</v>
      </c>
      <c r="X653" s="725"/>
      <c r="Y653" s="287" t="s">
        <v>13632</v>
      </c>
      <c r="Z653" s="325"/>
      <c r="AA653" s="325"/>
      <c r="AB653" s="271" t="s">
        <v>17378</v>
      </c>
      <c r="AE653" s="210"/>
      <c r="AF653" s="210"/>
      <c r="AG653" s="210"/>
      <c r="AH653" s="210"/>
    </row>
    <row r="654" spans="2:34" ht="15">
      <c r="B654" s="205" t="s">
        <v>13591</v>
      </c>
      <c r="C654" s="211" t="s">
        <v>13578</v>
      </c>
      <c r="D654" s="205" t="s">
        <v>12797</v>
      </c>
      <c r="G654" s="205" t="s">
        <v>17371</v>
      </c>
      <c r="I654" s="210">
        <v>42094</v>
      </c>
      <c r="J654" s="210">
        <v>42124</v>
      </c>
      <c r="K654" s="205" t="s">
        <v>13109</v>
      </c>
      <c r="L654" s="326" t="s">
        <v>17401</v>
      </c>
      <c r="M654" s="324" t="s">
        <v>17402</v>
      </c>
      <c r="N654" s="287" t="s">
        <v>13597</v>
      </c>
      <c r="O654" s="287" t="s">
        <v>17374</v>
      </c>
      <c r="P654" s="271"/>
      <c r="Q654" s="325"/>
      <c r="R654" s="325"/>
      <c r="S654" s="307" t="s">
        <v>17400</v>
      </c>
      <c r="T654" s="287">
        <v>1</v>
      </c>
      <c r="U654" s="271" t="s">
        <v>17376</v>
      </c>
      <c r="V654" s="310"/>
      <c r="W654" s="325">
        <f t="shared" si="2"/>
        <v>1</v>
      </c>
      <c r="X654" s="725"/>
      <c r="Y654" s="287" t="s">
        <v>13632</v>
      </c>
      <c r="Z654" s="325"/>
      <c r="AA654" s="325"/>
      <c r="AB654" s="271" t="s">
        <v>17378</v>
      </c>
      <c r="AE654" s="210"/>
      <c r="AF654" s="210"/>
      <c r="AG654" s="210"/>
      <c r="AH654" s="210"/>
    </row>
    <row r="655" spans="2:34" ht="15">
      <c r="B655" s="205" t="s">
        <v>13591</v>
      </c>
      <c r="C655" s="211" t="s">
        <v>13578</v>
      </c>
      <c r="D655" s="205" t="s">
        <v>12797</v>
      </c>
      <c r="G655" s="205" t="s">
        <v>17371</v>
      </c>
      <c r="I655" s="210">
        <v>42094</v>
      </c>
      <c r="J655" s="210">
        <v>42124</v>
      </c>
      <c r="K655" s="205" t="s">
        <v>13109</v>
      </c>
      <c r="L655" s="326" t="s">
        <v>17403</v>
      </c>
      <c r="M655" s="324" t="s">
        <v>17404</v>
      </c>
      <c r="N655" s="287" t="s">
        <v>13597</v>
      </c>
      <c r="O655" s="287" t="s">
        <v>17374</v>
      </c>
      <c r="P655" s="271"/>
      <c r="Q655" s="325"/>
      <c r="R655" s="325"/>
      <c r="S655" s="307" t="s">
        <v>17400</v>
      </c>
      <c r="T655" s="287">
        <v>1</v>
      </c>
      <c r="U655" s="271" t="s">
        <v>17376</v>
      </c>
      <c r="V655" s="310"/>
      <c r="W655" s="325">
        <f t="shared" si="2"/>
        <v>1</v>
      </c>
      <c r="X655" s="725"/>
      <c r="Y655" s="287" t="s">
        <v>13632</v>
      </c>
      <c r="Z655" s="325"/>
      <c r="AA655" s="325"/>
      <c r="AB655" s="271" t="s">
        <v>17378</v>
      </c>
      <c r="AE655" s="210"/>
      <c r="AF655" s="210"/>
      <c r="AG655" s="210"/>
      <c r="AH655" s="210"/>
    </row>
    <row r="656" spans="2:34" ht="15">
      <c r="B656" s="205" t="s">
        <v>13591</v>
      </c>
      <c r="C656" s="211" t="s">
        <v>13578</v>
      </c>
      <c r="D656" s="205" t="s">
        <v>12797</v>
      </c>
      <c r="G656" s="205" t="s">
        <v>17371</v>
      </c>
      <c r="I656" s="210">
        <v>42094</v>
      </c>
      <c r="J656" s="210">
        <v>42124</v>
      </c>
      <c r="K656" s="205" t="s">
        <v>13109</v>
      </c>
      <c r="L656" s="323" t="s">
        <v>17405</v>
      </c>
      <c r="M656" s="324" t="s">
        <v>17406</v>
      </c>
      <c r="N656" s="287" t="s">
        <v>13597</v>
      </c>
      <c r="O656" s="287" t="s">
        <v>17374</v>
      </c>
      <c r="P656" s="271"/>
      <c r="Q656" s="325"/>
      <c r="R656" s="325"/>
      <c r="S656" s="307" t="s">
        <v>17400</v>
      </c>
      <c r="T656" s="287">
        <v>2</v>
      </c>
      <c r="U656" s="271" t="s">
        <v>17376</v>
      </c>
      <c r="V656" s="310"/>
      <c r="W656" s="325">
        <f t="shared" si="2"/>
        <v>2</v>
      </c>
      <c r="X656" s="725"/>
      <c r="Y656" s="287" t="s">
        <v>13632</v>
      </c>
      <c r="Z656" s="325"/>
      <c r="AA656" s="325"/>
      <c r="AB656" s="271" t="s">
        <v>17378</v>
      </c>
      <c r="AE656" s="210"/>
      <c r="AF656" s="210"/>
      <c r="AG656" s="210"/>
      <c r="AH656" s="210"/>
    </row>
    <row r="657" spans="2:34" ht="15">
      <c r="B657" s="205" t="s">
        <v>13591</v>
      </c>
      <c r="C657" s="211" t="s">
        <v>13578</v>
      </c>
      <c r="D657" s="205" t="s">
        <v>12797</v>
      </c>
      <c r="G657" s="205" t="s">
        <v>17371</v>
      </c>
      <c r="I657" s="210">
        <v>42094</v>
      </c>
      <c r="J657" s="210">
        <v>42124</v>
      </c>
      <c r="K657" s="205" t="s">
        <v>13109</v>
      </c>
      <c r="L657" s="323" t="s">
        <v>17407</v>
      </c>
      <c r="M657" s="324" t="s">
        <v>17408</v>
      </c>
      <c r="N657" s="287" t="s">
        <v>13597</v>
      </c>
      <c r="O657" s="287" t="s">
        <v>17374</v>
      </c>
      <c r="P657" s="271"/>
      <c r="Q657" s="325"/>
      <c r="R657" s="325"/>
      <c r="S657" s="307" t="s">
        <v>17400</v>
      </c>
      <c r="T657" s="287">
        <v>2</v>
      </c>
      <c r="U657" s="271" t="s">
        <v>17376</v>
      </c>
      <c r="V657" s="310"/>
      <c r="W657" s="325">
        <f t="shared" si="2"/>
        <v>2</v>
      </c>
      <c r="X657" s="725"/>
      <c r="Y657" s="287" t="s">
        <v>13632</v>
      </c>
      <c r="Z657" s="325"/>
      <c r="AA657" s="325"/>
      <c r="AB657" s="271" t="s">
        <v>17378</v>
      </c>
      <c r="AE657" s="210"/>
      <c r="AF657" s="210"/>
      <c r="AG657" s="210"/>
      <c r="AH657" s="210"/>
    </row>
    <row r="658" spans="2:34" ht="15">
      <c r="B658" s="205" t="s">
        <v>13591</v>
      </c>
      <c r="C658" s="211" t="s">
        <v>13578</v>
      </c>
      <c r="D658" s="205" t="s">
        <v>12797</v>
      </c>
      <c r="G658" s="205" t="s">
        <v>17371</v>
      </c>
      <c r="I658" s="210">
        <v>42094</v>
      </c>
      <c r="J658" s="210">
        <v>42124</v>
      </c>
      <c r="K658" s="205" t="s">
        <v>13109</v>
      </c>
      <c r="L658" s="326" t="s">
        <v>17409</v>
      </c>
      <c r="M658" s="324" t="s">
        <v>17410</v>
      </c>
      <c r="N658" s="287" t="s">
        <v>13597</v>
      </c>
      <c r="O658" s="287" t="s">
        <v>17374</v>
      </c>
      <c r="P658" s="271"/>
      <c r="Q658" s="325"/>
      <c r="R658" s="325"/>
      <c r="S658" s="307" t="s">
        <v>17400</v>
      </c>
      <c r="T658" s="287">
        <v>1</v>
      </c>
      <c r="U658" s="271" t="s">
        <v>17376</v>
      </c>
      <c r="V658" s="310"/>
      <c r="W658" s="325">
        <f t="shared" si="2"/>
        <v>1</v>
      </c>
      <c r="X658" s="725"/>
      <c r="Y658" s="287" t="s">
        <v>13632</v>
      </c>
      <c r="Z658" s="325"/>
      <c r="AA658" s="325"/>
      <c r="AB658" s="271" t="s">
        <v>17378</v>
      </c>
      <c r="AE658" s="210"/>
      <c r="AF658" s="210"/>
      <c r="AG658" s="210"/>
      <c r="AH658" s="210"/>
    </row>
    <row r="659" spans="2:34" ht="15">
      <c r="B659" s="205" t="s">
        <v>13591</v>
      </c>
      <c r="C659" s="211" t="s">
        <v>13578</v>
      </c>
      <c r="D659" s="205" t="s">
        <v>12797</v>
      </c>
      <c r="G659" s="205" t="s">
        <v>17371</v>
      </c>
      <c r="I659" s="210">
        <v>42094</v>
      </c>
      <c r="J659" s="210">
        <v>42124</v>
      </c>
      <c r="K659" s="205" t="s">
        <v>13109</v>
      </c>
      <c r="L659" s="326" t="s">
        <v>17411</v>
      </c>
      <c r="M659" s="324" t="s">
        <v>17412</v>
      </c>
      <c r="N659" s="287" t="s">
        <v>13597</v>
      </c>
      <c r="O659" s="287" t="s">
        <v>17374</v>
      </c>
      <c r="P659" s="271"/>
      <c r="Q659" s="325"/>
      <c r="R659" s="325"/>
      <c r="S659" s="307" t="s">
        <v>17400</v>
      </c>
      <c r="T659" s="287">
        <v>1</v>
      </c>
      <c r="U659" s="271" t="s">
        <v>17376</v>
      </c>
      <c r="V659" s="310"/>
      <c r="W659" s="325">
        <f t="shared" si="2"/>
        <v>1</v>
      </c>
      <c r="X659" s="725"/>
      <c r="Y659" s="287" t="s">
        <v>13632</v>
      </c>
      <c r="Z659" s="325"/>
      <c r="AA659" s="325"/>
      <c r="AB659" s="271" t="s">
        <v>17378</v>
      </c>
      <c r="AE659" s="210"/>
      <c r="AF659" s="210"/>
      <c r="AG659" s="210"/>
      <c r="AH659" s="210"/>
    </row>
    <row r="660" spans="2:34" ht="15">
      <c r="B660" s="205" t="s">
        <v>13591</v>
      </c>
      <c r="C660" s="211" t="s">
        <v>13578</v>
      </c>
      <c r="D660" s="205" t="s">
        <v>12797</v>
      </c>
      <c r="G660" s="205" t="s">
        <v>17371</v>
      </c>
      <c r="I660" s="210">
        <v>42094</v>
      </c>
      <c r="J660" s="210">
        <v>42124</v>
      </c>
      <c r="K660" s="205" t="s">
        <v>13109</v>
      </c>
      <c r="L660" s="326" t="s">
        <v>17413</v>
      </c>
      <c r="M660" s="324" t="s">
        <v>17414</v>
      </c>
      <c r="N660" s="287" t="s">
        <v>13597</v>
      </c>
      <c r="O660" s="287" t="s">
        <v>17374</v>
      </c>
      <c r="P660" s="271"/>
      <c r="Q660" s="325"/>
      <c r="R660" s="325"/>
      <c r="S660" s="307" t="s">
        <v>17400</v>
      </c>
      <c r="T660" s="287">
        <v>1</v>
      </c>
      <c r="U660" s="271" t="s">
        <v>17376</v>
      </c>
      <c r="V660" s="310"/>
      <c r="W660" s="325">
        <f t="shared" si="2"/>
        <v>1</v>
      </c>
      <c r="X660" s="725"/>
      <c r="Y660" s="287" t="s">
        <v>13632</v>
      </c>
      <c r="Z660" s="325"/>
      <c r="AA660" s="325"/>
      <c r="AB660" s="271" t="s">
        <v>17378</v>
      </c>
      <c r="AE660" s="210"/>
      <c r="AF660" s="210"/>
      <c r="AG660" s="210"/>
      <c r="AH660" s="210"/>
    </row>
    <row r="661" spans="2:34" ht="15">
      <c r="B661" s="205" t="s">
        <v>13591</v>
      </c>
      <c r="C661" s="211" t="s">
        <v>13578</v>
      </c>
      <c r="D661" s="205" t="s">
        <v>12797</v>
      </c>
      <c r="G661" s="205" t="s">
        <v>17371</v>
      </c>
      <c r="I661" s="210">
        <v>42094</v>
      </c>
      <c r="J661" s="210">
        <v>42124</v>
      </c>
      <c r="K661" s="205" t="s">
        <v>13109</v>
      </c>
      <c r="L661" s="326" t="s">
        <v>17415</v>
      </c>
      <c r="M661" s="324" t="s">
        <v>17416</v>
      </c>
      <c r="N661" s="287" t="s">
        <v>13597</v>
      </c>
      <c r="O661" s="287" t="s">
        <v>17374</v>
      </c>
      <c r="P661" s="271"/>
      <c r="Q661" s="325"/>
      <c r="R661" s="325"/>
      <c r="S661" s="307" t="s">
        <v>17400</v>
      </c>
      <c r="T661" s="287">
        <v>1</v>
      </c>
      <c r="U661" s="271" t="s">
        <v>17376</v>
      </c>
      <c r="V661" s="310"/>
      <c r="W661" s="325">
        <f t="shared" si="2"/>
        <v>1</v>
      </c>
      <c r="X661" s="725"/>
      <c r="Y661" s="287" t="s">
        <v>13632</v>
      </c>
      <c r="Z661" s="325"/>
      <c r="AA661" s="325"/>
      <c r="AB661" s="271" t="s">
        <v>17378</v>
      </c>
      <c r="AE661" s="210"/>
      <c r="AF661" s="210"/>
      <c r="AG661" s="210"/>
      <c r="AH661" s="210"/>
    </row>
    <row r="662" spans="2:34" ht="15">
      <c r="B662" s="205" t="s">
        <v>13591</v>
      </c>
      <c r="C662" s="211" t="s">
        <v>13578</v>
      </c>
      <c r="D662" s="205" t="s">
        <v>12797</v>
      </c>
      <c r="G662" s="205" t="s">
        <v>17371</v>
      </c>
      <c r="I662" s="210">
        <v>42094</v>
      </c>
      <c r="J662" s="210">
        <v>42124</v>
      </c>
      <c r="K662" s="205" t="s">
        <v>13109</v>
      </c>
      <c r="L662" s="326" t="s">
        <v>17417</v>
      </c>
      <c r="M662" s="324" t="s">
        <v>17418</v>
      </c>
      <c r="N662" s="287" t="s">
        <v>13597</v>
      </c>
      <c r="O662" s="287" t="s">
        <v>17374</v>
      </c>
      <c r="P662" s="271"/>
      <c r="Q662" s="325"/>
      <c r="R662" s="325"/>
      <c r="S662" s="307" t="s">
        <v>17400</v>
      </c>
      <c r="T662" s="287">
        <v>1</v>
      </c>
      <c r="U662" s="271" t="s">
        <v>17376</v>
      </c>
      <c r="V662" s="310"/>
      <c r="W662" s="325">
        <f t="shared" si="2"/>
        <v>1</v>
      </c>
      <c r="X662" s="725"/>
      <c r="Y662" s="287" t="s">
        <v>13632</v>
      </c>
      <c r="Z662" s="325"/>
      <c r="AA662" s="325"/>
      <c r="AB662" s="271" t="s">
        <v>17378</v>
      </c>
      <c r="AE662" s="210"/>
      <c r="AF662" s="210"/>
      <c r="AG662" s="210"/>
      <c r="AH662" s="210"/>
    </row>
    <row r="663" spans="2:34" ht="15">
      <c r="B663" s="205" t="s">
        <v>13591</v>
      </c>
      <c r="C663" s="211" t="s">
        <v>13578</v>
      </c>
      <c r="D663" s="205" t="s">
        <v>12797</v>
      </c>
      <c r="G663" s="205" t="s">
        <v>17371</v>
      </c>
      <c r="I663" s="210">
        <v>42094</v>
      </c>
      <c r="J663" s="210">
        <v>42124</v>
      </c>
      <c r="K663" s="205" t="s">
        <v>13109</v>
      </c>
      <c r="L663" s="326" t="s">
        <v>17419</v>
      </c>
      <c r="M663" s="324" t="s">
        <v>17420</v>
      </c>
      <c r="N663" s="287" t="s">
        <v>13597</v>
      </c>
      <c r="O663" s="287" t="s">
        <v>17374</v>
      </c>
      <c r="P663" s="271"/>
      <c r="Q663" s="325"/>
      <c r="R663" s="325"/>
      <c r="S663" s="307" t="s">
        <v>17400</v>
      </c>
      <c r="T663" s="287">
        <v>1</v>
      </c>
      <c r="U663" s="271" t="s">
        <v>17376</v>
      </c>
      <c r="V663" s="310"/>
      <c r="W663" s="325">
        <f t="shared" si="2"/>
        <v>1</v>
      </c>
      <c r="X663" s="725"/>
      <c r="Y663" s="287" t="s">
        <v>13632</v>
      </c>
      <c r="Z663" s="325"/>
      <c r="AA663" s="325"/>
      <c r="AB663" s="271" t="s">
        <v>17378</v>
      </c>
      <c r="AE663" s="210"/>
      <c r="AF663" s="210"/>
      <c r="AG663" s="210"/>
      <c r="AH663" s="210"/>
    </row>
    <row r="664" spans="2:34" ht="15">
      <c r="B664" s="205" t="s">
        <v>13591</v>
      </c>
      <c r="C664" s="211" t="s">
        <v>13578</v>
      </c>
      <c r="D664" s="205" t="s">
        <v>12797</v>
      </c>
      <c r="G664" s="205" t="s">
        <v>17371</v>
      </c>
      <c r="I664" s="210">
        <v>42094</v>
      </c>
      <c r="J664" s="210">
        <v>42124</v>
      </c>
      <c r="K664" s="205" t="s">
        <v>13109</v>
      </c>
      <c r="L664" s="326" t="s">
        <v>17421</v>
      </c>
      <c r="M664" s="324" t="s">
        <v>17422</v>
      </c>
      <c r="N664" s="287" t="s">
        <v>13597</v>
      </c>
      <c r="O664" s="287" t="s">
        <v>17374</v>
      </c>
      <c r="P664" s="271"/>
      <c r="Q664" s="325"/>
      <c r="R664" s="325"/>
      <c r="S664" s="307" t="s">
        <v>17400</v>
      </c>
      <c r="T664" s="287">
        <v>1</v>
      </c>
      <c r="U664" s="271" t="s">
        <v>17376</v>
      </c>
      <c r="V664" s="310"/>
      <c r="W664" s="325">
        <f t="shared" si="2"/>
        <v>1</v>
      </c>
      <c r="X664" s="725"/>
      <c r="Y664" s="287" t="s">
        <v>13632</v>
      </c>
      <c r="Z664" s="325"/>
      <c r="AA664" s="325"/>
      <c r="AB664" s="271" t="s">
        <v>17378</v>
      </c>
      <c r="AE664" s="210"/>
      <c r="AF664" s="210"/>
      <c r="AG664" s="210"/>
      <c r="AH664" s="210"/>
    </row>
    <row r="665" spans="2:34" ht="15">
      <c r="B665" s="205" t="s">
        <v>13591</v>
      </c>
      <c r="C665" s="211" t="s">
        <v>13578</v>
      </c>
      <c r="D665" s="205" t="s">
        <v>12797</v>
      </c>
      <c r="G665" s="205" t="s">
        <v>17371</v>
      </c>
      <c r="I665" s="210">
        <v>42094</v>
      </c>
      <c r="J665" s="210">
        <v>42124</v>
      </c>
      <c r="K665" s="205" t="s">
        <v>13109</v>
      </c>
      <c r="L665" s="326" t="s">
        <v>17423</v>
      </c>
      <c r="M665" s="324" t="s">
        <v>17424</v>
      </c>
      <c r="N665" s="287" t="s">
        <v>13597</v>
      </c>
      <c r="O665" s="287" t="s">
        <v>17374</v>
      </c>
      <c r="P665" s="271"/>
      <c r="Q665" s="325"/>
      <c r="R665" s="325"/>
      <c r="S665" s="307" t="s">
        <v>17400</v>
      </c>
      <c r="T665" s="287">
        <v>1</v>
      </c>
      <c r="U665" s="271" t="s">
        <v>17376</v>
      </c>
      <c r="V665" s="310"/>
      <c r="W665" s="325">
        <f t="shared" si="2"/>
        <v>1</v>
      </c>
      <c r="X665" s="725"/>
      <c r="Y665" s="287" t="s">
        <v>13632</v>
      </c>
      <c r="Z665" s="325"/>
      <c r="AA665" s="325"/>
      <c r="AB665" s="271" t="s">
        <v>17378</v>
      </c>
      <c r="AE665" s="210"/>
      <c r="AF665" s="210"/>
      <c r="AG665" s="210"/>
      <c r="AH665" s="210"/>
    </row>
    <row r="666" spans="2:34" ht="15">
      <c r="B666" s="205" t="s">
        <v>13591</v>
      </c>
      <c r="C666" s="211" t="s">
        <v>13578</v>
      </c>
      <c r="D666" s="205" t="s">
        <v>12797</v>
      </c>
      <c r="G666" s="205" t="s">
        <v>17371</v>
      </c>
      <c r="I666" s="210">
        <v>42094</v>
      </c>
      <c r="J666" s="210">
        <v>42124</v>
      </c>
      <c r="K666" s="205" t="s">
        <v>13109</v>
      </c>
      <c r="L666" s="326" t="s">
        <v>17425</v>
      </c>
      <c r="M666" s="324" t="s">
        <v>17426</v>
      </c>
      <c r="N666" s="287" t="s">
        <v>13597</v>
      </c>
      <c r="O666" s="287" t="s">
        <v>17374</v>
      </c>
      <c r="P666" s="271"/>
      <c r="Q666" s="325"/>
      <c r="R666" s="325"/>
      <c r="S666" s="307" t="s">
        <v>17400</v>
      </c>
      <c r="T666" s="287">
        <v>1</v>
      </c>
      <c r="U666" s="271" t="s">
        <v>17376</v>
      </c>
      <c r="V666" s="310"/>
      <c r="W666" s="325">
        <f t="shared" si="2"/>
        <v>1</v>
      </c>
      <c r="X666" s="725"/>
      <c r="Y666" s="287" t="s">
        <v>13632</v>
      </c>
      <c r="Z666" s="325"/>
      <c r="AA666" s="325"/>
      <c r="AB666" s="271" t="s">
        <v>17378</v>
      </c>
      <c r="AE666" s="210"/>
      <c r="AF666" s="210"/>
      <c r="AG666" s="210"/>
      <c r="AH666" s="210"/>
    </row>
    <row r="667" spans="2:34" ht="15">
      <c r="B667" s="205" t="s">
        <v>13591</v>
      </c>
      <c r="C667" s="211" t="s">
        <v>13578</v>
      </c>
      <c r="D667" s="205" t="s">
        <v>12797</v>
      </c>
      <c r="G667" s="205" t="s">
        <v>17371</v>
      </c>
      <c r="I667" s="210">
        <v>42094</v>
      </c>
      <c r="J667" s="210">
        <v>42124</v>
      </c>
      <c r="K667" s="205" t="s">
        <v>13109</v>
      </c>
      <c r="L667" s="323" t="s">
        <v>17386</v>
      </c>
      <c r="M667" s="324" t="s">
        <v>17427</v>
      </c>
      <c r="N667" s="287" t="s">
        <v>13597</v>
      </c>
      <c r="O667" s="287" t="s">
        <v>17374</v>
      </c>
      <c r="P667" s="271"/>
      <c r="Q667" s="325"/>
      <c r="R667" s="325"/>
      <c r="S667" s="307" t="s">
        <v>17428</v>
      </c>
      <c r="T667" s="287">
        <v>2</v>
      </c>
      <c r="U667" s="271" t="s">
        <v>17376</v>
      </c>
      <c r="V667" s="310"/>
      <c r="W667" s="325">
        <f t="shared" si="2"/>
        <v>2</v>
      </c>
      <c r="X667" s="725"/>
      <c r="Y667" s="287" t="s">
        <v>13632</v>
      </c>
      <c r="Z667" s="325"/>
      <c r="AA667" s="325"/>
      <c r="AB667" s="271" t="s">
        <v>17378</v>
      </c>
      <c r="AE667" s="210"/>
      <c r="AF667" s="210"/>
      <c r="AG667" s="210"/>
      <c r="AH667" s="210"/>
    </row>
    <row r="668" spans="2:34" ht="15">
      <c r="B668" s="205" t="s">
        <v>13591</v>
      </c>
      <c r="C668" s="211" t="s">
        <v>13578</v>
      </c>
      <c r="D668" s="205" t="s">
        <v>12797</v>
      </c>
      <c r="G668" s="205" t="s">
        <v>17371</v>
      </c>
      <c r="I668" s="210">
        <v>42094</v>
      </c>
      <c r="J668" s="210">
        <v>42124</v>
      </c>
      <c r="K668" s="205" t="s">
        <v>13109</v>
      </c>
      <c r="L668" s="326">
        <v>5383</v>
      </c>
      <c r="M668" s="324" t="s">
        <v>17429</v>
      </c>
      <c r="N668" s="287" t="s">
        <v>13597</v>
      </c>
      <c r="O668" s="287" t="s">
        <v>17374</v>
      </c>
      <c r="P668" s="271"/>
      <c r="Q668" s="325"/>
      <c r="R668" s="325"/>
      <c r="S668" s="307" t="s">
        <v>17428</v>
      </c>
      <c r="T668" s="287">
        <v>1</v>
      </c>
      <c r="U668" s="271" t="s">
        <v>17376</v>
      </c>
      <c r="V668" s="310"/>
      <c r="W668" s="325">
        <f t="shared" si="2"/>
        <v>1</v>
      </c>
      <c r="X668" s="725"/>
      <c r="Y668" s="287" t="s">
        <v>13632</v>
      </c>
      <c r="Z668" s="325"/>
      <c r="AA668" s="325"/>
      <c r="AB668" s="271" t="s">
        <v>17378</v>
      </c>
      <c r="AE668" s="210"/>
      <c r="AF668" s="210"/>
      <c r="AG668" s="210"/>
      <c r="AH668" s="210"/>
    </row>
    <row r="669" spans="2:34" ht="15">
      <c r="B669" s="205" t="s">
        <v>13591</v>
      </c>
      <c r="C669" s="211" t="s">
        <v>13578</v>
      </c>
      <c r="D669" s="205" t="s">
        <v>12797</v>
      </c>
      <c r="G669" s="205" t="s">
        <v>17371</v>
      </c>
      <c r="I669" s="210">
        <v>42094</v>
      </c>
      <c r="J669" s="210">
        <v>42124</v>
      </c>
      <c r="K669" s="205" t="s">
        <v>13109</v>
      </c>
      <c r="L669" s="326">
        <v>5994</v>
      </c>
      <c r="M669" s="324" t="s">
        <v>17430</v>
      </c>
      <c r="N669" s="287" t="s">
        <v>13597</v>
      </c>
      <c r="O669" s="287" t="s">
        <v>17374</v>
      </c>
      <c r="P669" s="271"/>
      <c r="Q669" s="325"/>
      <c r="R669" s="325"/>
      <c r="S669" s="307" t="s">
        <v>17428</v>
      </c>
      <c r="T669" s="287">
        <v>1</v>
      </c>
      <c r="U669" s="271" t="s">
        <v>17376</v>
      </c>
      <c r="V669" s="310"/>
      <c r="W669" s="325">
        <f t="shared" si="2"/>
        <v>1</v>
      </c>
      <c r="X669" s="725"/>
      <c r="Y669" s="287" t="s">
        <v>13632</v>
      </c>
      <c r="Z669" s="325"/>
      <c r="AA669" s="325"/>
      <c r="AB669" s="271" t="s">
        <v>17378</v>
      </c>
      <c r="AE669" s="210"/>
      <c r="AF669" s="210"/>
      <c r="AG669" s="210"/>
      <c r="AH669" s="210"/>
    </row>
    <row r="670" spans="2:34" ht="15">
      <c r="B670" s="205" t="s">
        <v>13591</v>
      </c>
      <c r="C670" s="211" t="s">
        <v>13578</v>
      </c>
      <c r="D670" s="205" t="s">
        <v>12797</v>
      </c>
      <c r="G670" s="205" t="s">
        <v>17371</v>
      </c>
      <c r="I670" s="210">
        <v>42094</v>
      </c>
      <c r="J670" s="210">
        <v>42124</v>
      </c>
      <c r="K670" s="205" t="s">
        <v>13109</v>
      </c>
      <c r="L670" s="327" t="s">
        <v>17431</v>
      </c>
      <c r="M670" s="324" t="s">
        <v>17432</v>
      </c>
      <c r="N670" s="287" t="s">
        <v>13597</v>
      </c>
      <c r="O670" s="287" t="s">
        <v>17374</v>
      </c>
      <c r="P670" s="271"/>
      <c r="Q670" s="325"/>
      <c r="R670" s="325"/>
      <c r="S670" s="307" t="s">
        <v>17428</v>
      </c>
      <c r="T670" s="287">
        <v>2</v>
      </c>
      <c r="U670" s="271" t="s">
        <v>17376</v>
      </c>
      <c r="V670" s="310"/>
      <c r="W670" s="325">
        <f t="shared" si="2"/>
        <v>2</v>
      </c>
      <c r="X670" s="725"/>
      <c r="Y670" s="287" t="s">
        <v>13632</v>
      </c>
      <c r="Z670" s="325"/>
      <c r="AA670" s="325"/>
      <c r="AB670" s="271" t="s">
        <v>17378</v>
      </c>
      <c r="AE670" s="210"/>
      <c r="AF670" s="210"/>
      <c r="AG670" s="210"/>
      <c r="AH670" s="210"/>
    </row>
    <row r="671" spans="2:34" ht="15">
      <c r="B671" s="205" t="s">
        <v>13591</v>
      </c>
      <c r="C671" s="211" t="s">
        <v>13578</v>
      </c>
      <c r="D671" s="205" t="s">
        <v>12797</v>
      </c>
      <c r="G671" s="205" t="s">
        <v>17371</v>
      </c>
      <c r="I671" s="210">
        <v>42094</v>
      </c>
      <c r="J671" s="210">
        <v>42124</v>
      </c>
      <c r="K671" s="205" t="s">
        <v>13109</v>
      </c>
      <c r="L671" s="324" t="s">
        <v>17433</v>
      </c>
      <c r="M671" s="324" t="s">
        <v>17434</v>
      </c>
      <c r="N671" s="287" t="s">
        <v>13597</v>
      </c>
      <c r="O671" s="287" t="s">
        <v>17374</v>
      </c>
      <c r="P671" s="271"/>
      <c r="Q671" s="325"/>
      <c r="R671" s="325"/>
      <c r="S671" s="307" t="s">
        <v>17428</v>
      </c>
      <c r="T671" s="287">
        <v>1</v>
      </c>
      <c r="U671" s="271" t="s">
        <v>17376</v>
      </c>
      <c r="V671" s="310"/>
      <c r="W671" s="325">
        <f t="shared" si="2"/>
        <v>1</v>
      </c>
      <c r="X671" s="725"/>
      <c r="Y671" s="287" t="s">
        <v>13632</v>
      </c>
      <c r="Z671" s="325"/>
      <c r="AA671" s="325"/>
      <c r="AB671" s="271" t="s">
        <v>17378</v>
      </c>
      <c r="AE671" s="210"/>
      <c r="AF671" s="210"/>
      <c r="AG671" s="210"/>
      <c r="AH671" s="210"/>
    </row>
    <row r="672" spans="2:34" ht="15">
      <c r="B672" s="205" t="s">
        <v>13591</v>
      </c>
      <c r="C672" s="211" t="s">
        <v>13578</v>
      </c>
      <c r="D672" s="205" t="s">
        <v>12797</v>
      </c>
      <c r="G672" s="205" t="s">
        <v>17371</v>
      </c>
      <c r="I672" s="210">
        <v>42094</v>
      </c>
      <c r="J672" s="210">
        <v>42124</v>
      </c>
      <c r="K672" s="205" t="s">
        <v>13109</v>
      </c>
      <c r="L672" s="324" t="s">
        <v>17435</v>
      </c>
      <c r="M672" s="324" t="s">
        <v>17436</v>
      </c>
      <c r="N672" s="287" t="s">
        <v>13597</v>
      </c>
      <c r="O672" s="287" t="s">
        <v>17374</v>
      </c>
      <c r="P672" s="271"/>
      <c r="Q672" s="325"/>
      <c r="R672" s="325"/>
      <c r="S672" s="307" t="s">
        <v>17428</v>
      </c>
      <c r="T672" s="287">
        <v>1</v>
      </c>
      <c r="U672" s="271" t="s">
        <v>17376</v>
      </c>
      <c r="V672" s="310"/>
      <c r="W672" s="325">
        <f t="shared" si="2"/>
        <v>1</v>
      </c>
      <c r="X672" s="725"/>
      <c r="Y672" s="287" t="s">
        <v>13632</v>
      </c>
      <c r="Z672" s="325"/>
      <c r="AA672" s="325"/>
      <c r="AB672" s="271" t="s">
        <v>17378</v>
      </c>
      <c r="AE672" s="210"/>
      <c r="AF672" s="210"/>
      <c r="AG672" s="210"/>
      <c r="AH672" s="210"/>
    </row>
    <row r="673" spans="2:34" ht="14.25">
      <c r="B673" s="205" t="s">
        <v>13591</v>
      </c>
      <c r="C673" s="211" t="s">
        <v>13578</v>
      </c>
      <c r="D673" s="205" t="s">
        <v>12797</v>
      </c>
      <c r="G673" s="205" t="s">
        <v>17371</v>
      </c>
      <c r="I673" s="210">
        <v>42094</v>
      </c>
      <c r="J673" s="210">
        <v>42124</v>
      </c>
      <c r="K673" s="205" t="s">
        <v>13109</v>
      </c>
      <c r="L673" s="328" t="s">
        <v>17437</v>
      </c>
      <c r="M673" s="329" t="s">
        <v>17438</v>
      </c>
      <c r="N673" s="287" t="s">
        <v>13597</v>
      </c>
      <c r="O673" s="287" t="s">
        <v>17374</v>
      </c>
      <c r="P673" s="271"/>
      <c r="Q673" s="325"/>
      <c r="R673" s="325"/>
      <c r="S673" s="307" t="s">
        <v>17375</v>
      </c>
      <c r="T673" s="287">
        <v>1</v>
      </c>
      <c r="U673" s="271" t="s">
        <v>17376</v>
      </c>
      <c r="V673" s="310"/>
      <c r="W673" s="325">
        <f t="shared" si="2"/>
        <v>1</v>
      </c>
      <c r="X673" s="725"/>
      <c r="Y673" s="287" t="s">
        <v>13632</v>
      </c>
      <c r="Z673" s="325"/>
      <c r="AA673" s="325"/>
      <c r="AB673" s="271" t="s">
        <v>17378</v>
      </c>
      <c r="AE673" s="210"/>
      <c r="AF673" s="210"/>
      <c r="AG673" s="210"/>
      <c r="AH673" s="210"/>
    </row>
    <row r="674" spans="2:34" ht="14.25">
      <c r="B674" s="205" t="s">
        <v>13591</v>
      </c>
      <c r="C674" s="211" t="s">
        <v>13578</v>
      </c>
      <c r="D674" s="205" t="s">
        <v>12797</v>
      </c>
      <c r="G674" s="205" t="s">
        <v>17371</v>
      </c>
      <c r="I674" s="210">
        <v>42094</v>
      </c>
      <c r="J674" s="210">
        <v>42124</v>
      </c>
      <c r="K674" s="205" t="s">
        <v>13109</v>
      </c>
      <c r="L674" s="328" t="s">
        <v>17439</v>
      </c>
      <c r="M674" s="329" t="s">
        <v>17440</v>
      </c>
      <c r="N674" s="287" t="s">
        <v>13597</v>
      </c>
      <c r="O674" s="287" t="s">
        <v>17374</v>
      </c>
      <c r="P674" s="271"/>
      <c r="Q674" s="325"/>
      <c r="R674" s="325"/>
      <c r="S674" s="307" t="s">
        <v>17375</v>
      </c>
      <c r="T674" s="287">
        <v>1</v>
      </c>
      <c r="U674" s="271" t="s">
        <v>17376</v>
      </c>
      <c r="V674" s="310"/>
      <c r="W674" s="325">
        <f t="shared" si="2"/>
        <v>1</v>
      </c>
      <c r="X674" s="725"/>
      <c r="Y674" s="287" t="s">
        <v>13632</v>
      </c>
      <c r="Z674" s="325"/>
      <c r="AA674" s="325"/>
      <c r="AB674" s="271" t="s">
        <v>17378</v>
      </c>
      <c r="AE674" s="210"/>
      <c r="AF674" s="210"/>
      <c r="AG674" s="210"/>
      <c r="AH674" s="210"/>
    </row>
    <row r="675" spans="2:34" ht="14.25">
      <c r="B675" s="205" t="s">
        <v>13591</v>
      </c>
      <c r="C675" s="211" t="s">
        <v>13578</v>
      </c>
      <c r="D675" s="205" t="s">
        <v>12797</v>
      </c>
      <c r="G675" s="205" t="s">
        <v>17371</v>
      </c>
      <c r="I675" s="210">
        <v>42094</v>
      </c>
      <c r="J675" s="210">
        <v>42124</v>
      </c>
      <c r="K675" s="205" t="s">
        <v>13109</v>
      </c>
      <c r="L675" s="328" t="s">
        <v>17441</v>
      </c>
      <c r="M675" s="329" t="s">
        <v>17442</v>
      </c>
      <c r="N675" s="287" t="s">
        <v>13597</v>
      </c>
      <c r="O675" s="287" t="s">
        <v>17374</v>
      </c>
      <c r="P675" s="271"/>
      <c r="Q675" s="325"/>
      <c r="R675" s="325"/>
      <c r="S675" s="307" t="s">
        <v>17375</v>
      </c>
      <c r="T675" s="287">
        <v>1</v>
      </c>
      <c r="U675" s="271" t="s">
        <v>17376</v>
      </c>
      <c r="V675" s="310"/>
      <c r="W675" s="325">
        <f t="shared" si="2"/>
        <v>1</v>
      </c>
      <c r="X675" s="725"/>
      <c r="Y675" s="287" t="s">
        <v>13632</v>
      </c>
      <c r="Z675" s="325"/>
      <c r="AA675" s="325"/>
      <c r="AB675" s="271" t="s">
        <v>17378</v>
      </c>
      <c r="AE675" s="210"/>
      <c r="AF675" s="210"/>
      <c r="AG675" s="210"/>
      <c r="AH675" s="210"/>
    </row>
    <row r="676" spans="2:34" ht="14.25">
      <c r="B676" s="205" t="s">
        <v>13591</v>
      </c>
      <c r="C676" s="211" t="s">
        <v>13578</v>
      </c>
      <c r="D676" s="205" t="s">
        <v>12797</v>
      </c>
      <c r="G676" s="205" t="s">
        <v>17371</v>
      </c>
      <c r="I676" s="210">
        <v>42094</v>
      </c>
      <c r="J676" s="210">
        <v>42124</v>
      </c>
      <c r="K676" s="205" t="s">
        <v>13109</v>
      </c>
      <c r="L676" s="328" t="s">
        <v>17443</v>
      </c>
      <c r="M676" s="329" t="s">
        <v>17444</v>
      </c>
      <c r="N676" s="287" t="s">
        <v>13597</v>
      </c>
      <c r="O676" s="287" t="s">
        <v>17374</v>
      </c>
      <c r="P676" s="271"/>
      <c r="Q676" s="325"/>
      <c r="R676" s="325"/>
      <c r="S676" s="307" t="s">
        <v>17375</v>
      </c>
      <c r="T676" s="287">
        <v>1</v>
      </c>
      <c r="U676" s="271" t="s">
        <v>17376</v>
      </c>
      <c r="V676" s="310"/>
      <c r="W676" s="325">
        <f t="shared" si="2"/>
        <v>1</v>
      </c>
      <c r="X676" s="725"/>
      <c r="Y676" s="287" t="s">
        <v>13632</v>
      </c>
      <c r="Z676" s="325"/>
      <c r="AA676" s="325"/>
      <c r="AB676" s="271" t="s">
        <v>17378</v>
      </c>
      <c r="AE676" s="210"/>
      <c r="AF676" s="210"/>
      <c r="AG676" s="210"/>
      <c r="AH676" s="210"/>
    </row>
    <row r="677" spans="2:34" ht="14.25">
      <c r="B677" s="205" t="s">
        <v>13591</v>
      </c>
      <c r="C677" s="211" t="s">
        <v>13578</v>
      </c>
      <c r="D677" s="205" t="s">
        <v>12797</v>
      </c>
      <c r="G677" s="205" t="s">
        <v>17371</v>
      </c>
      <c r="I677" s="210">
        <v>42094</v>
      </c>
      <c r="J677" s="210">
        <v>42124</v>
      </c>
      <c r="K677" s="205" t="s">
        <v>13109</v>
      </c>
      <c r="L677" s="329" t="s">
        <v>17445</v>
      </c>
      <c r="M677" s="329" t="s">
        <v>17446</v>
      </c>
      <c r="N677" s="287" t="s">
        <v>13597</v>
      </c>
      <c r="O677" s="287" t="s">
        <v>17374</v>
      </c>
      <c r="P677" s="271"/>
      <c r="Q677" s="325"/>
      <c r="R677" s="325"/>
      <c r="S677" s="307" t="s">
        <v>17375</v>
      </c>
      <c r="T677" s="287">
        <v>1</v>
      </c>
      <c r="U677" s="271" t="s">
        <v>17376</v>
      </c>
      <c r="V677" s="310"/>
      <c r="W677" s="325">
        <f t="shared" si="2"/>
        <v>1</v>
      </c>
      <c r="X677" s="725"/>
      <c r="Y677" s="287" t="s">
        <v>13632</v>
      </c>
      <c r="Z677" s="325"/>
      <c r="AA677" s="325"/>
      <c r="AB677" s="271" t="s">
        <v>17378</v>
      </c>
      <c r="AE677" s="210"/>
      <c r="AF677" s="210"/>
      <c r="AG677" s="210"/>
      <c r="AH677" s="210"/>
    </row>
    <row r="678" spans="2:34" ht="14.25">
      <c r="B678" s="205" t="s">
        <v>13591</v>
      </c>
      <c r="C678" s="211" t="s">
        <v>13578</v>
      </c>
      <c r="D678" s="205" t="s">
        <v>12797</v>
      </c>
      <c r="G678" s="205" t="s">
        <v>17371</v>
      </c>
      <c r="I678" s="210">
        <v>42094</v>
      </c>
      <c r="J678" s="210">
        <v>42124</v>
      </c>
      <c r="K678" s="205" t="s">
        <v>13109</v>
      </c>
      <c r="L678" s="328" t="s">
        <v>17447</v>
      </c>
      <c r="M678" s="329" t="s">
        <v>17448</v>
      </c>
      <c r="N678" s="287" t="s">
        <v>13597</v>
      </c>
      <c r="O678" s="287" t="s">
        <v>17374</v>
      </c>
      <c r="P678" s="271"/>
      <c r="Q678" s="325"/>
      <c r="R678" s="325"/>
      <c r="S678" s="307" t="s">
        <v>17375</v>
      </c>
      <c r="T678" s="287">
        <v>1</v>
      </c>
      <c r="U678" s="271" t="s">
        <v>17376</v>
      </c>
      <c r="V678" s="310"/>
      <c r="W678" s="325">
        <f t="shared" si="2"/>
        <v>1</v>
      </c>
      <c r="X678" s="725"/>
      <c r="Y678" s="287" t="s">
        <v>13632</v>
      </c>
      <c r="Z678" s="325"/>
      <c r="AA678" s="325"/>
      <c r="AB678" s="271" t="s">
        <v>17378</v>
      </c>
      <c r="AE678" s="210"/>
      <c r="AF678" s="210"/>
      <c r="AG678" s="210"/>
      <c r="AH678" s="210"/>
    </row>
    <row r="679" spans="2:34" ht="14.25">
      <c r="B679" s="205" t="s">
        <v>13591</v>
      </c>
      <c r="C679" s="211" t="s">
        <v>13578</v>
      </c>
      <c r="D679" s="205" t="s">
        <v>12797</v>
      </c>
      <c r="G679" s="205" t="s">
        <v>17371</v>
      </c>
      <c r="I679" s="210">
        <v>42094</v>
      </c>
      <c r="J679" s="210">
        <v>42124</v>
      </c>
      <c r="K679" s="205" t="s">
        <v>13109</v>
      </c>
      <c r="L679" s="328" t="s">
        <v>17449</v>
      </c>
      <c r="M679" s="329" t="s">
        <v>17450</v>
      </c>
      <c r="N679" s="287" t="s">
        <v>13597</v>
      </c>
      <c r="O679" s="287" t="s">
        <v>17374</v>
      </c>
      <c r="P679" s="271"/>
      <c r="Q679" s="325"/>
      <c r="R679" s="325"/>
      <c r="S679" s="307" t="s">
        <v>17375</v>
      </c>
      <c r="T679" s="287">
        <v>1</v>
      </c>
      <c r="U679" s="271" t="s">
        <v>17376</v>
      </c>
      <c r="V679" s="310"/>
      <c r="W679" s="325">
        <f t="shared" si="2"/>
        <v>1</v>
      </c>
      <c r="X679" s="725"/>
      <c r="Y679" s="287" t="s">
        <v>13632</v>
      </c>
      <c r="Z679" s="325"/>
      <c r="AA679" s="325"/>
      <c r="AB679" s="271" t="s">
        <v>17378</v>
      </c>
      <c r="AE679" s="210"/>
      <c r="AF679" s="210"/>
      <c r="AG679" s="210"/>
      <c r="AH679" s="210"/>
    </row>
    <row r="680" spans="2:34" ht="14.25">
      <c r="B680" s="205" t="s">
        <v>13591</v>
      </c>
      <c r="C680" s="211" t="s">
        <v>13578</v>
      </c>
      <c r="D680" s="205" t="s">
        <v>12797</v>
      </c>
      <c r="G680" s="205" t="s">
        <v>17371</v>
      </c>
      <c r="I680" s="210">
        <v>42094</v>
      </c>
      <c r="J680" s="210">
        <v>42124</v>
      </c>
      <c r="K680" s="205" t="s">
        <v>13109</v>
      </c>
      <c r="L680" s="328" t="s">
        <v>17451</v>
      </c>
      <c r="M680" s="329" t="s">
        <v>17452</v>
      </c>
      <c r="N680" s="287" t="s">
        <v>13597</v>
      </c>
      <c r="O680" s="287" t="s">
        <v>17374</v>
      </c>
      <c r="P680" s="271"/>
      <c r="Q680" s="325"/>
      <c r="R680" s="325"/>
      <c r="S680" s="307" t="s">
        <v>17375</v>
      </c>
      <c r="T680" s="287">
        <v>1</v>
      </c>
      <c r="U680" s="271" t="s">
        <v>17376</v>
      </c>
      <c r="V680" s="310"/>
      <c r="W680" s="325">
        <f t="shared" si="2"/>
        <v>1</v>
      </c>
      <c r="X680" s="725"/>
      <c r="Y680" s="287" t="s">
        <v>13632</v>
      </c>
      <c r="Z680" s="325"/>
      <c r="AA680" s="325"/>
      <c r="AB680" s="271" t="s">
        <v>17378</v>
      </c>
      <c r="AE680" s="210"/>
      <c r="AF680" s="210"/>
      <c r="AG680" s="210"/>
      <c r="AH680" s="210"/>
    </row>
    <row r="681" spans="2:34" ht="14.25">
      <c r="B681" s="205" t="s">
        <v>13591</v>
      </c>
      <c r="C681" s="211" t="s">
        <v>13578</v>
      </c>
      <c r="D681" s="205" t="s">
        <v>12797</v>
      </c>
      <c r="G681" s="205" t="s">
        <v>17371</v>
      </c>
      <c r="I681" s="210">
        <v>42094</v>
      </c>
      <c r="J681" s="210">
        <v>42124</v>
      </c>
      <c r="K681" s="205" t="s">
        <v>13109</v>
      </c>
      <c r="L681" s="328" t="s">
        <v>17453</v>
      </c>
      <c r="M681" s="329" t="s">
        <v>17454</v>
      </c>
      <c r="N681" s="287" t="s">
        <v>13597</v>
      </c>
      <c r="O681" s="287" t="s">
        <v>17374</v>
      </c>
      <c r="P681" s="271"/>
      <c r="Q681" s="325"/>
      <c r="R681" s="325"/>
      <c r="S681" s="307" t="s">
        <v>17375</v>
      </c>
      <c r="T681" s="287">
        <v>1</v>
      </c>
      <c r="U681" s="271" t="s">
        <v>17376</v>
      </c>
      <c r="V681" s="310"/>
      <c r="W681" s="325">
        <f t="shared" si="2"/>
        <v>1</v>
      </c>
      <c r="X681" s="725"/>
      <c r="Y681" s="287" t="s">
        <v>13632</v>
      </c>
      <c r="Z681" s="325"/>
      <c r="AA681" s="325"/>
      <c r="AB681" s="271" t="s">
        <v>17378</v>
      </c>
      <c r="AE681" s="210"/>
      <c r="AF681" s="210"/>
      <c r="AG681" s="210"/>
      <c r="AH681" s="210"/>
    </row>
    <row r="682" spans="2:34" ht="14.25">
      <c r="B682" s="205" t="s">
        <v>13591</v>
      </c>
      <c r="C682" s="211" t="s">
        <v>13578</v>
      </c>
      <c r="D682" s="205" t="s">
        <v>12797</v>
      </c>
      <c r="G682" s="205" t="s">
        <v>17371</v>
      </c>
      <c r="I682" s="210">
        <v>42094</v>
      </c>
      <c r="J682" s="210">
        <v>42124</v>
      </c>
      <c r="K682" s="205" t="s">
        <v>13109</v>
      </c>
      <c r="L682" s="328" t="s">
        <v>17455</v>
      </c>
      <c r="M682" s="329" t="s">
        <v>17456</v>
      </c>
      <c r="N682" s="287" t="s">
        <v>13597</v>
      </c>
      <c r="O682" s="287" t="s">
        <v>17374</v>
      </c>
      <c r="P682" s="271"/>
      <c r="Q682" s="325"/>
      <c r="R682" s="325"/>
      <c r="S682" s="307" t="s">
        <v>17375</v>
      </c>
      <c r="T682" s="287">
        <v>1</v>
      </c>
      <c r="U682" s="271" t="s">
        <v>17376</v>
      </c>
      <c r="V682" s="310"/>
      <c r="W682" s="325">
        <f t="shared" si="2"/>
        <v>1</v>
      </c>
      <c r="X682" s="725"/>
      <c r="Y682" s="287" t="s">
        <v>13632</v>
      </c>
      <c r="Z682" s="325"/>
      <c r="AA682" s="325"/>
      <c r="AB682" s="271" t="s">
        <v>17378</v>
      </c>
      <c r="AE682" s="210"/>
      <c r="AF682" s="210"/>
      <c r="AG682" s="210"/>
      <c r="AH682" s="210"/>
    </row>
    <row r="683" spans="2:34" ht="14.25">
      <c r="B683" s="205" t="s">
        <v>13591</v>
      </c>
      <c r="C683" s="211" t="s">
        <v>13578</v>
      </c>
      <c r="D683" s="205" t="s">
        <v>12797</v>
      </c>
      <c r="G683" s="205" t="s">
        <v>17371</v>
      </c>
      <c r="I683" s="210">
        <v>42094</v>
      </c>
      <c r="J683" s="210">
        <v>42124</v>
      </c>
      <c r="K683" s="205" t="s">
        <v>13109</v>
      </c>
      <c r="L683" s="328" t="s">
        <v>17457</v>
      </c>
      <c r="M683" s="329" t="s">
        <v>17458</v>
      </c>
      <c r="N683" s="287" t="s">
        <v>13597</v>
      </c>
      <c r="O683" s="287" t="s">
        <v>17374</v>
      </c>
      <c r="P683" s="271"/>
      <c r="Q683" s="325"/>
      <c r="R683" s="325"/>
      <c r="S683" s="307" t="s">
        <v>17375</v>
      </c>
      <c r="T683" s="287">
        <v>1</v>
      </c>
      <c r="U683" s="271" t="s">
        <v>17376</v>
      </c>
      <c r="V683" s="310"/>
      <c r="W683" s="325">
        <f t="shared" si="2"/>
        <v>1</v>
      </c>
      <c r="X683" s="725"/>
      <c r="Y683" s="287" t="s">
        <v>13632</v>
      </c>
      <c r="Z683" s="325"/>
      <c r="AA683" s="325"/>
      <c r="AB683" s="271" t="s">
        <v>17378</v>
      </c>
      <c r="AE683" s="210"/>
      <c r="AF683" s="210"/>
      <c r="AG683" s="210"/>
      <c r="AH683" s="210"/>
    </row>
    <row r="684" spans="2:34" ht="14.25">
      <c r="B684" s="205" t="s">
        <v>13591</v>
      </c>
      <c r="C684" s="211" t="s">
        <v>13578</v>
      </c>
      <c r="D684" s="205" t="s">
        <v>12797</v>
      </c>
      <c r="G684" s="205" t="s">
        <v>17371</v>
      </c>
      <c r="I684" s="210">
        <v>42094</v>
      </c>
      <c r="J684" s="210">
        <v>42124</v>
      </c>
      <c r="K684" s="205" t="s">
        <v>13109</v>
      </c>
      <c r="L684" s="328" t="s">
        <v>17459</v>
      </c>
      <c r="M684" s="329" t="s">
        <v>17460</v>
      </c>
      <c r="N684" s="287" t="s">
        <v>13597</v>
      </c>
      <c r="O684" s="287" t="s">
        <v>17374</v>
      </c>
      <c r="P684" s="271"/>
      <c r="Q684" s="325"/>
      <c r="R684" s="325"/>
      <c r="S684" s="307" t="s">
        <v>17375</v>
      </c>
      <c r="T684" s="287">
        <v>1</v>
      </c>
      <c r="U684" s="271" t="s">
        <v>17376</v>
      </c>
      <c r="V684" s="310"/>
      <c r="W684" s="325">
        <f t="shared" si="2"/>
        <v>1</v>
      </c>
      <c r="X684" s="725"/>
      <c r="Y684" s="287" t="s">
        <v>13632</v>
      </c>
      <c r="Z684" s="325"/>
      <c r="AA684" s="325"/>
      <c r="AB684" s="271" t="s">
        <v>17378</v>
      </c>
      <c r="AE684" s="210"/>
      <c r="AF684" s="210"/>
      <c r="AG684" s="210"/>
      <c r="AH684" s="210"/>
    </row>
    <row r="685" spans="2:34" ht="14.25">
      <c r="B685" s="205" t="s">
        <v>13591</v>
      </c>
      <c r="C685" s="211" t="s">
        <v>13578</v>
      </c>
      <c r="D685" s="205" t="s">
        <v>12797</v>
      </c>
      <c r="G685" s="205" t="s">
        <v>17371</v>
      </c>
      <c r="I685" s="210">
        <v>42094</v>
      </c>
      <c r="J685" s="210">
        <v>42124</v>
      </c>
      <c r="K685" s="205" t="s">
        <v>13109</v>
      </c>
      <c r="L685" s="328" t="s">
        <v>17461</v>
      </c>
      <c r="M685" s="329" t="s">
        <v>17462</v>
      </c>
      <c r="N685" s="287" t="s">
        <v>13597</v>
      </c>
      <c r="O685" s="287" t="s">
        <v>17374</v>
      </c>
      <c r="P685" s="271"/>
      <c r="Q685" s="325"/>
      <c r="R685" s="325"/>
      <c r="S685" s="307" t="s">
        <v>17375</v>
      </c>
      <c r="T685" s="287">
        <v>1</v>
      </c>
      <c r="U685" s="271" t="s">
        <v>17376</v>
      </c>
      <c r="V685" s="310"/>
      <c r="W685" s="325">
        <f t="shared" si="2"/>
        <v>1</v>
      </c>
      <c r="X685" s="725"/>
      <c r="Y685" s="287" t="s">
        <v>13632</v>
      </c>
      <c r="Z685" s="325"/>
      <c r="AA685" s="325"/>
      <c r="AB685" s="271" t="s">
        <v>17378</v>
      </c>
      <c r="AE685" s="210"/>
      <c r="AF685" s="210"/>
      <c r="AG685" s="210"/>
      <c r="AH685" s="210"/>
    </row>
    <row r="686" spans="2:34" ht="14.25">
      <c r="B686" s="205" t="s">
        <v>13591</v>
      </c>
      <c r="C686" s="211" t="s">
        <v>13578</v>
      </c>
      <c r="D686" s="205" t="s">
        <v>12797</v>
      </c>
      <c r="G686" s="205" t="s">
        <v>17371</v>
      </c>
      <c r="I686" s="210">
        <v>42094</v>
      </c>
      <c r="J686" s="210">
        <v>42124</v>
      </c>
      <c r="K686" s="205" t="s">
        <v>13109</v>
      </c>
      <c r="L686" s="328" t="s">
        <v>17463</v>
      </c>
      <c r="M686" s="329" t="s">
        <v>17464</v>
      </c>
      <c r="N686" s="287" t="s">
        <v>13597</v>
      </c>
      <c r="O686" s="287" t="s">
        <v>17374</v>
      </c>
      <c r="P686" s="271"/>
      <c r="Q686" s="325"/>
      <c r="R686" s="325"/>
      <c r="S686" s="307" t="s">
        <v>17375</v>
      </c>
      <c r="T686" s="287">
        <v>1</v>
      </c>
      <c r="U686" s="271" t="s">
        <v>17376</v>
      </c>
      <c r="V686" s="310"/>
      <c r="W686" s="325">
        <f t="shared" si="2"/>
        <v>1</v>
      </c>
      <c r="X686" s="725"/>
      <c r="Y686" s="287" t="s">
        <v>13632</v>
      </c>
      <c r="Z686" s="325"/>
      <c r="AA686" s="325"/>
      <c r="AB686" s="271" t="s">
        <v>17378</v>
      </c>
      <c r="AE686" s="210"/>
      <c r="AF686" s="210"/>
      <c r="AG686" s="210"/>
      <c r="AH686" s="210"/>
    </row>
    <row r="687" spans="2:34" ht="14.25">
      <c r="B687" s="205" t="s">
        <v>13591</v>
      </c>
      <c r="C687" s="211" t="s">
        <v>13578</v>
      </c>
      <c r="D687" s="205" t="s">
        <v>12797</v>
      </c>
      <c r="G687" s="205" t="s">
        <v>17371</v>
      </c>
      <c r="I687" s="210">
        <v>42094</v>
      </c>
      <c r="J687" s="210">
        <v>42124</v>
      </c>
      <c r="K687" s="205" t="s">
        <v>13109</v>
      </c>
      <c r="L687" s="328" t="s">
        <v>17465</v>
      </c>
      <c r="M687" s="329" t="s">
        <v>17466</v>
      </c>
      <c r="N687" s="287" t="s">
        <v>13597</v>
      </c>
      <c r="O687" s="287" t="s">
        <v>17374</v>
      </c>
      <c r="P687" s="271"/>
      <c r="Q687" s="325"/>
      <c r="R687" s="325"/>
      <c r="S687" s="307" t="s">
        <v>17375</v>
      </c>
      <c r="T687" s="287">
        <v>1</v>
      </c>
      <c r="U687" s="271" t="s">
        <v>17376</v>
      </c>
      <c r="V687" s="310"/>
      <c r="W687" s="325">
        <f t="shared" si="2"/>
        <v>1</v>
      </c>
      <c r="X687" s="725"/>
      <c r="Y687" s="287" t="s">
        <v>13632</v>
      </c>
      <c r="Z687" s="325"/>
      <c r="AA687" s="325"/>
      <c r="AB687" s="271" t="s">
        <v>17378</v>
      </c>
      <c r="AE687" s="210"/>
      <c r="AF687" s="210"/>
      <c r="AG687" s="210"/>
      <c r="AH687" s="210"/>
    </row>
    <row r="688" spans="2:34" ht="14.25">
      <c r="B688" s="205" t="s">
        <v>13591</v>
      </c>
      <c r="C688" s="211" t="s">
        <v>13578</v>
      </c>
      <c r="D688" s="205" t="s">
        <v>12797</v>
      </c>
      <c r="G688" s="205" t="s">
        <v>17371</v>
      </c>
      <c r="I688" s="210">
        <v>42094</v>
      </c>
      <c r="J688" s="210">
        <v>42124</v>
      </c>
      <c r="K688" s="205" t="s">
        <v>13109</v>
      </c>
      <c r="L688" s="328" t="s">
        <v>17467</v>
      </c>
      <c r="M688" s="329" t="s">
        <v>17468</v>
      </c>
      <c r="N688" s="287" t="s">
        <v>13597</v>
      </c>
      <c r="O688" s="287" t="s">
        <v>17374</v>
      </c>
      <c r="P688" s="271"/>
      <c r="Q688" s="325"/>
      <c r="R688" s="325"/>
      <c r="S688" s="307" t="s">
        <v>17375</v>
      </c>
      <c r="T688" s="287">
        <v>1</v>
      </c>
      <c r="U688" s="271" t="s">
        <v>17376</v>
      </c>
      <c r="V688" s="310"/>
      <c r="W688" s="325">
        <f t="shared" si="2"/>
        <v>1</v>
      </c>
      <c r="X688" s="725"/>
      <c r="Y688" s="287" t="s">
        <v>13632</v>
      </c>
      <c r="Z688" s="325"/>
      <c r="AA688" s="325"/>
      <c r="AB688" s="271" t="s">
        <v>17378</v>
      </c>
      <c r="AE688" s="210"/>
      <c r="AF688" s="210"/>
      <c r="AG688" s="210"/>
      <c r="AH688" s="210"/>
    </row>
    <row r="689" spans="2:34" ht="14.25">
      <c r="B689" s="205" t="s">
        <v>13591</v>
      </c>
      <c r="C689" s="211" t="s">
        <v>13578</v>
      </c>
      <c r="D689" s="205" t="s">
        <v>12797</v>
      </c>
      <c r="G689" s="205" t="s">
        <v>17371</v>
      </c>
      <c r="I689" s="210">
        <v>42094</v>
      </c>
      <c r="J689" s="210">
        <v>42124</v>
      </c>
      <c r="K689" s="205" t="s">
        <v>13109</v>
      </c>
      <c r="L689" s="328" t="s">
        <v>17469</v>
      </c>
      <c r="M689" s="329" t="s">
        <v>17470</v>
      </c>
      <c r="N689" s="287" t="s">
        <v>13597</v>
      </c>
      <c r="O689" s="287" t="s">
        <v>17374</v>
      </c>
      <c r="P689" s="271"/>
      <c r="Q689" s="325"/>
      <c r="R689" s="325"/>
      <c r="S689" s="307" t="s">
        <v>17375</v>
      </c>
      <c r="T689" s="287">
        <v>1</v>
      </c>
      <c r="U689" s="271" t="s">
        <v>17376</v>
      </c>
      <c r="V689" s="310"/>
      <c r="W689" s="325">
        <f t="shared" si="2"/>
        <v>1</v>
      </c>
      <c r="X689" s="725"/>
      <c r="Y689" s="287" t="s">
        <v>13632</v>
      </c>
      <c r="Z689" s="325"/>
      <c r="AA689" s="325"/>
      <c r="AB689" s="271" t="s">
        <v>17378</v>
      </c>
      <c r="AE689" s="210"/>
      <c r="AF689" s="210"/>
      <c r="AG689" s="210"/>
      <c r="AH689" s="210"/>
    </row>
    <row r="690" spans="2:34" ht="14.25">
      <c r="B690" s="205" t="s">
        <v>13591</v>
      </c>
      <c r="C690" s="211" t="s">
        <v>13578</v>
      </c>
      <c r="D690" s="205" t="s">
        <v>12797</v>
      </c>
      <c r="G690" s="205" t="s">
        <v>17371</v>
      </c>
      <c r="I690" s="210">
        <v>42094</v>
      </c>
      <c r="J690" s="210">
        <v>42124</v>
      </c>
      <c r="K690" s="205" t="s">
        <v>13109</v>
      </c>
      <c r="L690" s="328" t="s">
        <v>17471</v>
      </c>
      <c r="M690" s="329" t="s">
        <v>17472</v>
      </c>
      <c r="N690" s="287" t="s">
        <v>13597</v>
      </c>
      <c r="O690" s="287" t="s">
        <v>17374</v>
      </c>
      <c r="P690" s="271"/>
      <c r="Q690" s="325"/>
      <c r="R690" s="325"/>
      <c r="S690" s="307" t="s">
        <v>17375</v>
      </c>
      <c r="T690" s="287">
        <v>1</v>
      </c>
      <c r="U690" s="271" t="s">
        <v>17376</v>
      </c>
      <c r="V690" s="310"/>
      <c r="W690" s="325">
        <f t="shared" si="2"/>
        <v>1</v>
      </c>
      <c r="X690" s="725"/>
      <c r="Y690" s="287" t="s">
        <v>13632</v>
      </c>
      <c r="Z690" s="325"/>
      <c r="AA690" s="325"/>
      <c r="AB690" s="271" t="s">
        <v>17378</v>
      </c>
      <c r="AE690" s="210"/>
      <c r="AF690" s="210"/>
      <c r="AG690" s="210"/>
      <c r="AH690" s="210"/>
    </row>
    <row r="691" spans="2:34" ht="15">
      <c r="B691" s="205" t="s">
        <v>13591</v>
      </c>
      <c r="C691" s="211" t="s">
        <v>13578</v>
      </c>
      <c r="D691" s="205" t="s">
        <v>12797</v>
      </c>
      <c r="G691" s="205" t="s">
        <v>17371</v>
      </c>
      <c r="I691" s="210">
        <v>42094</v>
      </c>
      <c r="J691" s="210">
        <v>42124</v>
      </c>
      <c r="K691" s="205" t="s">
        <v>13109</v>
      </c>
      <c r="L691" s="326" t="s">
        <v>17473</v>
      </c>
      <c r="M691" s="324" t="s">
        <v>17474</v>
      </c>
      <c r="N691" s="287" t="s">
        <v>13597</v>
      </c>
      <c r="O691" s="287" t="s">
        <v>17374</v>
      </c>
      <c r="P691" s="271"/>
      <c r="Q691" s="325"/>
      <c r="R691" s="325"/>
      <c r="S691" s="307" t="s">
        <v>17375</v>
      </c>
      <c r="T691" s="287">
        <v>2</v>
      </c>
      <c r="U691" s="271" t="s">
        <v>17376</v>
      </c>
      <c r="V691" s="310"/>
      <c r="W691" s="325">
        <f t="shared" si="2"/>
        <v>2</v>
      </c>
      <c r="X691" s="725"/>
      <c r="Y691" s="287" t="s">
        <v>13632</v>
      </c>
      <c r="Z691" s="325"/>
      <c r="AA691" s="325"/>
      <c r="AB691" s="271" t="s">
        <v>17378</v>
      </c>
      <c r="AE691" s="210"/>
      <c r="AF691" s="210"/>
      <c r="AG691" s="210"/>
      <c r="AH691" s="210"/>
    </row>
    <row r="692" spans="2:34" ht="15">
      <c r="B692" s="205" t="s">
        <v>13591</v>
      </c>
      <c r="C692" s="211" t="s">
        <v>13578</v>
      </c>
      <c r="D692" s="205" t="s">
        <v>12797</v>
      </c>
      <c r="G692" s="205" t="s">
        <v>17371</v>
      </c>
      <c r="I692" s="210">
        <v>42094</v>
      </c>
      <c r="J692" s="210">
        <v>42124</v>
      </c>
      <c r="K692" s="205" t="s">
        <v>13109</v>
      </c>
      <c r="L692" s="326" t="s">
        <v>17475</v>
      </c>
      <c r="M692" s="324" t="s">
        <v>17476</v>
      </c>
      <c r="N692" s="287" t="s">
        <v>13597</v>
      </c>
      <c r="O692" s="287" t="s">
        <v>17374</v>
      </c>
      <c r="P692" s="271"/>
      <c r="Q692" s="325"/>
      <c r="R692" s="325"/>
      <c r="S692" s="307" t="s">
        <v>17375</v>
      </c>
      <c r="T692" s="287">
        <v>1</v>
      </c>
      <c r="U692" s="271" t="s">
        <v>17376</v>
      </c>
      <c r="V692" s="310"/>
      <c r="W692" s="325">
        <f t="shared" si="2"/>
        <v>1</v>
      </c>
      <c r="X692" s="725"/>
      <c r="Y692" s="287" t="s">
        <v>13632</v>
      </c>
      <c r="Z692" s="325"/>
      <c r="AA692" s="325"/>
      <c r="AB692" s="271" t="s">
        <v>17378</v>
      </c>
      <c r="AE692" s="210"/>
      <c r="AF692" s="210"/>
      <c r="AG692" s="210"/>
      <c r="AH692" s="210"/>
    </row>
    <row r="693" spans="2:34" ht="15">
      <c r="B693" s="205" t="s">
        <v>13591</v>
      </c>
      <c r="C693" s="211" t="s">
        <v>13578</v>
      </c>
      <c r="D693" s="205" t="s">
        <v>12797</v>
      </c>
      <c r="G693" s="205" t="s">
        <v>17371</v>
      </c>
      <c r="I693" s="210">
        <v>42094</v>
      </c>
      <c r="J693" s="210">
        <v>42124</v>
      </c>
      <c r="K693" s="205" t="s">
        <v>13109</v>
      </c>
      <c r="L693" s="326" t="s">
        <v>17477</v>
      </c>
      <c r="M693" s="324" t="s">
        <v>17478</v>
      </c>
      <c r="N693" s="287" t="s">
        <v>13597</v>
      </c>
      <c r="O693" s="287" t="s">
        <v>17374</v>
      </c>
      <c r="P693" s="271"/>
      <c r="Q693" s="325"/>
      <c r="R693" s="325"/>
      <c r="S693" s="307" t="s">
        <v>17375</v>
      </c>
      <c r="T693" s="287">
        <v>1</v>
      </c>
      <c r="U693" s="271" t="s">
        <v>17376</v>
      </c>
      <c r="V693" s="310"/>
      <c r="W693" s="325">
        <f t="shared" si="2"/>
        <v>1</v>
      </c>
      <c r="X693" s="725"/>
      <c r="Y693" s="287" t="s">
        <v>13632</v>
      </c>
      <c r="Z693" s="325"/>
      <c r="AA693" s="325"/>
      <c r="AB693" s="271" t="s">
        <v>17378</v>
      </c>
      <c r="AE693" s="210"/>
      <c r="AF693" s="210"/>
      <c r="AG693" s="210"/>
      <c r="AH693" s="210"/>
    </row>
    <row r="694" spans="2:34" ht="15">
      <c r="B694" s="205" t="s">
        <v>13591</v>
      </c>
      <c r="C694" s="211" t="s">
        <v>13578</v>
      </c>
      <c r="D694" s="205" t="s">
        <v>12797</v>
      </c>
      <c r="G694" s="205" t="s">
        <v>17371</v>
      </c>
      <c r="I694" s="210">
        <v>42094</v>
      </c>
      <c r="J694" s="210">
        <v>42124</v>
      </c>
      <c r="K694" s="205" t="s">
        <v>13109</v>
      </c>
      <c r="L694" s="326" t="s">
        <v>17479</v>
      </c>
      <c r="M694" s="324" t="s">
        <v>17480</v>
      </c>
      <c r="N694" s="287" t="s">
        <v>13597</v>
      </c>
      <c r="O694" s="287" t="s">
        <v>17374</v>
      </c>
      <c r="P694" s="271"/>
      <c r="Q694" s="325"/>
      <c r="R694" s="325"/>
      <c r="S694" s="307" t="s">
        <v>17375</v>
      </c>
      <c r="T694" s="287">
        <v>2</v>
      </c>
      <c r="U694" s="271" t="s">
        <v>17376</v>
      </c>
      <c r="V694" s="310"/>
      <c r="W694" s="325">
        <f t="shared" si="2"/>
        <v>2</v>
      </c>
      <c r="X694" s="725"/>
      <c r="Y694" s="287" t="s">
        <v>13632</v>
      </c>
      <c r="Z694" s="325"/>
      <c r="AA694" s="325"/>
      <c r="AB694" s="271" t="s">
        <v>17378</v>
      </c>
      <c r="AE694" s="210"/>
      <c r="AF694" s="210"/>
      <c r="AG694" s="210"/>
      <c r="AH694" s="210"/>
    </row>
    <row r="695" spans="2:34" ht="15">
      <c r="B695" s="205" t="s">
        <v>13591</v>
      </c>
      <c r="C695" s="211" t="s">
        <v>13578</v>
      </c>
      <c r="D695" s="205" t="s">
        <v>12797</v>
      </c>
      <c r="G695" s="205" t="s">
        <v>17371</v>
      </c>
      <c r="I695" s="210">
        <v>42094</v>
      </c>
      <c r="J695" s="210">
        <v>42124</v>
      </c>
      <c r="K695" s="205" t="s">
        <v>13109</v>
      </c>
      <c r="L695" s="326" t="s">
        <v>17481</v>
      </c>
      <c r="M695" s="324" t="s">
        <v>17482</v>
      </c>
      <c r="N695" s="287" t="s">
        <v>13597</v>
      </c>
      <c r="O695" s="287" t="s">
        <v>17374</v>
      </c>
      <c r="P695" s="271"/>
      <c r="Q695" s="325"/>
      <c r="R695" s="325"/>
      <c r="S695" s="307" t="s">
        <v>17375</v>
      </c>
      <c r="T695" s="287">
        <v>2</v>
      </c>
      <c r="U695" s="271" t="s">
        <v>17376</v>
      </c>
      <c r="V695" s="310"/>
      <c r="W695" s="325">
        <f t="shared" si="2"/>
        <v>2</v>
      </c>
      <c r="X695" s="725"/>
      <c r="Y695" s="287" t="s">
        <v>13632</v>
      </c>
      <c r="Z695" s="325"/>
      <c r="AA695" s="325"/>
      <c r="AB695" s="271" t="s">
        <v>17378</v>
      </c>
      <c r="AE695" s="210"/>
      <c r="AF695" s="210"/>
      <c r="AG695" s="210"/>
      <c r="AH695" s="210"/>
    </row>
    <row r="696" spans="2:34" ht="15">
      <c r="B696" s="205" t="s">
        <v>13591</v>
      </c>
      <c r="C696" s="211" t="s">
        <v>13578</v>
      </c>
      <c r="D696" s="205" t="s">
        <v>12797</v>
      </c>
      <c r="G696" s="205" t="s">
        <v>17371</v>
      </c>
      <c r="I696" s="210">
        <v>42094</v>
      </c>
      <c r="J696" s="210">
        <v>42124</v>
      </c>
      <c r="K696" s="205" t="s">
        <v>13109</v>
      </c>
      <c r="L696" s="326" t="s">
        <v>17483</v>
      </c>
      <c r="M696" s="324" t="s">
        <v>17484</v>
      </c>
      <c r="N696" s="287" t="s">
        <v>13597</v>
      </c>
      <c r="O696" s="287" t="s">
        <v>17374</v>
      </c>
      <c r="P696" s="271"/>
      <c r="Q696" s="325"/>
      <c r="R696" s="325"/>
      <c r="S696" s="307" t="s">
        <v>17375</v>
      </c>
      <c r="T696" s="287">
        <v>1</v>
      </c>
      <c r="U696" s="271" t="s">
        <v>17376</v>
      </c>
      <c r="V696" s="310"/>
      <c r="W696" s="325">
        <f t="shared" si="2"/>
        <v>1</v>
      </c>
      <c r="X696" s="725"/>
      <c r="Y696" s="287" t="s">
        <v>13632</v>
      </c>
      <c r="Z696" s="325"/>
      <c r="AA696" s="325"/>
      <c r="AB696" s="271" t="s">
        <v>17378</v>
      </c>
      <c r="AE696" s="210"/>
      <c r="AF696" s="210"/>
      <c r="AG696" s="210"/>
      <c r="AH696" s="210"/>
    </row>
    <row r="697" spans="2:34" ht="15">
      <c r="B697" s="205" t="s">
        <v>13591</v>
      </c>
      <c r="C697" s="211" t="s">
        <v>13578</v>
      </c>
      <c r="D697" s="205" t="s">
        <v>12797</v>
      </c>
      <c r="G697" s="205" t="s">
        <v>17371</v>
      </c>
      <c r="I697" s="210">
        <v>42094</v>
      </c>
      <c r="J697" s="210">
        <v>42124</v>
      </c>
      <c r="K697" s="205" t="s">
        <v>13109</v>
      </c>
      <c r="L697" s="326" t="s">
        <v>17485</v>
      </c>
      <c r="M697" s="325" t="s">
        <v>17486</v>
      </c>
      <c r="N697" s="287" t="s">
        <v>13597</v>
      </c>
      <c r="O697" s="287" t="s">
        <v>17374</v>
      </c>
      <c r="P697" s="271"/>
      <c r="Q697" s="325"/>
      <c r="R697" s="325"/>
      <c r="S697" s="307" t="s">
        <v>17375</v>
      </c>
      <c r="T697" s="287">
        <v>2</v>
      </c>
      <c r="U697" s="271" t="s">
        <v>17376</v>
      </c>
      <c r="V697" s="310"/>
      <c r="W697" s="325">
        <f t="shared" si="2"/>
        <v>2</v>
      </c>
      <c r="X697" s="725"/>
      <c r="Y697" s="287" t="s">
        <v>13632</v>
      </c>
      <c r="Z697" s="325"/>
      <c r="AA697" s="325"/>
      <c r="AB697" s="271" t="s">
        <v>17378</v>
      </c>
      <c r="AE697" s="210"/>
      <c r="AF697" s="210"/>
      <c r="AG697" s="210"/>
      <c r="AH697" s="210"/>
    </row>
    <row r="698" spans="2:34">
      <c r="I698" s="210"/>
      <c r="J698" s="210"/>
      <c r="AE698" s="210"/>
      <c r="AF698" s="210"/>
      <c r="AG698" s="210"/>
      <c r="AH698" s="210"/>
    </row>
    <row r="699" spans="2:34" s="238" customFormat="1">
      <c r="B699" s="238" t="s">
        <v>13082</v>
      </c>
      <c r="C699" s="211" t="s">
        <v>13083</v>
      </c>
      <c r="D699" s="238" t="s">
        <v>13084</v>
      </c>
      <c r="E699" s="238" t="s">
        <v>13085</v>
      </c>
      <c r="F699" s="238" t="s">
        <v>13086</v>
      </c>
      <c r="G699" s="238" t="s">
        <v>13087</v>
      </c>
      <c r="I699" s="238" t="s">
        <v>13088</v>
      </c>
      <c r="J699" s="238" t="s">
        <v>13089</v>
      </c>
      <c r="K699" s="238" t="s">
        <v>13090</v>
      </c>
      <c r="L699" s="297" t="s">
        <v>13091</v>
      </c>
      <c r="M699" s="297" t="s">
        <v>13092</v>
      </c>
      <c r="N699" s="297" t="s">
        <v>13093</v>
      </c>
      <c r="O699" s="297" t="s">
        <v>13094</v>
      </c>
      <c r="P699" s="297" t="s">
        <v>13095</v>
      </c>
      <c r="Q699" s="297" t="s">
        <v>13096</v>
      </c>
      <c r="R699" s="297" t="s">
        <v>17</v>
      </c>
      <c r="S699" s="297" t="s">
        <v>13097</v>
      </c>
      <c r="T699" s="297" t="s">
        <v>13098</v>
      </c>
      <c r="U699" s="297" t="s">
        <v>13099</v>
      </c>
      <c r="V699" s="297" t="s">
        <v>13100</v>
      </c>
      <c r="W699" s="297" t="s">
        <v>13101</v>
      </c>
      <c r="X699" s="297" t="s">
        <v>13102</v>
      </c>
      <c r="Y699" s="297" t="s">
        <v>13103</v>
      </c>
      <c r="Z699" s="297" t="s">
        <v>13104</v>
      </c>
      <c r="AA699" s="297" t="s">
        <v>13105</v>
      </c>
      <c r="AB699" s="297" t="s">
        <v>25</v>
      </c>
    </row>
    <row r="700" spans="2:34">
      <c r="B700" s="205" t="s">
        <v>1033</v>
      </c>
      <c r="C700" s="211" t="s">
        <v>17487</v>
      </c>
      <c r="D700" s="205" t="s">
        <v>17488</v>
      </c>
      <c r="E700" s="205" t="s">
        <v>12182</v>
      </c>
      <c r="F700" s="205" t="s">
        <v>12182</v>
      </c>
      <c r="G700" s="205" t="s">
        <v>17489</v>
      </c>
      <c r="I700" s="210">
        <v>42102</v>
      </c>
      <c r="J700" s="210">
        <f t="shared" ref="J700:J709" si="3">I700+12</f>
        <v>42114</v>
      </c>
      <c r="K700" s="205" t="s">
        <v>13580</v>
      </c>
      <c r="L700" s="276" t="s">
        <v>17490</v>
      </c>
      <c r="M700" s="276" t="s">
        <v>17491</v>
      </c>
      <c r="N700" s="281" t="s">
        <v>17219</v>
      </c>
      <c r="O700" s="276"/>
      <c r="P700" s="276"/>
      <c r="Q700" s="325"/>
      <c r="R700" s="325"/>
      <c r="S700" s="272" t="s">
        <v>605</v>
      </c>
      <c r="T700" s="287">
        <v>1</v>
      </c>
      <c r="U700" s="275"/>
      <c r="V700" s="276"/>
      <c r="W700" s="287"/>
      <c r="X700" s="287"/>
      <c r="Y700" s="287"/>
      <c r="Z700" s="276">
        <v>89.4</v>
      </c>
      <c r="AA700" s="276">
        <v>40</v>
      </c>
      <c r="AB700" s="292" t="s">
        <v>17492</v>
      </c>
    </row>
    <row r="701" spans="2:34">
      <c r="B701" s="205" t="s">
        <v>1033</v>
      </c>
      <c r="C701" s="211" t="s">
        <v>17487</v>
      </c>
      <c r="D701" s="205" t="s">
        <v>17488</v>
      </c>
      <c r="E701" s="205" t="s">
        <v>12182</v>
      </c>
      <c r="F701" s="205" t="s">
        <v>12182</v>
      </c>
      <c r="G701" s="205" t="s">
        <v>17489</v>
      </c>
      <c r="I701" s="210">
        <v>42102</v>
      </c>
      <c r="J701" s="210">
        <f t="shared" si="3"/>
        <v>42114</v>
      </c>
      <c r="K701" s="205" t="s">
        <v>13580</v>
      </c>
      <c r="L701" s="276" t="s">
        <v>17493</v>
      </c>
      <c r="M701" s="276" t="s">
        <v>17494</v>
      </c>
      <c r="N701" s="281" t="s">
        <v>17219</v>
      </c>
      <c r="O701" s="276"/>
      <c r="P701" s="276"/>
      <c r="Q701" s="325"/>
      <c r="R701" s="325"/>
      <c r="S701" s="272" t="s">
        <v>605</v>
      </c>
      <c r="T701" s="287">
        <v>1</v>
      </c>
      <c r="U701" s="275"/>
      <c r="V701" s="276"/>
      <c r="W701" s="287"/>
      <c r="X701" s="287"/>
      <c r="Y701" s="287"/>
      <c r="Z701" s="276">
        <v>112</v>
      </c>
      <c r="AA701" s="276">
        <v>40</v>
      </c>
      <c r="AB701" s="292" t="s">
        <v>17492</v>
      </c>
    </row>
    <row r="702" spans="2:34">
      <c r="B702" s="205" t="s">
        <v>1033</v>
      </c>
      <c r="C702" s="211" t="s">
        <v>17487</v>
      </c>
      <c r="D702" s="205" t="s">
        <v>17488</v>
      </c>
      <c r="E702" s="205" t="s">
        <v>12182</v>
      </c>
      <c r="F702" s="205" t="s">
        <v>12182</v>
      </c>
      <c r="G702" s="205" t="s">
        <v>17489</v>
      </c>
      <c r="I702" s="210">
        <v>42102</v>
      </c>
      <c r="J702" s="210">
        <f t="shared" si="3"/>
        <v>42114</v>
      </c>
      <c r="K702" s="205" t="s">
        <v>13580</v>
      </c>
      <c r="L702" s="276" t="s">
        <v>17495</v>
      </c>
      <c r="M702" s="276" t="s">
        <v>17496</v>
      </c>
      <c r="N702" s="281" t="s">
        <v>17219</v>
      </c>
      <c r="O702" s="276"/>
      <c r="P702" s="276"/>
      <c r="Q702" s="325"/>
      <c r="R702" s="325"/>
      <c r="S702" s="272" t="s">
        <v>605</v>
      </c>
      <c r="T702" s="287">
        <v>1</v>
      </c>
      <c r="U702" s="275"/>
      <c r="V702" s="276"/>
      <c r="W702" s="287"/>
      <c r="X702" s="287"/>
      <c r="Y702" s="287"/>
      <c r="Z702" s="276">
        <v>94.8</v>
      </c>
      <c r="AA702" s="276">
        <v>40</v>
      </c>
      <c r="AB702" s="292" t="s">
        <v>17492</v>
      </c>
    </row>
    <row r="703" spans="2:34">
      <c r="B703" s="205" t="s">
        <v>1033</v>
      </c>
      <c r="C703" s="211" t="s">
        <v>17487</v>
      </c>
      <c r="D703" s="205" t="s">
        <v>17488</v>
      </c>
      <c r="E703" s="205" t="s">
        <v>12182</v>
      </c>
      <c r="F703" s="205" t="s">
        <v>12182</v>
      </c>
      <c r="G703" s="205" t="s">
        <v>17489</v>
      </c>
      <c r="I703" s="210">
        <v>42102</v>
      </c>
      <c r="J703" s="210">
        <f t="shared" si="3"/>
        <v>42114</v>
      </c>
      <c r="K703" s="205" t="s">
        <v>13580</v>
      </c>
      <c r="L703" s="276" t="s">
        <v>17497</v>
      </c>
      <c r="M703" s="276" t="s">
        <v>17498</v>
      </c>
      <c r="N703" s="281" t="s">
        <v>17219</v>
      </c>
      <c r="O703" s="276"/>
      <c r="P703" s="276"/>
      <c r="Q703" s="325"/>
      <c r="R703" s="325"/>
      <c r="S703" s="272" t="s">
        <v>605</v>
      </c>
      <c r="T703" s="287">
        <v>1</v>
      </c>
      <c r="U703" s="275"/>
      <c r="V703" s="276"/>
      <c r="W703" s="287"/>
      <c r="X703" s="287"/>
      <c r="Y703" s="287"/>
      <c r="Z703" s="276">
        <v>94.2</v>
      </c>
      <c r="AA703" s="276">
        <v>40</v>
      </c>
      <c r="AB703" s="292" t="s">
        <v>17492</v>
      </c>
    </row>
    <row r="704" spans="2:34">
      <c r="B704" s="205" t="s">
        <v>1033</v>
      </c>
      <c r="C704" s="211" t="s">
        <v>17487</v>
      </c>
      <c r="D704" s="205" t="s">
        <v>17488</v>
      </c>
      <c r="E704" s="205" t="s">
        <v>12182</v>
      </c>
      <c r="F704" s="205" t="s">
        <v>12182</v>
      </c>
      <c r="G704" s="205" t="s">
        <v>17489</v>
      </c>
      <c r="I704" s="210">
        <v>42102</v>
      </c>
      <c r="J704" s="210">
        <f t="shared" si="3"/>
        <v>42114</v>
      </c>
      <c r="K704" s="205" t="s">
        <v>13580</v>
      </c>
      <c r="L704" s="276" t="s">
        <v>228</v>
      </c>
      <c r="M704" s="276" t="s">
        <v>17499</v>
      </c>
      <c r="N704" s="281" t="s">
        <v>17219</v>
      </c>
      <c r="O704" s="276"/>
      <c r="P704" s="276"/>
      <c r="Q704" s="325"/>
      <c r="R704" s="325"/>
      <c r="S704" s="272" t="s">
        <v>605</v>
      </c>
      <c r="T704" s="287">
        <v>1</v>
      </c>
      <c r="U704" s="275"/>
      <c r="V704" s="276"/>
      <c r="W704" s="287"/>
      <c r="X704" s="287"/>
      <c r="Y704" s="287"/>
      <c r="Z704" s="276">
        <v>96.4</v>
      </c>
      <c r="AA704" s="276">
        <v>40</v>
      </c>
      <c r="AB704" s="292" t="s">
        <v>17492</v>
      </c>
    </row>
    <row r="705" spans="1:28">
      <c r="B705" s="205" t="s">
        <v>1033</v>
      </c>
      <c r="C705" s="211" t="s">
        <v>17487</v>
      </c>
      <c r="D705" s="205" t="s">
        <v>17488</v>
      </c>
      <c r="E705" s="205" t="s">
        <v>12182</v>
      </c>
      <c r="F705" s="205" t="s">
        <v>12182</v>
      </c>
      <c r="G705" s="205" t="s">
        <v>17489</v>
      </c>
      <c r="I705" s="210">
        <v>42102</v>
      </c>
      <c r="J705" s="210">
        <f t="shared" si="3"/>
        <v>42114</v>
      </c>
      <c r="K705" s="205" t="s">
        <v>13580</v>
      </c>
      <c r="L705" s="276" t="s">
        <v>17500</v>
      </c>
      <c r="M705" s="276" t="s">
        <v>17501</v>
      </c>
      <c r="N705" s="281" t="s">
        <v>17219</v>
      </c>
      <c r="O705" s="276"/>
      <c r="P705" s="276"/>
      <c r="Q705" s="325"/>
      <c r="R705" s="325"/>
      <c r="S705" s="272" t="s">
        <v>605</v>
      </c>
      <c r="T705" s="287">
        <v>1</v>
      </c>
      <c r="U705" s="275"/>
      <c r="V705" s="276"/>
      <c r="W705" s="287"/>
      <c r="X705" s="287"/>
      <c r="Y705" s="287"/>
      <c r="Z705" s="276">
        <v>344</v>
      </c>
      <c r="AA705" s="276">
        <v>90</v>
      </c>
      <c r="AB705" s="292" t="s">
        <v>17492</v>
      </c>
    </row>
    <row r="706" spans="1:28">
      <c r="B706" s="205" t="s">
        <v>1033</v>
      </c>
      <c r="C706" s="211" t="s">
        <v>17487</v>
      </c>
      <c r="D706" s="205" t="s">
        <v>17488</v>
      </c>
      <c r="E706" s="205" t="s">
        <v>12182</v>
      </c>
      <c r="F706" s="205" t="s">
        <v>12182</v>
      </c>
      <c r="G706" s="205" t="s">
        <v>17489</v>
      </c>
      <c r="I706" s="210">
        <v>42102</v>
      </c>
      <c r="J706" s="210">
        <f t="shared" si="3"/>
        <v>42114</v>
      </c>
      <c r="K706" s="205" t="s">
        <v>13580</v>
      </c>
      <c r="L706" s="276" t="s">
        <v>17502</v>
      </c>
      <c r="M706" s="276" t="s">
        <v>17503</v>
      </c>
      <c r="N706" s="281" t="s">
        <v>17219</v>
      </c>
      <c r="O706" s="276"/>
      <c r="P706" s="276"/>
      <c r="Q706" s="325"/>
      <c r="R706" s="325"/>
      <c r="S706" s="272" t="s">
        <v>605</v>
      </c>
      <c r="T706" s="287">
        <v>1</v>
      </c>
      <c r="U706" s="275"/>
      <c r="V706" s="276"/>
      <c r="W706" s="287"/>
      <c r="X706" s="287"/>
      <c r="Y706" s="287"/>
      <c r="Z706" s="276">
        <v>362</v>
      </c>
      <c r="AA706" s="276">
        <v>90</v>
      </c>
      <c r="AB706" s="292" t="s">
        <v>17492</v>
      </c>
    </row>
    <row r="707" spans="1:28">
      <c r="B707" s="205" t="s">
        <v>1033</v>
      </c>
      <c r="C707" s="211" t="s">
        <v>17487</v>
      </c>
      <c r="D707" s="205" t="s">
        <v>17488</v>
      </c>
      <c r="E707" s="205" t="s">
        <v>12182</v>
      </c>
      <c r="F707" s="205" t="s">
        <v>12182</v>
      </c>
      <c r="G707" s="205" t="s">
        <v>17489</v>
      </c>
      <c r="I707" s="210">
        <v>42102</v>
      </c>
      <c r="J707" s="210">
        <f t="shared" si="3"/>
        <v>42114</v>
      </c>
      <c r="K707" s="205" t="s">
        <v>13580</v>
      </c>
      <c r="L707" s="276" t="s">
        <v>17504</v>
      </c>
      <c r="M707" s="276" t="s">
        <v>17505</v>
      </c>
      <c r="N707" s="281" t="s">
        <v>17219</v>
      </c>
      <c r="O707" s="276"/>
      <c r="P707" s="276"/>
      <c r="Q707" s="325"/>
      <c r="R707" s="325"/>
      <c r="S707" s="272" t="s">
        <v>605</v>
      </c>
      <c r="T707" s="287">
        <v>1</v>
      </c>
      <c r="U707" s="275"/>
      <c r="V707" s="276"/>
      <c r="W707" s="287"/>
      <c r="X707" s="287"/>
      <c r="Y707" s="287"/>
      <c r="Z707" s="276">
        <v>352</v>
      </c>
      <c r="AA707" s="276">
        <v>90</v>
      </c>
      <c r="AB707" s="292" t="s">
        <v>17492</v>
      </c>
    </row>
    <row r="708" spans="1:28">
      <c r="B708" s="205" t="s">
        <v>1033</v>
      </c>
      <c r="C708" s="211" t="s">
        <v>17487</v>
      </c>
      <c r="D708" s="205" t="s">
        <v>17488</v>
      </c>
      <c r="E708" s="205" t="s">
        <v>12182</v>
      </c>
      <c r="F708" s="205" t="s">
        <v>12182</v>
      </c>
      <c r="G708" s="205" t="s">
        <v>17489</v>
      </c>
      <c r="I708" s="210">
        <v>42102</v>
      </c>
      <c r="J708" s="210">
        <f t="shared" si="3"/>
        <v>42114</v>
      </c>
      <c r="K708" s="205" t="s">
        <v>13580</v>
      </c>
      <c r="L708" s="276" t="s">
        <v>17506</v>
      </c>
      <c r="M708" s="276" t="s">
        <v>17507</v>
      </c>
      <c r="N708" s="281" t="s">
        <v>17219</v>
      </c>
      <c r="O708" s="276"/>
      <c r="P708" s="276"/>
      <c r="Q708" s="325"/>
      <c r="R708" s="325"/>
      <c r="S708" s="272" t="s">
        <v>605</v>
      </c>
      <c r="T708" s="287">
        <v>1</v>
      </c>
      <c r="U708" s="275"/>
      <c r="V708" s="276"/>
      <c r="W708" s="287"/>
      <c r="X708" s="287"/>
      <c r="Y708" s="287"/>
      <c r="Z708" s="276">
        <v>356</v>
      </c>
      <c r="AA708" s="276">
        <v>90</v>
      </c>
      <c r="AB708" s="292" t="s">
        <v>17492</v>
      </c>
    </row>
    <row r="709" spans="1:28">
      <c r="B709" s="205" t="s">
        <v>1033</v>
      </c>
      <c r="C709" s="211" t="s">
        <v>17487</v>
      </c>
      <c r="D709" s="205" t="s">
        <v>17488</v>
      </c>
      <c r="E709" s="205" t="s">
        <v>12182</v>
      </c>
      <c r="F709" s="205" t="s">
        <v>12182</v>
      </c>
      <c r="G709" s="205" t="s">
        <v>17489</v>
      </c>
      <c r="I709" s="210">
        <v>42102</v>
      </c>
      <c r="J709" s="210">
        <f t="shared" si="3"/>
        <v>42114</v>
      </c>
      <c r="K709" s="205" t="s">
        <v>13580</v>
      </c>
      <c r="L709" s="276" t="s">
        <v>17508</v>
      </c>
      <c r="M709" s="276" t="s">
        <v>17509</v>
      </c>
      <c r="N709" s="281" t="s">
        <v>17219</v>
      </c>
      <c r="O709" s="276"/>
      <c r="P709" s="276"/>
      <c r="Q709" s="325"/>
      <c r="R709" s="325"/>
      <c r="S709" s="272" t="s">
        <v>605</v>
      </c>
      <c r="T709" s="287">
        <v>1</v>
      </c>
      <c r="U709" s="275"/>
      <c r="V709" s="276"/>
      <c r="W709" s="287"/>
      <c r="X709" s="287"/>
      <c r="Y709" s="287"/>
      <c r="Z709" s="276">
        <v>338</v>
      </c>
      <c r="AA709" s="276">
        <v>90</v>
      </c>
      <c r="AB709" s="292" t="s">
        <v>17492</v>
      </c>
    </row>
    <row r="711" spans="1:28" s="238" customFormat="1">
      <c r="B711" s="238" t="s">
        <v>13082</v>
      </c>
      <c r="C711" s="211" t="s">
        <v>13083</v>
      </c>
      <c r="D711" s="238" t="s">
        <v>13084</v>
      </c>
      <c r="E711" s="238" t="s">
        <v>13085</v>
      </c>
      <c r="F711" s="238" t="s">
        <v>13086</v>
      </c>
      <c r="G711" s="238" t="s">
        <v>13087</v>
      </c>
      <c r="I711" s="238" t="s">
        <v>13088</v>
      </c>
      <c r="J711" s="238" t="s">
        <v>13089</v>
      </c>
      <c r="K711" s="238" t="s">
        <v>17317</v>
      </c>
      <c r="L711" s="297" t="s">
        <v>17318</v>
      </c>
      <c r="M711" s="297" t="s">
        <v>17319</v>
      </c>
      <c r="N711" s="297" t="s">
        <v>17320</v>
      </c>
      <c r="O711" s="297" t="s">
        <v>13094</v>
      </c>
      <c r="P711" s="297" t="s">
        <v>13095</v>
      </c>
      <c r="Q711" s="297" t="s">
        <v>13096</v>
      </c>
      <c r="R711" s="297" t="s">
        <v>17</v>
      </c>
      <c r="S711" s="297" t="s">
        <v>17321</v>
      </c>
      <c r="T711" s="297" t="s">
        <v>17322</v>
      </c>
      <c r="U711" s="297" t="s">
        <v>17323</v>
      </c>
      <c r="V711" s="297" t="s">
        <v>13100</v>
      </c>
      <c r="W711" s="297" t="s">
        <v>17324</v>
      </c>
      <c r="X711" s="297" t="s">
        <v>17325</v>
      </c>
      <c r="Y711" s="297" t="s">
        <v>17326</v>
      </c>
      <c r="Z711" s="297" t="s">
        <v>25</v>
      </c>
      <c r="AA711" s="297" t="s">
        <v>13105</v>
      </c>
      <c r="AB711" s="297" t="s">
        <v>25</v>
      </c>
    </row>
    <row r="712" spans="1:28">
      <c r="B712" s="205" t="s">
        <v>8363</v>
      </c>
      <c r="C712" s="211" t="s">
        <v>17042</v>
      </c>
      <c r="D712" s="205" t="s">
        <v>17043</v>
      </c>
      <c r="E712" s="205" t="s">
        <v>12182</v>
      </c>
      <c r="F712" s="205" t="s">
        <v>12182</v>
      </c>
      <c r="G712" s="205" t="s">
        <v>17510</v>
      </c>
      <c r="I712" s="210">
        <v>42107</v>
      </c>
      <c r="J712" s="210">
        <v>42119</v>
      </c>
      <c r="K712" s="205" t="s">
        <v>17511</v>
      </c>
      <c r="L712" s="205" t="s">
        <v>17512</v>
      </c>
      <c r="M712" s="205" t="s">
        <v>695</v>
      </c>
      <c r="N712" s="205" t="s">
        <v>17046</v>
      </c>
      <c r="O712" s="205" t="s">
        <v>12633</v>
      </c>
      <c r="S712" s="205" t="s">
        <v>12634</v>
      </c>
      <c r="T712" s="205">
        <v>8</v>
      </c>
      <c r="AB712" s="205" t="s">
        <v>17513</v>
      </c>
    </row>
    <row r="713" spans="1:28">
      <c r="B713" s="205" t="s">
        <v>8363</v>
      </c>
      <c r="C713" s="211" t="s">
        <v>17042</v>
      </c>
      <c r="D713" s="205" t="s">
        <v>17043</v>
      </c>
      <c r="E713" s="205" t="s">
        <v>12182</v>
      </c>
      <c r="F713" s="205" t="s">
        <v>12182</v>
      </c>
      <c r="G713" s="205" t="s">
        <v>17510</v>
      </c>
      <c r="I713" s="210">
        <v>42107</v>
      </c>
      <c r="J713" s="210">
        <v>42119</v>
      </c>
      <c r="K713" s="205" t="s">
        <v>17511</v>
      </c>
      <c r="L713" s="205" t="s">
        <v>17512</v>
      </c>
      <c r="M713" s="205" t="s">
        <v>695</v>
      </c>
      <c r="N713" s="205" t="s">
        <v>17046</v>
      </c>
      <c r="O713" s="205" t="s">
        <v>12633</v>
      </c>
      <c r="S713" s="205" t="s">
        <v>12634</v>
      </c>
      <c r="T713" s="205">
        <v>24</v>
      </c>
      <c r="AB713" s="205" t="s">
        <v>17514</v>
      </c>
    </row>
    <row r="715" spans="1:28" s="238" customFormat="1">
      <c r="B715" s="238" t="s">
        <v>13082</v>
      </c>
      <c r="C715" s="211" t="s">
        <v>13083</v>
      </c>
      <c r="D715" s="238" t="s">
        <v>13084</v>
      </c>
      <c r="E715" s="238" t="s">
        <v>13085</v>
      </c>
      <c r="F715" s="238" t="s">
        <v>13086</v>
      </c>
      <c r="G715" s="238" t="s">
        <v>13087</v>
      </c>
      <c r="I715" s="238" t="s">
        <v>13088</v>
      </c>
      <c r="J715" s="238" t="s">
        <v>13089</v>
      </c>
      <c r="K715" s="238" t="s">
        <v>13090</v>
      </c>
      <c r="L715" s="297" t="s">
        <v>13091</v>
      </c>
      <c r="M715" s="297" t="s">
        <v>13092</v>
      </c>
      <c r="N715" s="297" t="s">
        <v>13093</v>
      </c>
      <c r="O715" s="297" t="s">
        <v>13094</v>
      </c>
      <c r="P715" s="297" t="s">
        <v>13095</v>
      </c>
      <c r="Q715" s="297" t="s">
        <v>13096</v>
      </c>
      <c r="R715" s="297" t="s">
        <v>17</v>
      </c>
      <c r="S715" s="297" t="s">
        <v>13097</v>
      </c>
      <c r="T715" s="297" t="s">
        <v>13098</v>
      </c>
      <c r="U715" s="297" t="s">
        <v>13099</v>
      </c>
      <c r="V715" s="297" t="s">
        <v>13100</v>
      </c>
      <c r="W715" s="297" t="s">
        <v>13101</v>
      </c>
      <c r="X715" s="297" t="s">
        <v>13102</v>
      </c>
      <c r="Y715" s="297" t="s">
        <v>13103</v>
      </c>
      <c r="Z715" s="297" t="s">
        <v>13104</v>
      </c>
      <c r="AA715" s="297" t="s">
        <v>13105</v>
      </c>
      <c r="AB715" s="297" t="s">
        <v>25</v>
      </c>
    </row>
    <row r="716" spans="1:28" ht="14.25">
      <c r="A716" s="205" t="s">
        <v>17515</v>
      </c>
      <c r="B716" s="205" t="s">
        <v>13591</v>
      </c>
      <c r="C716" s="211" t="s">
        <v>17223</v>
      </c>
      <c r="D716" s="205" t="s">
        <v>12797</v>
      </c>
      <c r="E716" s="205" t="s">
        <v>17224</v>
      </c>
      <c r="F716" s="205" t="s">
        <v>17225</v>
      </c>
      <c r="G716" s="205" t="s">
        <v>17226</v>
      </c>
      <c r="I716" s="210">
        <v>42111</v>
      </c>
      <c r="J716" s="210">
        <v>42124</v>
      </c>
      <c r="K716" s="205" t="s">
        <v>13563</v>
      </c>
      <c r="L716" s="330" t="s">
        <v>17516</v>
      </c>
      <c r="M716" s="330"/>
      <c r="N716" s="331"/>
      <c r="O716" s="332"/>
      <c r="P716" s="332"/>
      <c r="Q716" s="332"/>
      <c r="R716" s="332"/>
      <c r="S716" s="333"/>
      <c r="T716" s="334"/>
      <c r="U716" s="275" t="s">
        <v>17228</v>
      </c>
      <c r="V716" s="335" t="s">
        <v>17229</v>
      </c>
      <c r="W716" s="332"/>
      <c r="X716" s="310">
        <v>8</v>
      </c>
      <c r="Y716" s="334" t="s">
        <v>14075</v>
      </c>
      <c r="Z716" s="334"/>
      <c r="AA716" s="334"/>
      <c r="AB716" s="336" t="s">
        <v>17517</v>
      </c>
    </row>
    <row r="717" spans="1:28" ht="14.25">
      <c r="A717" s="205" t="s">
        <v>17515</v>
      </c>
      <c r="B717" s="205" t="s">
        <v>13591</v>
      </c>
      <c r="C717" s="211" t="s">
        <v>17223</v>
      </c>
      <c r="D717" s="205" t="s">
        <v>12797</v>
      </c>
      <c r="E717" s="205" t="s">
        <v>17224</v>
      </c>
      <c r="F717" s="205" t="s">
        <v>17225</v>
      </c>
      <c r="G717" s="205" t="s">
        <v>17226</v>
      </c>
      <c r="I717" s="210">
        <v>42111</v>
      </c>
      <c r="J717" s="210">
        <v>42124</v>
      </c>
      <c r="K717" s="205" t="s">
        <v>13563</v>
      </c>
      <c r="L717" s="330" t="s">
        <v>17518</v>
      </c>
      <c r="M717" s="330"/>
      <c r="N717" s="331"/>
      <c r="O717" s="332"/>
      <c r="P717" s="332"/>
      <c r="Q717" s="332"/>
      <c r="R717" s="332"/>
      <c r="S717" s="333"/>
      <c r="T717" s="334"/>
      <c r="U717" s="275" t="s">
        <v>17228</v>
      </c>
      <c r="V717" s="335" t="s">
        <v>17229</v>
      </c>
      <c r="W717" s="332"/>
      <c r="X717" s="310">
        <v>8</v>
      </c>
      <c r="Y717" s="334" t="s">
        <v>14075</v>
      </c>
      <c r="Z717" s="334"/>
      <c r="AA717" s="334"/>
      <c r="AB717" s="336" t="s">
        <v>17517</v>
      </c>
    </row>
    <row r="718" spans="1:28" ht="14.25">
      <c r="A718" s="205" t="s">
        <v>17515</v>
      </c>
      <c r="B718" s="205" t="s">
        <v>13591</v>
      </c>
      <c r="C718" s="211" t="s">
        <v>17223</v>
      </c>
      <c r="D718" s="205" t="s">
        <v>12797</v>
      </c>
      <c r="E718" s="205" t="s">
        <v>17224</v>
      </c>
      <c r="F718" s="205" t="s">
        <v>17225</v>
      </c>
      <c r="G718" s="205" t="s">
        <v>17226</v>
      </c>
      <c r="I718" s="210">
        <v>42111</v>
      </c>
      <c r="J718" s="210">
        <v>42124</v>
      </c>
      <c r="K718" s="205" t="s">
        <v>13563</v>
      </c>
      <c r="L718" s="330" t="s">
        <v>17519</v>
      </c>
      <c r="M718" s="330"/>
      <c r="N718" s="331"/>
      <c r="O718" s="332"/>
      <c r="P718" s="332"/>
      <c r="Q718" s="332"/>
      <c r="R718" s="332"/>
      <c r="S718" s="333"/>
      <c r="T718" s="334"/>
      <c r="U718" s="275" t="s">
        <v>17228</v>
      </c>
      <c r="V718" s="335" t="s">
        <v>17229</v>
      </c>
      <c r="W718" s="332"/>
      <c r="X718" s="310">
        <v>8</v>
      </c>
      <c r="Y718" s="334" t="s">
        <v>14075</v>
      </c>
      <c r="Z718" s="334"/>
      <c r="AA718" s="334"/>
      <c r="AB718" s="336" t="s">
        <v>17517</v>
      </c>
    </row>
    <row r="719" spans="1:28" ht="14.25">
      <c r="A719" s="205" t="s">
        <v>17515</v>
      </c>
      <c r="B719" s="205" t="s">
        <v>13591</v>
      </c>
      <c r="C719" s="211" t="s">
        <v>17223</v>
      </c>
      <c r="D719" s="205" t="s">
        <v>12797</v>
      </c>
      <c r="E719" s="205" t="s">
        <v>17224</v>
      </c>
      <c r="F719" s="205" t="s">
        <v>17225</v>
      </c>
      <c r="G719" s="205" t="s">
        <v>17226</v>
      </c>
      <c r="I719" s="210">
        <v>42111</v>
      </c>
      <c r="J719" s="210">
        <v>42124</v>
      </c>
      <c r="K719" s="205" t="s">
        <v>13563</v>
      </c>
      <c r="L719" s="330" t="s">
        <v>17520</v>
      </c>
      <c r="M719" s="330"/>
      <c r="N719" s="331"/>
      <c r="O719" s="332"/>
      <c r="P719" s="332"/>
      <c r="Q719" s="332"/>
      <c r="R719" s="332"/>
      <c r="S719" s="333"/>
      <c r="T719" s="334"/>
      <c r="U719" s="275" t="s">
        <v>17228</v>
      </c>
      <c r="V719" s="335" t="s">
        <v>17521</v>
      </c>
      <c r="W719" s="334"/>
      <c r="X719" s="310">
        <v>8</v>
      </c>
      <c r="Y719" s="334" t="s">
        <v>14075</v>
      </c>
      <c r="Z719" s="334"/>
      <c r="AA719" s="334"/>
      <c r="AB719" s="336" t="s">
        <v>17522</v>
      </c>
    </row>
    <row r="720" spans="1:28" ht="14.25">
      <c r="A720" s="205" t="s">
        <v>17515</v>
      </c>
      <c r="B720" s="205" t="s">
        <v>13591</v>
      </c>
      <c r="C720" s="211" t="s">
        <v>17223</v>
      </c>
      <c r="D720" s="205" t="s">
        <v>12797</v>
      </c>
      <c r="E720" s="205" t="s">
        <v>17224</v>
      </c>
      <c r="F720" s="205" t="s">
        <v>17225</v>
      </c>
      <c r="G720" s="205" t="s">
        <v>17226</v>
      </c>
      <c r="I720" s="210">
        <v>42111</v>
      </c>
      <c r="J720" s="210">
        <v>42124</v>
      </c>
      <c r="K720" s="205" t="s">
        <v>13563</v>
      </c>
      <c r="L720" s="337" t="s">
        <v>17523</v>
      </c>
      <c r="M720" s="330"/>
      <c r="N720" s="331"/>
      <c r="O720" s="332"/>
      <c r="P720" s="332"/>
      <c r="Q720" s="332"/>
      <c r="R720" s="332"/>
      <c r="S720" s="333"/>
      <c r="T720" s="334"/>
      <c r="U720" s="275" t="s">
        <v>17228</v>
      </c>
      <c r="V720" s="335" t="s">
        <v>17229</v>
      </c>
      <c r="W720" s="334"/>
      <c r="X720" s="310">
        <v>8</v>
      </c>
      <c r="Y720" s="334" t="s">
        <v>14075</v>
      </c>
      <c r="Z720" s="334"/>
      <c r="AA720" s="334"/>
      <c r="AB720" s="336" t="s">
        <v>17522</v>
      </c>
    </row>
    <row r="722" spans="2:28" s="238" customFormat="1">
      <c r="B722" s="238" t="s">
        <v>13082</v>
      </c>
      <c r="C722" s="211" t="s">
        <v>13083</v>
      </c>
      <c r="D722" s="238" t="s">
        <v>13084</v>
      </c>
      <c r="E722" s="238" t="s">
        <v>13085</v>
      </c>
      <c r="F722" s="238" t="s">
        <v>13086</v>
      </c>
      <c r="G722" s="238" t="s">
        <v>13087</v>
      </c>
      <c r="I722" s="238" t="s">
        <v>13088</v>
      </c>
      <c r="J722" s="238" t="s">
        <v>13089</v>
      </c>
      <c r="K722" s="238" t="s">
        <v>13090</v>
      </c>
      <c r="L722" s="297" t="s">
        <v>13091</v>
      </c>
      <c r="M722" s="297" t="s">
        <v>13092</v>
      </c>
      <c r="N722" s="297" t="s">
        <v>13093</v>
      </c>
      <c r="O722" s="297" t="s">
        <v>13094</v>
      </c>
      <c r="P722" s="297" t="s">
        <v>13095</v>
      </c>
      <c r="Q722" s="297" t="s">
        <v>13096</v>
      </c>
      <c r="R722" s="297" t="s">
        <v>17</v>
      </c>
      <c r="S722" s="297" t="s">
        <v>13097</v>
      </c>
      <c r="T722" s="297" t="s">
        <v>13098</v>
      </c>
      <c r="U722" s="297" t="s">
        <v>13099</v>
      </c>
      <c r="V722" s="297" t="s">
        <v>13100</v>
      </c>
      <c r="W722" s="297" t="s">
        <v>13101</v>
      </c>
      <c r="X722" s="297" t="s">
        <v>13102</v>
      </c>
      <c r="Y722" s="297" t="s">
        <v>13103</v>
      </c>
      <c r="Z722" s="297" t="s">
        <v>13104</v>
      </c>
      <c r="AA722" s="297" t="s">
        <v>13105</v>
      </c>
      <c r="AB722" s="297" t="s">
        <v>25</v>
      </c>
    </row>
    <row r="723" spans="2:28">
      <c r="B723" s="205" t="s">
        <v>1033</v>
      </c>
      <c r="C723" s="211" t="s">
        <v>17487</v>
      </c>
      <c r="D723" s="205" t="s">
        <v>17488</v>
      </c>
      <c r="E723" s="205" t="s">
        <v>12182</v>
      </c>
      <c r="F723" s="205" t="s">
        <v>12182</v>
      </c>
      <c r="G723" s="205" t="s">
        <v>17489</v>
      </c>
      <c r="I723" s="210">
        <v>42114</v>
      </c>
      <c r="J723" s="210">
        <f t="shared" ref="J723:J732" si="4">I723+30</f>
        <v>42144</v>
      </c>
      <c r="K723" s="276" t="s">
        <v>13563</v>
      </c>
      <c r="L723" s="276" t="s">
        <v>17490</v>
      </c>
      <c r="M723" s="276" t="s">
        <v>17491</v>
      </c>
      <c r="N723" s="281" t="s">
        <v>17219</v>
      </c>
      <c r="O723" s="276"/>
      <c r="P723" s="276"/>
      <c r="Q723" s="325"/>
      <c r="R723" s="325"/>
      <c r="S723" s="272" t="s">
        <v>605</v>
      </c>
      <c r="T723" s="287">
        <v>1</v>
      </c>
      <c r="U723" s="275" t="s">
        <v>17524</v>
      </c>
      <c r="V723" s="276"/>
      <c r="W723" s="287" t="s">
        <v>17525</v>
      </c>
      <c r="X723" s="287">
        <v>10</v>
      </c>
      <c r="Y723" s="287" t="s">
        <v>13632</v>
      </c>
      <c r="Z723" s="276">
        <v>89.4</v>
      </c>
      <c r="AA723" s="276">
        <v>40</v>
      </c>
      <c r="AB723" s="292" t="s">
        <v>17492</v>
      </c>
    </row>
    <row r="724" spans="2:28">
      <c r="B724" s="205" t="s">
        <v>1033</v>
      </c>
      <c r="C724" s="211" t="s">
        <v>17487</v>
      </c>
      <c r="D724" s="205" t="s">
        <v>17488</v>
      </c>
      <c r="E724" s="205" t="s">
        <v>12182</v>
      </c>
      <c r="F724" s="205" t="s">
        <v>12182</v>
      </c>
      <c r="G724" s="205" t="s">
        <v>17489</v>
      </c>
      <c r="I724" s="210">
        <v>42114</v>
      </c>
      <c r="J724" s="210">
        <f t="shared" si="4"/>
        <v>42144</v>
      </c>
      <c r="K724" s="276" t="s">
        <v>13563</v>
      </c>
      <c r="L724" s="276" t="s">
        <v>17493</v>
      </c>
      <c r="M724" s="276" t="s">
        <v>17494</v>
      </c>
      <c r="N724" s="281" t="s">
        <v>17219</v>
      </c>
      <c r="O724" s="276"/>
      <c r="P724" s="276"/>
      <c r="Q724" s="325"/>
      <c r="R724" s="325"/>
      <c r="S724" s="272" t="s">
        <v>605</v>
      </c>
      <c r="T724" s="287">
        <v>1</v>
      </c>
      <c r="U724" s="275" t="s">
        <v>17228</v>
      </c>
      <c r="V724" s="276"/>
      <c r="W724" s="287" t="s">
        <v>17525</v>
      </c>
      <c r="X724" s="287">
        <v>10</v>
      </c>
      <c r="Y724" s="287" t="s">
        <v>13632</v>
      </c>
      <c r="Z724" s="276">
        <v>112</v>
      </c>
      <c r="AA724" s="276">
        <v>40</v>
      </c>
      <c r="AB724" s="292" t="s">
        <v>17492</v>
      </c>
    </row>
    <row r="725" spans="2:28">
      <c r="B725" s="205" t="s">
        <v>1033</v>
      </c>
      <c r="C725" s="211" t="s">
        <v>17487</v>
      </c>
      <c r="D725" s="205" t="s">
        <v>17488</v>
      </c>
      <c r="E725" s="205" t="s">
        <v>12182</v>
      </c>
      <c r="F725" s="205" t="s">
        <v>12182</v>
      </c>
      <c r="G725" s="205" t="s">
        <v>17489</v>
      </c>
      <c r="I725" s="210">
        <v>42114</v>
      </c>
      <c r="J725" s="210">
        <f t="shared" si="4"/>
        <v>42144</v>
      </c>
      <c r="K725" s="276" t="s">
        <v>13563</v>
      </c>
      <c r="L725" s="276" t="s">
        <v>17495</v>
      </c>
      <c r="M725" s="276" t="s">
        <v>17496</v>
      </c>
      <c r="N725" s="281" t="s">
        <v>17219</v>
      </c>
      <c r="O725" s="276"/>
      <c r="P725" s="276"/>
      <c r="Q725" s="325"/>
      <c r="R725" s="325"/>
      <c r="S725" s="272" t="s">
        <v>605</v>
      </c>
      <c r="T725" s="287">
        <v>1</v>
      </c>
      <c r="U725" s="275" t="s">
        <v>17228</v>
      </c>
      <c r="V725" s="276"/>
      <c r="W725" s="287" t="s">
        <v>17525</v>
      </c>
      <c r="X725" s="287">
        <v>10</v>
      </c>
      <c r="Y725" s="287" t="s">
        <v>13632</v>
      </c>
      <c r="Z725" s="276">
        <v>94.8</v>
      </c>
      <c r="AA725" s="276">
        <v>40</v>
      </c>
      <c r="AB725" s="292" t="s">
        <v>17492</v>
      </c>
    </row>
    <row r="726" spans="2:28">
      <c r="B726" s="205" t="s">
        <v>1033</v>
      </c>
      <c r="C726" s="211" t="s">
        <v>17487</v>
      </c>
      <c r="D726" s="205" t="s">
        <v>17488</v>
      </c>
      <c r="E726" s="205" t="s">
        <v>12182</v>
      </c>
      <c r="F726" s="205" t="s">
        <v>12182</v>
      </c>
      <c r="G726" s="205" t="s">
        <v>17489</v>
      </c>
      <c r="I726" s="210">
        <v>42114</v>
      </c>
      <c r="J726" s="210">
        <f t="shared" si="4"/>
        <v>42144</v>
      </c>
      <c r="K726" s="276" t="s">
        <v>13563</v>
      </c>
      <c r="L726" s="276" t="s">
        <v>17497</v>
      </c>
      <c r="M726" s="276" t="s">
        <v>17498</v>
      </c>
      <c r="N726" s="281" t="s">
        <v>17219</v>
      </c>
      <c r="O726" s="276"/>
      <c r="P726" s="276"/>
      <c r="Q726" s="325"/>
      <c r="R726" s="325"/>
      <c r="S726" s="272" t="s">
        <v>605</v>
      </c>
      <c r="T726" s="287">
        <v>1</v>
      </c>
      <c r="U726" s="275" t="s">
        <v>17228</v>
      </c>
      <c r="V726" s="276"/>
      <c r="W726" s="287" t="s">
        <v>17525</v>
      </c>
      <c r="X726" s="287">
        <v>10</v>
      </c>
      <c r="Y726" s="287" t="s">
        <v>13632</v>
      </c>
      <c r="Z726" s="276">
        <v>94.2</v>
      </c>
      <c r="AA726" s="276">
        <v>40</v>
      </c>
      <c r="AB726" s="292" t="s">
        <v>17492</v>
      </c>
    </row>
    <row r="727" spans="2:28">
      <c r="B727" s="205" t="s">
        <v>1033</v>
      </c>
      <c r="C727" s="211" t="s">
        <v>17487</v>
      </c>
      <c r="D727" s="205" t="s">
        <v>17488</v>
      </c>
      <c r="E727" s="205" t="s">
        <v>12182</v>
      </c>
      <c r="F727" s="205" t="s">
        <v>12182</v>
      </c>
      <c r="G727" s="205" t="s">
        <v>17489</v>
      </c>
      <c r="I727" s="210">
        <v>42114</v>
      </c>
      <c r="J727" s="210">
        <f t="shared" si="4"/>
        <v>42144</v>
      </c>
      <c r="K727" s="276" t="s">
        <v>13563</v>
      </c>
      <c r="L727" s="276" t="s">
        <v>228</v>
      </c>
      <c r="M727" s="276" t="s">
        <v>17499</v>
      </c>
      <c r="N727" s="281" t="s">
        <v>17219</v>
      </c>
      <c r="O727" s="276"/>
      <c r="P727" s="276"/>
      <c r="Q727" s="325"/>
      <c r="R727" s="325"/>
      <c r="S727" s="272" t="s">
        <v>605</v>
      </c>
      <c r="T727" s="287">
        <v>1</v>
      </c>
      <c r="U727" s="275" t="s">
        <v>17228</v>
      </c>
      <c r="V727" s="276"/>
      <c r="W727" s="287" t="s">
        <v>17525</v>
      </c>
      <c r="X727" s="287">
        <v>10</v>
      </c>
      <c r="Y727" s="287" t="s">
        <v>13632</v>
      </c>
      <c r="Z727" s="276">
        <v>96.4</v>
      </c>
      <c r="AA727" s="276">
        <v>40</v>
      </c>
      <c r="AB727" s="292" t="s">
        <v>17492</v>
      </c>
    </row>
    <row r="728" spans="2:28">
      <c r="B728" s="205" t="s">
        <v>1033</v>
      </c>
      <c r="C728" s="211" t="s">
        <v>17487</v>
      </c>
      <c r="D728" s="205" t="s">
        <v>17488</v>
      </c>
      <c r="E728" s="205" t="s">
        <v>12182</v>
      </c>
      <c r="F728" s="205" t="s">
        <v>12182</v>
      </c>
      <c r="G728" s="205" t="s">
        <v>17489</v>
      </c>
      <c r="I728" s="210">
        <v>42114</v>
      </c>
      <c r="J728" s="210">
        <f t="shared" si="4"/>
        <v>42144</v>
      </c>
      <c r="K728" s="276" t="s">
        <v>13563</v>
      </c>
      <c r="L728" s="276" t="s">
        <v>17500</v>
      </c>
      <c r="M728" s="276" t="s">
        <v>17501</v>
      </c>
      <c r="N728" s="281" t="s">
        <v>17219</v>
      </c>
      <c r="O728" s="276"/>
      <c r="P728" s="276"/>
      <c r="Q728" s="325"/>
      <c r="R728" s="325"/>
      <c r="S728" s="272" t="s">
        <v>605</v>
      </c>
      <c r="T728" s="287">
        <v>1</v>
      </c>
      <c r="U728" s="275" t="s">
        <v>17228</v>
      </c>
      <c r="V728" s="276"/>
      <c r="W728" s="287" t="s">
        <v>17526</v>
      </c>
      <c r="X728" s="287">
        <v>11</v>
      </c>
      <c r="Y728" s="287" t="s">
        <v>13632</v>
      </c>
      <c r="Z728" s="276">
        <v>344</v>
      </c>
      <c r="AA728" s="276">
        <v>90</v>
      </c>
      <c r="AB728" s="292" t="s">
        <v>17492</v>
      </c>
    </row>
    <row r="729" spans="2:28">
      <c r="B729" s="205" t="s">
        <v>1033</v>
      </c>
      <c r="C729" s="211" t="s">
        <v>17487</v>
      </c>
      <c r="D729" s="205" t="s">
        <v>17488</v>
      </c>
      <c r="E729" s="205" t="s">
        <v>12182</v>
      </c>
      <c r="F729" s="205" t="s">
        <v>12182</v>
      </c>
      <c r="G729" s="205" t="s">
        <v>17489</v>
      </c>
      <c r="I729" s="210">
        <v>42114</v>
      </c>
      <c r="J729" s="210">
        <f t="shared" si="4"/>
        <v>42144</v>
      </c>
      <c r="K729" s="276" t="s">
        <v>13563</v>
      </c>
      <c r="L729" s="276" t="s">
        <v>17502</v>
      </c>
      <c r="M729" s="276" t="s">
        <v>17503</v>
      </c>
      <c r="N729" s="281" t="s">
        <v>17219</v>
      </c>
      <c r="O729" s="276"/>
      <c r="P729" s="276"/>
      <c r="Q729" s="325"/>
      <c r="R729" s="325"/>
      <c r="S729" s="272" t="s">
        <v>605</v>
      </c>
      <c r="T729" s="287">
        <v>1</v>
      </c>
      <c r="U729" s="275" t="s">
        <v>17228</v>
      </c>
      <c r="V729" s="276"/>
      <c r="W729" s="287" t="s">
        <v>17527</v>
      </c>
      <c r="X729" s="287">
        <v>11</v>
      </c>
      <c r="Y729" s="287" t="s">
        <v>13632</v>
      </c>
      <c r="Z729" s="276">
        <v>362</v>
      </c>
      <c r="AA729" s="276">
        <v>90</v>
      </c>
      <c r="AB729" s="292" t="s">
        <v>17492</v>
      </c>
    </row>
    <row r="730" spans="2:28">
      <c r="B730" s="205" t="s">
        <v>1033</v>
      </c>
      <c r="C730" s="211" t="s">
        <v>17487</v>
      </c>
      <c r="D730" s="205" t="s">
        <v>17488</v>
      </c>
      <c r="E730" s="205" t="s">
        <v>12182</v>
      </c>
      <c r="F730" s="205" t="s">
        <v>12182</v>
      </c>
      <c r="G730" s="205" t="s">
        <v>17489</v>
      </c>
      <c r="I730" s="210">
        <v>42114</v>
      </c>
      <c r="J730" s="210">
        <f t="shared" si="4"/>
        <v>42144</v>
      </c>
      <c r="K730" s="276" t="s">
        <v>13563</v>
      </c>
      <c r="L730" s="276" t="s">
        <v>17504</v>
      </c>
      <c r="M730" s="276" t="s">
        <v>17505</v>
      </c>
      <c r="N730" s="281" t="s">
        <v>17219</v>
      </c>
      <c r="O730" s="276"/>
      <c r="P730" s="276"/>
      <c r="Q730" s="325"/>
      <c r="R730" s="325"/>
      <c r="S730" s="272" t="s">
        <v>605</v>
      </c>
      <c r="T730" s="287">
        <v>1</v>
      </c>
      <c r="U730" s="275" t="s">
        <v>17228</v>
      </c>
      <c r="V730" s="276"/>
      <c r="W730" s="287" t="s">
        <v>17526</v>
      </c>
      <c r="X730" s="287">
        <v>11</v>
      </c>
      <c r="Y730" s="287" t="s">
        <v>13632</v>
      </c>
      <c r="Z730" s="276">
        <v>352</v>
      </c>
      <c r="AA730" s="276">
        <v>90</v>
      </c>
      <c r="AB730" s="292" t="s">
        <v>17492</v>
      </c>
    </row>
    <row r="731" spans="2:28">
      <c r="B731" s="205" t="s">
        <v>1033</v>
      </c>
      <c r="C731" s="211" t="s">
        <v>17487</v>
      </c>
      <c r="D731" s="205" t="s">
        <v>17488</v>
      </c>
      <c r="E731" s="205" t="s">
        <v>12182</v>
      </c>
      <c r="F731" s="205" t="s">
        <v>12182</v>
      </c>
      <c r="G731" s="205" t="s">
        <v>17489</v>
      </c>
      <c r="I731" s="210">
        <v>42114</v>
      </c>
      <c r="J731" s="210">
        <f t="shared" si="4"/>
        <v>42144</v>
      </c>
      <c r="K731" s="276" t="s">
        <v>13563</v>
      </c>
      <c r="L731" s="276" t="s">
        <v>17506</v>
      </c>
      <c r="M731" s="276" t="s">
        <v>17507</v>
      </c>
      <c r="N731" s="281" t="s">
        <v>17219</v>
      </c>
      <c r="O731" s="276"/>
      <c r="P731" s="276"/>
      <c r="Q731" s="325"/>
      <c r="R731" s="325"/>
      <c r="S731" s="272" t="s">
        <v>605</v>
      </c>
      <c r="T731" s="287">
        <v>1</v>
      </c>
      <c r="U731" s="275" t="s">
        <v>17228</v>
      </c>
      <c r="V731" s="276"/>
      <c r="W731" s="287" t="s">
        <v>17526</v>
      </c>
      <c r="X731" s="287">
        <v>11</v>
      </c>
      <c r="Y731" s="287" t="s">
        <v>13632</v>
      </c>
      <c r="Z731" s="276">
        <v>356</v>
      </c>
      <c r="AA731" s="276">
        <v>90</v>
      </c>
      <c r="AB731" s="292" t="s">
        <v>17492</v>
      </c>
    </row>
    <row r="732" spans="2:28">
      <c r="B732" s="205" t="s">
        <v>1033</v>
      </c>
      <c r="C732" s="211" t="s">
        <v>17487</v>
      </c>
      <c r="D732" s="205" t="s">
        <v>17488</v>
      </c>
      <c r="E732" s="205" t="s">
        <v>12182</v>
      </c>
      <c r="F732" s="205" t="s">
        <v>12182</v>
      </c>
      <c r="G732" s="205" t="s">
        <v>17489</v>
      </c>
      <c r="I732" s="210">
        <v>42114</v>
      </c>
      <c r="J732" s="210">
        <f t="shared" si="4"/>
        <v>42144</v>
      </c>
      <c r="K732" s="276" t="s">
        <v>13563</v>
      </c>
      <c r="L732" s="276" t="s">
        <v>17508</v>
      </c>
      <c r="M732" s="276" t="s">
        <v>17509</v>
      </c>
      <c r="N732" s="281" t="s">
        <v>17219</v>
      </c>
      <c r="O732" s="276"/>
      <c r="P732" s="276"/>
      <c r="Q732" s="325"/>
      <c r="R732" s="325"/>
      <c r="S732" s="272" t="s">
        <v>605</v>
      </c>
      <c r="T732" s="287">
        <v>1</v>
      </c>
      <c r="U732" s="275" t="s">
        <v>17228</v>
      </c>
      <c r="V732" s="276"/>
      <c r="W732" s="287" t="s">
        <v>17525</v>
      </c>
      <c r="X732" s="287">
        <v>10</v>
      </c>
      <c r="Y732" s="287" t="s">
        <v>13632</v>
      </c>
      <c r="Z732" s="276">
        <v>338</v>
      </c>
      <c r="AA732" s="276">
        <v>90</v>
      </c>
      <c r="AB732" s="292" t="s">
        <v>17492</v>
      </c>
    </row>
    <row r="734" spans="2:28" s="238" customFormat="1">
      <c r="B734" s="238" t="s">
        <v>13082</v>
      </c>
      <c r="C734" s="211" t="s">
        <v>13083</v>
      </c>
      <c r="D734" s="238" t="s">
        <v>13084</v>
      </c>
      <c r="E734" s="238" t="s">
        <v>13085</v>
      </c>
      <c r="F734" s="238" t="s">
        <v>13086</v>
      </c>
      <c r="G734" s="238" t="s">
        <v>13087</v>
      </c>
      <c r="I734" s="238" t="s">
        <v>13088</v>
      </c>
      <c r="J734" s="238" t="s">
        <v>13089</v>
      </c>
      <c r="K734" s="238" t="s">
        <v>13090</v>
      </c>
      <c r="L734" s="297" t="s">
        <v>13091</v>
      </c>
      <c r="M734" s="297" t="s">
        <v>13092</v>
      </c>
      <c r="N734" s="297" t="s">
        <v>13093</v>
      </c>
      <c r="O734" s="297" t="s">
        <v>13094</v>
      </c>
      <c r="P734" s="297" t="s">
        <v>13095</v>
      </c>
      <c r="Q734" s="297" t="s">
        <v>13096</v>
      </c>
      <c r="R734" s="297" t="s">
        <v>17</v>
      </c>
      <c r="S734" s="297" t="s">
        <v>13097</v>
      </c>
      <c r="T734" s="297" t="s">
        <v>13098</v>
      </c>
      <c r="U734" s="297" t="s">
        <v>13099</v>
      </c>
      <c r="V734" s="297" t="s">
        <v>13100</v>
      </c>
      <c r="W734" s="297" t="s">
        <v>13101</v>
      </c>
      <c r="X734" s="297" t="s">
        <v>13102</v>
      </c>
      <c r="Y734" s="297" t="s">
        <v>13103</v>
      </c>
      <c r="Z734" s="297" t="s">
        <v>13104</v>
      </c>
      <c r="AA734" s="297" t="s">
        <v>13105</v>
      </c>
      <c r="AB734" s="297" t="s">
        <v>25</v>
      </c>
    </row>
    <row r="735" spans="2:28">
      <c r="B735" s="205" t="s">
        <v>13591</v>
      </c>
      <c r="C735" s="211" t="s">
        <v>13726</v>
      </c>
      <c r="D735" s="205" t="s">
        <v>12797</v>
      </c>
      <c r="G735" s="205" t="s">
        <v>13727</v>
      </c>
      <c r="I735" s="210">
        <v>42118</v>
      </c>
      <c r="J735" s="210">
        <v>42179</v>
      </c>
      <c r="K735" s="205" t="s">
        <v>13580</v>
      </c>
      <c r="L735" s="205" t="s">
        <v>17528</v>
      </c>
      <c r="M735" s="205" t="s">
        <v>17529</v>
      </c>
      <c r="N735" s="205" t="s">
        <v>17530</v>
      </c>
      <c r="S735" s="205" t="s">
        <v>605</v>
      </c>
      <c r="T735" s="205">
        <v>1</v>
      </c>
      <c r="AB735" s="205" t="s">
        <v>17531</v>
      </c>
    </row>
    <row r="736" spans="2:28">
      <c r="B736" s="205" t="s">
        <v>13591</v>
      </c>
      <c r="C736" s="211" t="s">
        <v>13726</v>
      </c>
      <c r="D736" s="205" t="s">
        <v>12797</v>
      </c>
      <c r="G736" s="205" t="s">
        <v>13727</v>
      </c>
      <c r="I736" s="210">
        <v>42118</v>
      </c>
      <c r="J736" s="210">
        <v>42179</v>
      </c>
      <c r="K736" s="205" t="s">
        <v>13580</v>
      </c>
      <c r="L736" s="205" t="s">
        <v>17532</v>
      </c>
      <c r="M736" s="205" t="s">
        <v>17532</v>
      </c>
      <c r="N736" s="205" t="s">
        <v>17533</v>
      </c>
      <c r="S736" s="205" t="s">
        <v>605</v>
      </c>
      <c r="T736" s="205">
        <v>1</v>
      </c>
      <c r="AB736" s="205" t="s">
        <v>17531</v>
      </c>
    </row>
    <row r="737" spans="1:28">
      <c r="B737" s="205" t="s">
        <v>13591</v>
      </c>
      <c r="C737" s="211" t="s">
        <v>13726</v>
      </c>
      <c r="D737" s="205" t="s">
        <v>12797</v>
      </c>
      <c r="G737" s="205" t="s">
        <v>13727</v>
      </c>
      <c r="I737" s="210">
        <v>42118</v>
      </c>
      <c r="J737" s="210">
        <v>42179</v>
      </c>
      <c r="K737" s="205" t="s">
        <v>13580</v>
      </c>
      <c r="L737" s="205" t="s">
        <v>17534</v>
      </c>
      <c r="M737" s="205" t="s">
        <v>17534</v>
      </c>
      <c r="N737" s="205" t="s">
        <v>17530</v>
      </c>
      <c r="S737" s="205" t="s">
        <v>605</v>
      </c>
      <c r="T737" s="205">
        <v>1</v>
      </c>
      <c r="AB737" s="205" t="s">
        <v>17535</v>
      </c>
    </row>
    <row r="738" spans="1:28">
      <c r="B738" s="205" t="s">
        <v>13591</v>
      </c>
      <c r="C738" s="211" t="s">
        <v>13726</v>
      </c>
      <c r="D738" s="205" t="s">
        <v>12797</v>
      </c>
      <c r="G738" s="205" t="s">
        <v>13727</v>
      </c>
      <c r="I738" s="210">
        <v>42118</v>
      </c>
      <c r="J738" s="210">
        <v>42179</v>
      </c>
      <c r="K738" s="205" t="s">
        <v>13580</v>
      </c>
      <c r="L738" s="205" t="s">
        <v>17536</v>
      </c>
      <c r="M738" s="205" t="s">
        <v>17536</v>
      </c>
      <c r="N738" s="205" t="s">
        <v>17530</v>
      </c>
      <c r="S738" s="205" t="s">
        <v>605</v>
      </c>
      <c r="T738" s="205">
        <v>1</v>
      </c>
      <c r="AB738" s="205" t="s">
        <v>17535</v>
      </c>
    </row>
    <row r="739" spans="1:28">
      <c r="B739" s="205" t="s">
        <v>13591</v>
      </c>
      <c r="C739" s="211" t="s">
        <v>13726</v>
      </c>
      <c r="D739" s="205" t="s">
        <v>12797</v>
      </c>
      <c r="G739" s="205" t="s">
        <v>13727</v>
      </c>
      <c r="I739" s="210">
        <v>42118</v>
      </c>
      <c r="J739" s="210">
        <v>42179</v>
      </c>
      <c r="K739" s="205" t="s">
        <v>13580</v>
      </c>
      <c r="L739" s="205" t="s">
        <v>17537</v>
      </c>
      <c r="M739" s="205" t="s">
        <v>17537</v>
      </c>
      <c r="N739" s="205" t="s">
        <v>17530</v>
      </c>
      <c r="S739" s="205" t="s">
        <v>605</v>
      </c>
      <c r="T739" s="205">
        <v>1</v>
      </c>
      <c r="AB739" s="205" t="s">
        <v>17535</v>
      </c>
    </row>
    <row r="740" spans="1:28">
      <c r="B740" s="205" t="s">
        <v>13591</v>
      </c>
      <c r="C740" s="211" t="s">
        <v>13726</v>
      </c>
      <c r="D740" s="205" t="s">
        <v>12797</v>
      </c>
      <c r="G740" s="205" t="s">
        <v>13727</v>
      </c>
      <c r="I740" s="210">
        <v>42118</v>
      </c>
      <c r="J740" s="210">
        <v>42179</v>
      </c>
      <c r="K740" s="205" t="s">
        <v>13580</v>
      </c>
      <c r="L740" s="205" t="s">
        <v>17538</v>
      </c>
      <c r="M740" s="205" t="s">
        <v>17538</v>
      </c>
      <c r="N740" s="205" t="s">
        <v>17530</v>
      </c>
      <c r="S740" s="205" t="s">
        <v>605</v>
      </c>
      <c r="T740" s="205">
        <v>1</v>
      </c>
      <c r="AB740" s="205" t="s">
        <v>17531</v>
      </c>
    </row>
    <row r="741" spans="1:28">
      <c r="B741" s="205" t="s">
        <v>13591</v>
      </c>
      <c r="C741" s="211" t="s">
        <v>13726</v>
      </c>
      <c r="D741" s="205" t="s">
        <v>12797</v>
      </c>
      <c r="G741" s="205" t="s">
        <v>13727</v>
      </c>
      <c r="I741" s="210">
        <v>42118</v>
      </c>
      <c r="J741" s="210">
        <v>42179</v>
      </c>
      <c r="K741" s="205" t="s">
        <v>13580</v>
      </c>
      <c r="L741" s="205" t="s">
        <v>17539</v>
      </c>
      <c r="M741" s="205" t="s">
        <v>17539</v>
      </c>
      <c r="N741" s="205" t="s">
        <v>17530</v>
      </c>
      <c r="S741" s="205" t="s">
        <v>605</v>
      </c>
      <c r="T741" s="205">
        <v>1</v>
      </c>
      <c r="AB741" s="205" t="s">
        <v>17531</v>
      </c>
    </row>
    <row r="742" spans="1:28">
      <c r="B742" s="205" t="s">
        <v>13591</v>
      </c>
      <c r="C742" s="211" t="s">
        <v>13726</v>
      </c>
      <c r="D742" s="205" t="s">
        <v>12797</v>
      </c>
      <c r="G742" s="205" t="s">
        <v>13727</v>
      </c>
      <c r="I742" s="210">
        <v>42118</v>
      </c>
      <c r="J742" s="210">
        <v>42179</v>
      </c>
      <c r="K742" s="205" t="s">
        <v>13580</v>
      </c>
      <c r="L742" s="205" t="s">
        <v>17540</v>
      </c>
      <c r="M742" s="205" t="s">
        <v>17540</v>
      </c>
      <c r="N742" s="205" t="s">
        <v>17533</v>
      </c>
      <c r="S742" s="205" t="s">
        <v>605</v>
      </c>
      <c r="T742" s="205">
        <v>1</v>
      </c>
      <c r="AB742" s="205" t="s">
        <v>17535</v>
      </c>
    </row>
    <row r="744" spans="1:28" s="238" customFormat="1">
      <c r="B744" s="238" t="s">
        <v>13082</v>
      </c>
      <c r="C744" s="211" t="s">
        <v>13083</v>
      </c>
      <c r="D744" s="238" t="s">
        <v>13084</v>
      </c>
      <c r="E744" s="238" t="s">
        <v>13085</v>
      </c>
      <c r="F744" s="238" t="s">
        <v>13086</v>
      </c>
      <c r="G744" s="238" t="s">
        <v>13087</v>
      </c>
      <c r="I744" s="238" t="s">
        <v>13088</v>
      </c>
      <c r="J744" s="238" t="s">
        <v>13089</v>
      </c>
      <c r="K744" s="238" t="s">
        <v>13090</v>
      </c>
      <c r="L744" s="297" t="s">
        <v>13091</v>
      </c>
      <c r="M744" s="297" t="s">
        <v>13092</v>
      </c>
      <c r="N744" s="297" t="s">
        <v>13093</v>
      </c>
      <c r="O744" s="297" t="s">
        <v>13094</v>
      </c>
      <c r="P744" s="297" t="s">
        <v>13095</v>
      </c>
      <c r="Q744" s="297" t="s">
        <v>13096</v>
      </c>
      <c r="R744" s="297" t="s">
        <v>17</v>
      </c>
      <c r="S744" s="297" t="s">
        <v>13097</v>
      </c>
      <c r="T744" s="297" t="s">
        <v>13098</v>
      </c>
      <c r="U744" s="297" t="s">
        <v>13099</v>
      </c>
      <c r="V744" s="297" t="s">
        <v>13100</v>
      </c>
      <c r="W744" s="297" t="s">
        <v>13101</v>
      </c>
      <c r="X744" s="297" t="s">
        <v>13102</v>
      </c>
      <c r="Y744" s="297" t="s">
        <v>13103</v>
      </c>
      <c r="Z744" s="297" t="s">
        <v>13104</v>
      </c>
      <c r="AA744" s="297" t="s">
        <v>13105</v>
      </c>
      <c r="AB744" s="297" t="s">
        <v>25</v>
      </c>
    </row>
    <row r="745" spans="1:28">
      <c r="A745" s="205" t="s">
        <v>17541</v>
      </c>
      <c r="B745" s="205" t="s">
        <v>13591</v>
      </c>
      <c r="C745" s="211" t="s">
        <v>17223</v>
      </c>
      <c r="D745" s="205" t="s">
        <v>12797</v>
      </c>
      <c r="E745" s="205" t="s">
        <v>17224</v>
      </c>
      <c r="F745" s="205" t="s">
        <v>17225</v>
      </c>
      <c r="G745" s="205" t="s">
        <v>17226</v>
      </c>
      <c r="I745" s="210">
        <v>42122</v>
      </c>
      <c r="J745" s="210">
        <v>42124</v>
      </c>
      <c r="K745" s="205" t="s">
        <v>13580</v>
      </c>
      <c r="L745" s="338" t="s">
        <v>17542</v>
      </c>
      <c r="M745" s="338" t="s">
        <v>17543</v>
      </c>
      <c r="N745" s="339" t="s">
        <v>14352</v>
      </c>
      <c r="O745" s="205" t="s">
        <v>17544</v>
      </c>
      <c r="S745" s="246" t="s">
        <v>16684</v>
      </c>
      <c r="T745" s="340">
        <v>2</v>
      </c>
      <c r="U745" s="213"/>
      <c r="V745" s="246"/>
      <c r="X745" s="340"/>
      <c r="Y745" s="340"/>
      <c r="Z745" s="340"/>
      <c r="AA745" s="340"/>
      <c r="AB745" s="727" t="s">
        <v>17545</v>
      </c>
    </row>
    <row r="746" spans="1:28">
      <c r="A746" s="205" t="s">
        <v>17541</v>
      </c>
      <c r="B746" s="205" t="s">
        <v>13591</v>
      </c>
      <c r="C746" s="211" t="s">
        <v>17223</v>
      </c>
      <c r="D746" s="205" t="s">
        <v>12797</v>
      </c>
      <c r="E746" s="205" t="s">
        <v>17224</v>
      </c>
      <c r="F746" s="205" t="s">
        <v>17225</v>
      </c>
      <c r="G746" s="205" t="s">
        <v>17226</v>
      </c>
      <c r="I746" s="210">
        <v>42122</v>
      </c>
      <c r="J746" s="210">
        <v>42124</v>
      </c>
      <c r="K746" s="205" t="s">
        <v>13580</v>
      </c>
      <c r="L746" s="341" t="s">
        <v>17209</v>
      </c>
      <c r="M746" s="341" t="s">
        <v>17210</v>
      </c>
      <c r="N746" s="339" t="s">
        <v>14352</v>
      </c>
      <c r="O746" s="205" t="s">
        <v>17544</v>
      </c>
      <c r="S746" s="246" t="s">
        <v>16684</v>
      </c>
      <c r="T746" s="340">
        <v>2</v>
      </c>
      <c r="U746" s="213"/>
      <c r="V746" s="246"/>
      <c r="X746" s="340"/>
      <c r="Y746" s="340"/>
      <c r="Z746" s="340"/>
      <c r="AA746" s="340"/>
      <c r="AB746" s="728"/>
    </row>
    <row r="747" spans="1:28">
      <c r="A747" s="205" t="s">
        <v>17541</v>
      </c>
      <c r="B747" s="205" t="s">
        <v>13591</v>
      </c>
      <c r="C747" s="211" t="s">
        <v>17223</v>
      </c>
      <c r="D747" s="205" t="s">
        <v>12797</v>
      </c>
      <c r="E747" s="205" t="s">
        <v>17224</v>
      </c>
      <c r="F747" s="205" t="s">
        <v>17225</v>
      </c>
      <c r="G747" s="205" t="s">
        <v>17226</v>
      </c>
      <c r="I747" s="210">
        <v>42122</v>
      </c>
      <c r="J747" s="210">
        <v>42124</v>
      </c>
      <c r="K747" s="205" t="s">
        <v>13580</v>
      </c>
      <c r="L747" s="341" t="s">
        <v>17211</v>
      </c>
      <c r="M747" s="341" t="s">
        <v>17212</v>
      </c>
      <c r="N747" s="339" t="s">
        <v>14352</v>
      </c>
      <c r="O747" s="205" t="s">
        <v>17546</v>
      </c>
      <c r="S747" s="246" t="s">
        <v>16684</v>
      </c>
      <c r="T747" s="340">
        <v>2</v>
      </c>
      <c r="U747" s="213"/>
      <c r="V747" s="246"/>
      <c r="X747" s="340"/>
      <c r="Y747" s="340"/>
      <c r="Z747" s="340"/>
      <c r="AA747" s="340"/>
      <c r="AB747" s="728"/>
    </row>
    <row r="748" spans="1:28">
      <c r="A748" s="205" t="s">
        <v>17541</v>
      </c>
      <c r="B748" s="205" t="s">
        <v>13591</v>
      </c>
      <c r="C748" s="211" t="s">
        <v>17223</v>
      </c>
      <c r="D748" s="205" t="s">
        <v>12797</v>
      </c>
      <c r="E748" s="205" t="s">
        <v>17224</v>
      </c>
      <c r="F748" s="205" t="s">
        <v>17225</v>
      </c>
      <c r="G748" s="205" t="s">
        <v>17226</v>
      </c>
      <c r="I748" s="210">
        <v>42122</v>
      </c>
      <c r="J748" s="210">
        <v>42124</v>
      </c>
      <c r="K748" s="205" t="s">
        <v>13580</v>
      </c>
      <c r="L748" s="341" t="s">
        <v>17213</v>
      </c>
      <c r="M748" s="341" t="s">
        <v>17214</v>
      </c>
      <c r="N748" s="339" t="s">
        <v>14352</v>
      </c>
      <c r="O748" s="205" t="s">
        <v>17546</v>
      </c>
      <c r="S748" s="246" t="s">
        <v>3693</v>
      </c>
      <c r="T748" s="340">
        <v>2</v>
      </c>
      <c r="U748" s="213"/>
      <c r="V748" s="246"/>
      <c r="W748" s="340"/>
      <c r="X748" s="340"/>
      <c r="Y748" s="340"/>
      <c r="Z748" s="340"/>
      <c r="AA748" s="340"/>
      <c r="AB748" s="728"/>
    </row>
    <row r="749" spans="1:28">
      <c r="A749" s="205" t="s">
        <v>17541</v>
      </c>
      <c r="B749" s="205" t="s">
        <v>13591</v>
      </c>
      <c r="C749" s="211" t="s">
        <v>17223</v>
      </c>
      <c r="D749" s="205" t="s">
        <v>12797</v>
      </c>
      <c r="E749" s="205" t="s">
        <v>17224</v>
      </c>
      <c r="F749" s="205" t="s">
        <v>17225</v>
      </c>
      <c r="G749" s="205" t="s">
        <v>17226</v>
      </c>
      <c r="I749" s="210">
        <v>42122</v>
      </c>
      <c r="J749" s="210">
        <v>42124</v>
      </c>
      <c r="K749" s="205" t="s">
        <v>13580</v>
      </c>
      <c r="L749" s="341" t="s">
        <v>17131</v>
      </c>
      <c r="M749" s="341" t="s">
        <v>17132</v>
      </c>
      <c r="N749" s="339" t="s">
        <v>14352</v>
      </c>
      <c r="O749" s="205" t="s">
        <v>17546</v>
      </c>
      <c r="S749" s="246" t="s">
        <v>16684</v>
      </c>
      <c r="T749" s="340">
        <v>2</v>
      </c>
      <c r="U749" s="213"/>
      <c r="V749" s="246"/>
      <c r="W749" s="340"/>
      <c r="X749" s="340"/>
      <c r="Y749" s="340"/>
      <c r="Z749" s="340"/>
      <c r="AA749" s="340"/>
      <c r="AB749" s="728"/>
    </row>
    <row r="750" spans="1:28">
      <c r="A750" s="205" t="s">
        <v>17541</v>
      </c>
      <c r="B750" s="205" t="s">
        <v>13591</v>
      </c>
      <c r="C750" s="211" t="s">
        <v>17223</v>
      </c>
      <c r="D750" s="205" t="s">
        <v>12797</v>
      </c>
      <c r="E750" s="205" t="s">
        <v>17224</v>
      </c>
      <c r="F750" s="205" t="s">
        <v>17225</v>
      </c>
      <c r="G750" s="205" t="s">
        <v>17226</v>
      </c>
      <c r="I750" s="210">
        <v>42122</v>
      </c>
      <c r="J750" s="210">
        <v>42124</v>
      </c>
      <c r="K750" s="205" t="s">
        <v>13580</v>
      </c>
      <c r="L750" s="341" t="s">
        <v>17133</v>
      </c>
      <c r="M750" s="341" t="s">
        <v>17547</v>
      </c>
      <c r="N750" s="339" t="s">
        <v>14352</v>
      </c>
      <c r="O750" s="205" t="s">
        <v>17544</v>
      </c>
      <c r="S750" s="246" t="s">
        <v>3693</v>
      </c>
      <c r="T750" s="340">
        <v>2</v>
      </c>
      <c r="U750" s="213"/>
      <c r="V750" s="246"/>
      <c r="W750" s="340"/>
      <c r="X750" s="340"/>
      <c r="Y750" s="340"/>
      <c r="Z750" s="340"/>
      <c r="AA750" s="340"/>
      <c r="AB750" s="728"/>
    </row>
    <row r="751" spans="1:28">
      <c r="A751" s="205" t="s">
        <v>17541</v>
      </c>
      <c r="B751" s="205" t="s">
        <v>13591</v>
      </c>
      <c r="C751" s="211" t="s">
        <v>17223</v>
      </c>
      <c r="D751" s="205" t="s">
        <v>12797</v>
      </c>
      <c r="E751" s="205" t="s">
        <v>17224</v>
      </c>
      <c r="F751" s="205" t="s">
        <v>17225</v>
      </c>
      <c r="G751" s="205" t="s">
        <v>17226</v>
      </c>
      <c r="I751" s="210">
        <v>42122</v>
      </c>
      <c r="J751" s="210">
        <v>42124</v>
      </c>
      <c r="K751" s="205" t="s">
        <v>13580</v>
      </c>
      <c r="L751" s="341" t="s">
        <v>17135</v>
      </c>
      <c r="M751" s="341" t="s">
        <v>17136</v>
      </c>
      <c r="N751" s="339" t="s">
        <v>14352</v>
      </c>
      <c r="O751" s="205" t="s">
        <v>17546</v>
      </c>
      <c r="S751" s="246" t="s">
        <v>3693</v>
      </c>
      <c r="T751" s="340">
        <v>2</v>
      </c>
      <c r="U751" s="213"/>
      <c r="V751" s="246"/>
      <c r="W751" s="340"/>
      <c r="X751" s="342"/>
      <c r="Y751" s="340"/>
      <c r="Z751" s="340"/>
      <c r="AA751" s="340"/>
      <c r="AB751" s="728"/>
    </row>
    <row r="752" spans="1:28">
      <c r="A752" s="205" t="s">
        <v>17541</v>
      </c>
      <c r="B752" s="205" t="s">
        <v>13591</v>
      </c>
      <c r="C752" s="211" t="s">
        <v>17223</v>
      </c>
      <c r="D752" s="205" t="s">
        <v>12797</v>
      </c>
      <c r="E752" s="205" t="s">
        <v>17224</v>
      </c>
      <c r="F752" s="205" t="s">
        <v>17225</v>
      </c>
      <c r="G752" s="205" t="s">
        <v>17226</v>
      </c>
      <c r="I752" s="210">
        <v>42122</v>
      </c>
      <c r="J752" s="210">
        <v>42124</v>
      </c>
      <c r="K752" s="205" t="s">
        <v>13580</v>
      </c>
      <c r="L752" s="341" t="s">
        <v>17137</v>
      </c>
      <c r="M752" s="341" t="s">
        <v>17138</v>
      </c>
      <c r="N752" s="339" t="s">
        <v>14352</v>
      </c>
      <c r="O752" s="205" t="s">
        <v>17546</v>
      </c>
      <c r="S752" s="246" t="s">
        <v>3693</v>
      </c>
      <c r="T752" s="340">
        <v>2</v>
      </c>
      <c r="U752" s="213"/>
      <c r="V752" s="246"/>
      <c r="W752" s="340"/>
      <c r="X752" s="342"/>
      <c r="Y752" s="340"/>
      <c r="Z752" s="340"/>
      <c r="AA752" s="340"/>
      <c r="AB752" s="729"/>
    </row>
    <row r="753" spans="1:29">
      <c r="I753" s="210"/>
      <c r="J753" s="210"/>
    </row>
    <row r="754" spans="1:29" s="351" customFormat="1" ht="14.25">
      <c r="A754" s="343" t="s">
        <v>17548</v>
      </c>
      <c r="B754" s="344" t="s">
        <v>3514</v>
      </c>
      <c r="C754" s="211" t="s">
        <v>17287</v>
      </c>
      <c r="D754" s="343" t="s">
        <v>6324</v>
      </c>
      <c r="E754" s="343" t="s">
        <v>17289</v>
      </c>
      <c r="F754" s="343" t="s">
        <v>17290</v>
      </c>
      <c r="G754" s="345" t="s">
        <v>17549</v>
      </c>
      <c r="H754" s="343"/>
      <c r="I754" s="343">
        <v>20150508</v>
      </c>
      <c r="J754" s="346">
        <v>20150520</v>
      </c>
      <c r="K754" s="346" t="s">
        <v>13563</v>
      </c>
      <c r="L754" s="346" t="s">
        <v>17550</v>
      </c>
      <c r="M754" s="346" t="s">
        <v>17550</v>
      </c>
      <c r="N754" s="347" t="s">
        <v>14352</v>
      </c>
      <c r="O754" s="346" t="s">
        <v>17337</v>
      </c>
      <c r="P754" s="343"/>
      <c r="Q754" s="343"/>
      <c r="R754" s="343"/>
      <c r="S754" s="348"/>
      <c r="T754" s="347"/>
      <c r="U754" s="344" t="s">
        <v>17228</v>
      </c>
      <c r="V754" s="349" t="s">
        <v>17551</v>
      </c>
      <c r="W754" s="347">
        <v>15</v>
      </c>
      <c r="X754" s="347">
        <v>1</v>
      </c>
      <c r="Y754" s="347" t="s">
        <v>13632</v>
      </c>
      <c r="Z754" s="347"/>
      <c r="AA754" s="347"/>
      <c r="AB754" s="350" t="s">
        <v>17552</v>
      </c>
    </row>
    <row r="755" spans="1:29" s="351" customFormat="1" ht="14.25">
      <c r="A755" s="343" t="s">
        <v>17548</v>
      </c>
      <c r="B755" s="344" t="s">
        <v>3514</v>
      </c>
      <c r="C755" s="211" t="s">
        <v>17287</v>
      </c>
      <c r="D755" s="343" t="s">
        <v>6324</v>
      </c>
      <c r="E755" s="343" t="s">
        <v>17289</v>
      </c>
      <c r="F755" s="343" t="s">
        <v>17290</v>
      </c>
      <c r="G755" s="345" t="s">
        <v>17549</v>
      </c>
      <c r="H755" s="343"/>
      <c r="I755" s="343">
        <v>20150508</v>
      </c>
      <c r="J755" s="346">
        <v>20150520</v>
      </c>
      <c r="K755" s="346" t="s">
        <v>13563</v>
      </c>
      <c r="L755" s="346" t="s">
        <v>17553</v>
      </c>
      <c r="M755" s="346" t="s">
        <v>17553</v>
      </c>
      <c r="N755" s="347" t="s">
        <v>14352</v>
      </c>
      <c r="O755" s="346" t="s">
        <v>17337</v>
      </c>
      <c r="P755" s="343"/>
      <c r="Q755" s="343"/>
      <c r="R755" s="343"/>
      <c r="S755" s="348"/>
      <c r="T755" s="347"/>
      <c r="U755" s="344" t="s">
        <v>17228</v>
      </c>
      <c r="V755" s="349" t="s">
        <v>17551</v>
      </c>
      <c r="W755" s="347">
        <v>15</v>
      </c>
      <c r="X755" s="347">
        <v>1</v>
      </c>
      <c r="Y755" s="347" t="s">
        <v>13632</v>
      </c>
      <c r="Z755" s="347"/>
      <c r="AA755" s="347"/>
      <c r="AB755" s="350" t="s">
        <v>17552</v>
      </c>
    </row>
    <row r="756" spans="1:29" s="351" customFormat="1" ht="14.25">
      <c r="A756" s="343" t="s">
        <v>17548</v>
      </c>
      <c r="B756" s="344" t="s">
        <v>3514</v>
      </c>
      <c r="C756" s="211" t="s">
        <v>17287</v>
      </c>
      <c r="D756" s="343" t="s">
        <v>6324</v>
      </c>
      <c r="E756" s="343" t="s">
        <v>17289</v>
      </c>
      <c r="F756" s="343" t="s">
        <v>17290</v>
      </c>
      <c r="G756" s="345" t="s">
        <v>17549</v>
      </c>
      <c r="H756" s="343"/>
      <c r="I756" s="343">
        <v>20150508</v>
      </c>
      <c r="J756" s="346">
        <v>20150520</v>
      </c>
      <c r="K756" s="346" t="s">
        <v>13563</v>
      </c>
      <c r="L756" s="346" t="s">
        <v>17554</v>
      </c>
      <c r="M756" s="346" t="s">
        <v>17554</v>
      </c>
      <c r="N756" s="347" t="s">
        <v>14352</v>
      </c>
      <c r="O756" s="346" t="s">
        <v>17337</v>
      </c>
      <c r="P756" s="343"/>
      <c r="Q756" s="343"/>
      <c r="R756" s="343"/>
      <c r="S756" s="348"/>
      <c r="T756" s="347"/>
      <c r="U756" s="344" t="s">
        <v>17228</v>
      </c>
      <c r="V756" s="349" t="s">
        <v>17551</v>
      </c>
      <c r="W756" s="347">
        <v>15</v>
      </c>
      <c r="X756" s="347">
        <v>1</v>
      </c>
      <c r="Y756" s="347" t="s">
        <v>13632</v>
      </c>
      <c r="Z756" s="347"/>
      <c r="AA756" s="347"/>
      <c r="AB756" s="350" t="s">
        <v>17552</v>
      </c>
    </row>
    <row r="757" spans="1:29" s="351" customFormat="1" ht="14.25">
      <c r="A757" s="343" t="s">
        <v>17548</v>
      </c>
      <c r="B757" s="344" t="s">
        <v>3514</v>
      </c>
      <c r="C757" s="211" t="s">
        <v>17287</v>
      </c>
      <c r="D757" s="343" t="s">
        <v>6324</v>
      </c>
      <c r="E757" s="343" t="s">
        <v>17289</v>
      </c>
      <c r="F757" s="343" t="s">
        <v>17290</v>
      </c>
      <c r="G757" s="345" t="s">
        <v>17549</v>
      </c>
      <c r="H757" s="343"/>
      <c r="I757" s="343">
        <v>20150508</v>
      </c>
      <c r="J757" s="346">
        <v>20150520</v>
      </c>
      <c r="K757" s="346" t="s">
        <v>13563</v>
      </c>
      <c r="L757" s="352" t="s">
        <v>17555</v>
      </c>
      <c r="M757" s="352" t="s">
        <v>17555</v>
      </c>
      <c r="N757" s="347" t="s">
        <v>14352</v>
      </c>
      <c r="O757" s="346" t="s">
        <v>17337</v>
      </c>
      <c r="P757" s="343"/>
      <c r="Q757" s="343"/>
      <c r="R757" s="343"/>
      <c r="S757" s="348"/>
      <c r="T757" s="347"/>
      <c r="U757" s="344" t="s">
        <v>17228</v>
      </c>
      <c r="V757" s="349" t="s">
        <v>17551</v>
      </c>
      <c r="W757" s="347">
        <v>15</v>
      </c>
      <c r="X757" s="347">
        <v>1</v>
      </c>
      <c r="Y757" s="347" t="s">
        <v>13632</v>
      </c>
      <c r="Z757" s="347"/>
      <c r="AA757" s="347"/>
      <c r="AB757" s="350" t="s">
        <v>17552</v>
      </c>
    </row>
    <row r="758" spans="1:29" s="351" customFormat="1" ht="14.25">
      <c r="A758" s="343" t="s">
        <v>17548</v>
      </c>
      <c r="B758" s="344" t="s">
        <v>3514</v>
      </c>
      <c r="C758" s="211" t="s">
        <v>17287</v>
      </c>
      <c r="D758" s="343" t="s">
        <v>6324</v>
      </c>
      <c r="E758" s="343" t="s">
        <v>17289</v>
      </c>
      <c r="F758" s="343" t="s">
        <v>17290</v>
      </c>
      <c r="G758" s="345" t="s">
        <v>17549</v>
      </c>
      <c r="H758" s="343"/>
      <c r="I758" s="343">
        <v>20150508</v>
      </c>
      <c r="J758" s="346">
        <v>20150520</v>
      </c>
      <c r="K758" s="346" t="s">
        <v>13563</v>
      </c>
      <c r="L758" s="352" t="s">
        <v>17556</v>
      </c>
      <c r="M758" s="352" t="s">
        <v>17556</v>
      </c>
      <c r="N758" s="347" t="s">
        <v>14352</v>
      </c>
      <c r="O758" s="346" t="s">
        <v>17337</v>
      </c>
      <c r="P758" s="343"/>
      <c r="Q758" s="343"/>
      <c r="R758" s="343"/>
      <c r="S758" s="348"/>
      <c r="T758" s="347"/>
      <c r="U758" s="344" t="s">
        <v>17228</v>
      </c>
      <c r="V758" s="349" t="s">
        <v>17551</v>
      </c>
      <c r="W758" s="347">
        <v>15</v>
      </c>
      <c r="X758" s="347">
        <v>1</v>
      </c>
      <c r="Y758" s="347" t="s">
        <v>13632</v>
      </c>
      <c r="Z758" s="347"/>
      <c r="AA758" s="347"/>
      <c r="AB758" s="350" t="s">
        <v>17552</v>
      </c>
    </row>
    <row r="759" spans="1:29" s="351" customFormat="1" ht="14.25">
      <c r="A759" s="343" t="s">
        <v>17548</v>
      </c>
      <c r="B759" s="344" t="s">
        <v>3514</v>
      </c>
      <c r="C759" s="211" t="s">
        <v>17287</v>
      </c>
      <c r="D759" s="343" t="s">
        <v>6324</v>
      </c>
      <c r="E759" s="343" t="s">
        <v>17289</v>
      </c>
      <c r="F759" s="343" t="s">
        <v>17290</v>
      </c>
      <c r="G759" s="345" t="s">
        <v>17549</v>
      </c>
      <c r="H759" s="343"/>
      <c r="I759" s="343">
        <v>20150508</v>
      </c>
      <c r="J759" s="346">
        <v>20150520</v>
      </c>
      <c r="K759" s="346" t="s">
        <v>13563</v>
      </c>
      <c r="L759" s="352" t="s">
        <v>17557</v>
      </c>
      <c r="M759" s="352" t="s">
        <v>17557</v>
      </c>
      <c r="N759" s="353" t="s">
        <v>14352</v>
      </c>
      <c r="O759" s="346" t="s">
        <v>17337</v>
      </c>
      <c r="P759" s="354"/>
      <c r="Q759" s="354"/>
      <c r="R759" s="354"/>
      <c r="S759" s="355"/>
      <c r="T759" s="353"/>
      <c r="U759" s="356" t="s">
        <v>17228</v>
      </c>
      <c r="V759" s="349" t="s">
        <v>17551</v>
      </c>
      <c r="W759" s="347">
        <v>30</v>
      </c>
      <c r="X759" s="353">
        <v>2</v>
      </c>
      <c r="Y759" s="353" t="s">
        <v>13632</v>
      </c>
      <c r="Z759" s="353"/>
      <c r="AA759" s="353"/>
      <c r="AB759" s="350" t="s">
        <v>17552</v>
      </c>
    </row>
    <row r="760" spans="1:29" s="351" customFormat="1" ht="14.25">
      <c r="A760" s="343" t="s">
        <v>17548</v>
      </c>
      <c r="B760" s="344" t="s">
        <v>3514</v>
      </c>
      <c r="C760" s="211" t="s">
        <v>17287</v>
      </c>
      <c r="D760" s="343" t="s">
        <v>6324</v>
      </c>
      <c r="E760" s="343" t="s">
        <v>17289</v>
      </c>
      <c r="F760" s="343" t="s">
        <v>17290</v>
      </c>
      <c r="G760" s="345" t="s">
        <v>17549</v>
      </c>
      <c r="H760" s="343"/>
      <c r="I760" s="343">
        <v>20150508</v>
      </c>
      <c r="J760" s="346">
        <v>20150520</v>
      </c>
      <c r="K760" s="346" t="s">
        <v>13563</v>
      </c>
      <c r="L760" s="352" t="s">
        <v>17558</v>
      </c>
      <c r="M760" s="352" t="s">
        <v>17558</v>
      </c>
      <c r="N760" s="347" t="s">
        <v>14352</v>
      </c>
      <c r="O760" s="346" t="s">
        <v>17337</v>
      </c>
      <c r="P760" s="343"/>
      <c r="Q760" s="343"/>
      <c r="R760" s="343"/>
      <c r="S760" s="348"/>
      <c r="T760" s="347"/>
      <c r="U760" s="344" t="s">
        <v>17228</v>
      </c>
      <c r="V760" s="349" t="s">
        <v>17551</v>
      </c>
      <c r="W760" s="347">
        <v>15</v>
      </c>
      <c r="X760" s="347">
        <v>1</v>
      </c>
      <c r="Y760" s="347" t="s">
        <v>13632</v>
      </c>
      <c r="Z760" s="347"/>
      <c r="AA760" s="347"/>
      <c r="AB760" s="350" t="s">
        <v>17552</v>
      </c>
    </row>
    <row r="762" spans="1:29" ht="14.25">
      <c r="A762" s="357" t="s">
        <v>17559</v>
      </c>
      <c r="B762" s="358" t="s">
        <v>17560</v>
      </c>
      <c r="C762" s="211" t="s">
        <v>17561</v>
      </c>
      <c r="D762" s="359" t="s">
        <v>13733</v>
      </c>
      <c r="E762" s="357" t="s">
        <v>17562</v>
      </c>
      <c r="F762" s="199" t="s">
        <v>13735</v>
      </c>
      <c r="G762" s="204" t="s">
        <v>17563</v>
      </c>
      <c r="H762" s="199"/>
      <c r="I762" s="359">
        <v>20150511</v>
      </c>
      <c r="J762" s="360">
        <v>20150531</v>
      </c>
      <c r="K762" s="361" t="s">
        <v>13563</v>
      </c>
      <c r="L762" s="362" t="s">
        <v>17564</v>
      </c>
      <c r="M762" s="363"/>
      <c r="S762" s="215" t="s">
        <v>17565</v>
      </c>
      <c r="U762" s="364" t="s">
        <v>17228</v>
      </c>
      <c r="V762" s="362" t="s">
        <v>17521</v>
      </c>
      <c r="Y762" s="365" t="s">
        <v>14075</v>
      </c>
    </row>
    <row r="763" spans="1:29" ht="14.25">
      <c r="A763" s="357" t="s">
        <v>14430</v>
      </c>
      <c r="B763" s="358" t="s">
        <v>17560</v>
      </c>
      <c r="C763" s="211" t="s">
        <v>17561</v>
      </c>
      <c r="D763" s="359" t="s">
        <v>13733</v>
      </c>
      <c r="E763" s="357" t="s">
        <v>17562</v>
      </c>
      <c r="F763" s="199" t="s">
        <v>13735</v>
      </c>
      <c r="G763" s="204" t="s">
        <v>17563</v>
      </c>
      <c r="H763" s="199"/>
      <c r="I763" s="359">
        <v>20150511</v>
      </c>
      <c r="J763" s="360">
        <v>20150531</v>
      </c>
      <c r="K763" s="361" t="s">
        <v>13563</v>
      </c>
      <c r="L763" s="362" t="s">
        <v>17566</v>
      </c>
      <c r="M763" s="362"/>
      <c r="S763" s="215" t="s">
        <v>17565</v>
      </c>
      <c r="U763" s="364" t="s">
        <v>17228</v>
      </c>
      <c r="V763" s="362" t="s">
        <v>17521</v>
      </c>
      <c r="Y763" s="365" t="s">
        <v>14075</v>
      </c>
    </row>
    <row r="764" spans="1:29" ht="14.25">
      <c r="A764" s="357" t="s">
        <v>14430</v>
      </c>
      <c r="B764" s="358" t="s">
        <v>17560</v>
      </c>
      <c r="C764" s="211" t="s">
        <v>17561</v>
      </c>
      <c r="D764" s="359" t="s">
        <v>13733</v>
      </c>
      <c r="E764" s="357" t="s">
        <v>17562</v>
      </c>
      <c r="F764" s="199" t="s">
        <v>13735</v>
      </c>
      <c r="G764" s="204" t="s">
        <v>17563</v>
      </c>
      <c r="H764" s="199"/>
      <c r="I764" s="359">
        <v>20150511</v>
      </c>
      <c r="J764" s="360">
        <v>20150531</v>
      </c>
      <c r="K764" s="361" t="s">
        <v>13563</v>
      </c>
      <c r="L764" s="362" t="s">
        <v>17567</v>
      </c>
      <c r="M764" s="363"/>
      <c r="S764" s="215" t="s">
        <v>17565</v>
      </c>
      <c r="U764" s="364" t="s">
        <v>17228</v>
      </c>
      <c r="V764" s="362" t="s">
        <v>17521</v>
      </c>
      <c r="Y764" s="365" t="s">
        <v>14075</v>
      </c>
    </row>
    <row r="765" spans="1:29" ht="14.25">
      <c r="A765" s="357" t="s">
        <v>14430</v>
      </c>
      <c r="B765" s="358" t="s">
        <v>17560</v>
      </c>
      <c r="C765" s="211" t="s">
        <v>17561</v>
      </c>
      <c r="D765" s="359" t="s">
        <v>13733</v>
      </c>
      <c r="E765" s="357" t="s">
        <v>17562</v>
      </c>
      <c r="F765" s="199" t="s">
        <v>13735</v>
      </c>
      <c r="G765" s="204" t="s">
        <v>17563</v>
      </c>
      <c r="H765" s="199"/>
      <c r="I765" s="359">
        <v>20150511</v>
      </c>
      <c r="J765" s="360">
        <v>20150531</v>
      </c>
      <c r="K765" s="361" t="s">
        <v>13563</v>
      </c>
      <c r="L765" s="366" t="s">
        <v>17568</v>
      </c>
      <c r="S765" s="215" t="s">
        <v>17565</v>
      </c>
      <c r="U765" s="364" t="s">
        <v>17228</v>
      </c>
      <c r="V765" s="362" t="s">
        <v>17521</v>
      </c>
      <c r="Y765" s="365" t="s">
        <v>14075</v>
      </c>
    </row>
    <row r="767" spans="1:29" ht="14.25">
      <c r="A767" s="367" t="s">
        <v>17569</v>
      </c>
      <c r="B767" s="358" t="s">
        <v>1033</v>
      </c>
      <c r="C767" s="211" t="s">
        <v>17570</v>
      </c>
      <c r="D767" s="367" t="s">
        <v>13125</v>
      </c>
      <c r="E767" s="367" t="s">
        <v>13126</v>
      </c>
      <c r="F767" s="367" t="s">
        <v>12663</v>
      </c>
      <c r="G767" s="204" t="s">
        <v>17571</v>
      </c>
      <c r="H767" s="367"/>
      <c r="I767" s="359">
        <v>20150522</v>
      </c>
      <c r="J767" s="360">
        <v>20150722</v>
      </c>
      <c r="K767" s="361" t="s">
        <v>13109</v>
      </c>
      <c r="L767" s="361" t="s">
        <v>17572</v>
      </c>
      <c r="M767" s="361" t="s">
        <v>17573</v>
      </c>
      <c r="N767" s="212" t="s">
        <v>14352</v>
      </c>
      <c r="O767" s="368" t="s">
        <v>14504</v>
      </c>
      <c r="P767" s="359" t="s">
        <v>17574</v>
      </c>
      <c r="Q767" s="359">
        <v>8</v>
      </c>
      <c r="R767" s="359" t="s">
        <v>6603</v>
      </c>
      <c r="S767" s="369" t="s">
        <v>988</v>
      </c>
      <c r="T767" s="365">
        <v>1</v>
      </c>
      <c r="U767" s="364" t="s">
        <v>17228</v>
      </c>
      <c r="V767" s="361"/>
      <c r="W767" s="365" t="s">
        <v>17575</v>
      </c>
      <c r="X767" s="365">
        <v>3</v>
      </c>
      <c r="Y767" s="365" t="s">
        <v>14075</v>
      </c>
      <c r="Z767" s="365">
        <v>45</v>
      </c>
      <c r="AA767" s="365">
        <v>25</v>
      </c>
      <c r="AB767" s="365"/>
      <c r="AC767" s="730" t="s">
        <v>17576</v>
      </c>
    </row>
    <row r="768" spans="1:29" ht="14.25">
      <c r="A768" s="367" t="s">
        <v>17569</v>
      </c>
      <c r="B768" s="358" t="s">
        <v>1033</v>
      </c>
      <c r="C768" s="211" t="s">
        <v>17570</v>
      </c>
      <c r="D768" s="367" t="s">
        <v>13125</v>
      </c>
      <c r="E768" s="367" t="s">
        <v>13126</v>
      </c>
      <c r="F768" s="367" t="s">
        <v>12663</v>
      </c>
      <c r="G768" s="204" t="s">
        <v>17571</v>
      </c>
      <c r="H768" s="367"/>
      <c r="I768" s="359">
        <v>20150522</v>
      </c>
      <c r="J768" s="360">
        <v>20150722</v>
      </c>
      <c r="K768" s="361" t="s">
        <v>13109</v>
      </c>
      <c r="L768" s="361" t="s">
        <v>17577</v>
      </c>
      <c r="M768" s="361" t="s">
        <v>17578</v>
      </c>
      <c r="N768" s="212" t="s">
        <v>14352</v>
      </c>
      <c r="O768" s="368" t="s">
        <v>14504</v>
      </c>
      <c r="P768" s="359" t="s">
        <v>17574</v>
      </c>
      <c r="Q768" s="359">
        <v>8</v>
      </c>
      <c r="R768" s="359" t="s">
        <v>6603</v>
      </c>
      <c r="S768" s="369" t="s">
        <v>988</v>
      </c>
      <c r="T768" s="365">
        <v>0</v>
      </c>
      <c r="U768" s="364" t="s">
        <v>17228</v>
      </c>
      <c r="V768" s="361"/>
      <c r="W768" s="365" t="s">
        <v>17575</v>
      </c>
      <c r="X768" s="365">
        <v>0</v>
      </c>
      <c r="Y768" s="365" t="s">
        <v>14075</v>
      </c>
      <c r="Z768" s="365">
        <v>45</v>
      </c>
      <c r="AA768" s="365">
        <v>71.2</v>
      </c>
      <c r="AB768" s="365"/>
      <c r="AC768" s="731"/>
    </row>
    <row r="769" spans="1:29" ht="14.25">
      <c r="A769" s="367" t="s">
        <v>17569</v>
      </c>
      <c r="B769" s="358" t="s">
        <v>1033</v>
      </c>
      <c r="C769" s="211" t="s">
        <v>17570</v>
      </c>
      <c r="D769" s="367" t="s">
        <v>13125</v>
      </c>
      <c r="E769" s="367" t="s">
        <v>13126</v>
      </c>
      <c r="F769" s="367" t="s">
        <v>12663</v>
      </c>
      <c r="G769" s="204" t="s">
        <v>17571</v>
      </c>
      <c r="H769" s="367"/>
      <c r="I769" s="359">
        <v>20150522</v>
      </c>
      <c r="J769" s="360">
        <v>20150722</v>
      </c>
      <c r="K769" s="361" t="s">
        <v>13109</v>
      </c>
      <c r="L769" s="361" t="s">
        <v>17579</v>
      </c>
      <c r="M769" s="361" t="s">
        <v>17580</v>
      </c>
      <c r="N769" s="212" t="s">
        <v>14352</v>
      </c>
      <c r="O769" s="368" t="s">
        <v>14504</v>
      </c>
      <c r="P769" s="359" t="s">
        <v>17574</v>
      </c>
      <c r="Q769" s="359">
        <v>8</v>
      </c>
      <c r="R769" s="359" t="s">
        <v>6603</v>
      </c>
      <c r="S769" s="369" t="s">
        <v>988</v>
      </c>
      <c r="T769" s="365">
        <v>0</v>
      </c>
      <c r="U769" s="364" t="s">
        <v>17228</v>
      </c>
      <c r="V769" s="361"/>
      <c r="W769" s="365" t="s">
        <v>17575</v>
      </c>
      <c r="X769" s="365">
        <v>0</v>
      </c>
      <c r="Y769" s="365" t="s">
        <v>14075</v>
      </c>
      <c r="Z769" s="365">
        <v>45</v>
      </c>
      <c r="AA769" s="365">
        <v>47.4</v>
      </c>
      <c r="AB769" s="365"/>
      <c r="AC769" s="731"/>
    </row>
    <row r="770" spans="1:29" ht="14.25">
      <c r="A770" s="367" t="s">
        <v>17569</v>
      </c>
      <c r="B770" s="358" t="s">
        <v>1033</v>
      </c>
      <c r="C770" s="211" t="s">
        <v>17570</v>
      </c>
      <c r="D770" s="367" t="s">
        <v>13125</v>
      </c>
      <c r="E770" s="367" t="s">
        <v>13126</v>
      </c>
      <c r="F770" s="367" t="s">
        <v>12663</v>
      </c>
      <c r="G770" s="204" t="s">
        <v>17571</v>
      </c>
      <c r="H770" s="367"/>
      <c r="I770" s="359">
        <v>20150522</v>
      </c>
      <c r="J770" s="360">
        <v>20150722</v>
      </c>
      <c r="K770" s="361" t="s">
        <v>13109</v>
      </c>
      <c r="L770" s="361" t="s">
        <v>17581</v>
      </c>
      <c r="M770" s="361" t="s">
        <v>17582</v>
      </c>
      <c r="N770" s="212" t="s">
        <v>14352</v>
      </c>
      <c r="O770" s="368" t="s">
        <v>14504</v>
      </c>
      <c r="P770" s="359" t="s">
        <v>17574</v>
      </c>
      <c r="Q770" s="359">
        <v>8</v>
      </c>
      <c r="R770" s="359" t="s">
        <v>6603</v>
      </c>
      <c r="S770" s="369" t="s">
        <v>988</v>
      </c>
      <c r="T770" s="365">
        <v>0</v>
      </c>
      <c r="U770" s="364" t="s">
        <v>17228</v>
      </c>
      <c r="V770" s="361"/>
      <c r="W770" s="365" t="s">
        <v>17575</v>
      </c>
      <c r="X770" s="365">
        <v>0</v>
      </c>
      <c r="Y770" s="365" t="s">
        <v>14075</v>
      </c>
      <c r="Z770" s="365">
        <v>45</v>
      </c>
      <c r="AA770" s="359">
        <v>69.8</v>
      </c>
      <c r="AB770" s="359"/>
      <c r="AC770" s="731"/>
    </row>
    <row r="771" spans="1:29" ht="14.25">
      <c r="A771" s="367" t="s">
        <v>17569</v>
      </c>
      <c r="B771" s="358" t="s">
        <v>1033</v>
      </c>
      <c r="C771" s="211" t="s">
        <v>17570</v>
      </c>
      <c r="D771" s="367" t="s">
        <v>13125</v>
      </c>
      <c r="E771" s="367" t="s">
        <v>13126</v>
      </c>
      <c r="F771" s="367" t="s">
        <v>12663</v>
      </c>
      <c r="G771" s="204" t="s">
        <v>17571</v>
      </c>
      <c r="H771" s="367"/>
      <c r="I771" s="359">
        <v>20150522</v>
      </c>
      <c r="J771" s="360">
        <v>20150722</v>
      </c>
      <c r="K771" s="361" t="s">
        <v>13109</v>
      </c>
      <c r="L771" s="361" t="s">
        <v>17583</v>
      </c>
      <c r="M771" s="361" t="s">
        <v>17584</v>
      </c>
      <c r="N771" s="212" t="s">
        <v>14352</v>
      </c>
      <c r="O771" s="368" t="s">
        <v>14504</v>
      </c>
      <c r="P771" s="359" t="s">
        <v>17574</v>
      </c>
      <c r="Q771" s="359">
        <v>8</v>
      </c>
      <c r="R771" s="359" t="s">
        <v>6603</v>
      </c>
      <c r="S771" s="369" t="s">
        <v>988</v>
      </c>
      <c r="T771" s="365">
        <v>0</v>
      </c>
      <c r="U771" s="364" t="s">
        <v>17228</v>
      </c>
      <c r="V771" s="361"/>
      <c r="W771" s="365" t="s">
        <v>17575</v>
      </c>
      <c r="X771" s="365">
        <v>0</v>
      </c>
      <c r="Y771" s="365" t="s">
        <v>14075</v>
      </c>
      <c r="Z771" s="365">
        <v>45</v>
      </c>
      <c r="AA771" s="365">
        <v>42</v>
      </c>
      <c r="AB771" s="365"/>
      <c r="AC771" s="731"/>
    </row>
    <row r="772" spans="1:29" ht="14.25">
      <c r="A772" s="367" t="s">
        <v>17569</v>
      </c>
      <c r="B772" s="358" t="s">
        <v>1033</v>
      </c>
      <c r="C772" s="211" t="s">
        <v>17570</v>
      </c>
      <c r="D772" s="367" t="s">
        <v>13125</v>
      </c>
      <c r="E772" s="367" t="s">
        <v>13126</v>
      </c>
      <c r="F772" s="367" t="s">
        <v>12663</v>
      </c>
      <c r="G772" s="204" t="s">
        <v>17571</v>
      </c>
      <c r="H772" s="367"/>
      <c r="I772" s="359">
        <v>20150522</v>
      </c>
      <c r="J772" s="360">
        <v>20150722</v>
      </c>
      <c r="K772" s="361" t="s">
        <v>13109</v>
      </c>
      <c r="L772" s="370" t="s">
        <v>17585</v>
      </c>
      <c r="M772" s="370" t="s">
        <v>17586</v>
      </c>
      <c r="N772" s="371" t="s">
        <v>14352</v>
      </c>
      <c r="O772" s="372" t="s">
        <v>14504</v>
      </c>
      <c r="P772" s="373" t="s">
        <v>17574</v>
      </c>
      <c r="Q772" s="373">
        <v>8</v>
      </c>
      <c r="R772" s="373" t="s">
        <v>6603</v>
      </c>
      <c r="S772" s="371" t="s">
        <v>988</v>
      </c>
      <c r="T772" s="374">
        <v>0</v>
      </c>
      <c r="U772" s="375" t="s">
        <v>17228</v>
      </c>
      <c r="V772" s="370"/>
      <c r="W772" s="374" t="s">
        <v>17575</v>
      </c>
      <c r="X772" s="374">
        <v>0</v>
      </c>
      <c r="Y772" s="374" t="s">
        <v>14075</v>
      </c>
      <c r="Z772" s="374">
        <v>45</v>
      </c>
      <c r="AA772" s="374">
        <v>12</v>
      </c>
      <c r="AB772" s="733" t="s">
        <v>17587</v>
      </c>
      <c r="AC772" s="731"/>
    </row>
    <row r="773" spans="1:29" ht="14.25">
      <c r="A773" s="367" t="s">
        <v>17569</v>
      </c>
      <c r="B773" s="358" t="s">
        <v>1033</v>
      </c>
      <c r="C773" s="211" t="s">
        <v>17570</v>
      </c>
      <c r="D773" s="367" t="s">
        <v>13125</v>
      </c>
      <c r="E773" s="367" t="s">
        <v>13126</v>
      </c>
      <c r="F773" s="367" t="s">
        <v>12663</v>
      </c>
      <c r="G773" s="204" t="s">
        <v>17571</v>
      </c>
      <c r="H773" s="367"/>
      <c r="I773" s="359">
        <v>20150522</v>
      </c>
      <c r="J773" s="360">
        <v>20150722</v>
      </c>
      <c r="K773" s="361" t="s">
        <v>13109</v>
      </c>
      <c r="L773" s="370" t="s">
        <v>17585</v>
      </c>
      <c r="M773" s="376" t="s">
        <v>17588</v>
      </c>
      <c r="N773" s="371" t="s">
        <v>14352</v>
      </c>
      <c r="O773" s="372" t="s">
        <v>14504</v>
      </c>
      <c r="P773" s="373" t="s">
        <v>17574</v>
      </c>
      <c r="Q773" s="373">
        <v>8</v>
      </c>
      <c r="R773" s="373" t="s">
        <v>6603</v>
      </c>
      <c r="S773" s="371" t="s">
        <v>988</v>
      </c>
      <c r="T773" s="374">
        <v>0</v>
      </c>
      <c r="U773" s="375" t="s">
        <v>17228</v>
      </c>
      <c r="V773" s="370"/>
      <c r="W773" s="374" t="s">
        <v>17575</v>
      </c>
      <c r="X773" s="374">
        <v>0</v>
      </c>
      <c r="Y773" s="374" t="s">
        <v>14075</v>
      </c>
      <c r="Z773" s="374">
        <v>30</v>
      </c>
      <c r="AA773" s="374">
        <v>16.899999999999999</v>
      </c>
      <c r="AB773" s="734"/>
      <c r="AC773" s="731"/>
    </row>
    <row r="774" spans="1:29" ht="14.25">
      <c r="A774" s="367" t="s">
        <v>17569</v>
      </c>
      <c r="B774" s="358" t="s">
        <v>1033</v>
      </c>
      <c r="C774" s="211" t="s">
        <v>17570</v>
      </c>
      <c r="D774" s="367" t="s">
        <v>13125</v>
      </c>
      <c r="E774" s="367" t="s">
        <v>13126</v>
      </c>
      <c r="F774" s="367" t="s">
        <v>12663</v>
      </c>
      <c r="G774" s="204" t="s">
        <v>17571</v>
      </c>
      <c r="H774" s="367"/>
      <c r="I774" s="359">
        <v>20150522</v>
      </c>
      <c r="J774" s="360">
        <v>20150722</v>
      </c>
      <c r="K774" s="361" t="s">
        <v>13109</v>
      </c>
      <c r="L774" s="361" t="s">
        <v>17589</v>
      </c>
      <c r="M774" s="361" t="s">
        <v>17590</v>
      </c>
      <c r="N774" s="212" t="s">
        <v>14352</v>
      </c>
      <c r="O774" s="368" t="s">
        <v>14504</v>
      </c>
      <c r="P774" s="359" t="s">
        <v>17574</v>
      </c>
      <c r="Q774" s="359">
        <v>8</v>
      </c>
      <c r="R774" s="359" t="s">
        <v>6603</v>
      </c>
      <c r="S774" s="369" t="s">
        <v>988</v>
      </c>
      <c r="T774" s="365">
        <v>0</v>
      </c>
      <c r="U774" s="364" t="s">
        <v>17228</v>
      </c>
      <c r="V774" s="361"/>
      <c r="W774" s="365" t="s">
        <v>17575</v>
      </c>
      <c r="X774" s="365">
        <v>0</v>
      </c>
      <c r="Y774" s="365" t="s">
        <v>14075</v>
      </c>
      <c r="Z774" s="365">
        <v>30</v>
      </c>
      <c r="AA774" s="365">
        <v>94.2</v>
      </c>
      <c r="AB774" s="365"/>
      <c r="AC774" s="731"/>
    </row>
    <row r="775" spans="1:29" ht="14.25">
      <c r="A775" s="367" t="s">
        <v>17569</v>
      </c>
      <c r="B775" s="358" t="s">
        <v>1033</v>
      </c>
      <c r="C775" s="211" t="s">
        <v>17570</v>
      </c>
      <c r="D775" s="367" t="s">
        <v>13125</v>
      </c>
      <c r="E775" s="367" t="s">
        <v>13126</v>
      </c>
      <c r="F775" s="367" t="s">
        <v>12663</v>
      </c>
      <c r="G775" s="204" t="s">
        <v>17571</v>
      </c>
      <c r="H775" s="367"/>
      <c r="I775" s="359">
        <v>20150522</v>
      </c>
      <c r="J775" s="360">
        <v>20150722</v>
      </c>
      <c r="K775" s="361" t="s">
        <v>13109</v>
      </c>
      <c r="L775" s="361" t="s">
        <v>17591</v>
      </c>
      <c r="M775" s="361" t="s">
        <v>17592</v>
      </c>
      <c r="N775" s="212" t="s">
        <v>14352</v>
      </c>
      <c r="O775" s="368" t="s">
        <v>14504</v>
      </c>
      <c r="P775" s="359" t="s">
        <v>17574</v>
      </c>
      <c r="Q775" s="359">
        <v>8</v>
      </c>
      <c r="R775" s="359" t="s">
        <v>6603</v>
      </c>
      <c r="S775" s="369" t="s">
        <v>988</v>
      </c>
      <c r="T775" s="365">
        <v>0</v>
      </c>
      <c r="U775" s="364" t="s">
        <v>17228</v>
      </c>
      <c r="V775" s="361"/>
      <c r="W775" s="365" t="s">
        <v>17575</v>
      </c>
      <c r="X775" s="365">
        <v>0</v>
      </c>
      <c r="Y775" s="365" t="s">
        <v>14075</v>
      </c>
      <c r="Z775" s="365">
        <v>50</v>
      </c>
      <c r="AA775" s="365">
        <v>44.6</v>
      </c>
      <c r="AB775" s="365"/>
      <c r="AC775" s="732"/>
    </row>
    <row r="776" spans="1:29" ht="14.25">
      <c r="A776" s="367" t="s">
        <v>17569</v>
      </c>
      <c r="B776" s="358" t="s">
        <v>1033</v>
      </c>
      <c r="C776" s="211" t="s">
        <v>17570</v>
      </c>
      <c r="D776" s="367" t="s">
        <v>13125</v>
      </c>
      <c r="E776" s="367" t="s">
        <v>13126</v>
      </c>
      <c r="F776" s="367" t="s">
        <v>12663</v>
      </c>
      <c r="G776" s="204" t="s">
        <v>17571</v>
      </c>
      <c r="H776" s="367"/>
      <c r="I776" s="359">
        <v>20150522</v>
      </c>
      <c r="J776" s="360">
        <v>20150722</v>
      </c>
      <c r="K776" s="361" t="s">
        <v>13109</v>
      </c>
      <c r="L776" s="377" t="s">
        <v>17593</v>
      </c>
      <c r="M776" s="377" t="s">
        <v>17594</v>
      </c>
      <c r="N776" s="212" t="s">
        <v>14352</v>
      </c>
      <c r="O776" s="368" t="s">
        <v>14504</v>
      </c>
      <c r="P776" s="359" t="s">
        <v>17574</v>
      </c>
      <c r="Q776" s="359">
        <v>8</v>
      </c>
      <c r="R776" s="359" t="s">
        <v>6603</v>
      </c>
      <c r="S776" s="369" t="s">
        <v>988</v>
      </c>
      <c r="T776" s="365">
        <v>1</v>
      </c>
      <c r="U776" s="364" t="s">
        <v>17228</v>
      </c>
      <c r="V776" s="361"/>
      <c r="W776" s="365" t="s">
        <v>17575</v>
      </c>
      <c r="X776" s="365">
        <v>3</v>
      </c>
      <c r="Y776" s="365" t="s">
        <v>14075</v>
      </c>
      <c r="Z776" s="365">
        <v>45</v>
      </c>
      <c r="AA776" s="365">
        <v>155</v>
      </c>
      <c r="AB776" s="365"/>
      <c r="AC776" s="730" t="s">
        <v>17595</v>
      </c>
    </row>
    <row r="777" spans="1:29" ht="14.25">
      <c r="A777" s="367" t="s">
        <v>17569</v>
      </c>
      <c r="B777" s="358" t="s">
        <v>1033</v>
      </c>
      <c r="C777" s="211" t="s">
        <v>17570</v>
      </c>
      <c r="D777" s="367" t="s">
        <v>13125</v>
      </c>
      <c r="E777" s="367" t="s">
        <v>13126</v>
      </c>
      <c r="F777" s="367" t="s">
        <v>12663</v>
      </c>
      <c r="G777" s="204" t="s">
        <v>17571</v>
      </c>
      <c r="H777" s="367"/>
      <c r="I777" s="359">
        <v>20150522</v>
      </c>
      <c r="J777" s="360">
        <v>20150722</v>
      </c>
      <c r="K777" s="361" t="s">
        <v>13109</v>
      </c>
      <c r="L777" s="377" t="s">
        <v>17596</v>
      </c>
      <c r="M777" s="377" t="s">
        <v>17597</v>
      </c>
      <c r="N777" s="212" t="s">
        <v>14352</v>
      </c>
      <c r="O777" s="368" t="s">
        <v>14504</v>
      </c>
      <c r="P777" s="359" t="s">
        <v>17574</v>
      </c>
      <c r="Q777" s="359">
        <v>8</v>
      </c>
      <c r="R777" s="359" t="s">
        <v>6603</v>
      </c>
      <c r="S777" s="369" t="s">
        <v>988</v>
      </c>
      <c r="T777" s="365">
        <v>0</v>
      </c>
      <c r="U777" s="364" t="s">
        <v>17228</v>
      </c>
      <c r="V777" s="361"/>
      <c r="W777" s="365" t="s">
        <v>17575</v>
      </c>
      <c r="X777" s="365">
        <v>0</v>
      </c>
      <c r="Y777" s="365" t="s">
        <v>14075</v>
      </c>
      <c r="Z777" s="365">
        <v>45</v>
      </c>
      <c r="AA777" s="365">
        <v>141</v>
      </c>
      <c r="AB777" s="365"/>
      <c r="AC777" s="731"/>
    </row>
    <row r="778" spans="1:29" ht="14.25">
      <c r="A778" s="367" t="s">
        <v>17569</v>
      </c>
      <c r="B778" s="358" t="s">
        <v>1033</v>
      </c>
      <c r="C778" s="211" t="s">
        <v>17570</v>
      </c>
      <c r="D778" s="367" t="s">
        <v>13125</v>
      </c>
      <c r="E778" s="367" t="s">
        <v>13126</v>
      </c>
      <c r="F778" s="367" t="s">
        <v>12663</v>
      </c>
      <c r="G778" s="204" t="s">
        <v>17571</v>
      </c>
      <c r="H778" s="367"/>
      <c r="I778" s="359">
        <v>20150522</v>
      </c>
      <c r="J778" s="360">
        <v>20150722</v>
      </c>
      <c r="K778" s="361" t="s">
        <v>13109</v>
      </c>
      <c r="L778" s="361" t="s">
        <v>17598</v>
      </c>
      <c r="M778" s="361" t="s">
        <v>17599</v>
      </c>
      <c r="N778" s="212" t="s">
        <v>14352</v>
      </c>
      <c r="O778" s="368" t="s">
        <v>14504</v>
      </c>
      <c r="P778" s="359" t="s">
        <v>17574</v>
      </c>
      <c r="Q778" s="359">
        <v>8</v>
      </c>
      <c r="R778" s="359" t="s">
        <v>6603</v>
      </c>
      <c r="S778" s="369" t="s">
        <v>988</v>
      </c>
      <c r="T778" s="365">
        <v>0</v>
      </c>
      <c r="U778" s="364" t="s">
        <v>17228</v>
      </c>
      <c r="V778" s="361"/>
      <c r="W778" s="365" t="s">
        <v>17575</v>
      </c>
      <c r="X778" s="365">
        <v>0</v>
      </c>
      <c r="Y778" s="365" t="s">
        <v>14075</v>
      </c>
      <c r="Z778" s="365">
        <v>45</v>
      </c>
      <c r="AA778" s="365">
        <v>31.2</v>
      </c>
      <c r="AB778" s="365"/>
      <c r="AC778" s="731"/>
    </row>
    <row r="779" spans="1:29" ht="14.25">
      <c r="A779" s="367" t="s">
        <v>17569</v>
      </c>
      <c r="B779" s="358" t="s">
        <v>1033</v>
      </c>
      <c r="C779" s="211" t="s">
        <v>17570</v>
      </c>
      <c r="D779" s="367" t="s">
        <v>13125</v>
      </c>
      <c r="E779" s="367" t="s">
        <v>13126</v>
      </c>
      <c r="F779" s="367" t="s">
        <v>12663</v>
      </c>
      <c r="G779" s="204" t="s">
        <v>17571</v>
      </c>
      <c r="H779" s="367"/>
      <c r="I779" s="359">
        <v>20150522</v>
      </c>
      <c r="J779" s="360">
        <v>20150722</v>
      </c>
      <c r="K779" s="361" t="s">
        <v>13109</v>
      </c>
      <c r="L779" s="361" t="s">
        <v>17600</v>
      </c>
      <c r="M779" s="361" t="s">
        <v>17601</v>
      </c>
      <c r="N779" s="212" t="s">
        <v>14352</v>
      </c>
      <c r="O779" s="368" t="s">
        <v>14504</v>
      </c>
      <c r="P779" s="359" t="s">
        <v>17574</v>
      </c>
      <c r="Q779" s="359">
        <v>8</v>
      </c>
      <c r="R779" s="359" t="s">
        <v>6603</v>
      </c>
      <c r="S779" s="369" t="s">
        <v>988</v>
      </c>
      <c r="T779" s="365">
        <v>0</v>
      </c>
      <c r="U779" s="364" t="s">
        <v>17228</v>
      </c>
      <c r="V779" s="361"/>
      <c r="W779" s="365" t="s">
        <v>17575</v>
      </c>
      <c r="X779" s="365">
        <v>0</v>
      </c>
      <c r="Y779" s="365" t="s">
        <v>14075</v>
      </c>
      <c r="Z779" s="365">
        <v>45</v>
      </c>
      <c r="AA779" s="365">
        <v>91.6</v>
      </c>
      <c r="AB779" s="365"/>
      <c r="AC779" s="731"/>
    </row>
    <row r="780" spans="1:29" ht="14.25">
      <c r="A780" s="367" t="s">
        <v>17569</v>
      </c>
      <c r="B780" s="358" t="s">
        <v>1033</v>
      </c>
      <c r="C780" s="211" t="s">
        <v>17570</v>
      </c>
      <c r="D780" s="367" t="s">
        <v>13125</v>
      </c>
      <c r="E780" s="367" t="s">
        <v>13126</v>
      </c>
      <c r="F780" s="367" t="s">
        <v>12663</v>
      </c>
      <c r="G780" s="204" t="s">
        <v>17571</v>
      </c>
      <c r="H780" s="367"/>
      <c r="I780" s="359">
        <v>20150522</v>
      </c>
      <c r="J780" s="360">
        <v>20150722</v>
      </c>
      <c r="K780" s="361" t="s">
        <v>13109</v>
      </c>
      <c r="L780" s="361" t="s">
        <v>17602</v>
      </c>
      <c r="M780" s="361" t="s">
        <v>17603</v>
      </c>
      <c r="N780" s="212" t="s">
        <v>14352</v>
      </c>
      <c r="O780" s="368" t="s">
        <v>14504</v>
      </c>
      <c r="P780" s="359" t="s">
        <v>17574</v>
      </c>
      <c r="Q780" s="359">
        <v>8</v>
      </c>
      <c r="R780" s="359" t="s">
        <v>6603</v>
      </c>
      <c r="S780" s="369" t="s">
        <v>988</v>
      </c>
      <c r="T780" s="365">
        <v>0</v>
      </c>
      <c r="U780" s="364" t="s">
        <v>17228</v>
      </c>
      <c r="V780" s="361"/>
      <c r="W780" s="365" t="s">
        <v>17575</v>
      </c>
      <c r="X780" s="365">
        <v>0</v>
      </c>
      <c r="Y780" s="365" t="s">
        <v>14075</v>
      </c>
      <c r="Z780" s="365">
        <v>45</v>
      </c>
      <c r="AA780" s="365">
        <v>50.6</v>
      </c>
      <c r="AB780" s="365"/>
      <c r="AC780" s="731"/>
    </row>
    <row r="781" spans="1:29" ht="14.25">
      <c r="A781" s="367" t="s">
        <v>17569</v>
      </c>
      <c r="B781" s="358" t="s">
        <v>1033</v>
      </c>
      <c r="C781" s="211" t="s">
        <v>17570</v>
      </c>
      <c r="D781" s="367" t="s">
        <v>13125</v>
      </c>
      <c r="E781" s="367" t="s">
        <v>13126</v>
      </c>
      <c r="F781" s="367" t="s">
        <v>12663</v>
      </c>
      <c r="G781" s="204" t="s">
        <v>17571</v>
      </c>
      <c r="H781" s="367"/>
      <c r="I781" s="359">
        <v>20150522</v>
      </c>
      <c r="J781" s="360">
        <v>20150722</v>
      </c>
      <c r="K781" s="361" t="s">
        <v>13109</v>
      </c>
      <c r="L781" s="361" t="s">
        <v>17604</v>
      </c>
      <c r="M781" s="361" t="s">
        <v>17605</v>
      </c>
      <c r="N781" s="212" t="s">
        <v>14352</v>
      </c>
      <c r="O781" s="368" t="s">
        <v>14504</v>
      </c>
      <c r="P781" s="359" t="s">
        <v>17574</v>
      </c>
      <c r="Q781" s="359">
        <v>8</v>
      </c>
      <c r="R781" s="359" t="s">
        <v>6603</v>
      </c>
      <c r="S781" s="369" t="s">
        <v>988</v>
      </c>
      <c r="T781" s="365">
        <v>0</v>
      </c>
      <c r="U781" s="364" t="s">
        <v>17228</v>
      </c>
      <c r="V781" s="361"/>
      <c r="W781" s="365" t="s">
        <v>17575</v>
      </c>
      <c r="X781" s="365">
        <v>0</v>
      </c>
      <c r="Y781" s="365" t="s">
        <v>14075</v>
      </c>
      <c r="Z781" s="365">
        <v>30</v>
      </c>
      <c r="AA781" s="365">
        <v>49.6</v>
      </c>
      <c r="AB781" s="365"/>
      <c r="AC781" s="731"/>
    </row>
    <row r="782" spans="1:29" ht="14.25">
      <c r="A782" s="367" t="s">
        <v>17569</v>
      </c>
      <c r="B782" s="358" t="s">
        <v>1033</v>
      </c>
      <c r="C782" s="211" t="s">
        <v>17570</v>
      </c>
      <c r="D782" s="367" t="s">
        <v>13125</v>
      </c>
      <c r="E782" s="367" t="s">
        <v>13126</v>
      </c>
      <c r="F782" s="367" t="s">
        <v>12663</v>
      </c>
      <c r="G782" s="204" t="s">
        <v>17571</v>
      </c>
      <c r="H782" s="367"/>
      <c r="I782" s="359">
        <v>20150522</v>
      </c>
      <c r="J782" s="360">
        <v>20150722</v>
      </c>
      <c r="K782" s="361" t="s">
        <v>13109</v>
      </c>
      <c r="L782" s="370" t="s">
        <v>17606</v>
      </c>
      <c r="M782" s="370" t="s">
        <v>17607</v>
      </c>
      <c r="N782" s="371" t="s">
        <v>14352</v>
      </c>
      <c r="O782" s="372" t="s">
        <v>14504</v>
      </c>
      <c r="P782" s="373" t="s">
        <v>17574</v>
      </c>
      <c r="Q782" s="373">
        <v>8</v>
      </c>
      <c r="R782" s="373" t="s">
        <v>6603</v>
      </c>
      <c r="S782" s="371" t="s">
        <v>988</v>
      </c>
      <c r="T782" s="374">
        <v>0</v>
      </c>
      <c r="U782" s="375" t="s">
        <v>17228</v>
      </c>
      <c r="V782" s="370"/>
      <c r="W782" s="374" t="s">
        <v>17575</v>
      </c>
      <c r="X782" s="374">
        <v>0</v>
      </c>
      <c r="Y782" s="374" t="s">
        <v>14075</v>
      </c>
      <c r="Z782" s="374">
        <v>30</v>
      </c>
      <c r="AA782" s="374">
        <v>25.8</v>
      </c>
      <c r="AB782" s="733" t="s">
        <v>17587</v>
      </c>
      <c r="AC782" s="731"/>
    </row>
    <row r="783" spans="1:29" ht="14.25">
      <c r="A783" s="367" t="s">
        <v>17569</v>
      </c>
      <c r="B783" s="358" t="s">
        <v>1033</v>
      </c>
      <c r="C783" s="211" t="s">
        <v>17570</v>
      </c>
      <c r="D783" s="367" t="s">
        <v>13125</v>
      </c>
      <c r="E783" s="367" t="s">
        <v>13126</v>
      </c>
      <c r="F783" s="367" t="s">
        <v>12663</v>
      </c>
      <c r="G783" s="204" t="s">
        <v>17571</v>
      </c>
      <c r="H783" s="367"/>
      <c r="I783" s="359">
        <v>20150522</v>
      </c>
      <c r="J783" s="360">
        <v>20150722</v>
      </c>
      <c r="K783" s="361" t="s">
        <v>13109</v>
      </c>
      <c r="L783" s="370" t="s">
        <v>17606</v>
      </c>
      <c r="M783" s="370" t="s">
        <v>17608</v>
      </c>
      <c r="N783" s="371" t="s">
        <v>14352</v>
      </c>
      <c r="O783" s="372" t="s">
        <v>14504</v>
      </c>
      <c r="P783" s="373" t="s">
        <v>17574</v>
      </c>
      <c r="Q783" s="373">
        <v>8</v>
      </c>
      <c r="R783" s="373" t="s">
        <v>6603</v>
      </c>
      <c r="S783" s="371" t="s">
        <v>988</v>
      </c>
      <c r="T783" s="374">
        <v>0</v>
      </c>
      <c r="U783" s="375" t="s">
        <v>17228</v>
      </c>
      <c r="V783" s="370"/>
      <c r="W783" s="374" t="s">
        <v>17575</v>
      </c>
      <c r="X783" s="374">
        <v>0</v>
      </c>
      <c r="Y783" s="374" t="s">
        <v>14075</v>
      </c>
      <c r="Z783" s="374">
        <v>45</v>
      </c>
      <c r="AA783" s="374">
        <v>4.8</v>
      </c>
      <c r="AB783" s="734"/>
      <c r="AC783" s="731"/>
    </row>
    <row r="784" spans="1:29" ht="14.25">
      <c r="A784" s="367" t="s">
        <v>17569</v>
      </c>
      <c r="B784" s="358" t="s">
        <v>1033</v>
      </c>
      <c r="C784" s="211" t="s">
        <v>17570</v>
      </c>
      <c r="D784" s="367" t="s">
        <v>13125</v>
      </c>
      <c r="E784" s="367" t="s">
        <v>13126</v>
      </c>
      <c r="F784" s="367" t="s">
        <v>12663</v>
      </c>
      <c r="G784" s="204" t="s">
        <v>17571</v>
      </c>
      <c r="H784" s="367"/>
      <c r="I784" s="359">
        <v>20150522</v>
      </c>
      <c r="J784" s="360">
        <v>20150722</v>
      </c>
      <c r="K784" s="361" t="s">
        <v>13109</v>
      </c>
      <c r="L784" s="361" t="s">
        <v>17609</v>
      </c>
      <c r="M784" s="361" t="s">
        <v>17610</v>
      </c>
      <c r="N784" s="212" t="s">
        <v>14352</v>
      </c>
      <c r="O784" s="368" t="s">
        <v>14504</v>
      </c>
      <c r="P784" s="359" t="s">
        <v>17574</v>
      </c>
      <c r="Q784" s="359">
        <v>8</v>
      </c>
      <c r="R784" s="359" t="s">
        <v>6603</v>
      </c>
      <c r="S784" s="369" t="s">
        <v>988</v>
      </c>
      <c r="T784" s="365">
        <v>0</v>
      </c>
      <c r="U784" s="364" t="s">
        <v>17228</v>
      </c>
      <c r="V784" s="361"/>
      <c r="W784" s="365" t="s">
        <v>17575</v>
      </c>
      <c r="X784" s="365">
        <v>0</v>
      </c>
      <c r="Y784" s="365" t="s">
        <v>14075</v>
      </c>
      <c r="Z784" s="365">
        <v>30</v>
      </c>
      <c r="AA784" s="365">
        <v>42.8</v>
      </c>
      <c r="AB784" s="365"/>
      <c r="AC784" s="732"/>
    </row>
    <row r="785" spans="1:29" ht="14.25">
      <c r="A785" s="367" t="s">
        <v>17569</v>
      </c>
      <c r="B785" s="358" t="s">
        <v>1033</v>
      </c>
      <c r="C785" s="211" t="s">
        <v>17570</v>
      </c>
      <c r="D785" s="367" t="s">
        <v>13125</v>
      </c>
      <c r="E785" s="367" t="s">
        <v>13126</v>
      </c>
      <c r="F785" s="367" t="s">
        <v>12663</v>
      </c>
      <c r="G785" s="204" t="s">
        <v>17571</v>
      </c>
      <c r="H785" s="367"/>
      <c r="I785" s="359">
        <v>20150522</v>
      </c>
      <c r="J785" s="360">
        <v>20150722</v>
      </c>
      <c r="K785" s="361" t="s">
        <v>13109</v>
      </c>
      <c r="L785" s="361" t="s">
        <v>17611</v>
      </c>
      <c r="M785" s="361" t="s">
        <v>17612</v>
      </c>
      <c r="N785" s="212" t="s">
        <v>14352</v>
      </c>
      <c r="O785" s="368" t="s">
        <v>14504</v>
      </c>
      <c r="P785" s="359" t="s">
        <v>17574</v>
      </c>
      <c r="Q785" s="359">
        <v>8</v>
      </c>
      <c r="R785" s="359" t="s">
        <v>6603</v>
      </c>
      <c r="S785" s="369" t="s">
        <v>988</v>
      </c>
      <c r="T785" s="365">
        <v>1</v>
      </c>
      <c r="U785" s="364" t="s">
        <v>17228</v>
      </c>
      <c r="V785" s="361"/>
      <c r="W785" s="365" t="s">
        <v>17575</v>
      </c>
      <c r="X785" s="365">
        <v>3</v>
      </c>
      <c r="Y785" s="365" t="s">
        <v>14075</v>
      </c>
      <c r="Z785" s="365">
        <v>45</v>
      </c>
      <c r="AA785" s="365">
        <v>45.8</v>
      </c>
      <c r="AB785" s="365"/>
      <c r="AC785" s="730" t="s">
        <v>17613</v>
      </c>
    </row>
    <row r="786" spans="1:29" ht="14.25">
      <c r="A786" s="367" t="s">
        <v>17569</v>
      </c>
      <c r="B786" s="358" t="s">
        <v>1033</v>
      </c>
      <c r="C786" s="211" t="s">
        <v>17570</v>
      </c>
      <c r="D786" s="367" t="s">
        <v>13125</v>
      </c>
      <c r="E786" s="367" t="s">
        <v>13126</v>
      </c>
      <c r="F786" s="367" t="s">
        <v>12663</v>
      </c>
      <c r="G786" s="204" t="s">
        <v>17571</v>
      </c>
      <c r="H786" s="367"/>
      <c r="I786" s="359">
        <v>20150522</v>
      </c>
      <c r="J786" s="360">
        <v>20150722</v>
      </c>
      <c r="K786" s="361" t="s">
        <v>13109</v>
      </c>
      <c r="L786" s="377" t="s">
        <v>17614</v>
      </c>
      <c r="M786" s="377" t="s">
        <v>17615</v>
      </c>
      <c r="N786" s="212" t="s">
        <v>14352</v>
      </c>
      <c r="O786" s="368" t="s">
        <v>14504</v>
      </c>
      <c r="P786" s="359" t="s">
        <v>17574</v>
      </c>
      <c r="Q786" s="359">
        <v>8</v>
      </c>
      <c r="R786" s="359" t="s">
        <v>6603</v>
      </c>
      <c r="S786" s="369" t="s">
        <v>988</v>
      </c>
      <c r="T786" s="365">
        <v>0</v>
      </c>
      <c r="U786" s="364" t="s">
        <v>17228</v>
      </c>
      <c r="V786" s="361"/>
      <c r="W786" s="365" t="s">
        <v>17575</v>
      </c>
      <c r="X786" s="365">
        <v>0</v>
      </c>
      <c r="Y786" s="365" t="s">
        <v>14075</v>
      </c>
      <c r="Z786" s="365">
        <v>45</v>
      </c>
      <c r="AA786" s="365">
        <v>328</v>
      </c>
      <c r="AB786" s="365"/>
      <c r="AC786" s="731"/>
    </row>
    <row r="787" spans="1:29" ht="14.25">
      <c r="A787" s="367" t="s">
        <v>17569</v>
      </c>
      <c r="B787" s="358" t="s">
        <v>1033</v>
      </c>
      <c r="C787" s="211" t="s">
        <v>17570</v>
      </c>
      <c r="D787" s="367" t="s">
        <v>13125</v>
      </c>
      <c r="E787" s="367" t="s">
        <v>13126</v>
      </c>
      <c r="F787" s="367" t="s">
        <v>12663</v>
      </c>
      <c r="G787" s="204" t="s">
        <v>17571</v>
      </c>
      <c r="H787" s="367"/>
      <c r="I787" s="359">
        <v>20150522</v>
      </c>
      <c r="J787" s="360">
        <v>20150722</v>
      </c>
      <c r="K787" s="361" t="s">
        <v>13109</v>
      </c>
      <c r="L787" s="377" t="s">
        <v>17616</v>
      </c>
      <c r="M787" s="377" t="s">
        <v>17617</v>
      </c>
      <c r="N787" s="212" t="s">
        <v>14352</v>
      </c>
      <c r="O787" s="368" t="s">
        <v>14504</v>
      </c>
      <c r="P787" s="359" t="s">
        <v>17574</v>
      </c>
      <c r="Q787" s="359">
        <v>8</v>
      </c>
      <c r="R787" s="359" t="s">
        <v>6603</v>
      </c>
      <c r="S787" s="369" t="s">
        <v>988</v>
      </c>
      <c r="T787" s="365">
        <v>0</v>
      </c>
      <c r="U787" s="364" t="s">
        <v>17228</v>
      </c>
      <c r="V787" s="361"/>
      <c r="W787" s="365" t="s">
        <v>17575</v>
      </c>
      <c r="X787" s="365">
        <v>0</v>
      </c>
      <c r="Y787" s="365" t="s">
        <v>14075</v>
      </c>
      <c r="Z787" s="365">
        <v>45</v>
      </c>
      <c r="AA787" s="365">
        <v>109</v>
      </c>
      <c r="AB787" s="365"/>
      <c r="AC787" s="731"/>
    </row>
    <row r="788" spans="1:29" ht="14.25">
      <c r="A788" s="367" t="s">
        <v>17569</v>
      </c>
      <c r="B788" s="358" t="s">
        <v>1033</v>
      </c>
      <c r="C788" s="211" t="s">
        <v>17570</v>
      </c>
      <c r="D788" s="367" t="s">
        <v>13125</v>
      </c>
      <c r="E788" s="367" t="s">
        <v>13126</v>
      </c>
      <c r="F788" s="367" t="s">
        <v>12663</v>
      </c>
      <c r="G788" s="204" t="s">
        <v>17571</v>
      </c>
      <c r="H788" s="367"/>
      <c r="I788" s="359">
        <v>20150522</v>
      </c>
      <c r="J788" s="360">
        <v>20150722</v>
      </c>
      <c r="K788" s="361" t="s">
        <v>13109</v>
      </c>
      <c r="L788" s="361" t="s">
        <v>17618</v>
      </c>
      <c r="M788" s="361" t="s">
        <v>17619</v>
      </c>
      <c r="N788" s="212" t="s">
        <v>14352</v>
      </c>
      <c r="O788" s="368" t="s">
        <v>14504</v>
      </c>
      <c r="P788" s="359" t="s">
        <v>17574</v>
      </c>
      <c r="Q788" s="359">
        <v>8</v>
      </c>
      <c r="R788" s="359" t="s">
        <v>6603</v>
      </c>
      <c r="S788" s="369" t="s">
        <v>988</v>
      </c>
      <c r="T788" s="365">
        <v>0</v>
      </c>
      <c r="U788" s="364" t="s">
        <v>17228</v>
      </c>
      <c r="V788" s="361"/>
      <c r="W788" s="365" t="s">
        <v>17575</v>
      </c>
      <c r="X788" s="365">
        <v>0</v>
      </c>
      <c r="Y788" s="365" t="s">
        <v>14075</v>
      </c>
      <c r="Z788" s="365">
        <v>45</v>
      </c>
      <c r="AA788" s="365">
        <v>43.8</v>
      </c>
      <c r="AB788" s="365"/>
      <c r="AC788" s="731"/>
    </row>
    <row r="789" spans="1:29" ht="14.25">
      <c r="A789" s="367" t="s">
        <v>17569</v>
      </c>
      <c r="B789" s="358" t="s">
        <v>1033</v>
      </c>
      <c r="C789" s="211" t="s">
        <v>17570</v>
      </c>
      <c r="D789" s="367" t="s">
        <v>13125</v>
      </c>
      <c r="E789" s="367" t="s">
        <v>13126</v>
      </c>
      <c r="F789" s="367" t="s">
        <v>12663</v>
      </c>
      <c r="G789" s="204" t="s">
        <v>17571</v>
      </c>
      <c r="H789" s="367"/>
      <c r="I789" s="359">
        <v>20150522</v>
      </c>
      <c r="J789" s="360">
        <v>20150722</v>
      </c>
      <c r="K789" s="361" t="s">
        <v>13109</v>
      </c>
      <c r="L789" s="361" t="s">
        <v>17620</v>
      </c>
      <c r="M789" s="361" t="s">
        <v>17621</v>
      </c>
      <c r="N789" s="212" t="s">
        <v>14352</v>
      </c>
      <c r="O789" s="368" t="s">
        <v>14504</v>
      </c>
      <c r="P789" s="359" t="s">
        <v>17574</v>
      </c>
      <c r="Q789" s="359">
        <v>8</v>
      </c>
      <c r="R789" s="359" t="s">
        <v>6603</v>
      </c>
      <c r="S789" s="369" t="s">
        <v>988</v>
      </c>
      <c r="T789" s="365">
        <v>0</v>
      </c>
      <c r="U789" s="364" t="s">
        <v>17228</v>
      </c>
      <c r="V789" s="361"/>
      <c r="W789" s="365" t="s">
        <v>17575</v>
      </c>
      <c r="X789" s="365">
        <v>0</v>
      </c>
      <c r="Y789" s="365" t="s">
        <v>14075</v>
      </c>
      <c r="Z789" s="365">
        <v>30</v>
      </c>
      <c r="AA789" s="365">
        <v>83</v>
      </c>
      <c r="AB789" s="365"/>
      <c r="AC789" s="731"/>
    </row>
    <row r="790" spans="1:29" ht="14.25">
      <c r="A790" s="367" t="s">
        <v>17569</v>
      </c>
      <c r="B790" s="358" t="s">
        <v>1033</v>
      </c>
      <c r="C790" s="211" t="s">
        <v>17570</v>
      </c>
      <c r="D790" s="367" t="s">
        <v>13125</v>
      </c>
      <c r="E790" s="367" t="s">
        <v>13126</v>
      </c>
      <c r="F790" s="367" t="s">
        <v>12663</v>
      </c>
      <c r="G790" s="204" t="s">
        <v>17571</v>
      </c>
      <c r="H790" s="367"/>
      <c r="I790" s="359">
        <v>20150522</v>
      </c>
      <c r="J790" s="360">
        <v>20150722</v>
      </c>
      <c r="K790" s="361" t="s">
        <v>13109</v>
      </c>
      <c r="L790" s="370" t="s">
        <v>17622</v>
      </c>
      <c r="M790" s="370" t="s">
        <v>17623</v>
      </c>
      <c r="N790" s="371" t="s">
        <v>14352</v>
      </c>
      <c r="O790" s="372" t="s">
        <v>14504</v>
      </c>
      <c r="P790" s="373" t="s">
        <v>17574</v>
      </c>
      <c r="Q790" s="373">
        <v>8</v>
      </c>
      <c r="R790" s="373" t="s">
        <v>6603</v>
      </c>
      <c r="S790" s="371" t="s">
        <v>988</v>
      </c>
      <c r="T790" s="374">
        <v>0</v>
      </c>
      <c r="U790" s="375" t="s">
        <v>17228</v>
      </c>
      <c r="V790" s="370"/>
      <c r="W790" s="374" t="s">
        <v>17575</v>
      </c>
      <c r="X790" s="374">
        <v>0</v>
      </c>
      <c r="Y790" s="374" t="s">
        <v>14075</v>
      </c>
      <c r="Z790" s="374">
        <v>45</v>
      </c>
      <c r="AA790" s="374">
        <v>21.6</v>
      </c>
      <c r="AB790" s="733" t="s">
        <v>17587</v>
      </c>
      <c r="AC790" s="731"/>
    </row>
    <row r="791" spans="1:29" ht="14.25">
      <c r="A791" s="367" t="s">
        <v>17569</v>
      </c>
      <c r="B791" s="358" t="s">
        <v>1033</v>
      </c>
      <c r="C791" s="211" t="s">
        <v>17570</v>
      </c>
      <c r="D791" s="367" t="s">
        <v>13125</v>
      </c>
      <c r="E791" s="367" t="s">
        <v>13126</v>
      </c>
      <c r="F791" s="367" t="s">
        <v>12663</v>
      </c>
      <c r="G791" s="204" t="s">
        <v>17571</v>
      </c>
      <c r="H791" s="367"/>
      <c r="I791" s="359">
        <v>20150522</v>
      </c>
      <c r="J791" s="360">
        <v>20150722</v>
      </c>
      <c r="K791" s="361" t="s">
        <v>13109</v>
      </c>
      <c r="L791" s="370" t="s">
        <v>17622</v>
      </c>
      <c r="M791" s="370" t="s">
        <v>17624</v>
      </c>
      <c r="N791" s="371" t="s">
        <v>14352</v>
      </c>
      <c r="O791" s="372" t="s">
        <v>14504</v>
      </c>
      <c r="P791" s="373" t="s">
        <v>17574</v>
      </c>
      <c r="Q791" s="373">
        <v>8</v>
      </c>
      <c r="R791" s="373" t="s">
        <v>6603</v>
      </c>
      <c r="S791" s="371" t="s">
        <v>988</v>
      </c>
      <c r="T791" s="374">
        <v>0</v>
      </c>
      <c r="U791" s="375" t="s">
        <v>17228</v>
      </c>
      <c r="V791" s="370"/>
      <c r="W791" s="374" t="s">
        <v>17575</v>
      </c>
      <c r="X791" s="374">
        <v>0</v>
      </c>
      <c r="Y791" s="374" t="s">
        <v>14075</v>
      </c>
      <c r="Z791" s="374">
        <v>30</v>
      </c>
      <c r="AA791" s="374">
        <v>28</v>
      </c>
      <c r="AB791" s="734"/>
      <c r="AC791" s="731"/>
    </row>
    <row r="792" spans="1:29" ht="14.25">
      <c r="A792" s="367" t="s">
        <v>17569</v>
      </c>
      <c r="B792" s="358" t="s">
        <v>1033</v>
      </c>
      <c r="C792" s="211" t="s">
        <v>17570</v>
      </c>
      <c r="D792" s="367" t="s">
        <v>13125</v>
      </c>
      <c r="E792" s="367" t="s">
        <v>13126</v>
      </c>
      <c r="F792" s="367" t="s">
        <v>12663</v>
      </c>
      <c r="G792" s="204" t="s">
        <v>17571</v>
      </c>
      <c r="H792" s="367"/>
      <c r="I792" s="359">
        <v>20150522</v>
      </c>
      <c r="J792" s="360">
        <v>20150722</v>
      </c>
      <c r="K792" s="361" t="s">
        <v>13109</v>
      </c>
      <c r="L792" s="361" t="s">
        <v>17625</v>
      </c>
      <c r="M792" s="361" t="s">
        <v>17626</v>
      </c>
      <c r="N792" s="212" t="s">
        <v>14352</v>
      </c>
      <c r="O792" s="368" t="s">
        <v>14504</v>
      </c>
      <c r="P792" s="359" t="s">
        <v>17574</v>
      </c>
      <c r="Q792" s="359">
        <v>8</v>
      </c>
      <c r="R792" s="359" t="s">
        <v>6603</v>
      </c>
      <c r="S792" s="369" t="s">
        <v>988</v>
      </c>
      <c r="T792" s="365">
        <v>0</v>
      </c>
      <c r="U792" s="364" t="s">
        <v>17228</v>
      </c>
      <c r="V792" s="361"/>
      <c r="W792" s="365" t="s">
        <v>17575</v>
      </c>
      <c r="X792" s="365">
        <v>0</v>
      </c>
      <c r="Y792" s="365" t="s">
        <v>14075</v>
      </c>
      <c r="Z792" s="365">
        <v>45</v>
      </c>
      <c r="AA792" s="365">
        <v>40</v>
      </c>
      <c r="AB792" s="365"/>
      <c r="AC792" s="731"/>
    </row>
    <row r="793" spans="1:29" ht="14.25">
      <c r="A793" s="367" t="s">
        <v>17569</v>
      </c>
      <c r="B793" s="358" t="s">
        <v>1033</v>
      </c>
      <c r="C793" s="211" t="s">
        <v>17570</v>
      </c>
      <c r="D793" s="367" t="s">
        <v>13125</v>
      </c>
      <c r="E793" s="367" t="s">
        <v>13126</v>
      </c>
      <c r="F793" s="367" t="s">
        <v>12663</v>
      </c>
      <c r="G793" s="204" t="s">
        <v>17571</v>
      </c>
      <c r="H793" s="367"/>
      <c r="I793" s="359">
        <v>20150522</v>
      </c>
      <c r="J793" s="360">
        <v>20150722</v>
      </c>
      <c r="K793" s="361" t="s">
        <v>13109</v>
      </c>
      <c r="L793" s="361" t="s">
        <v>17627</v>
      </c>
      <c r="M793" s="361" t="s">
        <v>17628</v>
      </c>
      <c r="N793" s="212" t="s">
        <v>14352</v>
      </c>
      <c r="O793" s="368" t="s">
        <v>14504</v>
      </c>
      <c r="P793" s="359" t="s">
        <v>17574</v>
      </c>
      <c r="Q793" s="359">
        <v>8</v>
      </c>
      <c r="R793" s="359" t="s">
        <v>6603</v>
      </c>
      <c r="S793" s="369" t="s">
        <v>988</v>
      </c>
      <c r="T793" s="365">
        <v>0</v>
      </c>
      <c r="U793" s="364" t="s">
        <v>17228</v>
      </c>
      <c r="V793" s="361"/>
      <c r="W793" s="365" t="s">
        <v>17575</v>
      </c>
      <c r="X793" s="365">
        <v>0</v>
      </c>
      <c r="Y793" s="365" t="s">
        <v>14075</v>
      </c>
      <c r="Z793" s="365">
        <v>30</v>
      </c>
      <c r="AA793" s="365">
        <v>132</v>
      </c>
      <c r="AB793" s="365"/>
      <c r="AC793" s="732"/>
    </row>
    <row r="794" spans="1:29" ht="14.25">
      <c r="A794" s="367" t="s">
        <v>17569</v>
      </c>
      <c r="B794" s="358" t="s">
        <v>1033</v>
      </c>
      <c r="C794" s="211" t="s">
        <v>17570</v>
      </c>
      <c r="D794" s="367" t="s">
        <v>13125</v>
      </c>
      <c r="E794" s="367" t="s">
        <v>13126</v>
      </c>
      <c r="F794" s="367" t="s">
        <v>12663</v>
      </c>
      <c r="G794" s="204" t="s">
        <v>17571</v>
      </c>
      <c r="H794" s="367"/>
      <c r="I794" s="359">
        <v>20150522</v>
      </c>
      <c r="J794" s="360">
        <v>20150722</v>
      </c>
      <c r="K794" s="361" t="s">
        <v>13109</v>
      </c>
      <c r="L794" s="377" t="s">
        <v>17629</v>
      </c>
      <c r="M794" s="378" t="s">
        <v>17630</v>
      </c>
      <c r="N794" s="212" t="s">
        <v>14352</v>
      </c>
      <c r="O794" s="368" t="s">
        <v>14504</v>
      </c>
      <c r="P794" s="359" t="s">
        <v>17574</v>
      </c>
      <c r="Q794" s="359">
        <v>8</v>
      </c>
      <c r="R794" s="359" t="s">
        <v>6603</v>
      </c>
      <c r="S794" s="369" t="s">
        <v>988</v>
      </c>
      <c r="T794" s="365">
        <v>1</v>
      </c>
      <c r="U794" s="364" t="s">
        <v>17228</v>
      </c>
      <c r="V794" s="361"/>
      <c r="W794" s="365" t="s">
        <v>17575</v>
      </c>
      <c r="X794" s="365">
        <v>3</v>
      </c>
      <c r="Y794" s="365" t="s">
        <v>14075</v>
      </c>
      <c r="Z794" s="365">
        <v>45</v>
      </c>
      <c r="AA794" s="365">
        <v>264</v>
      </c>
      <c r="AB794" s="365"/>
      <c r="AC794" s="730" t="s">
        <v>17631</v>
      </c>
    </row>
    <row r="795" spans="1:29" ht="14.25">
      <c r="A795" s="367" t="s">
        <v>17569</v>
      </c>
      <c r="B795" s="358" t="s">
        <v>1033</v>
      </c>
      <c r="C795" s="211" t="s">
        <v>17570</v>
      </c>
      <c r="D795" s="367" t="s">
        <v>13125</v>
      </c>
      <c r="E795" s="367" t="s">
        <v>13126</v>
      </c>
      <c r="F795" s="367" t="s">
        <v>12663</v>
      </c>
      <c r="G795" s="204" t="s">
        <v>17571</v>
      </c>
      <c r="H795" s="367"/>
      <c r="I795" s="359">
        <v>20150522</v>
      </c>
      <c r="J795" s="360">
        <v>20150722</v>
      </c>
      <c r="K795" s="361" t="s">
        <v>13109</v>
      </c>
      <c r="L795" s="361" t="s">
        <v>17632</v>
      </c>
      <c r="M795" s="361" t="s">
        <v>17633</v>
      </c>
      <c r="N795" s="212" t="s">
        <v>14352</v>
      </c>
      <c r="O795" s="368" t="s">
        <v>14504</v>
      </c>
      <c r="P795" s="359" t="s">
        <v>17574</v>
      </c>
      <c r="Q795" s="359">
        <v>8</v>
      </c>
      <c r="R795" s="359" t="s">
        <v>6603</v>
      </c>
      <c r="S795" s="369" t="s">
        <v>988</v>
      </c>
      <c r="T795" s="365">
        <v>0</v>
      </c>
      <c r="U795" s="364" t="s">
        <v>17228</v>
      </c>
      <c r="V795" s="361"/>
      <c r="W795" s="365" t="s">
        <v>17575</v>
      </c>
      <c r="X795" s="365">
        <v>0</v>
      </c>
      <c r="Y795" s="365" t="s">
        <v>14075</v>
      </c>
      <c r="Z795" s="365">
        <v>48</v>
      </c>
      <c r="AA795" s="365">
        <v>34.4</v>
      </c>
      <c r="AB795" s="365"/>
      <c r="AC795" s="731"/>
    </row>
    <row r="796" spans="1:29" ht="14.25">
      <c r="A796" s="367" t="s">
        <v>17569</v>
      </c>
      <c r="B796" s="358" t="s">
        <v>1033</v>
      </c>
      <c r="C796" s="211" t="s">
        <v>17570</v>
      </c>
      <c r="D796" s="367" t="s">
        <v>13125</v>
      </c>
      <c r="E796" s="367" t="s">
        <v>13126</v>
      </c>
      <c r="F796" s="367" t="s">
        <v>12663</v>
      </c>
      <c r="G796" s="204" t="s">
        <v>17571</v>
      </c>
      <c r="H796" s="367"/>
      <c r="I796" s="359">
        <v>20150522</v>
      </c>
      <c r="J796" s="360">
        <v>20150722</v>
      </c>
      <c r="K796" s="361" t="s">
        <v>13109</v>
      </c>
      <c r="L796" s="361" t="s">
        <v>17634</v>
      </c>
      <c r="M796" s="361" t="s">
        <v>17635</v>
      </c>
      <c r="N796" s="212" t="s">
        <v>14352</v>
      </c>
      <c r="O796" s="368" t="s">
        <v>14504</v>
      </c>
      <c r="P796" s="359" t="s">
        <v>17574</v>
      </c>
      <c r="Q796" s="359">
        <v>8</v>
      </c>
      <c r="R796" s="359" t="s">
        <v>6603</v>
      </c>
      <c r="S796" s="369" t="s">
        <v>988</v>
      </c>
      <c r="T796" s="365">
        <v>0</v>
      </c>
      <c r="U796" s="364" t="s">
        <v>17228</v>
      </c>
      <c r="V796" s="361"/>
      <c r="W796" s="365" t="s">
        <v>17575</v>
      </c>
      <c r="X796" s="365">
        <v>0</v>
      </c>
      <c r="Y796" s="365" t="s">
        <v>14075</v>
      </c>
      <c r="Z796" s="365">
        <v>50</v>
      </c>
      <c r="AA796" s="365">
        <v>119</v>
      </c>
      <c r="AB796" s="365"/>
      <c r="AC796" s="731"/>
    </row>
    <row r="797" spans="1:29" ht="14.25">
      <c r="A797" s="367" t="s">
        <v>17569</v>
      </c>
      <c r="B797" s="358" t="s">
        <v>1033</v>
      </c>
      <c r="C797" s="211" t="s">
        <v>17570</v>
      </c>
      <c r="D797" s="367" t="s">
        <v>13125</v>
      </c>
      <c r="E797" s="367" t="s">
        <v>13126</v>
      </c>
      <c r="F797" s="367" t="s">
        <v>12663</v>
      </c>
      <c r="G797" s="204" t="s">
        <v>17571</v>
      </c>
      <c r="H797" s="367"/>
      <c r="I797" s="359">
        <v>20150522</v>
      </c>
      <c r="J797" s="360">
        <v>20150722</v>
      </c>
      <c r="K797" s="361" t="s">
        <v>13109</v>
      </c>
      <c r="L797" s="361" t="s">
        <v>17636</v>
      </c>
      <c r="M797" s="361" t="s">
        <v>17637</v>
      </c>
      <c r="N797" s="212" t="s">
        <v>14352</v>
      </c>
      <c r="O797" s="368" t="s">
        <v>14504</v>
      </c>
      <c r="P797" s="359" t="s">
        <v>17574</v>
      </c>
      <c r="Q797" s="359">
        <v>8</v>
      </c>
      <c r="R797" s="359" t="s">
        <v>6603</v>
      </c>
      <c r="S797" s="369" t="s">
        <v>988</v>
      </c>
      <c r="T797" s="365">
        <v>0</v>
      </c>
      <c r="U797" s="364" t="s">
        <v>17228</v>
      </c>
      <c r="V797" s="361"/>
      <c r="W797" s="365" t="s">
        <v>17575</v>
      </c>
      <c r="X797" s="365">
        <v>0</v>
      </c>
      <c r="Y797" s="365" t="s">
        <v>14075</v>
      </c>
      <c r="Z797" s="365">
        <v>50</v>
      </c>
      <c r="AA797" s="365">
        <v>74</v>
      </c>
      <c r="AB797" s="365"/>
      <c r="AC797" s="731"/>
    </row>
    <row r="798" spans="1:29" ht="14.25">
      <c r="A798" s="367" t="s">
        <v>17569</v>
      </c>
      <c r="B798" s="358" t="s">
        <v>1033</v>
      </c>
      <c r="C798" s="211" t="s">
        <v>17570</v>
      </c>
      <c r="D798" s="367" t="s">
        <v>13125</v>
      </c>
      <c r="E798" s="367" t="s">
        <v>13126</v>
      </c>
      <c r="F798" s="367" t="s">
        <v>12663</v>
      </c>
      <c r="G798" s="204" t="s">
        <v>17571</v>
      </c>
      <c r="H798" s="367"/>
      <c r="I798" s="359">
        <v>20150522</v>
      </c>
      <c r="J798" s="360">
        <v>20150722</v>
      </c>
      <c r="K798" s="361" t="s">
        <v>13109</v>
      </c>
      <c r="L798" s="361" t="s">
        <v>17638</v>
      </c>
      <c r="M798" s="361" t="s">
        <v>17639</v>
      </c>
      <c r="N798" s="212" t="s">
        <v>14352</v>
      </c>
      <c r="O798" s="368" t="s">
        <v>14504</v>
      </c>
      <c r="P798" s="359" t="s">
        <v>17574</v>
      </c>
      <c r="Q798" s="359">
        <v>8</v>
      </c>
      <c r="R798" s="359" t="s">
        <v>6603</v>
      </c>
      <c r="S798" s="369" t="s">
        <v>988</v>
      </c>
      <c r="T798" s="365">
        <v>0</v>
      </c>
      <c r="U798" s="364" t="s">
        <v>17228</v>
      </c>
      <c r="V798" s="361"/>
      <c r="W798" s="365" t="s">
        <v>17575</v>
      </c>
      <c r="X798" s="365">
        <v>0</v>
      </c>
      <c r="Y798" s="365" t="s">
        <v>14075</v>
      </c>
      <c r="Z798" s="365">
        <v>30</v>
      </c>
      <c r="AA798" s="359">
        <v>101</v>
      </c>
      <c r="AB798" s="359"/>
      <c r="AC798" s="731"/>
    </row>
    <row r="799" spans="1:29" ht="14.25">
      <c r="A799" s="367" t="s">
        <v>17569</v>
      </c>
      <c r="B799" s="358" t="s">
        <v>1033</v>
      </c>
      <c r="C799" s="211" t="s">
        <v>17570</v>
      </c>
      <c r="D799" s="367" t="s">
        <v>13125</v>
      </c>
      <c r="E799" s="367" t="s">
        <v>13126</v>
      </c>
      <c r="F799" s="367" t="s">
        <v>12663</v>
      </c>
      <c r="G799" s="204" t="s">
        <v>17571</v>
      </c>
      <c r="H799" s="367"/>
      <c r="I799" s="359">
        <v>20150522</v>
      </c>
      <c r="J799" s="360">
        <v>20150722</v>
      </c>
      <c r="K799" s="361" t="s">
        <v>13109</v>
      </c>
      <c r="L799" s="361" t="s">
        <v>17640</v>
      </c>
      <c r="M799" s="361" t="s">
        <v>17641</v>
      </c>
      <c r="N799" s="212" t="s">
        <v>14352</v>
      </c>
      <c r="O799" s="368" t="s">
        <v>14504</v>
      </c>
      <c r="P799" s="359" t="s">
        <v>17574</v>
      </c>
      <c r="Q799" s="359">
        <v>8</v>
      </c>
      <c r="R799" s="359" t="s">
        <v>6603</v>
      </c>
      <c r="S799" s="369" t="s">
        <v>988</v>
      </c>
      <c r="T799" s="365">
        <v>0</v>
      </c>
      <c r="U799" s="364" t="s">
        <v>17228</v>
      </c>
      <c r="V799" s="361"/>
      <c r="W799" s="365" t="s">
        <v>17575</v>
      </c>
      <c r="X799" s="365">
        <v>0</v>
      </c>
      <c r="Y799" s="365" t="s">
        <v>14075</v>
      </c>
      <c r="Z799" s="365">
        <v>30</v>
      </c>
      <c r="AA799" s="359">
        <v>396</v>
      </c>
      <c r="AB799" s="359"/>
      <c r="AC799" s="731"/>
    </row>
    <row r="800" spans="1:29" ht="14.25">
      <c r="A800" s="367" t="s">
        <v>17569</v>
      </c>
      <c r="B800" s="358" t="s">
        <v>1033</v>
      </c>
      <c r="C800" s="211" t="s">
        <v>17570</v>
      </c>
      <c r="D800" s="367" t="s">
        <v>13125</v>
      </c>
      <c r="E800" s="367" t="s">
        <v>13126</v>
      </c>
      <c r="F800" s="367" t="s">
        <v>12663</v>
      </c>
      <c r="G800" s="204" t="s">
        <v>17571</v>
      </c>
      <c r="H800" s="367"/>
      <c r="I800" s="359">
        <v>20150522</v>
      </c>
      <c r="J800" s="360">
        <v>20150722</v>
      </c>
      <c r="K800" s="361" t="s">
        <v>13109</v>
      </c>
      <c r="L800" s="370" t="s">
        <v>17642</v>
      </c>
      <c r="M800" s="370" t="s">
        <v>17643</v>
      </c>
      <c r="N800" s="371" t="s">
        <v>14352</v>
      </c>
      <c r="O800" s="372" t="s">
        <v>14504</v>
      </c>
      <c r="P800" s="373" t="s">
        <v>17574</v>
      </c>
      <c r="Q800" s="373">
        <v>8</v>
      </c>
      <c r="R800" s="373" t="s">
        <v>6603</v>
      </c>
      <c r="S800" s="371" t="s">
        <v>988</v>
      </c>
      <c r="T800" s="374">
        <v>0</v>
      </c>
      <c r="U800" s="375" t="s">
        <v>17228</v>
      </c>
      <c r="V800" s="370"/>
      <c r="W800" s="374" t="s">
        <v>17575</v>
      </c>
      <c r="X800" s="374">
        <v>0</v>
      </c>
      <c r="Y800" s="374" t="s">
        <v>14075</v>
      </c>
      <c r="Z800" s="374">
        <v>45</v>
      </c>
      <c r="AA800" s="374">
        <v>20.2</v>
      </c>
      <c r="AB800" s="733" t="s">
        <v>17587</v>
      </c>
      <c r="AC800" s="731"/>
    </row>
    <row r="801" spans="1:29" ht="14.25">
      <c r="A801" s="367" t="s">
        <v>17569</v>
      </c>
      <c r="B801" s="358" t="s">
        <v>1033</v>
      </c>
      <c r="C801" s="211" t="s">
        <v>17570</v>
      </c>
      <c r="D801" s="367" t="s">
        <v>13125</v>
      </c>
      <c r="E801" s="367" t="s">
        <v>13126</v>
      </c>
      <c r="F801" s="367" t="s">
        <v>12663</v>
      </c>
      <c r="G801" s="204" t="s">
        <v>17571</v>
      </c>
      <c r="H801" s="367"/>
      <c r="I801" s="359">
        <v>20150522</v>
      </c>
      <c r="J801" s="360">
        <v>20150722</v>
      </c>
      <c r="K801" s="361" t="s">
        <v>13109</v>
      </c>
      <c r="L801" s="370" t="s">
        <v>17642</v>
      </c>
      <c r="M801" s="370" t="s">
        <v>17644</v>
      </c>
      <c r="N801" s="371" t="s">
        <v>14352</v>
      </c>
      <c r="O801" s="372" t="s">
        <v>14504</v>
      </c>
      <c r="P801" s="373" t="s">
        <v>17574</v>
      </c>
      <c r="Q801" s="373">
        <v>8</v>
      </c>
      <c r="R801" s="373" t="s">
        <v>6603</v>
      </c>
      <c r="S801" s="371" t="s">
        <v>988</v>
      </c>
      <c r="T801" s="374">
        <v>0</v>
      </c>
      <c r="U801" s="375" t="s">
        <v>17228</v>
      </c>
      <c r="V801" s="370"/>
      <c r="W801" s="374" t="s">
        <v>17575</v>
      </c>
      <c r="X801" s="374">
        <v>0</v>
      </c>
      <c r="Y801" s="374" t="s">
        <v>14075</v>
      </c>
      <c r="Z801" s="374">
        <v>30</v>
      </c>
      <c r="AA801" s="374">
        <v>5.7</v>
      </c>
      <c r="AB801" s="734"/>
      <c r="AC801" s="731"/>
    </row>
    <row r="802" spans="1:29" ht="14.25">
      <c r="A802" s="367" t="s">
        <v>17569</v>
      </c>
      <c r="B802" s="358" t="s">
        <v>1033</v>
      </c>
      <c r="C802" s="211" t="s">
        <v>17570</v>
      </c>
      <c r="D802" s="367" t="s">
        <v>13125</v>
      </c>
      <c r="E802" s="367" t="s">
        <v>13126</v>
      </c>
      <c r="F802" s="367" t="s">
        <v>12663</v>
      </c>
      <c r="G802" s="204" t="s">
        <v>17571</v>
      </c>
      <c r="H802" s="367"/>
      <c r="I802" s="359">
        <v>20150522</v>
      </c>
      <c r="J802" s="360">
        <v>20150722</v>
      </c>
      <c r="K802" s="361" t="s">
        <v>13109</v>
      </c>
      <c r="L802" s="370" t="s">
        <v>17645</v>
      </c>
      <c r="M802" s="370" t="s">
        <v>17646</v>
      </c>
      <c r="N802" s="371" t="s">
        <v>14352</v>
      </c>
      <c r="O802" s="372" t="s">
        <v>14504</v>
      </c>
      <c r="P802" s="373" t="s">
        <v>17574</v>
      </c>
      <c r="Q802" s="373">
        <v>8</v>
      </c>
      <c r="R802" s="373" t="s">
        <v>6603</v>
      </c>
      <c r="S802" s="371" t="s">
        <v>988</v>
      </c>
      <c r="T802" s="374">
        <v>0</v>
      </c>
      <c r="U802" s="375" t="s">
        <v>17228</v>
      </c>
      <c r="V802" s="370"/>
      <c r="W802" s="374" t="s">
        <v>17575</v>
      </c>
      <c r="X802" s="374">
        <v>0</v>
      </c>
      <c r="Y802" s="374" t="s">
        <v>14075</v>
      </c>
      <c r="Z802" s="374">
        <v>30</v>
      </c>
      <c r="AA802" s="374">
        <v>17.2</v>
      </c>
      <c r="AB802" s="733" t="s">
        <v>17587</v>
      </c>
      <c r="AC802" s="731"/>
    </row>
    <row r="803" spans="1:29" ht="14.25">
      <c r="A803" s="367" t="s">
        <v>17569</v>
      </c>
      <c r="B803" s="358" t="s">
        <v>1033</v>
      </c>
      <c r="C803" s="211" t="s">
        <v>17570</v>
      </c>
      <c r="D803" s="367" t="s">
        <v>13125</v>
      </c>
      <c r="E803" s="367" t="s">
        <v>13126</v>
      </c>
      <c r="F803" s="367" t="s">
        <v>12663</v>
      </c>
      <c r="G803" s="204" t="s">
        <v>17571</v>
      </c>
      <c r="H803" s="367"/>
      <c r="I803" s="359">
        <v>20150522</v>
      </c>
      <c r="J803" s="360">
        <v>20150722</v>
      </c>
      <c r="K803" s="361" t="s">
        <v>13109</v>
      </c>
      <c r="L803" s="370" t="s">
        <v>17645</v>
      </c>
      <c r="M803" s="370" t="s">
        <v>17647</v>
      </c>
      <c r="N803" s="371" t="s">
        <v>14352</v>
      </c>
      <c r="O803" s="372" t="s">
        <v>14504</v>
      </c>
      <c r="P803" s="373" t="s">
        <v>17574</v>
      </c>
      <c r="Q803" s="373">
        <v>8</v>
      </c>
      <c r="R803" s="373" t="s">
        <v>6603</v>
      </c>
      <c r="S803" s="371" t="s">
        <v>988</v>
      </c>
      <c r="T803" s="374">
        <v>0</v>
      </c>
      <c r="U803" s="375" t="s">
        <v>17228</v>
      </c>
      <c r="V803" s="370"/>
      <c r="W803" s="374" t="s">
        <v>17575</v>
      </c>
      <c r="X803" s="374">
        <v>0</v>
      </c>
      <c r="Y803" s="374" t="s">
        <v>14075</v>
      </c>
      <c r="Z803" s="374">
        <v>45</v>
      </c>
      <c r="AA803" s="374">
        <v>10.7</v>
      </c>
      <c r="AB803" s="734"/>
      <c r="AC803" s="732"/>
    </row>
    <row r="804" spans="1:29" ht="14.25">
      <c r="A804" s="367" t="s">
        <v>17569</v>
      </c>
      <c r="B804" s="358" t="s">
        <v>1033</v>
      </c>
      <c r="C804" s="211" t="s">
        <v>17570</v>
      </c>
      <c r="D804" s="367" t="s">
        <v>13125</v>
      </c>
      <c r="E804" s="367" t="s">
        <v>13126</v>
      </c>
      <c r="F804" s="367" t="s">
        <v>12663</v>
      </c>
      <c r="G804" s="204" t="s">
        <v>17571</v>
      </c>
      <c r="H804" s="367"/>
      <c r="I804" s="359">
        <v>20150522</v>
      </c>
      <c r="J804" s="360">
        <v>20150722</v>
      </c>
      <c r="K804" s="361" t="s">
        <v>13109</v>
      </c>
      <c r="L804" s="361" t="s">
        <v>17648</v>
      </c>
      <c r="M804" s="361" t="s">
        <v>17649</v>
      </c>
      <c r="N804" s="212" t="s">
        <v>14352</v>
      </c>
      <c r="O804" s="368" t="s">
        <v>14504</v>
      </c>
      <c r="P804" s="359" t="s">
        <v>17574</v>
      </c>
      <c r="Q804" s="359">
        <v>8</v>
      </c>
      <c r="R804" s="359" t="s">
        <v>6603</v>
      </c>
      <c r="S804" s="369" t="s">
        <v>988</v>
      </c>
      <c r="T804" s="365">
        <v>1</v>
      </c>
      <c r="U804" s="364" t="s">
        <v>17228</v>
      </c>
      <c r="V804" s="361"/>
      <c r="W804" s="365" t="s">
        <v>17575</v>
      </c>
      <c r="X804" s="365">
        <v>3</v>
      </c>
      <c r="Y804" s="365" t="s">
        <v>14075</v>
      </c>
      <c r="Z804" s="365">
        <v>50</v>
      </c>
      <c r="AA804" s="365">
        <v>56.2</v>
      </c>
      <c r="AB804" s="365"/>
      <c r="AC804" s="730" t="s">
        <v>17650</v>
      </c>
    </row>
    <row r="805" spans="1:29" ht="14.25">
      <c r="A805" s="367" t="s">
        <v>17569</v>
      </c>
      <c r="B805" s="358" t="s">
        <v>1033</v>
      </c>
      <c r="C805" s="211" t="s">
        <v>17570</v>
      </c>
      <c r="D805" s="367" t="s">
        <v>13125</v>
      </c>
      <c r="E805" s="367" t="s">
        <v>13126</v>
      </c>
      <c r="F805" s="367" t="s">
        <v>12663</v>
      </c>
      <c r="G805" s="204" t="s">
        <v>17571</v>
      </c>
      <c r="H805" s="367"/>
      <c r="I805" s="359">
        <v>20150522</v>
      </c>
      <c r="J805" s="360">
        <v>20150722</v>
      </c>
      <c r="K805" s="361" t="s">
        <v>13109</v>
      </c>
      <c r="L805" s="361" t="s">
        <v>17651</v>
      </c>
      <c r="M805" s="361" t="s">
        <v>17652</v>
      </c>
      <c r="N805" s="212" t="s">
        <v>14352</v>
      </c>
      <c r="O805" s="368" t="s">
        <v>14504</v>
      </c>
      <c r="P805" s="359" t="s">
        <v>17574</v>
      </c>
      <c r="Q805" s="359">
        <v>8</v>
      </c>
      <c r="R805" s="359" t="s">
        <v>6603</v>
      </c>
      <c r="S805" s="369" t="s">
        <v>988</v>
      </c>
      <c r="T805" s="365">
        <v>0</v>
      </c>
      <c r="U805" s="364" t="s">
        <v>17228</v>
      </c>
      <c r="V805" s="361"/>
      <c r="W805" s="365" t="s">
        <v>17575</v>
      </c>
      <c r="X805" s="365">
        <v>0</v>
      </c>
      <c r="Y805" s="365" t="s">
        <v>14075</v>
      </c>
      <c r="Z805" s="365">
        <v>30</v>
      </c>
      <c r="AA805" s="365">
        <v>88</v>
      </c>
      <c r="AB805" s="365"/>
      <c r="AC805" s="731"/>
    </row>
    <row r="806" spans="1:29" ht="14.25">
      <c r="A806" s="367" t="s">
        <v>17569</v>
      </c>
      <c r="B806" s="358" t="s">
        <v>1033</v>
      </c>
      <c r="C806" s="211" t="s">
        <v>17570</v>
      </c>
      <c r="D806" s="367" t="s">
        <v>13125</v>
      </c>
      <c r="E806" s="367" t="s">
        <v>13126</v>
      </c>
      <c r="F806" s="367" t="s">
        <v>12663</v>
      </c>
      <c r="G806" s="204" t="s">
        <v>17571</v>
      </c>
      <c r="H806" s="367"/>
      <c r="I806" s="359">
        <v>20150522</v>
      </c>
      <c r="J806" s="360">
        <v>20150722</v>
      </c>
      <c r="K806" s="361" t="s">
        <v>13109</v>
      </c>
      <c r="L806" s="361" t="s">
        <v>17653</v>
      </c>
      <c r="M806" s="361" t="s">
        <v>17654</v>
      </c>
      <c r="N806" s="212" t="s">
        <v>14352</v>
      </c>
      <c r="O806" s="368" t="s">
        <v>14504</v>
      </c>
      <c r="P806" s="359" t="s">
        <v>17574</v>
      </c>
      <c r="Q806" s="359">
        <v>8</v>
      </c>
      <c r="R806" s="359" t="s">
        <v>6603</v>
      </c>
      <c r="S806" s="369" t="s">
        <v>988</v>
      </c>
      <c r="T806" s="365">
        <v>0</v>
      </c>
      <c r="U806" s="364" t="s">
        <v>17228</v>
      </c>
      <c r="V806" s="361"/>
      <c r="W806" s="365" t="s">
        <v>17575</v>
      </c>
      <c r="X806" s="365">
        <v>0</v>
      </c>
      <c r="Y806" s="365" t="s">
        <v>14075</v>
      </c>
      <c r="Z806" s="365">
        <v>50</v>
      </c>
      <c r="AA806" s="365">
        <v>220</v>
      </c>
      <c r="AB806" s="365"/>
      <c r="AC806" s="731"/>
    </row>
    <row r="807" spans="1:29" ht="14.25">
      <c r="A807" s="367" t="s">
        <v>17569</v>
      </c>
      <c r="B807" s="358" t="s">
        <v>1033</v>
      </c>
      <c r="C807" s="211" t="s">
        <v>17570</v>
      </c>
      <c r="D807" s="367" t="s">
        <v>13125</v>
      </c>
      <c r="E807" s="367" t="s">
        <v>13126</v>
      </c>
      <c r="F807" s="367" t="s">
        <v>12663</v>
      </c>
      <c r="G807" s="204" t="s">
        <v>17571</v>
      </c>
      <c r="H807" s="367"/>
      <c r="I807" s="359">
        <v>20150522</v>
      </c>
      <c r="J807" s="360">
        <v>20150722</v>
      </c>
      <c r="K807" s="361" t="s">
        <v>13109</v>
      </c>
      <c r="L807" s="361" t="s">
        <v>17655</v>
      </c>
      <c r="M807" s="361" t="s">
        <v>17656</v>
      </c>
      <c r="N807" s="212" t="s">
        <v>14352</v>
      </c>
      <c r="O807" s="368" t="s">
        <v>14504</v>
      </c>
      <c r="P807" s="359" t="s">
        <v>17574</v>
      </c>
      <c r="Q807" s="359">
        <v>8</v>
      </c>
      <c r="R807" s="359" t="s">
        <v>6603</v>
      </c>
      <c r="S807" s="369" t="s">
        <v>988</v>
      </c>
      <c r="T807" s="365">
        <v>0</v>
      </c>
      <c r="U807" s="364" t="s">
        <v>17228</v>
      </c>
      <c r="V807" s="361"/>
      <c r="W807" s="365" t="s">
        <v>17575</v>
      </c>
      <c r="X807" s="365">
        <v>0</v>
      </c>
      <c r="Y807" s="365" t="s">
        <v>14075</v>
      </c>
      <c r="Z807" s="365">
        <v>50</v>
      </c>
      <c r="AA807" s="365">
        <v>126</v>
      </c>
      <c r="AB807" s="365"/>
      <c r="AC807" s="731"/>
    </row>
    <row r="808" spans="1:29" ht="14.25">
      <c r="A808" s="367" t="s">
        <v>17569</v>
      </c>
      <c r="B808" s="358" t="s">
        <v>1033</v>
      </c>
      <c r="C808" s="211" t="s">
        <v>17570</v>
      </c>
      <c r="D808" s="367" t="s">
        <v>13125</v>
      </c>
      <c r="E808" s="367" t="s">
        <v>13126</v>
      </c>
      <c r="F808" s="367" t="s">
        <v>12663</v>
      </c>
      <c r="G808" s="204" t="s">
        <v>17571</v>
      </c>
      <c r="H808" s="367"/>
      <c r="I808" s="359">
        <v>20150522</v>
      </c>
      <c r="J808" s="360">
        <v>20150722</v>
      </c>
      <c r="K808" s="361" t="s">
        <v>13109</v>
      </c>
      <c r="L808" s="361" t="s">
        <v>17657</v>
      </c>
      <c r="M808" s="361" t="s">
        <v>17658</v>
      </c>
      <c r="N808" s="212" t="s">
        <v>14352</v>
      </c>
      <c r="O808" s="368" t="s">
        <v>14504</v>
      </c>
      <c r="P808" s="359" t="s">
        <v>17574</v>
      </c>
      <c r="Q808" s="359">
        <v>8</v>
      </c>
      <c r="R808" s="359" t="s">
        <v>6603</v>
      </c>
      <c r="S808" s="369" t="s">
        <v>988</v>
      </c>
      <c r="T808" s="365">
        <v>0</v>
      </c>
      <c r="U808" s="364" t="s">
        <v>17228</v>
      </c>
      <c r="V808" s="361"/>
      <c r="W808" s="365" t="s">
        <v>17575</v>
      </c>
      <c r="X808" s="365">
        <v>0</v>
      </c>
      <c r="Y808" s="365" t="s">
        <v>14075</v>
      </c>
      <c r="Z808" s="365">
        <v>30</v>
      </c>
      <c r="AA808" s="365">
        <v>260</v>
      </c>
      <c r="AB808" s="365"/>
      <c r="AC808" s="731"/>
    </row>
    <row r="809" spans="1:29" ht="14.25">
      <c r="A809" s="367" t="s">
        <v>17569</v>
      </c>
      <c r="B809" s="358" t="s">
        <v>1033</v>
      </c>
      <c r="C809" s="211" t="s">
        <v>17570</v>
      </c>
      <c r="D809" s="367" t="s">
        <v>13125</v>
      </c>
      <c r="E809" s="367" t="s">
        <v>13126</v>
      </c>
      <c r="F809" s="367" t="s">
        <v>12663</v>
      </c>
      <c r="G809" s="204" t="s">
        <v>17571</v>
      </c>
      <c r="H809" s="367"/>
      <c r="I809" s="359">
        <v>20150522</v>
      </c>
      <c r="J809" s="360">
        <v>20150722</v>
      </c>
      <c r="K809" s="361" t="s">
        <v>13109</v>
      </c>
      <c r="L809" s="370" t="s">
        <v>17659</v>
      </c>
      <c r="M809" s="370" t="s">
        <v>17660</v>
      </c>
      <c r="N809" s="371" t="s">
        <v>14352</v>
      </c>
      <c r="O809" s="372" t="s">
        <v>14504</v>
      </c>
      <c r="P809" s="373" t="s">
        <v>17574</v>
      </c>
      <c r="Q809" s="373">
        <v>8</v>
      </c>
      <c r="R809" s="373" t="s">
        <v>6603</v>
      </c>
      <c r="S809" s="371" t="s">
        <v>988</v>
      </c>
      <c r="T809" s="374">
        <v>0</v>
      </c>
      <c r="U809" s="375" t="s">
        <v>17228</v>
      </c>
      <c r="V809" s="370"/>
      <c r="W809" s="374" t="s">
        <v>17575</v>
      </c>
      <c r="X809" s="374">
        <v>0</v>
      </c>
      <c r="Y809" s="374" t="s">
        <v>14075</v>
      </c>
      <c r="Z809" s="374">
        <v>45</v>
      </c>
      <c r="AA809" s="374">
        <v>13.4</v>
      </c>
      <c r="AB809" s="733" t="s">
        <v>17587</v>
      </c>
      <c r="AC809" s="731"/>
    </row>
    <row r="810" spans="1:29" ht="14.25">
      <c r="A810" s="367" t="s">
        <v>17569</v>
      </c>
      <c r="B810" s="358" t="s">
        <v>1033</v>
      </c>
      <c r="C810" s="211" t="s">
        <v>17570</v>
      </c>
      <c r="D810" s="367" t="s">
        <v>13125</v>
      </c>
      <c r="E810" s="367" t="s">
        <v>13126</v>
      </c>
      <c r="F810" s="367" t="s">
        <v>12663</v>
      </c>
      <c r="G810" s="204" t="s">
        <v>17571</v>
      </c>
      <c r="H810" s="367"/>
      <c r="I810" s="359">
        <v>20150522</v>
      </c>
      <c r="J810" s="360">
        <v>20150722</v>
      </c>
      <c r="K810" s="361" t="s">
        <v>13109</v>
      </c>
      <c r="L810" s="370" t="s">
        <v>17659</v>
      </c>
      <c r="M810" s="370" t="s">
        <v>17661</v>
      </c>
      <c r="N810" s="371" t="s">
        <v>14352</v>
      </c>
      <c r="O810" s="372" t="s">
        <v>14504</v>
      </c>
      <c r="P810" s="373" t="s">
        <v>17574</v>
      </c>
      <c r="Q810" s="373">
        <v>8</v>
      </c>
      <c r="R810" s="373" t="s">
        <v>6603</v>
      </c>
      <c r="S810" s="371" t="s">
        <v>988</v>
      </c>
      <c r="T810" s="374">
        <v>0</v>
      </c>
      <c r="U810" s="375" t="s">
        <v>17228</v>
      </c>
      <c r="V810" s="370"/>
      <c r="W810" s="374" t="s">
        <v>17575</v>
      </c>
      <c r="X810" s="374">
        <v>0</v>
      </c>
      <c r="Y810" s="374" t="s">
        <v>14075</v>
      </c>
      <c r="Z810" s="374">
        <v>30</v>
      </c>
      <c r="AA810" s="374">
        <v>11.7</v>
      </c>
      <c r="AB810" s="736"/>
      <c r="AC810" s="731"/>
    </row>
    <row r="811" spans="1:29" ht="14.25">
      <c r="A811" s="367" t="s">
        <v>17569</v>
      </c>
      <c r="B811" s="358" t="s">
        <v>1033</v>
      </c>
      <c r="C811" s="211" t="s">
        <v>17570</v>
      </c>
      <c r="D811" s="367" t="s">
        <v>13125</v>
      </c>
      <c r="E811" s="367" t="s">
        <v>13126</v>
      </c>
      <c r="F811" s="367" t="s">
        <v>12663</v>
      </c>
      <c r="G811" s="204" t="s">
        <v>17571</v>
      </c>
      <c r="H811" s="367"/>
      <c r="I811" s="359">
        <v>20150522</v>
      </c>
      <c r="J811" s="360">
        <v>20150722</v>
      </c>
      <c r="K811" s="361" t="s">
        <v>13109</v>
      </c>
      <c r="L811" s="370" t="s">
        <v>17659</v>
      </c>
      <c r="M811" s="370" t="s">
        <v>17662</v>
      </c>
      <c r="N811" s="371" t="s">
        <v>14352</v>
      </c>
      <c r="O811" s="372" t="s">
        <v>14504</v>
      </c>
      <c r="P811" s="373" t="s">
        <v>17574</v>
      </c>
      <c r="Q811" s="373">
        <v>8</v>
      </c>
      <c r="R811" s="373" t="s">
        <v>6603</v>
      </c>
      <c r="S811" s="371" t="s">
        <v>988</v>
      </c>
      <c r="T811" s="374">
        <v>0</v>
      </c>
      <c r="U811" s="375" t="s">
        <v>17228</v>
      </c>
      <c r="V811" s="370"/>
      <c r="W811" s="374" t="s">
        <v>17575</v>
      </c>
      <c r="X811" s="374">
        <v>0</v>
      </c>
      <c r="Y811" s="374" t="s">
        <v>14075</v>
      </c>
      <c r="Z811" s="374">
        <v>30</v>
      </c>
      <c r="AA811" s="374">
        <v>10</v>
      </c>
      <c r="AB811" s="734"/>
      <c r="AC811" s="731"/>
    </row>
    <row r="812" spans="1:29" ht="14.25">
      <c r="A812" s="367" t="s">
        <v>17569</v>
      </c>
      <c r="B812" s="358" t="s">
        <v>1033</v>
      </c>
      <c r="C812" s="211" t="s">
        <v>17570</v>
      </c>
      <c r="D812" s="367" t="s">
        <v>13125</v>
      </c>
      <c r="E812" s="367" t="s">
        <v>13126</v>
      </c>
      <c r="F812" s="367" t="s">
        <v>12663</v>
      </c>
      <c r="G812" s="204" t="s">
        <v>17571</v>
      </c>
      <c r="H812" s="367"/>
      <c r="I812" s="359">
        <v>20150522</v>
      </c>
      <c r="J812" s="360">
        <v>20150722</v>
      </c>
      <c r="K812" s="361" t="s">
        <v>13109</v>
      </c>
      <c r="L812" s="361" t="s">
        <v>17663</v>
      </c>
      <c r="M812" s="361" t="s">
        <v>17664</v>
      </c>
      <c r="N812" s="212" t="s">
        <v>14352</v>
      </c>
      <c r="O812" s="368" t="s">
        <v>14504</v>
      </c>
      <c r="P812" s="359" t="s">
        <v>17574</v>
      </c>
      <c r="Q812" s="359">
        <v>8</v>
      </c>
      <c r="R812" s="359" t="s">
        <v>6603</v>
      </c>
      <c r="S812" s="369" t="s">
        <v>988</v>
      </c>
      <c r="T812" s="365">
        <v>0</v>
      </c>
      <c r="U812" s="364" t="s">
        <v>17228</v>
      </c>
      <c r="V812" s="361"/>
      <c r="W812" s="365" t="s">
        <v>17575</v>
      </c>
      <c r="X812" s="365">
        <v>0</v>
      </c>
      <c r="Y812" s="365" t="s">
        <v>14075</v>
      </c>
      <c r="Z812" s="365">
        <v>40</v>
      </c>
      <c r="AA812" s="365">
        <v>28</v>
      </c>
      <c r="AB812" s="365"/>
      <c r="AC812" s="731"/>
    </row>
    <row r="813" spans="1:29" ht="14.25">
      <c r="A813" s="367" t="s">
        <v>17569</v>
      </c>
      <c r="B813" s="358" t="s">
        <v>1033</v>
      </c>
      <c r="C813" s="211" t="s">
        <v>17570</v>
      </c>
      <c r="D813" s="367" t="s">
        <v>13125</v>
      </c>
      <c r="E813" s="367" t="s">
        <v>13126</v>
      </c>
      <c r="F813" s="367" t="s">
        <v>12663</v>
      </c>
      <c r="G813" s="204" t="s">
        <v>17571</v>
      </c>
      <c r="H813" s="367"/>
      <c r="I813" s="359">
        <v>20150522</v>
      </c>
      <c r="J813" s="360">
        <v>20150722</v>
      </c>
      <c r="K813" s="361" t="s">
        <v>13109</v>
      </c>
      <c r="L813" s="361" t="s">
        <v>17665</v>
      </c>
      <c r="M813" s="361" t="s">
        <v>17666</v>
      </c>
      <c r="N813" s="212" t="s">
        <v>14352</v>
      </c>
      <c r="O813" s="368" t="s">
        <v>14504</v>
      </c>
      <c r="P813" s="359" t="s">
        <v>17574</v>
      </c>
      <c r="Q813" s="359">
        <v>8</v>
      </c>
      <c r="R813" s="359" t="s">
        <v>6603</v>
      </c>
      <c r="S813" s="369" t="s">
        <v>988</v>
      </c>
      <c r="T813" s="365">
        <v>0</v>
      </c>
      <c r="U813" s="364" t="s">
        <v>17228</v>
      </c>
      <c r="V813" s="361"/>
      <c r="W813" s="365" t="s">
        <v>17575</v>
      </c>
      <c r="X813" s="365">
        <v>0</v>
      </c>
      <c r="Y813" s="365" t="s">
        <v>14075</v>
      </c>
      <c r="Z813" s="365">
        <v>30</v>
      </c>
      <c r="AA813" s="365">
        <v>95</v>
      </c>
      <c r="AB813" s="365"/>
      <c r="AC813" s="732"/>
    </row>
    <row r="814" spans="1:29" ht="14.25">
      <c r="A814" s="367" t="s">
        <v>17569</v>
      </c>
      <c r="B814" s="358" t="s">
        <v>1033</v>
      </c>
      <c r="C814" s="211" t="s">
        <v>17570</v>
      </c>
      <c r="D814" s="367" t="s">
        <v>13125</v>
      </c>
      <c r="E814" s="367" t="s">
        <v>13126</v>
      </c>
      <c r="F814" s="367" t="s">
        <v>12663</v>
      </c>
      <c r="G814" s="204" t="s">
        <v>17571</v>
      </c>
      <c r="H814" s="367"/>
      <c r="I814" s="359">
        <v>20150522</v>
      </c>
      <c r="J814" s="360">
        <v>20150722</v>
      </c>
      <c r="K814" s="361" t="s">
        <v>13109</v>
      </c>
      <c r="L814" s="361" t="s">
        <v>17667</v>
      </c>
      <c r="M814" s="361" t="s">
        <v>17668</v>
      </c>
      <c r="N814" s="212" t="s">
        <v>14352</v>
      </c>
      <c r="O814" s="368" t="s">
        <v>14504</v>
      </c>
      <c r="P814" s="359" t="s">
        <v>17574</v>
      </c>
      <c r="Q814" s="359">
        <v>8</v>
      </c>
      <c r="R814" s="359" t="s">
        <v>6603</v>
      </c>
      <c r="S814" s="369" t="s">
        <v>988</v>
      </c>
      <c r="T814" s="365">
        <v>1</v>
      </c>
      <c r="U814" s="364" t="s">
        <v>17228</v>
      </c>
      <c r="V814" s="361"/>
      <c r="W814" s="365" t="s">
        <v>17575</v>
      </c>
      <c r="X814" s="365">
        <v>3</v>
      </c>
      <c r="Y814" s="365" t="s">
        <v>14075</v>
      </c>
      <c r="Z814" s="365">
        <v>30</v>
      </c>
      <c r="AA814" s="365">
        <v>136</v>
      </c>
      <c r="AB814" s="365"/>
      <c r="AC814" s="730" t="s">
        <v>17669</v>
      </c>
    </row>
    <row r="815" spans="1:29" ht="14.25">
      <c r="A815" s="367" t="s">
        <v>17569</v>
      </c>
      <c r="B815" s="358" t="s">
        <v>1033</v>
      </c>
      <c r="C815" s="211" t="s">
        <v>17570</v>
      </c>
      <c r="D815" s="367" t="s">
        <v>13125</v>
      </c>
      <c r="E815" s="367" t="s">
        <v>13126</v>
      </c>
      <c r="F815" s="367" t="s">
        <v>12663</v>
      </c>
      <c r="G815" s="204" t="s">
        <v>17571</v>
      </c>
      <c r="H815" s="367"/>
      <c r="I815" s="359">
        <v>20150522</v>
      </c>
      <c r="J815" s="360">
        <v>20150722</v>
      </c>
      <c r="K815" s="361" t="s">
        <v>13109</v>
      </c>
      <c r="L815" s="361" t="s">
        <v>17670</v>
      </c>
      <c r="M815" s="361" t="s">
        <v>17671</v>
      </c>
      <c r="N815" s="212" t="s">
        <v>14352</v>
      </c>
      <c r="O815" s="368" t="s">
        <v>14504</v>
      </c>
      <c r="P815" s="359" t="s">
        <v>17574</v>
      </c>
      <c r="Q815" s="359">
        <v>8</v>
      </c>
      <c r="R815" s="359" t="s">
        <v>6603</v>
      </c>
      <c r="S815" s="369" t="s">
        <v>988</v>
      </c>
      <c r="T815" s="365">
        <v>0</v>
      </c>
      <c r="U815" s="364" t="s">
        <v>17228</v>
      </c>
      <c r="V815" s="361"/>
      <c r="W815" s="365" t="s">
        <v>17575</v>
      </c>
      <c r="X815" s="365">
        <v>0</v>
      </c>
      <c r="Y815" s="365" t="s">
        <v>14075</v>
      </c>
      <c r="Z815" s="365">
        <v>30</v>
      </c>
      <c r="AA815" s="365">
        <v>76.599999999999994</v>
      </c>
      <c r="AB815" s="365"/>
      <c r="AC815" s="731"/>
    </row>
    <row r="816" spans="1:29" ht="14.25">
      <c r="A816" s="367" t="s">
        <v>17569</v>
      </c>
      <c r="B816" s="358" t="s">
        <v>1033</v>
      </c>
      <c r="C816" s="211" t="s">
        <v>17570</v>
      </c>
      <c r="D816" s="367" t="s">
        <v>13125</v>
      </c>
      <c r="E816" s="367" t="s">
        <v>13126</v>
      </c>
      <c r="F816" s="367" t="s">
        <v>12663</v>
      </c>
      <c r="G816" s="204" t="s">
        <v>17571</v>
      </c>
      <c r="H816" s="367"/>
      <c r="I816" s="359">
        <v>20150522</v>
      </c>
      <c r="J816" s="360">
        <v>20150722</v>
      </c>
      <c r="K816" s="361" t="s">
        <v>13109</v>
      </c>
      <c r="L816" s="361" t="s">
        <v>17672</v>
      </c>
      <c r="M816" s="361" t="s">
        <v>17673</v>
      </c>
      <c r="N816" s="212" t="s">
        <v>14352</v>
      </c>
      <c r="O816" s="368" t="s">
        <v>14504</v>
      </c>
      <c r="P816" s="359" t="s">
        <v>17574</v>
      </c>
      <c r="Q816" s="359">
        <v>8</v>
      </c>
      <c r="R816" s="359" t="s">
        <v>6603</v>
      </c>
      <c r="S816" s="369" t="s">
        <v>988</v>
      </c>
      <c r="T816" s="365">
        <v>0</v>
      </c>
      <c r="U816" s="364" t="s">
        <v>17228</v>
      </c>
      <c r="V816" s="361"/>
      <c r="W816" s="365" t="s">
        <v>17575</v>
      </c>
      <c r="X816" s="365">
        <v>0</v>
      </c>
      <c r="Y816" s="365" t="s">
        <v>14075</v>
      </c>
      <c r="Z816" s="365">
        <v>50</v>
      </c>
      <c r="AA816" s="365">
        <v>56.3</v>
      </c>
      <c r="AB816" s="365"/>
      <c r="AC816" s="731"/>
    </row>
    <row r="817" spans="1:29" ht="14.25">
      <c r="A817" s="367" t="s">
        <v>17569</v>
      </c>
      <c r="B817" s="358" t="s">
        <v>1033</v>
      </c>
      <c r="C817" s="211" t="s">
        <v>17570</v>
      </c>
      <c r="D817" s="367" t="s">
        <v>13125</v>
      </c>
      <c r="E817" s="367" t="s">
        <v>13126</v>
      </c>
      <c r="F817" s="367" t="s">
        <v>12663</v>
      </c>
      <c r="G817" s="204" t="s">
        <v>17571</v>
      </c>
      <c r="H817" s="367"/>
      <c r="I817" s="359">
        <v>20150522</v>
      </c>
      <c r="J817" s="360">
        <v>20150722</v>
      </c>
      <c r="K817" s="361" t="s">
        <v>13109</v>
      </c>
      <c r="L817" s="361" t="s">
        <v>17674</v>
      </c>
      <c r="M817" s="361" t="s">
        <v>17675</v>
      </c>
      <c r="N817" s="212" t="s">
        <v>14352</v>
      </c>
      <c r="O817" s="368" t="s">
        <v>14504</v>
      </c>
      <c r="P817" s="359" t="s">
        <v>17574</v>
      </c>
      <c r="Q817" s="359">
        <v>8</v>
      </c>
      <c r="R817" s="359" t="s">
        <v>6603</v>
      </c>
      <c r="S817" s="369" t="s">
        <v>988</v>
      </c>
      <c r="T817" s="365">
        <v>0</v>
      </c>
      <c r="U817" s="364" t="s">
        <v>17228</v>
      </c>
      <c r="V817" s="361"/>
      <c r="W817" s="365" t="s">
        <v>17575</v>
      </c>
      <c r="X817" s="365">
        <v>0</v>
      </c>
      <c r="Y817" s="365" t="s">
        <v>14075</v>
      </c>
      <c r="Z817" s="365">
        <v>50</v>
      </c>
      <c r="AA817" s="365">
        <v>35.1</v>
      </c>
      <c r="AB817" s="365"/>
      <c r="AC817" s="731"/>
    </row>
    <row r="818" spans="1:29" ht="14.25">
      <c r="A818" s="367" t="s">
        <v>17569</v>
      </c>
      <c r="B818" s="358" t="s">
        <v>1033</v>
      </c>
      <c r="C818" s="211" t="s">
        <v>17570</v>
      </c>
      <c r="D818" s="367" t="s">
        <v>13125</v>
      </c>
      <c r="E818" s="367" t="s">
        <v>13126</v>
      </c>
      <c r="F818" s="367" t="s">
        <v>12663</v>
      </c>
      <c r="G818" s="204" t="s">
        <v>17571</v>
      </c>
      <c r="H818" s="367"/>
      <c r="I818" s="359">
        <v>20150522</v>
      </c>
      <c r="J818" s="360">
        <v>20150722</v>
      </c>
      <c r="K818" s="361" t="s">
        <v>13109</v>
      </c>
      <c r="L818" s="361" t="s">
        <v>17676</v>
      </c>
      <c r="M818" s="361" t="s">
        <v>17677</v>
      </c>
      <c r="N818" s="212" t="s">
        <v>14352</v>
      </c>
      <c r="O818" s="368" t="s">
        <v>14504</v>
      </c>
      <c r="P818" s="359" t="s">
        <v>17574</v>
      </c>
      <c r="Q818" s="359">
        <v>8</v>
      </c>
      <c r="R818" s="359" t="s">
        <v>6603</v>
      </c>
      <c r="S818" s="369" t="s">
        <v>988</v>
      </c>
      <c r="T818" s="365">
        <v>0</v>
      </c>
      <c r="U818" s="364" t="s">
        <v>17228</v>
      </c>
      <c r="V818" s="361"/>
      <c r="W818" s="365" t="s">
        <v>17575</v>
      </c>
      <c r="X818" s="365">
        <v>0</v>
      </c>
      <c r="Y818" s="365" t="s">
        <v>14075</v>
      </c>
      <c r="Z818" s="365">
        <v>40</v>
      </c>
      <c r="AA818" s="365">
        <v>44.8</v>
      </c>
      <c r="AB818" s="365"/>
      <c r="AC818" s="731"/>
    </row>
    <row r="819" spans="1:29" ht="14.25">
      <c r="A819" s="367" t="s">
        <v>17569</v>
      </c>
      <c r="B819" s="358" t="s">
        <v>1033</v>
      </c>
      <c r="C819" s="211" t="s">
        <v>17570</v>
      </c>
      <c r="D819" s="367" t="s">
        <v>13125</v>
      </c>
      <c r="E819" s="367" t="s">
        <v>13126</v>
      </c>
      <c r="F819" s="367" t="s">
        <v>12663</v>
      </c>
      <c r="G819" s="204" t="s">
        <v>17571</v>
      </c>
      <c r="H819" s="367"/>
      <c r="I819" s="359">
        <v>20150522</v>
      </c>
      <c r="J819" s="360">
        <v>20150722</v>
      </c>
      <c r="K819" s="361" t="s">
        <v>13109</v>
      </c>
      <c r="L819" s="370" t="s">
        <v>17678</v>
      </c>
      <c r="M819" s="370" t="s">
        <v>17679</v>
      </c>
      <c r="N819" s="371" t="s">
        <v>14352</v>
      </c>
      <c r="O819" s="372" t="s">
        <v>14504</v>
      </c>
      <c r="P819" s="373" t="s">
        <v>17574</v>
      </c>
      <c r="Q819" s="373">
        <v>8</v>
      </c>
      <c r="R819" s="373" t="s">
        <v>6603</v>
      </c>
      <c r="S819" s="371" t="s">
        <v>988</v>
      </c>
      <c r="T819" s="374">
        <v>0</v>
      </c>
      <c r="U819" s="375" t="s">
        <v>17228</v>
      </c>
      <c r="V819" s="370"/>
      <c r="W819" s="374" t="s">
        <v>17575</v>
      </c>
      <c r="X819" s="374">
        <v>0</v>
      </c>
      <c r="Y819" s="374" t="s">
        <v>14075</v>
      </c>
      <c r="Z819" s="374">
        <v>35</v>
      </c>
      <c r="AA819" s="374">
        <v>20.6</v>
      </c>
      <c r="AB819" s="733" t="s">
        <v>17587</v>
      </c>
      <c r="AC819" s="731"/>
    </row>
    <row r="820" spans="1:29" ht="14.25">
      <c r="A820" s="367" t="s">
        <v>17569</v>
      </c>
      <c r="B820" s="358" t="s">
        <v>1033</v>
      </c>
      <c r="C820" s="211" t="s">
        <v>17570</v>
      </c>
      <c r="D820" s="367" t="s">
        <v>13125</v>
      </c>
      <c r="E820" s="367" t="s">
        <v>13126</v>
      </c>
      <c r="F820" s="367" t="s">
        <v>12663</v>
      </c>
      <c r="G820" s="204" t="s">
        <v>17571</v>
      </c>
      <c r="H820" s="367"/>
      <c r="I820" s="359">
        <v>20150522</v>
      </c>
      <c r="J820" s="360">
        <v>20150722</v>
      </c>
      <c r="K820" s="361" t="s">
        <v>13109</v>
      </c>
      <c r="L820" s="370" t="s">
        <v>17678</v>
      </c>
      <c r="M820" s="370" t="s">
        <v>17680</v>
      </c>
      <c r="N820" s="371" t="s">
        <v>14352</v>
      </c>
      <c r="O820" s="372" t="s">
        <v>14504</v>
      </c>
      <c r="P820" s="373" t="s">
        <v>17574</v>
      </c>
      <c r="Q820" s="373">
        <v>8</v>
      </c>
      <c r="R820" s="373" t="s">
        <v>6603</v>
      </c>
      <c r="S820" s="371" t="s">
        <v>988</v>
      </c>
      <c r="T820" s="374">
        <v>0</v>
      </c>
      <c r="U820" s="375" t="s">
        <v>17228</v>
      </c>
      <c r="V820" s="370"/>
      <c r="W820" s="374" t="s">
        <v>17575</v>
      </c>
      <c r="X820" s="374">
        <v>0</v>
      </c>
      <c r="Y820" s="374" t="s">
        <v>14075</v>
      </c>
      <c r="Z820" s="374">
        <v>30</v>
      </c>
      <c r="AA820" s="374">
        <v>13.7</v>
      </c>
      <c r="AB820" s="734"/>
      <c r="AC820" s="731"/>
    </row>
    <row r="821" spans="1:29" ht="14.25">
      <c r="A821" s="367" t="s">
        <v>17569</v>
      </c>
      <c r="B821" s="358" t="s">
        <v>1033</v>
      </c>
      <c r="C821" s="211" t="s">
        <v>17570</v>
      </c>
      <c r="D821" s="367" t="s">
        <v>13125</v>
      </c>
      <c r="E821" s="367" t="s">
        <v>13126</v>
      </c>
      <c r="F821" s="367" t="s">
        <v>12663</v>
      </c>
      <c r="G821" s="204" t="s">
        <v>17571</v>
      </c>
      <c r="H821" s="367"/>
      <c r="I821" s="359">
        <v>20150522</v>
      </c>
      <c r="J821" s="360">
        <v>20150722</v>
      </c>
      <c r="K821" s="361" t="s">
        <v>13109</v>
      </c>
      <c r="L821" s="361" t="s">
        <v>17681</v>
      </c>
      <c r="M821" s="361" t="s">
        <v>17682</v>
      </c>
      <c r="N821" s="212" t="s">
        <v>14352</v>
      </c>
      <c r="O821" s="368" t="s">
        <v>14504</v>
      </c>
      <c r="P821" s="359" t="s">
        <v>17574</v>
      </c>
      <c r="Q821" s="359">
        <v>8</v>
      </c>
      <c r="R821" s="359" t="s">
        <v>6603</v>
      </c>
      <c r="S821" s="369" t="s">
        <v>988</v>
      </c>
      <c r="T821" s="365">
        <v>0</v>
      </c>
      <c r="U821" s="364" t="s">
        <v>17228</v>
      </c>
      <c r="V821" s="361"/>
      <c r="W821" s="365" t="s">
        <v>17575</v>
      </c>
      <c r="X821" s="365">
        <v>0</v>
      </c>
      <c r="Y821" s="365" t="s">
        <v>14075</v>
      </c>
      <c r="Z821" s="365">
        <v>30</v>
      </c>
      <c r="AA821" s="365">
        <v>33.6</v>
      </c>
      <c r="AB821" s="365"/>
      <c r="AC821" s="731"/>
    </row>
    <row r="822" spans="1:29" ht="14.25">
      <c r="A822" s="367" t="s">
        <v>17569</v>
      </c>
      <c r="B822" s="358" t="s">
        <v>1033</v>
      </c>
      <c r="C822" s="211" t="s">
        <v>17570</v>
      </c>
      <c r="D822" s="367" t="s">
        <v>13125</v>
      </c>
      <c r="E822" s="367" t="s">
        <v>13126</v>
      </c>
      <c r="F822" s="367" t="s">
        <v>12663</v>
      </c>
      <c r="G822" s="204" t="s">
        <v>17571</v>
      </c>
      <c r="H822" s="367"/>
      <c r="I822" s="359">
        <v>20150522</v>
      </c>
      <c r="J822" s="360">
        <v>20150722</v>
      </c>
      <c r="K822" s="361" t="s">
        <v>13109</v>
      </c>
      <c r="L822" s="361" t="s">
        <v>17683</v>
      </c>
      <c r="M822" s="361" t="s">
        <v>17684</v>
      </c>
      <c r="N822" s="212" t="s">
        <v>14352</v>
      </c>
      <c r="O822" s="368" t="s">
        <v>14504</v>
      </c>
      <c r="P822" s="359" t="s">
        <v>17574</v>
      </c>
      <c r="Q822" s="359">
        <v>8</v>
      </c>
      <c r="R822" s="359" t="s">
        <v>6603</v>
      </c>
      <c r="S822" s="369" t="s">
        <v>988</v>
      </c>
      <c r="T822" s="365">
        <v>0</v>
      </c>
      <c r="U822" s="364" t="s">
        <v>17228</v>
      </c>
      <c r="V822" s="361"/>
      <c r="W822" s="365" t="s">
        <v>17575</v>
      </c>
      <c r="X822" s="365">
        <v>0</v>
      </c>
      <c r="Y822" s="365" t="s">
        <v>14075</v>
      </c>
      <c r="Z822" s="365">
        <v>45</v>
      </c>
      <c r="AA822" s="365">
        <v>55.2</v>
      </c>
      <c r="AB822" s="365"/>
      <c r="AC822" s="732"/>
    </row>
    <row r="823" spans="1:29" ht="14.25">
      <c r="A823" s="367" t="s">
        <v>17569</v>
      </c>
      <c r="B823" s="358" t="s">
        <v>1033</v>
      </c>
      <c r="C823" s="211" t="s">
        <v>17570</v>
      </c>
      <c r="D823" s="367" t="s">
        <v>13125</v>
      </c>
      <c r="E823" s="367" t="s">
        <v>13126</v>
      </c>
      <c r="F823" s="367" t="s">
        <v>12663</v>
      </c>
      <c r="G823" s="204" t="s">
        <v>17571</v>
      </c>
      <c r="H823" s="367"/>
      <c r="I823" s="359">
        <v>20150522</v>
      </c>
      <c r="J823" s="360">
        <v>20150722</v>
      </c>
      <c r="K823" s="361" t="s">
        <v>13109</v>
      </c>
      <c r="L823" s="361" t="s">
        <v>17685</v>
      </c>
      <c r="M823" s="361" t="s">
        <v>17686</v>
      </c>
      <c r="N823" s="212" t="s">
        <v>14352</v>
      </c>
      <c r="O823" s="368" t="s">
        <v>14504</v>
      </c>
      <c r="P823" s="359" t="s">
        <v>17574</v>
      </c>
      <c r="Q823" s="359">
        <v>8</v>
      </c>
      <c r="R823" s="359" t="s">
        <v>6603</v>
      </c>
      <c r="S823" s="369" t="s">
        <v>988</v>
      </c>
      <c r="T823" s="365">
        <v>1</v>
      </c>
      <c r="U823" s="364" t="s">
        <v>17228</v>
      </c>
      <c r="V823" s="361"/>
      <c r="W823" s="365" t="s">
        <v>17575</v>
      </c>
      <c r="X823" s="365">
        <v>3</v>
      </c>
      <c r="Y823" s="365" t="s">
        <v>14075</v>
      </c>
      <c r="Z823" s="365">
        <v>30</v>
      </c>
      <c r="AA823" s="365">
        <v>146</v>
      </c>
      <c r="AB823" s="365"/>
      <c r="AC823" s="737" t="s">
        <v>17687</v>
      </c>
    </row>
    <row r="824" spans="1:29" ht="14.25">
      <c r="A824" s="367" t="s">
        <v>17569</v>
      </c>
      <c r="B824" s="358" t="s">
        <v>1033</v>
      </c>
      <c r="C824" s="211" t="s">
        <v>17570</v>
      </c>
      <c r="D824" s="367" t="s">
        <v>13125</v>
      </c>
      <c r="E824" s="367" t="s">
        <v>13126</v>
      </c>
      <c r="F824" s="367" t="s">
        <v>12663</v>
      </c>
      <c r="G824" s="204" t="s">
        <v>17571</v>
      </c>
      <c r="H824" s="367"/>
      <c r="I824" s="359">
        <v>20150522</v>
      </c>
      <c r="J824" s="360">
        <v>20150722</v>
      </c>
      <c r="K824" s="361" t="s">
        <v>13109</v>
      </c>
      <c r="L824" s="361" t="s">
        <v>17688</v>
      </c>
      <c r="M824" s="361" t="s">
        <v>17689</v>
      </c>
      <c r="N824" s="212" t="s">
        <v>14352</v>
      </c>
      <c r="O824" s="368" t="s">
        <v>14504</v>
      </c>
      <c r="P824" s="359" t="s">
        <v>17574</v>
      </c>
      <c r="Q824" s="359">
        <v>8</v>
      </c>
      <c r="R824" s="359" t="s">
        <v>6603</v>
      </c>
      <c r="S824" s="369" t="s">
        <v>988</v>
      </c>
      <c r="T824" s="365">
        <v>0</v>
      </c>
      <c r="U824" s="364" t="s">
        <v>17228</v>
      </c>
      <c r="V824" s="361"/>
      <c r="W824" s="365" t="s">
        <v>17575</v>
      </c>
      <c r="X824" s="365">
        <v>0</v>
      </c>
      <c r="Y824" s="365" t="s">
        <v>19533</v>
      </c>
      <c r="Z824" s="365">
        <v>50</v>
      </c>
      <c r="AA824" s="365">
        <v>37.4</v>
      </c>
      <c r="AB824" s="365"/>
      <c r="AC824" s="737"/>
    </row>
    <row r="825" spans="1:29" ht="14.25">
      <c r="A825" s="367" t="s">
        <v>17569</v>
      </c>
      <c r="B825" s="358" t="s">
        <v>1033</v>
      </c>
      <c r="C825" s="211" t="s">
        <v>17570</v>
      </c>
      <c r="D825" s="367" t="s">
        <v>13125</v>
      </c>
      <c r="E825" s="367" t="s">
        <v>13126</v>
      </c>
      <c r="F825" s="367" t="s">
        <v>12663</v>
      </c>
      <c r="G825" s="204" t="s">
        <v>17571</v>
      </c>
      <c r="H825" s="367"/>
      <c r="I825" s="359">
        <v>20150522</v>
      </c>
      <c r="J825" s="360">
        <v>20150722</v>
      </c>
      <c r="K825" s="361" t="s">
        <v>13109</v>
      </c>
      <c r="L825" s="361" t="s">
        <v>17690</v>
      </c>
      <c r="M825" s="361" t="s">
        <v>17691</v>
      </c>
      <c r="N825" s="212" t="s">
        <v>14352</v>
      </c>
      <c r="O825" s="368" t="s">
        <v>14504</v>
      </c>
      <c r="P825" s="359" t="s">
        <v>17574</v>
      </c>
      <c r="Q825" s="359">
        <v>8</v>
      </c>
      <c r="R825" s="359" t="s">
        <v>6603</v>
      </c>
      <c r="S825" s="369" t="s">
        <v>988</v>
      </c>
      <c r="T825" s="365">
        <v>0</v>
      </c>
      <c r="U825" s="364" t="s">
        <v>17228</v>
      </c>
      <c r="V825" s="361"/>
      <c r="W825" s="365" t="s">
        <v>17575</v>
      </c>
      <c r="X825" s="365">
        <v>0</v>
      </c>
      <c r="Y825" s="365" t="s">
        <v>14075</v>
      </c>
      <c r="Z825" s="365">
        <v>30</v>
      </c>
      <c r="AA825" s="365">
        <v>124</v>
      </c>
      <c r="AB825" s="365"/>
      <c r="AC825" s="737"/>
    </row>
    <row r="826" spans="1:29" ht="14.25">
      <c r="A826" s="367" t="s">
        <v>17569</v>
      </c>
      <c r="B826" s="358" t="s">
        <v>1033</v>
      </c>
      <c r="C826" s="211" t="s">
        <v>17570</v>
      </c>
      <c r="D826" s="367" t="s">
        <v>13125</v>
      </c>
      <c r="E826" s="367" t="s">
        <v>13126</v>
      </c>
      <c r="F826" s="367" t="s">
        <v>12663</v>
      </c>
      <c r="G826" s="204" t="s">
        <v>17571</v>
      </c>
      <c r="H826" s="367"/>
      <c r="I826" s="359">
        <v>20150522</v>
      </c>
      <c r="J826" s="360">
        <v>20150722</v>
      </c>
      <c r="K826" s="361" t="s">
        <v>13109</v>
      </c>
      <c r="L826" s="361" t="s">
        <v>17692</v>
      </c>
      <c r="M826" s="361" t="s">
        <v>17693</v>
      </c>
      <c r="N826" s="212" t="s">
        <v>14352</v>
      </c>
      <c r="O826" s="368" t="s">
        <v>14504</v>
      </c>
      <c r="P826" s="359" t="s">
        <v>17574</v>
      </c>
      <c r="Q826" s="359">
        <v>8</v>
      </c>
      <c r="R826" s="359" t="s">
        <v>6603</v>
      </c>
      <c r="S826" s="369" t="s">
        <v>988</v>
      </c>
      <c r="T826" s="365">
        <v>0</v>
      </c>
      <c r="U826" s="364" t="s">
        <v>17228</v>
      </c>
      <c r="V826" s="361"/>
      <c r="W826" s="365" t="s">
        <v>17575</v>
      </c>
      <c r="X826" s="365">
        <v>0</v>
      </c>
      <c r="Y826" s="365" t="s">
        <v>14075</v>
      </c>
      <c r="Z826" s="365">
        <v>30</v>
      </c>
      <c r="AA826" s="365">
        <v>71.2</v>
      </c>
      <c r="AB826" s="365"/>
      <c r="AC826" s="737"/>
    </row>
    <row r="827" spans="1:29" ht="14.25">
      <c r="A827" s="367" t="s">
        <v>17569</v>
      </c>
      <c r="B827" s="358" t="s">
        <v>1033</v>
      </c>
      <c r="C827" s="211" t="s">
        <v>17570</v>
      </c>
      <c r="D827" s="367" t="s">
        <v>13125</v>
      </c>
      <c r="E827" s="367" t="s">
        <v>13126</v>
      </c>
      <c r="F827" s="367" t="s">
        <v>12663</v>
      </c>
      <c r="G827" s="204" t="s">
        <v>17571</v>
      </c>
      <c r="H827" s="367"/>
      <c r="I827" s="359">
        <v>20150522</v>
      </c>
      <c r="J827" s="360">
        <v>20150722</v>
      </c>
      <c r="K827" s="361" t="s">
        <v>13109</v>
      </c>
      <c r="L827" s="361" t="s">
        <v>17694</v>
      </c>
      <c r="M827" s="361" t="s">
        <v>17695</v>
      </c>
      <c r="N827" s="212" t="s">
        <v>14352</v>
      </c>
      <c r="O827" s="368" t="s">
        <v>14504</v>
      </c>
      <c r="P827" s="359" t="s">
        <v>17574</v>
      </c>
      <c r="Q827" s="359">
        <v>8</v>
      </c>
      <c r="R827" s="359" t="s">
        <v>6603</v>
      </c>
      <c r="S827" s="369" t="s">
        <v>988</v>
      </c>
      <c r="T827" s="365">
        <v>0</v>
      </c>
      <c r="U827" s="364" t="s">
        <v>17228</v>
      </c>
      <c r="V827" s="361"/>
      <c r="W827" s="365" t="s">
        <v>17575</v>
      </c>
      <c r="X827" s="365">
        <v>0</v>
      </c>
      <c r="Y827" s="365" t="s">
        <v>14075</v>
      </c>
      <c r="Z827" s="365">
        <v>30</v>
      </c>
      <c r="AA827" s="365">
        <v>41.2</v>
      </c>
      <c r="AB827" s="365"/>
      <c r="AC827" s="737"/>
    </row>
    <row r="828" spans="1:29" ht="14.25">
      <c r="A828" s="367" t="s">
        <v>17569</v>
      </c>
      <c r="B828" s="358" t="s">
        <v>1033</v>
      </c>
      <c r="C828" s="211" t="s">
        <v>17570</v>
      </c>
      <c r="D828" s="367" t="s">
        <v>13125</v>
      </c>
      <c r="E828" s="367" t="s">
        <v>13126</v>
      </c>
      <c r="F828" s="367" t="s">
        <v>12663</v>
      </c>
      <c r="G828" s="204" t="s">
        <v>17571</v>
      </c>
      <c r="H828" s="367"/>
      <c r="I828" s="359">
        <v>20150522</v>
      </c>
      <c r="J828" s="360">
        <v>20150722</v>
      </c>
      <c r="K828" s="361" t="s">
        <v>13109</v>
      </c>
      <c r="L828" s="361" t="s">
        <v>17696</v>
      </c>
      <c r="M828" s="361" t="s">
        <v>17697</v>
      </c>
      <c r="N828" s="212" t="s">
        <v>14352</v>
      </c>
      <c r="O828" s="368" t="s">
        <v>14504</v>
      </c>
      <c r="P828" s="359" t="s">
        <v>17574</v>
      </c>
      <c r="Q828" s="359">
        <v>8</v>
      </c>
      <c r="R828" s="359" t="s">
        <v>6603</v>
      </c>
      <c r="S828" s="369" t="s">
        <v>988</v>
      </c>
      <c r="T828" s="365">
        <v>0</v>
      </c>
      <c r="U828" s="364" t="s">
        <v>17228</v>
      </c>
      <c r="V828" s="361"/>
      <c r="W828" s="365" t="s">
        <v>17575</v>
      </c>
      <c r="X828" s="365">
        <v>0</v>
      </c>
      <c r="Y828" s="365" t="s">
        <v>14075</v>
      </c>
      <c r="Z828" s="365">
        <v>40</v>
      </c>
      <c r="AA828" s="365">
        <v>70.2</v>
      </c>
      <c r="AB828" s="365"/>
      <c r="AC828" s="737"/>
    </row>
    <row r="829" spans="1:29" ht="14.25">
      <c r="A829" s="367" t="s">
        <v>17569</v>
      </c>
      <c r="B829" s="358" t="s">
        <v>1033</v>
      </c>
      <c r="C829" s="211" t="s">
        <v>17570</v>
      </c>
      <c r="D829" s="367" t="s">
        <v>13125</v>
      </c>
      <c r="E829" s="367" t="s">
        <v>13126</v>
      </c>
      <c r="F829" s="367" t="s">
        <v>12663</v>
      </c>
      <c r="G829" s="204" t="s">
        <v>17571</v>
      </c>
      <c r="H829" s="367"/>
      <c r="I829" s="359">
        <v>20150522</v>
      </c>
      <c r="J829" s="360">
        <v>20150722</v>
      </c>
      <c r="K829" s="361" t="s">
        <v>13109</v>
      </c>
      <c r="L829" s="361" t="s">
        <v>17698</v>
      </c>
      <c r="M829" s="361" t="s">
        <v>17699</v>
      </c>
      <c r="N829" s="212" t="s">
        <v>14352</v>
      </c>
      <c r="O829" s="368" t="s">
        <v>14504</v>
      </c>
      <c r="P829" s="359" t="s">
        <v>17574</v>
      </c>
      <c r="Q829" s="359">
        <v>8</v>
      </c>
      <c r="R829" s="359" t="s">
        <v>6603</v>
      </c>
      <c r="S829" s="369" t="s">
        <v>988</v>
      </c>
      <c r="T829" s="365">
        <v>0</v>
      </c>
      <c r="U829" s="364" t="s">
        <v>17228</v>
      </c>
      <c r="V829" s="361"/>
      <c r="W829" s="365" t="s">
        <v>17575</v>
      </c>
      <c r="X829" s="365">
        <v>0</v>
      </c>
      <c r="Y829" s="365" t="s">
        <v>14075</v>
      </c>
      <c r="Z829" s="365">
        <v>45</v>
      </c>
      <c r="AA829" s="365">
        <v>57.2</v>
      </c>
      <c r="AB829" s="365"/>
      <c r="AC829" s="737"/>
    </row>
    <row r="830" spans="1:29" ht="14.25">
      <c r="A830" s="367" t="s">
        <v>17569</v>
      </c>
      <c r="B830" s="358" t="s">
        <v>1033</v>
      </c>
      <c r="C830" s="211" t="s">
        <v>17570</v>
      </c>
      <c r="D830" s="367" t="s">
        <v>13125</v>
      </c>
      <c r="E830" s="367" t="s">
        <v>13126</v>
      </c>
      <c r="F830" s="367" t="s">
        <v>12663</v>
      </c>
      <c r="G830" s="204" t="s">
        <v>17571</v>
      </c>
      <c r="H830" s="367"/>
      <c r="I830" s="359">
        <v>20150522</v>
      </c>
      <c r="J830" s="360">
        <v>20150722</v>
      </c>
      <c r="K830" s="361" t="s">
        <v>13109</v>
      </c>
      <c r="L830" s="361" t="s">
        <v>17700</v>
      </c>
      <c r="M830" s="361" t="s">
        <v>17701</v>
      </c>
      <c r="N830" s="212" t="s">
        <v>14352</v>
      </c>
      <c r="O830" s="368" t="s">
        <v>14504</v>
      </c>
      <c r="P830" s="359" t="s">
        <v>17574</v>
      </c>
      <c r="Q830" s="359">
        <v>8</v>
      </c>
      <c r="R830" s="359" t="s">
        <v>6603</v>
      </c>
      <c r="S830" s="369" t="s">
        <v>988</v>
      </c>
      <c r="T830" s="365">
        <v>0</v>
      </c>
      <c r="U830" s="364" t="s">
        <v>17228</v>
      </c>
      <c r="V830" s="361"/>
      <c r="W830" s="365" t="s">
        <v>17575</v>
      </c>
      <c r="X830" s="365">
        <v>0</v>
      </c>
      <c r="Y830" s="365" t="s">
        <v>14075</v>
      </c>
      <c r="Z830" s="365">
        <v>30</v>
      </c>
      <c r="AA830" s="365">
        <v>368</v>
      </c>
      <c r="AB830" s="365"/>
      <c r="AC830" s="737"/>
    </row>
    <row r="831" spans="1:29" ht="14.25">
      <c r="A831" s="367" t="s">
        <v>17569</v>
      </c>
      <c r="B831" s="358" t="s">
        <v>1033</v>
      </c>
      <c r="C831" s="211" t="s">
        <v>17570</v>
      </c>
      <c r="D831" s="367" t="s">
        <v>13125</v>
      </c>
      <c r="E831" s="367" t="s">
        <v>13126</v>
      </c>
      <c r="F831" s="367" t="s">
        <v>12663</v>
      </c>
      <c r="G831" s="204" t="s">
        <v>17571</v>
      </c>
      <c r="H831" s="367"/>
      <c r="I831" s="359">
        <v>20150522</v>
      </c>
      <c r="J831" s="360">
        <v>20150722</v>
      </c>
      <c r="K831" s="361" t="s">
        <v>13109</v>
      </c>
      <c r="L831" s="361" t="s">
        <v>17702</v>
      </c>
      <c r="M831" s="361" t="s">
        <v>17703</v>
      </c>
      <c r="N831" s="212" t="s">
        <v>14352</v>
      </c>
      <c r="O831" s="368" t="s">
        <v>14504</v>
      </c>
      <c r="P831" s="359" t="s">
        <v>17574</v>
      </c>
      <c r="Q831" s="359">
        <v>8</v>
      </c>
      <c r="R831" s="359" t="s">
        <v>6603</v>
      </c>
      <c r="S831" s="369" t="s">
        <v>988</v>
      </c>
      <c r="T831" s="365">
        <v>1</v>
      </c>
      <c r="U831" s="364" t="s">
        <v>17228</v>
      </c>
      <c r="V831" s="361"/>
      <c r="W831" s="365" t="s">
        <v>17575</v>
      </c>
      <c r="X831" s="365">
        <v>3</v>
      </c>
      <c r="Y831" s="365" t="s">
        <v>14075</v>
      </c>
      <c r="Z831" s="365">
        <v>50</v>
      </c>
      <c r="AA831" s="365">
        <v>81.900000000000006</v>
      </c>
      <c r="AB831" s="365"/>
      <c r="AC831" s="730" t="s">
        <v>17704</v>
      </c>
    </row>
    <row r="832" spans="1:29" ht="14.25">
      <c r="A832" s="367" t="s">
        <v>17569</v>
      </c>
      <c r="B832" s="358" t="s">
        <v>1033</v>
      </c>
      <c r="C832" s="211" t="s">
        <v>17570</v>
      </c>
      <c r="D832" s="367" t="s">
        <v>13125</v>
      </c>
      <c r="E832" s="367" t="s">
        <v>13126</v>
      </c>
      <c r="F832" s="367" t="s">
        <v>12663</v>
      </c>
      <c r="G832" s="204" t="s">
        <v>17571</v>
      </c>
      <c r="H832" s="367"/>
      <c r="I832" s="359">
        <v>20150522</v>
      </c>
      <c r="J832" s="360">
        <v>20150722</v>
      </c>
      <c r="K832" s="361" t="s">
        <v>13109</v>
      </c>
      <c r="L832" s="361" t="s">
        <v>17705</v>
      </c>
      <c r="M832" s="361" t="s">
        <v>17706</v>
      </c>
      <c r="N832" s="212" t="s">
        <v>14352</v>
      </c>
      <c r="O832" s="368" t="s">
        <v>14504</v>
      </c>
      <c r="P832" s="359" t="s">
        <v>17574</v>
      </c>
      <c r="Q832" s="359">
        <v>8</v>
      </c>
      <c r="R832" s="359" t="s">
        <v>6603</v>
      </c>
      <c r="S832" s="369" t="s">
        <v>988</v>
      </c>
      <c r="T832" s="365">
        <v>0</v>
      </c>
      <c r="U832" s="364" t="s">
        <v>17228</v>
      </c>
      <c r="V832" s="361"/>
      <c r="W832" s="365" t="s">
        <v>17575</v>
      </c>
      <c r="X832" s="365">
        <v>0</v>
      </c>
      <c r="Y832" s="365" t="s">
        <v>14075</v>
      </c>
      <c r="Z832" s="365">
        <v>30</v>
      </c>
      <c r="AA832" s="365">
        <v>162</v>
      </c>
      <c r="AB832" s="365"/>
      <c r="AC832" s="731"/>
    </row>
    <row r="833" spans="1:29" ht="14.25">
      <c r="A833" s="367" t="s">
        <v>17569</v>
      </c>
      <c r="B833" s="358" t="s">
        <v>1033</v>
      </c>
      <c r="C833" s="211" t="s">
        <v>17570</v>
      </c>
      <c r="D833" s="367" t="s">
        <v>13125</v>
      </c>
      <c r="E833" s="367" t="s">
        <v>13126</v>
      </c>
      <c r="F833" s="367" t="s">
        <v>12663</v>
      </c>
      <c r="G833" s="204" t="s">
        <v>17571</v>
      </c>
      <c r="H833" s="367"/>
      <c r="I833" s="359">
        <v>20150522</v>
      </c>
      <c r="J833" s="360">
        <v>20150722</v>
      </c>
      <c r="K833" s="361" t="s">
        <v>13109</v>
      </c>
      <c r="L833" s="361" t="s">
        <v>17707</v>
      </c>
      <c r="M833" s="361" t="s">
        <v>17708</v>
      </c>
      <c r="N833" s="212" t="s">
        <v>14352</v>
      </c>
      <c r="O833" s="368" t="s">
        <v>14504</v>
      </c>
      <c r="P833" s="359" t="s">
        <v>17574</v>
      </c>
      <c r="Q833" s="359">
        <v>8</v>
      </c>
      <c r="R833" s="359" t="s">
        <v>6603</v>
      </c>
      <c r="S833" s="369" t="s">
        <v>988</v>
      </c>
      <c r="T833" s="365">
        <v>0</v>
      </c>
      <c r="U833" s="364" t="s">
        <v>17228</v>
      </c>
      <c r="V833" s="361"/>
      <c r="W833" s="365" t="s">
        <v>17575</v>
      </c>
      <c r="X833" s="365">
        <v>0</v>
      </c>
      <c r="Y833" s="365" t="s">
        <v>14075</v>
      </c>
      <c r="Z833" s="365">
        <v>30</v>
      </c>
      <c r="AA833" s="365">
        <v>108</v>
      </c>
      <c r="AB833" s="365"/>
      <c r="AC833" s="731"/>
    </row>
    <row r="834" spans="1:29" ht="14.25">
      <c r="A834" s="367" t="s">
        <v>17569</v>
      </c>
      <c r="B834" s="358" t="s">
        <v>1033</v>
      </c>
      <c r="C834" s="211" t="s">
        <v>17570</v>
      </c>
      <c r="D834" s="367" t="s">
        <v>13125</v>
      </c>
      <c r="E834" s="367" t="s">
        <v>13126</v>
      </c>
      <c r="F834" s="367" t="s">
        <v>12663</v>
      </c>
      <c r="G834" s="204" t="s">
        <v>17571</v>
      </c>
      <c r="H834" s="367"/>
      <c r="I834" s="359">
        <v>20150522</v>
      </c>
      <c r="J834" s="360">
        <v>20150722</v>
      </c>
      <c r="K834" s="361" t="s">
        <v>13109</v>
      </c>
      <c r="L834" s="361" t="s">
        <v>17709</v>
      </c>
      <c r="M834" s="276" t="s">
        <v>17710</v>
      </c>
      <c r="N834" s="212" t="s">
        <v>14352</v>
      </c>
      <c r="O834" s="368" t="s">
        <v>14504</v>
      </c>
      <c r="P834" s="359" t="s">
        <v>17574</v>
      </c>
      <c r="Q834" s="359">
        <v>8</v>
      </c>
      <c r="R834" s="359" t="s">
        <v>6603</v>
      </c>
      <c r="S834" s="369" t="s">
        <v>988</v>
      </c>
      <c r="T834" s="365">
        <v>0</v>
      </c>
      <c r="U834" s="364" t="s">
        <v>17228</v>
      </c>
      <c r="V834" s="361"/>
      <c r="W834" s="365" t="s">
        <v>17575</v>
      </c>
      <c r="X834" s="365">
        <v>0</v>
      </c>
      <c r="Y834" s="365" t="s">
        <v>14075</v>
      </c>
      <c r="Z834" s="365">
        <v>41</v>
      </c>
      <c r="AA834" s="365">
        <v>47</v>
      </c>
      <c r="AB834" s="365"/>
      <c r="AC834" s="731"/>
    </row>
    <row r="835" spans="1:29" ht="14.25">
      <c r="A835" s="367" t="s">
        <v>17569</v>
      </c>
      <c r="B835" s="358" t="s">
        <v>1033</v>
      </c>
      <c r="C835" s="211" t="s">
        <v>17570</v>
      </c>
      <c r="D835" s="367" t="s">
        <v>13125</v>
      </c>
      <c r="E835" s="367" t="s">
        <v>13126</v>
      </c>
      <c r="F835" s="367" t="s">
        <v>12663</v>
      </c>
      <c r="G835" s="204" t="s">
        <v>17571</v>
      </c>
      <c r="H835" s="367"/>
      <c r="I835" s="359">
        <v>20150522</v>
      </c>
      <c r="J835" s="360">
        <v>20150722</v>
      </c>
      <c r="K835" s="361" t="s">
        <v>13109</v>
      </c>
      <c r="L835" s="361" t="s">
        <v>17711</v>
      </c>
      <c r="M835" s="276" t="s">
        <v>17712</v>
      </c>
      <c r="N835" s="212" t="s">
        <v>14352</v>
      </c>
      <c r="O835" s="368" t="s">
        <v>14504</v>
      </c>
      <c r="P835" s="359" t="s">
        <v>17574</v>
      </c>
      <c r="Q835" s="359">
        <v>8</v>
      </c>
      <c r="R835" s="359" t="s">
        <v>6603</v>
      </c>
      <c r="S835" s="369" t="s">
        <v>988</v>
      </c>
      <c r="T835" s="365">
        <v>0</v>
      </c>
      <c r="U835" s="364" t="s">
        <v>17228</v>
      </c>
      <c r="V835" s="361"/>
      <c r="W835" s="365" t="s">
        <v>17575</v>
      </c>
      <c r="X835" s="365">
        <v>0</v>
      </c>
      <c r="Y835" s="365" t="s">
        <v>14075</v>
      </c>
      <c r="Z835" s="365">
        <v>41</v>
      </c>
      <c r="AA835" s="365">
        <v>75.2</v>
      </c>
      <c r="AB835" s="365"/>
      <c r="AC835" s="731"/>
    </row>
    <row r="836" spans="1:29" ht="14.25">
      <c r="A836" s="367" t="s">
        <v>17569</v>
      </c>
      <c r="B836" s="358" t="s">
        <v>1033</v>
      </c>
      <c r="C836" s="211" t="s">
        <v>17570</v>
      </c>
      <c r="D836" s="367" t="s">
        <v>13125</v>
      </c>
      <c r="E836" s="367" t="s">
        <v>13126</v>
      </c>
      <c r="F836" s="367" t="s">
        <v>12663</v>
      </c>
      <c r="G836" s="204" t="s">
        <v>17571</v>
      </c>
      <c r="H836" s="367"/>
      <c r="I836" s="359">
        <v>20150522</v>
      </c>
      <c r="J836" s="360">
        <v>20150722</v>
      </c>
      <c r="K836" s="361" t="s">
        <v>13109</v>
      </c>
      <c r="L836" s="361" t="s">
        <v>17713</v>
      </c>
      <c r="M836" s="276" t="s">
        <v>17714</v>
      </c>
      <c r="N836" s="212" t="s">
        <v>14352</v>
      </c>
      <c r="O836" s="368" t="s">
        <v>14504</v>
      </c>
      <c r="P836" s="359" t="s">
        <v>17574</v>
      </c>
      <c r="Q836" s="359">
        <v>8</v>
      </c>
      <c r="R836" s="359" t="s">
        <v>6603</v>
      </c>
      <c r="S836" s="369" t="s">
        <v>988</v>
      </c>
      <c r="T836" s="365">
        <v>0</v>
      </c>
      <c r="U836" s="364" t="s">
        <v>17228</v>
      </c>
      <c r="V836" s="361"/>
      <c r="W836" s="365" t="s">
        <v>17575</v>
      </c>
      <c r="X836" s="365">
        <v>0</v>
      </c>
      <c r="Y836" s="365" t="s">
        <v>14075</v>
      </c>
      <c r="Z836" s="365">
        <v>38</v>
      </c>
      <c r="AA836" s="365">
        <v>58.4</v>
      </c>
      <c r="AB836" s="365"/>
      <c r="AC836" s="731"/>
    </row>
    <row r="837" spans="1:29" ht="14.25">
      <c r="A837" s="367" t="s">
        <v>17569</v>
      </c>
      <c r="B837" s="358" t="s">
        <v>1033</v>
      </c>
      <c r="C837" s="211" t="s">
        <v>17570</v>
      </c>
      <c r="D837" s="367" t="s">
        <v>13125</v>
      </c>
      <c r="E837" s="367" t="s">
        <v>13126</v>
      </c>
      <c r="F837" s="367" t="s">
        <v>12663</v>
      </c>
      <c r="G837" s="204" t="s">
        <v>17571</v>
      </c>
      <c r="H837" s="367"/>
      <c r="I837" s="359">
        <v>20150522</v>
      </c>
      <c r="J837" s="360">
        <v>20150722</v>
      </c>
      <c r="K837" s="361" t="s">
        <v>13109</v>
      </c>
      <c r="L837" s="361" t="s">
        <v>17715</v>
      </c>
      <c r="M837" s="276" t="s">
        <v>17716</v>
      </c>
      <c r="N837" s="212" t="s">
        <v>14352</v>
      </c>
      <c r="O837" s="368" t="s">
        <v>14504</v>
      </c>
      <c r="P837" s="359" t="s">
        <v>17574</v>
      </c>
      <c r="Q837" s="359">
        <v>8</v>
      </c>
      <c r="R837" s="359" t="s">
        <v>6603</v>
      </c>
      <c r="S837" s="369" t="s">
        <v>988</v>
      </c>
      <c r="T837" s="365">
        <v>0</v>
      </c>
      <c r="U837" s="364" t="s">
        <v>17228</v>
      </c>
      <c r="V837" s="361"/>
      <c r="W837" s="365" t="s">
        <v>17575</v>
      </c>
      <c r="X837" s="365">
        <v>0</v>
      </c>
      <c r="Y837" s="365" t="s">
        <v>14075</v>
      </c>
      <c r="Z837" s="365">
        <v>40</v>
      </c>
      <c r="AA837" s="365">
        <v>58.2</v>
      </c>
      <c r="AB837" s="365"/>
      <c r="AC837" s="731"/>
    </row>
    <row r="838" spans="1:29" ht="14.25">
      <c r="A838" s="367" t="s">
        <v>17569</v>
      </c>
      <c r="B838" s="358" t="s">
        <v>1033</v>
      </c>
      <c r="C838" s="211" t="s">
        <v>17570</v>
      </c>
      <c r="D838" s="367" t="s">
        <v>13125</v>
      </c>
      <c r="E838" s="367" t="s">
        <v>13126</v>
      </c>
      <c r="F838" s="367" t="s">
        <v>12663</v>
      </c>
      <c r="G838" s="204" t="s">
        <v>17571</v>
      </c>
      <c r="H838" s="367"/>
      <c r="I838" s="359">
        <v>20150522</v>
      </c>
      <c r="J838" s="360">
        <v>20150722</v>
      </c>
      <c r="K838" s="361" t="s">
        <v>13109</v>
      </c>
      <c r="L838" s="361" t="s">
        <v>17717</v>
      </c>
      <c r="M838" s="361" t="s">
        <v>17718</v>
      </c>
      <c r="N838" s="212" t="s">
        <v>14352</v>
      </c>
      <c r="O838" s="368" t="s">
        <v>14504</v>
      </c>
      <c r="P838" s="359" t="s">
        <v>17574</v>
      </c>
      <c r="Q838" s="359">
        <v>8</v>
      </c>
      <c r="R838" s="359" t="s">
        <v>6603</v>
      </c>
      <c r="S838" s="369" t="s">
        <v>988</v>
      </c>
      <c r="T838" s="365">
        <v>0</v>
      </c>
      <c r="U838" s="364" t="s">
        <v>17228</v>
      </c>
      <c r="V838" s="361"/>
      <c r="W838" s="365" t="s">
        <v>17575</v>
      </c>
      <c r="X838" s="365">
        <v>0</v>
      </c>
      <c r="Y838" s="365" t="s">
        <v>14075</v>
      </c>
      <c r="Z838" s="365">
        <v>30</v>
      </c>
      <c r="AA838" s="365">
        <v>78.599999999999994</v>
      </c>
      <c r="AB838" s="365"/>
      <c r="AC838" s="732"/>
    </row>
    <row r="842" spans="1:29" ht="15">
      <c r="A842" s="276" t="s">
        <v>17719</v>
      </c>
      <c r="B842" s="364" t="s">
        <v>1216</v>
      </c>
      <c r="C842" s="211" t="s">
        <v>3687</v>
      </c>
      <c r="D842" s="217" t="s">
        <v>17720</v>
      </c>
      <c r="E842" s="276" t="s">
        <v>17721</v>
      </c>
      <c r="F842" s="379" t="s">
        <v>16274</v>
      </c>
      <c r="G842" s="345" t="s">
        <v>17722</v>
      </c>
      <c r="H842" s="379"/>
      <c r="I842" s="359">
        <v>20150520</v>
      </c>
      <c r="J842" s="361">
        <v>20150525</v>
      </c>
      <c r="K842" s="361" t="s">
        <v>13580</v>
      </c>
      <c r="L842" s="380" t="s">
        <v>17542</v>
      </c>
      <c r="M842" s="380" t="s">
        <v>17543</v>
      </c>
      <c r="N842" s="381" t="s">
        <v>14352</v>
      </c>
      <c r="O842" s="359" t="s">
        <v>17546</v>
      </c>
      <c r="P842" s="380"/>
      <c r="Q842" s="380"/>
      <c r="R842" s="380"/>
      <c r="S842" s="369" t="s">
        <v>3693</v>
      </c>
      <c r="T842" s="382">
        <v>2</v>
      </c>
      <c r="U842" s="380"/>
      <c r="V842" s="380"/>
      <c r="W842" s="380"/>
      <c r="X842" s="380"/>
      <c r="Y842" s="380"/>
      <c r="Z842" s="380"/>
      <c r="AA842" s="380"/>
      <c r="AB842" s="738" t="s">
        <v>17723</v>
      </c>
    </row>
    <row r="843" spans="1:29" ht="15">
      <c r="A843" s="276" t="s">
        <v>17719</v>
      </c>
      <c r="B843" s="364" t="s">
        <v>1216</v>
      </c>
      <c r="C843" s="211" t="s">
        <v>3687</v>
      </c>
      <c r="D843" s="217" t="s">
        <v>17720</v>
      </c>
      <c r="E843" s="276" t="s">
        <v>17721</v>
      </c>
      <c r="F843" s="379" t="s">
        <v>16274</v>
      </c>
      <c r="G843" s="345" t="s">
        <v>17722</v>
      </c>
      <c r="H843" s="379"/>
      <c r="I843" s="359">
        <v>20150520</v>
      </c>
      <c r="J843" s="361">
        <v>20150525</v>
      </c>
      <c r="K843" s="361" t="s">
        <v>13580</v>
      </c>
      <c r="L843" s="380" t="s">
        <v>17724</v>
      </c>
      <c r="M843" s="380" t="s">
        <v>17725</v>
      </c>
      <c r="N843" s="381" t="s">
        <v>14352</v>
      </c>
      <c r="O843" s="359" t="s">
        <v>17546</v>
      </c>
      <c r="P843" s="380"/>
      <c r="Q843" s="380"/>
      <c r="R843" s="380"/>
      <c r="S843" s="369" t="s">
        <v>3693</v>
      </c>
      <c r="T843" s="382">
        <v>2</v>
      </c>
      <c r="U843" s="380"/>
      <c r="V843" s="380"/>
      <c r="W843" s="380"/>
      <c r="X843" s="380"/>
      <c r="Y843" s="380"/>
      <c r="Z843" s="380"/>
      <c r="AA843" s="380"/>
      <c r="AB843" s="739"/>
    </row>
    <row r="844" spans="1:29" ht="15">
      <c r="A844" s="276" t="s">
        <v>17719</v>
      </c>
      <c r="B844" s="364" t="s">
        <v>1216</v>
      </c>
      <c r="C844" s="211" t="s">
        <v>3687</v>
      </c>
      <c r="D844" s="217" t="s">
        <v>17720</v>
      </c>
      <c r="E844" s="276" t="s">
        <v>17721</v>
      </c>
      <c r="F844" s="379" t="s">
        <v>16274</v>
      </c>
      <c r="G844" s="345" t="s">
        <v>17722</v>
      </c>
      <c r="H844" s="379"/>
      <c r="I844" s="359">
        <v>20150520</v>
      </c>
      <c r="J844" s="361">
        <v>20150525</v>
      </c>
      <c r="K844" s="361" t="s">
        <v>13580</v>
      </c>
      <c r="L844" s="380" t="s">
        <v>17726</v>
      </c>
      <c r="M844" s="380" t="s">
        <v>17727</v>
      </c>
      <c r="N844" s="381" t="s">
        <v>14352</v>
      </c>
      <c r="O844" s="359" t="s">
        <v>17546</v>
      </c>
      <c r="P844" s="380"/>
      <c r="Q844" s="380"/>
      <c r="R844" s="380"/>
      <c r="S844" s="369" t="s">
        <v>3693</v>
      </c>
      <c r="T844" s="382">
        <v>2</v>
      </c>
      <c r="U844" s="380"/>
      <c r="V844" s="380"/>
      <c r="W844" s="380"/>
      <c r="X844" s="380"/>
      <c r="Y844" s="380"/>
      <c r="Z844" s="380"/>
      <c r="AA844" s="380"/>
      <c r="AB844" s="739"/>
    </row>
    <row r="845" spans="1:29" ht="15">
      <c r="A845" s="276" t="s">
        <v>17719</v>
      </c>
      <c r="B845" s="364" t="s">
        <v>1216</v>
      </c>
      <c r="C845" s="211" t="s">
        <v>3687</v>
      </c>
      <c r="D845" s="217" t="s">
        <v>17720</v>
      </c>
      <c r="E845" s="276" t="s">
        <v>17721</v>
      </c>
      <c r="F845" s="379" t="s">
        <v>16274</v>
      </c>
      <c r="G845" s="345" t="s">
        <v>17722</v>
      </c>
      <c r="H845" s="379"/>
      <c r="I845" s="359">
        <v>20150520</v>
      </c>
      <c r="J845" s="361">
        <v>20150525</v>
      </c>
      <c r="K845" s="361" t="s">
        <v>13580</v>
      </c>
      <c r="L845" s="380" t="s">
        <v>17728</v>
      </c>
      <c r="M845" s="380" t="s">
        <v>17729</v>
      </c>
      <c r="N845" s="381" t="s">
        <v>14352</v>
      </c>
      <c r="O845" s="359" t="s">
        <v>17546</v>
      </c>
      <c r="P845" s="380"/>
      <c r="Q845" s="380"/>
      <c r="R845" s="380"/>
      <c r="S845" s="369" t="s">
        <v>3693</v>
      </c>
      <c r="T845" s="382">
        <v>2</v>
      </c>
      <c r="U845" s="380"/>
      <c r="V845" s="380"/>
      <c r="W845" s="380"/>
      <c r="X845" s="380"/>
      <c r="Y845" s="380"/>
      <c r="Z845" s="380"/>
      <c r="AA845" s="380"/>
      <c r="AB845" s="739"/>
    </row>
    <row r="846" spans="1:29" ht="15">
      <c r="A846" s="276" t="s">
        <v>17719</v>
      </c>
      <c r="B846" s="364" t="s">
        <v>1216</v>
      </c>
      <c r="C846" s="211" t="s">
        <v>3687</v>
      </c>
      <c r="D846" s="217" t="s">
        <v>17720</v>
      </c>
      <c r="E846" s="276" t="s">
        <v>17721</v>
      </c>
      <c r="F846" s="379" t="s">
        <v>16274</v>
      </c>
      <c r="G846" s="345" t="s">
        <v>17722</v>
      </c>
      <c r="H846" s="379"/>
      <c r="I846" s="359">
        <v>20150520</v>
      </c>
      <c r="J846" s="361">
        <v>20150525</v>
      </c>
      <c r="K846" s="361" t="s">
        <v>13580</v>
      </c>
      <c r="L846" s="380" t="s">
        <v>17730</v>
      </c>
      <c r="M846" s="380" t="s">
        <v>17731</v>
      </c>
      <c r="N846" s="381" t="s">
        <v>14352</v>
      </c>
      <c r="O846" s="359" t="s">
        <v>17546</v>
      </c>
      <c r="P846" s="380"/>
      <c r="Q846" s="380"/>
      <c r="R846" s="380"/>
      <c r="S846" s="369" t="s">
        <v>3693</v>
      </c>
      <c r="T846" s="382">
        <v>2</v>
      </c>
      <c r="U846" s="380"/>
      <c r="V846" s="380"/>
      <c r="W846" s="380"/>
      <c r="X846" s="380"/>
      <c r="Y846" s="380"/>
      <c r="Z846" s="380"/>
      <c r="AA846" s="380"/>
      <c r="AB846" s="739"/>
    </row>
    <row r="847" spans="1:29" ht="15">
      <c r="A847" s="276" t="s">
        <v>17719</v>
      </c>
      <c r="B847" s="364" t="s">
        <v>1216</v>
      </c>
      <c r="C847" s="211" t="s">
        <v>3687</v>
      </c>
      <c r="D847" s="217" t="s">
        <v>17720</v>
      </c>
      <c r="E847" s="276" t="s">
        <v>17721</v>
      </c>
      <c r="F847" s="379" t="s">
        <v>16274</v>
      </c>
      <c r="G847" s="345" t="s">
        <v>17722</v>
      </c>
      <c r="H847" s="379"/>
      <c r="I847" s="359">
        <v>20150520</v>
      </c>
      <c r="J847" s="361">
        <v>20150525</v>
      </c>
      <c r="K847" s="361" t="s">
        <v>13580</v>
      </c>
      <c r="L847" s="380" t="s">
        <v>17732</v>
      </c>
      <c r="M847" s="380" t="s">
        <v>17733</v>
      </c>
      <c r="N847" s="381" t="s">
        <v>14352</v>
      </c>
      <c r="O847" s="359" t="s">
        <v>17546</v>
      </c>
      <c r="P847" s="380"/>
      <c r="Q847" s="380"/>
      <c r="R847" s="380"/>
      <c r="S847" s="369" t="s">
        <v>3693</v>
      </c>
      <c r="T847" s="382">
        <v>2</v>
      </c>
      <c r="U847" s="380"/>
      <c r="V847" s="380"/>
      <c r="W847" s="380"/>
      <c r="X847" s="380"/>
      <c r="Y847" s="380"/>
      <c r="Z847" s="380"/>
      <c r="AA847" s="380"/>
      <c r="AB847" s="739"/>
    </row>
    <row r="848" spans="1:29" ht="15">
      <c r="A848" s="276" t="s">
        <v>17719</v>
      </c>
      <c r="B848" s="364" t="s">
        <v>1216</v>
      </c>
      <c r="C848" s="211" t="s">
        <v>3687</v>
      </c>
      <c r="D848" s="217" t="s">
        <v>17720</v>
      </c>
      <c r="E848" s="276" t="s">
        <v>17721</v>
      </c>
      <c r="F848" s="379" t="s">
        <v>16274</v>
      </c>
      <c r="G848" s="345" t="s">
        <v>17722</v>
      </c>
      <c r="H848" s="379"/>
      <c r="I848" s="359">
        <v>20150520</v>
      </c>
      <c r="J848" s="361">
        <v>20150525</v>
      </c>
      <c r="K848" s="361" t="s">
        <v>13580</v>
      </c>
      <c r="L848" s="380" t="s">
        <v>17734</v>
      </c>
      <c r="M848" s="380" t="s">
        <v>17735</v>
      </c>
      <c r="N848" s="381" t="s">
        <v>14352</v>
      </c>
      <c r="O848" s="359" t="s">
        <v>17546</v>
      </c>
      <c r="P848" s="380"/>
      <c r="Q848" s="380"/>
      <c r="R848" s="380"/>
      <c r="S848" s="369" t="s">
        <v>3693</v>
      </c>
      <c r="T848" s="382">
        <v>2</v>
      </c>
      <c r="U848" s="380"/>
      <c r="V848" s="380"/>
      <c r="W848" s="380"/>
      <c r="X848" s="380"/>
      <c r="Y848" s="380"/>
      <c r="Z848" s="380"/>
      <c r="AA848" s="380"/>
      <c r="AB848" s="739"/>
    </row>
    <row r="849" spans="1:28" ht="15">
      <c r="A849" s="276" t="s">
        <v>17719</v>
      </c>
      <c r="B849" s="364" t="s">
        <v>1216</v>
      </c>
      <c r="C849" s="211" t="s">
        <v>3687</v>
      </c>
      <c r="D849" s="217" t="s">
        <v>17720</v>
      </c>
      <c r="E849" s="276" t="s">
        <v>17721</v>
      </c>
      <c r="F849" s="379" t="s">
        <v>16274</v>
      </c>
      <c r="G849" s="345" t="s">
        <v>17722</v>
      </c>
      <c r="H849" s="379"/>
      <c r="I849" s="359">
        <v>20150520</v>
      </c>
      <c r="J849" s="361">
        <v>20150525</v>
      </c>
      <c r="K849" s="361" t="s">
        <v>13580</v>
      </c>
      <c r="L849" s="380" t="s">
        <v>17736</v>
      </c>
      <c r="M849" s="380" t="s">
        <v>17737</v>
      </c>
      <c r="N849" s="381" t="s">
        <v>14352</v>
      </c>
      <c r="O849" s="359" t="s">
        <v>17546</v>
      </c>
      <c r="P849" s="380"/>
      <c r="Q849" s="380"/>
      <c r="R849" s="380"/>
      <c r="S849" s="369" t="s">
        <v>3693</v>
      </c>
      <c r="T849" s="382">
        <v>2</v>
      </c>
      <c r="U849" s="380"/>
      <c r="V849" s="380"/>
      <c r="W849" s="380"/>
      <c r="X849" s="380"/>
      <c r="Y849" s="380"/>
      <c r="Z849" s="380"/>
      <c r="AA849" s="380"/>
      <c r="AB849" s="740"/>
    </row>
    <row r="850" spans="1:28" ht="15">
      <c r="A850" s="276" t="s">
        <v>17719</v>
      </c>
      <c r="B850" s="364" t="s">
        <v>1216</v>
      </c>
      <c r="C850" s="211" t="s">
        <v>3687</v>
      </c>
      <c r="D850" s="217" t="s">
        <v>17720</v>
      </c>
      <c r="E850" s="276" t="s">
        <v>17721</v>
      </c>
      <c r="F850" s="379" t="s">
        <v>16274</v>
      </c>
      <c r="G850" s="345" t="s">
        <v>17722</v>
      </c>
      <c r="H850" s="379"/>
      <c r="I850" s="359">
        <v>20150520</v>
      </c>
      <c r="J850" s="361">
        <v>20150525</v>
      </c>
      <c r="K850" s="361" t="s">
        <v>13580</v>
      </c>
      <c r="L850" s="380" t="s">
        <v>17209</v>
      </c>
      <c r="M850" s="380" t="s">
        <v>17210</v>
      </c>
      <c r="N850" s="381" t="s">
        <v>14352</v>
      </c>
      <c r="O850" s="359" t="s">
        <v>17546</v>
      </c>
      <c r="P850" s="380"/>
      <c r="Q850" s="380"/>
      <c r="R850" s="380"/>
      <c r="S850" s="369" t="s">
        <v>3693</v>
      </c>
      <c r="T850" s="382">
        <v>1</v>
      </c>
      <c r="U850" s="380"/>
      <c r="V850" s="380"/>
      <c r="W850" s="380"/>
      <c r="X850" s="380"/>
      <c r="Y850" s="380"/>
      <c r="Z850" s="380"/>
      <c r="AA850" s="380"/>
      <c r="AB850" s="741" t="s">
        <v>17738</v>
      </c>
    </row>
    <row r="851" spans="1:28" ht="15">
      <c r="A851" s="276" t="s">
        <v>17739</v>
      </c>
      <c r="B851" s="364" t="s">
        <v>1216</v>
      </c>
      <c r="C851" s="211" t="s">
        <v>17740</v>
      </c>
      <c r="D851" s="217" t="s">
        <v>17741</v>
      </c>
      <c r="E851" s="276" t="s">
        <v>17742</v>
      </c>
      <c r="F851" s="379" t="s">
        <v>16274</v>
      </c>
      <c r="G851" s="345" t="s">
        <v>17743</v>
      </c>
      <c r="H851" s="379"/>
      <c r="I851" s="359">
        <v>20150520</v>
      </c>
      <c r="J851" s="361">
        <v>20150525</v>
      </c>
      <c r="K851" s="361" t="s">
        <v>13580</v>
      </c>
      <c r="L851" s="380" t="s">
        <v>17213</v>
      </c>
      <c r="M851" s="380" t="s">
        <v>17214</v>
      </c>
      <c r="N851" s="381" t="s">
        <v>14352</v>
      </c>
      <c r="O851" s="359" t="s">
        <v>17544</v>
      </c>
      <c r="P851" s="380"/>
      <c r="Q851" s="380"/>
      <c r="R851" s="380"/>
      <c r="S851" s="369" t="s">
        <v>16684</v>
      </c>
      <c r="T851" s="382">
        <v>1</v>
      </c>
      <c r="U851" s="380"/>
      <c r="V851" s="380"/>
      <c r="W851" s="380"/>
      <c r="X851" s="380"/>
      <c r="Y851" s="380"/>
      <c r="Z851" s="380"/>
      <c r="AA851" s="380"/>
      <c r="AB851" s="742"/>
    </row>
    <row r="852" spans="1:28" ht="15">
      <c r="A852" s="276" t="s">
        <v>17739</v>
      </c>
      <c r="B852" s="364" t="s">
        <v>1216</v>
      </c>
      <c r="C852" s="211" t="s">
        <v>17740</v>
      </c>
      <c r="D852" s="217" t="s">
        <v>17741</v>
      </c>
      <c r="E852" s="276" t="s">
        <v>17742</v>
      </c>
      <c r="F852" s="379" t="s">
        <v>16274</v>
      </c>
      <c r="G852" s="345" t="s">
        <v>17743</v>
      </c>
      <c r="H852" s="379"/>
      <c r="I852" s="359">
        <v>20150520</v>
      </c>
      <c r="J852" s="361">
        <v>20150525</v>
      </c>
      <c r="K852" s="361" t="s">
        <v>13580</v>
      </c>
      <c r="L852" s="380" t="s">
        <v>17131</v>
      </c>
      <c r="M852" s="380" t="s">
        <v>17132</v>
      </c>
      <c r="N852" s="381" t="s">
        <v>14352</v>
      </c>
      <c r="O852" s="359" t="s">
        <v>17544</v>
      </c>
      <c r="P852" s="380"/>
      <c r="Q852" s="380"/>
      <c r="R852" s="380"/>
      <c r="S852" s="369" t="s">
        <v>16684</v>
      </c>
      <c r="T852" s="382">
        <v>1</v>
      </c>
      <c r="U852" s="380"/>
      <c r="V852" s="380"/>
      <c r="W852" s="380"/>
      <c r="X852" s="380"/>
      <c r="Y852" s="380"/>
      <c r="Z852" s="380"/>
      <c r="AA852" s="380"/>
      <c r="AB852" s="742"/>
    </row>
    <row r="853" spans="1:28" ht="15">
      <c r="A853" s="276" t="s">
        <v>17739</v>
      </c>
      <c r="B853" s="364" t="s">
        <v>1216</v>
      </c>
      <c r="C853" s="211" t="s">
        <v>17740</v>
      </c>
      <c r="D853" s="217" t="s">
        <v>17741</v>
      </c>
      <c r="E853" s="276" t="s">
        <v>17742</v>
      </c>
      <c r="F853" s="379" t="s">
        <v>16274</v>
      </c>
      <c r="G853" s="345" t="s">
        <v>17743</v>
      </c>
      <c r="H853" s="379"/>
      <c r="I853" s="359">
        <v>20150520</v>
      </c>
      <c r="J853" s="361">
        <v>20150525</v>
      </c>
      <c r="K853" s="361" t="s">
        <v>13580</v>
      </c>
      <c r="L853" s="380" t="s">
        <v>17133</v>
      </c>
      <c r="M853" s="380" t="s">
        <v>17547</v>
      </c>
      <c r="N853" s="381" t="s">
        <v>14352</v>
      </c>
      <c r="O853" s="359" t="s">
        <v>17544</v>
      </c>
      <c r="P853" s="380"/>
      <c r="Q853" s="380"/>
      <c r="R853" s="380"/>
      <c r="S853" s="369" t="s">
        <v>16684</v>
      </c>
      <c r="T853" s="382">
        <v>1</v>
      </c>
      <c r="U853" s="380"/>
      <c r="V853" s="380"/>
      <c r="W853" s="380"/>
      <c r="X853" s="380"/>
      <c r="Y853" s="380"/>
      <c r="Z853" s="380"/>
      <c r="AA853" s="380"/>
      <c r="AB853" s="742"/>
    </row>
    <row r="854" spans="1:28" ht="15">
      <c r="A854" s="276" t="s">
        <v>17739</v>
      </c>
      <c r="B854" s="364" t="s">
        <v>1216</v>
      </c>
      <c r="C854" s="211" t="s">
        <v>17740</v>
      </c>
      <c r="D854" s="217" t="s">
        <v>17741</v>
      </c>
      <c r="E854" s="276" t="s">
        <v>17742</v>
      </c>
      <c r="F854" s="379" t="s">
        <v>16274</v>
      </c>
      <c r="G854" s="345" t="s">
        <v>17743</v>
      </c>
      <c r="H854" s="379"/>
      <c r="I854" s="359">
        <v>20150520</v>
      </c>
      <c r="J854" s="361">
        <v>20150525</v>
      </c>
      <c r="K854" s="361" t="s">
        <v>13580</v>
      </c>
      <c r="L854" s="380" t="s">
        <v>17135</v>
      </c>
      <c r="M854" s="380" t="s">
        <v>17136</v>
      </c>
      <c r="N854" s="381" t="s">
        <v>14352</v>
      </c>
      <c r="O854" s="359" t="s">
        <v>17544</v>
      </c>
      <c r="P854" s="380"/>
      <c r="Q854" s="380"/>
      <c r="R854" s="380"/>
      <c r="S854" s="369" t="s">
        <v>16684</v>
      </c>
      <c r="T854" s="382">
        <v>1</v>
      </c>
      <c r="U854" s="380"/>
      <c r="V854" s="380"/>
      <c r="W854" s="380"/>
      <c r="X854" s="380"/>
      <c r="Y854" s="380"/>
      <c r="Z854" s="380"/>
      <c r="AA854" s="380"/>
      <c r="AB854" s="742"/>
    </row>
    <row r="855" spans="1:28" ht="15">
      <c r="A855" s="276" t="s">
        <v>17739</v>
      </c>
      <c r="B855" s="364" t="s">
        <v>1216</v>
      </c>
      <c r="C855" s="211" t="s">
        <v>17740</v>
      </c>
      <c r="D855" s="217" t="s">
        <v>17741</v>
      </c>
      <c r="E855" s="276" t="s">
        <v>17742</v>
      </c>
      <c r="F855" s="379" t="s">
        <v>16274</v>
      </c>
      <c r="G855" s="345" t="s">
        <v>17743</v>
      </c>
      <c r="H855" s="379"/>
      <c r="I855" s="359">
        <v>20150520</v>
      </c>
      <c r="J855" s="361">
        <v>20150525</v>
      </c>
      <c r="K855" s="361" t="s">
        <v>13580</v>
      </c>
      <c r="L855" s="380" t="s">
        <v>17137</v>
      </c>
      <c r="M855" s="380" t="s">
        <v>17138</v>
      </c>
      <c r="N855" s="381" t="s">
        <v>14352</v>
      </c>
      <c r="O855" s="359" t="s">
        <v>17544</v>
      </c>
      <c r="P855" s="380"/>
      <c r="Q855" s="380"/>
      <c r="R855" s="380"/>
      <c r="S855" s="369" t="s">
        <v>16684</v>
      </c>
      <c r="T855" s="382">
        <v>1</v>
      </c>
      <c r="U855" s="380"/>
      <c r="V855" s="380"/>
      <c r="W855" s="380"/>
      <c r="X855" s="380"/>
      <c r="Y855" s="380"/>
      <c r="Z855" s="380"/>
      <c r="AA855" s="380"/>
      <c r="AB855" s="742"/>
    </row>
    <row r="856" spans="1:28" ht="15">
      <c r="A856" s="276" t="s">
        <v>17739</v>
      </c>
      <c r="B856" s="364" t="s">
        <v>1216</v>
      </c>
      <c r="C856" s="211" t="s">
        <v>17740</v>
      </c>
      <c r="D856" s="217" t="s">
        <v>17741</v>
      </c>
      <c r="E856" s="276" t="s">
        <v>17742</v>
      </c>
      <c r="F856" s="379" t="s">
        <v>16274</v>
      </c>
      <c r="G856" s="345" t="s">
        <v>17743</v>
      </c>
      <c r="H856" s="379"/>
      <c r="I856" s="383">
        <v>20150522</v>
      </c>
      <c r="J856" s="361">
        <v>20150603</v>
      </c>
      <c r="K856" s="361" t="s">
        <v>13580</v>
      </c>
      <c r="L856" s="380" t="s">
        <v>17744</v>
      </c>
      <c r="M856" s="380" t="s">
        <v>17745</v>
      </c>
      <c r="N856" s="381" t="s">
        <v>14352</v>
      </c>
      <c r="O856" s="359" t="s">
        <v>17544</v>
      </c>
      <c r="P856" s="380"/>
      <c r="Q856" s="380"/>
      <c r="R856" s="380"/>
      <c r="S856" s="369" t="s">
        <v>16684</v>
      </c>
      <c r="T856" s="382">
        <v>2</v>
      </c>
      <c r="U856" s="380"/>
      <c r="V856" s="380"/>
      <c r="W856" s="380"/>
      <c r="X856" s="380"/>
      <c r="Y856" s="380"/>
      <c r="Z856" s="380"/>
      <c r="AA856" s="380"/>
      <c r="AB856" s="742"/>
    </row>
    <row r="860" spans="1:28" ht="15">
      <c r="A860" s="276" t="s">
        <v>17739</v>
      </c>
      <c r="B860" s="364" t="s">
        <v>1216</v>
      </c>
      <c r="C860" s="211" t="s">
        <v>17740</v>
      </c>
      <c r="D860" s="217" t="s">
        <v>17741</v>
      </c>
      <c r="E860" s="276" t="s">
        <v>17742</v>
      </c>
      <c r="F860" s="199" t="s">
        <v>16274</v>
      </c>
      <c r="G860" s="345" t="s">
        <v>17746</v>
      </c>
      <c r="H860" s="199"/>
      <c r="I860" s="359">
        <v>20150602</v>
      </c>
      <c r="J860" s="361">
        <v>20150802</v>
      </c>
      <c r="K860" s="361" t="s">
        <v>13580</v>
      </c>
      <c r="L860" s="384" t="s">
        <v>17747</v>
      </c>
      <c r="M860" s="384" t="s">
        <v>17748</v>
      </c>
      <c r="N860" s="281" t="s">
        <v>14352</v>
      </c>
      <c r="O860" s="359" t="s">
        <v>17544</v>
      </c>
      <c r="P860" s="380"/>
      <c r="Q860" s="380">
        <v>8</v>
      </c>
      <c r="R860" s="380"/>
      <c r="S860" s="369" t="s">
        <v>16684</v>
      </c>
      <c r="T860" s="382">
        <v>1</v>
      </c>
      <c r="U860" s="380"/>
      <c r="V860" s="380"/>
      <c r="W860" s="380"/>
      <c r="X860" s="380"/>
      <c r="Y860" s="380"/>
      <c r="Z860" s="380"/>
      <c r="AA860" s="380"/>
      <c r="AB860" s="385"/>
    </row>
    <row r="861" spans="1:28" ht="15">
      <c r="A861" s="276" t="s">
        <v>17739</v>
      </c>
      <c r="B861" s="364" t="s">
        <v>1216</v>
      </c>
      <c r="C861" s="211" t="s">
        <v>17740</v>
      </c>
      <c r="D861" s="217" t="s">
        <v>17741</v>
      </c>
      <c r="E861" s="276" t="s">
        <v>17742</v>
      </c>
      <c r="F861" s="199" t="s">
        <v>16274</v>
      </c>
      <c r="G861" s="345" t="s">
        <v>17746</v>
      </c>
      <c r="H861" s="199"/>
      <c r="I861" s="359">
        <v>20150602</v>
      </c>
      <c r="J861" s="361">
        <v>20150802</v>
      </c>
      <c r="K861" s="361" t="s">
        <v>13580</v>
      </c>
      <c r="L861" s="384" t="s">
        <v>17749</v>
      </c>
      <c r="M861" s="384" t="s">
        <v>17750</v>
      </c>
      <c r="N861" s="281" t="s">
        <v>14352</v>
      </c>
      <c r="O861" s="359" t="s">
        <v>17544</v>
      </c>
      <c r="P861" s="380"/>
      <c r="Q861" s="380">
        <v>8</v>
      </c>
      <c r="R861" s="380"/>
      <c r="S861" s="369" t="s">
        <v>16684</v>
      </c>
      <c r="T861" s="382">
        <v>1</v>
      </c>
      <c r="U861" s="380"/>
      <c r="V861" s="380"/>
      <c r="W861" s="380"/>
      <c r="X861" s="380"/>
      <c r="Y861" s="380"/>
      <c r="Z861" s="380"/>
      <c r="AA861" s="380"/>
      <c r="AB861" s="385"/>
    </row>
    <row r="862" spans="1:28" ht="15">
      <c r="A862" s="276" t="s">
        <v>17739</v>
      </c>
      <c r="B862" s="364" t="s">
        <v>1216</v>
      </c>
      <c r="C862" s="211" t="s">
        <v>17740</v>
      </c>
      <c r="D862" s="217" t="s">
        <v>17741</v>
      </c>
      <c r="E862" s="276" t="s">
        <v>17742</v>
      </c>
      <c r="F862" s="199" t="s">
        <v>16274</v>
      </c>
      <c r="G862" s="345" t="s">
        <v>17746</v>
      </c>
      <c r="H862" s="199"/>
      <c r="I862" s="359">
        <v>20150602</v>
      </c>
      <c r="J862" s="361">
        <v>20150802</v>
      </c>
      <c r="K862" s="361" t="s">
        <v>13580</v>
      </c>
      <c r="L862" s="384" t="s">
        <v>17751</v>
      </c>
      <c r="M862" s="384" t="s">
        <v>17752</v>
      </c>
      <c r="N862" s="281" t="s">
        <v>14352</v>
      </c>
      <c r="O862" s="359" t="s">
        <v>17544</v>
      </c>
      <c r="P862" s="380"/>
      <c r="Q862" s="380">
        <v>8</v>
      </c>
      <c r="R862" s="380"/>
      <c r="S862" s="369" t="s">
        <v>16684</v>
      </c>
      <c r="T862" s="382">
        <v>1</v>
      </c>
      <c r="U862" s="380"/>
      <c r="V862" s="380"/>
      <c r="W862" s="380"/>
      <c r="X862" s="380"/>
      <c r="Y862" s="380"/>
      <c r="Z862" s="380"/>
      <c r="AA862" s="380"/>
      <c r="AB862" s="385"/>
    </row>
    <row r="863" spans="1:28" ht="15">
      <c r="A863" s="276" t="s">
        <v>17739</v>
      </c>
      <c r="B863" s="364" t="s">
        <v>1216</v>
      </c>
      <c r="C863" s="211" t="s">
        <v>17740</v>
      </c>
      <c r="D863" s="217" t="s">
        <v>17741</v>
      </c>
      <c r="E863" s="276" t="s">
        <v>17742</v>
      </c>
      <c r="F863" s="199" t="s">
        <v>16274</v>
      </c>
      <c r="G863" s="345" t="s">
        <v>17746</v>
      </c>
      <c r="H863" s="199"/>
      <c r="I863" s="359">
        <v>20150602</v>
      </c>
      <c r="J863" s="361">
        <v>20150802</v>
      </c>
      <c r="K863" s="361" t="s">
        <v>13580</v>
      </c>
      <c r="L863" s="384" t="s">
        <v>17753</v>
      </c>
      <c r="M863" s="384" t="s">
        <v>17754</v>
      </c>
      <c r="N863" s="281" t="s">
        <v>14352</v>
      </c>
      <c r="O863" s="359" t="s">
        <v>17544</v>
      </c>
      <c r="P863" s="380"/>
      <c r="Q863" s="380">
        <v>8</v>
      </c>
      <c r="R863" s="380"/>
      <c r="S863" s="369" t="s">
        <v>16684</v>
      </c>
      <c r="T863" s="382">
        <v>1</v>
      </c>
      <c r="U863" s="380"/>
      <c r="V863" s="380"/>
      <c r="W863" s="380"/>
      <c r="X863" s="380"/>
      <c r="Y863" s="380"/>
      <c r="Z863" s="380"/>
      <c r="AA863" s="380"/>
      <c r="AB863" s="385"/>
    </row>
    <row r="864" spans="1:28" ht="15">
      <c r="A864" s="276" t="s">
        <v>17739</v>
      </c>
      <c r="B864" s="364" t="s">
        <v>1216</v>
      </c>
      <c r="C864" s="211" t="s">
        <v>17740</v>
      </c>
      <c r="D864" s="217" t="s">
        <v>17741</v>
      </c>
      <c r="E864" s="276" t="s">
        <v>17742</v>
      </c>
      <c r="F864" s="199" t="s">
        <v>16274</v>
      </c>
      <c r="G864" s="345" t="s">
        <v>17746</v>
      </c>
      <c r="H864" s="199"/>
      <c r="I864" s="359">
        <v>20150602</v>
      </c>
      <c r="J864" s="361">
        <v>20150802</v>
      </c>
      <c r="K864" s="361" t="s">
        <v>13580</v>
      </c>
      <c r="L864" s="384" t="s">
        <v>17755</v>
      </c>
      <c r="M864" s="384" t="s">
        <v>17756</v>
      </c>
      <c r="N864" s="281" t="s">
        <v>14352</v>
      </c>
      <c r="O864" s="359" t="s">
        <v>17544</v>
      </c>
      <c r="P864" s="380"/>
      <c r="Q864" s="380">
        <v>8</v>
      </c>
      <c r="R864" s="380"/>
      <c r="S864" s="369" t="s">
        <v>16684</v>
      </c>
      <c r="T864" s="382">
        <v>1</v>
      </c>
      <c r="U864" s="380"/>
      <c r="V864" s="380"/>
      <c r="W864" s="380"/>
      <c r="X864" s="380"/>
      <c r="Y864" s="380"/>
      <c r="Z864" s="380"/>
      <c r="AA864" s="380"/>
      <c r="AB864" s="385"/>
    </row>
    <row r="865" spans="1:28" ht="15">
      <c r="A865" s="276" t="s">
        <v>17739</v>
      </c>
      <c r="B865" s="364" t="s">
        <v>1216</v>
      </c>
      <c r="C865" s="211" t="s">
        <v>17740</v>
      </c>
      <c r="D865" s="217" t="s">
        <v>17741</v>
      </c>
      <c r="E865" s="276" t="s">
        <v>17742</v>
      </c>
      <c r="F865" s="199" t="s">
        <v>16274</v>
      </c>
      <c r="G865" s="345" t="s">
        <v>17746</v>
      </c>
      <c r="H865" s="199"/>
      <c r="I865" s="359">
        <v>20150602</v>
      </c>
      <c r="J865" s="361">
        <v>20150802</v>
      </c>
      <c r="K865" s="361" t="s">
        <v>13580</v>
      </c>
      <c r="L865" s="384" t="s">
        <v>17757</v>
      </c>
      <c r="M865" s="384" t="s">
        <v>17758</v>
      </c>
      <c r="N865" s="281" t="s">
        <v>14352</v>
      </c>
      <c r="O865" s="359" t="s">
        <v>17544</v>
      </c>
      <c r="P865" s="380"/>
      <c r="Q865" s="380">
        <v>8</v>
      </c>
      <c r="R865" s="380"/>
      <c r="S865" s="369" t="s">
        <v>16684</v>
      </c>
      <c r="T865" s="382">
        <v>1</v>
      </c>
      <c r="U865" s="380"/>
      <c r="V865" s="380"/>
      <c r="W865" s="380"/>
      <c r="X865" s="380"/>
      <c r="Y865" s="380"/>
      <c r="Z865" s="380"/>
      <c r="AA865" s="380"/>
      <c r="AB865" s="385"/>
    </row>
    <row r="866" spans="1:28" ht="15">
      <c r="A866" s="276" t="s">
        <v>17739</v>
      </c>
      <c r="B866" s="364" t="s">
        <v>1216</v>
      </c>
      <c r="C866" s="211" t="s">
        <v>17740</v>
      </c>
      <c r="D866" s="217" t="s">
        <v>17741</v>
      </c>
      <c r="E866" s="276" t="s">
        <v>17742</v>
      </c>
      <c r="F866" s="199" t="s">
        <v>16274</v>
      </c>
      <c r="G866" s="345" t="s">
        <v>17746</v>
      </c>
      <c r="H866" s="199"/>
      <c r="I866" s="359">
        <v>20150602</v>
      </c>
      <c r="J866" s="361">
        <v>20150802</v>
      </c>
      <c r="K866" s="361" t="s">
        <v>13580</v>
      </c>
      <c r="L866" s="384" t="s">
        <v>17759</v>
      </c>
      <c r="M866" s="384" t="s">
        <v>17760</v>
      </c>
      <c r="N866" s="281" t="s">
        <v>14352</v>
      </c>
      <c r="O866" s="359" t="s">
        <v>17544</v>
      </c>
      <c r="P866" s="380"/>
      <c r="Q866" s="380">
        <v>8</v>
      </c>
      <c r="R866" s="380"/>
      <c r="S866" s="369" t="s">
        <v>16684</v>
      </c>
      <c r="T866" s="382">
        <v>1</v>
      </c>
      <c r="U866" s="380"/>
      <c r="V866" s="380"/>
      <c r="W866" s="380"/>
      <c r="X866" s="380"/>
      <c r="Y866" s="380"/>
      <c r="Z866" s="380"/>
      <c r="AA866" s="380"/>
      <c r="AB866" s="385"/>
    </row>
    <row r="867" spans="1:28" ht="15">
      <c r="A867" s="276" t="s">
        <v>17739</v>
      </c>
      <c r="B867" s="364" t="s">
        <v>1216</v>
      </c>
      <c r="C867" s="211" t="s">
        <v>17740</v>
      </c>
      <c r="D867" s="217" t="s">
        <v>17741</v>
      </c>
      <c r="E867" s="276" t="s">
        <v>17742</v>
      </c>
      <c r="F867" s="199" t="s">
        <v>16274</v>
      </c>
      <c r="G867" s="345" t="s">
        <v>17746</v>
      </c>
      <c r="H867" s="199"/>
      <c r="I867" s="359">
        <v>20150602</v>
      </c>
      <c r="J867" s="361">
        <v>20150802</v>
      </c>
      <c r="K867" s="361" t="s">
        <v>13580</v>
      </c>
      <c r="L867" s="384" t="s">
        <v>17761</v>
      </c>
      <c r="M867" s="384" t="s">
        <v>17762</v>
      </c>
      <c r="N867" s="281" t="s">
        <v>14352</v>
      </c>
      <c r="O867" s="359" t="s">
        <v>17544</v>
      </c>
      <c r="P867" s="380"/>
      <c r="Q867" s="380">
        <v>8</v>
      </c>
      <c r="R867" s="380"/>
      <c r="S867" s="369" t="s">
        <v>16684</v>
      </c>
      <c r="T867" s="382">
        <v>1</v>
      </c>
      <c r="U867" s="380"/>
      <c r="V867" s="380"/>
      <c r="W867" s="380"/>
      <c r="X867" s="380"/>
      <c r="Y867" s="380"/>
      <c r="Z867" s="380"/>
      <c r="AA867" s="380"/>
      <c r="AB867" s="385"/>
    </row>
    <row r="868" spans="1:28" ht="15">
      <c r="A868" s="276" t="s">
        <v>17739</v>
      </c>
      <c r="B868" s="364" t="s">
        <v>1216</v>
      </c>
      <c r="C868" s="211" t="s">
        <v>17740</v>
      </c>
      <c r="D868" s="217" t="s">
        <v>17741</v>
      </c>
      <c r="E868" s="276" t="s">
        <v>17742</v>
      </c>
      <c r="F868" s="199" t="s">
        <v>16274</v>
      </c>
      <c r="G868" s="345" t="s">
        <v>17746</v>
      </c>
      <c r="H868" s="199"/>
      <c r="I868" s="359">
        <v>20150602</v>
      </c>
      <c r="J868" s="361">
        <v>20150802</v>
      </c>
      <c r="K868" s="361" t="s">
        <v>13580</v>
      </c>
      <c r="L868" s="384" t="s">
        <v>17763</v>
      </c>
      <c r="M868" s="384" t="s">
        <v>17764</v>
      </c>
      <c r="N868" s="281" t="s">
        <v>14352</v>
      </c>
      <c r="O868" s="359" t="s">
        <v>17544</v>
      </c>
      <c r="P868" s="380"/>
      <c r="Q868" s="380">
        <v>8</v>
      </c>
      <c r="R868" s="380"/>
      <c r="S868" s="369" t="s">
        <v>16684</v>
      </c>
      <c r="T868" s="382">
        <v>1</v>
      </c>
      <c r="U868" s="380"/>
      <c r="V868" s="380"/>
      <c r="W868" s="380"/>
      <c r="X868" s="380"/>
      <c r="Y868" s="380"/>
      <c r="Z868" s="380"/>
      <c r="AA868" s="380"/>
      <c r="AB868" s="386"/>
    </row>
    <row r="869" spans="1:28" ht="15">
      <c r="A869" s="276" t="s">
        <v>17739</v>
      </c>
      <c r="B869" s="364" t="s">
        <v>1216</v>
      </c>
      <c r="C869" s="211" t="s">
        <v>17740</v>
      </c>
      <c r="D869" s="217" t="s">
        <v>17741</v>
      </c>
      <c r="E869" s="276" t="s">
        <v>17742</v>
      </c>
      <c r="F869" s="199" t="s">
        <v>16274</v>
      </c>
      <c r="G869" s="345" t="s">
        <v>17746</v>
      </c>
      <c r="H869" s="199"/>
      <c r="I869" s="359">
        <v>20150602</v>
      </c>
      <c r="J869" s="361">
        <v>20150802</v>
      </c>
      <c r="K869" s="361" t="s">
        <v>13580</v>
      </c>
      <c r="L869" s="384" t="s">
        <v>17765</v>
      </c>
      <c r="M869" s="384" t="s">
        <v>17766</v>
      </c>
      <c r="N869" s="281" t="s">
        <v>14352</v>
      </c>
      <c r="O869" s="359" t="s">
        <v>17544</v>
      </c>
      <c r="P869" s="380"/>
      <c r="Q869" s="380">
        <v>8</v>
      </c>
      <c r="R869" s="380"/>
      <c r="S869" s="369" t="s">
        <v>16684</v>
      </c>
      <c r="T869" s="382">
        <v>1</v>
      </c>
      <c r="U869" s="380"/>
      <c r="V869" s="380"/>
      <c r="W869" s="380"/>
      <c r="X869" s="380"/>
      <c r="Y869" s="380"/>
      <c r="Z869" s="380"/>
      <c r="AA869" s="380"/>
      <c r="AB869" s="386"/>
    </row>
    <row r="870" spans="1:28" ht="15">
      <c r="A870" s="276" t="s">
        <v>17739</v>
      </c>
      <c r="B870" s="364" t="s">
        <v>1216</v>
      </c>
      <c r="C870" s="211" t="s">
        <v>17740</v>
      </c>
      <c r="D870" s="217" t="s">
        <v>17741</v>
      </c>
      <c r="E870" s="276" t="s">
        <v>17742</v>
      </c>
      <c r="F870" s="199" t="s">
        <v>16274</v>
      </c>
      <c r="G870" s="345" t="s">
        <v>17746</v>
      </c>
      <c r="H870" s="199"/>
      <c r="I870" s="359">
        <v>20150602</v>
      </c>
      <c r="J870" s="361">
        <v>20150802</v>
      </c>
      <c r="K870" s="361" t="s">
        <v>13580</v>
      </c>
      <c r="L870" s="384" t="s">
        <v>17767</v>
      </c>
      <c r="M870" s="384" t="s">
        <v>17768</v>
      </c>
      <c r="N870" s="281" t="s">
        <v>14352</v>
      </c>
      <c r="O870" s="359" t="s">
        <v>17544</v>
      </c>
      <c r="P870" s="380"/>
      <c r="Q870" s="380">
        <v>8</v>
      </c>
      <c r="R870" s="380"/>
      <c r="S870" s="369" t="s">
        <v>16684</v>
      </c>
      <c r="T870" s="382">
        <v>1</v>
      </c>
      <c r="U870" s="380"/>
      <c r="V870" s="380"/>
      <c r="W870" s="380"/>
      <c r="X870" s="380"/>
      <c r="Y870" s="380"/>
      <c r="Z870" s="380"/>
      <c r="AA870" s="380"/>
      <c r="AB870" s="386"/>
    </row>
    <row r="871" spans="1:28" ht="15">
      <c r="A871" s="276" t="s">
        <v>17739</v>
      </c>
      <c r="B871" s="364" t="s">
        <v>1216</v>
      </c>
      <c r="C871" s="211" t="s">
        <v>17740</v>
      </c>
      <c r="D871" s="217" t="s">
        <v>17741</v>
      </c>
      <c r="E871" s="276" t="s">
        <v>17742</v>
      </c>
      <c r="F871" s="199" t="s">
        <v>16274</v>
      </c>
      <c r="G871" s="345" t="s">
        <v>17746</v>
      </c>
      <c r="H871" s="199"/>
      <c r="I871" s="359">
        <v>20150602</v>
      </c>
      <c r="J871" s="361">
        <v>20150802</v>
      </c>
      <c r="K871" s="361" t="s">
        <v>13580</v>
      </c>
      <c r="L871" s="384" t="s">
        <v>17769</v>
      </c>
      <c r="M871" s="384" t="s">
        <v>17770</v>
      </c>
      <c r="N871" s="281" t="s">
        <v>14352</v>
      </c>
      <c r="O871" s="359" t="s">
        <v>17544</v>
      </c>
      <c r="P871" s="380"/>
      <c r="Q871" s="380">
        <v>8</v>
      </c>
      <c r="R871" s="380"/>
      <c r="S871" s="369" t="s">
        <v>16684</v>
      </c>
      <c r="T871" s="382">
        <v>1</v>
      </c>
      <c r="U871" s="380"/>
      <c r="V871" s="380"/>
      <c r="W871" s="380"/>
      <c r="X871" s="380"/>
      <c r="Y871" s="380"/>
      <c r="Z871" s="380"/>
      <c r="AA871" s="380"/>
      <c r="AB871" s="386"/>
    </row>
    <row r="872" spans="1:28" ht="15">
      <c r="A872" s="276" t="s">
        <v>17739</v>
      </c>
      <c r="B872" s="364" t="s">
        <v>1216</v>
      </c>
      <c r="C872" s="211" t="s">
        <v>17740</v>
      </c>
      <c r="D872" s="217" t="s">
        <v>17741</v>
      </c>
      <c r="E872" s="276" t="s">
        <v>17742</v>
      </c>
      <c r="F872" s="199" t="s">
        <v>16274</v>
      </c>
      <c r="G872" s="345" t="s">
        <v>17746</v>
      </c>
      <c r="H872" s="199"/>
      <c r="I872" s="359">
        <v>20150602</v>
      </c>
      <c r="J872" s="361">
        <v>20150802</v>
      </c>
      <c r="K872" s="361" t="s">
        <v>13580</v>
      </c>
      <c r="L872" s="384" t="s">
        <v>17771</v>
      </c>
      <c r="M872" s="384" t="s">
        <v>17772</v>
      </c>
      <c r="N872" s="281" t="s">
        <v>14352</v>
      </c>
      <c r="O872" s="359" t="s">
        <v>17544</v>
      </c>
      <c r="P872" s="380"/>
      <c r="Q872" s="380">
        <v>8</v>
      </c>
      <c r="R872" s="380"/>
      <c r="S872" s="369" t="s">
        <v>16684</v>
      </c>
      <c r="T872" s="382">
        <v>1</v>
      </c>
      <c r="U872" s="380"/>
      <c r="V872" s="380"/>
      <c r="W872" s="380"/>
      <c r="X872" s="380"/>
      <c r="Y872" s="380"/>
      <c r="Z872" s="380"/>
      <c r="AA872" s="380"/>
      <c r="AB872" s="386"/>
    </row>
    <row r="873" spans="1:28" ht="15">
      <c r="A873" s="276" t="s">
        <v>17739</v>
      </c>
      <c r="B873" s="364" t="s">
        <v>1216</v>
      </c>
      <c r="C873" s="211" t="s">
        <v>17740</v>
      </c>
      <c r="D873" s="217" t="s">
        <v>17741</v>
      </c>
      <c r="E873" s="276" t="s">
        <v>17742</v>
      </c>
      <c r="F873" s="199" t="s">
        <v>16274</v>
      </c>
      <c r="G873" s="345" t="s">
        <v>17746</v>
      </c>
      <c r="H873" s="199"/>
      <c r="I873" s="359">
        <v>20150602</v>
      </c>
      <c r="J873" s="361">
        <v>20150802</v>
      </c>
      <c r="K873" s="361" t="s">
        <v>13580</v>
      </c>
      <c r="L873" s="384" t="s">
        <v>17773</v>
      </c>
      <c r="M873" s="384" t="s">
        <v>17774</v>
      </c>
      <c r="N873" s="281" t="s">
        <v>14352</v>
      </c>
      <c r="O873" s="359" t="s">
        <v>17544</v>
      </c>
      <c r="P873" s="380"/>
      <c r="Q873" s="380">
        <v>8</v>
      </c>
      <c r="R873" s="380"/>
      <c r="S873" s="369" t="s">
        <v>16684</v>
      </c>
      <c r="T873" s="382">
        <v>1</v>
      </c>
      <c r="U873" s="380"/>
      <c r="V873" s="380"/>
      <c r="W873" s="380"/>
      <c r="X873" s="380"/>
      <c r="Y873" s="380"/>
      <c r="Z873" s="380"/>
      <c r="AA873" s="380"/>
      <c r="AB873" s="386"/>
    </row>
    <row r="874" spans="1:28" ht="15">
      <c r="A874" s="276" t="s">
        <v>17739</v>
      </c>
      <c r="B874" s="364" t="s">
        <v>1216</v>
      </c>
      <c r="C874" s="211" t="s">
        <v>17740</v>
      </c>
      <c r="D874" s="217" t="s">
        <v>17741</v>
      </c>
      <c r="E874" s="276" t="s">
        <v>17742</v>
      </c>
      <c r="F874" s="199" t="s">
        <v>16274</v>
      </c>
      <c r="G874" s="345" t="s">
        <v>17746</v>
      </c>
      <c r="H874" s="199"/>
      <c r="I874" s="359">
        <v>20150602</v>
      </c>
      <c r="J874" s="361">
        <v>20150802</v>
      </c>
      <c r="K874" s="361" t="s">
        <v>13580</v>
      </c>
      <c r="L874" s="384" t="s">
        <v>17775</v>
      </c>
      <c r="M874" s="384" t="s">
        <v>17776</v>
      </c>
      <c r="N874" s="281" t="s">
        <v>14352</v>
      </c>
      <c r="O874" s="359" t="s">
        <v>17544</v>
      </c>
      <c r="P874" s="380"/>
      <c r="Q874" s="380">
        <v>8</v>
      </c>
      <c r="R874" s="380"/>
      <c r="S874" s="369" t="s">
        <v>16684</v>
      </c>
      <c r="T874" s="382">
        <v>1</v>
      </c>
      <c r="U874" s="380"/>
      <c r="V874" s="380"/>
      <c r="W874" s="380"/>
      <c r="X874" s="380"/>
      <c r="Y874" s="380"/>
      <c r="Z874" s="380"/>
      <c r="AA874" s="380"/>
      <c r="AB874" s="386"/>
    </row>
    <row r="875" spans="1:28" ht="15">
      <c r="A875" s="276" t="s">
        <v>17739</v>
      </c>
      <c r="B875" s="364" t="s">
        <v>1216</v>
      </c>
      <c r="C875" s="211" t="s">
        <v>17740</v>
      </c>
      <c r="D875" s="217" t="s">
        <v>17741</v>
      </c>
      <c r="E875" s="276" t="s">
        <v>17742</v>
      </c>
      <c r="F875" s="199" t="s">
        <v>16274</v>
      </c>
      <c r="G875" s="345" t="s">
        <v>17746</v>
      </c>
      <c r="H875" s="199"/>
      <c r="I875" s="359">
        <v>20150602</v>
      </c>
      <c r="J875" s="361">
        <v>20150802</v>
      </c>
      <c r="K875" s="361" t="s">
        <v>13580</v>
      </c>
      <c r="L875" s="384" t="s">
        <v>17777</v>
      </c>
      <c r="M875" s="384" t="s">
        <v>17778</v>
      </c>
      <c r="N875" s="281" t="s">
        <v>14352</v>
      </c>
      <c r="O875" s="359" t="s">
        <v>17779</v>
      </c>
      <c r="P875" s="211"/>
      <c r="Q875" s="380">
        <v>8</v>
      </c>
      <c r="R875" s="211"/>
      <c r="S875" s="369" t="s">
        <v>16684</v>
      </c>
      <c r="T875" s="382">
        <v>1</v>
      </c>
      <c r="U875" s="211"/>
      <c r="V875" s="211"/>
      <c r="W875" s="211"/>
      <c r="X875" s="211"/>
      <c r="Y875" s="211"/>
      <c r="Z875" s="211"/>
      <c r="AA875" s="211"/>
      <c r="AB875" s="211"/>
    </row>
    <row r="876" spans="1:28" ht="15">
      <c r="A876" s="276" t="s">
        <v>17739</v>
      </c>
      <c r="B876" s="364" t="s">
        <v>1216</v>
      </c>
      <c r="C876" s="211" t="s">
        <v>17740</v>
      </c>
      <c r="D876" s="217" t="s">
        <v>17741</v>
      </c>
      <c r="E876" s="276" t="s">
        <v>17742</v>
      </c>
      <c r="F876" s="199" t="s">
        <v>16274</v>
      </c>
      <c r="G876" s="345" t="s">
        <v>17746</v>
      </c>
      <c r="H876" s="199"/>
      <c r="I876" s="359">
        <v>20150602</v>
      </c>
      <c r="J876" s="361">
        <v>20150802</v>
      </c>
      <c r="K876" s="361" t="s">
        <v>13580</v>
      </c>
      <c r="L876" s="384" t="s">
        <v>17780</v>
      </c>
      <c r="M876" s="384" t="s">
        <v>17781</v>
      </c>
      <c r="N876" s="281" t="s">
        <v>14352</v>
      </c>
      <c r="O876" s="359" t="s">
        <v>17779</v>
      </c>
      <c r="P876" s="211"/>
      <c r="Q876" s="380">
        <v>8</v>
      </c>
      <c r="R876" s="211"/>
      <c r="S876" s="369" t="s">
        <v>16684</v>
      </c>
      <c r="T876" s="382">
        <v>1</v>
      </c>
      <c r="U876" s="211"/>
      <c r="V876" s="211"/>
      <c r="W876" s="211"/>
      <c r="X876" s="211"/>
      <c r="Y876" s="211"/>
      <c r="Z876" s="211"/>
      <c r="AA876" s="211"/>
      <c r="AB876" s="211"/>
    </row>
    <row r="877" spans="1:28" ht="15">
      <c r="A877" s="276" t="s">
        <v>17739</v>
      </c>
      <c r="B877" s="364" t="s">
        <v>1216</v>
      </c>
      <c r="C877" s="211" t="s">
        <v>17740</v>
      </c>
      <c r="D877" s="217" t="s">
        <v>17741</v>
      </c>
      <c r="E877" s="276" t="s">
        <v>17742</v>
      </c>
      <c r="F877" s="199" t="s">
        <v>16274</v>
      </c>
      <c r="G877" s="345" t="s">
        <v>17746</v>
      </c>
      <c r="H877" s="199"/>
      <c r="I877" s="359">
        <v>20150602</v>
      </c>
      <c r="J877" s="361">
        <v>20150802</v>
      </c>
      <c r="K877" s="361" t="s">
        <v>13580</v>
      </c>
      <c r="L877" s="384" t="s">
        <v>17782</v>
      </c>
      <c r="M877" s="384" t="s">
        <v>17783</v>
      </c>
      <c r="N877" s="281" t="s">
        <v>14352</v>
      </c>
      <c r="O877" s="359" t="s">
        <v>17779</v>
      </c>
      <c r="P877" s="211"/>
      <c r="Q877" s="380">
        <v>8</v>
      </c>
      <c r="R877" s="211"/>
      <c r="S877" s="369" t="s">
        <v>16684</v>
      </c>
      <c r="T877" s="382">
        <v>1</v>
      </c>
      <c r="U877" s="211"/>
      <c r="V877" s="211"/>
      <c r="W877" s="211"/>
      <c r="X877" s="211"/>
      <c r="Y877" s="211"/>
      <c r="Z877" s="211"/>
      <c r="AA877" s="211"/>
      <c r="AB877" s="211"/>
    </row>
    <row r="878" spans="1:28" ht="15">
      <c r="A878" s="276" t="s">
        <v>17739</v>
      </c>
      <c r="B878" s="364" t="s">
        <v>1216</v>
      </c>
      <c r="C878" s="211" t="s">
        <v>17740</v>
      </c>
      <c r="D878" s="217" t="s">
        <v>17741</v>
      </c>
      <c r="E878" s="276" t="s">
        <v>17742</v>
      </c>
      <c r="F878" s="199" t="s">
        <v>16274</v>
      </c>
      <c r="G878" s="345" t="s">
        <v>17746</v>
      </c>
      <c r="H878" s="199"/>
      <c r="I878" s="359">
        <v>20150602</v>
      </c>
      <c r="J878" s="361">
        <v>20150802</v>
      </c>
      <c r="K878" s="361" t="s">
        <v>13580</v>
      </c>
      <c r="L878" s="384" t="s">
        <v>17784</v>
      </c>
      <c r="M878" s="384" t="s">
        <v>17785</v>
      </c>
      <c r="N878" s="281" t="s">
        <v>14352</v>
      </c>
      <c r="O878" s="359" t="s">
        <v>17779</v>
      </c>
      <c r="P878" s="211"/>
      <c r="Q878" s="380">
        <v>8</v>
      </c>
      <c r="R878" s="211"/>
      <c r="S878" s="369" t="s">
        <v>16684</v>
      </c>
      <c r="T878" s="382">
        <v>1</v>
      </c>
      <c r="U878" s="211"/>
      <c r="V878" s="211"/>
      <c r="W878" s="211"/>
      <c r="X878" s="211"/>
      <c r="Y878" s="211"/>
      <c r="Z878" s="211"/>
      <c r="AA878" s="211"/>
      <c r="AB878" s="211"/>
    </row>
    <row r="879" spans="1:28" ht="15">
      <c r="A879" s="276" t="s">
        <v>17739</v>
      </c>
      <c r="B879" s="364" t="s">
        <v>1216</v>
      </c>
      <c r="C879" s="211" t="s">
        <v>17740</v>
      </c>
      <c r="D879" s="217" t="s">
        <v>17741</v>
      </c>
      <c r="E879" s="276" t="s">
        <v>17742</v>
      </c>
      <c r="F879" s="199" t="s">
        <v>16274</v>
      </c>
      <c r="G879" s="345" t="s">
        <v>17746</v>
      </c>
      <c r="H879" s="199"/>
      <c r="I879" s="359">
        <v>20150602</v>
      </c>
      <c r="J879" s="361">
        <v>20150802</v>
      </c>
      <c r="K879" s="361" t="s">
        <v>13580</v>
      </c>
      <c r="L879" s="384" t="s">
        <v>17786</v>
      </c>
      <c r="M879" s="384" t="s">
        <v>17787</v>
      </c>
      <c r="N879" s="281" t="s">
        <v>14352</v>
      </c>
      <c r="O879" s="359" t="s">
        <v>17779</v>
      </c>
      <c r="P879" s="211"/>
      <c r="Q879" s="380">
        <v>8</v>
      </c>
      <c r="R879" s="211"/>
      <c r="S879" s="369" t="s">
        <v>16684</v>
      </c>
      <c r="T879" s="382">
        <v>1</v>
      </c>
      <c r="U879" s="211"/>
      <c r="V879" s="211"/>
      <c r="W879" s="211"/>
      <c r="X879" s="211"/>
      <c r="Y879" s="211"/>
      <c r="Z879" s="211"/>
      <c r="AA879" s="211"/>
      <c r="AB879" s="211"/>
    </row>
    <row r="880" spans="1:28" ht="15">
      <c r="A880" s="276" t="s">
        <v>17739</v>
      </c>
      <c r="B880" s="364" t="s">
        <v>1216</v>
      </c>
      <c r="C880" s="211" t="s">
        <v>17740</v>
      </c>
      <c r="D880" s="217" t="s">
        <v>17741</v>
      </c>
      <c r="E880" s="276" t="s">
        <v>17742</v>
      </c>
      <c r="F880" s="199" t="s">
        <v>16274</v>
      </c>
      <c r="G880" s="345" t="s">
        <v>17746</v>
      </c>
      <c r="H880" s="199"/>
      <c r="I880" s="359">
        <v>20150602</v>
      </c>
      <c r="J880" s="361">
        <v>20150802</v>
      </c>
      <c r="K880" s="361" t="s">
        <v>13580</v>
      </c>
      <c r="L880" s="384" t="s">
        <v>17788</v>
      </c>
      <c r="M880" s="384" t="s">
        <v>17789</v>
      </c>
      <c r="N880" s="281" t="s">
        <v>14352</v>
      </c>
      <c r="O880" s="359" t="s">
        <v>17779</v>
      </c>
      <c r="P880" s="211"/>
      <c r="Q880" s="380">
        <v>8</v>
      </c>
      <c r="R880" s="211"/>
      <c r="S880" s="369" t="s">
        <v>16684</v>
      </c>
      <c r="T880" s="382">
        <v>1</v>
      </c>
      <c r="U880" s="211"/>
      <c r="V880" s="211"/>
      <c r="W880" s="211"/>
      <c r="X880" s="211"/>
      <c r="Y880" s="211"/>
      <c r="Z880" s="211"/>
      <c r="AA880" s="211"/>
      <c r="AB880" s="211"/>
    </row>
    <row r="881" spans="1:28" ht="15">
      <c r="A881" s="276" t="s">
        <v>17739</v>
      </c>
      <c r="B881" s="364" t="s">
        <v>1216</v>
      </c>
      <c r="C881" s="211" t="s">
        <v>17740</v>
      </c>
      <c r="D881" s="217" t="s">
        <v>17741</v>
      </c>
      <c r="E881" s="276" t="s">
        <v>17742</v>
      </c>
      <c r="F881" s="199" t="s">
        <v>16274</v>
      </c>
      <c r="G881" s="345" t="s">
        <v>17746</v>
      </c>
      <c r="H881" s="199"/>
      <c r="I881" s="359">
        <v>20150602</v>
      </c>
      <c r="J881" s="361">
        <v>20150802</v>
      </c>
      <c r="K881" s="361" t="s">
        <v>13580</v>
      </c>
      <c r="L881" s="384" t="s">
        <v>17790</v>
      </c>
      <c r="M881" s="384" t="s">
        <v>17791</v>
      </c>
      <c r="N881" s="281" t="s">
        <v>14352</v>
      </c>
      <c r="O881" s="359" t="s">
        <v>17779</v>
      </c>
      <c r="P881" s="211"/>
      <c r="Q881" s="380">
        <v>8</v>
      </c>
      <c r="R881" s="211"/>
      <c r="S881" s="369" t="s">
        <v>16684</v>
      </c>
      <c r="T881" s="382">
        <v>1</v>
      </c>
      <c r="U881" s="211"/>
      <c r="V881" s="211"/>
      <c r="W881" s="211"/>
      <c r="X881" s="211"/>
      <c r="Y881" s="211"/>
      <c r="Z881" s="211"/>
      <c r="AA881" s="211"/>
      <c r="AB881" s="211"/>
    </row>
    <row r="882" spans="1:28" ht="15">
      <c r="A882" s="276" t="s">
        <v>17739</v>
      </c>
      <c r="B882" s="364" t="s">
        <v>1216</v>
      </c>
      <c r="C882" s="211" t="s">
        <v>17740</v>
      </c>
      <c r="D882" s="217" t="s">
        <v>17741</v>
      </c>
      <c r="E882" s="276" t="s">
        <v>17742</v>
      </c>
      <c r="F882" s="199" t="s">
        <v>16274</v>
      </c>
      <c r="G882" s="345" t="s">
        <v>17746</v>
      </c>
      <c r="H882" s="199"/>
      <c r="I882" s="359">
        <v>20150602</v>
      </c>
      <c r="J882" s="361">
        <v>20150802</v>
      </c>
      <c r="K882" s="361" t="s">
        <v>13580</v>
      </c>
      <c r="L882" s="384" t="s">
        <v>17792</v>
      </c>
      <c r="M882" s="384" t="s">
        <v>17793</v>
      </c>
      <c r="N882" s="281" t="s">
        <v>14352</v>
      </c>
      <c r="O882" s="359" t="s">
        <v>17779</v>
      </c>
      <c r="P882" s="211"/>
      <c r="Q882" s="380">
        <v>8</v>
      </c>
      <c r="R882" s="211"/>
      <c r="S882" s="369" t="s">
        <v>16684</v>
      </c>
      <c r="T882" s="382">
        <v>1</v>
      </c>
      <c r="U882" s="211"/>
      <c r="V882" s="211"/>
      <c r="W882" s="211"/>
      <c r="X882" s="211"/>
      <c r="Y882" s="211"/>
      <c r="Z882" s="211"/>
      <c r="AA882" s="211"/>
      <c r="AB882" s="211"/>
    </row>
    <row r="883" spans="1:28" ht="15">
      <c r="A883" s="276" t="s">
        <v>17739</v>
      </c>
      <c r="B883" s="364" t="s">
        <v>1216</v>
      </c>
      <c r="C883" s="211" t="s">
        <v>17740</v>
      </c>
      <c r="D883" s="217" t="s">
        <v>17741</v>
      </c>
      <c r="E883" s="276" t="s">
        <v>17742</v>
      </c>
      <c r="F883" s="199" t="s">
        <v>16274</v>
      </c>
      <c r="G883" s="345" t="s">
        <v>17746</v>
      </c>
      <c r="H883" s="199"/>
      <c r="I883" s="359">
        <v>20150602</v>
      </c>
      <c r="J883" s="361">
        <v>20150802</v>
      </c>
      <c r="K883" s="361" t="s">
        <v>13580</v>
      </c>
      <c r="L883" s="384" t="s">
        <v>17794</v>
      </c>
      <c r="M883" s="384" t="s">
        <v>17795</v>
      </c>
      <c r="N883" s="281" t="s">
        <v>14352</v>
      </c>
      <c r="O883" s="359" t="s">
        <v>17779</v>
      </c>
      <c r="P883" s="211"/>
      <c r="Q883" s="380">
        <v>8</v>
      </c>
      <c r="R883" s="211"/>
      <c r="S883" s="369" t="s">
        <v>16684</v>
      </c>
      <c r="T883" s="382">
        <v>1</v>
      </c>
      <c r="U883" s="211"/>
      <c r="V883" s="211"/>
      <c r="W883" s="211"/>
      <c r="X883" s="211"/>
      <c r="Y883" s="211"/>
      <c r="Z883" s="211"/>
      <c r="AA883" s="211"/>
      <c r="AB883" s="211"/>
    </row>
    <row r="884" spans="1:28" ht="15">
      <c r="A884" s="276" t="s">
        <v>17739</v>
      </c>
      <c r="B884" s="364" t="s">
        <v>1216</v>
      </c>
      <c r="C884" s="211" t="s">
        <v>17740</v>
      </c>
      <c r="D884" s="217" t="s">
        <v>17741</v>
      </c>
      <c r="E884" s="276" t="s">
        <v>17742</v>
      </c>
      <c r="F884" s="199" t="s">
        <v>16274</v>
      </c>
      <c r="G884" s="345" t="s">
        <v>17746</v>
      </c>
      <c r="H884" s="199"/>
      <c r="I884" s="359">
        <v>20150602</v>
      </c>
      <c r="J884" s="361">
        <v>20150802</v>
      </c>
      <c r="K884" s="361" t="s">
        <v>13580</v>
      </c>
      <c r="L884" s="384" t="s">
        <v>17796</v>
      </c>
      <c r="M884" s="384" t="s">
        <v>17797</v>
      </c>
      <c r="N884" s="281" t="s">
        <v>14352</v>
      </c>
      <c r="O884" s="359" t="s">
        <v>17779</v>
      </c>
      <c r="P884" s="211"/>
      <c r="Q884" s="380">
        <v>8</v>
      </c>
      <c r="R884" s="211"/>
      <c r="S884" s="369" t="s">
        <v>16684</v>
      </c>
      <c r="T884" s="382">
        <v>1</v>
      </c>
      <c r="U884" s="211"/>
      <c r="V884" s="211"/>
      <c r="W884" s="211"/>
      <c r="X884" s="211"/>
      <c r="Y884" s="211"/>
      <c r="Z884" s="211"/>
      <c r="AA884" s="211"/>
      <c r="AB884" s="211"/>
    </row>
    <row r="885" spans="1:28" ht="15">
      <c r="A885" s="276" t="s">
        <v>17739</v>
      </c>
      <c r="B885" s="364" t="s">
        <v>1216</v>
      </c>
      <c r="C885" s="211" t="s">
        <v>17740</v>
      </c>
      <c r="D885" s="217" t="s">
        <v>17741</v>
      </c>
      <c r="E885" s="276" t="s">
        <v>17742</v>
      </c>
      <c r="F885" s="199" t="s">
        <v>16274</v>
      </c>
      <c r="G885" s="345" t="s">
        <v>17746</v>
      </c>
      <c r="H885" s="199"/>
      <c r="I885" s="359">
        <v>20150602</v>
      </c>
      <c r="J885" s="361">
        <v>20150802</v>
      </c>
      <c r="K885" s="361" t="s">
        <v>13580</v>
      </c>
      <c r="L885" s="384" t="s">
        <v>17798</v>
      </c>
      <c r="M885" s="384" t="s">
        <v>17799</v>
      </c>
      <c r="N885" s="281" t="s">
        <v>14352</v>
      </c>
      <c r="O885" s="359" t="s">
        <v>17779</v>
      </c>
      <c r="P885" s="211"/>
      <c r="Q885" s="380">
        <v>8</v>
      </c>
      <c r="R885" s="211"/>
      <c r="S885" s="369" t="s">
        <v>16684</v>
      </c>
      <c r="T885" s="382">
        <v>1</v>
      </c>
      <c r="U885" s="211"/>
      <c r="V885" s="211"/>
      <c r="W885" s="211"/>
      <c r="X885" s="211"/>
      <c r="Y885" s="211"/>
      <c r="Z885" s="211"/>
      <c r="AA885" s="211"/>
      <c r="AB885" s="211"/>
    </row>
    <row r="886" spans="1:28" ht="15">
      <c r="A886" s="276" t="s">
        <v>17739</v>
      </c>
      <c r="B886" s="364" t="s">
        <v>1216</v>
      </c>
      <c r="C886" s="211" t="s">
        <v>17740</v>
      </c>
      <c r="D886" s="217" t="s">
        <v>17741</v>
      </c>
      <c r="E886" s="276" t="s">
        <v>17742</v>
      </c>
      <c r="F886" s="199" t="s">
        <v>16274</v>
      </c>
      <c r="G886" s="345" t="s">
        <v>17746</v>
      </c>
      <c r="H886" s="199"/>
      <c r="I886" s="359">
        <v>20150602</v>
      </c>
      <c r="J886" s="361">
        <v>20150802</v>
      </c>
      <c r="K886" s="361" t="s">
        <v>13580</v>
      </c>
      <c r="L886" s="384" t="s">
        <v>17800</v>
      </c>
      <c r="M886" s="384" t="s">
        <v>17801</v>
      </c>
      <c r="N886" s="281" t="s">
        <v>14352</v>
      </c>
      <c r="O886" s="359" t="s">
        <v>17779</v>
      </c>
      <c r="P886" s="211"/>
      <c r="Q886" s="380">
        <v>8</v>
      </c>
      <c r="R886" s="211"/>
      <c r="S886" s="369" t="s">
        <v>16684</v>
      </c>
      <c r="T886" s="382">
        <v>1</v>
      </c>
      <c r="U886" s="211"/>
      <c r="V886" s="211"/>
      <c r="W886" s="211"/>
      <c r="X886" s="211"/>
      <c r="Y886" s="211"/>
      <c r="Z886" s="211"/>
      <c r="AA886" s="211"/>
      <c r="AB886" s="211"/>
    </row>
    <row r="887" spans="1:28" ht="15">
      <c r="A887" s="276" t="s">
        <v>17739</v>
      </c>
      <c r="B887" s="364" t="s">
        <v>1216</v>
      </c>
      <c r="C887" s="211" t="s">
        <v>17740</v>
      </c>
      <c r="D887" s="217" t="s">
        <v>17741</v>
      </c>
      <c r="E887" s="276" t="s">
        <v>17742</v>
      </c>
      <c r="F887" s="199" t="s">
        <v>16274</v>
      </c>
      <c r="G887" s="345" t="s">
        <v>17746</v>
      </c>
      <c r="H887" s="199"/>
      <c r="I887" s="359">
        <v>20150602</v>
      </c>
      <c r="J887" s="361">
        <v>20150802</v>
      </c>
      <c r="K887" s="361" t="s">
        <v>13580</v>
      </c>
      <c r="L887" s="384" t="s">
        <v>17802</v>
      </c>
      <c r="M887" s="384" t="s">
        <v>17803</v>
      </c>
      <c r="N887" s="281" t="s">
        <v>14352</v>
      </c>
      <c r="O887" s="359" t="s">
        <v>17779</v>
      </c>
      <c r="P887" s="211"/>
      <c r="Q887" s="380">
        <v>8</v>
      </c>
      <c r="R887" s="211"/>
      <c r="S887" s="369" t="s">
        <v>16684</v>
      </c>
      <c r="T887" s="382">
        <v>1</v>
      </c>
      <c r="U887" s="211"/>
      <c r="V887" s="211"/>
      <c r="W887" s="211"/>
      <c r="X887" s="211"/>
      <c r="Y887" s="211"/>
      <c r="Z887" s="211"/>
      <c r="AA887" s="211"/>
      <c r="AB887" s="211"/>
    </row>
    <row r="888" spans="1:28" ht="15">
      <c r="A888" s="276" t="s">
        <v>17739</v>
      </c>
      <c r="B888" s="364" t="s">
        <v>1216</v>
      </c>
      <c r="C888" s="211" t="s">
        <v>17740</v>
      </c>
      <c r="D888" s="217" t="s">
        <v>17741</v>
      </c>
      <c r="E888" s="276" t="s">
        <v>17742</v>
      </c>
      <c r="F888" s="199" t="s">
        <v>16274</v>
      </c>
      <c r="G888" s="345" t="s">
        <v>17746</v>
      </c>
      <c r="H888" s="199"/>
      <c r="I888" s="359">
        <v>20150602</v>
      </c>
      <c r="J888" s="361">
        <v>20150802</v>
      </c>
      <c r="K888" s="361" t="s">
        <v>13580</v>
      </c>
      <c r="L888" s="384" t="s">
        <v>17804</v>
      </c>
      <c r="M888" s="384" t="s">
        <v>17805</v>
      </c>
      <c r="N888" s="281" t="s">
        <v>14352</v>
      </c>
      <c r="O888" s="359" t="s">
        <v>17779</v>
      </c>
      <c r="P888" s="211"/>
      <c r="Q888" s="380">
        <v>8</v>
      </c>
      <c r="R888" s="211"/>
      <c r="S888" s="369" t="s">
        <v>16684</v>
      </c>
      <c r="T888" s="382">
        <v>1</v>
      </c>
      <c r="U888" s="211"/>
      <c r="V888" s="211"/>
      <c r="W888" s="211"/>
      <c r="X888" s="211"/>
      <c r="Y888" s="211"/>
      <c r="Z888" s="211"/>
      <c r="AA888" s="211"/>
      <c r="AB888" s="211"/>
    </row>
    <row r="889" spans="1:28" ht="15">
      <c r="A889" s="276" t="s">
        <v>17739</v>
      </c>
      <c r="B889" s="364" t="s">
        <v>1216</v>
      </c>
      <c r="C889" s="211" t="s">
        <v>17740</v>
      </c>
      <c r="D889" s="217" t="s">
        <v>17741</v>
      </c>
      <c r="E889" s="276" t="s">
        <v>17742</v>
      </c>
      <c r="F889" s="199" t="s">
        <v>16274</v>
      </c>
      <c r="G889" s="345" t="s">
        <v>17746</v>
      </c>
      <c r="H889" s="199"/>
      <c r="I889" s="359">
        <v>20150602</v>
      </c>
      <c r="J889" s="361">
        <v>20150802</v>
      </c>
      <c r="K889" s="361" t="s">
        <v>13580</v>
      </c>
      <c r="L889" s="384" t="s">
        <v>17806</v>
      </c>
      <c r="M889" s="384" t="s">
        <v>17807</v>
      </c>
      <c r="N889" s="281" t="s">
        <v>14352</v>
      </c>
      <c r="O889" s="359" t="s">
        <v>17779</v>
      </c>
      <c r="P889" s="211"/>
      <c r="Q889" s="380">
        <v>8</v>
      </c>
      <c r="R889" s="211"/>
      <c r="S889" s="369" t="s">
        <v>16684</v>
      </c>
      <c r="T889" s="382">
        <v>1</v>
      </c>
      <c r="U889" s="211"/>
      <c r="V889" s="211"/>
      <c r="W889" s="211"/>
      <c r="X889" s="211"/>
      <c r="Y889" s="211"/>
      <c r="Z889" s="211"/>
      <c r="AA889" s="211"/>
      <c r="AB889" s="211"/>
    </row>
    <row r="890" spans="1:28" ht="15">
      <c r="A890" s="276" t="s">
        <v>17739</v>
      </c>
      <c r="B890" s="364" t="s">
        <v>1216</v>
      </c>
      <c r="C890" s="211" t="s">
        <v>17740</v>
      </c>
      <c r="D890" s="217" t="s">
        <v>17741</v>
      </c>
      <c r="E890" s="276" t="s">
        <v>17742</v>
      </c>
      <c r="F890" s="199" t="s">
        <v>16274</v>
      </c>
      <c r="G890" s="345" t="s">
        <v>17746</v>
      </c>
      <c r="H890" s="199"/>
      <c r="I890" s="359">
        <v>20150602</v>
      </c>
      <c r="J890" s="361">
        <v>20150802</v>
      </c>
      <c r="K890" s="361" t="s">
        <v>13580</v>
      </c>
      <c r="L890" s="384" t="s">
        <v>17808</v>
      </c>
      <c r="M890" s="384" t="s">
        <v>17809</v>
      </c>
      <c r="N890" s="281" t="s">
        <v>14352</v>
      </c>
      <c r="O890" s="359" t="s">
        <v>17779</v>
      </c>
      <c r="P890" s="211"/>
      <c r="Q890" s="380">
        <v>8</v>
      </c>
      <c r="R890" s="211"/>
      <c r="S890" s="369" t="s">
        <v>16684</v>
      </c>
      <c r="T890" s="382">
        <v>1</v>
      </c>
      <c r="U890" s="211"/>
      <c r="V890" s="211"/>
      <c r="W890" s="211"/>
      <c r="X890" s="211"/>
      <c r="Y890" s="211"/>
      <c r="Z890" s="211"/>
      <c r="AA890" s="211"/>
      <c r="AB890" s="211"/>
    </row>
    <row r="891" spans="1:28" ht="15">
      <c r="A891" s="276" t="s">
        <v>17739</v>
      </c>
      <c r="B891" s="364" t="s">
        <v>1216</v>
      </c>
      <c r="C891" s="211" t="s">
        <v>17740</v>
      </c>
      <c r="D891" s="217" t="s">
        <v>17741</v>
      </c>
      <c r="E891" s="276" t="s">
        <v>17742</v>
      </c>
      <c r="F891" s="199" t="s">
        <v>16274</v>
      </c>
      <c r="G891" s="345" t="s">
        <v>17746</v>
      </c>
      <c r="H891" s="199"/>
      <c r="I891" s="359">
        <v>20150602</v>
      </c>
      <c r="J891" s="361">
        <v>20150802</v>
      </c>
      <c r="K891" s="361" t="s">
        <v>13580</v>
      </c>
      <c r="L891" s="384" t="s">
        <v>17810</v>
      </c>
      <c r="M891" s="384" t="s">
        <v>17811</v>
      </c>
      <c r="N891" s="281" t="s">
        <v>14352</v>
      </c>
      <c r="O891" s="359" t="s">
        <v>17779</v>
      </c>
      <c r="P891" s="211"/>
      <c r="Q891" s="380">
        <v>8</v>
      </c>
      <c r="R891" s="211"/>
      <c r="S891" s="369" t="s">
        <v>16684</v>
      </c>
      <c r="T891" s="382">
        <v>1</v>
      </c>
      <c r="U891" s="211"/>
      <c r="V891" s="211"/>
      <c r="W891" s="211"/>
      <c r="X891" s="211"/>
      <c r="Y891" s="211"/>
      <c r="Z891" s="211"/>
      <c r="AA891" s="211"/>
      <c r="AB891" s="211"/>
    </row>
    <row r="892" spans="1:28" ht="15">
      <c r="A892" s="276" t="s">
        <v>17739</v>
      </c>
      <c r="B892" s="364" t="s">
        <v>1216</v>
      </c>
      <c r="C892" s="211" t="s">
        <v>17740</v>
      </c>
      <c r="D892" s="217" t="s">
        <v>17741</v>
      </c>
      <c r="E892" s="276" t="s">
        <v>17742</v>
      </c>
      <c r="F892" s="199" t="s">
        <v>16274</v>
      </c>
      <c r="G892" s="345" t="s">
        <v>17746</v>
      </c>
      <c r="H892" s="199"/>
      <c r="I892" s="359">
        <v>20150602</v>
      </c>
      <c r="J892" s="361">
        <v>20150802</v>
      </c>
      <c r="K892" s="361" t="s">
        <v>13580</v>
      </c>
      <c r="L892" s="384" t="s">
        <v>17812</v>
      </c>
      <c r="M892" s="384" t="s">
        <v>17813</v>
      </c>
      <c r="N892" s="281" t="s">
        <v>14352</v>
      </c>
      <c r="O892" s="359" t="s">
        <v>17779</v>
      </c>
      <c r="P892" s="211"/>
      <c r="Q892" s="380">
        <v>8</v>
      </c>
      <c r="R892" s="211"/>
      <c r="S892" s="369" t="s">
        <v>16684</v>
      </c>
      <c r="T892" s="382">
        <v>1</v>
      </c>
      <c r="U892" s="211"/>
      <c r="V892" s="211"/>
      <c r="W892" s="211"/>
      <c r="X892" s="211"/>
      <c r="Y892" s="211"/>
      <c r="Z892" s="211"/>
      <c r="AA892" s="211"/>
      <c r="AB892" s="211"/>
    </row>
    <row r="893" spans="1:28" ht="15">
      <c r="A893" s="276" t="s">
        <v>17739</v>
      </c>
      <c r="B893" s="364" t="s">
        <v>1216</v>
      </c>
      <c r="C893" s="211" t="s">
        <v>17740</v>
      </c>
      <c r="D893" s="217" t="s">
        <v>17741</v>
      </c>
      <c r="E893" s="276" t="s">
        <v>17742</v>
      </c>
      <c r="F893" s="199" t="s">
        <v>16274</v>
      </c>
      <c r="G893" s="345" t="s">
        <v>17746</v>
      </c>
      <c r="H893" s="199"/>
      <c r="I893" s="359">
        <v>20150602</v>
      </c>
      <c r="J893" s="361">
        <v>20150802</v>
      </c>
      <c r="K893" s="361" t="s">
        <v>13580</v>
      </c>
      <c r="L893" s="384" t="s">
        <v>17814</v>
      </c>
      <c r="M893" s="384" t="s">
        <v>17815</v>
      </c>
      <c r="N893" s="281" t="s">
        <v>14352</v>
      </c>
      <c r="O893" s="359" t="s">
        <v>17779</v>
      </c>
      <c r="P893" s="211"/>
      <c r="Q893" s="380">
        <v>8</v>
      </c>
      <c r="R893" s="211"/>
      <c r="S893" s="369" t="s">
        <v>16684</v>
      </c>
      <c r="T893" s="382">
        <v>1</v>
      </c>
      <c r="U893" s="211"/>
      <c r="V893" s="211"/>
      <c r="W893" s="211"/>
      <c r="X893" s="211"/>
      <c r="Y893" s="211"/>
      <c r="Z893" s="211"/>
      <c r="AA893" s="211"/>
      <c r="AB893" s="211"/>
    </row>
    <row r="894" spans="1:28" ht="15">
      <c r="A894" s="276" t="s">
        <v>17739</v>
      </c>
      <c r="B894" s="364" t="s">
        <v>1216</v>
      </c>
      <c r="C894" s="211" t="s">
        <v>17740</v>
      </c>
      <c r="D894" s="217" t="s">
        <v>17741</v>
      </c>
      <c r="E894" s="276" t="s">
        <v>17742</v>
      </c>
      <c r="F894" s="199" t="s">
        <v>16274</v>
      </c>
      <c r="G894" s="345" t="s">
        <v>17746</v>
      </c>
      <c r="H894" s="199"/>
      <c r="I894" s="359">
        <v>20150602</v>
      </c>
      <c r="J894" s="361">
        <v>20150802</v>
      </c>
      <c r="K894" s="361" t="s">
        <v>13580</v>
      </c>
      <c r="L894" s="384" t="s">
        <v>17816</v>
      </c>
      <c r="M894" s="384" t="s">
        <v>17817</v>
      </c>
      <c r="N894" s="281" t="s">
        <v>14352</v>
      </c>
      <c r="O894" s="359" t="s">
        <v>17779</v>
      </c>
      <c r="P894" s="211"/>
      <c r="Q894" s="380">
        <v>8</v>
      </c>
      <c r="R894" s="211"/>
      <c r="S894" s="369" t="s">
        <v>16684</v>
      </c>
      <c r="T894" s="382">
        <v>1</v>
      </c>
      <c r="U894" s="211"/>
      <c r="V894" s="211"/>
      <c r="W894" s="211"/>
      <c r="X894" s="211"/>
      <c r="Y894" s="211"/>
      <c r="Z894" s="211"/>
      <c r="AA894" s="211"/>
      <c r="AB894" s="211"/>
    </row>
    <row r="895" spans="1:28" ht="15">
      <c r="A895" s="276" t="s">
        <v>17739</v>
      </c>
      <c r="B895" s="364" t="s">
        <v>1216</v>
      </c>
      <c r="C895" s="211" t="s">
        <v>17740</v>
      </c>
      <c r="D895" s="217" t="s">
        <v>17741</v>
      </c>
      <c r="E895" s="276" t="s">
        <v>17742</v>
      </c>
      <c r="F895" s="199" t="s">
        <v>16274</v>
      </c>
      <c r="G895" s="345" t="s">
        <v>17746</v>
      </c>
      <c r="H895" s="199"/>
      <c r="I895" s="359">
        <v>20150602</v>
      </c>
      <c r="J895" s="361">
        <v>20150802</v>
      </c>
      <c r="K895" s="361" t="s">
        <v>13580</v>
      </c>
      <c r="L895" s="384" t="s">
        <v>17818</v>
      </c>
      <c r="M895" s="384" t="s">
        <v>17819</v>
      </c>
      <c r="N895" s="281" t="s">
        <v>14352</v>
      </c>
      <c r="O895" s="359" t="s">
        <v>17779</v>
      </c>
      <c r="P895" s="211"/>
      <c r="Q895" s="380">
        <v>8</v>
      </c>
      <c r="R895" s="211"/>
      <c r="S895" s="369" t="s">
        <v>16684</v>
      </c>
      <c r="T895" s="382">
        <v>1</v>
      </c>
      <c r="U895" s="211"/>
      <c r="V895" s="211"/>
      <c r="W895" s="211"/>
      <c r="X895" s="211"/>
      <c r="Y895" s="211"/>
      <c r="Z895" s="211"/>
      <c r="AA895" s="211"/>
      <c r="AB895" s="211"/>
    </row>
    <row r="896" spans="1:28" ht="15">
      <c r="A896" s="276" t="s">
        <v>17739</v>
      </c>
      <c r="B896" s="364" t="s">
        <v>1216</v>
      </c>
      <c r="C896" s="211" t="s">
        <v>17740</v>
      </c>
      <c r="D896" s="217" t="s">
        <v>17741</v>
      </c>
      <c r="E896" s="276" t="s">
        <v>17742</v>
      </c>
      <c r="F896" s="199" t="s">
        <v>16274</v>
      </c>
      <c r="G896" s="345" t="s">
        <v>17746</v>
      </c>
      <c r="H896" s="199"/>
      <c r="I896" s="359">
        <v>20150602</v>
      </c>
      <c r="J896" s="361">
        <v>20150802</v>
      </c>
      <c r="K896" s="361" t="s">
        <v>13580</v>
      </c>
      <c r="L896" s="384" t="s">
        <v>17820</v>
      </c>
      <c r="M896" s="384" t="s">
        <v>17821</v>
      </c>
      <c r="N896" s="281" t="s">
        <v>14352</v>
      </c>
      <c r="O896" s="359" t="s">
        <v>17779</v>
      </c>
      <c r="P896" s="211"/>
      <c r="Q896" s="380">
        <v>8</v>
      </c>
      <c r="R896" s="211"/>
      <c r="S896" s="369" t="s">
        <v>16684</v>
      </c>
      <c r="T896" s="382">
        <v>1</v>
      </c>
      <c r="U896" s="211"/>
      <c r="V896" s="211"/>
      <c r="W896" s="211"/>
      <c r="X896" s="211"/>
      <c r="Y896" s="211"/>
      <c r="Z896" s="211"/>
      <c r="AA896" s="211"/>
      <c r="AB896" s="211"/>
    </row>
    <row r="897" spans="1:28" ht="15">
      <c r="A897" s="276" t="s">
        <v>17739</v>
      </c>
      <c r="B897" s="364" t="s">
        <v>1216</v>
      </c>
      <c r="C897" s="211" t="s">
        <v>17740</v>
      </c>
      <c r="D897" s="217" t="s">
        <v>17741</v>
      </c>
      <c r="E897" s="276" t="s">
        <v>17742</v>
      </c>
      <c r="F897" s="199" t="s">
        <v>16274</v>
      </c>
      <c r="G897" s="345" t="s">
        <v>17746</v>
      </c>
      <c r="H897" s="199"/>
      <c r="I897" s="359">
        <v>20150602</v>
      </c>
      <c r="J897" s="361">
        <v>20150802</v>
      </c>
      <c r="K897" s="361" t="s">
        <v>13580</v>
      </c>
      <c r="L897" s="384" t="s">
        <v>17822</v>
      </c>
      <c r="M897" s="384" t="s">
        <v>17823</v>
      </c>
      <c r="N897" s="281" t="s">
        <v>14352</v>
      </c>
      <c r="O897" s="359" t="s">
        <v>17779</v>
      </c>
      <c r="P897" s="211"/>
      <c r="Q897" s="380">
        <v>8</v>
      </c>
      <c r="R897" s="211"/>
      <c r="S897" s="369" t="s">
        <v>16684</v>
      </c>
      <c r="T897" s="382">
        <v>1</v>
      </c>
      <c r="U897" s="211"/>
      <c r="V897" s="211"/>
      <c r="W897" s="211"/>
      <c r="X897" s="211"/>
      <c r="Y897" s="211"/>
      <c r="Z897" s="211"/>
      <c r="AA897" s="211"/>
      <c r="AB897" s="211"/>
    </row>
    <row r="898" spans="1:28" ht="15">
      <c r="A898" s="276" t="s">
        <v>17739</v>
      </c>
      <c r="B898" s="364" t="s">
        <v>1216</v>
      </c>
      <c r="C898" s="211" t="s">
        <v>17740</v>
      </c>
      <c r="D898" s="217" t="s">
        <v>17741</v>
      </c>
      <c r="E898" s="276" t="s">
        <v>17742</v>
      </c>
      <c r="F898" s="199" t="s">
        <v>16274</v>
      </c>
      <c r="G898" s="345" t="s">
        <v>17746</v>
      </c>
      <c r="H898" s="199"/>
      <c r="I898" s="359">
        <v>20150602</v>
      </c>
      <c r="J898" s="361">
        <v>20150802</v>
      </c>
      <c r="K898" s="361" t="s">
        <v>13580</v>
      </c>
      <c r="L898" s="384" t="s">
        <v>17824</v>
      </c>
      <c r="M898" s="384" t="s">
        <v>17825</v>
      </c>
      <c r="N898" s="281" t="s">
        <v>14352</v>
      </c>
      <c r="O898" s="359" t="s">
        <v>17779</v>
      </c>
      <c r="P898" s="211"/>
      <c r="Q898" s="380">
        <v>8</v>
      </c>
      <c r="R898" s="211"/>
      <c r="S898" s="369" t="s">
        <v>16684</v>
      </c>
      <c r="T898" s="382">
        <v>1</v>
      </c>
      <c r="U898" s="211"/>
      <c r="V898" s="211"/>
      <c r="W898" s="211"/>
      <c r="X898" s="211"/>
      <c r="Y898" s="211"/>
      <c r="Z898" s="211"/>
      <c r="AA898" s="211"/>
      <c r="AB898" s="211"/>
    </row>
    <row r="899" spans="1:28" ht="15">
      <c r="A899" s="276" t="s">
        <v>17739</v>
      </c>
      <c r="B899" s="364" t="s">
        <v>1216</v>
      </c>
      <c r="C899" s="211" t="s">
        <v>17740</v>
      </c>
      <c r="D899" s="217" t="s">
        <v>17741</v>
      </c>
      <c r="E899" s="276" t="s">
        <v>17742</v>
      </c>
      <c r="F899" s="199" t="s">
        <v>16274</v>
      </c>
      <c r="G899" s="345" t="s">
        <v>17746</v>
      </c>
      <c r="H899" s="199"/>
      <c r="I899" s="359">
        <v>20150602</v>
      </c>
      <c r="J899" s="361">
        <v>20150802</v>
      </c>
      <c r="K899" s="361" t="s">
        <v>13580</v>
      </c>
      <c r="L899" s="384" t="s">
        <v>17826</v>
      </c>
      <c r="M899" s="384" t="s">
        <v>17827</v>
      </c>
      <c r="N899" s="281" t="s">
        <v>14352</v>
      </c>
      <c r="O899" s="359" t="s">
        <v>17779</v>
      </c>
      <c r="P899" s="211"/>
      <c r="Q899" s="380">
        <v>8</v>
      </c>
      <c r="R899" s="211"/>
      <c r="S899" s="369" t="s">
        <v>16684</v>
      </c>
      <c r="T899" s="382">
        <v>1</v>
      </c>
      <c r="U899" s="211"/>
      <c r="V899" s="211"/>
      <c r="W899" s="211"/>
      <c r="X899" s="211"/>
      <c r="Y899" s="211"/>
      <c r="Z899" s="211"/>
      <c r="AA899" s="211"/>
      <c r="AB899" s="211"/>
    </row>
    <row r="900" spans="1:28" ht="15">
      <c r="A900" s="276" t="s">
        <v>17739</v>
      </c>
      <c r="B900" s="364" t="s">
        <v>1216</v>
      </c>
      <c r="C900" s="211" t="s">
        <v>17740</v>
      </c>
      <c r="D900" s="217" t="s">
        <v>17741</v>
      </c>
      <c r="E900" s="276" t="s">
        <v>17742</v>
      </c>
      <c r="F900" s="199" t="s">
        <v>16274</v>
      </c>
      <c r="G900" s="345" t="s">
        <v>17746</v>
      </c>
      <c r="H900" s="199"/>
      <c r="I900" s="359">
        <v>20150602</v>
      </c>
      <c r="J900" s="361">
        <v>20150802</v>
      </c>
      <c r="K900" s="361" t="s">
        <v>13580</v>
      </c>
      <c r="L900" s="384" t="s">
        <v>17828</v>
      </c>
      <c r="M900" s="384" t="s">
        <v>17829</v>
      </c>
      <c r="N900" s="281" t="s">
        <v>14352</v>
      </c>
      <c r="O900" s="359" t="s">
        <v>17779</v>
      </c>
      <c r="P900" s="211"/>
      <c r="Q900" s="380">
        <v>8</v>
      </c>
      <c r="R900" s="211"/>
      <c r="S900" s="369" t="s">
        <v>16684</v>
      </c>
      <c r="T900" s="382">
        <v>1</v>
      </c>
      <c r="U900" s="211"/>
      <c r="V900" s="211"/>
      <c r="W900" s="211"/>
      <c r="X900" s="211"/>
      <c r="Y900" s="211"/>
      <c r="Z900" s="211"/>
      <c r="AA900" s="211"/>
      <c r="AB900" s="211"/>
    </row>
    <row r="901" spans="1:28" ht="15">
      <c r="A901" s="276" t="s">
        <v>17739</v>
      </c>
      <c r="B901" s="364" t="s">
        <v>1216</v>
      </c>
      <c r="C901" s="211" t="s">
        <v>17740</v>
      </c>
      <c r="D901" s="217" t="s">
        <v>17741</v>
      </c>
      <c r="E901" s="276" t="s">
        <v>17742</v>
      </c>
      <c r="F901" s="199" t="s">
        <v>16274</v>
      </c>
      <c r="G901" s="345" t="s">
        <v>17746</v>
      </c>
      <c r="H901" s="199"/>
      <c r="I901" s="359">
        <v>20150602</v>
      </c>
      <c r="J901" s="361">
        <v>20150802</v>
      </c>
      <c r="K901" s="361" t="s">
        <v>13580</v>
      </c>
      <c r="L901" s="384" t="s">
        <v>17830</v>
      </c>
      <c r="M901" s="384" t="s">
        <v>17831</v>
      </c>
      <c r="N901" s="281" t="s">
        <v>14352</v>
      </c>
      <c r="O901" s="359" t="s">
        <v>17779</v>
      </c>
      <c r="P901" s="211"/>
      <c r="Q901" s="380">
        <v>8</v>
      </c>
      <c r="R901" s="211"/>
      <c r="S901" s="369" t="s">
        <v>16684</v>
      </c>
      <c r="T901" s="382">
        <v>1</v>
      </c>
      <c r="U901" s="211"/>
      <c r="V901" s="211"/>
      <c r="W901" s="211"/>
      <c r="X901" s="211"/>
      <c r="Y901" s="211"/>
      <c r="Z901" s="211"/>
      <c r="AA901" s="211"/>
      <c r="AB901" s="211"/>
    </row>
    <row r="902" spans="1:28" ht="15">
      <c r="A902" s="276" t="s">
        <v>17739</v>
      </c>
      <c r="B902" s="364" t="s">
        <v>1216</v>
      </c>
      <c r="C902" s="211" t="s">
        <v>17740</v>
      </c>
      <c r="D902" s="217" t="s">
        <v>17741</v>
      </c>
      <c r="E902" s="276" t="s">
        <v>17742</v>
      </c>
      <c r="F902" s="199" t="s">
        <v>16274</v>
      </c>
      <c r="G902" s="345" t="s">
        <v>17746</v>
      </c>
      <c r="H902" s="199"/>
      <c r="I902" s="359">
        <v>20150602</v>
      </c>
      <c r="J902" s="361">
        <v>20150802</v>
      </c>
      <c r="K902" s="361" t="s">
        <v>13580</v>
      </c>
      <c r="L902" s="384" t="s">
        <v>17832</v>
      </c>
      <c r="M902" s="384" t="s">
        <v>17833</v>
      </c>
      <c r="N902" s="281" t="s">
        <v>14352</v>
      </c>
      <c r="O902" s="359" t="s">
        <v>17779</v>
      </c>
      <c r="P902" s="211"/>
      <c r="Q902" s="380">
        <v>8</v>
      </c>
      <c r="R902" s="211"/>
      <c r="S902" s="369" t="s">
        <v>16684</v>
      </c>
      <c r="T902" s="382">
        <v>1</v>
      </c>
      <c r="U902" s="211"/>
      <c r="V902" s="211"/>
      <c r="W902" s="211"/>
      <c r="X902" s="211"/>
      <c r="Y902" s="211"/>
      <c r="Z902" s="211"/>
      <c r="AA902" s="211"/>
      <c r="AB902" s="211"/>
    </row>
    <row r="903" spans="1:28" ht="15">
      <c r="A903" s="276" t="s">
        <v>17739</v>
      </c>
      <c r="B903" s="364" t="s">
        <v>1216</v>
      </c>
      <c r="C903" s="211" t="s">
        <v>17740</v>
      </c>
      <c r="D903" s="217" t="s">
        <v>17741</v>
      </c>
      <c r="E903" s="276" t="s">
        <v>17742</v>
      </c>
      <c r="F903" s="199" t="s">
        <v>16274</v>
      </c>
      <c r="G903" s="345" t="s">
        <v>17746</v>
      </c>
      <c r="H903" s="199"/>
      <c r="I903" s="359">
        <v>20150602</v>
      </c>
      <c r="J903" s="361">
        <v>20150802</v>
      </c>
      <c r="K903" s="361" t="s">
        <v>13580</v>
      </c>
      <c r="L903" s="384" t="s">
        <v>17834</v>
      </c>
      <c r="M903" s="384" t="s">
        <v>17835</v>
      </c>
      <c r="N903" s="281" t="s">
        <v>14352</v>
      </c>
      <c r="O903" s="359" t="s">
        <v>17779</v>
      </c>
      <c r="P903" s="211"/>
      <c r="Q903" s="380">
        <v>8</v>
      </c>
      <c r="R903" s="211"/>
      <c r="S903" s="369" t="s">
        <v>16684</v>
      </c>
      <c r="T903" s="382">
        <v>1</v>
      </c>
      <c r="U903" s="211"/>
      <c r="V903" s="211"/>
      <c r="W903" s="211"/>
      <c r="X903" s="211"/>
      <c r="Y903" s="211"/>
      <c r="Z903" s="211"/>
      <c r="AA903" s="211"/>
      <c r="AB903" s="211"/>
    </row>
    <row r="904" spans="1:28" ht="15">
      <c r="A904" s="276" t="s">
        <v>17739</v>
      </c>
      <c r="B904" s="364" t="s">
        <v>1216</v>
      </c>
      <c r="C904" s="211" t="s">
        <v>17740</v>
      </c>
      <c r="D904" s="217" t="s">
        <v>17741</v>
      </c>
      <c r="E904" s="276" t="s">
        <v>17742</v>
      </c>
      <c r="F904" s="199" t="s">
        <v>16274</v>
      </c>
      <c r="G904" s="345" t="s">
        <v>17746</v>
      </c>
      <c r="H904" s="199"/>
      <c r="I904" s="359">
        <v>20150602</v>
      </c>
      <c r="J904" s="361">
        <v>20150802</v>
      </c>
      <c r="K904" s="361" t="s">
        <v>13580</v>
      </c>
      <c r="L904" s="384" t="s">
        <v>17836</v>
      </c>
      <c r="M904" s="384" t="s">
        <v>17837</v>
      </c>
      <c r="N904" s="281" t="s">
        <v>14352</v>
      </c>
      <c r="O904" s="359" t="s">
        <v>17779</v>
      </c>
      <c r="P904" s="211"/>
      <c r="Q904" s="380">
        <v>8</v>
      </c>
      <c r="R904" s="211"/>
      <c r="S904" s="369" t="s">
        <v>16684</v>
      </c>
      <c r="T904" s="382">
        <v>1</v>
      </c>
      <c r="U904" s="211"/>
      <c r="V904" s="211"/>
      <c r="W904" s="211"/>
      <c r="X904" s="211"/>
      <c r="Y904" s="211"/>
      <c r="Z904" s="211"/>
      <c r="AA904" s="211"/>
      <c r="AB904" s="211"/>
    </row>
    <row r="905" spans="1:28" ht="15">
      <c r="A905" s="276" t="s">
        <v>17739</v>
      </c>
      <c r="B905" s="364" t="s">
        <v>1216</v>
      </c>
      <c r="C905" s="211" t="s">
        <v>17740</v>
      </c>
      <c r="D905" s="217" t="s">
        <v>17741</v>
      </c>
      <c r="E905" s="276" t="s">
        <v>17742</v>
      </c>
      <c r="F905" s="199" t="s">
        <v>16274</v>
      </c>
      <c r="G905" s="345" t="s">
        <v>17746</v>
      </c>
      <c r="H905" s="199"/>
      <c r="I905" s="359">
        <v>20150602</v>
      </c>
      <c r="J905" s="361">
        <v>20150802</v>
      </c>
      <c r="K905" s="361" t="s">
        <v>13580</v>
      </c>
      <c r="L905" s="384" t="s">
        <v>17838</v>
      </c>
      <c r="M905" s="384" t="s">
        <v>17839</v>
      </c>
      <c r="N905" s="281" t="s">
        <v>14352</v>
      </c>
      <c r="O905" s="359" t="s">
        <v>17779</v>
      </c>
      <c r="P905" s="211"/>
      <c r="Q905" s="380">
        <v>8</v>
      </c>
      <c r="R905" s="211"/>
      <c r="S905" s="369" t="s">
        <v>16684</v>
      </c>
      <c r="T905" s="382">
        <v>1</v>
      </c>
      <c r="U905" s="211"/>
      <c r="V905" s="211"/>
      <c r="W905" s="211"/>
      <c r="X905" s="211"/>
      <c r="Y905" s="211"/>
      <c r="Z905" s="211"/>
      <c r="AA905" s="211"/>
      <c r="AB905" s="211"/>
    </row>
    <row r="906" spans="1:28" ht="15">
      <c r="A906" s="276" t="s">
        <v>17739</v>
      </c>
      <c r="B906" s="364" t="s">
        <v>1216</v>
      </c>
      <c r="C906" s="211" t="s">
        <v>17740</v>
      </c>
      <c r="D906" s="217" t="s">
        <v>17741</v>
      </c>
      <c r="E906" s="276" t="s">
        <v>17742</v>
      </c>
      <c r="F906" s="199" t="s">
        <v>16274</v>
      </c>
      <c r="G906" s="345" t="s">
        <v>17746</v>
      </c>
      <c r="H906" s="199"/>
      <c r="I906" s="359">
        <v>20150602</v>
      </c>
      <c r="J906" s="361">
        <v>20150802</v>
      </c>
      <c r="K906" s="361" t="s">
        <v>13580</v>
      </c>
      <c r="L906" s="384" t="s">
        <v>17840</v>
      </c>
      <c r="M906" s="384" t="s">
        <v>17841</v>
      </c>
      <c r="N906" s="281" t="s">
        <v>14352</v>
      </c>
      <c r="O906" s="359" t="s">
        <v>17779</v>
      </c>
      <c r="P906" s="211"/>
      <c r="Q906" s="380">
        <v>8</v>
      </c>
      <c r="R906" s="211"/>
      <c r="S906" s="369" t="s">
        <v>16684</v>
      </c>
      <c r="T906" s="382">
        <v>1</v>
      </c>
      <c r="U906" s="211"/>
      <c r="V906" s="211"/>
      <c r="W906" s="211"/>
      <c r="X906" s="211"/>
      <c r="Y906" s="211"/>
      <c r="Z906" s="211"/>
      <c r="AA906" s="211"/>
      <c r="AB906" s="211"/>
    </row>
    <row r="907" spans="1:28" ht="15">
      <c r="A907" s="276" t="s">
        <v>17739</v>
      </c>
      <c r="B907" s="364" t="s">
        <v>1216</v>
      </c>
      <c r="C907" s="211" t="s">
        <v>17740</v>
      </c>
      <c r="D907" s="217" t="s">
        <v>17741</v>
      </c>
      <c r="E907" s="276" t="s">
        <v>17742</v>
      </c>
      <c r="F907" s="199" t="s">
        <v>16274</v>
      </c>
      <c r="G907" s="345" t="s">
        <v>17746</v>
      </c>
      <c r="H907" s="199"/>
      <c r="I907" s="359">
        <v>20150602</v>
      </c>
      <c r="J907" s="361">
        <v>20150802</v>
      </c>
      <c r="K907" s="361" t="s">
        <v>13580</v>
      </c>
      <c r="L907" s="384" t="s">
        <v>17842</v>
      </c>
      <c r="M907" s="384" t="s">
        <v>17843</v>
      </c>
      <c r="N907" s="281" t="s">
        <v>14352</v>
      </c>
      <c r="O907" s="359" t="s">
        <v>17779</v>
      </c>
      <c r="P907" s="211"/>
      <c r="Q907" s="380">
        <v>8</v>
      </c>
      <c r="R907" s="211"/>
      <c r="S907" s="369" t="s">
        <v>16684</v>
      </c>
      <c r="T907" s="382">
        <v>1</v>
      </c>
      <c r="U907" s="211"/>
      <c r="V907" s="211"/>
      <c r="W907" s="211"/>
      <c r="X907" s="211"/>
      <c r="Y907" s="211"/>
      <c r="Z907" s="211"/>
      <c r="AA907" s="211"/>
      <c r="AB907" s="211"/>
    </row>
    <row r="908" spans="1:28" ht="15">
      <c r="A908" s="276" t="s">
        <v>17739</v>
      </c>
      <c r="B908" s="364" t="s">
        <v>1216</v>
      </c>
      <c r="C908" s="211" t="s">
        <v>17740</v>
      </c>
      <c r="D908" s="217" t="s">
        <v>17741</v>
      </c>
      <c r="E908" s="276" t="s">
        <v>17742</v>
      </c>
      <c r="F908" s="199" t="s">
        <v>16274</v>
      </c>
      <c r="G908" s="345" t="s">
        <v>17746</v>
      </c>
      <c r="H908" s="199"/>
      <c r="I908" s="359">
        <v>20150602</v>
      </c>
      <c r="J908" s="361">
        <v>20150802</v>
      </c>
      <c r="K908" s="361" t="s">
        <v>13580</v>
      </c>
      <c r="L908" s="384" t="s">
        <v>17844</v>
      </c>
      <c r="M908" s="384" t="s">
        <v>17845</v>
      </c>
      <c r="N908" s="281" t="s">
        <v>14352</v>
      </c>
      <c r="O908" s="359" t="s">
        <v>17779</v>
      </c>
      <c r="P908" s="211"/>
      <c r="Q908" s="380">
        <v>8</v>
      </c>
      <c r="R908" s="211"/>
      <c r="S908" s="369" t="s">
        <v>16684</v>
      </c>
      <c r="T908" s="382">
        <v>1</v>
      </c>
      <c r="U908" s="211"/>
      <c r="V908" s="211"/>
      <c r="W908" s="211"/>
      <c r="X908" s="211"/>
      <c r="Y908" s="211"/>
      <c r="Z908" s="211"/>
      <c r="AA908" s="211"/>
      <c r="AB908" s="211"/>
    </row>
    <row r="909" spans="1:28" ht="15">
      <c r="A909" s="276" t="s">
        <v>17739</v>
      </c>
      <c r="B909" s="364" t="s">
        <v>1216</v>
      </c>
      <c r="C909" s="211" t="s">
        <v>17740</v>
      </c>
      <c r="D909" s="217" t="s">
        <v>17741</v>
      </c>
      <c r="E909" s="276" t="s">
        <v>17742</v>
      </c>
      <c r="F909" s="199" t="s">
        <v>16274</v>
      </c>
      <c r="G909" s="345" t="s">
        <v>17746</v>
      </c>
      <c r="H909" s="199"/>
      <c r="I909" s="359">
        <v>20150602</v>
      </c>
      <c r="J909" s="361">
        <v>20150802</v>
      </c>
      <c r="K909" s="361" t="s">
        <v>13580</v>
      </c>
      <c r="L909" s="384" t="s">
        <v>17846</v>
      </c>
      <c r="M909" s="384" t="s">
        <v>17847</v>
      </c>
      <c r="N909" s="281" t="s">
        <v>14352</v>
      </c>
      <c r="O909" s="359" t="s">
        <v>17779</v>
      </c>
      <c r="P909" s="211"/>
      <c r="Q909" s="380">
        <v>8</v>
      </c>
      <c r="R909" s="211"/>
      <c r="S909" s="369" t="s">
        <v>16684</v>
      </c>
      <c r="T909" s="382">
        <v>1</v>
      </c>
      <c r="U909" s="211"/>
      <c r="V909" s="211"/>
      <c r="W909" s="211"/>
      <c r="X909" s="211"/>
      <c r="Y909" s="211"/>
      <c r="Z909" s="211"/>
      <c r="AA909" s="211"/>
      <c r="AB909" s="211"/>
    </row>
    <row r="910" spans="1:28" ht="15">
      <c r="A910" s="276" t="s">
        <v>17739</v>
      </c>
      <c r="B910" s="364" t="s">
        <v>1216</v>
      </c>
      <c r="C910" s="211" t="s">
        <v>17740</v>
      </c>
      <c r="D910" s="217" t="s">
        <v>17741</v>
      </c>
      <c r="E910" s="276" t="s">
        <v>17742</v>
      </c>
      <c r="F910" s="199" t="s">
        <v>16274</v>
      </c>
      <c r="G910" s="345" t="s">
        <v>17746</v>
      </c>
      <c r="H910" s="199"/>
      <c r="I910" s="359">
        <v>20150602</v>
      </c>
      <c r="J910" s="361">
        <v>20150802</v>
      </c>
      <c r="K910" s="361" t="s">
        <v>13580</v>
      </c>
      <c r="L910" s="384" t="s">
        <v>17848</v>
      </c>
      <c r="M910" s="384" t="s">
        <v>17849</v>
      </c>
      <c r="N910" s="281" t="s">
        <v>14352</v>
      </c>
      <c r="O910" s="359" t="s">
        <v>17779</v>
      </c>
      <c r="P910" s="211"/>
      <c r="Q910" s="380">
        <v>8</v>
      </c>
      <c r="R910" s="211"/>
      <c r="S910" s="369" t="s">
        <v>16684</v>
      </c>
      <c r="T910" s="382">
        <v>1</v>
      </c>
      <c r="U910" s="211"/>
      <c r="V910" s="211"/>
      <c r="W910" s="211"/>
      <c r="X910" s="211"/>
      <c r="Y910" s="211"/>
      <c r="Z910" s="211"/>
      <c r="AA910" s="211"/>
      <c r="AB910" s="211"/>
    </row>
    <row r="911" spans="1:28" ht="15">
      <c r="A911" s="276" t="s">
        <v>17739</v>
      </c>
      <c r="B911" s="364" t="s">
        <v>1216</v>
      </c>
      <c r="C911" s="211" t="s">
        <v>17740</v>
      </c>
      <c r="D911" s="217" t="s">
        <v>17741</v>
      </c>
      <c r="E911" s="276" t="s">
        <v>17742</v>
      </c>
      <c r="F911" s="199" t="s">
        <v>16274</v>
      </c>
      <c r="G911" s="345" t="s">
        <v>17746</v>
      </c>
      <c r="H911" s="199"/>
      <c r="I911" s="359">
        <v>20150602</v>
      </c>
      <c r="J911" s="361">
        <v>20150802</v>
      </c>
      <c r="K911" s="361" t="s">
        <v>13580</v>
      </c>
      <c r="L911" s="384" t="s">
        <v>17850</v>
      </c>
      <c r="M911" s="384" t="s">
        <v>17851</v>
      </c>
      <c r="N911" s="281" t="s">
        <v>14352</v>
      </c>
      <c r="O911" s="359" t="s">
        <v>17779</v>
      </c>
      <c r="P911" s="211"/>
      <c r="Q911" s="380">
        <v>8</v>
      </c>
      <c r="R911" s="211"/>
      <c r="S911" s="369" t="s">
        <v>16684</v>
      </c>
      <c r="T911" s="382">
        <v>1</v>
      </c>
      <c r="U911" s="211"/>
      <c r="V911" s="211"/>
      <c r="W911" s="211"/>
      <c r="X911" s="211"/>
      <c r="Y911" s="211"/>
      <c r="Z911" s="211"/>
      <c r="AA911" s="211"/>
      <c r="AB911" s="211"/>
    </row>
    <row r="912" spans="1:28" ht="15">
      <c r="A912" s="276" t="s">
        <v>17739</v>
      </c>
      <c r="B912" s="364" t="s">
        <v>1216</v>
      </c>
      <c r="C912" s="211" t="s">
        <v>17740</v>
      </c>
      <c r="D912" s="217" t="s">
        <v>17741</v>
      </c>
      <c r="E912" s="276" t="s">
        <v>17742</v>
      </c>
      <c r="F912" s="199" t="s">
        <v>16274</v>
      </c>
      <c r="G912" s="345" t="s">
        <v>17746</v>
      </c>
      <c r="H912" s="199"/>
      <c r="I912" s="359">
        <v>20150602</v>
      </c>
      <c r="J912" s="361">
        <v>20150802</v>
      </c>
      <c r="K912" s="361" t="s">
        <v>13580</v>
      </c>
      <c r="L912" s="384" t="s">
        <v>17852</v>
      </c>
      <c r="M912" s="384" t="s">
        <v>17853</v>
      </c>
      <c r="N912" s="281" t="s">
        <v>14352</v>
      </c>
      <c r="O912" s="359" t="s">
        <v>17779</v>
      </c>
      <c r="P912" s="211"/>
      <c r="Q912" s="380">
        <v>8</v>
      </c>
      <c r="R912" s="211"/>
      <c r="S912" s="369" t="s">
        <v>16684</v>
      </c>
      <c r="T912" s="382">
        <v>1</v>
      </c>
      <c r="U912" s="211"/>
      <c r="V912" s="211"/>
      <c r="W912" s="211"/>
      <c r="X912" s="211"/>
      <c r="Y912" s="211"/>
      <c r="Z912" s="211"/>
      <c r="AA912" s="211"/>
      <c r="AB912" s="211"/>
    </row>
    <row r="913" spans="1:28" ht="15">
      <c r="A913" s="276" t="s">
        <v>17739</v>
      </c>
      <c r="B913" s="364" t="s">
        <v>1216</v>
      </c>
      <c r="C913" s="211" t="s">
        <v>17740</v>
      </c>
      <c r="D913" s="217" t="s">
        <v>17741</v>
      </c>
      <c r="E913" s="276" t="s">
        <v>17742</v>
      </c>
      <c r="F913" s="199" t="s">
        <v>16274</v>
      </c>
      <c r="G913" s="345" t="s">
        <v>17746</v>
      </c>
      <c r="H913" s="199"/>
      <c r="I913" s="359">
        <v>20150602</v>
      </c>
      <c r="J913" s="361">
        <v>20150802</v>
      </c>
      <c r="K913" s="361" t="s">
        <v>13580</v>
      </c>
      <c r="L913" s="384" t="s">
        <v>17854</v>
      </c>
      <c r="M913" s="384" t="s">
        <v>17855</v>
      </c>
      <c r="N913" s="281" t="s">
        <v>14352</v>
      </c>
      <c r="O913" s="359" t="s">
        <v>17779</v>
      </c>
      <c r="P913" s="211"/>
      <c r="Q913" s="380">
        <v>8</v>
      </c>
      <c r="R913" s="211"/>
      <c r="S913" s="369" t="s">
        <v>16684</v>
      </c>
      <c r="T913" s="382">
        <v>1</v>
      </c>
      <c r="U913" s="211"/>
      <c r="V913" s="211"/>
      <c r="W913" s="211"/>
      <c r="X913" s="211"/>
      <c r="Y913" s="211"/>
      <c r="Z913" s="211"/>
      <c r="AA913" s="211"/>
      <c r="AB913" s="211"/>
    </row>
    <row r="914" spans="1:28" ht="15">
      <c r="A914" s="276" t="s">
        <v>17739</v>
      </c>
      <c r="B914" s="364" t="s">
        <v>1216</v>
      </c>
      <c r="C914" s="211" t="s">
        <v>17740</v>
      </c>
      <c r="D914" s="217" t="s">
        <v>17741</v>
      </c>
      <c r="E914" s="276" t="s">
        <v>17742</v>
      </c>
      <c r="F914" s="199" t="s">
        <v>16274</v>
      </c>
      <c r="G914" s="345" t="s">
        <v>17746</v>
      </c>
      <c r="H914" s="199"/>
      <c r="I914" s="359">
        <v>20150602</v>
      </c>
      <c r="J914" s="361">
        <v>20150802</v>
      </c>
      <c r="K914" s="361" t="s">
        <v>13580</v>
      </c>
      <c r="L914" s="384" t="s">
        <v>17856</v>
      </c>
      <c r="M914" s="384" t="s">
        <v>17857</v>
      </c>
      <c r="N914" s="281" t="s">
        <v>14352</v>
      </c>
      <c r="O914" s="359" t="s">
        <v>17779</v>
      </c>
      <c r="P914" s="211"/>
      <c r="Q914" s="380">
        <v>8</v>
      </c>
      <c r="R914" s="211"/>
      <c r="S914" s="369" t="s">
        <v>16684</v>
      </c>
      <c r="T914" s="382">
        <v>1</v>
      </c>
      <c r="U914" s="211"/>
      <c r="V914" s="211"/>
      <c r="W914" s="211"/>
      <c r="X914" s="211"/>
      <c r="Y914" s="211"/>
      <c r="Z914" s="211"/>
      <c r="AA914" s="211"/>
      <c r="AB914" s="211"/>
    </row>
    <row r="915" spans="1:28" ht="15">
      <c r="A915" s="276" t="s">
        <v>17739</v>
      </c>
      <c r="B915" s="364" t="s">
        <v>1216</v>
      </c>
      <c r="C915" s="211" t="s">
        <v>17740</v>
      </c>
      <c r="D915" s="217" t="s">
        <v>17741</v>
      </c>
      <c r="E915" s="276" t="s">
        <v>17742</v>
      </c>
      <c r="F915" s="199" t="s">
        <v>16274</v>
      </c>
      <c r="G915" s="345" t="s">
        <v>17746</v>
      </c>
      <c r="H915" s="199"/>
      <c r="I915" s="359">
        <v>20150602</v>
      </c>
      <c r="J915" s="361">
        <v>20150802</v>
      </c>
      <c r="K915" s="361" t="s">
        <v>13580</v>
      </c>
      <c r="L915" s="384" t="s">
        <v>17858</v>
      </c>
      <c r="M915" s="384" t="s">
        <v>17859</v>
      </c>
      <c r="N915" s="281" t="s">
        <v>14352</v>
      </c>
      <c r="O915" s="359" t="s">
        <v>17779</v>
      </c>
      <c r="P915" s="211"/>
      <c r="Q915" s="380">
        <v>8</v>
      </c>
      <c r="R915" s="211"/>
      <c r="S915" s="369" t="s">
        <v>16684</v>
      </c>
      <c r="T915" s="382">
        <v>1</v>
      </c>
      <c r="U915" s="211"/>
      <c r="V915" s="211"/>
      <c r="W915" s="211"/>
      <c r="X915" s="211"/>
      <c r="Y915" s="211"/>
      <c r="Z915" s="211"/>
      <c r="AA915" s="211"/>
      <c r="AB915" s="211"/>
    </row>
    <row r="916" spans="1:28" ht="15">
      <c r="A916" s="276" t="s">
        <v>17739</v>
      </c>
      <c r="B916" s="364" t="s">
        <v>1216</v>
      </c>
      <c r="C916" s="211" t="s">
        <v>17740</v>
      </c>
      <c r="D916" s="217" t="s">
        <v>17741</v>
      </c>
      <c r="E916" s="276" t="s">
        <v>17742</v>
      </c>
      <c r="F916" s="199" t="s">
        <v>16274</v>
      </c>
      <c r="G916" s="345" t="s">
        <v>17746</v>
      </c>
      <c r="H916" s="199"/>
      <c r="I916" s="359">
        <v>20150602</v>
      </c>
      <c r="J916" s="361">
        <v>20150802</v>
      </c>
      <c r="K916" s="361" t="s">
        <v>13580</v>
      </c>
      <c r="L916" s="384" t="s">
        <v>17860</v>
      </c>
      <c r="M916" s="384" t="s">
        <v>17861</v>
      </c>
      <c r="N916" s="281" t="s">
        <v>14352</v>
      </c>
      <c r="O916" s="359" t="s">
        <v>17779</v>
      </c>
      <c r="P916" s="211"/>
      <c r="Q916" s="380">
        <v>8</v>
      </c>
      <c r="R916" s="211"/>
      <c r="S916" s="369" t="s">
        <v>16684</v>
      </c>
      <c r="T916" s="382">
        <v>1</v>
      </c>
      <c r="U916" s="211"/>
      <c r="V916" s="211"/>
      <c r="W916" s="211"/>
      <c r="X916" s="211"/>
      <c r="Y916" s="211"/>
      <c r="Z916" s="211"/>
      <c r="AA916" s="211"/>
      <c r="AB916" s="211"/>
    </row>
    <row r="917" spans="1:28" ht="15">
      <c r="A917" s="276" t="s">
        <v>17739</v>
      </c>
      <c r="B917" s="364" t="s">
        <v>1216</v>
      </c>
      <c r="C917" s="211" t="s">
        <v>17740</v>
      </c>
      <c r="D917" s="217" t="s">
        <v>17741</v>
      </c>
      <c r="E917" s="276" t="s">
        <v>17742</v>
      </c>
      <c r="F917" s="199" t="s">
        <v>16274</v>
      </c>
      <c r="G917" s="345" t="s">
        <v>17746</v>
      </c>
      <c r="H917" s="199"/>
      <c r="I917" s="359">
        <v>20150602</v>
      </c>
      <c r="J917" s="361">
        <v>20150802</v>
      </c>
      <c r="K917" s="361" t="s">
        <v>13580</v>
      </c>
      <c r="L917" s="384" t="s">
        <v>17862</v>
      </c>
      <c r="M917" s="384" t="s">
        <v>17863</v>
      </c>
      <c r="N917" s="281" t="s">
        <v>14352</v>
      </c>
      <c r="O917" s="359" t="s">
        <v>17779</v>
      </c>
      <c r="P917" s="211"/>
      <c r="Q917" s="380">
        <v>8</v>
      </c>
      <c r="R917" s="211"/>
      <c r="S917" s="369" t="s">
        <v>16684</v>
      </c>
      <c r="T917" s="382">
        <v>1</v>
      </c>
      <c r="U917" s="211"/>
      <c r="V917" s="211"/>
      <c r="W917" s="211"/>
      <c r="X917" s="211"/>
      <c r="Y917" s="211"/>
      <c r="Z917" s="211"/>
      <c r="AA917" s="211"/>
      <c r="AB917" s="211"/>
    </row>
    <row r="918" spans="1:28" ht="15">
      <c r="A918" s="276" t="s">
        <v>17739</v>
      </c>
      <c r="B918" s="364" t="s">
        <v>1216</v>
      </c>
      <c r="C918" s="211" t="s">
        <v>17740</v>
      </c>
      <c r="D918" s="217" t="s">
        <v>17741</v>
      </c>
      <c r="E918" s="276" t="s">
        <v>17742</v>
      </c>
      <c r="F918" s="199" t="s">
        <v>16274</v>
      </c>
      <c r="G918" s="345" t="s">
        <v>17746</v>
      </c>
      <c r="H918" s="199"/>
      <c r="I918" s="359">
        <v>20150602</v>
      </c>
      <c r="J918" s="361">
        <v>20150802</v>
      </c>
      <c r="K918" s="361" t="s">
        <v>13580</v>
      </c>
      <c r="L918" s="384" t="s">
        <v>17864</v>
      </c>
      <c r="M918" s="384" t="s">
        <v>17865</v>
      </c>
      <c r="N918" s="281" t="s">
        <v>14352</v>
      </c>
      <c r="O918" s="359" t="s">
        <v>17779</v>
      </c>
      <c r="P918" s="211"/>
      <c r="Q918" s="380">
        <v>8</v>
      </c>
      <c r="R918" s="211"/>
      <c r="S918" s="369" t="s">
        <v>16684</v>
      </c>
      <c r="T918" s="382">
        <v>1</v>
      </c>
      <c r="U918" s="211"/>
      <c r="V918" s="211"/>
      <c r="W918" s="211"/>
      <c r="X918" s="211"/>
      <c r="Y918" s="211"/>
      <c r="Z918" s="211"/>
      <c r="AA918" s="211"/>
      <c r="AB918" s="211"/>
    </row>
    <row r="919" spans="1:28" ht="15">
      <c r="A919" s="276" t="s">
        <v>17739</v>
      </c>
      <c r="B919" s="364" t="s">
        <v>1216</v>
      </c>
      <c r="C919" s="211" t="s">
        <v>17740</v>
      </c>
      <c r="D919" s="217" t="s">
        <v>17741</v>
      </c>
      <c r="E919" s="276" t="s">
        <v>17742</v>
      </c>
      <c r="F919" s="199" t="s">
        <v>16274</v>
      </c>
      <c r="G919" s="345" t="s">
        <v>17746</v>
      </c>
      <c r="H919" s="199"/>
      <c r="I919" s="359">
        <v>20150602</v>
      </c>
      <c r="J919" s="361">
        <v>20150802</v>
      </c>
      <c r="K919" s="361" t="s">
        <v>13580</v>
      </c>
      <c r="L919" s="384" t="s">
        <v>17866</v>
      </c>
      <c r="M919" s="384" t="s">
        <v>17867</v>
      </c>
      <c r="N919" s="281" t="s">
        <v>14352</v>
      </c>
      <c r="O919" s="359" t="s">
        <v>17779</v>
      </c>
      <c r="P919" s="211"/>
      <c r="Q919" s="380">
        <v>8</v>
      </c>
      <c r="R919" s="211"/>
      <c r="S919" s="369" t="s">
        <v>16684</v>
      </c>
      <c r="T919" s="382">
        <v>1</v>
      </c>
      <c r="U919" s="211"/>
      <c r="V919" s="211"/>
      <c r="W919" s="211"/>
      <c r="X919" s="211"/>
      <c r="Y919" s="211"/>
      <c r="Z919" s="211"/>
      <c r="AA919" s="211"/>
      <c r="AB919" s="211"/>
    </row>
    <row r="920" spans="1:28" ht="15">
      <c r="A920" s="276" t="s">
        <v>17739</v>
      </c>
      <c r="B920" s="364" t="s">
        <v>1216</v>
      </c>
      <c r="C920" s="211" t="s">
        <v>17740</v>
      </c>
      <c r="D920" s="217" t="s">
        <v>17741</v>
      </c>
      <c r="E920" s="276" t="s">
        <v>17742</v>
      </c>
      <c r="F920" s="199" t="s">
        <v>16274</v>
      </c>
      <c r="G920" s="345" t="s">
        <v>17746</v>
      </c>
      <c r="H920" s="199"/>
      <c r="I920" s="359">
        <v>20150602</v>
      </c>
      <c r="J920" s="361">
        <v>20150802</v>
      </c>
      <c r="K920" s="361" t="s">
        <v>13580</v>
      </c>
      <c r="L920" s="384" t="s">
        <v>17868</v>
      </c>
      <c r="M920" s="384" t="s">
        <v>17869</v>
      </c>
      <c r="N920" s="281" t="s">
        <v>14352</v>
      </c>
      <c r="O920" s="359" t="s">
        <v>17779</v>
      </c>
      <c r="P920" s="211"/>
      <c r="Q920" s="380">
        <v>8</v>
      </c>
      <c r="R920" s="211"/>
      <c r="S920" s="369" t="s">
        <v>16684</v>
      </c>
      <c r="T920" s="382">
        <v>1</v>
      </c>
      <c r="U920" s="211"/>
      <c r="V920" s="211"/>
      <c r="W920" s="211"/>
      <c r="X920" s="211"/>
      <c r="Y920" s="211"/>
      <c r="Z920" s="211"/>
      <c r="AA920" s="211"/>
      <c r="AB920" s="211"/>
    </row>
    <row r="921" spans="1:28" ht="15">
      <c r="A921" s="276" t="s">
        <v>17739</v>
      </c>
      <c r="B921" s="364" t="s">
        <v>1216</v>
      </c>
      <c r="C921" s="211" t="s">
        <v>17740</v>
      </c>
      <c r="D921" s="217" t="s">
        <v>17741</v>
      </c>
      <c r="E921" s="276" t="s">
        <v>17742</v>
      </c>
      <c r="F921" s="199" t="s">
        <v>16274</v>
      </c>
      <c r="G921" s="345" t="s">
        <v>17746</v>
      </c>
      <c r="H921" s="199"/>
      <c r="I921" s="359">
        <v>20150602</v>
      </c>
      <c r="J921" s="361">
        <v>20150802</v>
      </c>
      <c r="K921" s="361" t="s">
        <v>13580</v>
      </c>
      <c r="L921" s="384" t="s">
        <v>17870</v>
      </c>
      <c r="M921" s="384" t="s">
        <v>17871</v>
      </c>
      <c r="N921" s="281" t="s">
        <v>14352</v>
      </c>
      <c r="O921" s="359" t="s">
        <v>17779</v>
      </c>
      <c r="P921" s="211"/>
      <c r="Q921" s="380">
        <v>8</v>
      </c>
      <c r="R921" s="211"/>
      <c r="S921" s="369" t="s">
        <v>16684</v>
      </c>
      <c r="T921" s="382">
        <v>1</v>
      </c>
      <c r="U921" s="211"/>
      <c r="V921" s="211"/>
      <c r="W921" s="211"/>
      <c r="X921" s="211"/>
      <c r="Y921" s="211"/>
      <c r="Z921" s="211"/>
      <c r="AA921" s="211"/>
      <c r="AB921" s="211"/>
    </row>
    <row r="922" spans="1:28" ht="15">
      <c r="A922" s="276" t="s">
        <v>17739</v>
      </c>
      <c r="B922" s="364" t="s">
        <v>1216</v>
      </c>
      <c r="C922" s="211" t="s">
        <v>17740</v>
      </c>
      <c r="D922" s="217" t="s">
        <v>17741</v>
      </c>
      <c r="E922" s="276" t="s">
        <v>17742</v>
      </c>
      <c r="F922" s="199" t="s">
        <v>16274</v>
      </c>
      <c r="G922" s="345" t="s">
        <v>17746</v>
      </c>
      <c r="H922" s="199"/>
      <c r="I922" s="359">
        <v>20150602</v>
      </c>
      <c r="J922" s="361">
        <v>20150802</v>
      </c>
      <c r="K922" s="361" t="s">
        <v>13580</v>
      </c>
      <c r="L922" s="384" t="s">
        <v>17872</v>
      </c>
      <c r="M922" s="384" t="s">
        <v>17873</v>
      </c>
      <c r="N922" s="281" t="s">
        <v>14352</v>
      </c>
      <c r="O922" s="359" t="s">
        <v>17779</v>
      </c>
      <c r="P922" s="211"/>
      <c r="Q922" s="380">
        <v>8</v>
      </c>
      <c r="R922" s="211"/>
      <c r="S922" s="369" t="s">
        <v>16684</v>
      </c>
      <c r="T922" s="382">
        <v>1</v>
      </c>
      <c r="U922" s="211"/>
      <c r="V922" s="211"/>
      <c r="W922" s="211"/>
      <c r="X922" s="211"/>
      <c r="Y922" s="211"/>
      <c r="Z922" s="211"/>
      <c r="AA922" s="211"/>
      <c r="AB922" s="211"/>
    </row>
    <row r="923" spans="1:28" ht="15">
      <c r="A923" s="276" t="s">
        <v>17739</v>
      </c>
      <c r="B923" s="364" t="s">
        <v>1216</v>
      </c>
      <c r="C923" s="211" t="s">
        <v>17740</v>
      </c>
      <c r="D923" s="217" t="s">
        <v>17741</v>
      </c>
      <c r="E923" s="276" t="s">
        <v>17742</v>
      </c>
      <c r="F923" s="199" t="s">
        <v>16274</v>
      </c>
      <c r="G923" s="345" t="s">
        <v>17746</v>
      </c>
      <c r="H923" s="199"/>
      <c r="I923" s="359">
        <v>20150602</v>
      </c>
      <c r="J923" s="361">
        <v>20150802</v>
      </c>
      <c r="K923" s="361" t="s">
        <v>13580</v>
      </c>
      <c r="L923" s="384" t="s">
        <v>17874</v>
      </c>
      <c r="M923" s="384" t="s">
        <v>17875</v>
      </c>
      <c r="N923" s="281" t="s">
        <v>14352</v>
      </c>
      <c r="O923" s="359" t="s">
        <v>17779</v>
      </c>
      <c r="P923" s="211"/>
      <c r="Q923" s="380">
        <v>8</v>
      </c>
      <c r="R923" s="211"/>
      <c r="S923" s="369" t="s">
        <v>16684</v>
      </c>
      <c r="T923" s="382">
        <v>1</v>
      </c>
      <c r="U923" s="211"/>
      <c r="V923" s="211"/>
      <c r="W923" s="211"/>
      <c r="X923" s="211"/>
      <c r="Y923" s="211"/>
      <c r="Z923" s="211"/>
      <c r="AA923" s="211"/>
      <c r="AB923" s="211"/>
    </row>
    <row r="924" spans="1:28" ht="15">
      <c r="A924" s="276" t="s">
        <v>17739</v>
      </c>
      <c r="B924" s="364" t="s">
        <v>1216</v>
      </c>
      <c r="C924" s="211" t="s">
        <v>17740</v>
      </c>
      <c r="D924" s="217" t="s">
        <v>17741</v>
      </c>
      <c r="E924" s="276" t="s">
        <v>17742</v>
      </c>
      <c r="F924" s="199" t="s">
        <v>16274</v>
      </c>
      <c r="G924" s="345" t="s">
        <v>17746</v>
      </c>
      <c r="H924" s="199"/>
      <c r="I924" s="359">
        <v>20150602</v>
      </c>
      <c r="J924" s="361">
        <v>20150802</v>
      </c>
      <c r="K924" s="361" t="s">
        <v>13580</v>
      </c>
      <c r="L924" s="384" t="s">
        <v>17876</v>
      </c>
      <c r="M924" s="384" t="s">
        <v>17877</v>
      </c>
      <c r="N924" s="281" t="s">
        <v>14352</v>
      </c>
      <c r="O924" s="359" t="s">
        <v>17779</v>
      </c>
      <c r="P924" s="211"/>
      <c r="Q924" s="380">
        <v>8</v>
      </c>
      <c r="R924" s="211"/>
      <c r="S924" s="369" t="s">
        <v>16684</v>
      </c>
      <c r="T924" s="382">
        <v>1</v>
      </c>
      <c r="U924" s="211"/>
      <c r="V924" s="211"/>
      <c r="W924" s="211"/>
      <c r="X924" s="211"/>
      <c r="Y924" s="211"/>
      <c r="Z924" s="211"/>
      <c r="AA924" s="211"/>
      <c r="AB924" s="211"/>
    </row>
    <row r="925" spans="1:28" ht="15">
      <c r="A925" s="276" t="s">
        <v>17739</v>
      </c>
      <c r="B925" s="364" t="s">
        <v>1216</v>
      </c>
      <c r="C925" s="211" t="s">
        <v>17740</v>
      </c>
      <c r="D925" s="217" t="s">
        <v>17741</v>
      </c>
      <c r="E925" s="276" t="s">
        <v>17742</v>
      </c>
      <c r="F925" s="199" t="s">
        <v>16274</v>
      </c>
      <c r="G925" s="345" t="s">
        <v>17746</v>
      </c>
      <c r="H925" s="199"/>
      <c r="I925" s="359">
        <v>20150602</v>
      </c>
      <c r="J925" s="361">
        <v>20150802</v>
      </c>
      <c r="K925" s="361" t="s">
        <v>13580</v>
      </c>
      <c r="L925" s="384" t="s">
        <v>17878</v>
      </c>
      <c r="M925" s="384" t="s">
        <v>17879</v>
      </c>
      <c r="N925" s="281" t="s">
        <v>14352</v>
      </c>
      <c r="O925" s="359" t="s">
        <v>17779</v>
      </c>
      <c r="P925" s="211"/>
      <c r="Q925" s="380">
        <v>8</v>
      </c>
      <c r="R925" s="211"/>
      <c r="S925" s="369" t="s">
        <v>16684</v>
      </c>
      <c r="T925" s="382">
        <v>1</v>
      </c>
      <c r="U925" s="211"/>
      <c r="V925" s="211"/>
      <c r="W925" s="211"/>
      <c r="X925" s="211"/>
      <c r="Y925" s="211"/>
      <c r="Z925" s="211"/>
      <c r="AA925" s="211"/>
      <c r="AB925" s="211"/>
    </row>
    <row r="926" spans="1:28" ht="15">
      <c r="A926" s="276" t="s">
        <v>17739</v>
      </c>
      <c r="B926" s="364" t="s">
        <v>1216</v>
      </c>
      <c r="C926" s="211" t="s">
        <v>17740</v>
      </c>
      <c r="D926" s="217" t="s">
        <v>17741</v>
      </c>
      <c r="E926" s="276" t="s">
        <v>17742</v>
      </c>
      <c r="F926" s="199" t="s">
        <v>16274</v>
      </c>
      <c r="G926" s="345" t="s">
        <v>17746</v>
      </c>
      <c r="H926" s="199"/>
      <c r="I926" s="359">
        <v>20150602</v>
      </c>
      <c r="J926" s="361">
        <v>20150802</v>
      </c>
      <c r="K926" s="361" t="s">
        <v>13580</v>
      </c>
      <c r="L926" s="384" t="s">
        <v>17880</v>
      </c>
      <c r="M926" s="384" t="s">
        <v>17881</v>
      </c>
      <c r="N926" s="281" t="s">
        <v>14352</v>
      </c>
      <c r="O926" s="359" t="s">
        <v>17779</v>
      </c>
      <c r="P926" s="211"/>
      <c r="Q926" s="380">
        <v>8</v>
      </c>
      <c r="R926" s="211"/>
      <c r="S926" s="369" t="s">
        <v>16684</v>
      </c>
      <c r="T926" s="382">
        <v>1</v>
      </c>
      <c r="U926" s="211"/>
      <c r="V926" s="211"/>
      <c r="W926" s="211"/>
      <c r="X926" s="211"/>
      <c r="Y926" s="211"/>
      <c r="Z926" s="211"/>
      <c r="AA926" s="211"/>
      <c r="AB926" s="211"/>
    </row>
    <row r="927" spans="1:28" ht="15">
      <c r="A927" s="276" t="s">
        <v>17739</v>
      </c>
      <c r="B927" s="364" t="s">
        <v>1216</v>
      </c>
      <c r="C927" s="211" t="s">
        <v>17740</v>
      </c>
      <c r="D927" s="217" t="s">
        <v>17741</v>
      </c>
      <c r="E927" s="276" t="s">
        <v>17742</v>
      </c>
      <c r="F927" s="199" t="s">
        <v>16274</v>
      </c>
      <c r="G927" s="345" t="s">
        <v>17746</v>
      </c>
      <c r="H927" s="199"/>
      <c r="I927" s="359">
        <v>20150602</v>
      </c>
      <c r="J927" s="361">
        <v>20150802</v>
      </c>
      <c r="K927" s="361" t="s">
        <v>13580</v>
      </c>
      <c r="L927" s="384" t="s">
        <v>17882</v>
      </c>
      <c r="M927" s="384" t="s">
        <v>17883</v>
      </c>
      <c r="N927" s="281" t="s">
        <v>14352</v>
      </c>
      <c r="O927" s="359" t="s">
        <v>17779</v>
      </c>
      <c r="P927" s="211"/>
      <c r="Q927" s="380">
        <v>8</v>
      </c>
      <c r="R927" s="211"/>
      <c r="S927" s="369" t="s">
        <v>16684</v>
      </c>
      <c r="T927" s="382">
        <v>1</v>
      </c>
      <c r="U927" s="211"/>
      <c r="V927" s="211"/>
      <c r="W927" s="211"/>
      <c r="X927" s="211"/>
      <c r="Y927" s="211"/>
      <c r="Z927" s="211"/>
      <c r="AA927" s="211"/>
      <c r="AB927" s="211"/>
    </row>
    <row r="928" spans="1:28" ht="15">
      <c r="A928" s="276" t="s">
        <v>17739</v>
      </c>
      <c r="B928" s="364" t="s">
        <v>1216</v>
      </c>
      <c r="C928" s="211" t="s">
        <v>17740</v>
      </c>
      <c r="D928" s="217" t="s">
        <v>17741</v>
      </c>
      <c r="E928" s="276" t="s">
        <v>17742</v>
      </c>
      <c r="F928" s="199" t="s">
        <v>16274</v>
      </c>
      <c r="G928" s="345" t="s">
        <v>17746</v>
      </c>
      <c r="H928" s="199"/>
      <c r="I928" s="359">
        <v>20150602</v>
      </c>
      <c r="J928" s="361">
        <v>20150802</v>
      </c>
      <c r="K928" s="361" t="s">
        <v>13580</v>
      </c>
      <c r="L928" s="384" t="s">
        <v>17884</v>
      </c>
      <c r="M928" s="384" t="s">
        <v>17885</v>
      </c>
      <c r="N928" s="281" t="s">
        <v>14352</v>
      </c>
      <c r="O928" s="359" t="s">
        <v>17779</v>
      </c>
      <c r="P928" s="211"/>
      <c r="Q928" s="380">
        <v>8</v>
      </c>
      <c r="R928" s="211"/>
      <c r="S928" s="369" t="s">
        <v>16684</v>
      </c>
      <c r="T928" s="382">
        <v>1</v>
      </c>
      <c r="U928" s="211"/>
      <c r="V928" s="211"/>
      <c r="W928" s="211"/>
      <c r="X928" s="211"/>
      <c r="Y928" s="211"/>
      <c r="Z928" s="211"/>
      <c r="AA928" s="211"/>
      <c r="AB928" s="211"/>
    </row>
    <row r="929" spans="1:28" ht="15">
      <c r="A929" s="276" t="s">
        <v>17739</v>
      </c>
      <c r="B929" s="364" t="s">
        <v>1216</v>
      </c>
      <c r="C929" s="211" t="s">
        <v>17740</v>
      </c>
      <c r="D929" s="217" t="s">
        <v>17741</v>
      </c>
      <c r="E929" s="276" t="s">
        <v>17742</v>
      </c>
      <c r="F929" s="199" t="s">
        <v>16274</v>
      </c>
      <c r="G929" s="345" t="s">
        <v>17746</v>
      </c>
      <c r="H929" s="199"/>
      <c r="I929" s="359">
        <v>20150602</v>
      </c>
      <c r="J929" s="361">
        <v>20150802</v>
      </c>
      <c r="K929" s="361" t="s">
        <v>13580</v>
      </c>
      <c r="L929" s="384" t="s">
        <v>17886</v>
      </c>
      <c r="M929" s="384" t="s">
        <v>17887</v>
      </c>
      <c r="N929" s="281" t="s">
        <v>14352</v>
      </c>
      <c r="O929" s="359" t="s">
        <v>17779</v>
      </c>
      <c r="P929" s="211"/>
      <c r="Q929" s="380">
        <v>8</v>
      </c>
      <c r="R929" s="211"/>
      <c r="S929" s="369" t="s">
        <v>16684</v>
      </c>
      <c r="T929" s="382">
        <v>1</v>
      </c>
      <c r="U929" s="211"/>
      <c r="V929" s="211"/>
      <c r="W929" s="211"/>
      <c r="X929" s="211"/>
      <c r="Y929" s="211"/>
      <c r="Z929" s="211"/>
      <c r="AA929" s="211"/>
      <c r="AB929" s="211"/>
    </row>
    <row r="930" spans="1:28" ht="15">
      <c r="A930" s="276" t="s">
        <v>17739</v>
      </c>
      <c r="B930" s="364" t="s">
        <v>1216</v>
      </c>
      <c r="C930" s="211" t="s">
        <v>17740</v>
      </c>
      <c r="D930" s="217" t="s">
        <v>17741</v>
      </c>
      <c r="E930" s="276" t="s">
        <v>17742</v>
      </c>
      <c r="F930" s="199" t="s">
        <v>16274</v>
      </c>
      <c r="G930" s="345" t="s">
        <v>17746</v>
      </c>
      <c r="H930" s="199"/>
      <c r="I930" s="359">
        <v>20150602</v>
      </c>
      <c r="J930" s="361">
        <v>20150802</v>
      </c>
      <c r="K930" s="361" t="s">
        <v>13580</v>
      </c>
      <c r="L930" s="384" t="s">
        <v>17888</v>
      </c>
      <c r="M930" s="384" t="s">
        <v>17889</v>
      </c>
      <c r="N930" s="281" t="s">
        <v>14352</v>
      </c>
      <c r="O930" s="359" t="s">
        <v>17779</v>
      </c>
      <c r="P930" s="211"/>
      <c r="Q930" s="380">
        <v>8</v>
      </c>
      <c r="R930" s="211"/>
      <c r="S930" s="369" t="s">
        <v>16684</v>
      </c>
      <c r="T930" s="382">
        <v>1</v>
      </c>
      <c r="U930" s="211"/>
      <c r="V930" s="211"/>
      <c r="W930" s="211"/>
      <c r="X930" s="211"/>
      <c r="Y930" s="211"/>
      <c r="Z930" s="211"/>
      <c r="AA930" s="211"/>
      <c r="AB930" s="211"/>
    </row>
    <row r="931" spans="1:28" ht="15">
      <c r="A931" s="276" t="s">
        <v>17739</v>
      </c>
      <c r="B931" s="364" t="s">
        <v>1216</v>
      </c>
      <c r="C931" s="211" t="s">
        <v>17740</v>
      </c>
      <c r="D931" s="217" t="s">
        <v>17741</v>
      </c>
      <c r="E931" s="276" t="s">
        <v>17742</v>
      </c>
      <c r="F931" s="199" t="s">
        <v>16274</v>
      </c>
      <c r="G931" s="345" t="s">
        <v>17746</v>
      </c>
      <c r="H931" s="199"/>
      <c r="I931" s="359">
        <v>20150602</v>
      </c>
      <c r="J931" s="361">
        <v>20150802</v>
      </c>
      <c r="K931" s="361" t="s">
        <v>13580</v>
      </c>
      <c r="L931" s="384" t="s">
        <v>17890</v>
      </c>
      <c r="M931" s="384" t="s">
        <v>17891</v>
      </c>
      <c r="N931" s="281" t="s">
        <v>14352</v>
      </c>
      <c r="O931" s="359" t="s">
        <v>17779</v>
      </c>
      <c r="P931" s="211"/>
      <c r="Q931" s="380">
        <v>8</v>
      </c>
      <c r="R931" s="211"/>
      <c r="S931" s="369" t="s">
        <v>16684</v>
      </c>
      <c r="T931" s="382">
        <v>1</v>
      </c>
      <c r="U931" s="211"/>
      <c r="V931" s="211"/>
      <c r="W931" s="211"/>
      <c r="X931" s="211"/>
      <c r="Y931" s="211"/>
      <c r="Z931" s="211"/>
      <c r="AA931" s="211"/>
      <c r="AB931" s="211"/>
    </row>
    <row r="932" spans="1:28" ht="15">
      <c r="A932" s="276" t="s">
        <v>17739</v>
      </c>
      <c r="B932" s="364" t="s">
        <v>1216</v>
      </c>
      <c r="C932" s="211" t="s">
        <v>17740</v>
      </c>
      <c r="D932" s="217" t="s">
        <v>17741</v>
      </c>
      <c r="E932" s="276" t="s">
        <v>17742</v>
      </c>
      <c r="F932" s="199" t="s">
        <v>16274</v>
      </c>
      <c r="G932" s="345" t="s">
        <v>17746</v>
      </c>
      <c r="H932" s="199"/>
      <c r="I932" s="359">
        <v>20150602</v>
      </c>
      <c r="J932" s="361">
        <v>20150802</v>
      </c>
      <c r="K932" s="361" t="s">
        <v>13580</v>
      </c>
      <c r="L932" s="384" t="s">
        <v>17892</v>
      </c>
      <c r="M932" s="384" t="s">
        <v>17893</v>
      </c>
      <c r="N932" s="281" t="s">
        <v>14352</v>
      </c>
      <c r="O932" s="359" t="s">
        <v>17779</v>
      </c>
      <c r="P932" s="211"/>
      <c r="Q932" s="380">
        <v>8</v>
      </c>
      <c r="R932" s="211"/>
      <c r="S932" s="369" t="s">
        <v>16684</v>
      </c>
      <c r="T932" s="382">
        <v>1</v>
      </c>
      <c r="U932" s="211"/>
      <c r="V932" s="211"/>
      <c r="W932" s="211"/>
      <c r="X932" s="211"/>
      <c r="Y932" s="211"/>
      <c r="Z932" s="211"/>
      <c r="AA932" s="211"/>
      <c r="AB932" s="211"/>
    </row>
    <row r="933" spans="1:28" ht="15">
      <c r="A933" s="276" t="s">
        <v>17739</v>
      </c>
      <c r="B933" s="364" t="s">
        <v>1216</v>
      </c>
      <c r="C933" s="211" t="s">
        <v>17740</v>
      </c>
      <c r="D933" s="217" t="s">
        <v>17741</v>
      </c>
      <c r="E933" s="276" t="s">
        <v>17742</v>
      </c>
      <c r="F933" s="199" t="s">
        <v>16274</v>
      </c>
      <c r="G933" s="345" t="s">
        <v>17746</v>
      </c>
      <c r="H933" s="199"/>
      <c r="I933" s="359">
        <v>20150602</v>
      </c>
      <c r="J933" s="361">
        <v>20150802</v>
      </c>
      <c r="K933" s="361" t="s">
        <v>13580</v>
      </c>
      <c r="L933" s="384" t="s">
        <v>17894</v>
      </c>
      <c r="M933" s="384" t="s">
        <v>17895</v>
      </c>
      <c r="N933" s="281" t="s">
        <v>14352</v>
      </c>
      <c r="O933" s="359" t="s">
        <v>17779</v>
      </c>
      <c r="P933" s="211"/>
      <c r="Q933" s="380">
        <v>8</v>
      </c>
      <c r="R933" s="211"/>
      <c r="S933" s="369" t="s">
        <v>16684</v>
      </c>
      <c r="T933" s="382">
        <v>1</v>
      </c>
      <c r="U933" s="211"/>
      <c r="V933" s="211"/>
      <c r="W933" s="211"/>
      <c r="X933" s="211"/>
      <c r="Y933" s="211"/>
      <c r="Z933" s="211"/>
      <c r="AA933" s="211"/>
      <c r="AB933" s="211"/>
    </row>
    <row r="934" spans="1:28" ht="15">
      <c r="A934" s="276" t="s">
        <v>17739</v>
      </c>
      <c r="B934" s="364" t="s">
        <v>1216</v>
      </c>
      <c r="C934" s="211" t="s">
        <v>17740</v>
      </c>
      <c r="D934" s="217" t="s">
        <v>17741</v>
      </c>
      <c r="E934" s="276" t="s">
        <v>17742</v>
      </c>
      <c r="F934" s="199" t="s">
        <v>16274</v>
      </c>
      <c r="G934" s="345" t="s">
        <v>17746</v>
      </c>
      <c r="H934" s="199"/>
      <c r="I934" s="359">
        <v>20150602</v>
      </c>
      <c r="J934" s="361">
        <v>20150802</v>
      </c>
      <c r="K934" s="361" t="s">
        <v>13580</v>
      </c>
      <c r="L934" s="384" t="s">
        <v>17896</v>
      </c>
      <c r="M934" s="384" t="s">
        <v>17897</v>
      </c>
      <c r="N934" s="281" t="s">
        <v>14352</v>
      </c>
      <c r="O934" s="359" t="s">
        <v>17779</v>
      </c>
      <c r="P934" s="211"/>
      <c r="Q934" s="380">
        <v>8</v>
      </c>
      <c r="R934" s="211"/>
      <c r="S934" s="369" t="s">
        <v>16684</v>
      </c>
      <c r="T934" s="382">
        <v>1</v>
      </c>
      <c r="U934" s="211"/>
      <c r="V934" s="211"/>
      <c r="W934" s="211"/>
      <c r="X934" s="211"/>
      <c r="Y934" s="211"/>
      <c r="Z934" s="211"/>
      <c r="AA934" s="211"/>
      <c r="AB934" s="211"/>
    </row>
    <row r="935" spans="1:28" ht="15">
      <c r="A935" s="276" t="s">
        <v>17739</v>
      </c>
      <c r="B935" s="364" t="s">
        <v>1216</v>
      </c>
      <c r="C935" s="211" t="s">
        <v>17740</v>
      </c>
      <c r="D935" s="217" t="s">
        <v>17741</v>
      </c>
      <c r="E935" s="276" t="s">
        <v>17742</v>
      </c>
      <c r="F935" s="199" t="s">
        <v>16274</v>
      </c>
      <c r="G935" s="345" t="s">
        <v>17746</v>
      </c>
      <c r="H935" s="199"/>
      <c r="I935" s="359">
        <v>20150602</v>
      </c>
      <c r="J935" s="361">
        <v>20150802</v>
      </c>
      <c r="K935" s="361" t="s">
        <v>13580</v>
      </c>
      <c r="L935" s="384" t="s">
        <v>17898</v>
      </c>
      <c r="M935" s="384" t="s">
        <v>17899</v>
      </c>
      <c r="N935" s="281" t="s">
        <v>14352</v>
      </c>
      <c r="O935" s="359" t="s">
        <v>17779</v>
      </c>
      <c r="P935" s="211"/>
      <c r="Q935" s="380">
        <v>8</v>
      </c>
      <c r="R935" s="211"/>
      <c r="S935" s="369" t="s">
        <v>16684</v>
      </c>
      <c r="T935" s="382">
        <v>1</v>
      </c>
      <c r="U935" s="211"/>
      <c r="V935" s="211"/>
      <c r="W935" s="211"/>
      <c r="X935" s="211"/>
      <c r="Y935" s="211"/>
      <c r="Z935" s="211"/>
      <c r="AA935" s="211"/>
      <c r="AB935" s="211"/>
    </row>
    <row r="936" spans="1:28" ht="15">
      <c r="A936" s="276" t="s">
        <v>17739</v>
      </c>
      <c r="B936" s="364" t="s">
        <v>1216</v>
      </c>
      <c r="C936" s="211" t="s">
        <v>17740</v>
      </c>
      <c r="D936" s="217" t="s">
        <v>17741</v>
      </c>
      <c r="E936" s="276" t="s">
        <v>17742</v>
      </c>
      <c r="F936" s="199" t="s">
        <v>16274</v>
      </c>
      <c r="G936" s="345" t="s">
        <v>17746</v>
      </c>
      <c r="H936" s="199"/>
      <c r="I936" s="359">
        <v>20150602</v>
      </c>
      <c r="J936" s="361">
        <v>20150802</v>
      </c>
      <c r="K936" s="361" t="s">
        <v>13580</v>
      </c>
      <c r="L936" s="384" t="s">
        <v>17900</v>
      </c>
      <c r="M936" s="384" t="s">
        <v>17901</v>
      </c>
      <c r="N936" s="281" t="s">
        <v>14352</v>
      </c>
      <c r="O936" s="359" t="s">
        <v>17779</v>
      </c>
      <c r="P936" s="211"/>
      <c r="Q936" s="380">
        <v>8</v>
      </c>
      <c r="R936" s="211"/>
      <c r="S936" s="369" t="s">
        <v>16684</v>
      </c>
      <c r="T936" s="382">
        <v>1</v>
      </c>
      <c r="U936" s="211"/>
      <c r="V936" s="211"/>
      <c r="W936" s="211"/>
      <c r="X936" s="211"/>
      <c r="Y936" s="211"/>
      <c r="Z936" s="211"/>
      <c r="AA936" s="211"/>
      <c r="AB936" s="211"/>
    </row>
    <row r="937" spans="1:28" ht="15">
      <c r="A937" s="276" t="s">
        <v>17739</v>
      </c>
      <c r="B937" s="364" t="s">
        <v>1216</v>
      </c>
      <c r="C937" s="211" t="s">
        <v>17740</v>
      </c>
      <c r="D937" s="217" t="s">
        <v>17741</v>
      </c>
      <c r="E937" s="276" t="s">
        <v>17742</v>
      </c>
      <c r="F937" s="199" t="s">
        <v>16274</v>
      </c>
      <c r="G937" s="345" t="s">
        <v>17746</v>
      </c>
      <c r="H937" s="199"/>
      <c r="I937" s="359">
        <v>20150602</v>
      </c>
      <c r="J937" s="361">
        <v>20150802</v>
      </c>
      <c r="K937" s="361" t="s">
        <v>13580</v>
      </c>
      <c r="L937" s="384" t="s">
        <v>17902</v>
      </c>
      <c r="M937" s="384" t="s">
        <v>17903</v>
      </c>
      <c r="N937" s="281" t="s">
        <v>14352</v>
      </c>
      <c r="O937" s="359" t="s">
        <v>17779</v>
      </c>
      <c r="P937" s="211"/>
      <c r="Q937" s="380">
        <v>8</v>
      </c>
      <c r="R937" s="211"/>
      <c r="S937" s="369" t="s">
        <v>16684</v>
      </c>
      <c r="T937" s="382">
        <v>1</v>
      </c>
      <c r="U937" s="211"/>
      <c r="V937" s="211"/>
      <c r="W937" s="211"/>
      <c r="X937" s="211"/>
      <c r="Y937" s="211"/>
      <c r="Z937" s="211"/>
      <c r="AA937" s="211"/>
      <c r="AB937" s="211"/>
    </row>
    <row r="938" spans="1:28" ht="15">
      <c r="A938" s="276" t="s">
        <v>17739</v>
      </c>
      <c r="B938" s="364" t="s">
        <v>1216</v>
      </c>
      <c r="C938" s="211" t="s">
        <v>17740</v>
      </c>
      <c r="D938" s="217" t="s">
        <v>17741</v>
      </c>
      <c r="E938" s="276" t="s">
        <v>17742</v>
      </c>
      <c r="F938" s="199" t="s">
        <v>16274</v>
      </c>
      <c r="G938" s="345" t="s">
        <v>17746</v>
      </c>
      <c r="H938" s="199"/>
      <c r="I938" s="359">
        <v>20150602</v>
      </c>
      <c r="J938" s="361">
        <v>20150802</v>
      </c>
      <c r="K938" s="361" t="s">
        <v>13580</v>
      </c>
      <c r="L938" s="384" t="s">
        <v>17904</v>
      </c>
      <c r="M938" s="384" t="s">
        <v>17905</v>
      </c>
      <c r="N938" s="281" t="s">
        <v>14352</v>
      </c>
      <c r="O938" s="359" t="s">
        <v>17779</v>
      </c>
      <c r="P938" s="211"/>
      <c r="Q938" s="380">
        <v>8</v>
      </c>
      <c r="R938" s="211"/>
      <c r="S938" s="369" t="s">
        <v>16684</v>
      </c>
      <c r="T938" s="382">
        <v>1</v>
      </c>
      <c r="U938" s="211"/>
      <c r="V938" s="211"/>
      <c r="W938" s="211"/>
      <c r="X938" s="211"/>
      <c r="Y938" s="211"/>
      <c r="Z938" s="211"/>
      <c r="AA938" s="211"/>
      <c r="AB938" s="211"/>
    </row>
    <row r="939" spans="1:28" ht="15">
      <c r="A939" s="276" t="s">
        <v>17739</v>
      </c>
      <c r="B939" s="364" t="s">
        <v>1216</v>
      </c>
      <c r="C939" s="211" t="s">
        <v>17740</v>
      </c>
      <c r="D939" s="217" t="s">
        <v>17741</v>
      </c>
      <c r="E939" s="276" t="s">
        <v>17742</v>
      </c>
      <c r="F939" s="199" t="s">
        <v>16274</v>
      </c>
      <c r="G939" s="345" t="s">
        <v>17746</v>
      </c>
      <c r="H939" s="199"/>
      <c r="I939" s="359">
        <v>20150602</v>
      </c>
      <c r="J939" s="361">
        <v>20150802</v>
      </c>
      <c r="K939" s="361" t="s">
        <v>13580</v>
      </c>
      <c r="L939" s="384" t="s">
        <v>17906</v>
      </c>
      <c r="M939" s="384" t="s">
        <v>17907</v>
      </c>
      <c r="N939" s="281" t="s">
        <v>14352</v>
      </c>
      <c r="O939" s="359" t="s">
        <v>17779</v>
      </c>
      <c r="P939" s="211"/>
      <c r="Q939" s="380">
        <v>8</v>
      </c>
      <c r="R939" s="211"/>
      <c r="S939" s="369" t="s">
        <v>16684</v>
      </c>
      <c r="T939" s="382">
        <v>1</v>
      </c>
      <c r="U939" s="211"/>
      <c r="V939" s="211"/>
      <c r="W939" s="211"/>
      <c r="X939" s="211"/>
      <c r="Y939" s="211"/>
      <c r="Z939" s="211"/>
      <c r="AA939" s="211"/>
      <c r="AB939" s="211"/>
    </row>
    <row r="940" spans="1:28" ht="15">
      <c r="A940" s="276" t="s">
        <v>17739</v>
      </c>
      <c r="B940" s="364" t="s">
        <v>1216</v>
      </c>
      <c r="C940" s="211" t="s">
        <v>17740</v>
      </c>
      <c r="D940" s="217" t="s">
        <v>17741</v>
      </c>
      <c r="E940" s="276" t="s">
        <v>17742</v>
      </c>
      <c r="F940" s="199" t="s">
        <v>16274</v>
      </c>
      <c r="G940" s="345" t="s">
        <v>17746</v>
      </c>
      <c r="H940" s="199"/>
      <c r="I940" s="359">
        <v>20150602</v>
      </c>
      <c r="J940" s="361">
        <v>20150802</v>
      </c>
      <c r="K940" s="361" t="s">
        <v>13580</v>
      </c>
      <c r="L940" s="384" t="s">
        <v>17908</v>
      </c>
      <c r="M940" s="384" t="s">
        <v>17909</v>
      </c>
      <c r="N940" s="281" t="s">
        <v>14352</v>
      </c>
      <c r="O940" s="359" t="s">
        <v>17779</v>
      </c>
      <c r="P940" s="211"/>
      <c r="Q940" s="380">
        <v>8</v>
      </c>
      <c r="R940" s="211"/>
      <c r="S940" s="369" t="s">
        <v>16684</v>
      </c>
      <c r="T940" s="382">
        <v>1</v>
      </c>
      <c r="U940" s="211"/>
      <c r="V940" s="211"/>
      <c r="W940" s="211"/>
      <c r="X940" s="211"/>
      <c r="Y940" s="211"/>
      <c r="Z940" s="211"/>
      <c r="AA940" s="211"/>
      <c r="AB940" s="211"/>
    </row>
    <row r="941" spans="1:28" ht="15">
      <c r="A941" s="276" t="s">
        <v>17739</v>
      </c>
      <c r="B941" s="364" t="s">
        <v>1216</v>
      </c>
      <c r="C941" s="211" t="s">
        <v>17740</v>
      </c>
      <c r="D941" s="217" t="s">
        <v>17741</v>
      </c>
      <c r="E941" s="276" t="s">
        <v>17742</v>
      </c>
      <c r="F941" s="199" t="s">
        <v>16274</v>
      </c>
      <c r="G941" s="345" t="s">
        <v>17746</v>
      </c>
      <c r="H941" s="199"/>
      <c r="I941" s="359">
        <v>20150602</v>
      </c>
      <c r="J941" s="361">
        <v>20150802</v>
      </c>
      <c r="K941" s="361" t="s">
        <v>13580</v>
      </c>
      <c r="L941" s="384" t="s">
        <v>17910</v>
      </c>
      <c r="M941" s="384" t="s">
        <v>17911</v>
      </c>
      <c r="N941" s="281" t="s">
        <v>14352</v>
      </c>
      <c r="O941" s="359" t="s">
        <v>17779</v>
      </c>
      <c r="P941" s="211"/>
      <c r="Q941" s="380">
        <v>8</v>
      </c>
      <c r="R941" s="211"/>
      <c r="S941" s="369" t="s">
        <v>16684</v>
      </c>
      <c r="T941" s="382">
        <v>1</v>
      </c>
      <c r="U941" s="211"/>
      <c r="V941" s="211"/>
      <c r="W941" s="211"/>
      <c r="X941" s="211"/>
      <c r="Y941" s="211"/>
      <c r="Z941" s="211"/>
      <c r="AA941" s="211"/>
      <c r="AB941" s="211"/>
    </row>
    <row r="942" spans="1:28" ht="15">
      <c r="A942" s="276" t="s">
        <v>17739</v>
      </c>
      <c r="B942" s="364" t="s">
        <v>1216</v>
      </c>
      <c r="C942" s="211" t="s">
        <v>17740</v>
      </c>
      <c r="D942" s="217" t="s">
        <v>17741</v>
      </c>
      <c r="E942" s="276" t="s">
        <v>17742</v>
      </c>
      <c r="F942" s="199" t="s">
        <v>16274</v>
      </c>
      <c r="G942" s="345" t="s">
        <v>17746</v>
      </c>
      <c r="H942" s="199"/>
      <c r="I942" s="359">
        <v>20150602</v>
      </c>
      <c r="J942" s="361">
        <v>20150802</v>
      </c>
      <c r="K942" s="361" t="s">
        <v>13580</v>
      </c>
      <c r="L942" s="384" t="s">
        <v>17912</v>
      </c>
      <c r="M942" s="384" t="s">
        <v>17913</v>
      </c>
      <c r="N942" s="281" t="s">
        <v>14352</v>
      </c>
      <c r="O942" s="359" t="s">
        <v>17779</v>
      </c>
      <c r="P942" s="211"/>
      <c r="Q942" s="380">
        <v>8</v>
      </c>
      <c r="R942" s="211"/>
      <c r="S942" s="369" t="s">
        <v>16684</v>
      </c>
      <c r="T942" s="382">
        <v>1</v>
      </c>
      <c r="U942" s="211"/>
      <c r="V942" s="211"/>
      <c r="W942" s="211"/>
      <c r="X942" s="211"/>
      <c r="Y942" s="211"/>
      <c r="Z942" s="211"/>
      <c r="AA942" s="211"/>
      <c r="AB942" s="211"/>
    </row>
    <row r="943" spans="1:28" ht="15">
      <c r="A943" s="276" t="s">
        <v>17739</v>
      </c>
      <c r="B943" s="364" t="s">
        <v>1216</v>
      </c>
      <c r="C943" s="211" t="s">
        <v>17740</v>
      </c>
      <c r="D943" s="217" t="s">
        <v>17741</v>
      </c>
      <c r="E943" s="276" t="s">
        <v>17742</v>
      </c>
      <c r="F943" s="199" t="s">
        <v>16274</v>
      </c>
      <c r="G943" s="345" t="s">
        <v>17746</v>
      </c>
      <c r="H943" s="199"/>
      <c r="I943" s="359">
        <v>20150602</v>
      </c>
      <c r="J943" s="361">
        <v>20150802</v>
      </c>
      <c r="K943" s="361" t="s">
        <v>13580</v>
      </c>
      <c r="L943" s="384" t="s">
        <v>17914</v>
      </c>
      <c r="M943" s="384" t="s">
        <v>17915</v>
      </c>
      <c r="N943" s="281" t="s">
        <v>14352</v>
      </c>
      <c r="O943" s="359" t="s">
        <v>17779</v>
      </c>
      <c r="P943" s="211"/>
      <c r="Q943" s="380">
        <v>8</v>
      </c>
      <c r="R943" s="211"/>
      <c r="S943" s="369" t="s">
        <v>16684</v>
      </c>
      <c r="T943" s="382">
        <v>1</v>
      </c>
      <c r="U943" s="211"/>
      <c r="V943" s="211"/>
      <c r="W943" s="211"/>
      <c r="X943" s="211"/>
      <c r="Y943" s="211"/>
      <c r="Z943" s="211"/>
      <c r="AA943" s="211"/>
      <c r="AB943" s="211"/>
    </row>
    <row r="944" spans="1:28" ht="15">
      <c r="A944" s="276" t="s">
        <v>17739</v>
      </c>
      <c r="B944" s="364" t="s">
        <v>1216</v>
      </c>
      <c r="C944" s="211" t="s">
        <v>17740</v>
      </c>
      <c r="D944" s="217" t="s">
        <v>17741</v>
      </c>
      <c r="E944" s="276" t="s">
        <v>17742</v>
      </c>
      <c r="F944" s="199" t="s">
        <v>16274</v>
      </c>
      <c r="G944" s="345" t="s">
        <v>17746</v>
      </c>
      <c r="H944" s="199"/>
      <c r="I944" s="359">
        <v>20150602</v>
      </c>
      <c r="J944" s="361">
        <v>20150802</v>
      </c>
      <c r="K944" s="361" t="s">
        <v>13580</v>
      </c>
      <c r="L944" s="384" t="s">
        <v>17916</v>
      </c>
      <c r="M944" s="384" t="s">
        <v>17917</v>
      </c>
      <c r="N944" s="281" t="s">
        <v>14352</v>
      </c>
      <c r="O944" s="359" t="s">
        <v>17779</v>
      </c>
      <c r="P944" s="211"/>
      <c r="Q944" s="380">
        <v>8</v>
      </c>
      <c r="R944" s="211"/>
      <c r="S944" s="369" t="s">
        <v>16684</v>
      </c>
      <c r="T944" s="382">
        <v>1</v>
      </c>
      <c r="U944" s="211"/>
      <c r="V944" s="211"/>
      <c r="W944" s="211"/>
      <c r="X944" s="211"/>
      <c r="Y944" s="211"/>
      <c r="Z944" s="211"/>
      <c r="AA944" s="211"/>
      <c r="AB944" s="211"/>
    </row>
    <row r="945" spans="1:28" ht="15">
      <c r="A945" s="276" t="s">
        <v>17739</v>
      </c>
      <c r="B945" s="364" t="s">
        <v>1216</v>
      </c>
      <c r="C945" s="211" t="s">
        <v>17740</v>
      </c>
      <c r="D945" s="217" t="s">
        <v>17741</v>
      </c>
      <c r="E945" s="276" t="s">
        <v>17742</v>
      </c>
      <c r="F945" s="199" t="s">
        <v>16274</v>
      </c>
      <c r="G945" s="345" t="s">
        <v>17746</v>
      </c>
      <c r="H945" s="199"/>
      <c r="I945" s="359">
        <v>20150602</v>
      </c>
      <c r="J945" s="361">
        <v>20150802</v>
      </c>
      <c r="K945" s="361" t="s">
        <v>13580</v>
      </c>
      <c r="L945" s="384" t="s">
        <v>17918</v>
      </c>
      <c r="M945" s="384" t="s">
        <v>17919</v>
      </c>
      <c r="N945" s="281" t="s">
        <v>14352</v>
      </c>
      <c r="O945" s="359" t="s">
        <v>17779</v>
      </c>
      <c r="P945" s="211"/>
      <c r="Q945" s="380">
        <v>8</v>
      </c>
      <c r="R945" s="211"/>
      <c r="S945" s="369" t="s">
        <v>16684</v>
      </c>
      <c r="T945" s="382">
        <v>1</v>
      </c>
      <c r="U945" s="211"/>
      <c r="V945" s="211"/>
      <c r="W945" s="211"/>
      <c r="X945" s="211"/>
      <c r="Y945" s="211"/>
      <c r="Z945" s="211"/>
      <c r="AA945" s="211"/>
      <c r="AB945" s="211"/>
    </row>
    <row r="946" spans="1:28" ht="15">
      <c r="A946" s="276" t="s">
        <v>17739</v>
      </c>
      <c r="B946" s="364" t="s">
        <v>1216</v>
      </c>
      <c r="C946" s="211" t="s">
        <v>17740</v>
      </c>
      <c r="D946" s="217" t="s">
        <v>17741</v>
      </c>
      <c r="E946" s="276" t="s">
        <v>17742</v>
      </c>
      <c r="F946" s="199" t="s">
        <v>16274</v>
      </c>
      <c r="G946" s="345" t="s">
        <v>17746</v>
      </c>
      <c r="H946" s="199"/>
      <c r="I946" s="359">
        <v>20150602</v>
      </c>
      <c r="J946" s="361">
        <v>20150802</v>
      </c>
      <c r="K946" s="361" t="s">
        <v>13580</v>
      </c>
      <c r="L946" s="384" t="s">
        <v>17920</v>
      </c>
      <c r="M946" s="384" t="s">
        <v>17921</v>
      </c>
      <c r="N946" s="281" t="s">
        <v>14352</v>
      </c>
      <c r="O946" s="359" t="s">
        <v>17779</v>
      </c>
      <c r="P946" s="211"/>
      <c r="Q946" s="380">
        <v>8</v>
      </c>
      <c r="R946" s="211"/>
      <c r="S946" s="369" t="s">
        <v>16684</v>
      </c>
      <c r="T946" s="382">
        <v>1</v>
      </c>
      <c r="U946" s="211"/>
      <c r="V946" s="211"/>
      <c r="W946" s="211"/>
      <c r="X946" s="211"/>
      <c r="Y946" s="211"/>
      <c r="Z946" s="211"/>
      <c r="AA946" s="211"/>
      <c r="AB946" s="211"/>
    </row>
    <row r="947" spans="1:28" ht="15">
      <c r="A947" s="276" t="s">
        <v>17739</v>
      </c>
      <c r="B947" s="364" t="s">
        <v>1216</v>
      </c>
      <c r="C947" s="211" t="s">
        <v>17740</v>
      </c>
      <c r="D947" s="217" t="s">
        <v>17741</v>
      </c>
      <c r="E947" s="276" t="s">
        <v>17742</v>
      </c>
      <c r="F947" s="199" t="s">
        <v>16274</v>
      </c>
      <c r="G947" s="345" t="s">
        <v>17746</v>
      </c>
      <c r="H947" s="199"/>
      <c r="I947" s="359">
        <v>20150602</v>
      </c>
      <c r="J947" s="361">
        <v>20150802</v>
      </c>
      <c r="K947" s="361" t="s">
        <v>13580</v>
      </c>
      <c r="L947" s="384" t="s">
        <v>17922</v>
      </c>
      <c r="M947" s="384" t="s">
        <v>17923</v>
      </c>
      <c r="N947" s="281" t="s">
        <v>14352</v>
      </c>
      <c r="O947" s="359" t="s">
        <v>17779</v>
      </c>
      <c r="P947" s="211"/>
      <c r="Q947" s="380">
        <v>8</v>
      </c>
      <c r="R947" s="211"/>
      <c r="S947" s="369" t="s">
        <v>16684</v>
      </c>
      <c r="T947" s="382">
        <v>1</v>
      </c>
      <c r="U947" s="211"/>
      <c r="V947" s="211"/>
      <c r="W947" s="211"/>
      <c r="X947" s="211"/>
      <c r="Y947" s="211"/>
      <c r="Z947" s="211"/>
      <c r="AA947" s="211"/>
      <c r="AB947" s="211"/>
    </row>
    <row r="948" spans="1:28" ht="15">
      <c r="A948" s="276" t="s">
        <v>17739</v>
      </c>
      <c r="B948" s="364" t="s">
        <v>1216</v>
      </c>
      <c r="C948" s="211" t="s">
        <v>17740</v>
      </c>
      <c r="D948" s="217" t="s">
        <v>17741</v>
      </c>
      <c r="E948" s="276" t="s">
        <v>17742</v>
      </c>
      <c r="F948" s="199" t="s">
        <v>16274</v>
      </c>
      <c r="G948" s="345" t="s">
        <v>17746</v>
      </c>
      <c r="H948" s="199"/>
      <c r="I948" s="359">
        <v>20150602</v>
      </c>
      <c r="J948" s="361">
        <v>20150802</v>
      </c>
      <c r="K948" s="361" t="s">
        <v>13580</v>
      </c>
      <c r="L948" s="384" t="s">
        <v>17924</v>
      </c>
      <c r="M948" s="384" t="s">
        <v>17925</v>
      </c>
      <c r="N948" s="281" t="s">
        <v>14352</v>
      </c>
      <c r="O948" s="359" t="s">
        <v>17779</v>
      </c>
      <c r="P948" s="211"/>
      <c r="Q948" s="380">
        <v>8</v>
      </c>
      <c r="R948" s="211"/>
      <c r="S948" s="369" t="s">
        <v>16684</v>
      </c>
      <c r="T948" s="382">
        <v>1</v>
      </c>
      <c r="U948" s="211"/>
      <c r="V948" s="211"/>
      <c r="W948" s="211"/>
      <c r="X948" s="211"/>
      <c r="Y948" s="211"/>
      <c r="Z948" s="211"/>
      <c r="AA948" s="211"/>
      <c r="AB948" s="211"/>
    </row>
    <row r="949" spans="1:28" ht="15">
      <c r="A949" s="276" t="s">
        <v>17739</v>
      </c>
      <c r="B949" s="364" t="s">
        <v>1216</v>
      </c>
      <c r="C949" s="211" t="s">
        <v>17740</v>
      </c>
      <c r="D949" s="217" t="s">
        <v>17741</v>
      </c>
      <c r="E949" s="276" t="s">
        <v>17742</v>
      </c>
      <c r="F949" s="199" t="s">
        <v>16274</v>
      </c>
      <c r="G949" s="345" t="s">
        <v>17746</v>
      </c>
      <c r="H949" s="199"/>
      <c r="I949" s="359">
        <v>20150602</v>
      </c>
      <c r="J949" s="361">
        <v>20150802</v>
      </c>
      <c r="K949" s="361" t="s">
        <v>13580</v>
      </c>
      <c r="L949" s="384" t="s">
        <v>17926</v>
      </c>
      <c r="M949" s="384" t="s">
        <v>17927</v>
      </c>
      <c r="N949" s="281" t="s">
        <v>14352</v>
      </c>
      <c r="O949" s="359" t="s">
        <v>17779</v>
      </c>
      <c r="P949" s="211"/>
      <c r="Q949" s="380">
        <v>8</v>
      </c>
      <c r="R949" s="211"/>
      <c r="S949" s="369" t="s">
        <v>16684</v>
      </c>
      <c r="T949" s="382">
        <v>1</v>
      </c>
      <c r="U949" s="211"/>
      <c r="V949" s="211"/>
      <c r="W949" s="211"/>
      <c r="X949" s="211"/>
      <c r="Y949" s="211"/>
      <c r="Z949" s="211"/>
      <c r="AA949" s="211"/>
      <c r="AB949" s="211"/>
    </row>
    <row r="950" spans="1:28" ht="15">
      <c r="A950" s="276" t="s">
        <v>17739</v>
      </c>
      <c r="B950" s="364" t="s">
        <v>1216</v>
      </c>
      <c r="C950" s="211" t="s">
        <v>17740</v>
      </c>
      <c r="D950" s="217" t="s">
        <v>17741</v>
      </c>
      <c r="E950" s="276" t="s">
        <v>17742</v>
      </c>
      <c r="F950" s="199" t="s">
        <v>16274</v>
      </c>
      <c r="G950" s="345" t="s">
        <v>17746</v>
      </c>
      <c r="H950" s="199"/>
      <c r="I950" s="359">
        <v>20150602</v>
      </c>
      <c r="J950" s="361">
        <v>20150802</v>
      </c>
      <c r="K950" s="361" t="s">
        <v>13580</v>
      </c>
      <c r="L950" s="384" t="s">
        <v>17928</v>
      </c>
      <c r="M950" s="384" t="s">
        <v>17929</v>
      </c>
      <c r="N950" s="281" t="s">
        <v>14352</v>
      </c>
      <c r="O950" s="359" t="s">
        <v>17779</v>
      </c>
      <c r="P950" s="211"/>
      <c r="Q950" s="380">
        <v>8</v>
      </c>
      <c r="R950" s="211"/>
      <c r="S950" s="369" t="s">
        <v>16684</v>
      </c>
      <c r="T950" s="382">
        <v>1</v>
      </c>
      <c r="U950" s="211"/>
      <c r="V950" s="211"/>
      <c r="W950" s="211"/>
      <c r="X950" s="211"/>
      <c r="Y950" s="211"/>
      <c r="Z950" s="211"/>
      <c r="AA950" s="211"/>
      <c r="AB950" s="211"/>
    </row>
    <row r="951" spans="1:28" ht="15">
      <c r="A951" s="276" t="s">
        <v>17739</v>
      </c>
      <c r="B951" s="364" t="s">
        <v>1216</v>
      </c>
      <c r="C951" s="211" t="s">
        <v>17740</v>
      </c>
      <c r="D951" s="217" t="s">
        <v>17741</v>
      </c>
      <c r="E951" s="276" t="s">
        <v>17742</v>
      </c>
      <c r="F951" s="199" t="s">
        <v>16274</v>
      </c>
      <c r="G951" s="345" t="s">
        <v>17746</v>
      </c>
      <c r="H951" s="199"/>
      <c r="I951" s="359">
        <v>20150602</v>
      </c>
      <c r="J951" s="361">
        <v>20150802</v>
      </c>
      <c r="K951" s="361" t="s">
        <v>13580</v>
      </c>
      <c r="L951" s="384" t="s">
        <v>17930</v>
      </c>
      <c r="M951" s="384" t="s">
        <v>17931</v>
      </c>
      <c r="N951" s="281" t="s">
        <v>14352</v>
      </c>
      <c r="O951" s="359" t="s">
        <v>17779</v>
      </c>
      <c r="P951" s="211"/>
      <c r="Q951" s="380">
        <v>8</v>
      </c>
      <c r="R951" s="211"/>
      <c r="S951" s="369" t="s">
        <v>16684</v>
      </c>
      <c r="T951" s="382">
        <v>1</v>
      </c>
      <c r="U951" s="211"/>
      <c r="V951" s="211"/>
      <c r="W951" s="211"/>
      <c r="X951" s="211"/>
      <c r="Y951" s="211"/>
      <c r="Z951" s="211"/>
      <c r="AA951" s="211"/>
      <c r="AB951" s="211"/>
    </row>
    <row r="952" spans="1:28" ht="15">
      <c r="A952" s="276" t="s">
        <v>17739</v>
      </c>
      <c r="B952" s="364" t="s">
        <v>1216</v>
      </c>
      <c r="C952" s="211" t="s">
        <v>17740</v>
      </c>
      <c r="D952" s="217" t="s">
        <v>17741</v>
      </c>
      <c r="E952" s="276" t="s">
        <v>17742</v>
      </c>
      <c r="F952" s="199" t="s">
        <v>16274</v>
      </c>
      <c r="G952" s="345" t="s">
        <v>17746</v>
      </c>
      <c r="H952" s="199"/>
      <c r="I952" s="359">
        <v>20150602</v>
      </c>
      <c r="J952" s="361">
        <v>20150802</v>
      </c>
      <c r="K952" s="361" t="s">
        <v>13580</v>
      </c>
      <c r="L952" s="384" t="s">
        <v>17932</v>
      </c>
      <c r="M952" s="384" t="s">
        <v>17933</v>
      </c>
      <c r="N952" s="281" t="s">
        <v>14352</v>
      </c>
      <c r="O952" s="359" t="s">
        <v>17779</v>
      </c>
      <c r="P952" s="211"/>
      <c r="Q952" s="380">
        <v>8</v>
      </c>
      <c r="R952" s="211"/>
      <c r="S952" s="369" t="s">
        <v>16684</v>
      </c>
      <c r="T952" s="382">
        <v>1</v>
      </c>
      <c r="U952" s="211"/>
      <c r="V952" s="211"/>
      <c r="W952" s="211"/>
      <c r="X952" s="211"/>
      <c r="Y952" s="211"/>
      <c r="Z952" s="211"/>
      <c r="AA952" s="211"/>
      <c r="AB952" s="211"/>
    </row>
    <row r="953" spans="1:28" ht="15">
      <c r="A953" s="276" t="s">
        <v>17739</v>
      </c>
      <c r="B953" s="364" t="s">
        <v>1216</v>
      </c>
      <c r="C953" s="211" t="s">
        <v>17740</v>
      </c>
      <c r="D953" s="217" t="s">
        <v>17741</v>
      </c>
      <c r="E953" s="276" t="s">
        <v>17742</v>
      </c>
      <c r="F953" s="199" t="s">
        <v>16274</v>
      </c>
      <c r="G953" s="345" t="s">
        <v>17746</v>
      </c>
      <c r="H953" s="199"/>
      <c r="I953" s="359">
        <v>20150602</v>
      </c>
      <c r="J953" s="361">
        <v>20150802</v>
      </c>
      <c r="K953" s="361" t="s">
        <v>13580</v>
      </c>
      <c r="L953" s="384" t="s">
        <v>17934</v>
      </c>
      <c r="M953" s="384" t="s">
        <v>17935</v>
      </c>
      <c r="N953" s="281" t="s">
        <v>14352</v>
      </c>
      <c r="O953" s="359" t="s">
        <v>17779</v>
      </c>
      <c r="P953" s="211"/>
      <c r="Q953" s="380">
        <v>8</v>
      </c>
      <c r="R953" s="211"/>
      <c r="S953" s="369" t="s">
        <v>16684</v>
      </c>
      <c r="T953" s="382">
        <v>1</v>
      </c>
      <c r="U953" s="211"/>
      <c r="V953" s="211"/>
      <c r="W953" s="211"/>
      <c r="X953" s="211"/>
      <c r="Y953" s="211"/>
      <c r="Z953" s="211"/>
      <c r="AA953" s="211"/>
      <c r="AB953" s="211"/>
    </row>
    <row r="954" spans="1:28" ht="15">
      <c r="A954" s="276" t="s">
        <v>17739</v>
      </c>
      <c r="B954" s="364" t="s">
        <v>1216</v>
      </c>
      <c r="C954" s="211" t="s">
        <v>17740</v>
      </c>
      <c r="D954" s="217" t="s">
        <v>17741</v>
      </c>
      <c r="E954" s="276" t="s">
        <v>17742</v>
      </c>
      <c r="F954" s="199" t="s">
        <v>16274</v>
      </c>
      <c r="G954" s="345" t="s">
        <v>17746</v>
      </c>
      <c r="H954" s="199"/>
      <c r="I954" s="359">
        <v>20150602</v>
      </c>
      <c r="J954" s="361">
        <v>20150802</v>
      </c>
      <c r="K954" s="361" t="s">
        <v>13580</v>
      </c>
      <c r="L954" s="384" t="s">
        <v>17936</v>
      </c>
      <c r="M954" s="384" t="s">
        <v>17937</v>
      </c>
      <c r="N954" s="281" t="s">
        <v>14352</v>
      </c>
      <c r="O954" s="359" t="s">
        <v>17779</v>
      </c>
      <c r="P954" s="211"/>
      <c r="Q954" s="380">
        <v>8</v>
      </c>
      <c r="R954" s="211"/>
      <c r="S954" s="369" t="s">
        <v>16684</v>
      </c>
      <c r="T954" s="382">
        <v>1</v>
      </c>
      <c r="U954" s="211"/>
      <c r="V954" s="211"/>
      <c r="W954" s="211"/>
      <c r="X954" s="211"/>
      <c r="Y954" s="211"/>
      <c r="Z954" s="211"/>
      <c r="AA954" s="211"/>
      <c r="AB954" s="211"/>
    </row>
    <row r="955" spans="1:28" ht="15">
      <c r="A955" s="276" t="s">
        <v>17739</v>
      </c>
      <c r="B955" s="364" t="s">
        <v>1216</v>
      </c>
      <c r="C955" s="211" t="s">
        <v>17740</v>
      </c>
      <c r="D955" s="217" t="s">
        <v>17741</v>
      </c>
      <c r="E955" s="276" t="s">
        <v>17742</v>
      </c>
      <c r="F955" s="199" t="s">
        <v>16274</v>
      </c>
      <c r="G955" s="345" t="s">
        <v>17746</v>
      </c>
      <c r="H955" s="199"/>
      <c r="I955" s="359">
        <v>20150602</v>
      </c>
      <c r="J955" s="361">
        <v>20150802</v>
      </c>
      <c r="K955" s="361" t="s">
        <v>13580</v>
      </c>
      <c r="L955" s="384" t="s">
        <v>17938</v>
      </c>
      <c r="M955" s="384" t="s">
        <v>17939</v>
      </c>
      <c r="N955" s="281" t="s">
        <v>14352</v>
      </c>
      <c r="O955" s="359" t="s">
        <v>17779</v>
      </c>
      <c r="P955" s="211"/>
      <c r="Q955" s="380">
        <v>8</v>
      </c>
      <c r="R955" s="211"/>
      <c r="S955" s="369" t="s">
        <v>16684</v>
      </c>
      <c r="T955" s="382">
        <v>1</v>
      </c>
      <c r="U955" s="211"/>
      <c r="V955" s="211"/>
      <c r="W955" s="211"/>
      <c r="X955" s="211"/>
      <c r="Y955" s="211"/>
      <c r="Z955" s="211"/>
      <c r="AA955" s="211"/>
      <c r="AB955" s="211"/>
    </row>
    <row r="956" spans="1:28" ht="15">
      <c r="A956" s="276" t="s">
        <v>17739</v>
      </c>
      <c r="B956" s="364" t="s">
        <v>1216</v>
      </c>
      <c r="C956" s="211" t="s">
        <v>17740</v>
      </c>
      <c r="D956" s="217" t="s">
        <v>17741</v>
      </c>
      <c r="E956" s="276" t="s">
        <v>17742</v>
      </c>
      <c r="F956" s="199" t="s">
        <v>16274</v>
      </c>
      <c r="G956" s="345" t="s">
        <v>17746</v>
      </c>
      <c r="H956" s="199"/>
      <c r="I956" s="359">
        <v>20150602</v>
      </c>
      <c r="J956" s="361">
        <v>20150802</v>
      </c>
      <c r="K956" s="361" t="s">
        <v>13580</v>
      </c>
      <c r="L956" s="384" t="s">
        <v>17940</v>
      </c>
      <c r="M956" s="384" t="s">
        <v>17941</v>
      </c>
      <c r="N956" s="281" t="s">
        <v>14352</v>
      </c>
      <c r="O956" s="359" t="s">
        <v>17779</v>
      </c>
      <c r="P956" s="211"/>
      <c r="Q956" s="380">
        <v>8</v>
      </c>
      <c r="R956" s="211"/>
      <c r="S956" s="369" t="s">
        <v>16684</v>
      </c>
      <c r="T956" s="382">
        <v>1</v>
      </c>
      <c r="U956" s="211"/>
      <c r="V956" s="211"/>
      <c r="W956" s="211"/>
      <c r="X956" s="211"/>
      <c r="Y956" s="211"/>
      <c r="Z956" s="211"/>
      <c r="AA956" s="211"/>
      <c r="AB956" s="211"/>
    </row>
    <row r="957" spans="1:28" ht="15">
      <c r="A957" s="276" t="s">
        <v>17739</v>
      </c>
      <c r="B957" s="364" t="s">
        <v>1216</v>
      </c>
      <c r="C957" s="211" t="s">
        <v>17740</v>
      </c>
      <c r="D957" s="217" t="s">
        <v>17741</v>
      </c>
      <c r="E957" s="276" t="s">
        <v>17742</v>
      </c>
      <c r="F957" s="199" t="s">
        <v>16274</v>
      </c>
      <c r="G957" s="345" t="s">
        <v>17746</v>
      </c>
      <c r="H957" s="199"/>
      <c r="I957" s="359">
        <v>20150602</v>
      </c>
      <c r="J957" s="361">
        <v>20150802</v>
      </c>
      <c r="K957" s="361" t="s">
        <v>13580</v>
      </c>
      <c r="L957" s="384" t="s">
        <v>17942</v>
      </c>
      <c r="M957" s="384" t="s">
        <v>17943</v>
      </c>
      <c r="N957" s="281" t="s">
        <v>14352</v>
      </c>
      <c r="O957" s="359" t="s">
        <v>17779</v>
      </c>
      <c r="P957" s="211"/>
      <c r="Q957" s="380">
        <v>8</v>
      </c>
      <c r="R957" s="211"/>
      <c r="S957" s="369" t="s">
        <v>16684</v>
      </c>
      <c r="T957" s="382">
        <v>1</v>
      </c>
      <c r="U957" s="211"/>
      <c r="V957" s="211"/>
      <c r="W957" s="211"/>
      <c r="X957" s="211"/>
      <c r="Y957" s="211"/>
      <c r="Z957" s="211"/>
      <c r="AA957" s="211"/>
      <c r="AB957" s="211"/>
    </row>
    <row r="958" spans="1:28" ht="15">
      <c r="A958" s="276" t="s">
        <v>17739</v>
      </c>
      <c r="B958" s="364" t="s">
        <v>1216</v>
      </c>
      <c r="C958" s="211" t="s">
        <v>17740</v>
      </c>
      <c r="D958" s="217" t="s">
        <v>17741</v>
      </c>
      <c r="E958" s="276" t="s">
        <v>17742</v>
      </c>
      <c r="F958" s="199" t="s">
        <v>16274</v>
      </c>
      <c r="G958" s="345" t="s">
        <v>17746</v>
      </c>
      <c r="H958" s="199"/>
      <c r="I958" s="359">
        <v>20150602</v>
      </c>
      <c r="J958" s="361">
        <v>20150802</v>
      </c>
      <c r="K958" s="361" t="s">
        <v>13580</v>
      </c>
      <c r="L958" s="384" t="s">
        <v>17944</v>
      </c>
      <c r="M958" s="384" t="s">
        <v>17945</v>
      </c>
      <c r="N958" s="281" t="s">
        <v>14352</v>
      </c>
      <c r="O958" s="359" t="s">
        <v>17779</v>
      </c>
      <c r="P958" s="211"/>
      <c r="Q958" s="380">
        <v>8</v>
      </c>
      <c r="R958" s="211"/>
      <c r="S958" s="369" t="s">
        <v>16684</v>
      </c>
      <c r="T958" s="382">
        <v>1</v>
      </c>
      <c r="U958" s="211"/>
      <c r="V958" s="211"/>
      <c r="W958" s="211"/>
      <c r="X958" s="211"/>
      <c r="Y958" s="211"/>
      <c r="Z958" s="211"/>
      <c r="AA958" s="211"/>
      <c r="AB958" s="211"/>
    </row>
    <row r="959" spans="1:28" ht="15">
      <c r="A959" s="276" t="s">
        <v>17739</v>
      </c>
      <c r="B959" s="364" t="s">
        <v>1216</v>
      </c>
      <c r="C959" s="211" t="s">
        <v>17740</v>
      </c>
      <c r="D959" s="217" t="s">
        <v>17741</v>
      </c>
      <c r="E959" s="276" t="s">
        <v>17742</v>
      </c>
      <c r="F959" s="199" t="s">
        <v>16274</v>
      </c>
      <c r="G959" s="345" t="s">
        <v>17746</v>
      </c>
      <c r="H959" s="199"/>
      <c r="I959" s="359">
        <v>20150602</v>
      </c>
      <c r="J959" s="361">
        <v>20150802</v>
      </c>
      <c r="K959" s="361" t="s">
        <v>13580</v>
      </c>
      <c r="L959" s="384" t="s">
        <v>17946</v>
      </c>
      <c r="M959" s="384" t="s">
        <v>17947</v>
      </c>
      <c r="N959" s="281" t="s">
        <v>14352</v>
      </c>
      <c r="O959" s="359" t="s">
        <v>17779</v>
      </c>
      <c r="P959" s="211"/>
      <c r="Q959" s="380">
        <v>8</v>
      </c>
      <c r="R959" s="211"/>
      <c r="S959" s="369" t="s">
        <v>16684</v>
      </c>
      <c r="T959" s="382">
        <v>1</v>
      </c>
      <c r="U959" s="211"/>
      <c r="V959" s="211"/>
      <c r="W959" s="211"/>
      <c r="X959" s="211"/>
      <c r="Y959" s="211"/>
      <c r="Z959" s="211"/>
      <c r="AA959" s="211"/>
      <c r="AB959" s="211"/>
    </row>
    <row r="960" spans="1:28" ht="15">
      <c r="A960" s="276" t="s">
        <v>17739</v>
      </c>
      <c r="B960" s="364" t="s">
        <v>1216</v>
      </c>
      <c r="C960" s="211" t="s">
        <v>17740</v>
      </c>
      <c r="D960" s="217" t="s">
        <v>17741</v>
      </c>
      <c r="E960" s="276" t="s">
        <v>17742</v>
      </c>
      <c r="F960" s="199" t="s">
        <v>16274</v>
      </c>
      <c r="G960" s="345" t="s">
        <v>17746</v>
      </c>
      <c r="H960" s="199"/>
      <c r="I960" s="359">
        <v>20150602</v>
      </c>
      <c r="J960" s="361">
        <v>20150802</v>
      </c>
      <c r="K960" s="361" t="s">
        <v>13580</v>
      </c>
      <c r="L960" s="384" t="s">
        <v>17948</v>
      </c>
      <c r="M960" s="384" t="s">
        <v>17949</v>
      </c>
      <c r="N960" s="281" t="s">
        <v>14352</v>
      </c>
      <c r="O960" s="359" t="s">
        <v>17779</v>
      </c>
      <c r="P960" s="211"/>
      <c r="Q960" s="380">
        <v>8</v>
      </c>
      <c r="R960" s="211"/>
      <c r="S960" s="369" t="s">
        <v>16684</v>
      </c>
      <c r="T960" s="382">
        <v>1</v>
      </c>
      <c r="U960" s="211"/>
      <c r="V960" s="211"/>
      <c r="W960" s="211"/>
      <c r="X960" s="211"/>
      <c r="Y960" s="211"/>
      <c r="Z960" s="211"/>
      <c r="AA960" s="211"/>
      <c r="AB960" s="211"/>
    </row>
    <row r="961" spans="1:28" ht="15">
      <c r="A961" s="276" t="s">
        <v>17739</v>
      </c>
      <c r="B961" s="364" t="s">
        <v>1216</v>
      </c>
      <c r="C961" s="211" t="s">
        <v>17740</v>
      </c>
      <c r="D961" s="217" t="s">
        <v>17741</v>
      </c>
      <c r="E961" s="276" t="s">
        <v>17742</v>
      </c>
      <c r="F961" s="199" t="s">
        <v>16274</v>
      </c>
      <c r="G961" s="345" t="s">
        <v>17746</v>
      </c>
      <c r="H961" s="199"/>
      <c r="I961" s="359">
        <v>20150602</v>
      </c>
      <c r="J961" s="361">
        <v>20150802</v>
      </c>
      <c r="K961" s="361" t="s">
        <v>13580</v>
      </c>
      <c r="L961" s="384" t="s">
        <v>17950</v>
      </c>
      <c r="M961" s="384" t="s">
        <v>17951</v>
      </c>
      <c r="N961" s="281" t="s">
        <v>14352</v>
      </c>
      <c r="O961" s="359" t="s">
        <v>17779</v>
      </c>
      <c r="P961" s="211"/>
      <c r="Q961" s="380">
        <v>8</v>
      </c>
      <c r="R961" s="211"/>
      <c r="S961" s="369" t="s">
        <v>16684</v>
      </c>
      <c r="T961" s="382">
        <v>1</v>
      </c>
      <c r="U961" s="211"/>
      <c r="V961" s="211"/>
      <c r="W961" s="211"/>
      <c r="X961" s="211"/>
      <c r="Y961" s="211"/>
      <c r="Z961" s="211"/>
      <c r="AA961" s="211"/>
      <c r="AB961" s="211"/>
    </row>
    <row r="962" spans="1:28" ht="15">
      <c r="A962" s="276" t="s">
        <v>17739</v>
      </c>
      <c r="B962" s="364" t="s">
        <v>1216</v>
      </c>
      <c r="C962" s="211" t="s">
        <v>17740</v>
      </c>
      <c r="D962" s="217" t="s">
        <v>17741</v>
      </c>
      <c r="E962" s="276" t="s">
        <v>17742</v>
      </c>
      <c r="F962" s="199" t="s">
        <v>16274</v>
      </c>
      <c r="G962" s="345" t="s">
        <v>17746</v>
      </c>
      <c r="H962" s="199"/>
      <c r="I962" s="359">
        <v>20150602</v>
      </c>
      <c r="J962" s="361">
        <v>20150802</v>
      </c>
      <c r="K962" s="361" t="s">
        <v>13580</v>
      </c>
      <c r="L962" s="384" t="s">
        <v>17952</v>
      </c>
      <c r="M962" s="384" t="s">
        <v>17953</v>
      </c>
      <c r="N962" s="281" t="s">
        <v>14352</v>
      </c>
      <c r="O962" s="359" t="s">
        <v>17779</v>
      </c>
      <c r="P962" s="211"/>
      <c r="Q962" s="380">
        <v>8</v>
      </c>
      <c r="R962" s="211"/>
      <c r="S962" s="369" t="s">
        <v>16684</v>
      </c>
      <c r="T962" s="382">
        <v>1</v>
      </c>
      <c r="U962" s="211"/>
      <c r="V962" s="211"/>
      <c r="W962" s="211"/>
      <c r="X962" s="211"/>
      <c r="Y962" s="211"/>
      <c r="Z962" s="211"/>
      <c r="AA962" s="211"/>
      <c r="AB962" s="211"/>
    </row>
    <row r="963" spans="1:28" ht="15">
      <c r="A963" s="276" t="s">
        <v>17739</v>
      </c>
      <c r="B963" s="364" t="s">
        <v>1216</v>
      </c>
      <c r="C963" s="211" t="s">
        <v>17740</v>
      </c>
      <c r="D963" s="217" t="s">
        <v>17741</v>
      </c>
      <c r="E963" s="276" t="s">
        <v>17742</v>
      </c>
      <c r="F963" s="199" t="s">
        <v>16274</v>
      </c>
      <c r="G963" s="345" t="s">
        <v>17746</v>
      </c>
      <c r="H963" s="199"/>
      <c r="I963" s="359">
        <v>20150602</v>
      </c>
      <c r="J963" s="361">
        <v>20150802</v>
      </c>
      <c r="K963" s="361" t="s">
        <v>13580</v>
      </c>
      <c r="L963" s="384" t="s">
        <v>17954</v>
      </c>
      <c r="M963" s="384" t="s">
        <v>17955</v>
      </c>
      <c r="N963" s="281" t="s">
        <v>14352</v>
      </c>
      <c r="O963" s="359" t="s">
        <v>17779</v>
      </c>
      <c r="P963" s="211"/>
      <c r="Q963" s="380">
        <v>8</v>
      </c>
      <c r="R963" s="211"/>
      <c r="S963" s="369" t="s">
        <v>16684</v>
      </c>
      <c r="T963" s="382">
        <v>1</v>
      </c>
      <c r="U963" s="211"/>
      <c r="V963" s="211"/>
      <c r="W963" s="211"/>
      <c r="X963" s="211"/>
      <c r="Y963" s="211"/>
      <c r="Z963" s="211"/>
      <c r="AA963" s="211"/>
      <c r="AB963" s="211"/>
    </row>
    <row r="964" spans="1:28" ht="15">
      <c r="A964" s="276" t="s">
        <v>17739</v>
      </c>
      <c r="B964" s="364" t="s">
        <v>1216</v>
      </c>
      <c r="C964" s="211" t="s">
        <v>17740</v>
      </c>
      <c r="D964" s="217" t="s">
        <v>17741</v>
      </c>
      <c r="E964" s="276" t="s">
        <v>17742</v>
      </c>
      <c r="F964" s="199" t="s">
        <v>16274</v>
      </c>
      <c r="G964" s="345" t="s">
        <v>17746</v>
      </c>
      <c r="H964" s="199"/>
      <c r="I964" s="359">
        <v>20150602</v>
      </c>
      <c r="J964" s="361">
        <v>20150802</v>
      </c>
      <c r="K964" s="361" t="s">
        <v>13580</v>
      </c>
      <c r="L964" s="384" t="s">
        <v>17956</v>
      </c>
      <c r="M964" s="384" t="s">
        <v>17957</v>
      </c>
      <c r="N964" s="281" t="s">
        <v>14352</v>
      </c>
      <c r="O964" s="359" t="s">
        <v>17779</v>
      </c>
      <c r="P964" s="211"/>
      <c r="Q964" s="380">
        <v>8</v>
      </c>
      <c r="R964" s="211"/>
      <c r="S964" s="369" t="s">
        <v>16684</v>
      </c>
      <c r="T964" s="382">
        <v>1</v>
      </c>
      <c r="U964" s="211"/>
      <c r="V964" s="211"/>
      <c r="W964" s="211"/>
      <c r="X964" s="211"/>
      <c r="Y964" s="211"/>
      <c r="Z964" s="211"/>
      <c r="AA964" s="211"/>
      <c r="AB964" s="211"/>
    </row>
    <row r="965" spans="1:28" ht="15">
      <c r="A965" s="276" t="s">
        <v>17739</v>
      </c>
      <c r="B965" s="364" t="s">
        <v>1216</v>
      </c>
      <c r="C965" s="211" t="s">
        <v>17740</v>
      </c>
      <c r="D965" s="217" t="s">
        <v>17741</v>
      </c>
      <c r="E965" s="276" t="s">
        <v>17742</v>
      </c>
      <c r="F965" s="199" t="s">
        <v>16274</v>
      </c>
      <c r="G965" s="345" t="s">
        <v>17746</v>
      </c>
      <c r="H965" s="199"/>
      <c r="I965" s="359">
        <v>20150602</v>
      </c>
      <c r="J965" s="361">
        <v>20150802</v>
      </c>
      <c r="K965" s="361" t="s">
        <v>13580</v>
      </c>
      <c r="L965" s="384" t="s">
        <v>17958</v>
      </c>
      <c r="M965" s="384" t="s">
        <v>17959</v>
      </c>
      <c r="N965" s="281" t="s">
        <v>14352</v>
      </c>
      <c r="O965" s="359" t="s">
        <v>17779</v>
      </c>
      <c r="P965" s="211"/>
      <c r="Q965" s="380">
        <v>8</v>
      </c>
      <c r="R965" s="211"/>
      <c r="S965" s="369" t="s">
        <v>16684</v>
      </c>
      <c r="T965" s="382">
        <v>1</v>
      </c>
      <c r="U965" s="211"/>
      <c r="V965" s="211"/>
      <c r="W965" s="211"/>
      <c r="X965" s="211"/>
      <c r="Y965" s="211"/>
      <c r="Z965" s="211"/>
      <c r="AA965" s="211"/>
      <c r="AB965" s="211"/>
    </row>
    <row r="966" spans="1:28" ht="15">
      <c r="A966" s="276" t="s">
        <v>17739</v>
      </c>
      <c r="B966" s="364" t="s">
        <v>1216</v>
      </c>
      <c r="C966" s="211" t="s">
        <v>17740</v>
      </c>
      <c r="D966" s="217" t="s">
        <v>17741</v>
      </c>
      <c r="E966" s="276" t="s">
        <v>17742</v>
      </c>
      <c r="F966" s="199" t="s">
        <v>16274</v>
      </c>
      <c r="G966" s="345" t="s">
        <v>17746</v>
      </c>
      <c r="H966" s="199"/>
      <c r="I966" s="359">
        <v>20150602</v>
      </c>
      <c r="J966" s="361">
        <v>20150802</v>
      </c>
      <c r="K966" s="361" t="s">
        <v>13580</v>
      </c>
      <c r="L966" s="384" t="s">
        <v>17960</v>
      </c>
      <c r="M966" s="384" t="s">
        <v>17961</v>
      </c>
      <c r="N966" s="281" t="s">
        <v>14352</v>
      </c>
      <c r="O966" s="359" t="s">
        <v>17779</v>
      </c>
      <c r="P966" s="211"/>
      <c r="Q966" s="380">
        <v>8</v>
      </c>
      <c r="R966" s="211"/>
      <c r="S966" s="369" t="s">
        <v>16684</v>
      </c>
      <c r="T966" s="382">
        <v>1</v>
      </c>
      <c r="U966" s="211"/>
      <c r="V966" s="211"/>
      <c r="W966" s="211"/>
      <c r="X966" s="211"/>
      <c r="Y966" s="211"/>
      <c r="Z966" s="211"/>
      <c r="AA966" s="211"/>
      <c r="AB966" s="211"/>
    </row>
    <row r="967" spans="1:28" ht="15">
      <c r="A967" s="276" t="s">
        <v>17739</v>
      </c>
      <c r="B967" s="364" t="s">
        <v>1216</v>
      </c>
      <c r="C967" s="211" t="s">
        <v>17740</v>
      </c>
      <c r="D967" s="217" t="s">
        <v>17741</v>
      </c>
      <c r="E967" s="276" t="s">
        <v>17742</v>
      </c>
      <c r="F967" s="199" t="s">
        <v>16274</v>
      </c>
      <c r="G967" s="345" t="s">
        <v>17746</v>
      </c>
      <c r="H967" s="199"/>
      <c r="I967" s="359">
        <v>20150602</v>
      </c>
      <c r="J967" s="361">
        <v>20150802</v>
      </c>
      <c r="K967" s="361" t="s">
        <v>13580</v>
      </c>
      <c r="L967" s="384" t="s">
        <v>17962</v>
      </c>
      <c r="M967" s="384" t="s">
        <v>17963</v>
      </c>
      <c r="N967" s="281" t="s">
        <v>14352</v>
      </c>
      <c r="O967" s="359" t="s">
        <v>17779</v>
      </c>
      <c r="P967" s="211"/>
      <c r="Q967" s="380">
        <v>8</v>
      </c>
      <c r="R967" s="211"/>
      <c r="S967" s="369" t="s">
        <v>16684</v>
      </c>
      <c r="T967" s="382">
        <v>1</v>
      </c>
      <c r="U967" s="211"/>
      <c r="V967" s="211"/>
      <c r="W967" s="211"/>
      <c r="X967" s="211"/>
      <c r="Y967" s="211"/>
      <c r="Z967" s="211"/>
      <c r="AA967" s="211"/>
      <c r="AB967" s="211"/>
    </row>
    <row r="968" spans="1:28" ht="15">
      <c r="A968" s="276" t="s">
        <v>17739</v>
      </c>
      <c r="B968" s="364" t="s">
        <v>1216</v>
      </c>
      <c r="C968" s="211" t="s">
        <v>17740</v>
      </c>
      <c r="D968" s="217" t="s">
        <v>17741</v>
      </c>
      <c r="E968" s="276" t="s">
        <v>17742</v>
      </c>
      <c r="F968" s="199" t="s">
        <v>16274</v>
      </c>
      <c r="G968" s="345" t="s">
        <v>17746</v>
      </c>
      <c r="H968" s="199"/>
      <c r="I968" s="359">
        <v>20150602</v>
      </c>
      <c r="J968" s="361">
        <v>20150802</v>
      </c>
      <c r="K968" s="361" t="s">
        <v>13580</v>
      </c>
      <c r="L968" s="384" t="s">
        <v>17964</v>
      </c>
      <c r="M968" s="384" t="s">
        <v>17965</v>
      </c>
      <c r="N968" s="281" t="s">
        <v>14352</v>
      </c>
      <c r="O968" s="359" t="s">
        <v>17779</v>
      </c>
      <c r="P968" s="211"/>
      <c r="Q968" s="380">
        <v>8</v>
      </c>
      <c r="R968" s="211"/>
      <c r="S968" s="369" t="s">
        <v>16684</v>
      </c>
      <c r="T968" s="382">
        <v>1</v>
      </c>
      <c r="U968" s="211"/>
      <c r="V968" s="211"/>
      <c r="W968" s="211"/>
      <c r="X968" s="211"/>
      <c r="Y968" s="211"/>
      <c r="Z968" s="211"/>
      <c r="AA968" s="211"/>
      <c r="AB968" s="211"/>
    </row>
    <row r="969" spans="1:28" ht="15">
      <c r="A969" s="276" t="s">
        <v>17739</v>
      </c>
      <c r="B969" s="364" t="s">
        <v>1216</v>
      </c>
      <c r="C969" s="211" t="s">
        <v>17740</v>
      </c>
      <c r="D969" s="217" t="s">
        <v>17741</v>
      </c>
      <c r="E969" s="276" t="s">
        <v>17742</v>
      </c>
      <c r="F969" s="199" t="s">
        <v>16274</v>
      </c>
      <c r="G969" s="345" t="s">
        <v>17746</v>
      </c>
      <c r="H969" s="199"/>
      <c r="I969" s="359">
        <v>20150602</v>
      </c>
      <c r="J969" s="361">
        <v>20150802</v>
      </c>
      <c r="K969" s="361" t="s">
        <v>13580</v>
      </c>
      <c r="L969" s="384" t="s">
        <v>17966</v>
      </c>
      <c r="M969" s="384" t="s">
        <v>17967</v>
      </c>
      <c r="N969" s="281" t="s">
        <v>14352</v>
      </c>
      <c r="O969" s="359" t="s">
        <v>17779</v>
      </c>
      <c r="P969" s="211"/>
      <c r="Q969" s="380">
        <v>8</v>
      </c>
      <c r="R969" s="211"/>
      <c r="S969" s="369" t="s">
        <v>16684</v>
      </c>
      <c r="T969" s="382">
        <v>1</v>
      </c>
      <c r="U969" s="211"/>
      <c r="V969" s="211"/>
      <c r="W969" s="211"/>
      <c r="X969" s="211"/>
      <c r="Y969" s="211"/>
      <c r="Z969" s="211"/>
      <c r="AA969" s="211"/>
      <c r="AB969" s="211"/>
    </row>
    <row r="970" spans="1:28" ht="15">
      <c r="A970" s="276" t="s">
        <v>17739</v>
      </c>
      <c r="B970" s="364" t="s">
        <v>1216</v>
      </c>
      <c r="C970" s="211" t="s">
        <v>17740</v>
      </c>
      <c r="D970" s="217" t="s">
        <v>17741</v>
      </c>
      <c r="E970" s="276" t="s">
        <v>17742</v>
      </c>
      <c r="F970" s="199" t="s">
        <v>16274</v>
      </c>
      <c r="G970" s="345" t="s">
        <v>17746</v>
      </c>
      <c r="H970" s="199"/>
      <c r="I970" s="359">
        <v>20150602</v>
      </c>
      <c r="J970" s="361">
        <v>20150802</v>
      </c>
      <c r="K970" s="361" t="s">
        <v>13580</v>
      </c>
      <c r="L970" s="384" t="s">
        <v>17968</v>
      </c>
      <c r="M970" s="384" t="s">
        <v>17969</v>
      </c>
      <c r="N970" s="281" t="s">
        <v>14352</v>
      </c>
      <c r="O970" s="359" t="s">
        <v>17779</v>
      </c>
      <c r="P970" s="211"/>
      <c r="Q970" s="380">
        <v>8</v>
      </c>
      <c r="R970" s="211"/>
      <c r="S970" s="369" t="s">
        <v>16684</v>
      </c>
      <c r="T970" s="382">
        <v>1</v>
      </c>
      <c r="U970" s="211"/>
      <c r="V970" s="211"/>
      <c r="W970" s="211"/>
      <c r="X970" s="211"/>
      <c r="Y970" s="211"/>
      <c r="Z970" s="211"/>
      <c r="AA970" s="211"/>
      <c r="AB970" s="211"/>
    </row>
    <row r="971" spans="1:28" ht="15">
      <c r="A971" s="276" t="s">
        <v>17739</v>
      </c>
      <c r="B971" s="364" t="s">
        <v>1216</v>
      </c>
      <c r="C971" s="211" t="s">
        <v>17740</v>
      </c>
      <c r="D971" s="217" t="s">
        <v>17741</v>
      </c>
      <c r="E971" s="276" t="s">
        <v>17742</v>
      </c>
      <c r="F971" s="199" t="s">
        <v>16274</v>
      </c>
      <c r="G971" s="345" t="s">
        <v>17746</v>
      </c>
      <c r="H971" s="199"/>
      <c r="I971" s="359">
        <v>20150602</v>
      </c>
      <c r="J971" s="361">
        <v>20150802</v>
      </c>
      <c r="K971" s="361" t="s">
        <v>13580</v>
      </c>
      <c r="L971" s="384" t="s">
        <v>17970</v>
      </c>
      <c r="M971" s="384" t="s">
        <v>17971</v>
      </c>
      <c r="N971" s="281" t="s">
        <v>14352</v>
      </c>
      <c r="O971" s="359" t="s">
        <v>17779</v>
      </c>
      <c r="P971" s="211"/>
      <c r="Q971" s="380">
        <v>8</v>
      </c>
      <c r="R971" s="211"/>
      <c r="S971" s="369" t="s">
        <v>16684</v>
      </c>
      <c r="T971" s="382">
        <v>1</v>
      </c>
      <c r="U971" s="211"/>
      <c r="V971" s="211"/>
      <c r="W971" s="211"/>
      <c r="X971" s="211"/>
      <c r="Y971" s="211"/>
      <c r="Z971" s="211"/>
      <c r="AA971" s="211"/>
      <c r="AB971" s="211"/>
    </row>
    <row r="972" spans="1:28" ht="15">
      <c r="A972" s="276" t="s">
        <v>17739</v>
      </c>
      <c r="B972" s="364" t="s">
        <v>1216</v>
      </c>
      <c r="C972" s="211" t="s">
        <v>17740</v>
      </c>
      <c r="D972" s="217" t="s">
        <v>17741</v>
      </c>
      <c r="E972" s="276" t="s">
        <v>17742</v>
      </c>
      <c r="F972" s="199" t="s">
        <v>16274</v>
      </c>
      <c r="G972" s="345" t="s">
        <v>17746</v>
      </c>
      <c r="H972" s="199"/>
      <c r="I972" s="359">
        <v>20150602</v>
      </c>
      <c r="J972" s="361">
        <v>20150802</v>
      </c>
      <c r="K972" s="361" t="s">
        <v>13580</v>
      </c>
      <c r="L972" s="384" t="s">
        <v>17972</v>
      </c>
      <c r="M972" s="384" t="s">
        <v>17973</v>
      </c>
      <c r="N972" s="281" t="s">
        <v>14352</v>
      </c>
      <c r="O972" s="359" t="s">
        <v>17779</v>
      </c>
      <c r="P972" s="211"/>
      <c r="Q972" s="380">
        <v>8</v>
      </c>
      <c r="R972" s="211"/>
      <c r="S972" s="369" t="s">
        <v>16684</v>
      </c>
      <c r="T972" s="382">
        <v>1</v>
      </c>
      <c r="U972" s="211"/>
      <c r="V972" s="211"/>
      <c r="W972" s="211"/>
      <c r="X972" s="211"/>
      <c r="Y972" s="211"/>
      <c r="Z972" s="211"/>
      <c r="AA972" s="211"/>
      <c r="AB972" s="211"/>
    </row>
    <row r="973" spans="1:28" ht="15">
      <c r="A973" s="276" t="s">
        <v>17739</v>
      </c>
      <c r="B973" s="364" t="s">
        <v>1216</v>
      </c>
      <c r="C973" s="211" t="s">
        <v>17740</v>
      </c>
      <c r="D973" s="217" t="s">
        <v>17741</v>
      </c>
      <c r="E973" s="276" t="s">
        <v>17742</v>
      </c>
      <c r="F973" s="199" t="s">
        <v>16274</v>
      </c>
      <c r="G973" s="345" t="s">
        <v>17746</v>
      </c>
      <c r="H973" s="199"/>
      <c r="I973" s="359">
        <v>20150602</v>
      </c>
      <c r="J973" s="361">
        <v>20150802</v>
      </c>
      <c r="K973" s="361" t="s">
        <v>13580</v>
      </c>
      <c r="L973" s="384" t="s">
        <v>17974</v>
      </c>
      <c r="M973" s="384" t="s">
        <v>17975</v>
      </c>
      <c r="N973" s="281" t="s">
        <v>14352</v>
      </c>
      <c r="O973" s="359" t="s">
        <v>17779</v>
      </c>
      <c r="P973" s="211"/>
      <c r="Q973" s="380">
        <v>8</v>
      </c>
      <c r="R973" s="211"/>
      <c r="S973" s="369" t="s">
        <v>16684</v>
      </c>
      <c r="T973" s="382">
        <v>1</v>
      </c>
      <c r="U973" s="211"/>
      <c r="V973" s="211"/>
      <c r="W973" s="211"/>
      <c r="X973" s="211"/>
      <c r="Y973" s="211"/>
      <c r="Z973" s="211"/>
      <c r="AA973" s="211"/>
      <c r="AB973" s="211"/>
    </row>
    <row r="974" spans="1:28" ht="15">
      <c r="A974" s="276" t="s">
        <v>17739</v>
      </c>
      <c r="B974" s="364" t="s">
        <v>1216</v>
      </c>
      <c r="C974" s="211" t="s">
        <v>17740</v>
      </c>
      <c r="D974" s="217" t="s">
        <v>17741</v>
      </c>
      <c r="E974" s="276" t="s">
        <v>17742</v>
      </c>
      <c r="F974" s="199" t="s">
        <v>16274</v>
      </c>
      <c r="G974" s="345" t="s">
        <v>17746</v>
      </c>
      <c r="H974" s="199"/>
      <c r="I974" s="359">
        <v>20150602</v>
      </c>
      <c r="J974" s="361">
        <v>20150802</v>
      </c>
      <c r="K974" s="361" t="s">
        <v>13580</v>
      </c>
      <c r="L974" s="384" t="s">
        <v>17976</v>
      </c>
      <c r="M974" s="384" t="s">
        <v>17977</v>
      </c>
      <c r="N974" s="281" t="s">
        <v>14352</v>
      </c>
      <c r="O974" s="359" t="s">
        <v>17779</v>
      </c>
      <c r="P974" s="211"/>
      <c r="Q974" s="380">
        <v>8</v>
      </c>
      <c r="R974" s="211"/>
      <c r="S974" s="369" t="s">
        <v>16684</v>
      </c>
      <c r="T974" s="382">
        <v>1</v>
      </c>
      <c r="U974" s="211"/>
      <c r="V974" s="211"/>
      <c r="W974" s="211"/>
      <c r="X974" s="211"/>
      <c r="Y974" s="211"/>
      <c r="Z974" s="211"/>
      <c r="AA974" s="211"/>
      <c r="AB974" s="211"/>
    </row>
    <row r="975" spans="1:28" ht="15">
      <c r="A975" s="276" t="s">
        <v>17739</v>
      </c>
      <c r="B975" s="364" t="s">
        <v>1216</v>
      </c>
      <c r="C975" s="211" t="s">
        <v>17740</v>
      </c>
      <c r="D975" s="217" t="s">
        <v>17741</v>
      </c>
      <c r="E975" s="276" t="s">
        <v>17742</v>
      </c>
      <c r="F975" s="199" t="s">
        <v>16274</v>
      </c>
      <c r="G975" s="345" t="s">
        <v>17746</v>
      </c>
      <c r="H975" s="199"/>
      <c r="I975" s="359">
        <v>20150602</v>
      </c>
      <c r="J975" s="361">
        <v>20150802</v>
      </c>
      <c r="K975" s="361" t="s">
        <v>13580</v>
      </c>
      <c r="L975" s="384" t="s">
        <v>17978</v>
      </c>
      <c r="M975" s="384" t="s">
        <v>17979</v>
      </c>
      <c r="N975" s="281" t="s">
        <v>14352</v>
      </c>
      <c r="O975" s="359" t="s">
        <v>17779</v>
      </c>
      <c r="P975" s="211"/>
      <c r="Q975" s="380">
        <v>8</v>
      </c>
      <c r="R975" s="211"/>
      <c r="S975" s="369" t="s">
        <v>16684</v>
      </c>
      <c r="T975" s="382">
        <v>1</v>
      </c>
      <c r="U975" s="211"/>
      <c r="V975" s="211"/>
      <c r="W975" s="211"/>
      <c r="X975" s="211"/>
      <c r="Y975" s="211"/>
      <c r="Z975" s="211"/>
      <c r="AA975" s="211"/>
      <c r="AB975" s="211"/>
    </row>
    <row r="976" spans="1:28" ht="15">
      <c r="A976" s="276" t="s">
        <v>17739</v>
      </c>
      <c r="B976" s="364" t="s">
        <v>1216</v>
      </c>
      <c r="C976" s="211" t="s">
        <v>17740</v>
      </c>
      <c r="D976" s="217" t="s">
        <v>17741</v>
      </c>
      <c r="E976" s="276" t="s">
        <v>17742</v>
      </c>
      <c r="F976" s="199" t="s">
        <v>16274</v>
      </c>
      <c r="G976" s="345" t="s">
        <v>17746</v>
      </c>
      <c r="H976" s="199"/>
      <c r="I976" s="359">
        <v>20150602</v>
      </c>
      <c r="J976" s="361">
        <v>20150802</v>
      </c>
      <c r="K976" s="361" t="s">
        <v>13580</v>
      </c>
      <c r="L976" s="384" t="s">
        <v>17980</v>
      </c>
      <c r="M976" s="384" t="s">
        <v>17981</v>
      </c>
      <c r="N976" s="281" t="s">
        <v>14352</v>
      </c>
      <c r="O976" s="359" t="s">
        <v>17779</v>
      </c>
      <c r="P976" s="211"/>
      <c r="Q976" s="380">
        <v>8</v>
      </c>
      <c r="R976" s="211"/>
      <c r="S976" s="369" t="s">
        <v>16684</v>
      </c>
      <c r="T976" s="382">
        <v>1</v>
      </c>
      <c r="U976" s="211"/>
      <c r="V976" s="211"/>
      <c r="W976" s="211"/>
      <c r="X976" s="211"/>
      <c r="Y976" s="211"/>
      <c r="Z976" s="211"/>
      <c r="AA976" s="211"/>
      <c r="AB976" s="211"/>
    </row>
    <row r="977" spans="1:28" ht="15">
      <c r="A977" s="276" t="s">
        <v>17739</v>
      </c>
      <c r="B977" s="364" t="s">
        <v>1216</v>
      </c>
      <c r="C977" s="211" t="s">
        <v>17740</v>
      </c>
      <c r="D977" s="217" t="s">
        <v>17741</v>
      </c>
      <c r="E977" s="276" t="s">
        <v>17742</v>
      </c>
      <c r="F977" s="199" t="s">
        <v>16274</v>
      </c>
      <c r="G977" s="345" t="s">
        <v>17746</v>
      </c>
      <c r="H977" s="199"/>
      <c r="I977" s="359">
        <v>20150602</v>
      </c>
      <c r="J977" s="361">
        <v>20150802</v>
      </c>
      <c r="K977" s="361" t="s">
        <v>13580</v>
      </c>
      <c r="L977" s="384" t="s">
        <v>17982</v>
      </c>
      <c r="M977" s="384" t="s">
        <v>17983</v>
      </c>
      <c r="N977" s="281" t="s">
        <v>14352</v>
      </c>
      <c r="O977" s="359" t="s">
        <v>17779</v>
      </c>
      <c r="P977" s="211"/>
      <c r="Q977" s="380">
        <v>8</v>
      </c>
      <c r="R977" s="211"/>
      <c r="S977" s="369" t="s">
        <v>16684</v>
      </c>
      <c r="T977" s="382">
        <v>1</v>
      </c>
      <c r="U977" s="211"/>
      <c r="V977" s="211"/>
      <c r="W977" s="211"/>
      <c r="X977" s="211"/>
      <c r="Y977" s="211"/>
      <c r="Z977" s="211"/>
      <c r="AA977" s="211"/>
      <c r="AB977" s="211"/>
    </row>
    <row r="978" spans="1:28" ht="15">
      <c r="A978" s="276" t="s">
        <v>17739</v>
      </c>
      <c r="B978" s="364" t="s">
        <v>1216</v>
      </c>
      <c r="C978" s="211" t="s">
        <v>17740</v>
      </c>
      <c r="D978" s="217" t="s">
        <v>17741</v>
      </c>
      <c r="E978" s="276" t="s">
        <v>17742</v>
      </c>
      <c r="F978" s="199" t="s">
        <v>16274</v>
      </c>
      <c r="G978" s="345" t="s">
        <v>17746</v>
      </c>
      <c r="H978" s="199"/>
      <c r="I978" s="359">
        <v>20150602</v>
      </c>
      <c r="J978" s="361">
        <v>20150802</v>
      </c>
      <c r="K978" s="361" t="s">
        <v>13580</v>
      </c>
      <c r="L978" s="384" t="s">
        <v>17984</v>
      </c>
      <c r="M978" s="384" t="s">
        <v>17985</v>
      </c>
      <c r="N978" s="281" t="s">
        <v>14352</v>
      </c>
      <c r="O978" s="359" t="s">
        <v>17779</v>
      </c>
      <c r="P978" s="211"/>
      <c r="Q978" s="380">
        <v>8</v>
      </c>
      <c r="R978" s="211"/>
      <c r="S978" s="369" t="s">
        <v>16684</v>
      </c>
      <c r="T978" s="382">
        <v>1</v>
      </c>
      <c r="U978" s="211"/>
      <c r="V978" s="211"/>
      <c r="W978" s="211"/>
      <c r="X978" s="211"/>
      <c r="Y978" s="211"/>
      <c r="Z978" s="211"/>
      <c r="AA978" s="211"/>
      <c r="AB978" s="211"/>
    </row>
    <row r="979" spans="1:28" ht="15">
      <c r="A979" s="276" t="s">
        <v>17739</v>
      </c>
      <c r="B979" s="364" t="s">
        <v>1216</v>
      </c>
      <c r="C979" s="211" t="s">
        <v>17740</v>
      </c>
      <c r="D979" s="217" t="s">
        <v>17741</v>
      </c>
      <c r="E979" s="276" t="s">
        <v>17742</v>
      </c>
      <c r="F979" s="199" t="s">
        <v>16274</v>
      </c>
      <c r="G979" s="345" t="s">
        <v>17746</v>
      </c>
      <c r="H979" s="199"/>
      <c r="I979" s="359">
        <v>20150602</v>
      </c>
      <c r="J979" s="361">
        <v>20150802</v>
      </c>
      <c r="K979" s="361" t="s">
        <v>13580</v>
      </c>
      <c r="L979" s="384" t="s">
        <v>17986</v>
      </c>
      <c r="M979" s="384" t="s">
        <v>17987</v>
      </c>
      <c r="N979" s="281" t="s">
        <v>14352</v>
      </c>
      <c r="O979" s="359" t="s">
        <v>17779</v>
      </c>
      <c r="P979" s="211"/>
      <c r="Q979" s="380">
        <v>8</v>
      </c>
      <c r="R979" s="211"/>
      <c r="S979" s="369" t="s">
        <v>16684</v>
      </c>
      <c r="T979" s="382">
        <v>1</v>
      </c>
      <c r="U979" s="211"/>
      <c r="V979" s="211"/>
      <c r="W979" s="211"/>
      <c r="X979" s="211"/>
      <c r="Y979" s="211"/>
      <c r="Z979" s="211"/>
      <c r="AA979" s="211"/>
      <c r="AB979" s="211"/>
    </row>
    <row r="980" spans="1:28" ht="15">
      <c r="A980" s="276" t="s">
        <v>17739</v>
      </c>
      <c r="B980" s="364" t="s">
        <v>1216</v>
      </c>
      <c r="C980" s="211" t="s">
        <v>17740</v>
      </c>
      <c r="D980" s="217" t="s">
        <v>17741</v>
      </c>
      <c r="E980" s="276" t="s">
        <v>17742</v>
      </c>
      <c r="F980" s="199" t="s">
        <v>16274</v>
      </c>
      <c r="G980" s="345" t="s">
        <v>17746</v>
      </c>
      <c r="H980" s="199"/>
      <c r="I980" s="359">
        <v>20150602</v>
      </c>
      <c r="J980" s="361">
        <v>20150802</v>
      </c>
      <c r="K980" s="361" t="s">
        <v>13580</v>
      </c>
      <c r="L980" s="384" t="s">
        <v>17988</v>
      </c>
      <c r="M980" s="384" t="s">
        <v>17989</v>
      </c>
      <c r="N980" s="281" t="s">
        <v>14352</v>
      </c>
      <c r="O980" s="359" t="s">
        <v>17779</v>
      </c>
      <c r="P980" s="211"/>
      <c r="Q980" s="380">
        <v>8</v>
      </c>
      <c r="R980" s="211"/>
      <c r="S980" s="369" t="s">
        <v>16684</v>
      </c>
      <c r="T980" s="382">
        <v>1</v>
      </c>
      <c r="U980" s="211"/>
      <c r="V980" s="211"/>
      <c r="W980" s="211"/>
      <c r="X980" s="211"/>
      <c r="Y980" s="211"/>
      <c r="Z980" s="211"/>
      <c r="AA980" s="211"/>
      <c r="AB980" s="211"/>
    </row>
    <row r="981" spans="1:28" ht="15">
      <c r="A981" s="276" t="s">
        <v>17739</v>
      </c>
      <c r="B981" s="364" t="s">
        <v>1216</v>
      </c>
      <c r="C981" s="211" t="s">
        <v>17740</v>
      </c>
      <c r="D981" s="217" t="s">
        <v>17741</v>
      </c>
      <c r="E981" s="276" t="s">
        <v>17742</v>
      </c>
      <c r="F981" s="199" t="s">
        <v>16274</v>
      </c>
      <c r="G981" s="345" t="s">
        <v>17746</v>
      </c>
      <c r="H981" s="199"/>
      <c r="I981" s="359">
        <v>20150602</v>
      </c>
      <c r="J981" s="361">
        <v>20150802</v>
      </c>
      <c r="K981" s="361" t="s">
        <v>13580</v>
      </c>
      <c r="L981" s="384" t="s">
        <v>17990</v>
      </c>
      <c r="M981" s="384" t="s">
        <v>17991</v>
      </c>
      <c r="N981" s="281" t="s">
        <v>14352</v>
      </c>
      <c r="O981" s="359" t="s">
        <v>17779</v>
      </c>
      <c r="P981" s="211"/>
      <c r="Q981" s="380">
        <v>8</v>
      </c>
      <c r="R981" s="211"/>
      <c r="S981" s="369" t="s">
        <v>16684</v>
      </c>
      <c r="T981" s="382">
        <v>1</v>
      </c>
      <c r="U981" s="211"/>
      <c r="V981" s="211"/>
      <c r="W981" s="211"/>
      <c r="X981" s="211"/>
      <c r="Y981" s="211"/>
      <c r="Z981" s="211"/>
      <c r="AA981" s="211"/>
      <c r="AB981" s="211"/>
    </row>
    <row r="982" spans="1:28" ht="15">
      <c r="A982" s="276" t="s">
        <v>17739</v>
      </c>
      <c r="B982" s="364" t="s">
        <v>1216</v>
      </c>
      <c r="C982" s="211" t="s">
        <v>17740</v>
      </c>
      <c r="D982" s="217" t="s">
        <v>17741</v>
      </c>
      <c r="E982" s="276" t="s">
        <v>17742</v>
      </c>
      <c r="F982" s="199" t="s">
        <v>16274</v>
      </c>
      <c r="G982" s="345" t="s">
        <v>17746</v>
      </c>
      <c r="H982" s="199"/>
      <c r="I982" s="359">
        <v>20150602</v>
      </c>
      <c r="J982" s="361">
        <v>20150802</v>
      </c>
      <c r="K982" s="361" t="s">
        <v>13580</v>
      </c>
      <c r="L982" s="384" t="s">
        <v>17992</v>
      </c>
      <c r="M982" s="384" t="s">
        <v>17993</v>
      </c>
      <c r="N982" s="281" t="s">
        <v>14352</v>
      </c>
      <c r="O982" s="359" t="s">
        <v>17779</v>
      </c>
      <c r="P982" s="211"/>
      <c r="Q982" s="380">
        <v>8</v>
      </c>
      <c r="R982" s="211"/>
      <c r="S982" s="369" t="s">
        <v>16684</v>
      </c>
      <c r="T982" s="382">
        <v>1</v>
      </c>
      <c r="U982" s="211"/>
      <c r="V982" s="211"/>
      <c r="W982" s="211"/>
      <c r="X982" s="211"/>
      <c r="Y982" s="211"/>
      <c r="Z982" s="211"/>
      <c r="AA982" s="211"/>
      <c r="AB982" s="211"/>
    </row>
    <row r="983" spans="1:28" ht="15">
      <c r="A983" s="276" t="s">
        <v>17739</v>
      </c>
      <c r="B983" s="364" t="s">
        <v>1216</v>
      </c>
      <c r="C983" s="211" t="s">
        <v>17740</v>
      </c>
      <c r="D983" s="217" t="s">
        <v>17741</v>
      </c>
      <c r="E983" s="276" t="s">
        <v>17742</v>
      </c>
      <c r="F983" s="199" t="s">
        <v>16274</v>
      </c>
      <c r="G983" s="345" t="s">
        <v>17746</v>
      </c>
      <c r="H983" s="199"/>
      <c r="I983" s="359">
        <v>20150602</v>
      </c>
      <c r="J983" s="361">
        <v>20150802</v>
      </c>
      <c r="K983" s="361" t="s">
        <v>13580</v>
      </c>
      <c r="L983" s="384" t="s">
        <v>17994</v>
      </c>
      <c r="M983" s="384" t="s">
        <v>17995</v>
      </c>
      <c r="N983" s="281" t="s">
        <v>14352</v>
      </c>
      <c r="O983" s="359" t="s">
        <v>17779</v>
      </c>
      <c r="P983" s="211"/>
      <c r="Q983" s="380">
        <v>8</v>
      </c>
      <c r="R983" s="211"/>
      <c r="S983" s="369" t="s">
        <v>16684</v>
      </c>
      <c r="T983" s="382">
        <v>1</v>
      </c>
      <c r="U983" s="211"/>
      <c r="V983" s="211"/>
      <c r="W983" s="211"/>
      <c r="X983" s="211"/>
      <c r="Y983" s="211"/>
      <c r="Z983" s="211"/>
      <c r="AA983" s="211"/>
      <c r="AB983" s="211"/>
    </row>
    <row r="984" spans="1:28" ht="15">
      <c r="A984" s="276" t="s">
        <v>17739</v>
      </c>
      <c r="B984" s="364" t="s">
        <v>1216</v>
      </c>
      <c r="C984" s="211" t="s">
        <v>17740</v>
      </c>
      <c r="D984" s="217" t="s">
        <v>17741</v>
      </c>
      <c r="E984" s="276" t="s">
        <v>17742</v>
      </c>
      <c r="F984" s="199" t="s">
        <v>16274</v>
      </c>
      <c r="G984" s="345" t="s">
        <v>17746</v>
      </c>
      <c r="H984" s="199"/>
      <c r="I984" s="359">
        <v>20150602</v>
      </c>
      <c r="J984" s="361">
        <v>20150802</v>
      </c>
      <c r="K984" s="361" t="s">
        <v>13580</v>
      </c>
      <c r="L984" s="384" t="s">
        <v>17996</v>
      </c>
      <c r="M984" s="384" t="s">
        <v>17997</v>
      </c>
      <c r="N984" s="281" t="s">
        <v>14352</v>
      </c>
      <c r="O984" s="359" t="s">
        <v>17779</v>
      </c>
      <c r="P984" s="211"/>
      <c r="Q984" s="380">
        <v>8</v>
      </c>
      <c r="R984" s="211"/>
      <c r="S984" s="369" t="s">
        <v>16684</v>
      </c>
      <c r="T984" s="382">
        <v>1</v>
      </c>
      <c r="U984" s="211"/>
      <c r="V984" s="211"/>
      <c r="W984" s="211"/>
      <c r="X984" s="211"/>
      <c r="Y984" s="211"/>
      <c r="Z984" s="211"/>
      <c r="AA984" s="211"/>
      <c r="AB984" s="211"/>
    </row>
    <row r="985" spans="1:28" ht="15">
      <c r="A985" s="276" t="s">
        <v>17739</v>
      </c>
      <c r="B985" s="364" t="s">
        <v>1216</v>
      </c>
      <c r="C985" s="211" t="s">
        <v>17740</v>
      </c>
      <c r="D985" s="217" t="s">
        <v>17741</v>
      </c>
      <c r="E985" s="276" t="s">
        <v>17742</v>
      </c>
      <c r="F985" s="199" t="s">
        <v>16274</v>
      </c>
      <c r="G985" s="345" t="s">
        <v>17746</v>
      </c>
      <c r="H985" s="199"/>
      <c r="I985" s="359">
        <v>20150602</v>
      </c>
      <c r="J985" s="361">
        <v>20150802</v>
      </c>
      <c r="K985" s="361" t="s">
        <v>13580</v>
      </c>
      <c r="L985" s="384" t="s">
        <v>17998</v>
      </c>
      <c r="M985" s="384" t="s">
        <v>17999</v>
      </c>
      <c r="N985" s="281" t="s">
        <v>14352</v>
      </c>
      <c r="O985" s="359" t="s">
        <v>17779</v>
      </c>
      <c r="P985" s="211"/>
      <c r="Q985" s="380">
        <v>8</v>
      </c>
      <c r="R985" s="211"/>
      <c r="S985" s="369" t="s">
        <v>16684</v>
      </c>
      <c r="T985" s="382">
        <v>1</v>
      </c>
      <c r="U985" s="211"/>
      <c r="V985" s="211"/>
      <c r="W985" s="211"/>
      <c r="X985" s="211"/>
      <c r="Y985" s="211"/>
      <c r="Z985" s="211"/>
      <c r="AA985" s="211"/>
      <c r="AB985" s="211"/>
    </row>
    <row r="986" spans="1:28" ht="15">
      <c r="A986" s="276" t="s">
        <v>17739</v>
      </c>
      <c r="B986" s="364" t="s">
        <v>1216</v>
      </c>
      <c r="C986" s="211" t="s">
        <v>17740</v>
      </c>
      <c r="D986" s="217" t="s">
        <v>17741</v>
      </c>
      <c r="E986" s="276" t="s">
        <v>17742</v>
      </c>
      <c r="F986" s="199" t="s">
        <v>16274</v>
      </c>
      <c r="G986" s="345" t="s">
        <v>17746</v>
      </c>
      <c r="H986" s="199"/>
      <c r="I986" s="359">
        <v>20150602</v>
      </c>
      <c r="J986" s="361">
        <v>20150802</v>
      </c>
      <c r="K986" s="361" t="s">
        <v>13580</v>
      </c>
      <c r="L986" s="384" t="s">
        <v>18000</v>
      </c>
      <c r="M986" s="384" t="s">
        <v>18001</v>
      </c>
      <c r="N986" s="281" t="s">
        <v>14352</v>
      </c>
      <c r="O986" s="359" t="s">
        <v>17779</v>
      </c>
      <c r="P986" s="211"/>
      <c r="Q986" s="380">
        <v>8</v>
      </c>
      <c r="R986" s="211"/>
      <c r="S986" s="369" t="s">
        <v>16684</v>
      </c>
      <c r="T986" s="382">
        <v>1</v>
      </c>
      <c r="U986" s="211"/>
      <c r="V986" s="211"/>
      <c r="W986" s="211"/>
      <c r="X986" s="211"/>
      <c r="Y986" s="211"/>
      <c r="Z986" s="211"/>
      <c r="AA986" s="211"/>
      <c r="AB986" s="211"/>
    </row>
    <row r="987" spans="1:28" ht="15">
      <c r="A987" s="276" t="s">
        <v>17739</v>
      </c>
      <c r="B987" s="364" t="s">
        <v>1216</v>
      </c>
      <c r="C987" s="211" t="s">
        <v>17740</v>
      </c>
      <c r="D987" s="217" t="s">
        <v>17741</v>
      </c>
      <c r="E987" s="276" t="s">
        <v>17742</v>
      </c>
      <c r="F987" s="199" t="s">
        <v>16274</v>
      </c>
      <c r="G987" s="345" t="s">
        <v>17746</v>
      </c>
      <c r="H987" s="199"/>
      <c r="I987" s="359">
        <v>20150602</v>
      </c>
      <c r="J987" s="361">
        <v>20150802</v>
      </c>
      <c r="K987" s="361" t="s">
        <v>13580</v>
      </c>
      <c r="L987" s="384" t="s">
        <v>18002</v>
      </c>
      <c r="M987" s="384" t="s">
        <v>18003</v>
      </c>
      <c r="N987" s="281" t="s">
        <v>14352</v>
      </c>
      <c r="O987" s="359" t="s">
        <v>17779</v>
      </c>
      <c r="P987" s="211"/>
      <c r="Q987" s="380">
        <v>8</v>
      </c>
      <c r="R987" s="211"/>
      <c r="S987" s="369" t="s">
        <v>16684</v>
      </c>
      <c r="T987" s="382">
        <v>1</v>
      </c>
      <c r="U987" s="211"/>
      <c r="V987" s="211"/>
      <c r="W987" s="211"/>
      <c r="X987" s="211"/>
      <c r="Y987" s="211"/>
      <c r="Z987" s="211"/>
      <c r="AA987" s="211"/>
      <c r="AB987" s="211"/>
    </row>
    <row r="988" spans="1:28" ht="15">
      <c r="A988" s="276" t="s">
        <v>17739</v>
      </c>
      <c r="B988" s="364" t="s">
        <v>1216</v>
      </c>
      <c r="C988" s="211" t="s">
        <v>17740</v>
      </c>
      <c r="D988" s="217" t="s">
        <v>17741</v>
      </c>
      <c r="E988" s="276" t="s">
        <v>17742</v>
      </c>
      <c r="F988" s="199" t="s">
        <v>16274</v>
      </c>
      <c r="G988" s="345" t="s">
        <v>17746</v>
      </c>
      <c r="H988" s="199"/>
      <c r="I988" s="359">
        <v>20150602</v>
      </c>
      <c r="J988" s="361">
        <v>20150802</v>
      </c>
      <c r="K988" s="361" t="s">
        <v>13580</v>
      </c>
      <c r="L988" s="384" t="s">
        <v>18004</v>
      </c>
      <c r="M988" s="384" t="s">
        <v>18005</v>
      </c>
      <c r="N988" s="281" t="s">
        <v>14352</v>
      </c>
      <c r="O988" s="359" t="s">
        <v>17779</v>
      </c>
      <c r="P988" s="211"/>
      <c r="Q988" s="380">
        <v>8</v>
      </c>
      <c r="R988" s="211"/>
      <c r="S988" s="369" t="s">
        <v>16684</v>
      </c>
      <c r="T988" s="382">
        <v>1</v>
      </c>
      <c r="U988" s="211"/>
      <c r="V988" s="211"/>
      <c r="W988" s="211"/>
      <c r="X988" s="211"/>
      <c r="Y988" s="211"/>
      <c r="Z988" s="211"/>
      <c r="AA988" s="211"/>
      <c r="AB988" s="211"/>
    </row>
    <row r="989" spans="1:28" ht="15">
      <c r="A989" s="276" t="s">
        <v>17739</v>
      </c>
      <c r="B989" s="364" t="s">
        <v>1216</v>
      </c>
      <c r="C989" s="211" t="s">
        <v>17740</v>
      </c>
      <c r="D989" s="217" t="s">
        <v>17741</v>
      </c>
      <c r="E989" s="276" t="s">
        <v>17742</v>
      </c>
      <c r="F989" s="199" t="s">
        <v>16274</v>
      </c>
      <c r="G989" s="345" t="s">
        <v>17746</v>
      </c>
      <c r="H989" s="199"/>
      <c r="I989" s="359">
        <v>20150602</v>
      </c>
      <c r="J989" s="361">
        <v>20150802</v>
      </c>
      <c r="K989" s="361" t="s">
        <v>13580</v>
      </c>
      <c r="L989" s="384" t="s">
        <v>18006</v>
      </c>
      <c r="M989" s="384" t="s">
        <v>18007</v>
      </c>
      <c r="N989" s="281" t="s">
        <v>14352</v>
      </c>
      <c r="O989" s="359" t="s">
        <v>17779</v>
      </c>
      <c r="P989" s="211"/>
      <c r="Q989" s="380">
        <v>8</v>
      </c>
      <c r="R989" s="211"/>
      <c r="S989" s="369" t="s">
        <v>16684</v>
      </c>
      <c r="T989" s="382">
        <v>1</v>
      </c>
      <c r="U989" s="211"/>
      <c r="V989" s="211"/>
      <c r="W989" s="211"/>
      <c r="X989" s="211"/>
      <c r="Y989" s="211"/>
      <c r="Z989" s="211"/>
      <c r="AA989" s="211"/>
      <c r="AB989" s="211"/>
    </row>
    <row r="990" spans="1:28" ht="15">
      <c r="A990" s="276" t="s">
        <v>17739</v>
      </c>
      <c r="B990" s="364" t="s">
        <v>1216</v>
      </c>
      <c r="C990" s="211" t="s">
        <v>17740</v>
      </c>
      <c r="D990" s="217" t="s">
        <v>17741</v>
      </c>
      <c r="E990" s="276" t="s">
        <v>17742</v>
      </c>
      <c r="F990" s="199" t="s">
        <v>16274</v>
      </c>
      <c r="G990" s="345" t="s">
        <v>17746</v>
      </c>
      <c r="H990" s="199"/>
      <c r="I990" s="359">
        <v>20150602</v>
      </c>
      <c r="J990" s="361">
        <v>20150802</v>
      </c>
      <c r="K990" s="361" t="s">
        <v>13580</v>
      </c>
      <c r="L990" s="384" t="s">
        <v>18008</v>
      </c>
      <c r="M990" s="384" t="s">
        <v>18009</v>
      </c>
      <c r="N990" s="281" t="s">
        <v>14352</v>
      </c>
      <c r="O990" s="359" t="s">
        <v>17779</v>
      </c>
      <c r="P990" s="211"/>
      <c r="Q990" s="380">
        <v>8</v>
      </c>
      <c r="R990" s="211"/>
      <c r="S990" s="369" t="s">
        <v>16684</v>
      </c>
      <c r="T990" s="382">
        <v>1</v>
      </c>
      <c r="U990" s="211"/>
      <c r="V990" s="211"/>
      <c r="W990" s="211"/>
      <c r="X990" s="211"/>
      <c r="Y990" s="211"/>
      <c r="Z990" s="211"/>
      <c r="AA990" s="211"/>
      <c r="AB990" s="211"/>
    </row>
    <row r="991" spans="1:28" ht="15">
      <c r="A991" s="276" t="s">
        <v>17739</v>
      </c>
      <c r="B991" s="364" t="s">
        <v>1216</v>
      </c>
      <c r="C991" s="211" t="s">
        <v>17740</v>
      </c>
      <c r="D991" s="217" t="s">
        <v>17741</v>
      </c>
      <c r="E991" s="276" t="s">
        <v>17742</v>
      </c>
      <c r="F991" s="199" t="s">
        <v>16274</v>
      </c>
      <c r="G991" s="345" t="s">
        <v>17746</v>
      </c>
      <c r="H991" s="199"/>
      <c r="I991" s="359">
        <v>20150602</v>
      </c>
      <c r="J991" s="361">
        <v>20150802</v>
      </c>
      <c r="K991" s="361" t="s">
        <v>13580</v>
      </c>
      <c r="L991" s="384" t="s">
        <v>18010</v>
      </c>
      <c r="M991" s="384" t="s">
        <v>18011</v>
      </c>
      <c r="N991" s="281" t="s">
        <v>14352</v>
      </c>
      <c r="O991" s="359" t="s">
        <v>17779</v>
      </c>
      <c r="P991" s="211"/>
      <c r="Q991" s="380">
        <v>8</v>
      </c>
      <c r="R991" s="211"/>
      <c r="S991" s="369" t="s">
        <v>16684</v>
      </c>
      <c r="T991" s="382">
        <v>1</v>
      </c>
      <c r="U991" s="211"/>
      <c r="V991" s="211"/>
      <c r="W991" s="211"/>
      <c r="X991" s="211"/>
      <c r="Y991" s="211"/>
      <c r="Z991" s="211"/>
      <c r="AA991" s="211"/>
      <c r="AB991" s="211"/>
    </row>
    <row r="992" spans="1:28" ht="15">
      <c r="A992" s="276" t="s">
        <v>17739</v>
      </c>
      <c r="B992" s="364" t="s">
        <v>1216</v>
      </c>
      <c r="C992" s="211" t="s">
        <v>17740</v>
      </c>
      <c r="D992" s="217" t="s">
        <v>17741</v>
      </c>
      <c r="E992" s="276" t="s">
        <v>17742</v>
      </c>
      <c r="F992" s="199" t="s">
        <v>16274</v>
      </c>
      <c r="G992" s="345" t="s">
        <v>17746</v>
      </c>
      <c r="H992" s="199"/>
      <c r="I992" s="359">
        <v>20150602</v>
      </c>
      <c r="J992" s="361">
        <v>20150802</v>
      </c>
      <c r="K992" s="361" t="s">
        <v>13580</v>
      </c>
      <c r="L992" s="384" t="s">
        <v>18012</v>
      </c>
      <c r="M992" s="384" t="s">
        <v>18013</v>
      </c>
      <c r="N992" s="281" t="s">
        <v>14352</v>
      </c>
      <c r="O992" s="359" t="s">
        <v>17779</v>
      </c>
      <c r="P992" s="211"/>
      <c r="Q992" s="380">
        <v>8</v>
      </c>
      <c r="R992" s="211"/>
      <c r="S992" s="369" t="s">
        <v>16684</v>
      </c>
      <c r="T992" s="382">
        <v>1</v>
      </c>
      <c r="U992" s="211"/>
      <c r="V992" s="211"/>
      <c r="W992" s="211"/>
      <c r="X992" s="211"/>
      <c r="Y992" s="211"/>
      <c r="Z992" s="211"/>
      <c r="AA992" s="211"/>
      <c r="AB992" s="211"/>
    </row>
    <row r="993" spans="1:28" ht="15">
      <c r="A993" s="276" t="s">
        <v>17739</v>
      </c>
      <c r="B993" s="364" t="s">
        <v>1216</v>
      </c>
      <c r="C993" s="211" t="s">
        <v>17740</v>
      </c>
      <c r="D993" s="217" t="s">
        <v>17741</v>
      </c>
      <c r="E993" s="276" t="s">
        <v>17742</v>
      </c>
      <c r="F993" s="199" t="s">
        <v>16274</v>
      </c>
      <c r="G993" s="345" t="s">
        <v>17746</v>
      </c>
      <c r="H993" s="199"/>
      <c r="I993" s="359">
        <v>20150602</v>
      </c>
      <c r="J993" s="361">
        <v>20150802</v>
      </c>
      <c r="K993" s="361" t="s">
        <v>13580</v>
      </c>
      <c r="L993" s="384" t="s">
        <v>18014</v>
      </c>
      <c r="M993" s="384" t="s">
        <v>18015</v>
      </c>
      <c r="N993" s="281" t="s">
        <v>14352</v>
      </c>
      <c r="O993" s="359" t="s">
        <v>17779</v>
      </c>
      <c r="P993" s="211"/>
      <c r="Q993" s="380">
        <v>8</v>
      </c>
      <c r="R993" s="211"/>
      <c r="S993" s="369" t="s">
        <v>16684</v>
      </c>
      <c r="T993" s="382">
        <v>1</v>
      </c>
      <c r="U993" s="211"/>
      <c r="V993" s="211"/>
      <c r="W993" s="211"/>
      <c r="X993" s="211"/>
      <c r="Y993" s="211"/>
      <c r="Z993" s="211"/>
      <c r="AA993" s="211"/>
      <c r="AB993" s="211"/>
    </row>
    <row r="994" spans="1:28" ht="15">
      <c r="A994" s="276" t="s">
        <v>17739</v>
      </c>
      <c r="B994" s="364" t="s">
        <v>1216</v>
      </c>
      <c r="C994" s="211" t="s">
        <v>17740</v>
      </c>
      <c r="D994" s="217" t="s">
        <v>17741</v>
      </c>
      <c r="E994" s="276" t="s">
        <v>17742</v>
      </c>
      <c r="F994" s="199" t="s">
        <v>16274</v>
      </c>
      <c r="G994" s="345" t="s">
        <v>17746</v>
      </c>
      <c r="H994" s="199"/>
      <c r="I994" s="359">
        <v>20150602</v>
      </c>
      <c r="J994" s="361">
        <v>20150802</v>
      </c>
      <c r="K994" s="361" t="s">
        <v>13580</v>
      </c>
      <c r="L994" s="384" t="s">
        <v>18016</v>
      </c>
      <c r="M994" s="384" t="s">
        <v>18017</v>
      </c>
      <c r="N994" s="281" t="s">
        <v>14352</v>
      </c>
      <c r="O994" s="359" t="s">
        <v>17779</v>
      </c>
      <c r="P994" s="211"/>
      <c r="Q994" s="380">
        <v>8</v>
      </c>
      <c r="R994" s="211"/>
      <c r="S994" s="369" t="s">
        <v>16684</v>
      </c>
      <c r="T994" s="382">
        <v>1</v>
      </c>
      <c r="U994" s="211"/>
      <c r="V994" s="211"/>
      <c r="W994" s="211"/>
      <c r="X994" s="211"/>
      <c r="Y994" s="211"/>
      <c r="Z994" s="211"/>
      <c r="AA994" s="211"/>
      <c r="AB994" s="211"/>
    </row>
    <row r="995" spans="1:28" ht="15">
      <c r="A995" s="276" t="s">
        <v>17739</v>
      </c>
      <c r="B995" s="364" t="s">
        <v>1216</v>
      </c>
      <c r="C995" s="211" t="s">
        <v>17740</v>
      </c>
      <c r="D995" s="217" t="s">
        <v>17741</v>
      </c>
      <c r="E995" s="276" t="s">
        <v>17742</v>
      </c>
      <c r="F995" s="199" t="s">
        <v>16274</v>
      </c>
      <c r="G995" s="345" t="s">
        <v>17746</v>
      </c>
      <c r="H995" s="199"/>
      <c r="I995" s="359">
        <v>20150602</v>
      </c>
      <c r="J995" s="361">
        <v>20150802</v>
      </c>
      <c r="K995" s="361" t="s">
        <v>13580</v>
      </c>
      <c r="L995" s="384" t="s">
        <v>18018</v>
      </c>
      <c r="M995" s="384" t="s">
        <v>18019</v>
      </c>
      <c r="N995" s="281" t="s">
        <v>14352</v>
      </c>
      <c r="O995" s="359" t="s">
        <v>17779</v>
      </c>
      <c r="P995" s="211"/>
      <c r="Q995" s="380">
        <v>8</v>
      </c>
      <c r="R995" s="211"/>
      <c r="S995" s="369" t="s">
        <v>16684</v>
      </c>
      <c r="T995" s="382">
        <v>1</v>
      </c>
      <c r="U995" s="211"/>
      <c r="V995" s="211"/>
      <c r="W995" s="211"/>
      <c r="X995" s="211"/>
      <c r="Y995" s="211"/>
      <c r="Z995" s="211"/>
      <c r="AA995" s="211"/>
      <c r="AB995" s="211"/>
    </row>
    <row r="996" spans="1:28" ht="15">
      <c r="A996" s="276" t="s">
        <v>17739</v>
      </c>
      <c r="B996" s="364" t="s">
        <v>1216</v>
      </c>
      <c r="C996" s="211" t="s">
        <v>17740</v>
      </c>
      <c r="D996" s="217" t="s">
        <v>17741</v>
      </c>
      <c r="E996" s="276" t="s">
        <v>17742</v>
      </c>
      <c r="F996" s="199" t="s">
        <v>16274</v>
      </c>
      <c r="G996" s="345" t="s">
        <v>17746</v>
      </c>
      <c r="H996" s="199"/>
      <c r="I996" s="359">
        <v>20150602</v>
      </c>
      <c r="J996" s="361">
        <v>20150802</v>
      </c>
      <c r="K996" s="361" t="s">
        <v>13580</v>
      </c>
      <c r="L996" s="384" t="s">
        <v>18020</v>
      </c>
      <c r="M996" s="384" t="s">
        <v>18021</v>
      </c>
      <c r="N996" s="281" t="s">
        <v>14352</v>
      </c>
      <c r="O996" s="359" t="s">
        <v>17779</v>
      </c>
      <c r="P996" s="211"/>
      <c r="Q996" s="380">
        <v>8</v>
      </c>
      <c r="R996" s="211"/>
      <c r="S996" s="369" t="s">
        <v>16684</v>
      </c>
      <c r="T996" s="382">
        <v>1</v>
      </c>
      <c r="U996" s="211"/>
      <c r="V996" s="211"/>
      <c r="W996" s="211"/>
      <c r="X996" s="211"/>
      <c r="Y996" s="211"/>
      <c r="Z996" s="211"/>
      <c r="AA996" s="211"/>
      <c r="AB996" s="211"/>
    </row>
    <row r="997" spans="1:28" ht="15">
      <c r="A997" s="276" t="s">
        <v>17739</v>
      </c>
      <c r="B997" s="364" t="s">
        <v>1216</v>
      </c>
      <c r="C997" s="211" t="s">
        <v>17740</v>
      </c>
      <c r="D997" s="217" t="s">
        <v>17741</v>
      </c>
      <c r="E997" s="276" t="s">
        <v>17742</v>
      </c>
      <c r="F997" s="199" t="s">
        <v>16274</v>
      </c>
      <c r="G997" s="345" t="s">
        <v>17746</v>
      </c>
      <c r="H997" s="199"/>
      <c r="I997" s="359">
        <v>20150602</v>
      </c>
      <c r="J997" s="361">
        <v>20150802</v>
      </c>
      <c r="K997" s="361" t="s">
        <v>13580</v>
      </c>
      <c r="L997" s="384" t="s">
        <v>18022</v>
      </c>
      <c r="M997" s="384" t="s">
        <v>18023</v>
      </c>
      <c r="N997" s="281" t="s">
        <v>14352</v>
      </c>
      <c r="O997" s="359" t="s">
        <v>17779</v>
      </c>
      <c r="P997" s="211"/>
      <c r="Q997" s="380">
        <v>8</v>
      </c>
      <c r="R997" s="211"/>
      <c r="S997" s="369" t="s">
        <v>16684</v>
      </c>
      <c r="T997" s="382">
        <v>1</v>
      </c>
      <c r="U997" s="211"/>
      <c r="V997" s="211"/>
      <c r="W997" s="211"/>
      <c r="X997" s="211"/>
      <c r="Y997" s="211"/>
      <c r="Z997" s="211"/>
      <c r="AA997" s="211"/>
      <c r="AB997" s="211"/>
    </row>
    <row r="998" spans="1:28" ht="15">
      <c r="A998" s="276" t="s">
        <v>17739</v>
      </c>
      <c r="B998" s="364" t="s">
        <v>1216</v>
      </c>
      <c r="C998" s="211" t="s">
        <v>17740</v>
      </c>
      <c r="D998" s="217" t="s">
        <v>17741</v>
      </c>
      <c r="E998" s="276" t="s">
        <v>17742</v>
      </c>
      <c r="F998" s="199" t="s">
        <v>16274</v>
      </c>
      <c r="G998" s="345" t="s">
        <v>17746</v>
      </c>
      <c r="H998" s="199"/>
      <c r="I998" s="359">
        <v>20150602</v>
      </c>
      <c r="J998" s="361">
        <v>20150802</v>
      </c>
      <c r="K998" s="361" t="s">
        <v>13580</v>
      </c>
      <c r="L998" s="384" t="s">
        <v>18024</v>
      </c>
      <c r="M998" s="384" t="s">
        <v>18025</v>
      </c>
      <c r="N998" s="281" t="s">
        <v>14352</v>
      </c>
      <c r="O998" s="359" t="s">
        <v>17779</v>
      </c>
      <c r="P998" s="211"/>
      <c r="Q998" s="380">
        <v>8</v>
      </c>
      <c r="R998" s="211"/>
      <c r="S998" s="369" t="s">
        <v>16684</v>
      </c>
      <c r="T998" s="382">
        <v>1</v>
      </c>
      <c r="U998" s="211"/>
      <c r="V998" s="211"/>
      <c r="W998" s="211"/>
      <c r="X998" s="211"/>
      <c r="Y998" s="211"/>
      <c r="Z998" s="211"/>
      <c r="AA998" s="211"/>
      <c r="AB998" s="211"/>
    </row>
    <row r="999" spans="1:28" ht="15">
      <c r="A999" s="276" t="s">
        <v>17739</v>
      </c>
      <c r="B999" s="364" t="s">
        <v>1216</v>
      </c>
      <c r="C999" s="211" t="s">
        <v>17740</v>
      </c>
      <c r="D999" s="217" t="s">
        <v>17741</v>
      </c>
      <c r="E999" s="276" t="s">
        <v>17742</v>
      </c>
      <c r="F999" s="199" t="s">
        <v>16274</v>
      </c>
      <c r="G999" s="345" t="s">
        <v>17746</v>
      </c>
      <c r="H999" s="199"/>
      <c r="I999" s="359">
        <v>20150602</v>
      </c>
      <c r="J999" s="361">
        <v>20150802</v>
      </c>
      <c r="K999" s="361" t="s">
        <v>13580</v>
      </c>
      <c r="L999" s="384" t="s">
        <v>18026</v>
      </c>
      <c r="M999" s="384" t="s">
        <v>18027</v>
      </c>
      <c r="N999" s="281" t="s">
        <v>14352</v>
      </c>
      <c r="O999" s="359" t="s">
        <v>17779</v>
      </c>
      <c r="P999" s="211"/>
      <c r="Q999" s="380">
        <v>8</v>
      </c>
      <c r="R999" s="211"/>
      <c r="S999" s="369" t="s">
        <v>16684</v>
      </c>
      <c r="T999" s="382">
        <v>1</v>
      </c>
      <c r="U999" s="211"/>
      <c r="V999" s="211"/>
      <c r="W999" s="211"/>
      <c r="X999" s="211"/>
      <c r="Y999" s="211"/>
      <c r="Z999" s="211"/>
      <c r="AA999" s="211"/>
      <c r="AB999" s="211"/>
    </row>
    <row r="1000" spans="1:28" ht="15">
      <c r="A1000" s="276" t="s">
        <v>17739</v>
      </c>
      <c r="B1000" s="364" t="s">
        <v>1216</v>
      </c>
      <c r="C1000" s="211" t="s">
        <v>17740</v>
      </c>
      <c r="D1000" s="217" t="s">
        <v>17741</v>
      </c>
      <c r="E1000" s="276" t="s">
        <v>17742</v>
      </c>
      <c r="F1000" s="199" t="s">
        <v>16274</v>
      </c>
      <c r="G1000" s="345" t="s">
        <v>17746</v>
      </c>
      <c r="H1000" s="199"/>
      <c r="I1000" s="359">
        <v>20150602</v>
      </c>
      <c r="J1000" s="361">
        <v>20150802</v>
      </c>
      <c r="K1000" s="361" t="s">
        <v>13580</v>
      </c>
      <c r="L1000" s="384" t="s">
        <v>18028</v>
      </c>
      <c r="M1000" s="384" t="s">
        <v>18029</v>
      </c>
      <c r="N1000" s="281" t="s">
        <v>14352</v>
      </c>
      <c r="O1000" s="359" t="s">
        <v>17779</v>
      </c>
      <c r="P1000" s="211"/>
      <c r="Q1000" s="380">
        <v>8</v>
      </c>
      <c r="R1000" s="211"/>
      <c r="S1000" s="369" t="s">
        <v>16684</v>
      </c>
      <c r="T1000" s="382">
        <v>1</v>
      </c>
      <c r="U1000" s="211"/>
      <c r="V1000" s="211"/>
      <c r="W1000" s="211"/>
      <c r="X1000" s="211"/>
      <c r="Y1000" s="211"/>
      <c r="Z1000" s="211"/>
      <c r="AA1000" s="211"/>
      <c r="AB1000" s="211"/>
    </row>
    <row r="1001" spans="1:28" ht="15">
      <c r="A1001" s="276" t="s">
        <v>17739</v>
      </c>
      <c r="B1001" s="364" t="s">
        <v>1216</v>
      </c>
      <c r="C1001" s="211" t="s">
        <v>17740</v>
      </c>
      <c r="D1001" s="217" t="s">
        <v>17741</v>
      </c>
      <c r="E1001" s="276" t="s">
        <v>17742</v>
      </c>
      <c r="F1001" s="199" t="s">
        <v>16274</v>
      </c>
      <c r="G1001" s="345" t="s">
        <v>17746</v>
      </c>
      <c r="H1001" s="199"/>
      <c r="I1001" s="359">
        <v>20150602</v>
      </c>
      <c r="J1001" s="361">
        <v>20150802</v>
      </c>
      <c r="K1001" s="361" t="s">
        <v>13580</v>
      </c>
      <c r="L1001" s="384" t="s">
        <v>18030</v>
      </c>
      <c r="M1001" s="384" t="s">
        <v>18031</v>
      </c>
      <c r="N1001" s="281" t="s">
        <v>14352</v>
      </c>
      <c r="O1001" s="359" t="s">
        <v>17779</v>
      </c>
      <c r="P1001" s="211"/>
      <c r="Q1001" s="380">
        <v>8</v>
      </c>
      <c r="R1001" s="211"/>
      <c r="S1001" s="369" t="s">
        <v>16684</v>
      </c>
      <c r="T1001" s="382">
        <v>1</v>
      </c>
      <c r="U1001" s="211"/>
      <c r="V1001" s="211"/>
      <c r="W1001" s="211"/>
      <c r="X1001" s="211"/>
      <c r="Y1001" s="211"/>
      <c r="Z1001" s="211"/>
      <c r="AA1001" s="211"/>
      <c r="AB1001" s="211"/>
    </row>
    <row r="1002" spans="1:28" ht="15">
      <c r="A1002" s="276" t="s">
        <v>17739</v>
      </c>
      <c r="B1002" s="364" t="s">
        <v>1216</v>
      </c>
      <c r="C1002" s="211" t="s">
        <v>17740</v>
      </c>
      <c r="D1002" s="217" t="s">
        <v>17741</v>
      </c>
      <c r="E1002" s="276" t="s">
        <v>17742</v>
      </c>
      <c r="F1002" s="199" t="s">
        <v>16274</v>
      </c>
      <c r="G1002" s="345" t="s">
        <v>17746</v>
      </c>
      <c r="H1002" s="199"/>
      <c r="I1002" s="359">
        <v>20150602</v>
      </c>
      <c r="J1002" s="361">
        <v>20150802</v>
      </c>
      <c r="K1002" s="361" t="s">
        <v>13580</v>
      </c>
      <c r="L1002" s="384" t="s">
        <v>18032</v>
      </c>
      <c r="M1002" s="384" t="s">
        <v>18033</v>
      </c>
      <c r="N1002" s="281" t="s">
        <v>14352</v>
      </c>
      <c r="O1002" s="359" t="s">
        <v>17779</v>
      </c>
      <c r="P1002" s="211"/>
      <c r="Q1002" s="380">
        <v>8</v>
      </c>
      <c r="R1002" s="211"/>
      <c r="S1002" s="369" t="s">
        <v>16684</v>
      </c>
      <c r="T1002" s="382">
        <v>1</v>
      </c>
      <c r="U1002" s="211"/>
      <c r="V1002" s="211"/>
      <c r="W1002" s="211"/>
      <c r="X1002" s="211"/>
      <c r="Y1002" s="211"/>
      <c r="Z1002" s="211"/>
      <c r="AA1002" s="211"/>
      <c r="AB1002" s="211"/>
    </row>
    <row r="1003" spans="1:28" ht="15">
      <c r="A1003" s="276" t="s">
        <v>17739</v>
      </c>
      <c r="B1003" s="364" t="s">
        <v>1216</v>
      </c>
      <c r="C1003" s="211" t="s">
        <v>17740</v>
      </c>
      <c r="D1003" s="217" t="s">
        <v>17741</v>
      </c>
      <c r="E1003" s="276" t="s">
        <v>17742</v>
      </c>
      <c r="F1003" s="199" t="s">
        <v>16274</v>
      </c>
      <c r="G1003" s="345" t="s">
        <v>17746</v>
      </c>
      <c r="H1003" s="199"/>
      <c r="I1003" s="359">
        <v>20150602</v>
      </c>
      <c r="J1003" s="361">
        <v>20150802</v>
      </c>
      <c r="K1003" s="361" t="s">
        <v>13580</v>
      </c>
      <c r="L1003" s="384" t="s">
        <v>18034</v>
      </c>
      <c r="M1003" s="384" t="s">
        <v>18035</v>
      </c>
      <c r="N1003" s="281" t="s">
        <v>14352</v>
      </c>
      <c r="O1003" s="359" t="s">
        <v>17779</v>
      </c>
      <c r="P1003" s="211"/>
      <c r="Q1003" s="380">
        <v>8</v>
      </c>
      <c r="R1003" s="211"/>
      <c r="S1003" s="369" t="s">
        <v>16684</v>
      </c>
      <c r="T1003" s="382">
        <v>1</v>
      </c>
      <c r="U1003" s="211"/>
      <c r="V1003" s="211"/>
      <c r="W1003" s="211"/>
      <c r="X1003" s="211"/>
      <c r="Y1003" s="211"/>
      <c r="Z1003" s="211"/>
      <c r="AA1003" s="211"/>
      <c r="AB1003" s="211"/>
    </row>
    <row r="1004" spans="1:28" ht="15">
      <c r="A1004" s="276" t="s">
        <v>17739</v>
      </c>
      <c r="B1004" s="364" t="s">
        <v>1216</v>
      </c>
      <c r="C1004" s="211" t="s">
        <v>17740</v>
      </c>
      <c r="D1004" s="217" t="s">
        <v>17741</v>
      </c>
      <c r="E1004" s="276" t="s">
        <v>17742</v>
      </c>
      <c r="F1004" s="199" t="s">
        <v>16274</v>
      </c>
      <c r="G1004" s="345" t="s">
        <v>17746</v>
      </c>
      <c r="H1004" s="199"/>
      <c r="I1004" s="359">
        <v>20150602</v>
      </c>
      <c r="J1004" s="361">
        <v>20150802</v>
      </c>
      <c r="K1004" s="361" t="s">
        <v>13580</v>
      </c>
      <c r="L1004" s="384" t="s">
        <v>18036</v>
      </c>
      <c r="M1004" s="384" t="s">
        <v>18037</v>
      </c>
      <c r="N1004" s="281" t="s">
        <v>14352</v>
      </c>
      <c r="O1004" s="359" t="s">
        <v>17779</v>
      </c>
      <c r="P1004" s="211"/>
      <c r="Q1004" s="380">
        <v>8</v>
      </c>
      <c r="R1004" s="211"/>
      <c r="S1004" s="369" t="s">
        <v>16684</v>
      </c>
      <c r="T1004" s="382">
        <v>1</v>
      </c>
      <c r="U1004" s="211"/>
      <c r="V1004" s="211"/>
      <c r="W1004" s="211"/>
      <c r="X1004" s="211"/>
      <c r="Y1004" s="211"/>
      <c r="Z1004" s="211"/>
      <c r="AA1004" s="211"/>
      <c r="AB1004" s="211"/>
    </row>
    <row r="1005" spans="1:28" ht="15">
      <c r="A1005" s="276" t="s">
        <v>17739</v>
      </c>
      <c r="B1005" s="364" t="s">
        <v>1216</v>
      </c>
      <c r="C1005" s="211" t="s">
        <v>17740</v>
      </c>
      <c r="D1005" s="217" t="s">
        <v>17741</v>
      </c>
      <c r="E1005" s="276" t="s">
        <v>17742</v>
      </c>
      <c r="F1005" s="199" t="s">
        <v>16274</v>
      </c>
      <c r="G1005" s="345" t="s">
        <v>17746</v>
      </c>
      <c r="H1005" s="199"/>
      <c r="I1005" s="359">
        <v>20150602</v>
      </c>
      <c r="J1005" s="361">
        <v>20150802</v>
      </c>
      <c r="K1005" s="361" t="s">
        <v>13580</v>
      </c>
      <c r="L1005" s="384" t="s">
        <v>18038</v>
      </c>
      <c r="M1005" s="384" t="s">
        <v>18039</v>
      </c>
      <c r="N1005" s="281" t="s">
        <v>14352</v>
      </c>
      <c r="O1005" s="359" t="s">
        <v>17779</v>
      </c>
      <c r="P1005" s="211"/>
      <c r="Q1005" s="380">
        <v>8</v>
      </c>
      <c r="R1005" s="211"/>
      <c r="S1005" s="369" t="s">
        <v>16684</v>
      </c>
      <c r="T1005" s="382">
        <v>1</v>
      </c>
      <c r="U1005" s="211"/>
      <c r="V1005" s="211"/>
      <c r="W1005" s="211"/>
      <c r="X1005" s="211"/>
      <c r="Y1005" s="211"/>
      <c r="Z1005" s="211"/>
      <c r="AA1005" s="211"/>
      <c r="AB1005" s="211"/>
    </row>
    <row r="1006" spans="1:28" ht="15">
      <c r="A1006" s="276" t="s">
        <v>17739</v>
      </c>
      <c r="B1006" s="364" t="s">
        <v>1216</v>
      </c>
      <c r="C1006" s="211" t="s">
        <v>17740</v>
      </c>
      <c r="D1006" s="217" t="s">
        <v>17741</v>
      </c>
      <c r="E1006" s="276" t="s">
        <v>17742</v>
      </c>
      <c r="F1006" s="199" t="s">
        <v>16274</v>
      </c>
      <c r="G1006" s="345" t="s">
        <v>17746</v>
      </c>
      <c r="H1006" s="199"/>
      <c r="I1006" s="359">
        <v>20150602</v>
      </c>
      <c r="J1006" s="361">
        <v>20150802</v>
      </c>
      <c r="K1006" s="361" t="s">
        <v>13580</v>
      </c>
      <c r="L1006" s="384" t="s">
        <v>18040</v>
      </c>
      <c r="M1006" s="384" t="s">
        <v>18041</v>
      </c>
      <c r="N1006" s="281" t="s">
        <v>14352</v>
      </c>
      <c r="O1006" s="359" t="s">
        <v>17779</v>
      </c>
      <c r="P1006" s="211"/>
      <c r="Q1006" s="380">
        <v>8</v>
      </c>
      <c r="R1006" s="211"/>
      <c r="S1006" s="369" t="s">
        <v>16684</v>
      </c>
      <c r="T1006" s="382">
        <v>1</v>
      </c>
      <c r="U1006" s="211"/>
      <c r="V1006" s="211"/>
      <c r="W1006" s="211"/>
      <c r="X1006" s="211"/>
      <c r="Y1006" s="211"/>
      <c r="Z1006" s="211"/>
      <c r="AA1006" s="211"/>
      <c r="AB1006" s="211"/>
    </row>
    <row r="1007" spans="1:28" ht="15">
      <c r="A1007" s="276" t="s">
        <v>17739</v>
      </c>
      <c r="B1007" s="364" t="s">
        <v>1216</v>
      </c>
      <c r="C1007" s="211" t="s">
        <v>17740</v>
      </c>
      <c r="D1007" s="217" t="s">
        <v>17741</v>
      </c>
      <c r="E1007" s="276" t="s">
        <v>17742</v>
      </c>
      <c r="F1007" s="199" t="s">
        <v>16274</v>
      </c>
      <c r="G1007" s="345" t="s">
        <v>17746</v>
      </c>
      <c r="H1007" s="199"/>
      <c r="I1007" s="359">
        <v>20150602</v>
      </c>
      <c r="J1007" s="361">
        <v>20150802</v>
      </c>
      <c r="K1007" s="361" t="s">
        <v>13580</v>
      </c>
      <c r="L1007" s="384" t="s">
        <v>18042</v>
      </c>
      <c r="M1007" s="384" t="s">
        <v>18043</v>
      </c>
      <c r="N1007" s="281" t="s">
        <v>14352</v>
      </c>
      <c r="O1007" s="359" t="s">
        <v>17779</v>
      </c>
      <c r="P1007" s="211"/>
      <c r="Q1007" s="380">
        <v>8</v>
      </c>
      <c r="R1007" s="211"/>
      <c r="S1007" s="369" t="s">
        <v>16684</v>
      </c>
      <c r="T1007" s="382">
        <v>1</v>
      </c>
      <c r="U1007" s="211"/>
      <c r="V1007" s="211"/>
      <c r="W1007" s="211"/>
      <c r="X1007" s="211"/>
      <c r="Y1007" s="211"/>
      <c r="Z1007" s="211"/>
      <c r="AA1007" s="211"/>
      <c r="AB1007" s="211"/>
    </row>
    <row r="1008" spans="1:28" ht="15">
      <c r="A1008" s="276" t="s">
        <v>17739</v>
      </c>
      <c r="B1008" s="364" t="s">
        <v>1216</v>
      </c>
      <c r="C1008" s="211" t="s">
        <v>17740</v>
      </c>
      <c r="D1008" s="217" t="s">
        <v>17741</v>
      </c>
      <c r="E1008" s="276" t="s">
        <v>17742</v>
      </c>
      <c r="F1008" s="199" t="s">
        <v>16274</v>
      </c>
      <c r="G1008" s="345" t="s">
        <v>17746</v>
      </c>
      <c r="H1008" s="199"/>
      <c r="I1008" s="359">
        <v>20150602</v>
      </c>
      <c r="J1008" s="361">
        <v>20150802</v>
      </c>
      <c r="K1008" s="361" t="s">
        <v>13580</v>
      </c>
      <c r="L1008" s="384" t="s">
        <v>18044</v>
      </c>
      <c r="M1008" s="384" t="s">
        <v>18045</v>
      </c>
      <c r="N1008" s="281" t="s">
        <v>14352</v>
      </c>
      <c r="O1008" s="359" t="s">
        <v>17779</v>
      </c>
      <c r="P1008" s="211"/>
      <c r="Q1008" s="380">
        <v>8</v>
      </c>
      <c r="R1008" s="211"/>
      <c r="S1008" s="369" t="s">
        <v>16684</v>
      </c>
      <c r="T1008" s="382">
        <v>1</v>
      </c>
      <c r="U1008" s="211"/>
      <c r="V1008" s="211"/>
      <c r="W1008" s="211"/>
      <c r="X1008" s="211"/>
      <c r="Y1008" s="211"/>
      <c r="Z1008" s="211"/>
      <c r="AA1008" s="211"/>
      <c r="AB1008" s="211"/>
    </row>
    <row r="1009" spans="1:28" ht="15">
      <c r="A1009" s="276" t="s">
        <v>17739</v>
      </c>
      <c r="B1009" s="364" t="s">
        <v>1216</v>
      </c>
      <c r="C1009" s="211" t="s">
        <v>17740</v>
      </c>
      <c r="D1009" s="217" t="s">
        <v>17741</v>
      </c>
      <c r="E1009" s="276" t="s">
        <v>17742</v>
      </c>
      <c r="F1009" s="199" t="s">
        <v>16274</v>
      </c>
      <c r="G1009" s="345" t="s">
        <v>17746</v>
      </c>
      <c r="H1009" s="199"/>
      <c r="I1009" s="359">
        <v>20150602</v>
      </c>
      <c r="J1009" s="361">
        <v>20150802</v>
      </c>
      <c r="K1009" s="361" t="s">
        <v>13580</v>
      </c>
      <c r="L1009" s="384" t="s">
        <v>18046</v>
      </c>
      <c r="M1009" s="384" t="s">
        <v>18047</v>
      </c>
      <c r="N1009" s="281" t="s">
        <v>14352</v>
      </c>
      <c r="O1009" s="359" t="s">
        <v>17779</v>
      </c>
      <c r="P1009" s="211"/>
      <c r="Q1009" s="380">
        <v>8</v>
      </c>
      <c r="R1009" s="211"/>
      <c r="S1009" s="369" t="s">
        <v>16684</v>
      </c>
      <c r="T1009" s="382">
        <v>1</v>
      </c>
      <c r="U1009" s="211"/>
      <c r="V1009" s="211"/>
      <c r="W1009" s="211"/>
      <c r="X1009" s="211"/>
      <c r="Y1009" s="211"/>
      <c r="Z1009" s="211"/>
      <c r="AA1009" s="211"/>
      <c r="AB1009" s="211"/>
    </row>
    <row r="1010" spans="1:28" ht="15">
      <c r="A1010" s="276" t="s">
        <v>17739</v>
      </c>
      <c r="B1010" s="364" t="s">
        <v>1216</v>
      </c>
      <c r="C1010" s="211" t="s">
        <v>17740</v>
      </c>
      <c r="D1010" s="217" t="s">
        <v>17741</v>
      </c>
      <c r="E1010" s="276" t="s">
        <v>17742</v>
      </c>
      <c r="F1010" s="199" t="s">
        <v>16274</v>
      </c>
      <c r="G1010" s="345" t="s">
        <v>17746</v>
      </c>
      <c r="H1010" s="199"/>
      <c r="I1010" s="359">
        <v>20150602</v>
      </c>
      <c r="J1010" s="361">
        <v>20150802</v>
      </c>
      <c r="K1010" s="361" t="s">
        <v>13580</v>
      </c>
      <c r="L1010" s="384" t="s">
        <v>18048</v>
      </c>
      <c r="M1010" s="384" t="s">
        <v>18049</v>
      </c>
      <c r="N1010" s="281" t="s">
        <v>14352</v>
      </c>
      <c r="O1010" s="359" t="s">
        <v>17779</v>
      </c>
      <c r="P1010" s="211"/>
      <c r="Q1010" s="380">
        <v>8</v>
      </c>
      <c r="R1010" s="211"/>
      <c r="S1010" s="369" t="s">
        <v>16684</v>
      </c>
      <c r="T1010" s="382">
        <v>1</v>
      </c>
      <c r="U1010" s="211"/>
      <c r="V1010" s="211"/>
      <c r="W1010" s="211"/>
      <c r="X1010" s="211"/>
      <c r="Y1010" s="211"/>
      <c r="Z1010" s="211"/>
      <c r="AA1010" s="211"/>
      <c r="AB1010" s="211"/>
    </row>
    <row r="1011" spans="1:28" ht="15">
      <c r="A1011" s="276" t="s">
        <v>17739</v>
      </c>
      <c r="B1011" s="364" t="s">
        <v>1216</v>
      </c>
      <c r="C1011" s="211" t="s">
        <v>17740</v>
      </c>
      <c r="D1011" s="217" t="s">
        <v>17741</v>
      </c>
      <c r="E1011" s="276" t="s">
        <v>17742</v>
      </c>
      <c r="F1011" s="199" t="s">
        <v>16274</v>
      </c>
      <c r="G1011" s="345" t="s">
        <v>17746</v>
      </c>
      <c r="H1011" s="199"/>
      <c r="I1011" s="359">
        <v>20150602</v>
      </c>
      <c r="J1011" s="361">
        <v>20150802</v>
      </c>
      <c r="K1011" s="361" t="s">
        <v>13580</v>
      </c>
      <c r="L1011" s="384" t="s">
        <v>18050</v>
      </c>
      <c r="M1011" s="384" t="s">
        <v>18051</v>
      </c>
      <c r="N1011" s="281" t="s">
        <v>14352</v>
      </c>
      <c r="O1011" s="359" t="s">
        <v>17779</v>
      </c>
      <c r="P1011" s="211"/>
      <c r="Q1011" s="380">
        <v>8</v>
      </c>
      <c r="R1011" s="211"/>
      <c r="S1011" s="369" t="s">
        <v>16684</v>
      </c>
      <c r="T1011" s="382">
        <v>1</v>
      </c>
      <c r="U1011" s="211"/>
      <c r="V1011" s="211"/>
      <c r="W1011" s="211"/>
      <c r="X1011" s="211"/>
      <c r="Y1011" s="211"/>
      <c r="Z1011" s="211"/>
      <c r="AA1011" s="211"/>
      <c r="AB1011" s="211"/>
    </row>
    <row r="1012" spans="1:28" ht="15">
      <c r="A1012" s="276" t="s">
        <v>17739</v>
      </c>
      <c r="B1012" s="364" t="s">
        <v>1216</v>
      </c>
      <c r="C1012" s="211" t="s">
        <v>17740</v>
      </c>
      <c r="D1012" s="217" t="s">
        <v>17741</v>
      </c>
      <c r="E1012" s="276" t="s">
        <v>17742</v>
      </c>
      <c r="F1012" s="199" t="s">
        <v>16274</v>
      </c>
      <c r="G1012" s="345" t="s">
        <v>17746</v>
      </c>
      <c r="H1012" s="199"/>
      <c r="I1012" s="359">
        <v>20150602</v>
      </c>
      <c r="J1012" s="361">
        <v>20150802</v>
      </c>
      <c r="K1012" s="361" t="s">
        <v>13580</v>
      </c>
      <c r="L1012" s="384" t="s">
        <v>18052</v>
      </c>
      <c r="M1012" s="384" t="s">
        <v>18053</v>
      </c>
      <c r="N1012" s="281" t="s">
        <v>14352</v>
      </c>
      <c r="O1012" s="359" t="s">
        <v>17779</v>
      </c>
      <c r="P1012" s="211"/>
      <c r="Q1012" s="380">
        <v>8</v>
      </c>
      <c r="R1012" s="211"/>
      <c r="S1012" s="369" t="s">
        <v>16684</v>
      </c>
      <c r="T1012" s="382">
        <v>1</v>
      </c>
      <c r="U1012" s="211"/>
      <c r="V1012" s="211"/>
      <c r="W1012" s="211"/>
      <c r="X1012" s="211"/>
      <c r="Y1012" s="211"/>
      <c r="Z1012" s="211"/>
      <c r="AA1012" s="211"/>
      <c r="AB1012" s="211"/>
    </row>
    <row r="1013" spans="1:28" ht="15">
      <c r="A1013" s="276" t="s">
        <v>17739</v>
      </c>
      <c r="B1013" s="364" t="s">
        <v>1216</v>
      </c>
      <c r="C1013" s="211" t="s">
        <v>17740</v>
      </c>
      <c r="D1013" s="217" t="s">
        <v>17741</v>
      </c>
      <c r="E1013" s="276" t="s">
        <v>17742</v>
      </c>
      <c r="F1013" s="199" t="s">
        <v>16274</v>
      </c>
      <c r="G1013" s="345" t="s">
        <v>17746</v>
      </c>
      <c r="H1013" s="199"/>
      <c r="I1013" s="359">
        <v>20150602</v>
      </c>
      <c r="J1013" s="361">
        <v>20150802</v>
      </c>
      <c r="K1013" s="361" t="s">
        <v>13580</v>
      </c>
      <c r="L1013" s="384" t="s">
        <v>18054</v>
      </c>
      <c r="M1013" s="384" t="s">
        <v>18055</v>
      </c>
      <c r="N1013" s="281" t="s">
        <v>14352</v>
      </c>
      <c r="O1013" s="359" t="s">
        <v>17779</v>
      </c>
      <c r="P1013" s="211"/>
      <c r="Q1013" s="380">
        <v>8</v>
      </c>
      <c r="R1013" s="211"/>
      <c r="S1013" s="369" t="s">
        <v>16684</v>
      </c>
      <c r="T1013" s="382">
        <v>1</v>
      </c>
      <c r="U1013" s="211"/>
      <c r="V1013" s="211"/>
      <c r="W1013" s="211"/>
      <c r="X1013" s="211"/>
      <c r="Y1013" s="211"/>
      <c r="Z1013" s="211"/>
      <c r="AA1013" s="211"/>
      <c r="AB1013" s="211"/>
    </row>
    <row r="1014" spans="1:28" ht="15">
      <c r="A1014" s="276" t="s">
        <v>17739</v>
      </c>
      <c r="B1014" s="364" t="s">
        <v>1216</v>
      </c>
      <c r="C1014" s="211" t="s">
        <v>17740</v>
      </c>
      <c r="D1014" s="217" t="s">
        <v>17741</v>
      </c>
      <c r="E1014" s="276" t="s">
        <v>17742</v>
      </c>
      <c r="F1014" s="199" t="s">
        <v>16274</v>
      </c>
      <c r="G1014" s="345" t="s">
        <v>17746</v>
      </c>
      <c r="H1014" s="199"/>
      <c r="I1014" s="359">
        <v>20150602</v>
      </c>
      <c r="J1014" s="361">
        <v>20150802</v>
      </c>
      <c r="K1014" s="361" t="s">
        <v>13580</v>
      </c>
      <c r="L1014" s="384" t="s">
        <v>18056</v>
      </c>
      <c r="M1014" s="384" t="s">
        <v>18057</v>
      </c>
      <c r="N1014" s="281" t="s">
        <v>14352</v>
      </c>
      <c r="O1014" s="359" t="s">
        <v>17779</v>
      </c>
      <c r="P1014" s="211"/>
      <c r="Q1014" s="380">
        <v>8</v>
      </c>
      <c r="R1014" s="211"/>
      <c r="S1014" s="369" t="s">
        <v>16684</v>
      </c>
      <c r="T1014" s="382">
        <v>1</v>
      </c>
      <c r="U1014" s="211"/>
      <c r="V1014" s="211"/>
      <c r="W1014" s="211"/>
      <c r="X1014" s="211"/>
      <c r="Y1014" s="211"/>
      <c r="Z1014" s="211"/>
      <c r="AA1014" s="211"/>
      <c r="AB1014" s="211"/>
    </row>
    <row r="1015" spans="1:28" ht="15">
      <c r="A1015" s="276" t="s">
        <v>17739</v>
      </c>
      <c r="B1015" s="364" t="s">
        <v>1216</v>
      </c>
      <c r="C1015" s="211" t="s">
        <v>17740</v>
      </c>
      <c r="D1015" s="217" t="s">
        <v>17741</v>
      </c>
      <c r="E1015" s="276" t="s">
        <v>17742</v>
      </c>
      <c r="F1015" s="199" t="s">
        <v>16274</v>
      </c>
      <c r="G1015" s="345" t="s">
        <v>17746</v>
      </c>
      <c r="H1015" s="199"/>
      <c r="I1015" s="359">
        <v>20150602</v>
      </c>
      <c r="J1015" s="361">
        <v>20150802</v>
      </c>
      <c r="K1015" s="361" t="s">
        <v>13580</v>
      </c>
      <c r="L1015" s="384" t="s">
        <v>18058</v>
      </c>
      <c r="M1015" s="384" t="s">
        <v>18059</v>
      </c>
      <c r="N1015" s="281" t="s">
        <v>14352</v>
      </c>
      <c r="O1015" s="359" t="s">
        <v>17779</v>
      </c>
      <c r="P1015" s="211"/>
      <c r="Q1015" s="380">
        <v>8</v>
      </c>
      <c r="R1015" s="211"/>
      <c r="S1015" s="369" t="s">
        <v>16684</v>
      </c>
      <c r="T1015" s="382">
        <v>1</v>
      </c>
      <c r="U1015" s="211"/>
      <c r="V1015" s="211"/>
      <c r="W1015" s="211"/>
      <c r="X1015" s="211"/>
      <c r="Y1015" s="211"/>
      <c r="Z1015" s="211"/>
      <c r="AA1015" s="211"/>
      <c r="AB1015" s="211"/>
    </row>
    <row r="1016" spans="1:28" ht="15">
      <c r="A1016" s="276" t="s">
        <v>17739</v>
      </c>
      <c r="B1016" s="364" t="s">
        <v>1216</v>
      </c>
      <c r="C1016" s="211" t="s">
        <v>17740</v>
      </c>
      <c r="D1016" s="217" t="s">
        <v>17741</v>
      </c>
      <c r="E1016" s="276" t="s">
        <v>17742</v>
      </c>
      <c r="F1016" s="199" t="s">
        <v>16274</v>
      </c>
      <c r="G1016" s="345" t="s">
        <v>17746</v>
      </c>
      <c r="H1016" s="199"/>
      <c r="I1016" s="359">
        <v>20150602</v>
      </c>
      <c r="J1016" s="361">
        <v>20150802</v>
      </c>
      <c r="K1016" s="361" t="s">
        <v>13580</v>
      </c>
      <c r="L1016" s="384" t="s">
        <v>18060</v>
      </c>
      <c r="M1016" s="384" t="s">
        <v>18061</v>
      </c>
      <c r="N1016" s="281" t="s">
        <v>14352</v>
      </c>
      <c r="O1016" s="359" t="s">
        <v>17779</v>
      </c>
      <c r="P1016" s="211"/>
      <c r="Q1016" s="380">
        <v>8</v>
      </c>
      <c r="R1016" s="211"/>
      <c r="S1016" s="369" t="s">
        <v>16684</v>
      </c>
      <c r="T1016" s="382">
        <v>1</v>
      </c>
      <c r="U1016" s="211"/>
      <c r="V1016" s="211"/>
      <c r="W1016" s="211"/>
      <c r="X1016" s="211"/>
      <c r="Y1016" s="211"/>
      <c r="Z1016" s="211"/>
      <c r="AA1016" s="211"/>
      <c r="AB1016" s="211"/>
    </row>
    <row r="1017" spans="1:28" ht="15">
      <c r="A1017" s="276" t="s">
        <v>17739</v>
      </c>
      <c r="B1017" s="364" t="s">
        <v>1216</v>
      </c>
      <c r="C1017" s="211" t="s">
        <v>17740</v>
      </c>
      <c r="D1017" s="217" t="s">
        <v>17741</v>
      </c>
      <c r="E1017" s="276" t="s">
        <v>17742</v>
      </c>
      <c r="F1017" s="199" t="s">
        <v>16274</v>
      </c>
      <c r="G1017" s="345" t="s">
        <v>17746</v>
      </c>
      <c r="H1017" s="199"/>
      <c r="I1017" s="359">
        <v>20150602</v>
      </c>
      <c r="J1017" s="361">
        <v>20150802</v>
      </c>
      <c r="K1017" s="361" t="s">
        <v>13580</v>
      </c>
      <c r="L1017" s="384" t="s">
        <v>18062</v>
      </c>
      <c r="M1017" s="384" t="s">
        <v>18063</v>
      </c>
      <c r="N1017" s="281" t="s">
        <v>14352</v>
      </c>
      <c r="O1017" s="359" t="s">
        <v>17779</v>
      </c>
      <c r="P1017" s="211"/>
      <c r="Q1017" s="380">
        <v>8</v>
      </c>
      <c r="R1017" s="211"/>
      <c r="S1017" s="369" t="s">
        <v>16684</v>
      </c>
      <c r="T1017" s="382">
        <v>1</v>
      </c>
      <c r="U1017" s="211"/>
      <c r="V1017" s="211"/>
      <c r="W1017" s="211"/>
      <c r="X1017" s="211"/>
      <c r="Y1017" s="211"/>
      <c r="Z1017" s="211"/>
      <c r="AA1017" s="211"/>
      <c r="AB1017" s="211"/>
    </row>
    <row r="1018" spans="1:28" ht="15">
      <c r="A1018" s="276" t="s">
        <v>17739</v>
      </c>
      <c r="B1018" s="364" t="s">
        <v>1216</v>
      </c>
      <c r="C1018" s="211" t="s">
        <v>17740</v>
      </c>
      <c r="D1018" s="217" t="s">
        <v>17741</v>
      </c>
      <c r="E1018" s="276" t="s">
        <v>17742</v>
      </c>
      <c r="F1018" s="199" t="s">
        <v>16274</v>
      </c>
      <c r="G1018" s="345" t="s">
        <v>17746</v>
      </c>
      <c r="H1018" s="199"/>
      <c r="I1018" s="359">
        <v>20150602</v>
      </c>
      <c r="J1018" s="361">
        <v>20150802</v>
      </c>
      <c r="K1018" s="361" t="s">
        <v>13580</v>
      </c>
      <c r="L1018" s="384" t="s">
        <v>18064</v>
      </c>
      <c r="M1018" s="384" t="s">
        <v>18065</v>
      </c>
      <c r="N1018" s="281" t="s">
        <v>14352</v>
      </c>
      <c r="O1018" s="359" t="s">
        <v>17779</v>
      </c>
      <c r="P1018" s="211"/>
      <c r="Q1018" s="380">
        <v>8</v>
      </c>
      <c r="R1018" s="211"/>
      <c r="S1018" s="369" t="s">
        <v>16684</v>
      </c>
      <c r="T1018" s="382">
        <v>1</v>
      </c>
      <c r="U1018" s="211"/>
      <c r="V1018" s="211"/>
      <c r="W1018" s="211"/>
      <c r="X1018" s="211"/>
      <c r="Y1018" s="211"/>
      <c r="Z1018" s="211"/>
      <c r="AA1018" s="211"/>
      <c r="AB1018" s="211"/>
    </row>
    <row r="1019" spans="1:28" ht="15">
      <c r="A1019" s="276" t="s">
        <v>17739</v>
      </c>
      <c r="B1019" s="364" t="s">
        <v>1216</v>
      </c>
      <c r="C1019" s="211" t="s">
        <v>17740</v>
      </c>
      <c r="D1019" s="217" t="s">
        <v>17741</v>
      </c>
      <c r="E1019" s="276" t="s">
        <v>17742</v>
      </c>
      <c r="F1019" s="199" t="s">
        <v>16274</v>
      </c>
      <c r="G1019" s="345" t="s">
        <v>17746</v>
      </c>
      <c r="H1019" s="199"/>
      <c r="I1019" s="359">
        <v>20150602</v>
      </c>
      <c r="J1019" s="361">
        <v>20150802</v>
      </c>
      <c r="K1019" s="361" t="s">
        <v>13580</v>
      </c>
      <c r="L1019" s="384" t="s">
        <v>18066</v>
      </c>
      <c r="M1019" s="384" t="s">
        <v>18067</v>
      </c>
      <c r="N1019" s="281" t="s">
        <v>14352</v>
      </c>
      <c r="O1019" s="359" t="s">
        <v>17779</v>
      </c>
      <c r="P1019" s="211"/>
      <c r="Q1019" s="380">
        <v>8</v>
      </c>
      <c r="R1019" s="211"/>
      <c r="S1019" s="369" t="s">
        <v>16684</v>
      </c>
      <c r="T1019" s="382">
        <v>1</v>
      </c>
      <c r="U1019" s="211"/>
      <c r="V1019" s="211"/>
      <c r="W1019" s="211"/>
      <c r="X1019" s="211"/>
      <c r="Y1019" s="211"/>
      <c r="Z1019" s="211"/>
      <c r="AA1019" s="211"/>
      <c r="AB1019" s="211"/>
    </row>
    <row r="1020" spans="1:28" ht="15">
      <c r="A1020" s="276" t="s">
        <v>17739</v>
      </c>
      <c r="B1020" s="364" t="s">
        <v>1216</v>
      </c>
      <c r="C1020" s="211" t="s">
        <v>17740</v>
      </c>
      <c r="D1020" s="217" t="s">
        <v>17741</v>
      </c>
      <c r="E1020" s="276" t="s">
        <v>17742</v>
      </c>
      <c r="F1020" s="199" t="s">
        <v>16274</v>
      </c>
      <c r="G1020" s="345" t="s">
        <v>17746</v>
      </c>
      <c r="H1020" s="199"/>
      <c r="I1020" s="359">
        <v>20150602</v>
      </c>
      <c r="J1020" s="361">
        <v>20150802</v>
      </c>
      <c r="K1020" s="361" t="s">
        <v>13580</v>
      </c>
      <c r="L1020" s="384" t="s">
        <v>18068</v>
      </c>
      <c r="M1020" s="384" t="s">
        <v>18069</v>
      </c>
      <c r="N1020" s="281" t="s">
        <v>14352</v>
      </c>
      <c r="O1020" s="359" t="s">
        <v>17779</v>
      </c>
      <c r="P1020" s="211"/>
      <c r="Q1020" s="380">
        <v>8</v>
      </c>
      <c r="R1020" s="211"/>
      <c r="S1020" s="369" t="s">
        <v>16684</v>
      </c>
      <c r="T1020" s="382">
        <v>1</v>
      </c>
      <c r="U1020" s="211"/>
      <c r="V1020" s="211"/>
      <c r="W1020" s="211"/>
      <c r="X1020" s="211"/>
      <c r="Y1020" s="211"/>
      <c r="Z1020" s="211"/>
      <c r="AA1020" s="211"/>
      <c r="AB1020" s="211"/>
    </row>
    <row r="1021" spans="1:28" ht="15">
      <c r="A1021" s="276" t="s">
        <v>17739</v>
      </c>
      <c r="B1021" s="364" t="s">
        <v>1216</v>
      </c>
      <c r="C1021" s="211" t="s">
        <v>17740</v>
      </c>
      <c r="D1021" s="217" t="s">
        <v>17741</v>
      </c>
      <c r="E1021" s="276" t="s">
        <v>17742</v>
      </c>
      <c r="F1021" s="199" t="s">
        <v>16274</v>
      </c>
      <c r="G1021" s="345" t="s">
        <v>17746</v>
      </c>
      <c r="H1021" s="199"/>
      <c r="I1021" s="359">
        <v>20150602</v>
      </c>
      <c r="J1021" s="361">
        <v>20150802</v>
      </c>
      <c r="K1021" s="361" t="s">
        <v>13580</v>
      </c>
      <c r="L1021" s="384" t="s">
        <v>18070</v>
      </c>
      <c r="M1021" s="384" t="s">
        <v>18071</v>
      </c>
      <c r="N1021" s="281" t="s">
        <v>14352</v>
      </c>
      <c r="O1021" s="359" t="s">
        <v>17779</v>
      </c>
      <c r="P1021" s="211"/>
      <c r="Q1021" s="380">
        <v>8</v>
      </c>
      <c r="R1021" s="211"/>
      <c r="S1021" s="369" t="s">
        <v>16684</v>
      </c>
      <c r="T1021" s="382">
        <v>1</v>
      </c>
      <c r="U1021" s="211"/>
      <c r="V1021" s="211"/>
      <c r="W1021" s="211"/>
      <c r="X1021" s="211"/>
      <c r="Y1021" s="211"/>
      <c r="Z1021" s="211"/>
      <c r="AA1021" s="211"/>
      <c r="AB1021" s="211"/>
    </row>
    <row r="1022" spans="1:28" ht="15">
      <c r="A1022" s="276" t="s">
        <v>17739</v>
      </c>
      <c r="B1022" s="364" t="s">
        <v>1216</v>
      </c>
      <c r="C1022" s="211" t="s">
        <v>17740</v>
      </c>
      <c r="D1022" s="217" t="s">
        <v>17741</v>
      </c>
      <c r="E1022" s="276" t="s">
        <v>17742</v>
      </c>
      <c r="F1022" s="199" t="s">
        <v>16274</v>
      </c>
      <c r="G1022" s="345" t="s">
        <v>17746</v>
      </c>
      <c r="H1022" s="199"/>
      <c r="I1022" s="359">
        <v>20150602</v>
      </c>
      <c r="J1022" s="361">
        <v>20150802</v>
      </c>
      <c r="K1022" s="361" t="s">
        <v>13580</v>
      </c>
      <c r="L1022" s="384" t="s">
        <v>18072</v>
      </c>
      <c r="M1022" s="384" t="s">
        <v>18073</v>
      </c>
      <c r="N1022" s="281" t="s">
        <v>14352</v>
      </c>
      <c r="O1022" s="359" t="s">
        <v>17779</v>
      </c>
      <c r="P1022" s="211"/>
      <c r="Q1022" s="380">
        <v>8</v>
      </c>
      <c r="R1022" s="211"/>
      <c r="S1022" s="369" t="s">
        <v>16684</v>
      </c>
      <c r="T1022" s="382">
        <v>1</v>
      </c>
      <c r="U1022" s="211"/>
      <c r="V1022" s="211"/>
      <c r="W1022" s="211"/>
      <c r="X1022" s="211"/>
      <c r="Y1022" s="211"/>
      <c r="Z1022" s="211"/>
      <c r="AA1022" s="211"/>
      <c r="AB1022" s="211"/>
    </row>
    <row r="1023" spans="1:28" ht="15">
      <c r="A1023" s="276" t="s">
        <v>17739</v>
      </c>
      <c r="B1023" s="364" t="s">
        <v>1216</v>
      </c>
      <c r="C1023" s="211" t="s">
        <v>17740</v>
      </c>
      <c r="D1023" s="217" t="s">
        <v>17741</v>
      </c>
      <c r="E1023" s="276" t="s">
        <v>17742</v>
      </c>
      <c r="F1023" s="199" t="s">
        <v>16274</v>
      </c>
      <c r="G1023" s="345" t="s">
        <v>17746</v>
      </c>
      <c r="H1023" s="199"/>
      <c r="I1023" s="359">
        <v>20150602</v>
      </c>
      <c r="J1023" s="361">
        <v>20150802</v>
      </c>
      <c r="K1023" s="361" t="s">
        <v>13580</v>
      </c>
      <c r="L1023" s="384" t="s">
        <v>18074</v>
      </c>
      <c r="M1023" s="384" t="s">
        <v>18075</v>
      </c>
      <c r="N1023" s="281" t="s">
        <v>14352</v>
      </c>
      <c r="O1023" s="359" t="s">
        <v>17779</v>
      </c>
      <c r="P1023" s="211"/>
      <c r="Q1023" s="380">
        <v>8</v>
      </c>
      <c r="R1023" s="211"/>
      <c r="S1023" s="369" t="s">
        <v>16684</v>
      </c>
      <c r="T1023" s="382">
        <v>1</v>
      </c>
      <c r="U1023" s="211"/>
      <c r="V1023" s="211"/>
      <c r="W1023" s="211"/>
      <c r="X1023" s="211"/>
      <c r="Y1023" s="211"/>
      <c r="Z1023" s="211"/>
      <c r="AA1023" s="211"/>
      <c r="AB1023" s="211"/>
    </row>
    <row r="1024" spans="1:28" ht="15">
      <c r="A1024" s="276" t="s">
        <v>17739</v>
      </c>
      <c r="B1024" s="364" t="s">
        <v>1216</v>
      </c>
      <c r="C1024" s="211" t="s">
        <v>17740</v>
      </c>
      <c r="D1024" s="217" t="s">
        <v>17741</v>
      </c>
      <c r="E1024" s="276" t="s">
        <v>17742</v>
      </c>
      <c r="F1024" s="199" t="s">
        <v>16274</v>
      </c>
      <c r="G1024" s="345" t="s">
        <v>17746</v>
      </c>
      <c r="H1024" s="199"/>
      <c r="I1024" s="359">
        <v>20150602</v>
      </c>
      <c r="J1024" s="361">
        <v>20150802</v>
      </c>
      <c r="K1024" s="361" t="s">
        <v>13580</v>
      </c>
      <c r="L1024" s="384" t="s">
        <v>18076</v>
      </c>
      <c r="M1024" s="384" t="s">
        <v>18077</v>
      </c>
      <c r="N1024" s="281" t="s">
        <v>14352</v>
      </c>
      <c r="O1024" s="359" t="s">
        <v>17779</v>
      </c>
      <c r="P1024" s="211"/>
      <c r="Q1024" s="380">
        <v>8</v>
      </c>
      <c r="R1024" s="211"/>
      <c r="S1024" s="369" t="s">
        <v>16684</v>
      </c>
      <c r="T1024" s="382">
        <v>1</v>
      </c>
      <c r="U1024" s="211"/>
      <c r="V1024" s="211"/>
      <c r="W1024" s="211"/>
      <c r="X1024" s="211"/>
      <c r="Y1024" s="211"/>
      <c r="Z1024" s="211"/>
      <c r="AA1024" s="211"/>
      <c r="AB1024" s="211"/>
    </row>
    <row r="1025" spans="1:28" ht="15">
      <c r="A1025" s="276" t="s">
        <v>17739</v>
      </c>
      <c r="B1025" s="364" t="s">
        <v>1216</v>
      </c>
      <c r="C1025" s="211" t="s">
        <v>17740</v>
      </c>
      <c r="D1025" s="217" t="s">
        <v>17741</v>
      </c>
      <c r="E1025" s="276" t="s">
        <v>17742</v>
      </c>
      <c r="F1025" s="199" t="s">
        <v>16274</v>
      </c>
      <c r="G1025" s="345" t="s">
        <v>17746</v>
      </c>
      <c r="H1025" s="199"/>
      <c r="I1025" s="359">
        <v>20150602</v>
      </c>
      <c r="J1025" s="361">
        <v>20150802</v>
      </c>
      <c r="K1025" s="361" t="s">
        <v>13580</v>
      </c>
      <c r="L1025" s="384" t="s">
        <v>18078</v>
      </c>
      <c r="M1025" s="384" t="s">
        <v>18079</v>
      </c>
      <c r="N1025" s="281" t="s">
        <v>14352</v>
      </c>
      <c r="O1025" s="359" t="s">
        <v>17779</v>
      </c>
      <c r="P1025" s="211"/>
      <c r="Q1025" s="380">
        <v>8</v>
      </c>
      <c r="R1025" s="211"/>
      <c r="S1025" s="369" t="s">
        <v>16684</v>
      </c>
      <c r="T1025" s="382">
        <v>1</v>
      </c>
      <c r="U1025" s="211"/>
      <c r="V1025" s="211"/>
      <c r="W1025" s="211"/>
      <c r="X1025" s="211"/>
      <c r="Y1025" s="211"/>
      <c r="Z1025" s="211"/>
      <c r="AA1025" s="211"/>
      <c r="AB1025" s="211"/>
    </row>
    <row r="1026" spans="1:28" ht="15">
      <c r="A1026" s="276" t="s">
        <v>17739</v>
      </c>
      <c r="B1026" s="364" t="s">
        <v>1216</v>
      </c>
      <c r="C1026" s="211" t="s">
        <v>17740</v>
      </c>
      <c r="D1026" s="217" t="s">
        <v>17741</v>
      </c>
      <c r="E1026" s="276" t="s">
        <v>17742</v>
      </c>
      <c r="F1026" s="199" t="s">
        <v>16274</v>
      </c>
      <c r="G1026" s="345" t="s">
        <v>17746</v>
      </c>
      <c r="H1026" s="199"/>
      <c r="I1026" s="359">
        <v>20150602</v>
      </c>
      <c r="J1026" s="361">
        <v>20150802</v>
      </c>
      <c r="K1026" s="361" t="s">
        <v>13580</v>
      </c>
      <c r="L1026" s="384" t="s">
        <v>18080</v>
      </c>
      <c r="M1026" s="384" t="s">
        <v>18081</v>
      </c>
      <c r="N1026" s="281" t="s">
        <v>14352</v>
      </c>
      <c r="O1026" s="359" t="s">
        <v>17779</v>
      </c>
      <c r="P1026" s="211"/>
      <c r="Q1026" s="380">
        <v>8</v>
      </c>
      <c r="R1026" s="211"/>
      <c r="S1026" s="369" t="s">
        <v>16684</v>
      </c>
      <c r="T1026" s="382">
        <v>1</v>
      </c>
      <c r="U1026" s="211"/>
      <c r="V1026" s="211"/>
      <c r="W1026" s="211"/>
      <c r="X1026" s="211"/>
      <c r="Y1026" s="211"/>
      <c r="Z1026" s="211"/>
      <c r="AA1026" s="211"/>
      <c r="AB1026" s="211"/>
    </row>
    <row r="1027" spans="1:28" ht="15">
      <c r="A1027" s="276" t="s">
        <v>17739</v>
      </c>
      <c r="B1027" s="364" t="s">
        <v>1216</v>
      </c>
      <c r="C1027" s="211" t="s">
        <v>17740</v>
      </c>
      <c r="D1027" s="217" t="s">
        <v>17741</v>
      </c>
      <c r="E1027" s="276" t="s">
        <v>17742</v>
      </c>
      <c r="F1027" s="199" t="s">
        <v>16274</v>
      </c>
      <c r="G1027" s="345" t="s">
        <v>17746</v>
      </c>
      <c r="H1027" s="199"/>
      <c r="I1027" s="359">
        <v>20150602</v>
      </c>
      <c r="J1027" s="361">
        <v>20150802</v>
      </c>
      <c r="K1027" s="361" t="s">
        <v>13580</v>
      </c>
      <c r="L1027" s="384" t="s">
        <v>18082</v>
      </c>
      <c r="M1027" s="384" t="s">
        <v>18083</v>
      </c>
      <c r="N1027" s="281" t="s">
        <v>14352</v>
      </c>
      <c r="O1027" s="359" t="s">
        <v>17779</v>
      </c>
      <c r="P1027" s="211"/>
      <c r="Q1027" s="380">
        <v>8</v>
      </c>
      <c r="R1027" s="211"/>
      <c r="S1027" s="369" t="s">
        <v>16684</v>
      </c>
      <c r="T1027" s="382">
        <v>1</v>
      </c>
      <c r="U1027" s="211"/>
      <c r="V1027" s="211"/>
      <c r="W1027" s="211"/>
      <c r="X1027" s="211"/>
      <c r="Y1027" s="211"/>
      <c r="Z1027" s="211"/>
      <c r="AA1027" s="211"/>
      <c r="AB1027" s="211"/>
    </row>
    <row r="1028" spans="1:28" ht="15">
      <c r="A1028" s="276" t="s">
        <v>17739</v>
      </c>
      <c r="B1028" s="364" t="s">
        <v>1216</v>
      </c>
      <c r="C1028" s="211" t="s">
        <v>17740</v>
      </c>
      <c r="D1028" s="217" t="s">
        <v>17741</v>
      </c>
      <c r="E1028" s="276" t="s">
        <v>17742</v>
      </c>
      <c r="F1028" s="199" t="s">
        <v>16274</v>
      </c>
      <c r="G1028" s="345" t="s">
        <v>17746</v>
      </c>
      <c r="H1028" s="199"/>
      <c r="I1028" s="359">
        <v>20150602</v>
      </c>
      <c r="J1028" s="361">
        <v>20150802</v>
      </c>
      <c r="K1028" s="361" t="s">
        <v>13580</v>
      </c>
      <c r="L1028" s="384" t="s">
        <v>18084</v>
      </c>
      <c r="M1028" s="384" t="s">
        <v>18085</v>
      </c>
      <c r="N1028" s="281" t="s">
        <v>14352</v>
      </c>
      <c r="O1028" s="359" t="s">
        <v>17779</v>
      </c>
      <c r="P1028" s="211"/>
      <c r="Q1028" s="380">
        <v>8</v>
      </c>
      <c r="R1028" s="211"/>
      <c r="S1028" s="369" t="s">
        <v>16684</v>
      </c>
      <c r="T1028" s="382">
        <v>1</v>
      </c>
      <c r="U1028" s="211"/>
      <c r="V1028" s="211"/>
      <c r="W1028" s="211"/>
      <c r="X1028" s="211"/>
      <c r="Y1028" s="211"/>
      <c r="Z1028" s="211"/>
      <c r="AA1028" s="211"/>
      <c r="AB1028" s="211"/>
    </row>
    <row r="1029" spans="1:28" ht="15">
      <c r="A1029" s="276" t="s">
        <v>17739</v>
      </c>
      <c r="B1029" s="364" t="s">
        <v>1216</v>
      </c>
      <c r="C1029" s="211" t="s">
        <v>17740</v>
      </c>
      <c r="D1029" s="217" t="s">
        <v>17741</v>
      </c>
      <c r="E1029" s="276" t="s">
        <v>17742</v>
      </c>
      <c r="F1029" s="199" t="s">
        <v>16274</v>
      </c>
      <c r="G1029" s="345" t="s">
        <v>17746</v>
      </c>
      <c r="H1029" s="199"/>
      <c r="I1029" s="359">
        <v>20150602</v>
      </c>
      <c r="J1029" s="361">
        <v>20150802</v>
      </c>
      <c r="K1029" s="361" t="s">
        <v>13580</v>
      </c>
      <c r="L1029" s="384" t="s">
        <v>18086</v>
      </c>
      <c r="M1029" s="384" t="s">
        <v>18087</v>
      </c>
      <c r="N1029" s="281" t="s">
        <v>14352</v>
      </c>
      <c r="O1029" s="359" t="s">
        <v>17779</v>
      </c>
      <c r="P1029" s="211"/>
      <c r="Q1029" s="380">
        <v>8</v>
      </c>
      <c r="R1029" s="211"/>
      <c r="S1029" s="369" t="s">
        <v>16684</v>
      </c>
      <c r="T1029" s="382">
        <v>1</v>
      </c>
      <c r="U1029" s="211"/>
      <c r="V1029" s="211"/>
      <c r="W1029" s="211"/>
      <c r="X1029" s="211"/>
      <c r="Y1029" s="211"/>
      <c r="Z1029" s="211"/>
      <c r="AA1029" s="211"/>
      <c r="AB1029" s="211"/>
    </row>
    <row r="1030" spans="1:28" ht="15">
      <c r="A1030" s="276" t="s">
        <v>17739</v>
      </c>
      <c r="B1030" s="364" t="s">
        <v>1216</v>
      </c>
      <c r="C1030" s="211" t="s">
        <v>17740</v>
      </c>
      <c r="D1030" s="217" t="s">
        <v>17741</v>
      </c>
      <c r="E1030" s="276" t="s">
        <v>17742</v>
      </c>
      <c r="F1030" s="199" t="s">
        <v>16274</v>
      </c>
      <c r="G1030" s="345" t="s">
        <v>17746</v>
      </c>
      <c r="H1030" s="199"/>
      <c r="I1030" s="359">
        <v>20150602</v>
      </c>
      <c r="J1030" s="361">
        <v>20150802</v>
      </c>
      <c r="K1030" s="361" t="s">
        <v>13580</v>
      </c>
      <c r="L1030" s="384" t="s">
        <v>18088</v>
      </c>
      <c r="M1030" s="384" t="s">
        <v>18089</v>
      </c>
      <c r="N1030" s="281" t="s">
        <v>14352</v>
      </c>
      <c r="O1030" s="359" t="s">
        <v>17779</v>
      </c>
      <c r="P1030" s="211"/>
      <c r="Q1030" s="380">
        <v>8</v>
      </c>
      <c r="R1030" s="211"/>
      <c r="S1030" s="369" t="s">
        <v>16684</v>
      </c>
      <c r="T1030" s="382">
        <v>1</v>
      </c>
      <c r="U1030" s="211"/>
      <c r="V1030" s="211"/>
      <c r="W1030" s="211"/>
      <c r="X1030" s="211"/>
      <c r="Y1030" s="211"/>
      <c r="Z1030" s="211"/>
      <c r="AA1030" s="211"/>
      <c r="AB1030" s="211"/>
    </row>
    <row r="1031" spans="1:28" ht="15">
      <c r="A1031" s="276" t="s">
        <v>17739</v>
      </c>
      <c r="B1031" s="364" t="s">
        <v>1216</v>
      </c>
      <c r="C1031" s="211" t="s">
        <v>17740</v>
      </c>
      <c r="D1031" s="217" t="s">
        <v>17741</v>
      </c>
      <c r="E1031" s="276" t="s">
        <v>17742</v>
      </c>
      <c r="F1031" s="199" t="s">
        <v>16274</v>
      </c>
      <c r="G1031" s="345" t="s">
        <v>17746</v>
      </c>
      <c r="H1031" s="199"/>
      <c r="I1031" s="359">
        <v>20150602</v>
      </c>
      <c r="J1031" s="361">
        <v>20150802</v>
      </c>
      <c r="K1031" s="361" t="s">
        <v>13580</v>
      </c>
      <c r="L1031" s="384" t="s">
        <v>18090</v>
      </c>
      <c r="M1031" s="384" t="s">
        <v>18091</v>
      </c>
      <c r="N1031" s="281" t="s">
        <v>14352</v>
      </c>
      <c r="O1031" s="359" t="s">
        <v>17779</v>
      </c>
      <c r="P1031" s="211"/>
      <c r="Q1031" s="380">
        <v>8</v>
      </c>
      <c r="R1031" s="211"/>
      <c r="S1031" s="369" t="s">
        <v>16684</v>
      </c>
      <c r="T1031" s="382">
        <v>1</v>
      </c>
      <c r="U1031" s="211"/>
      <c r="V1031" s="211"/>
      <c r="W1031" s="211"/>
      <c r="X1031" s="211"/>
      <c r="Y1031" s="211"/>
      <c r="Z1031" s="211"/>
      <c r="AA1031" s="211"/>
      <c r="AB1031" s="211"/>
    </row>
    <row r="1032" spans="1:28" ht="15">
      <c r="A1032" s="276" t="s">
        <v>17739</v>
      </c>
      <c r="B1032" s="364" t="s">
        <v>1216</v>
      </c>
      <c r="C1032" s="211" t="s">
        <v>17740</v>
      </c>
      <c r="D1032" s="217" t="s">
        <v>17741</v>
      </c>
      <c r="E1032" s="276" t="s">
        <v>17742</v>
      </c>
      <c r="F1032" s="199" t="s">
        <v>16274</v>
      </c>
      <c r="G1032" s="345" t="s">
        <v>17746</v>
      </c>
      <c r="H1032" s="199"/>
      <c r="I1032" s="359">
        <v>20150602</v>
      </c>
      <c r="J1032" s="361">
        <v>20150802</v>
      </c>
      <c r="K1032" s="361" t="s">
        <v>13580</v>
      </c>
      <c r="L1032" s="384" t="s">
        <v>18092</v>
      </c>
      <c r="M1032" s="384" t="s">
        <v>18093</v>
      </c>
      <c r="N1032" s="281" t="s">
        <v>14352</v>
      </c>
      <c r="O1032" s="359" t="s">
        <v>17779</v>
      </c>
      <c r="P1032" s="211"/>
      <c r="Q1032" s="380">
        <v>8</v>
      </c>
      <c r="R1032" s="211"/>
      <c r="S1032" s="369" t="s">
        <v>16684</v>
      </c>
      <c r="T1032" s="382">
        <v>1</v>
      </c>
      <c r="U1032" s="211"/>
      <c r="V1032" s="211"/>
      <c r="W1032" s="211"/>
      <c r="X1032" s="211"/>
      <c r="Y1032" s="211"/>
      <c r="Z1032" s="211"/>
      <c r="AA1032" s="211"/>
      <c r="AB1032" s="211"/>
    </row>
    <row r="1033" spans="1:28" ht="15">
      <c r="A1033" s="276" t="s">
        <v>17739</v>
      </c>
      <c r="B1033" s="364" t="s">
        <v>1216</v>
      </c>
      <c r="C1033" s="211" t="s">
        <v>17740</v>
      </c>
      <c r="D1033" s="217" t="s">
        <v>17741</v>
      </c>
      <c r="E1033" s="276" t="s">
        <v>17742</v>
      </c>
      <c r="F1033" s="199" t="s">
        <v>16274</v>
      </c>
      <c r="G1033" s="345" t="s">
        <v>17746</v>
      </c>
      <c r="H1033" s="199"/>
      <c r="I1033" s="359">
        <v>20150602</v>
      </c>
      <c r="J1033" s="361">
        <v>20150802</v>
      </c>
      <c r="K1033" s="361" t="s">
        <v>13580</v>
      </c>
      <c r="L1033" s="384" t="s">
        <v>18094</v>
      </c>
      <c r="M1033" s="384" t="s">
        <v>18095</v>
      </c>
      <c r="N1033" s="281" t="s">
        <v>14352</v>
      </c>
      <c r="O1033" s="359" t="s">
        <v>17779</v>
      </c>
      <c r="P1033" s="211"/>
      <c r="Q1033" s="380">
        <v>8</v>
      </c>
      <c r="R1033" s="211"/>
      <c r="S1033" s="369" t="s">
        <v>16684</v>
      </c>
      <c r="T1033" s="382">
        <v>1</v>
      </c>
      <c r="U1033" s="211"/>
      <c r="V1033" s="211"/>
      <c r="W1033" s="211"/>
      <c r="X1033" s="211"/>
      <c r="Y1033" s="211"/>
      <c r="Z1033" s="211"/>
      <c r="AA1033" s="211"/>
      <c r="AB1033" s="211"/>
    </row>
    <row r="1034" spans="1:28" ht="15">
      <c r="A1034" s="276" t="s">
        <v>17739</v>
      </c>
      <c r="B1034" s="364" t="s">
        <v>1216</v>
      </c>
      <c r="C1034" s="211" t="s">
        <v>17740</v>
      </c>
      <c r="D1034" s="217" t="s">
        <v>17741</v>
      </c>
      <c r="E1034" s="276" t="s">
        <v>17742</v>
      </c>
      <c r="F1034" s="199" t="s">
        <v>16274</v>
      </c>
      <c r="G1034" s="345" t="s">
        <v>17746</v>
      </c>
      <c r="H1034" s="199"/>
      <c r="I1034" s="359">
        <v>20150602</v>
      </c>
      <c r="J1034" s="361">
        <v>20150802</v>
      </c>
      <c r="K1034" s="361" t="s">
        <v>13580</v>
      </c>
      <c r="L1034" s="384" t="s">
        <v>18096</v>
      </c>
      <c r="M1034" s="384" t="s">
        <v>18097</v>
      </c>
      <c r="N1034" s="281" t="s">
        <v>14352</v>
      </c>
      <c r="O1034" s="359" t="s">
        <v>17779</v>
      </c>
      <c r="P1034" s="211"/>
      <c r="Q1034" s="380">
        <v>8</v>
      </c>
      <c r="R1034" s="211"/>
      <c r="S1034" s="369" t="s">
        <v>16684</v>
      </c>
      <c r="T1034" s="382">
        <v>1</v>
      </c>
      <c r="U1034" s="211"/>
      <c r="V1034" s="211"/>
      <c r="W1034" s="211"/>
      <c r="X1034" s="211"/>
      <c r="Y1034" s="211"/>
      <c r="Z1034" s="211"/>
      <c r="AA1034" s="211"/>
      <c r="AB1034" s="211"/>
    </row>
    <row r="1035" spans="1:28" ht="15">
      <c r="A1035" s="276" t="s">
        <v>17739</v>
      </c>
      <c r="B1035" s="364" t="s">
        <v>1216</v>
      </c>
      <c r="C1035" s="211" t="s">
        <v>17740</v>
      </c>
      <c r="D1035" s="217" t="s">
        <v>17741</v>
      </c>
      <c r="E1035" s="276" t="s">
        <v>17742</v>
      </c>
      <c r="F1035" s="199" t="s">
        <v>16274</v>
      </c>
      <c r="G1035" s="345" t="s">
        <v>17746</v>
      </c>
      <c r="H1035" s="199"/>
      <c r="I1035" s="359">
        <v>20150602</v>
      </c>
      <c r="J1035" s="361">
        <v>20150802</v>
      </c>
      <c r="K1035" s="361" t="s">
        <v>13580</v>
      </c>
      <c r="L1035" s="384" t="s">
        <v>18098</v>
      </c>
      <c r="M1035" s="384" t="s">
        <v>18099</v>
      </c>
      <c r="N1035" s="281" t="s">
        <v>14352</v>
      </c>
      <c r="O1035" s="359" t="s">
        <v>17779</v>
      </c>
      <c r="P1035" s="211"/>
      <c r="Q1035" s="380">
        <v>8</v>
      </c>
      <c r="R1035" s="211"/>
      <c r="S1035" s="369" t="s">
        <v>16684</v>
      </c>
      <c r="T1035" s="382">
        <v>1</v>
      </c>
      <c r="U1035" s="211"/>
      <c r="V1035" s="211"/>
      <c r="W1035" s="211"/>
      <c r="X1035" s="211"/>
      <c r="Y1035" s="211"/>
      <c r="Z1035" s="211"/>
      <c r="AA1035" s="211"/>
      <c r="AB1035" s="211"/>
    </row>
    <row r="1036" spans="1:28" ht="15">
      <c r="A1036" s="276" t="s">
        <v>17739</v>
      </c>
      <c r="B1036" s="364" t="s">
        <v>1216</v>
      </c>
      <c r="C1036" s="211" t="s">
        <v>17740</v>
      </c>
      <c r="D1036" s="217" t="s">
        <v>17741</v>
      </c>
      <c r="E1036" s="276" t="s">
        <v>17742</v>
      </c>
      <c r="F1036" s="199" t="s">
        <v>16274</v>
      </c>
      <c r="G1036" s="345" t="s">
        <v>17746</v>
      </c>
      <c r="H1036" s="199"/>
      <c r="I1036" s="359">
        <v>20150602</v>
      </c>
      <c r="J1036" s="361">
        <v>20150802</v>
      </c>
      <c r="K1036" s="361" t="s">
        <v>13580</v>
      </c>
      <c r="L1036" s="384" t="s">
        <v>18100</v>
      </c>
      <c r="M1036" s="384" t="s">
        <v>18101</v>
      </c>
      <c r="N1036" s="281" t="s">
        <v>14352</v>
      </c>
      <c r="O1036" s="359" t="s">
        <v>17779</v>
      </c>
      <c r="P1036" s="211"/>
      <c r="Q1036" s="380">
        <v>8</v>
      </c>
      <c r="R1036" s="211"/>
      <c r="S1036" s="369" t="s">
        <v>16684</v>
      </c>
      <c r="T1036" s="382">
        <v>1</v>
      </c>
      <c r="U1036" s="211"/>
      <c r="V1036" s="211"/>
      <c r="W1036" s="211"/>
      <c r="X1036" s="211"/>
      <c r="Y1036" s="211"/>
      <c r="Z1036" s="211"/>
      <c r="AA1036" s="211"/>
      <c r="AB1036" s="211"/>
    </row>
    <row r="1037" spans="1:28" ht="15">
      <c r="A1037" s="276" t="s">
        <v>17739</v>
      </c>
      <c r="B1037" s="364" t="s">
        <v>1216</v>
      </c>
      <c r="C1037" s="211" t="s">
        <v>17740</v>
      </c>
      <c r="D1037" s="217" t="s">
        <v>17741</v>
      </c>
      <c r="E1037" s="276" t="s">
        <v>17742</v>
      </c>
      <c r="F1037" s="199" t="s">
        <v>16274</v>
      </c>
      <c r="G1037" s="345" t="s">
        <v>17746</v>
      </c>
      <c r="H1037" s="199"/>
      <c r="I1037" s="359">
        <v>20150602</v>
      </c>
      <c r="J1037" s="361">
        <v>20150802</v>
      </c>
      <c r="K1037" s="361" t="s">
        <v>13580</v>
      </c>
      <c r="L1037" s="384" t="s">
        <v>18102</v>
      </c>
      <c r="M1037" s="384" t="s">
        <v>18103</v>
      </c>
      <c r="N1037" s="281" t="s">
        <v>14352</v>
      </c>
      <c r="O1037" s="359" t="s">
        <v>17779</v>
      </c>
      <c r="P1037" s="211"/>
      <c r="Q1037" s="380">
        <v>8</v>
      </c>
      <c r="R1037" s="211"/>
      <c r="S1037" s="369" t="s">
        <v>16684</v>
      </c>
      <c r="T1037" s="382">
        <v>1</v>
      </c>
      <c r="U1037" s="211"/>
      <c r="V1037" s="211"/>
      <c r="W1037" s="211"/>
      <c r="X1037" s="211"/>
      <c r="Y1037" s="211"/>
      <c r="Z1037" s="211"/>
      <c r="AA1037" s="211"/>
      <c r="AB1037" s="211"/>
    </row>
    <row r="1038" spans="1:28" ht="15">
      <c r="A1038" s="276" t="s">
        <v>17739</v>
      </c>
      <c r="B1038" s="364" t="s">
        <v>1216</v>
      </c>
      <c r="C1038" s="211" t="s">
        <v>17740</v>
      </c>
      <c r="D1038" s="217" t="s">
        <v>17741</v>
      </c>
      <c r="E1038" s="276" t="s">
        <v>17742</v>
      </c>
      <c r="F1038" s="199" t="s">
        <v>16274</v>
      </c>
      <c r="G1038" s="345" t="s">
        <v>17746</v>
      </c>
      <c r="H1038" s="199"/>
      <c r="I1038" s="359">
        <v>20150602</v>
      </c>
      <c r="J1038" s="361">
        <v>20150802</v>
      </c>
      <c r="K1038" s="361" t="s">
        <v>13580</v>
      </c>
      <c r="L1038" s="384" t="s">
        <v>18104</v>
      </c>
      <c r="M1038" s="384" t="s">
        <v>18105</v>
      </c>
      <c r="N1038" s="281" t="s">
        <v>14352</v>
      </c>
      <c r="O1038" s="359" t="s">
        <v>17779</v>
      </c>
      <c r="P1038" s="211"/>
      <c r="Q1038" s="380">
        <v>8</v>
      </c>
      <c r="R1038" s="211"/>
      <c r="S1038" s="369" t="s">
        <v>16684</v>
      </c>
      <c r="T1038" s="382">
        <v>1</v>
      </c>
      <c r="U1038" s="211"/>
      <c r="V1038" s="211"/>
      <c r="W1038" s="211"/>
      <c r="X1038" s="211"/>
      <c r="Y1038" s="211"/>
      <c r="Z1038" s="211"/>
      <c r="AA1038" s="211"/>
      <c r="AB1038" s="211"/>
    </row>
    <row r="1039" spans="1:28" ht="15">
      <c r="A1039" s="276" t="s">
        <v>17739</v>
      </c>
      <c r="B1039" s="364" t="s">
        <v>1216</v>
      </c>
      <c r="C1039" s="211" t="s">
        <v>17740</v>
      </c>
      <c r="D1039" s="217" t="s">
        <v>17741</v>
      </c>
      <c r="E1039" s="276" t="s">
        <v>17742</v>
      </c>
      <c r="F1039" s="199" t="s">
        <v>16274</v>
      </c>
      <c r="G1039" s="345" t="s">
        <v>17746</v>
      </c>
      <c r="H1039" s="199"/>
      <c r="I1039" s="359">
        <v>20150602</v>
      </c>
      <c r="J1039" s="361">
        <v>20150802</v>
      </c>
      <c r="K1039" s="361" t="s">
        <v>13580</v>
      </c>
      <c r="L1039" s="384" t="s">
        <v>18106</v>
      </c>
      <c r="M1039" s="384" t="s">
        <v>18107</v>
      </c>
      <c r="N1039" s="281" t="s">
        <v>14352</v>
      </c>
      <c r="O1039" s="359" t="s">
        <v>17779</v>
      </c>
      <c r="P1039" s="211"/>
      <c r="Q1039" s="380">
        <v>8</v>
      </c>
      <c r="R1039" s="211"/>
      <c r="S1039" s="369" t="s">
        <v>16684</v>
      </c>
      <c r="T1039" s="382">
        <v>1</v>
      </c>
      <c r="U1039" s="211"/>
      <c r="V1039" s="211"/>
      <c r="W1039" s="211"/>
      <c r="X1039" s="211"/>
      <c r="Y1039" s="211"/>
      <c r="Z1039" s="211"/>
      <c r="AA1039" s="211"/>
      <c r="AB1039" s="211"/>
    </row>
    <row r="1040" spans="1:28" ht="15">
      <c r="A1040" s="276" t="s">
        <v>17739</v>
      </c>
      <c r="B1040" s="364" t="s">
        <v>1216</v>
      </c>
      <c r="C1040" s="211" t="s">
        <v>17740</v>
      </c>
      <c r="D1040" s="217" t="s">
        <v>17741</v>
      </c>
      <c r="E1040" s="276" t="s">
        <v>17742</v>
      </c>
      <c r="F1040" s="199" t="s">
        <v>16274</v>
      </c>
      <c r="G1040" s="345" t="s">
        <v>17746</v>
      </c>
      <c r="H1040" s="199"/>
      <c r="I1040" s="359">
        <v>20150602</v>
      </c>
      <c r="J1040" s="361">
        <v>20150802</v>
      </c>
      <c r="K1040" s="361" t="s">
        <v>13580</v>
      </c>
      <c r="L1040" s="384" t="s">
        <v>18108</v>
      </c>
      <c r="M1040" s="384" t="s">
        <v>18109</v>
      </c>
      <c r="N1040" s="281" t="s">
        <v>14352</v>
      </c>
      <c r="O1040" s="359" t="s">
        <v>17779</v>
      </c>
      <c r="P1040" s="211"/>
      <c r="Q1040" s="380">
        <v>8</v>
      </c>
      <c r="R1040" s="211"/>
      <c r="S1040" s="369" t="s">
        <v>16684</v>
      </c>
      <c r="T1040" s="382">
        <v>1</v>
      </c>
      <c r="U1040" s="211"/>
      <c r="V1040" s="211"/>
      <c r="W1040" s="211"/>
      <c r="X1040" s="211"/>
      <c r="Y1040" s="211"/>
      <c r="Z1040" s="211"/>
      <c r="AA1040" s="211"/>
      <c r="AB1040" s="211"/>
    </row>
    <row r="1041" spans="1:28" ht="15">
      <c r="A1041" s="276" t="s">
        <v>17739</v>
      </c>
      <c r="B1041" s="364" t="s">
        <v>1216</v>
      </c>
      <c r="C1041" s="211" t="s">
        <v>17740</v>
      </c>
      <c r="D1041" s="217" t="s">
        <v>17741</v>
      </c>
      <c r="E1041" s="276" t="s">
        <v>17742</v>
      </c>
      <c r="F1041" s="199" t="s">
        <v>16274</v>
      </c>
      <c r="G1041" s="345" t="s">
        <v>17746</v>
      </c>
      <c r="H1041" s="199"/>
      <c r="I1041" s="359">
        <v>20150602</v>
      </c>
      <c r="J1041" s="361">
        <v>20150802</v>
      </c>
      <c r="K1041" s="361" t="s">
        <v>13580</v>
      </c>
      <c r="L1041" s="384" t="s">
        <v>18110</v>
      </c>
      <c r="M1041" s="384" t="s">
        <v>18111</v>
      </c>
      <c r="N1041" s="281" t="s">
        <v>14352</v>
      </c>
      <c r="O1041" s="359" t="s">
        <v>17779</v>
      </c>
      <c r="P1041" s="211"/>
      <c r="Q1041" s="380">
        <v>8</v>
      </c>
      <c r="R1041" s="211"/>
      <c r="S1041" s="369" t="s">
        <v>16684</v>
      </c>
      <c r="T1041" s="382">
        <v>1</v>
      </c>
      <c r="U1041" s="211"/>
      <c r="V1041" s="211"/>
      <c r="W1041" s="211"/>
      <c r="X1041" s="211"/>
      <c r="Y1041" s="211"/>
      <c r="Z1041" s="211"/>
      <c r="AA1041" s="211"/>
      <c r="AB1041" s="211"/>
    </row>
    <row r="1042" spans="1:28" ht="15">
      <c r="A1042" s="276" t="s">
        <v>17739</v>
      </c>
      <c r="B1042" s="364" t="s">
        <v>1216</v>
      </c>
      <c r="C1042" s="211" t="s">
        <v>17740</v>
      </c>
      <c r="D1042" s="217" t="s">
        <v>17741</v>
      </c>
      <c r="E1042" s="276" t="s">
        <v>17742</v>
      </c>
      <c r="F1042" s="199" t="s">
        <v>16274</v>
      </c>
      <c r="G1042" s="345" t="s">
        <v>17746</v>
      </c>
      <c r="H1042" s="199"/>
      <c r="I1042" s="359">
        <v>20150602</v>
      </c>
      <c r="J1042" s="361">
        <v>20150802</v>
      </c>
      <c r="K1042" s="361" t="s">
        <v>13580</v>
      </c>
      <c r="L1042" s="384" t="s">
        <v>18112</v>
      </c>
      <c r="M1042" s="384" t="s">
        <v>18113</v>
      </c>
      <c r="N1042" s="281" t="s">
        <v>14352</v>
      </c>
      <c r="O1042" s="359" t="s">
        <v>17779</v>
      </c>
      <c r="P1042" s="211"/>
      <c r="Q1042" s="380">
        <v>8</v>
      </c>
      <c r="R1042" s="211"/>
      <c r="S1042" s="369" t="s">
        <v>16684</v>
      </c>
      <c r="T1042" s="382">
        <v>1</v>
      </c>
      <c r="U1042" s="211"/>
      <c r="V1042" s="211"/>
      <c r="W1042" s="211"/>
      <c r="X1042" s="211"/>
      <c r="Y1042" s="211"/>
      <c r="Z1042" s="211"/>
      <c r="AA1042" s="211"/>
      <c r="AB1042" s="211"/>
    </row>
    <row r="1043" spans="1:28" ht="15">
      <c r="A1043" s="276" t="s">
        <v>17739</v>
      </c>
      <c r="B1043" s="364" t="s">
        <v>1216</v>
      </c>
      <c r="C1043" s="211" t="s">
        <v>17740</v>
      </c>
      <c r="D1043" s="217" t="s">
        <v>17741</v>
      </c>
      <c r="E1043" s="276" t="s">
        <v>17742</v>
      </c>
      <c r="F1043" s="199" t="s">
        <v>16274</v>
      </c>
      <c r="G1043" s="345" t="s">
        <v>17746</v>
      </c>
      <c r="H1043" s="199"/>
      <c r="I1043" s="359">
        <v>20150602</v>
      </c>
      <c r="J1043" s="361">
        <v>20150802</v>
      </c>
      <c r="K1043" s="361" t="s">
        <v>13580</v>
      </c>
      <c r="L1043" s="384" t="s">
        <v>18114</v>
      </c>
      <c r="M1043" s="384" t="s">
        <v>18115</v>
      </c>
      <c r="N1043" s="281" t="s">
        <v>14352</v>
      </c>
      <c r="O1043" s="359" t="s">
        <v>17779</v>
      </c>
      <c r="P1043" s="211"/>
      <c r="Q1043" s="380">
        <v>8</v>
      </c>
      <c r="R1043" s="211"/>
      <c r="S1043" s="369" t="s">
        <v>16684</v>
      </c>
      <c r="T1043" s="382">
        <v>1</v>
      </c>
      <c r="U1043" s="211"/>
      <c r="V1043" s="211"/>
      <c r="W1043" s="211"/>
      <c r="X1043" s="211"/>
      <c r="Y1043" s="211"/>
      <c r="Z1043" s="211"/>
      <c r="AA1043" s="211"/>
      <c r="AB1043" s="211"/>
    </row>
    <row r="1044" spans="1:28" ht="15">
      <c r="A1044" s="276" t="s">
        <v>17739</v>
      </c>
      <c r="B1044" s="364" t="s">
        <v>1216</v>
      </c>
      <c r="C1044" s="211" t="s">
        <v>17740</v>
      </c>
      <c r="D1044" s="217" t="s">
        <v>17741</v>
      </c>
      <c r="E1044" s="276" t="s">
        <v>17742</v>
      </c>
      <c r="F1044" s="199" t="s">
        <v>16274</v>
      </c>
      <c r="G1044" s="345" t="s">
        <v>17746</v>
      </c>
      <c r="H1044" s="199"/>
      <c r="I1044" s="359">
        <v>20150602</v>
      </c>
      <c r="J1044" s="361">
        <v>20150802</v>
      </c>
      <c r="K1044" s="361" t="s">
        <v>13580</v>
      </c>
      <c r="L1044" s="384" t="s">
        <v>18116</v>
      </c>
      <c r="M1044" s="384" t="s">
        <v>18117</v>
      </c>
      <c r="N1044" s="281" t="s">
        <v>14352</v>
      </c>
      <c r="O1044" s="359" t="s">
        <v>17779</v>
      </c>
      <c r="P1044" s="211"/>
      <c r="Q1044" s="380">
        <v>8</v>
      </c>
      <c r="R1044" s="211"/>
      <c r="S1044" s="369" t="s">
        <v>16684</v>
      </c>
      <c r="T1044" s="382">
        <v>1</v>
      </c>
      <c r="U1044" s="211"/>
      <c r="V1044" s="211"/>
      <c r="W1044" s="211"/>
      <c r="X1044" s="211"/>
      <c r="Y1044" s="211"/>
      <c r="Z1044" s="211"/>
      <c r="AA1044" s="211"/>
      <c r="AB1044" s="211"/>
    </row>
    <row r="1045" spans="1:28" ht="15">
      <c r="A1045" s="276" t="s">
        <v>17739</v>
      </c>
      <c r="B1045" s="364" t="s">
        <v>1216</v>
      </c>
      <c r="C1045" s="211" t="s">
        <v>17740</v>
      </c>
      <c r="D1045" s="217" t="s">
        <v>17741</v>
      </c>
      <c r="E1045" s="276" t="s">
        <v>17742</v>
      </c>
      <c r="F1045" s="199" t="s">
        <v>16274</v>
      </c>
      <c r="G1045" s="345" t="s">
        <v>17746</v>
      </c>
      <c r="H1045" s="199"/>
      <c r="I1045" s="359">
        <v>20150602</v>
      </c>
      <c r="J1045" s="361">
        <v>20150802</v>
      </c>
      <c r="K1045" s="361" t="s">
        <v>13580</v>
      </c>
      <c r="L1045" s="384" t="s">
        <v>18118</v>
      </c>
      <c r="M1045" s="384" t="s">
        <v>18119</v>
      </c>
      <c r="N1045" s="281" t="s">
        <v>14352</v>
      </c>
      <c r="O1045" s="359" t="s">
        <v>17779</v>
      </c>
      <c r="P1045" s="211"/>
      <c r="Q1045" s="380">
        <v>8</v>
      </c>
      <c r="R1045" s="211"/>
      <c r="S1045" s="369" t="s">
        <v>16684</v>
      </c>
      <c r="T1045" s="382">
        <v>1</v>
      </c>
      <c r="U1045" s="211"/>
      <c r="V1045" s="211"/>
      <c r="W1045" s="211"/>
      <c r="X1045" s="211"/>
      <c r="Y1045" s="211"/>
      <c r="Z1045" s="211"/>
      <c r="AA1045" s="211"/>
      <c r="AB1045" s="211"/>
    </row>
    <row r="1046" spans="1:28" ht="15">
      <c r="A1046" s="276" t="s">
        <v>17739</v>
      </c>
      <c r="B1046" s="364" t="s">
        <v>1216</v>
      </c>
      <c r="C1046" s="211" t="s">
        <v>17740</v>
      </c>
      <c r="D1046" s="217" t="s">
        <v>17741</v>
      </c>
      <c r="E1046" s="276" t="s">
        <v>17742</v>
      </c>
      <c r="F1046" s="199" t="s">
        <v>16274</v>
      </c>
      <c r="G1046" s="345" t="s">
        <v>17746</v>
      </c>
      <c r="H1046" s="199"/>
      <c r="I1046" s="359">
        <v>20150602</v>
      </c>
      <c r="J1046" s="361">
        <v>20150802</v>
      </c>
      <c r="K1046" s="361" t="s">
        <v>13580</v>
      </c>
      <c r="L1046" s="384" t="s">
        <v>18120</v>
      </c>
      <c r="M1046" s="384" t="s">
        <v>18121</v>
      </c>
      <c r="N1046" s="281" t="s">
        <v>14352</v>
      </c>
      <c r="O1046" s="359" t="s">
        <v>17779</v>
      </c>
      <c r="P1046" s="211"/>
      <c r="Q1046" s="380">
        <v>8</v>
      </c>
      <c r="R1046" s="211"/>
      <c r="S1046" s="369" t="s">
        <v>16684</v>
      </c>
      <c r="T1046" s="382">
        <v>1</v>
      </c>
      <c r="U1046" s="211"/>
      <c r="V1046" s="211"/>
      <c r="W1046" s="211"/>
      <c r="X1046" s="211"/>
      <c r="Y1046" s="211"/>
      <c r="Z1046" s="211"/>
      <c r="AA1046" s="211"/>
      <c r="AB1046" s="211"/>
    </row>
    <row r="1047" spans="1:28" ht="15">
      <c r="A1047" s="276" t="s">
        <v>17739</v>
      </c>
      <c r="B1047" s="364" t="s">
        <v>1216</v>
      </c>
      <c r="C1047" s="211" t="s">
        <v>17740</v>
      </c>
      <c r="D1047" s="217" t="s">
        <v>17741</v>
      </c>
      <c r="E1047" s="276" t="s">
        <v>17742</v>
      </c>
      <c r="F1047" s="199" t="s">
        <v>16274</v>
      </c>
      <c r="G1047" s="345" t="s">
        <v>17746</v>
      </c>
      <c r="H1047" s="199"/>
      <c r="I1047" s="359">
        <v>20150602</v>
      </c>
      <c r="J1047" s="361">
        <v>20150802</v>
      </c>
      <c r="K1047" s="361" t="s">
        <v>13580</v>
      </c>
      <c r="L1047" s="384" t="s">
        <v>18122</v>
      </c>
      <c r="M1047" s="384" t="s">
        <v>18123</v>
      </c>
      <c r="N1047" s="281" t="s">
        <v>14352</v>
      </c>
      <c r="O1047" s="359" t="s">
        <v>17779</v>
      </c>
      <c r="P1047" s="211"/>
      <c r="Q1047" s="380">
        <v>8</v>
      </c>
      <c r="R1047" s="211"/>
      <c r="S1047" s="369" t="s">
        <v>16684</v>
      </c>
      <c r="T1047" s="382">
        <v>1</v>
      </c>
      <c r="U1047" s="211"/>
      <c r="V1047" s="211"/>
      <c r="W1047" s="211"/>
      <c r="X1047" s="211"/>
      <c r="Y1047" s="211"/>
      <c r="Z1047" s="211"/>
      <c r="AA1047" s="211"/>
      <c r="AB1047" s="211"/>
    </row>
    <row r="1048" spans="1:28" ht="15">
      <c r="A1048" s="276" t="s">
        <v>17739</v>
      </c>
      <c r="B1048" s="364" t="s">
        <v>1216</v>
      </c>
      <c r="C1048" s="211" t="s">
        <v>17740</v>
      </c>
      <c r="D1048" s="217" t="s">
        <v>17741</v>
      </c>
      <c r="E1048" s="276" t="s">
        <v>17742</v>
      </c>
      <c r="F1048" s="199" t="s">
        <v>16274</v>
      </c>
      <c r="G1048" s="345" t="s">
        <v>17746</v>
      </c>
      <c r="H1048" s="199"/>
      <c r="I1048" s="359">
        <v>20150602</v>
      </c>
      <c r="J1048" s="361">
        <v>20150802</v>
      </c>
      <c r="K1048" s="361" t="s">
        <v>13580</v>
      </c>
      <c r="L1048" s="384" t="s">
        <v>18124</v>
      </c>
      <c r="M1048" s="384" t="s">
        <v>18125</v>
      </c>
      <c r="N1048" s="281" t="s">
        <v>14352</v>
      </c>
      <c r="O1048" s="359" t="s">
        <v>17779</v>
      </c>
      <c r="P1048" s="211"/>
      <c r="Q1048" s="380">
        <v>8</v>
      </c>
      <c r="R1048" s="211"/>
      <c r="S1048" s="369" t="s">
        <v>16684</v>
      </c>
      <c r="T1048" s="382">
        <v>1</v>
      </c>
      <c r="U1048" s="211"/>
      <c r="V1048" s="211"/>
      <c r="W1048" s="211"/>
      <c r="X1048" s="211"/>
      <c r="Y1048" s="211"/>
      <c r="Z1048" s="211"/>
      <c r="AA1048" s="211"/>
      <c r="AB1048" s="211"/>
    </row>
    <row r="1049" spans="1:28" ht="15">
      <c r="A1049" s="276" t="s">
        <v>17739</v>
      </c>
      <c r="B1049" s="364" t="s">
        <v>1216</v>
      </c>
      <c r="C1049" s="211" t="s">
        <v>17740</v>
      </c>
      <c r="D1049" s="217" t="s">
        <v>17741</v>
      </c>
      <c r="E1049" s="276" t="s">
        <v>17742</v>
      </c>
      <c r="F1049" s="199" t="s">
        <v>16274</v>
      </c>
      <c r="G1049" s="345" t="s">
        <v>17746</v>
      </c>
      <c r="H1049" s="199"/>
      <c r="I1049" s="359">
        <v>20150602</v>
      </c>
      <c r="J1049" s="361">
        <v>20150802</v>
      </c>
      <c r="K1049" s="361" t="s">
        <v>13580</v>
      </c>
      <c r="L1049" s="384" t="s">
        <v>18126</v>
      </c>
      <c r="M1049" s="384" t="s">
        <v>18127</v>
      </c>
      <c r="N1049" s="281" t="s">
        <v>14352</v>
      </c>
      <c r="O1049" s="359" t="s">
        <v>17779</v>
      </c>
      <c r="P1049" s="211"/>
      <c r="Q1049" s="380">
        <v>8</v>
      </c>
      <c r="R1049" s="211"/>
      <c r="S1049" s="369" t="s">
        <v>16684</v>
      </c>
      <c r="T1049" s="382">
        <v>1</v>
      </c>
      <c r="U1049" s="211"/>
      <c r="V1049" s="211"/>
      <c r="W1049" s="211"/>
      <c r="X1049" s="211"/>
      <c r="Y1049" s="211"/>
      <c r="Z1049" s="211"/>
      <c r="AA1049" s="211"/>
      <c r="AB1049" s="211"/>
    </row>
    <row r="1050" spans="1:28" ht="15">
      <c r="A1050" s="276" t="s">
        <v>17739</v>
      </c>
      <c r="B1050" s="364" t="s">
        <v>1216</v>
      </c>
      <c r="C1050" s="211" t="s">
        <v>17740</v>
      </c>
      <c r="D1050" s="217" t="s">
        <v>17741</v>
      </c>
      <c r="E1050" s="276" t="s">
        <v>17742</v>
      </c>
      <c r="F1050" s="199" t="s">
        <v>16274</v>
      </c>
      <c r="G1050" s="345" t="s">
        <v>17746</v>
      </c>
      <c r="H1050" s="199"/>
      <c r="I1050" s="359">
        <v>20150602</v>
      </c>
      <c r="J1050" s="361">
        <v>20150802</v>
      </c>
      <c r="K1050" s="361" t="s">
        <v>13580</v>
      </c>
      <c r="L1050" s="384" t="s">
        <v>18128</v>
      </c>
      <c r="M1050" s="384" t="s">
        <v>18129</v>
      </c>
      <c r="N1050" s="281" t="s">
        <v>14352</v>
      </c>
      <c r="O1050" s="359" t="s">
        <v>17779</v>
      </c>
      <c r="P1050" s="211"/>
      <c r="Q1050" s="380">
        <v>8</v>
      </c>
      <c r="R1050" s="211"/>
      <c r="S1050" s="369" t="s">
        <v>16684</v>
      </c>
      <c r="T1050" s="382">
        <v>1</v>
      </c>
      <c r="U1050" s="211"/>
      <c r="V1050" s="211"/>
      <c r="W1050" s="211"/>
      <c r="X1050" s="211"/>
      <c r="Y1050" s="211"/>
      <c r="Z1050" s="211"/>
      <c r="AA1050" s="211"/>
      <c r="AB1050" s="211"/>
    </row>
    <row r="1051" spans="1:28" ht="15">
      <c r="A1051" s="276" t="s">
        <v>17739</v>
      </c>
      <c r="B1051" s="364" t="s">
        <v>1216</v>
      </c>
      <c r="C1051" s="211" t="s">
        <v>17740</v>
      </c>
      <c r="D1051" s="217" t="s">
        <v>17741</v>
      </c>
      <c r="E1051" s="276" t="s">
        <v>17742</v>
      </c>
      <c r="F1051" s="199" t="s">
        <v>16274</v>
      </c>
      <c r="G1051" s="345" t="s">
        <v>17746</v>
      </c>
      <c r="H1051" s="199"/>
      <c r="I1051" s="359">
        <v>20150602</v>
      </c>
      <c r="J1051" s="361">
        <v>20150802</v>
      </c>
      <c r="K1051" s="361" t="s">
        <v>13580</v>
      </c>
      <c r="L1051" s="384" t="s">
        <v>18130</v>
      </c>
      <c r="M1051" s="384" t="s">
        <v>18131</v>
      </c>
      <c r="N1051" s="281" t="s">
        <v>14352</v>
      </c>
      <c r="O1051" s="359" t="s">
        <v>17779</v>
      </c>
      <c r="P1051" s="211"/>
      <c r="Q1051" s="380">
        <v>8</v>
      </c>
      <c r="R1051" s="211"/>
      <c r="S1051" s="369" t="s">
        <v>16684</v>
      </c>
      <c r="T1051" s="382">
        <v>1</v>
      </c>
      <c r="U1051" s="211"/>
      <c r="V1051" s="211"/>
      <c r="W1051" s="211"/>
      <c r="X1051" s="211"/>
      <c r="Y1051" s="211"/>
      <c r="Z1051" s="211"/>
      <c r="AA1051" s="211"/>
      <c r="AB1051" s="211"/>
    </row>
    <row r="1052" spans="1:28" ht="15">
      <c r="A1052" s="276" t="s">
        <v>17739</v>
      </c>
      <c r="B1052" s="364" t="s">
        <v>1216</v>
      </c>
      <c r="C1052" s="211" t="s">
        <v>17740</v>
      </c>
      <c r="D1052" s="217" t="s">
        <v>17741</v>
      </c>
      <c r="E1052" s="276" t="s">
        <v>17742</v>
      </c>
      <c r="F1052" s="199" t="s">
        <v>16274</v>
      </c>
      <c r="G1052" s="345" t="s">
        <v>17746</v>
      </c>
      <c r="H1052" s="199"/>
      <c r="I1052" s="359">
        <v>20150602</v>
      </c>
      <c r="J1052" s="361">
        <v>20150802</v>
      </c>
      <c r="K1052" s="361" t="s">
        <v>13580</v>
      </c>
      <c r="L1052" s="384" t="s">
        <v>18132</v>
      </c>
      <c r="M1052" s="384" t="s">
        <v>18133</v>
      </c>
      <c r="N1052" s="281" t="s">
        <v>14352</v>
      </c>
      <c r="O1052" s="359" t="s">
        <v>17779</v>
      </c>
      <c r="P1052" s="211"/>
      <c r="Q1052" s="380">
        <v>8</v>
      </c>
      <c r="R1052" s="211"/>
      <c r="S1052" s="369" t="s">
        <v>16684</v>
      </c>
      <c r="T1052" s="382">
        <v>1</v>
      </c>
      <c r="U1052" s="211"/>
      <c r="V1052" s="211"/>
      <c r="W1052" s="211"/>
      <c r="X1052" s="211"/>
      <c r="Y1052" s="211"/>
      <c r="Z1052" s="211"/>
      <c r="AA1052" s="211"/>
      <c r="AB1052" s="211"/>
    </row>
    <row r="1053" spans="1:28" ht="15">
      <c r="A1053" s="276" t="s">
        <v>17739</v>
      </c>
      <c r="B1053" s="364" t="s">
        <v>1216</v>
      </c>
      <c r="C1053" s="211" t="s">
        <v>17740</v>
      </c>
      <c r="D1053" s="217" t="s">
        <v>17741</v>
      </c>
      <c r="E1053" s="276" t="s">
        <v>17742</v>
      </c>
      <c r="F1053" s="199" t="s">
        <v>16274</v>
      </c>
      <c r="G1053" s="345" t="s">
        <v>17746</v>
      </c>
      <c r="H1053" s="199"/>
      <c r="I1053" s="359">
        <v>20150602</v>
      </c>
      <c r="J1053" s="361">
        <v>20150802</v>
      </c>
      <c r="K1053" s="361" t="s">
        <v>13580</v>
      </c>
      <c r="L1053" s="384" t="s">
        <v>18134</v>
      </c>
      <c r="M1053" s="384" t="s">
        <v>18135</v>
      </c>
      <c r="N1053" s="281" t="s">
        <v>14352</v>
      </c>
      <c r="O1053" s="359" t="s">
        <v>17779</v>
      </c>
      <c r="P1053" s="211"/>
      <c r="Q1053" s="380">
        <v>8</v>
      </c>
      <c r="R1053" s="211"/>
      <c r="S1053" s="369" t="s">
        <v>16684</v>
      </c>
      <c r="T1053" s="382">
        <v>1</v>
      </c>
      <c r="U1053" s="211"/>
      <c r="V1053" s="211"/>
      <c r="W1053" s="211"/>
      <c r="X1053" s="211"/>
      <c r="Y1053" s="211"/>
      <c r="Z1053" s="211"/>
      <c r="AA1053" s="211"/>
      <c r="AB1053" s="211"/>
    </row>
    <row r="1054" spans="1:28" ht="15">
      <c r="A1054" s="276" t="s">
        <v>17739</v>
      </c>
      <c r="B1054" s="364" t="s">
        <v>1216</v>
      </c>
      <c r="C1054" s="211" t="s">
        <v>17740</v>
      </c>
      <c r="D1054" s="217" t="s">
        <v>17741</v>
      </c>
      <c r="E1054" s="276" t="s">
        <v>17742</v>
      </c>
      <c r="F1054" s="199" t="s">
        <v>16274</v>
      </c>
      <c r="G1054" s="345" t="s">
        <v>17746</v>
      </c>
      <c r="H1054" s="199"/>
      <c r="I1054" s="359">
        <v>20150602</v>
      </c>
      <c r="J1054" s="361">
        <v>20150802</v>
      </c>
      <c r="K1054" s="361" t="s">
        <v>13580</v>
      </c>
      <c r="L1054" s="384" t="s">
        <v>18136</v>
      </c>
      <c r="M1054" s="384" t="s">
        <v>18137</v>
      </c>
      <c r="N1054" s="281" t="s">
        <v>14352</v>
      </c>
      <c r="O1054" s="359" t="s">
        <v>17779</v>
      </c>
      <c r="P1054" s="211"/>
      <c r="Q1054" s="380">
        <v>8</v>
      </c>
      <c r="R1054" s="211"/>
      <c r="S1054" s="369" t="s">
        <v>16684</v>
      </c>
      <c r="T1054" s="382">
        <v>1</v>
      </c>
      <c r="U1054" s="211"/>
      <c r="V1054" s="211"/>
      <c r="W1054" s="211"/>
      <c r="X1054" s="211"/>
      <c r="Y1054" s="211"/>
      <c r="Z1054" s="211"/>
      <c r="AA1054" s="211"/>
      <c r="AB1054" s="211"/>
    </row>
    <row r="1055" spans="1:28" ht="15">
      <c r="A1055" s="276" t="s">
        <v>17739</v>
      </c>
      <c r="B1055" s="364" t="s">
        <v>1216</v>
      </c>
      <c r="C1055" s="211" t="s">
        <v>17740</v>
      </c>
      <c r="D1055" s="217" t="s">
        <v>17741</v>
      </c>
      <c r="E1055" s="276" t="s">
        <v>17742</v>
      </c>
      <c r="F1055" s="199" t="s">
        <v>16274</v>
      </c>
      <c r="G1055" s="345" t="s">
        <v>17746</v>
      </c>
      <c r="H1055" s="199"/>
      <c r="I1055" s="359">
        <v>20150602</v>
      </c>
      <c r="J1055" s="361">
        <v>20150802</v>
      </c>
      <c r="K1055" s="361" t="s">
        <v>13580</v>
      </c>
      <c r="L1055" s="384" t="s">
        <v>18138</v>
      </c>
      <c r="M1055" s="384" t="s">
        <v>18139</v>
      </c>
      <c r="N1055" s="281" t="s">
        <v>14352</v>
      </c>
      <c r="O1055" s="359" t="s">
        <v>17779</v>
      </c>
      <c r="P1055" s="211"/>
      <c r="Q1055" s="380">
        <v>8</v>
      </c>
      <c r="R1055" s="211"/>
      <c r="S1055" s="369" t="s">
        <v>16684</v>
      </c>
      <c r="T1055" s="382">
        <v>1</v>
      </c>
      <c r="U1055" s="211"/>
      <c r="V1055" s="211"/>
      <c r="W1055" s="211"/>
      <c r="X1055" s="211"/>
      <c r="Y1055" s="211"/>
      <c r="Z1055" s="211"/>
      <c r="AA1055" s="211"/>
      <c r="AB1055" s="211"/>
    </row>
    <row r="1056" spans="1:28" ht="15">
      <c r="A1056" s="276" t="s">
        <v>17739</v>
      </c>
      <c r="B1056" s="364" t="s">
        <v>1216</v>
      </c>
      <c r="C1056" s="211" t="s">
        <v>17740</v>
      </c>
      <c r="D1056" s="217" t="s">
        <v>17741</v>
      </c>
      <c r="E1056" s="276" t="s">
        <v>17742</v>
      </c>
      <c r="F1056" s="199" t="s">
        <v>16274</v>
      </c>
      <c r="G1056" s="345" t="s">
        <v>17746</v>
      </c>
      <c r="H1056" s="199"/>
      <c r="I1056" s="359">
        <v>20150602</v>
      </c>
      <c r="J1056" s="361">
        <v>20150802</v>
      </c>
      <c r="K1056" s="361" t="s">
        <v>13580</v>
      </c>
      <c r="L1056" s="384" t="s">
        <v>18140</v>
      </c>
      <c r="M1056" s="384" t="s">
        <v>18141</v>
      </c>
      <c r="N1056" s="281" t="s">
        <v>14352</v>
      </c>
      <c r="O1056" s="359" t="s">
        <v>17779</v>
      </c>
      <c r="P1056" s="211"/>
      <c r="Q1056" s="380">
        <v>8</v>
      </c>
      <c r="R1056" s="211"/>
      <c r="S1056" s="369" t="s">
        <v>16684</v>
      </c>
      <c r="T1056" s="382">
        <v>1</v>
      </c>
      <c r="U1056" s="211"/>
      <c r="V1056" s="211"/>
      <c r="W1056" s="211"/>
      <c r="X1056" s="211"/>
      <c r="Y1056" s="211"/>
      <c r="Z1056" s="211"/>
      <c r="AA1056" s="211"/>
      <c r="AB1056" s="211"/>
    </row>
    <row r="1057" spans="1:28" ht="15">
      <c r="A1057" s="276" t="s">
        <v>17739</v>
      </c>
      <c r="B1057" s="364" t="s">
        <v>1216</v>
      </c>
      <c r="C1057" s="211" t="s">
        <v>17740</v>
      </c>
      <c r="D1057" s="217" t="s">
        <v>17741</v>
      </c>
      <c r="E1057" s="276" t="s">
        <v>17742</v>
      </c>
      <c r="F1057" s="199" t="s">
        <v>16274</v>
      </c>
      <c r="G1057" s="345" t="s">
        <v>17746</v>
      </c>
      <c r="H1057" s="199"/>
      <c r="I1057" s="359">
        <v>20150602</v>
      </c>
      <c r="J1057" s="361">
        <v>20150802</v>
      </c>
      <c r="K1057" s="361" t="s">
        <v>13580</v>
      </c>
      <c r="L1057" s="384" t="s">
        <v>18142</v>
      </c>
      <c r="M1057" s="384" t="s">
        <v>18143</v>
      </c>
      <c r="N1057" s="281" t="s">
        <v>14352</v>
      </c>
      <c r="O1057" s="359" t="s">
        <v>17779</v>
      </c>
      <c r="P1057" s="211"/>
      <c r="Q1057" s="380">
        <v>8</v>
      </c>
      <c r="R1057" s="211"/>
      <c r="S1057" s="369" t="s">
        <v>16684</v>
      </c>
      <c r="T1057" s="382">
        <v>1</v>
      </c>
      <c r="U1057" s="211"/>
      <c r="V1057" s="211"/>
      <c r="W1057" s="211"/>
      <c r="X1057" s="211"/>
      <c r="Y1057" s="211"/>
      <c r="Z1057" s="211"/>
      <c r="AA1057" s="211"/>
      <c r="AB1057" s="211"/>
    </row>
    <row r="1058" spans="1:28" ht="15">
      <c r="A1058" s="276" t="s">
        <v>17739</v>
      </c>
      <c r="B1058" s="364" t="s">
        <v>1216</v>
      </c>
      <c r="C1058" s="211" t="s">
        <v>17740</v>
      </c>
      <c r="D1058" s="217" t="s">
        <v>17741</v>
      </c>
      <c r="E1058" s="276" t="s">
        <v>17742</v>
      </c>
      <c r="F1058" s="199" t="s">
        <v>16274</v>
      </c>
      <c r="G1058" s="345" t="s">
        <v>17746</v>
      </c>
      <c r="H1058" s="199"/>
      <c r="I1058" s="359">
        <v>20150602</v>
      </c>
      <c r="J1058" s="361">
        <v>20150802</v>
      </c>
      <c r="K1058" s="361" t="s">
        <v>13580</v>
      </c>
      <c r="L1058" s="384" t="s">
        <v>18144</v>
      </c>
      <c r="M1058" s="384" t="s">
        <v>18145</v>
      </c>
      <c r="N1058" s="281" t="s">
        <v>14352</v>
      </c>
      <c r="O1058" s="359" t="s">
        <v>17779</v>
      </c>
      <c r="P1058" s="211"/>
      <c r="Q1058" s="380">
        <v>8</v>
      </c>
      <c r="R1058" s="211"/>
      <c r="S1058" s="369" t="s">
        <v>16684</v>
      </c>
      <c r="T1058" s="382">
        <v>1</v>
      </c>
      <c r="U1058" s="211"/>
      <c r="V1058" s="211"/>
      <c r="W1058" s="211"/>
      <c r="X1058" s="211"/>
      <c r="Y1058" s="211"/>
      <c r="Z1058" s="211"/>
      <c r="AA1058" s="211"/>
      <c r="AB1058" s="211"/>
    </row>
    <row r="1059" spans="1:28" ht="15">
      <c r="A1059" s="276" t="s">
        <v>17739</v>
      </c>
      <c r="B1059" s="364" t="s">
        <v>1216</v>
      </c>
      <c r="C1059" s="211" t="s">
        <v>17740</v>
      </c>
      <c r="D1059" s="217" t="s">
        <v>17741</v>
      </c>
      <c r="E1059" s="276" t="s">
        <v>17742</v>
      </c>
      <c r="F1059" s="199" t="s">
        <v>16274</v>
      </c>
      <c r="G1059" s="345" t="s">
        <v>17746</v>
      </c>
      <c r="H1059" s="199"/>
      <c r="I1059" s="359">
        <v>20150602</v>
      </c>
      <c r="J1059" s="361">
        <v>20150802</v>
      </c>
      <c r="K1059" s="361" t="s">
        <v>13580</v>
      </c>
      <c r="L1059" s="384" t="s">
        <v>18146</v>
      </c>
      <c r="M1059" s="384" t="s">
        <v>18147</v>
      </c>
      <c r="N1059" s="281" t="s">
        <v>14352</v>
      </c>
      <c r="O1059" s="359" t="s">
        <v>17779</v>
      </c>
      <c r="P1059" s="211"/>
      <c r="Q1059" s="380">
        <v>8</v>
      </c>
      <c r="R1059" s="211"/>
      <c r="S1059" s="369" t="s">
        <v>16684</v>
      </c>
      <c r="T1059" s="382">
        <v>1</v>
      </c>
      <c r="U1059" s="211"/>
      <c r="V1059" s="211"/>
      <c r="W1059" s="211"/>
      <c r="X1059" s="211"/>
      <c r="Y1059" s="211"/>
      <c r="Z1059" s="211"/>
      <c r="AA1059" s="211"/>
      <c r="AB1059" s="211"/>
    </row>
    <row r="1060" spans="1:28" ht="15">
      <c r="A1060" s="276" t="s">
        <v>17739</v>
      </c>
      <c r="B1060" s="364" t="s">
        <v>1216</v>
      </c>
      <c r="C1060" s="211" t="s">
        <v>17740</v>
      </c>
      <c r="D1060" s="217" t="s">
        <v>17741</v>
      </c>
      <c r="E1060" s="276" t="s">
        <v>17742</v>
      </c>
      <c r="F1060" s="199" t="s">
        <v>16274</v>
      </c>
      <c r="G1060" s="345" t="s">
        <v>17746</v>
      </c>
      <c r="H1060" s="199"/>
      <c r="I1060" s="359">
        <v>20150602</v>
      </c>
      <c r="J1060" s="361">
        <v>20150802</v>
      </c>
      <c r="K1060" s="361" t="s">
        <v>13580</v>
      </c>
      <c r="L1060" s="384" t="s">
        <v>18148</v>
      </c>
      <c r="M1060" s="384" t="s">
        <v>18149</v>
      </c>
      <c r="N1060" s="281" t="s">
        <v>14352</v>
      </c>
      <c r="O1060" s="359" t="s">
        <v>17779</v>
      </c>
      <c r="P1060" s="211"/>
      <c r="Q1060" s="380">
        <v>8</v>
      </c>
      <c r="R1060" s="211"/>
      <c r="S1060" s="369" t="s">
        <v>16684</v>
      </c>
      <c r="T1060" s="382">
        <v>1</v>
      </c>
      <c r="U1060" s="211"/>
      <c r="V1060" s="211"/>
      <c r="W1060" s="211"/>
      <c r="X1060" s="211"/>
      <c r="Y1060" s="211"/>
      <c r="Z1060" s="211"/>
      <c r="AA1060" s="211"/>
      <c r="AB1060" s="211"/>
    </row>
    <row r="1061" spans="1:28" ht="15">
      <c r="A1061" s="276" t="s">
        <v>17739</v>
      </c>
      <c r="B1061" s="364" t="s">
        <v>1216</v>
      </c>
      <c r="C1061" s="211" t="s">
        <v>17740</v>
      </c>
      <c r="D1061" s="217" t="s">
        <v>17741</v>
      </c>
      <c r="E1061" s="276" t="s">
        <v>17742</v>
      </c>
      <c r="F1061" s="199" t="s">
        <v>16274</v>
      </c>
      <c r="G1061" s="345" t="s">
        <v>17746</v>
      </c>
      <c r="H1061" s="199"/>
      <c r="I1061" s="359">
        <v>20150602</v>
      </c>
      <c r="J1061" s="361">
        <v>20150802</v>
      </c>
      <c r="K1061" s="361" t="s">
        <v>13580</v>
      </c>
      <c r="L1061" s="384" t="s">
        <v>18150</v>
      </c>
      <c r="M1061" s="384" t="s">
        <v>18151</v>
      </c>
      <c r="N1061" s="281" t="s">
        <v>14352</v>
      </c>
      <c r="O1061" s="359" t="s">
        <v>17779</v>
      </c>
      <c r="P1061" s="211"/>
      <c r="Q1061" s="380">
        <v>8</v>
      </c>
      <c r="R1061" s="211"/>
      <c r="S1061" s="369" t="s">
        <v>16684</v>
      </c>
      <c r="T1061" s="382">
        <v>1</v>
      </c>
      <c r="U1061" s="211"/>
      <c r="V1061" s="211"/>
      <c r="W1061" s="211"/>
      <c r="X1061" s="211"/>
      <c r="Y1061" s="211"/>
      <c r="Z1061" s="211"/>
      <c r="AA1061" s="211"/>
      <c r="AB1061" s="211"/>
    </row>
    <row r="1062" spans="1:28" ht="15">
      <c r="A1062" s="276" t="s">
        <v>17739</v>
      </c>
      <c r="B1062" s="364" t="s">
        <v>1216</v>
      </c>
      <c r="C1062" s="211" t="s">
        <v>17740</v>
      </c>
      <c r="D1062" s="217" t="s">
        <v>17741</v>
      </c>
      <c r="E1062" s="276" t="s">
        <v>17742</v>
      </c>
      <c r="F1062" s="199" t="s">
        <v>16274</v>
      </c>
      <c r="G1062" s="345" t="s">
        <v>17746</v>
      </c>
      <c r="H1062" s="199"/>
      <c r="I1062" s="359">
        <v>20150602</v>
      </c>
      <c r="J1062" s="361">
        <v>20150802</v>
      </c>
      <c r="K1062" s="361" t="s">
        <v>13580</v>
      </c>
      <c r="L1062" s="384" t="s">
        <v>18152</v>
      </c>
      <c r="M1062" s="384" t="s">
        <v>18153</v>
      </c>
      <c r="N1062" s="281" t="s">
        <v>14352</v>
      </c>
      <c r="O1062" s="359" t="s">
        <v>17779</v>
      </c>
      <c r="P1062" s="211"/>
      <c r="Q1062" s="380">
        <v>8</v>
      </c>
      <c r="R1062" s="211"/>
      <c r="S1062" s="369" t="s">
        <v>16684</v>
      </c>
      <c r="T1062" s="382">
        <v>1</v>
      </c>
      <c r="U1062" s="211"/>
      <c r="V1062" s="211"/>
      <c r="W1062" s="211"/>
      <c r="X1062" s="211"/>
      <c r="Y1062" s="211"/>
      <c r="Z1062" s="211"/>
      <c r="AA1062" s="211"/>
      <c r="AB1062" s="211"/>
    </row>
    <row r="1063" spans="1:28" ht="15">
      <c r="A1063" s="276" t="s">
        <v>17739</v>
      </c>
      <c r="B1063" s="364" t="s">
        <v>1216</v>
      </c>
      <c r="C1063" s="211" t="s">
        <v>17740</v>
      </c>
      <c r="D1063" s="217" t="s">
        <v>17741</v>
      </c>
      <c r="E1063" s="276" t="s">
        <v>17742</v>
      </c>
      <c r="F1063" s="199" t="s">
        <v>16274</v>
      </c>
      <c r="G1063" s="345" t="s">
        <v>17746</v>
      </c>
      <c r="H1063" s="199"/>
      <c r="I1063" s="359">
        <v>20150602</v>
      </c>
      <c r="J1063" s="361">
        <v>20150802</v>
      </c>
      <c r="K1063" s="361" t="s">
        <v>13580</v>
      </c>
      <c r="L1063" s="384" t="s">
        <v>18154</v>
      </c>
      <c r="M1063" s="384" t="s">
        <v>18155</v>
      </c>
      <c r="N1063" s="281" t="s">
        <v>14352</v>
      </c>
      <c r="O1063" s="359" t="s">
        <v>17779</v>
      </c>
      <c r="P1063" s="211"/>
      <c r="Q1063" s="380">
        <v>8</v>
      </c>
      <c r="R1063" s="211"/>
      <c r="S1063" s="369" t="s">
        <v>16684</v>
      </c>
      <c r="T1063" s="382">
        <v>1</v>
      </c>
      <c r="U1063" s="211"/>
      <c r="V1063" s="211"/>
      <c r="W1063" s="211"/>
      <c r="X1063" s="211"/>
      <c r="Y1063" s="211"/>
      <c r="Z1063" s="211"/>
      <c r="AA1063" s="211"/>
      <c r="AB1063" s="211"/>
    </row>
    <row r="1064" spans="1:28" ht="15">
      <c r="A1064" s="276" t="s">
        <v>17739</v>
      </c>
      <c r="B1064" s="364" t="s">
        <v>1216</v>
      </c>
      <c r="C1064" s="211" t="s">
        <v>17740</v>
      </c>
      <c r="D1064" s="217" t="s">
        <v>17741</v>
      </c>
      <c r="E1064" s="276" t="s">
        <v>17742</v>
      </c>
      <c r="F1064" s="199" t="s">
        <v>16274</v>
      </c>
      <c r="G1064" s="345" t="s">
        <v>17746</v>
      </c>
      <c r="H1064" s="199"/>
      <c r="I1064" s="359">
        <v>20150602</v>
      </c>
      <c r="J1064" s="361">
        <v>20150802</v>
      </c>
      <c r="K1064" s="361" t="s">
        <v>13580</v>
      </c>
      <c r="L1064" s="384" t="s">
        <v>18156</v>
      </c>
      <c r="M1064" s="384" t="s">
        <v>18157</v>
      </c>
      <c r="N1064" s="281" t="s">
        <v>14352</v>
      </c>
      <c r="O1064" s="359" t="s">
        <v>17779</v>
      </c>
      <c r="P1064" s="211"/>
      <c r="Q1064" s="380">
        <v>8</v>
      </c>
      <c r="R1064" s="211"/>
      <c r="S1064" s="369" t="s">
        <v>16684</v>
      </c>
      <c r="T1064" s="382">
        <v>1</v>
      </c>
      <c r="U1064" s="211"/>
      <c r="V1064" s="211"/>
      <c r="W1064" s="211"/>
      <c r="X1064" s="211"/>
      <c r="Y1064" s="211"/>
      <c r="Z1064" s="211"/>
      <c r="AA1064" s="211"/>
      <c r="AB1064" s="211"/>
    </row>
    <row r="1065" spans="1:28" ht="15">
      <c r="A1065" s="276" t="s">
        <v>17739</v>
      </c>
      <c r="B1065" s="364" t="s">
        <v>1216</v>
      </c>
      <c r="C1065" s="211" t="s">
        <v>17740</v>
      </c>
      <c r="D1065" s="217" t="s">
        <v>17741</v>
      </c>
      <c r="E1065" s="276" t="s">
        <v>17742</v>
      </c>
      <c r="F1065" s="199" t="s">
        <v>16274</v>
      </c>
      <c r="G1065" s="345" t="s">
        <v>17746</v>
      </c>
      <c r="H1065" s="199"/>
      <c r="I1065" s="359">
        <v>20150602</v>
      </c>
      <c r="J1065" s="361">
        <v>20150802</v>
      </c>
      <c r="K1065" s="361" t="s">
        <v>13580</v>
      </c>
      <c r="L1065" s="384" t="s">
        <v>18158</v>
      </c>
      <c r="M1065" s="384" t="s">
        <v>18159</v>
      </c>
      <c r="N1065" s="281" t="s">
        <v>14352</v>
      </c>
      <c r="O1065" s="359" t="s">
        <v>17779</v>
      </c>
      <c r="P1065" s="211"/>
      <c r="Q1065" s="380">
        <v>8</v>
      </c>
      <c r="R1065" s="211"/>
      <c r="S1065" s="369" t="s">
        <v>16684</v>
      </c>
      <c r="T1065" s="382">
        <v>1</v>
      </c>
      <c r="U1065" s="211"/>
      <c r="V1065" s="211"/>
      <c r="W1065" s="211"/>
      <c r="X1065" s="211"/>
      <c r="Y1065" s="211"/>
      <c r="Z1065" s="211"/>
      <c r="AA1065" s="211"/>
      <c r="AB1065" s="211"/>
    </row>
    <row r="1066" spans="1:28" ht="15">
      <c r="A1066" s="276" t="s">
        <v>17739</v>
      </c>
      <c r="B1066" s="364" t="s">
        <v>1216</v>
      </c>
      <c r="C1066" s="211" t="s">
        <v>17740</v>
      </c>
      <c r="D1066" s="217" t="s">
        <v>17741</v>
      </c>
      <c r="E1066" s="276" t="s">
        <v>17742</v>
      </c>
      <c r="F1066" s="199" t="s">
        <v>16274</v>
      </c>
      <c r="G1066" s="345" t="s">
        <v>17746</v>
      </c>
      <c r="H1066" s="199"/>
      <c r="I1066" s="359">
        <v>20150602</v>
      </c>
      <c r="J1066" s="361">
        <v>20150802</v>
      </c>
      <c r="K1066" s="361" t="s">
        <v>13580</v>
      </c>
      <c r="L1066" s="384" t="s">
        <v>18160</v>
      </c>
      <c r="M1066" s="384" t="s">
        <v>18161</v>
      </c>
      <c r="N1066" s="281" t="s">
        <v>14352</v>
      </c>
      <c r="O1066" s="359" t="s">
        <v>17779</v>
      </c>
      <c r="P1066" s="211"/>
      <c r="Q1066" s="380">
        <v>8</v>
      </c>
      <c r="R1066" s="211"/>
      <c r="S1066" s="369" t="s">
        <v>16684</v>
      </c>
      <c r="T1066" s="382">
        <v>1</v>
      </c>
      <c r="U1066" s="211"/>
      <c r="V1066" s="211"/>
      <c r="W1066" s="211"/>
      <c r="X1066" s="211"/>
      <c r="Y1066" s="211"/>
      <c r="Z1066" s="211"/>
      <c r="AA1066" s="211"/>
      <c r="AB1066" s="211"/>
    </row>
    <row r="1067" spans="1:28" ht="15">
      <c r="A1067" s="276" t="s">
        <v>17739</v>
      </c>
      <c r="B1067" s="364" t="s">
        <v>1216</v>
      </c>
      <c r="C1067" s="211" t="s">
        <v>17740</v>
      </c>
      <c r="D1067" s="217" t="s">
        <v>17741</v>
      </c>
      <c r="E1067" s="276" t="s">
        <v>17742</v>
      </c>
      <c r="F1067" s="199" t="s">
        <v>16274</v>
      </c>
      <c r="G1067" s="345" t="s">
        <v>17746</v>
      </c>
      <c r="H1067" s="199"/>
      <c r="I1067" s="359">
        <v>20150602</v>
      </c>
      <c r="J1067" s="361">
        <v>20150802</v>
      </c>
      <c r="K1067" s="361" t="s">
        <v>13580</v>
      </c>
      <c r="L1067" s="384" t="s">
        <v>18162</v>
      </c>
      <c r="M1067" s="384" t="s">
        <v>18163</v>
      </c>
      <c r="N1067" s="281" t="s">
        <v>14352</v>
      </c>
      <c r="O1067" s="359" t="s">
        <v>17779</v>
      </c>
      <c r="P1067" s="211"/>
      <c r="Q1067" s="380">
        <v>8</v>
      </c>
      <c r="R1067" s="211"/>
      <c r="S1067" s="369" t="s">
        <v>16684</v>
      </c>
      <c r="T1067" s="382">
        <v>1</v>
      </c>
      <c r="U1067" s="211"/>
      <c r="V1067" s="211"/>
      <c r="W1067" s="211"/>
      <c r="X1067" s="211"/>
      <c r="Y1067" s="211"/>
      <c r="Z1067" s="211"/>
      <c r="AA1067" s="211"/>
      <c r="AB1067" s="211"/>
    </row>
    <row r="1068" spans="1:28" ht="15">
      <c r="A1068" s="276" t="s">
        <v>17739</v>
      </c>
      <c r="B1068" s="364" t="s">
        <v>1216</v>
      </c>
      <c r="C1068" s="211" t="s">
        <v>17740</v>
      </c>
      <c r="D1068" s="217" t="s">
        <v>17741</v>
      </c>
      <c r="E1068" s="276" t="s">
        <v>17742</v>
      </c>
      <c r="F1068" s="199" t="s">
        <v>16274</v>
      </c>
      <c r="G1068" s="345" t="s">
        <v>17746</v>
      </c>
      <c r="H1068" s="199"/>
      <c r="I1068" s="359">
        <v>20150602</v>
      </c>
      <c r="J1068" s="361">
        <v>20150802</v>
      </c>
      <c r="K1068" s="361" t="s">
        <v>13580</v>
      </c>
      <c r="L1068" s="384" t="s">
        <v>18164</v>
      </c>
      <c r="M1068" s="384" t="s">
        <v>18165</v>
      </c>
      <c r="N1068" s="281" t="s">
        <v>14352</v>
      </c>
      <c r="O1068" s="359" t="s">
        <v>17779</v>
      </c>
      <c r="P1068" s="211"/>
      <c r="Q1068" s="380">
        <v>8</v>
      </c>
      <c r="R1068" s="211"/>
      <c r="S1068" s="369" t="s">
        <v>16684</v>
      </c>
      <c r="T1068" s="382">
        <v>1</v>
      </c>
      <c r="U1068" s="211"/>
      <c r="V1068" s="211"/>
      <c r="W1068" s="211"/>
      <c r="X1068" s="211"/>
      <c r="Y1068" s="211"/>
      <c r="Z1068" s="211"/>
      <c r="AA1068" s="211"/>
      <c r="AB1068" s="211"/>
    </row>
    <row r="1069" spans="1:28" ht="15">
      <c r="A1069" s="276" t="s">
        <v>17739</v>
      </c>
      <c r="B1069" s="364" t="s">
        <v>1216</v>
      </c>
      <c r="C1069" s="211" t="s">
        <v>17740</v>
      </c>
      <c r="D1069" s="217" t="s">
        <v>17741</v>
      </c>
      <c r="E1069" s="276" t="s">
        <v>17742</v>
      </c>
      <c r="F1069" s="199" t="s">
        <v>16274</v>
      </c>
      <c r="G1069" s="345" t="s">
        <v>17746</v>
      </c>
      <c r="H1069" s="199"/>
      <c r="I1069" s="359">
        <v>20150602</v>
      </c>
      <c r="J1069" s="361">
        <v>20150802</v>
      </c>
      <c r="K1069" s="361" t="s">
        <v>13580</v>
      </c>
      <c r="L1069" s="384" t="s">
        <v>18166</v>
      </c>
      <c r="M1069" s="384" t="s">
        <v>18167</v>
      </c>
      <c r="N1069" s="281" t="s">
        <v>14352</v>
      </c>
      <c r="O1069" s="359" t="s">
        <v>17779</v>
      </c>
      <c r="P1069" s="211"/>
      <c r="Q1069" s="380">
        <v>8</v>
      </c>
      <c r="R1069" s="211"/>
      <c r="S1069" s="369" t="s">
        <v>16684</v>
      </c>
      <c r="T1069" s="382">
        <v>1</v>
      </c>
      <c r="U1069" s="211"/>
      <c r="V1069" s="211"/>
      <c r="W1069" s="211"/>
      <c r="X1069" s="211"/>
      <c r="Y1069" s="211"/>
      <c r="Z1069" s="211"/>
      <c r="AA1069" s="211"/>
      <c r="AB1069" s="211"/>
    </row>
    <row r="1070" spans="1:28" ht="15">
      <c r="A1070" s="276" t="s">
        <v>17739</v>
      </c>
      <c r="B1070" s="364" t="s">
        <v>1216</v>
      </c>
      <c r="C1070" s="211" t="s">
        <v>17740</v>
      </c>
      <c r="D1070" s="217" t="s">
        <v>17741</v>
      </c>
      <c r="E1070" s="276" t="s">
        <v>17742</v>
      </c>
      <c r="F1070" s="199" t="s">
        <v>16274</v>
      </c>
      <c r="G1070" s="345" t="s">
        <v>17746</v>
      </c>
      <c r="H1070" s="199"/>
      <c r="I1070" s="359">
        <v>20150602</v>
      </c>
      <c r="J1070" s="361">
        <v>20150802</v>
      </c>
      <c r="K1070" s="361" t="s">
        <v>13580</v>
      </c>
      <c r="L1070" s="384" t="s">
        <v>18168</v>
      </c>
      <c r="M1070" s="384" t="s">
        <v>18169</v>
      </c>
      <c r="N1070" s="281" t="s">
        <v>14352</v>
      </c>
      <c r="O1070" s="359" t="s">
        <v>17779</v>
      </c>
      <c r="P1070" s="211"/>
      <c r="Q1070" s="380">
        <v>8</v>
      </c>
      <c r="R1070" s="211"/>
      <c r="S1070" s="369" t="s">
        <v>16684</v>
      </c>
      <c r="T1070" s="382">
        <v>1</v>
      </c>
      <c r="U1070" s="211"/>
      <c r="V1070" s="211"/>
      <c r="W1070" s="211"/>
      <c r="X1070" s="211"/>
      <c r="Y1070" s="211"/>
      <c r="Z1070" s="211"/>
      <c r="AA1070" s="211"/>
      <c r="AB1070" s="211"/>
    </row>
    <row r="1071" spans="1:28" ht="15">
      <c r="A1071" s="276" t="s">
        <v>17739</v>
      </c>
      <c r="B1071" s="364" t="s">
        <v>1216</v>
      </c>
      <c r="C1071" s="211" t="s">
        <v>17740</v>
      </c>
      <c r="D1071" s="217" t="s">
        <v>17741</v>
      </c>
      <c r="E1071" s="276" t="s">
        <v>17742</v>
      </c>
      <c r="F1071" s="199" t="s">
        <v>16274</v>
      </c>
      <c r="G1071" s="345" t="s">
        <v>17746</v>
      </c>
      <c r="H1071" s="199"/>
      <c r="I1071" s="359">
        <v>20150602</v>
      </c>
      <c r="J1071" s="361">
        <v>20150802</v>
      </c>
      <c r="K1071" s="361" t="s">
        <v>13580</v>
      </c>
      <c r="L1071" s="384" t="s">
        <v>18170</v>
      </c>
      <c r="M1071" s="384" t="s">
        <v>18171</v>
      </c>
      <c r="N1071" s="281" t="s">
        <v>14352</v>
      </c>
      <c r="O1071" s="359" t="s">
        <v>17779</v>
      </c>
      <c r="P1071" s="211"/>
      <c r="Q1071" s="380">
        <v>8</v>
      </c>
      <c r="R1071" s="211"/>
      <c r="S1071" s="369" t="s">
        <v>16684</v>
      </c>
      <c r="T1071" s="382">
        <v>1</v>
      </c>
      <c r="U1071" s="211"/>
      <c r="V1071" s="211"/>
      <c r="W1071" s="211"/>
      <c r="X1071" s="211"/>
      <c r="Y1071" s="211"/>
      <c r="Z1071" s="211"/>
      <c r="AA1071" s="211"/>
      <c r="AB1071" s="211"/>
    </row>
    <row r="1072" spans="1:28" ht="15">
      <c r="A1072" s="276" t="s">
        <v>17739</v>
      </c>
      <c r="B1072" s="364" t="s">
        <v>1216</v>
      </c>
      <c r="C1072" s="211" t="s">
        <v>17740</v>
      </c>
      <c r="D1072" s="217" t="s">
        <v>17741</v>
      </c>
      <c r="E1072" s="276" t="s">
        <v>17742</v>
      </c>
      <c r="F1072" s="199" t="s">
        <v>16274</v>
      </c>
      <c r="G1072" s="345" t="s">
        <v>17746</v>
      </c>
      <c r="H1072" s="199"/>
      <c r="I1072" s="359">
        <v>20150602</v>
      </c>
      <c r="J1072" s="361">
        <v>20150802</v>
      </c>
      <c r="K1072" s="361" t="s">
        <v>13580</v>
      </c>
      <c r="L1072" s="384" t="s">
        <v>18172</v>
      </c>
      <c r="M1072" s="384" t="s">
        <v>18173</v>
      </c>
      <c r="N1072" s="281" t="s">
        <v>14352</v>
      </c>
      <c r="O1072" s="359" t="s">
        <v>17779</v>
      </c>
      <c r="P1072" s="211"/>
      <c r="Q1072" s="380">
        <v>8</v>
      </c>
      <c r="R1072" s="211"/>
      <c r="S1072" s="369" t="s">
        <v>16684</v>
      </c>
      <c r="T1072" s="382">
        <v>1</v>
      </c>
      <c r="U1072" s="211"/>
      <c r="V1072" s="211"/>
      <c r="W1072" s="211"/>
      <c r="X1072" s="211"/>
      <c r="Y1072" s="211"/>
      <c r="Z1072" s="211"/>
      <c r="AA1072" s="211"/>
      <c r="AB1072" s="211"/>
    </row>
    <row r="1073" spans="1:28" ht="15">
      <c r="A1073" s="276" t="s">
        <v>17739</v>
      </c>
      <c r="B1073" s="364" t="s">
        <v>1216</v>
      </c>
      <c r="C1073" s="211" t="s">
        <v>17740</v>
      </c>
      <c r="D1073" s="217" t="s">
        <v>17741</v>
      </c>
      <c r="E1073" s="276" t="s">
        <v>17742</v>
      </c>
      <c r="F1073" s="199" t="s">
        <v>16274</v>
      </c>
      <c r="G1073" s="345" t="s">
        <v>17746</v>
      </c>
      <c r="H1073" s="199"/>
      <c r="I1073" s="359">
        <v>20150602</v>
      </c>
      <c r="J1073" s="361">
        <v>20150802</v>
      </c>
      <c r="K1073" s="361" t="s">
        <v>13580</v>
      </c>
      <c r="L1073" s="384" t="s">
        <v>18174</v>
      </c>
      <c r="M1073" s="384" t="s">
        <v>18175</v>
      </c>
      <c r="N1073" s="281" t="s">
        <v>14352</v>
      </c>
      <c r="O1073" s="359" t="s">
        <v>17779</v>
      </c>
      <c r="P1073" s="211"/>
      <c r="Q1073" s="380">
        <v>8</v>
      </c>
      <c r="R1073" s="211"/>
      <c r="S1073" s="369" t="s">
        <v>16684</v>
      </c>
      <c r="T1073" s="382">
        <v>1</v>
      </c>
      <c r="U1073" s="211"/>
      <c r="V1073" s="211"/>
      <c r="W1073" s="211"/>
      <c r="X1073" s="211"/>
      <c r="Y1073" s="211"/>
      <c r="Z1073" s="211"/>
      <c r="AA1073" s="211"/>
      <c r="AB1073" s="211"/>
    </row>
    <row r="1074" spans="1:28" ht="15">
      <c r="A1074" s="276" t="s">
        <v>17739</v>
      </c>
      <c r="B1074" s="364" t="s">
        <v>1216</v>
      </c>
      <c r="C1074" s="211" t="s">
        <v>17740</v>
      </c>
      <c r="D1074" s="217" t="s">
        <v>17741</v>
      </c>
      <c r="E1074" s="276" t="s">
        <v>17742</v>
      </c>
      <c r="F1074" s="199" t="s">
        <v>16274</v>
      </c>
      <c r="G1074" s="345" t="s">
        <v>17746</v>
      </c>
      <c r="H1074" s="199"/>
      <c r="I1074" s="359">
        <v>20150602</v>
      </c>
      <c r="J1074" s="361">
        <v>20150802</v>
      </c>
      <c r="K1074" s="361" t="s">
        <v>13580</v>
      </c>
      <c r="L1074" s="384" t="s">
        <v>18176</v>
      </c>
      <c r="M1074" s="384" t="s">
        <v>18177</v>
      </c>
      <c r="N1074" s="281" t="s">
        <v>14352</v>
      </c>
      <c r="O1074" s="359" t="s">
        <v>17779</v>
      </c>
      <c r="P1074" s="211"/>
      <c r="Q1074" s="380">
        <v>8</v>
      </c>
      <c r="R1074" s="211"/>
      <c r="S1074" s="369" t="s">
        <v>16684</v>
      </c>
      <c r="T1074" s="382">
        <v>1</v>
      </c>
      <c r="U1074" s="211"/>
      <c r="V1074" s="211"/>
      <c r="W1074" s="211"/>
      <c r="X1074" s="211"/>
      <c r="Y1074" s="211"/>
      <c r="Z1074" s="211"/>
      <c r="AA1074" s="211"/>
      <c r="AB1074" s="211"/>
    </row>
    <row r="1075" spans="1:28" ht="15">
      <c r="A1075" s="276" t="s">
        <v>17739</v>
      </c>
      <c r="B1075" s="364" t="s">
        <v>1216</v>
      </c>
      <c r="C1075" s="211" t="s">
        <v>17740</v>
      </c>
      <c r="D1075" s="217" t="s">
        <v>17741</v>
      </c>
      <c r="E1075" s="276" t="s">
        <v>17742</v>
      </c>
      <c r="F1075" s="199" t="s">
        <v>16274</v>
      </c>
      <c r="G1075" s="345" t="s">
        <v>17746</v>
      </c>
      <c r="H1075" s="199"/>
      <c r="I1075" s="359">
        <v>20150602</v>
      </c>
      <c r="J1075" s="361">
        <v>20150802</v>
      </c>
      <c r="K1075" s="361" t="s">
        <v>13580</v>
      </c>
      <c r="L1075" s="384" t="s">
        <v>18178</v>
      </c>
      <c r="M1075" s="384" t="s">
        <v>18179</v>
      </c>
      <c r="N1075" s="281" t="s">
        <v>14352</v>
      </c>
      <c r="O1075" s="359" t="s">
        <v>17779</v>
      </c>
      <c r="P1075" s="211"/>
      <c r="Q1075" s="380">
        <v>8</v>
      </c>
      <c r="R1075" s="211"/>
      <c r="S1075" s="369" t="s">
        <v>16684</v>
      </c>
      <c r="T1075" s="382">
        <v>1</v>
      </c>
      <c r="U1075" s="211"/>
      <c r="V1075" s="211"/>
      <c r="W1075" s="211"/>
      <c r="X1075" s="211"/>
      <c r="Y1075" s="211"/>
      <c r="Z1075" s="211"/>
      <c r="AA1075" s="211"/>
      <c r="AB1075" s="211"/>
    </row>
    <row r="1076" spans="1:28" ht="15">
      <c r="A1076" s="276" t="s">
        <v>17739</v>
      </c>
      <c r="B1076" s="364" t="s">
        <v>1216</v>
      </c>
      <c r="C1076" s="211" t="s">
        <v>17740</v>
      </c>
      <c r="D1076" s="217" t="s">
        <v>17741</v>
      </c>
      <c r="E1076" s="276" t="s">
        <v>17742</v>
      </c>
      <c r="F1076" s="199" t="s">
        <v>16274</v>
      </c>
      <c r="G1076" s="345" t="s">
        <v>17746</v>
      </c>
      <c r="H1076" s="199"/>
      <c r="I1076" s="359">
        <v>20150602</v>
      </c>
      <c r="J1076" s="361">
        <v>20150802</v>
      </c>
      <c r="K1076" s="361" t="s">
        <v>13580</v>
      </c>
      <c r="L1076" s="384" t="s">
        <v>18180</v>
      </c>
      <c r="M1076" s="384" t="s">
        <v>18181</v>
      </c>
      <c r="N1076" s="281" t="s">
        <v>14352</v>
      </c>
      <c r="O1076" s="359" t="s">
        <v>17779</v>
      </c>
      <c r="P1076" s="211"/>
      <c r="Q1076" s="380">
        <v>8</v>
      </c>
      <c r="R1076" s="211"/>
      <c r="S1076" s="369" t="s">
        <v>16684</v>
      </c>
      <c r="T1076" s="382">
        <v>1</v>
      </c>
      <c r="U1076" s="211"/>
      <c r="V1076" s="211"/>
      <c r="W1076" s="211"/>
      <c r="X1076" s="211"/>
      <c r="Y1076" s="211"/>
      <c r="Z1076" s="211"/>
      <c r="AA1076" s="211"/>
      <c r="AB1076" s="211"/>
    </row>
    <row r="1077" spans="1:28" ht="15">
      <c r="A1077" s="276" t="s">
        <v>17739</v>
      </c>
      <c r="B1077" s="364" t="s">
        <v>1216</v>
      </c>
      <c r="C1077" s="211" t="s">
        <v>17740</v>
      </c>
      <c r="D1077" s="217" t="s">
        <v>17741</v>
      </c>
      <c r="E1077" s="276" t="s">
        <v>17742</v>
      </c>
      <c r="F1077" s="199" t="s">
        <v>16274</v>
      </c>
      <c r="G1077" s="345" t="s">
        <v>17746</v>
      </c>
      <c r="H1077" s="199"/>
      <c r="I1077" s="359">
        <v>20150602</v>
      </c>
      <c r="J1077" s="361">
        <v>20150802</v>
      </c>
      <c r="K1077" s="361" t="s">
        <v>13580</v>
      </c>
      <c r="L1077" s="384" t="s">
        <v>18182</v>
      </c>
      <c r="M1077" s="384" t="s">
        <v>18183</v>
      </c>
      <c r="N1077" s="281" t="s">
        <v>14352</v>
      </c>
      <c r="O1077" s="359" t="s">
        <v>17779</v>
      </c>
      <c r="P1077" s="211"/>
      <c r="Q1077" s="380">
        <v>8</v>
      </c>
      <c r="R1077" s="211"/>
      <c r="S1077" s="369" t="s">
        <v>16684</v>
      </c>
      <c r="T1077" s="382">
        <v>1</v>
      </c>
      <c r="U1077" s="211"/>
      <c r="V1077" s="211"/>
      <c r="W1077" s="211"/>
      <c r="X1077" s="211"/>
      <c r="Y1077" s="211"/>
      <c r="Z1077" s="211"/>
      <c r="AA1077" s="211"/>
      <c r="AB1077" s="211"/>
    </row>
    <row r="1078" spans="1:28" ht="15">
      <c r="A1078" s="276" t="s">
        <v>17739</v>
      </c>
      <c r="B1078" s="364" t="s">
        <v>1216</v>
      </c>
      <c r="C1078" s="211" t="s">
        <v>17740</v>
      </c>
      <c r="D1078" s="217" t="s">
        <v>17741</v>
      </c>
      <c r="E1078" s="276" t="s">
        <v>17742</v>
      </c>
      <c r="F1078" s="199" t="s">
        <v>16274</v>
      </c>
      <c r="G1078" s="345" t="s">
        <v>17746</v>
      </c>
      <c r="H1078" s="199"/>
      <c r="I1078" s="359">
        <v>20150602</v>
      </c>
      <c r="J1078" s="361">
        <v>20150802</v>
      </c>
      <c r="K1078" s="361" t="s">
        <v>13580</v>
      </c>
      <c r="L1078" s="384" t="s">
        <v>18184</v>
      </c>
      <c r="M1078" s="384" t="s">
        <v>18185</v>
      </c>
      <c r="N1078" s="281" t="s">
        <v>14352</v>
      </c>
      <c r="O1078" s="359" t="s">
        <v>17779</v>
      </c>
      <c r="P1078" s="211"/>
      <c r="Q1078" s="380">
        <v>8</v>
      </c>
      <c r="R1078" s="211"/>
      <c r="S1078" s="369" t="s">
        <v>16684</v>
      </c>
      <c r="T1078" s="382">
        <v>1</v>
      </c>
      <c r="U1078" s="211"/>
      <c r="V1078" s="211"/>
      <c r="W1078" s="211"/>
      <c r="X1078" s="211"/>
      <c r="Y1078" s="211"/>
      <c r="Z1078" s="211"/>
      <c r="AA1078" s="211"/>
      <c r="AB1078" s="211"/>
    </row>
    <row r="1079" spans="1:28" ht="15">
      <c r="A1079" s="276" t="s">
        <v>17739</v>
      </c>
      <c r="B1079" s="364" t="s">
        <v>1216</v>
      </c>
      <c r="C1079" s="211" t="s">
        <v>17740</v>
      </c>
      <c r="D1079" s="217" t="s">
        <v>17741</v>
      </c>
      <c r="E1079" s="276" t="s">
        <v>17742</v>
      </c>
      <c r="F1079" s="199" t="s">
        <v>16274</v>
      </c>
      <c r="G1079" s="345" t="s">
        <v>17746</v>
      </c>
      <c r="H1079" s="199"/>
      <c r="I1079" s="359">
        <v>20150602</v>
      </c>
      <c r="J1079" s="361">
        <v>20150802</v>
      </c>
      <c r="K1079" s="361" t="s">
        <v>13580</v>
      </c>
      <c r="L1079" s="384" t="s">
        <v>18186</v>
      </c>
      <c r="M1079" s="384" t="s">
        <v>18187</v>
      </c>
      <c r="N1079" s="281" t="s">
        <v>14352</v>
      </c>
      <c r="O1079" s="359" t="s">
        <v>17779</v>
      </c>
      <c r="P1079" s="211"/>
      <c r="Q1079" s="380">
        <v>8</v>
      </c>
      <c r="R1079" s="211"/>
      <c r="S1079" s="369" t="s">
        <v>16684</v>
      </c>
      <c r="T1079" s="382">
        <v>1</v>
      </c>
      <c r="U1079" s="211"/>
      <c r="V1079" s="211"/>
      <c r="W1079" s="211"/>
      <c r="X1079" s="211"/>
      <c r="Y1079" s="211"/>
      <c r="Z1079" s="211"/>
      <c r="AA1079" s="211"/>
      <c r="AB1079" s="211"/>
    </row>
    <row r="1080" spans="1:28" ht="15">
      <c r="A1080" s="276" t="s">
        <v>17739</v>
      </c>
      <c r="B1080" s="364" t="s">
        <v>1216</v>
      </c>
      <c r="C1080" s="211" t="s">
        <v>17740</v>
      </c>
      <c r="D1080" s="217" t="s">
        <v>17741</v>
      </c>
      <c r="E1080" s="276" t="s">
        <v>17742</v>
      </c>
      <c r="F1080" s="199" t="s">
        <v>16274</v>
      </c>
      <c r="G1080" s="345" t="s">
        <v>17746</v>
      </c>
      <c r="H1080" s="199"/>
      <c r="I1080" s="359">
        <v>20150602</v>
      </c>
      <c r="J1080" s="361">
        <v>20150802</v>
      </c>
      <c r="K1080" s="361" t="s">
        <v>13580</v>
      </c>
      <c r="L1080" s="384" t="s">
        <v>18188</v>
      </c>
      <c r="M1080" s="384" t="s">
        <v>18189</v>
      </c>
      <c r="N1080" s="281" t="s">
        <v>14352</v>
      </c>
      <c r="O1080" s="359" t="s">
        <v>17779</v>
      </c>
      <c r="P1080" s="211"/>
      <c r="Q1080" s="380">
        <v>8</v>
      </c>
      <c r="R1080" s="211"/>
      <c r="S1080" s="369" t="s">
        <v>16684</v>
      </c>
      <c r="T1080" s="382">
        <v>1</v>
      </c>
      <c r="U1080" s="211"/>
      <c r="V1080" s="211"/>
      <c r="W1080" s="211"/>
      <c r="X1080" s="211"/>
      <c r="Y1080" s="211"/>
      <c r="Z1080" s="211"/>
      <c r="AA1080" s="211"/>
      <c r="AB1080" s="211"/>
    </row>
    <row r="1081" spans="1:28" ht="15">
      <c r="A1081" s="276" t="s">
        <v>17739</v>
      </c>
      <c r="B1081" s="364" t="s">
        <v>1216</v>
      </c>
      <c r="C1081" s="211" t="s">
        <v>17740</v>
      </c>
      <c r="D1081" s="217" t="s">
        <v>17741</v>
      </c>
      <c r="E1081" s="276" t="s">
        <v>17742</v>
      </c>
      <c r="F1081" s="199" t="s">
        <v>16274</v>
      </c>
      <c r="G1081" s="345" t="s">
        <v>17746</v>
      </c>
      <c r="H1081" s="199"/>
      <c r="I1081" s="359">
        <v>20150602</v>
      </c>
      <c r="J1081" s="361">
        <v>20150802</v>
      </c>
      <c r="K1081" s="361" t="s">
        <v>13580</v>
      </c>
      <c r="L1081" s="384" t="s">
        <v>18190</v>
      </c>
      <c r="M1081" s="384" t="s">
        <v>18191</v>
      </c>
      <c r="N1081" s="281" t="s">
        <v>14352</v>
      </c>
      <c r="O1081" s="359" t="s">
        <v>17779</v>
      </c>
      <c r="P1081" s="211"/>
      <c r="Q1081" s="380">
        <v>8</v>
      </c>
      <c r="R1081" s="211"/>
      <c r="S1081" s="369" t="s">
        <v>16684</v>
      </c>
      <c r="T1081" s="382">
        <v>1</v>
      </c>
      <c r="U1081" s="211"/>
      <c r="V1081" s="211"/>
      <c r="W1081" s="211"/>
      <c r="X1081" s="211"/>
      <c r="Y1081" s="211"/>
      <c r="Z1081" s="211"/>
      <c r="AA1081" s="211"/>
      <c r="AB1081" s="211"/>
    </row>
    <row r="1082" spans="1:28" ht="15">
      <c r="A1082" s="276" t="s">
        <v>17739</v>
      </c>
      <c r="B1082" s="364" t="s">
        <v>1216</v>
      </c>
      <c r="C1082" s="211" t="s">
        <v>17740</v>
      </c>
      <c r="D1082" s="217" t="s">
        <v>17741</v>
      </c>
      <c r="E1082" s="276" t="s">
        <v>17742</v>
      </c>
      <c r="F1082" s="199" t="s">
        <v>16274</v>
      </c>
      <c r="G1082" s="345" t="s">
        <v>17746</v>
      </c>
      <c r="H1082" s="199"/>
      <c r="I1082" s="359">
        <v>20150602</v>
      </c>
      <c r="J1082" s="361">
        <v>20150802</v>
      </c>
      <c r="K1082" s="361" t="s">
        <v>13580</v>
      </c>
      <c r="L1082" s="384" t="s">
        <v>18192</v>
      </c>
      <c r="M1082" s="384" t="s">
        <v>18193</v>
      </c>
      <c r="N1082" s="281" t="s">
        <v>14352</v>
      </c>
      <c r="O1082" s="359" t="s">
        <v>17779</v>
      </c>
      <c r="P1082" s="211"/>
      <c r="Q1082" s="380">
        <v>8</v>
      </c>
      <c r="R1082" s="211"/>
      <c r="S1082" s="369" t="s">
        <v>16684</v>
      </c>
      <c r="T1082" s="382">
        <v>1</v>
      </c>
      <c r="U1082" s="211"/>
      <c r="V1082" s="211"/>
      <c r="W1082" s="211"/>
      <c r="X1082" s="211"/>
      <c r="Y1082" s="211"/>
      <c r="Z1082" s="211"/>
      <c r="AA1082" s="211"/>
      <c r="AB1082" s="211"/>
    </row>
    <row r="1083" spans="1:28" ht="15">
      <c r="A1083" s="276" t="s">
        <v>17739</v>
      </c>
      <c r="B1083" s="364" t="s">
        <v>1216</v>
      </c>
      <c r="C1083" s="211" t="s">
        <v>17740</v>
      </c>
      <c r="D1083" s="217" t="s">
        <v>17741</v>
      </c>
      <c r="E1083" s="276" t="s">
        <v>17742</v>
      </c>
      <c r="F1083" s="199" t="s">
        <v>16274</v>
      </c>
      <c r="G1083" s="345" t="s">
        <v>17746</v>
      </c>
      <c r="H1083" s="199"/>
      <c r="I1083" s="359">
        <v>20150602</v>
      </c>
      <c r="J1083" s="361">
        <v>20150802</v>
      </c>
      <c r="K1083" s="361" t="s">
        <v>13580</v>
      </c>
      <c r="L1083" s="384" t="s">
        <v>18194</v>
      </c>
      <c r="M1083" s="384" t="s">
        <v>18195</v>
      </c>
      <c r="N1083" s="281" t="s">
        <v>14352</v>
      </c>
      <c r="O1083" s="359" t="s">
        <v>17779</v>
      </c>
      <c r="P1083" s="211"/>
      <c r="Q1083" s="380">
        <v>8</v>
      </c>
      <c r="R1083" s="211"/>
      <c r="S1083" s="369" t="s">
        <v>16684</v>
      </c>
      <c r="T1083" s="382">
        <v>1</v>
      </c>
      <c r="U1083" s="211"/>
      <c r="V1083" s="211"/>
      <c r="W1083" s="211"/>
      <c r="X1083" s="211"/>
      <c r="Y1083" s="211"/>
      <c r="Z1083" s="211"/>
      <c r="AA1083" s="211"/>
      <c r="AB1083" s="211"/>
    </row>
    <row r="1084" spans="1:28" ht="15">
      <c r="A1084" s="276" t="s">
        <v>17739</v>
      </c>
      <c r="B1084" s="364" t="s">
        <v>1216</v>
      </c>
      <c r="C1084" s="211" t="s">
        <v>17740</v>
      </c>
      <c r="D1084" s="217" t="s">
        <v>17741</v>
      </c>
      <c r="E1084" s="276" t="s">
        <v>17742</v>
      </c>
      <c r="F1084" s="199" t="s">
        <v>16274</v>
      </c>
      <c r="G1084" s="345" t="s">
        <v>17746</v>
      </c>
      <c r="H1084" s="199"/>
      <c r="I1084" s="359">
        <v>20150602</v>
      </c>
      <c r="J1084" s="361">
        <v>20150802</v>
      </c>
      <c r="K1084" s="361" t="s">
        <v>13580</v>
      </c>
      <c r="L1084" s="384" t="s">
        <v>18196</v>
      </c>
      <c r="M1084" s="384" t="s">
        <v>18197</v>
      </c>
      <c r="N1084" s="281" t="s">
        <v>14352</v>
      </c>
      <c r="O1084" s="359" t="s">
        <v>17779</v>
      </c>
      <c r="P1084" s="211"/>
      <c r="Q1084" s="380">
        <v>8</v>
      </c>
      <c r="R1084" s="211"/>
      <c r="S1084" s="369" t="s">
        <v>16684</v>
      </c>
      <c r="T1084" s="382">
        <v>1</v>
      </c>
      <c r="U1084" s="211"/>
      <c r="V1084" s="211"/>
      <c r="W1084" s="211"/>
      <c r="X1084" s="211"/>
      <c r="Y1084" s="211"/>
      <c r="Z1084" s="211"/>
      <c r="AA1084" s="211"/>
      <c r="AB1084" s="211"/>
    </row>
    <row r="1085" spans="1:28" ht="15">
      <c r="A1085" s="276" t="s">
        <v>17739</v>
      </c>
      <c r="B1085" s="364" t="s">
        <v>1216</v>
      </c>
      <c r="C1085" s="211" t="s">
        <v>17740</v>
      </c>
      <c r="D1085" s="217" t="s">
        <v>17741</v>
      </c>
      <c r="E1085" s="276" t="s">
        <v>17742</v>
      </c>
      <c r="F1085" s="199" t="s">
        <v>16274</v>
      </c>
      <c r="G1085" s="345" t="s">
        <v>17746</v>
      </c>
      <c r="H1085" s="199"/>
      <c r="I1085" s="359">
        <v>20150602</v>
      </c>
      <c r="J1085" s="361">
        <v>20150802</v>
      </c>
      <c r="K1085" s="361" t="s">
        <v>13580</v>
      </c>
      <c r="L1085" s="384" t="s">
        <v>18198</v>
      </c>
      <c r="M1085" s="384" t="s">
        <v>18199</v>
      </c>
      <c r="N1085" s="281" t="s">
        <v>14352</v>
      </c>
      <c r="O1085" s="359" t="s">
        <v>17779</v>
      </c>
      <c r="P1085" s="211"/>
      <c r="Q1085" s="380">
        <v>8</v>
      </c>
      <c r="R1085" s="211"/>
      <c r="S1085" s="369" t="s">
        <v>16684</v>
      </c>
      <c r="T1085" s="382">
        <v>1</v>
      </c>
      <c r="U1085" s="211"/>
      <c r="V1085" s="211"/>
      <c r="W1085" s="211"/>
      <c r="X1085" s="211"/>
      <c r="Y1085" s="211"/>
      <c r="Z1085" s="211"/>
      <c r="AA1085" s="211"/>
      <c r="AB1085" s="211"/>
    </row>
    <row r="1086" spans="1:28" ht="15">
      <c r="A1086" s="276" t="s">
        <v>17739</v>
      </c>
      <c r="B1086" s="364" t="s">
        <v>1216</v>
      </c>
      <c r="C1086" s="211" t="s">
        <v>17740</v>
      </c>
      <c r="D1086" s="217" t="s">
        <v>17741</v>
      </c>
      <c r="E1086" s="276" t="s">
        <v>17742</v>
      </c>
      <c r="F1086" s="199" t="s">
        <v>16274</v>
      </c>
      <c r="G1086" s="345" t="s">
        <v>17746</v>
      </c>
      <c r="H1086" s="199"/>
      <c r="I1086" s="359">
        <v>20150602</v>
      </c>
      <c r="J1086" s="361">
        <v>20150802</v>
      </c>
      <c r="K1086" s="361" t="s">
        <v>13580</v>
      </c>
      <c r="L1086" s="384" t="s">
        <v>18200</v>
      </c>
      <c r="M1086" s="384" t="s">
        <v>18201</v>
      </c>
      <c r="N1086" s="281" t="s">
        <v>14352</v>
      </c>
      <c r="O1086" s="359" t="s">
        <v>17779</v>
      </c>
      <c r="P1086" s="211"/>
      <c r="Q1086" s="380">
        <v>8</v>
      </c>
      <c r="R1086" s="211"/>
      <c r="S1086" s="369" t="s">
        <v>16684</v>
      </c>
      <c r="T1086" s="382">
        <v>1</v>
      </c>
      <c r="U1086" s="211"/>
      <c r="V1086" s="211"/>
      <c r="W1086" s="211"/>
      <c r="X1086" s="211"/>
      <c r="Y1086" s="211"/>
      <c r="Z1086" s="211"/>
      <c r="AA1086" s="211"/>
      <c r="AB1086" s="211"/>
    </row>
    <row r="1087" spans="1:28" ht="15">
      <c r="A1087" s="276" t="s">
        <v>17739</v>
      </c>
      <c r="B1087" s="364" t="s">
        <v>1216</v>
      </c>
      <c r="C1087" s="211" t="s">
        <v>17740</v>
      </c>
      <c r="D1087" s="217" t="s">
        <v>17741</v>
      </c>
      <c r="E1087" s="276" t="s">
        <v>17742</v>
      </c>
      <c r="F1087" s="199" t="s">
        <v>16274</v>
      </c>
      <c r="G1087" s="345" t="s">
        <v>17746</v>
      </c>
      <c r="H1087" s="199"/>
      <c r="I1087" s="359">
        <v>20150602</v>
      </c>
      <c r="J1087" s="361">
        <v>20150802</v>
      </c>
      <c r="K1087" s="361" t="s">
        <v>13580</v>
      </c>
      <c r="L1087" s="384" t="s">
        <v>18202</v>
      </c>
      <c r="M1087" s="384" t="s">
        <v>18203</v>
      </c>
      <c r="N1087" s="281" t="s">
        <v>14352</v>
      </c>
      <c r="O1087" s="359" t="s">
        <v>17779</v>
      </c>
      <c r="P1087" s="211"/>
      <c r="Q1087" s="380">
        <v>8</v>
      </c>
      <c r="R1087" s="211"/>
      <c r="S1087" s="369" t="s">
        <v>16684</v>
      </c>
      <c r="T1087" s="382">
        <v>1</v>
      </c>
      <c r="U1087" s="211"/>
      <c r="V1087" s="211"/>
      <c r="W1087" s="211"/>
      <c r="X1087" s="211"/>
      <c r="Y1087" s="211"/>
      <c r="Z1087" s="211"/>
      <c r="AA1087" s="211"/>
      <c r="AB1087" s="211"/>
    </row>
    <row r="1088" spans="1:28" ht="15">
      <c r="A1088" s="276" t="s">
        <v>17739</v>
      </c>
      <c r="B1088" s="364" t="s">
        <v>1216</v>
      </c>
      <c r="C1088" s="211" t="s">
        <v>17740</v>
      </c>
      <c r="D1088" s="217" t="s">
        <v>17741</v>
      </c>
      <c r="E1088" s="276" t="s">
        <v>17742</v>
      </c>
      <c r="F1088" s="199" t="s">
        <v>16274</v>
      </c>
      <c r="G1088" s="345" t="s">
        <v>17746</v>
      </c>
      <c r="H1088" s="199"/>
      <c r="I1088" s="359">
        <v>20150602</v>
      </c>
      <c r="J1088" s="361">
        <v>20150802</v>
      </c>
      <c r="K1088" s="361" t="s">
        <v>13580</v>
      </c>
      <c r="L1088" s="384" t="s">
        <v>18204</v>
      </c>
      <c r="M1088" s="384" t="s">
        <v>18205</v>
      </c>
      <c r="N1088" s="281" t="s">
        <v>14352</v>
      </c>
      <c r="O1088" s="359" t="s">
        <v>17779</v>
      </c>
      <c r="P1088" s="211"/>
      <c r="Q1088" s="380">
        <v>8</v>
      </c>
      <c r="R1088" s="211"/>
      <c r="S1088" s="369" t="s">
        <v>16684</v>
      </c>
      <c r="T1088" s="382">
        <v>1</v>
      </c>
      <c r="U1088" s="211"/>
      <c r="V1088" s="211"/>
      <c r="W1088" s="211"/>
      <c r="X1088" s="211"/>
      <c r="Y1088" s="211"/>
      <c r="Z1088" s="211"/>
      <c r="AA1088" s="211"/>
      <c r="AB1088" s="211"/>
    </row>
    <row r="1089" spans="1:28" ht="15">
      <c r="A1089" s="276" t="s">
        <v>17739</v>
      </c>
      <c r="B1089" s="364" t="s">
        <v>1216</v>
      </c>
      <c r="C1089" s="211" t="s">
        <v>17740</v>
      </c>
      <c r="D1089" s="217" t="s">
        <v>17741</v>
      </c>
      <c r="E1089" s="276" t="s">
        <v>17742</v>
      </c>
      <c r="F1089" s="199" t="s">
        <v>16274</v>
      </c>
      <c r="G1089" s="345" t="s">
        <v>17746</v>
      </c>
      <c r="H1089" s="199"/>
      <c r="I1089" s="359">
        <v>20150602</v>
      </c>
      <c r="J1089" s="361">
        <v>20150802</v>
      </c>
      <c r="K1089" s="361" t="s">
        <v>13580</v>
      </c>
      <c r="L1089" s="384" t="s">
        <v>18206</v>
      </c>
      <c r="M1089" s="384" t="s">
        <v>18207</v>
      </c>
      <c r="N1089" s="281" t="s">
        <v>14352</v>
      </c>
      <c r="O1089" s="359" t="s">
        <v>17779</v>
      </c>
      <c r="P1089" s="211"/>
      <c r="Q1089" s="380">
        <v>8</v>
      </c>
      <c r="R1089" s="211"/>
      <c r="S1089" s="369" t="s">
        <v>16684</v>
      </c>
      <c r="T1089" s="382">
        <v>1</v>
      </c>
      <c r="U1089" s="211"/>
      <c r="V1089" s="211"/>
      <c r="W1089" s="211"/>
      <c r="X1089" s="211"/>
      <c r="Y1089" s="211"/>
      <c r="Z1089" s="211"/>
      <c r="AA1089" s="211"/>
      <c r="AB1089" s="211"/>
    </row>
    <row r="1090" spans="1:28" ht="15">
      <c r="A1090" s="276" t="s">
        <v>17739</v>
      </c>
      <c r="B1090" s="364" t="s">
        <v>1216</v>
      </c>
      <c r="C1090" s="211" t="s">
        <v>17740</v>
      </c>
      <c r="D1090" s="217" t="s">
        <v>17741</v>
      </c>
      <c r="E1090" s="276" t="s">
        <v>17742</v>
      </c>
      <c r="F1090" s="199" t="s">
        <v>16274</v>
      </c>
      <c r="G1090" s="345" t="s">
        <v>17746</v>
      </c>
      <c r="H1090" s="199"/>
      <c r="I1090" s="359">
        <v>20150602</v>
      </c>
      <c r="J1090" s="361">
        <v>20150802</v>
      </c>
      <c r="K1090" s="361" t="s">
        <v>13580</v>
      </c>
      <c r="L1090" s="384" t="s">
        <v>18208</v>
      </c>
      <c r="M1090" s="384" t="s">
        <v>18209</v>
      </c>
      <c r="N1090" s="281" t="s">
        <v>14352</v>
      </c>
      <c r="O1090" s="359" t="s">
        <v>17779</v>
      </c>
      <c r="P1090" s="211"/>
      <c r="Q1090" s="380">
        <v>8</v>
      </c>
      <c r="R1090" s="211"/>
      <c r="S1090" s="369" t="s">
        <v>16684</v>
      </c>
      <c r="T1090" s="382">
        <v>1</v>
      </c>
      <c r="U1090" s="211"/>
      <c r="V1090" s="211"/>
      <c r="W1090" s="211"/>
      <c r="X1090" s="211"/>
      <c r="Y1090" s="211"/>
      <c r="Z1090" s="211"/>
      <c r="AA1090" s="211"/>
      <c r="AB1090" s="211"/>
    </row>
    <row r="1091" spans="1:28" ht="15">
      <c r="A1091" s="276" t="s">
        <v>17739</v>
      </c>
      <c r="B1091" s="364" t="s">
        <v>1216</v>
      </c>
      <c r="C1091" s="211" t="s">
        <v>17740</v>
      </c>
      <c r="D1091" s="217" t="s">
        <v>17741</v>
      </c>
      <c r="E1091" s="276" t="s">
        <v>17742</v>
      </c>
      <c r="F1091" s="199" t="s">
        <v>16274</v>
      </c>
      <c r="G1091" s="345" t="s">
        <v>17746</v>
      </c>
      <c r="H1091" s="199"/>
      <c r="I1091" s="359">
        <v>20150602</v>
      </c>
      <c r="J1091" s="361">
        <v>20150802</v>
      </c>
      <c r="K1091" s="361" t="s">
        <v>13580</v>
      </c>
      <c r="L1091" s="384" t="s">
        <v>18210</v>
      </c>
      <c r="M1091" s="384" t="s">
        <v>18211</v>
      </c>
      <c r="N1091" s="281" t="s">
        <v>14352</v>
      </c>
      <c r="O1091" s="359" t="s">
        <v>17779</v>
      </c>
      <c r="P1091" s="211"/>
      <c r="Q1091" s="380">
        <v>8</v>
      </c>
      <c r="R1091" s="211"/>
      <c r="S1091" s="369" t="s">
        <v>16684</v>
      </c>
      <c r="T1091" s="382">
        <v>1</v>
      </c>
      <c r="U1091" s="211"/>
      <c r="V1091" s="211"/>
      <c r="W1091" s="211"/>
      <c r="X1091" s="211"/>
      <c r="Y1091" s="211"/>
      <c r="Z1091" s="211"/>
      <c r="AA1091" s="211"/>
      <c r="AB1091" s="211"/>
    </row>
    <row r="1092" spans="1:28" ht="15">
      <c r="A1092" s="276" t="s">
        <v>17739</v>
      </c>
      <c r="B1092" s="364" t="s">
        <v>1216</v>
      </c>
      <c r="C1092" s="211" t="s">
        <v>17740</v>
      </c>
      <c r="D1092" s="217" t="s">
        <v>17741</v>
      </c>
      <c r="E1092" s="276" t="s">
        <v>17742</v>
      </c>
      <c r="F1092" s="199" t="s">
        <v>16274</v>
      </c>
      <c r="G1092" s="345" t="s">
        <v>17746</v>
      </c>
      <c r="H1092" s="199"/>
      <c r="I1092" s="359">
        <v>20150602</v>
      </c>
      <c r="J1092" s="361">
        <v>20150802</v>
      </c>
      <c r="K1092" s="361" t="s">
        <v>13580</v>
      </c>
      <c r="L1092" s="384" t="s">
        <v>18212</v>
      </c>
      <c r="M1092" s="384" t="s">
        <v>18213</v>
      </c>
      <c r="N1092" s="281" t="s">
        <v>14352</v>
      </c>
      <c r="O1092" s="359" t="s">
        <v>17779</v>
      </c>
      <c r="P1092" s="211"/>
      <c r="Q1092" s="380">
        <v>8</v>
      </c>
      <c r="R1092" s="211"/>
      <c r="S1092" s="369" t="s">
        <v>16684</v>
      </c>
      <c r="T1092" s="382">
        <v>1</v>
      </c>
      <c r="U1092" s="211"/>
      <c r="V1092" s="211"/>
      <c r="W1092" s="211"/>
      <c r="X1092" s="211"/>
      <c r="Y1092" s="211"/>
      <c r="Z1092" s="211"/>
      <c r="AA1092" s="211"/>
      <c r="AB1092" s="211"/>
    </row>
    <row r="1093" spans="1:28" ht="15">
      <c r="A1093" s="276" t="s">
        <v>17739</v>
      </c>
      <c r="B1093" s="364" t="s">
        <v>1216</v>
      </c>
      <c r="C1093" s="211" t="s">
        <v>17740</v>
      </c>
      <c r="D1093" s="217" t="s">
        <v>17741</v>
      </c>
      <c r="E1093" s="276" t="s">
        <v>17742</v>
      </c>
      <c r="F1093" s="199" t="s">
        <v>16274</v>
      </c>
      <c r="G1093" s="345" t="s">
        <v>17746</v>
      </c>
      <c r="H1093" s="199"/>
      <c r="I1093" s="359">
        <v>20150602</v>
      </c>
      <c r="J1093" s="361">
        <v>20150802</v>
      </c>
      <c r="K1093" s="361" t="s">
        <v>13580</v>
      </c>
      <c r="L1093" s="384" t="s">
        <v>18214</v>
      </c>
      <c r="M1093" s="384" t="s">
        <v>18215</v>
      </c>
      <c r="N1093" s="281" t="s">
        <v>14352</v>
      </c>
      <c r="O1093" s="359" t="s">
        <v>17779</v>
      </c>
      <c r="P1093" s="211"/>
      <c r="Q1093" s="380">
        <v>8</v>
      </c>
      <c r="R1093" s="211"/>
      <c r="S1093" s="369" t="s">
        <v>16684</v>
      </c>
      <c r="T1093" s="382">
        <v>1</v>
      </c>
      <c r="U1093" s="211"/>
      <c r="V1093" s="211"/>
      <c r="W1093" s="211"/>
      <c r="X1093" s="211"/>
      <c r="Y1093" s="211"/>
      <c r="Z1093" s="211"/>
      <c r="AA1093" s="211"/>
      <c r="AB1093" s="211"/>
    </row>
    <row r="1094" spans="1:28" ht="15">
      <c r="A1094" s="276" t="s">
        <v>17739</v>
      </c>
      <c r="B1094" s="364" t="s">
        <v>1216</v>
      </c>
      <c r="C1094" s="211" t="s">
        <v>17740</v>
      </c>
      <c r="D1094" s="217" t="s">
        <v>17741</v>
      </c>
      <c r="E1094" s="276" t="s">
        <v>17742</v>
      </c>
      <c r="F1094" s="199" t="s">
        <v>16274</v>
      </c>
      <c r="G1094" s="345" t="s">
        <v>17746</v>
      </c>
      <c r="H1094" s="199"/>
      <c r="I1094" s="359">
        <v>20150602</v>
      </c>
      <c r="J1094" s="361">
        <v>20150802</v>
      </c>
      <c r="K1094" s="361" t="s">
        <v>13580</v>
      </c>
      <c r="L1094" s="384" t="s">
        <v>18216</v>
      </c>
      <c r="M1094" s="384" t="s">
        <v>18217</v>
      </c>
      <c r="N1094" s="281" t="s">
        <v>14352</v>
      </c>
      <c r="O1094" s="359" t="s">
        <v>17779</v>
      </c>
      <c r="P1094" s="211"/>
      <c r="Q1094" s="380">
        <v>8</v>
      </c>
      <c r="R1094" s="211"/>
      <c r="S1094" s="369" t="s">
        <v>16684</v>
      </c>
      <c r="T1094" s="382">
        <v>1</v>
      </c>
      <c r="U1094" s="211"/>
      <c r="V1094" s="211"/>
      <c r="W1094" s="211"/>
      <c r="X1094" s="211"/>
      <c r="Y1094" s="211"/>
      <c r="Z1094" s="211"/>
      <c r="AA1094" s="211"/>
      <c r="AB1094" s="211"/>
    </row>
    <row r="1095" spans="1:28" ht="15">
      <c r="A1095" s="276" t="s">
        <v>17739</v>
      </c>
      <c r="B1095" s="364" t="s">
        <v>1216</v>
      </c>
      <c r="C1095" s="211" t="s">
        <v>17740</v>
      </c>
      <c r="D1095" s="217" t="s">
        <v>17741</v>
      </c>
      <c r="E1095" s="276" t="s">
        <v>17742</v>
      </c>
      <c r="F1095" s="199" t="s">
        <v>16274</v>
      </c>
      <c r="G1095" s="345" t="s">
        <v>17746</v>
      </c>
      <c r="H1095" s="199"/>
      <c r="I1095" s="359">
        <v>20150602</v>
      </c>
      <c r="J1095" s="361">
        <v>20150802</v>
      </c>
      <c r="K1095" s="361" t="s">
        <v>13580</v>
      </c>
      <c r="L1095" s="384" t="s">
        <v>18218</v>
      </c>
      <c r="M1095" s="384" t="s">
        <v>18219</v>
      </c>
      <c r="N1095" s="281" t="s">
        <v>14352</v>
      </c>
      <c r="O1095" s="359" t="s">
        <v>17779</v>
      </c>
      <c r="P1095" s="211"/>
      <c r="Q1095" s="380">
        <v>8</v>
      </c>
      <c r="R1095" s="211"/>
      <c r="S1095" s="369" t="s">
        <v>16684</v>
      </c>
      <c r="T1095" s="382">
        <v>1</v>
      </c>
      <c r="U1095" s="211"/>
      <c r="V1095" s="211"/>
      <c r="W1095" s="211"/>
      <c r="X1095" s="211"/>
      <c r="Y1095" s="211"/>
      <c r="Z1095" s="211"/>
      <c r="AA1095" s="211"/>
      <c r="AB1095" s="211"/>
    </row>
    <row r="1096" spans="1:28" ht="15">
      <c r="A1096" s="276" t="s">
        <v>17739</v>
      </c>
      <c r="B1096" s="364" t="s">
        <v>1216</v>
      </c>
      <c r="C1096" s="211" t="s">
        <v>17740</v>
      </c>
      <c r="D1096" s="217" t="s">
        <v>17741</v>
      </c>
      <c r="E1096" s="276" t="s">
        <v>17742</v>
      </c>
      <c r="F1096" s="199" t="s">
        <v>16274</v>
      </c>
      <c r="G1096" s="345" t="s">
        <v>17746</v>
      </c>
      <c r="H1096" s="199"/>
      <c r="I1096" s="359">
        <v>20150602</v>
      </c>
      <c r="J1096" s="361">
        <v>20150802</v>
      </c>
      <c r="K1096" s="361" t="s">
        <v>13580</v>
      </c>
      <c r="L1096" s="384" t="s">
        <v>18220</v>
      </c>
      <c r="M1096" s="384" t="s">
        <v>18221</v>
      </c>
      <c r="N1096" s="281" t="s">
        <v>14352</v>
      </c>
      <c r="O1096" s="359" t="s">
        <v>17779</v>
      </c>
      <c r="P1096" s="211"/>
      <c r="Q1096" s="380">
        <v>8</v>
      </c>
      <c r="R1096" s="211"/>
      <c r="S1096" s="369" t="s">
        <v>16684</v>
      </c>
      <c r="T1096" s="382">
        <v>1</v>
      </c>
      <c r="U1096" s="211"/>
      <c r="V1096" s="211"/>
      <c r="W1096" s="211"/>
      <c r="X1096" s="211"/>
      <c r="Y1096" s="211"/>
      <c r="Z1096" s="211"/>
      <c r="AA1096" s="211"/>
      <c r="AB1096" s="211"/>
    </row>
    <row r="1097" spans="1:28" ht="15">
      <c r="A1097" s="276" t="s">
        <v>17739</v>
      </c>
      <c r="B1097" s="364" t="s">
        <v>1216</v>
      </c>
      <c r="C1097" s="211" t="s">
        <v>17740</v>
      </c>
      <c r="D1097" s="217" t="s">
        <v>17741</v>
      </c>
      <c r="E1097" s="276" t="s">
        <v>17742</v>
      </c>
      <c r="F1097" s="199" t="s">
        <v>16274</v>
      </c>
      <c r="G1097" s="345" t="s">
        <v>17746</v>
      </c>
      <c r="H1097" s="199"/>
      <c r="I1097" s="359">
        <v>20150602</v>
      </c>
      <c r="J1097" s="361">
        <v>20150802</v>
      </c>
      <c r="K1097" s="361" t="s">
        <v>13580</v>
      </c>
      <c r="L1097" s="384" t="s">
        <v>18222</v>
      </c>
      <c r="M1097" s="384" t="s">
        <v>18223</v>
      </c>
      <c r="N1097" s="281" t="s">
        <v>14352</v>
      </c>
      <c r="O1097" s="359" t="s">
        <v>17779</v>
      </c>
      <c r="P1097" s="211"/>
      <c r="Q1097" s="380">
        <v>8</v>
      </c>
      <c r="R1097" s="211"/>
      <c r="S1097" s="369" t="s">
        <v>16684</v>
      </c>
      <c r="T1097" s="382">
        <v>1</v>
      </c>
      <c r="U1097" s="211"/>
      <c r="V1097" s="211"/>
      <c r="W1097" s="211"/>
      <c r="X1097" s="211"/>
      <c r="Y1097" s="211"/>
      <c r="Z1097" s="211"/>
      <c r="AA1097" s="211"/>
      <c r="AB1097" s="211"/>
    </row>
    <row r="1098" spans="1:28" ht="15">
      <c r="A1098" s="276" t="s">
        <v>17739</v>
      </c>
      <c r="B1098" s="364" t="s">
        <v>1216</v>
      </c>
      <c r="C1098" s="211" t="s">
        <v>17740</v>
      </c>
      <c r="D1098" s="217" t="s">
        <v>17741</v>
      </c>
      <c r="E1098" s="276" t="s">
        <v>17742</v>
      </c>
      <c r="F1098" s="199" t="s">
        <v>16274</v>
      </c>
      <c r="G1098" s="345" t="s">
        <v>17746</v>
      </c>
      <c r="H1098" s="199"/>
      <c r="I1098" s="359">
        <v>20150602</v>
      </c>
      <c r="J1098" s="361">
        <v>20150802</v>
      </c>
      <c r="K1098" s="361" t="s">
        <v>13580</v>
      </c>
      <c r="L1098" s="384" t="s">
        <v>18224</v>
      </c>
      <c r="M1098" s="384" t="s">
        <v>18225</v>
      </c>
      <c r="N1098" s="281" t="s">
        <v>14352</v>
      </c>
      <c r="O1098" s="359" t="s">
        <v>17779</v>
      </c>
      <c r="P1098" s="211"/>
      <c r="Q1098" s="380">
        <v>8</v>
      </c>
      <c r="R1098" s="211"/>
      <c r="S1098" s="369" t="s">
        <v>16684</v>
      </c>
      <c r="T1098" s="382">
        <v>1</v>
      </c>
      <c r="U1098" s="211"/>
      <c r="V1098" s="211"/>
      <c r="W1098" s="211"/>
      <c r="X1098" s="211"/>
      <c r="Y1098" s="211"/>
      <c r="Z1098" s="211"/>
      <c r="AA1098" s="211"/>
      <c r="AB1098" s="211"/>
    </row>
    <row r="1099" spans="1:28" ht="15">
      <c r="A1099" s="276" t="s">
        <v>17739</v>
      </c>
      <c r="B1099" s="364" t="s">
        <v>1216</v>
      </c>
      <c r="C1099" s="211" t="s">
        <v>17740</v>
      </c>
      <c r="D1099" s="217" t="s">
        <v>17741</v>
      </c>
      <c r="E1099" s="276" t="s">
        <v>17742</v>
      </c>
      <c r="F1099" s="199" t="s">
        <v>16274</v>
      </c>
      <c r="G1099" s="345" t="s">
        <v>17746</v>
      </c>
      <c r="H1099" s="199"/>
      <c r="I1099" s="359">
        <v>20150602</v>
      </c>
      <c r="J1099" s="361">
        <v>20150802</v>
      </c>
      <c r="K1099" s="361" t="s">
        <v>13580</v>
      </c>
      <c r="L1099" s="384" t="s">
        <v>18226</v>
      </c>
      <c r="M1099" s="384" t="s">
        <v>18227</v>
      </c>
      <c r="N1099" s="281" t="s">
        <v>14352</v>
      </c>
      <c r="O1099" s="359" t="s">
        <v>17779</v>
      </c>
      <c r="P1099" s="211"/>
      <c r="Q1099" s="380">
        <v>8</v>
      </c>
      <c r="R1099" s="211"/>
      <c r="S1099" s="369" t="s">
        <v>16684</v>
      </c>
      <c r="T1099" s="382">
        <v>1</v>
      </c>
      <c r="U1099" s="211"/>
      <c r="V1099" s="211"/>
      <c r="W1099" s="211"/>
      <c r="X1099" s="211"/>
      <c r="Y1099" s="211"/>
      <c r="Z1099" s="211"/>
      <c r="AA1099" s="211"/>
      <c r="AB1099" s="211"/>
    </row>
    <row r="1100" spans="1:28" ht="15">
      <c r="A1100" s="276" t="s">
        <v>17739</v>
      </c>
      <c r="B1100" s="364" t="s">
        <v>1216</v>
      </c>
      <c r="C1100" s="211" t="s">
        <v>17740</v>
      </c>
      <c r="D1100" s="217" t="s">
        <v>17741</v>
      </c>
      <c r="E1100" s="276" t="s">
        <v>17742</v>
      </c>
      <c r="F1100" s="199" t="s">
        <v>16274</v>
      </c>
      <c r="G1100" s="345" t="s">
        <v>17746</v>
      </c>
      <c r="H1100" s="199"/>
      <c r="I1100" s="359">
        <v>20150602</v>
      </c>
      <c r="J1100" s="361">
        <v>20150802</v>
      </c>
      <c r="K1100" s="361" t="s">
        <v>13580</v>
      </c>
      <c r="L1100" s="384" t="s">
        <v>18228</v>
      </c>
      <c r="M1100" s="384" t="s">
        <v>18229</v>
      </c>
      <c r="N1100" s="281" t="s">
        <v>14352</v>
      </c>
      <c r="O1100" s="359" t="s">
        <v>17779</v>
      </c>
      <c r="P1100" s="211"/>
      <c r="Q1100" s="380">
        <v>8</v>
      </c>
      <c r="R1100" s="211"/>
      <c r="S1100" s="369" t="s">
        <v>16684</v>
      </c>
      <c r="T1100" s="382">
        <v>1</v>
      </c>
      <c r="U1100" s="211"/>
      <c r="V1100" s="211"/>
      <c r="W1100" s="211"/>
      <c r="X1100" s="211"/>
      <c r="Y1100" s="211"/>
      <c r="Z1100" s="211"/>
      <c r="AA1100" s="211"/>
      <c r="AB1100" s="211"/>
    </row>
    <row r="1101" spans="1:28" ht="15">
      <c r="A1101" s="276" t="s">
        <v>17739</v>
      </c>
      <c r="B1101" s="364" t="s">
        <v>1216</v>
      </c>
      <c r="C1101" s="211" t="s">
        <v>17740</v>
      </c>
      <c r="D1101" s="217" t="s">
        <v>17741</v>
      </c>
      <c r="E1101" s="276" t="s">
        <v>17742</v>
      </c>
      <c r="F1101" s="199" t="s">
        <v>16274</v>
      </c>
      <c r="G1101" s="345" t="s">
        <v>17746</v>
      </c>
      <c r="H1101" s="199"/>
      <c r="I1101" s="359">
        <v>20150602</v>
      </c>
      <c r="J1101" s="361">
        <v>20150802</v>
      </c>
      <c r="K1101" s="361" t="s">
        <v>13580</v>
      </c>
      <c r="L1101" s="384" t="s">
        <v>18230</v>
      </c>
      <c r="M1101" s="384" t="s">
        <v>18231</v>
      </c>
      <c r="N1101" s="281" t="s">
        <v>14352</v>
      </c>
      <c r="O1101" s="359" t="s">
        <v>17779</v>
      </c>
      <c r="P1101" s="211"/>
      <c r="Q1101" s="380">
        <v>8</v>
      </c>
      <c r="R1101" s="211"/>
      <c r="S1101" s="369" t="s">
        <v>16684</v>
      </c>
      <c r="T1101" s="382">
        <v>1</v>
      </c>
      <c r="U1101" s="211"/>
      <c r="V1101" s="211"/>
      <c r="W1101" s="211"/>
      <c r="X1101" s="211"/>
      <c r="Y1101" s="211"/>
      <c r="Z1101" s="211"/>
      <c r="AA1101" s="211"/>
      <c r="AB1101" s="211"/>
    </row>
    <row r="1102" spans="1:28" ht="15">
      <c r="A1102" s="276" t="s">
        <v>17739</v>
      </c>
      <c r="B1102" s="364" t="s">
        <v>1216</v>
      </c>
      <c r="C1102" s="211" t="s">
        <v>17740</v>
      </c>
      <c r="D1102" s="217" t="s">
        <v>17741</v>
      </c>
      <c r="E1102" s="276" t="s">
        <v>17742</v>
      </c>
      <c r="F1102" s="199" t="s">
        <v>16274</v>
      </c>
      <c r="G1102" s="345" t="s">
        <v>17746</v>
      </c>
      <c r="H1102" s="199"/>
      <c r="I1102" s="359">
        <v>20150602</v>
      </c>
      <c r="J1102" s="361">
        <v>20150802</v>
      </c>
      <c r="K1102" s="361" t="s">
        <v>13580</v>
      </c>
      <c r="L1102" s="384" t="s">
        <v>18232</v>
      </c>
      <c r="M1102" s="384" t="s">
        <v>18233</v>
      </c>
      <c r="N1102" s="281" t="s">
        <v>14352</v>
      </c>
      <c r="O1102" s="359" t="s">
        <v>17779</v>
      </c>
      <c r="P1102" s="211"/>
      <c r="Q1102" s="380">
        <v>8</v>
      </c>
      <c r="R1102" s="211"/>
      <c r="S1102" s="369" t="s">
        <v>16684</v>
      </c>
      <c r="T1102" s="382">
        <v>1</v>
      </c>
      <c r="U1102" s="211"/>
      <c r="V1102" s="211"/>
      <c r="W1102" s="211"/>
      <c r="X1102" s="211"/>
      <c r="Y1102" s="211"/>
      <c r="Z1102" s="211"/>
      <c r="AA1102" s="211"/>
      <c r="AB1102" s="211"/>
    </row>
    <row r="1103" spans="1:28" ht="15">
      <c r="A1103" s="276" t="s">
        <v>17739</v>
      </c>
      <c r="B1103" s="364" t="s">
        <v>1216</v>
      </c>
      <c r="C1103" s="211" t="s">
        <v>17740</v>
      </c>
      <c r="D1103" s="217" t="s">
        <v>17741</v>
      </c>
      <c r="E1103" s="276" t="s">
        <v>17742</v>
      </c>
      <c r="F1103" s="199" t="s">
        <v>16274</v>
      </c>
      <c r="G1103" s="345" t="s">
        <v>17746</v>
      </c>
      <c r="H1103" s="199"/>
      <c r="I1103" s="359">
        <v>20150602</v>
      </c>
      <c r="J1103" s="361">
        <v>20150802</v>
      </c>
      <c r="K1103" s="361" t="s">
        <v>13580</v>
      </c>
      <c r="L1103" s="384" t="s">
        <v>18234</v>
      </c>
      <c r="M1103" s="384" t="s">
        <v>18235</v>
      </c>
      <c r="N1103" s="281" t="s">
        <v>14352</v>
      </c>
      <c r="O1103" s="359" t="s">
        <v>17779</v>
      </c>
      <c r="P1103" s="211"/>
      <c r="Q1103" s="380">
        <v>8</v>
      </c>
      <c r="R1103" s="211"/>
      <c r="S1103" s="369" t="s">
        <v>16684</v>
      </c>
      <c r="T1103" s="382">
        <v>1</v>
      </c>
      <c r="U1103" s="211"/>
      <c r="V1103" s="211"/>
      <c r="W1103" s="211"/>
      <c r="X1103" s="211"/>
      <c r="Y1103" s="211"/>
      <c r="Z1103" s="211"/>
      <c r="AA1103" s="211"/>
      <c r="AB1103" s="211"/>
    </row>
    <row r="1104" spans="1:28" ht="15">
      <c r="A1104" s="276" t="s">
        <v>17739</v>
      </c>
      <c r="B1104" s="364" t="s">
        <v>1216</v>
      </c>
      <c r="C1104" s="211" t="s">
        <v>17740</v>
      </c>
      <c r="D1104" s="217" t="s">
        <v>17741</v>
      </c>
      <c r="E1104" s="276" t="s">
        <v>17742</v>
      </c>
      <c r="F1104" s="199" t="s">
        <v>16274</v>
      </c>
      <c r="G1104" s="345" t="s">
        <v>17746</v>
      </c>
      <c r="H1104" s="199"/>
      <c r="I1104" s="359">
        <v>20150602</v>
      </c>
      <c r="J1104" s="361">
        <v>20150802</v>
      </c>
      <c r="K1104" s="361" t="s">
        <v>13580</v>
      </c>
      <c r="L1104" s="384" t="s">
        <v>18236</v>
      </c>
      <c r="M1104" s="384" t="s">
        <v>18237</v>
      </c>
      <c r="N1104" s="281" t="s">
        <v>14352</v>
      </c>
      <c r="O1104" s="359" t="s">
        <v>17779</v>
      </c>
      <c r="P1104" s="211"/>
      <c r="Q1104" s="380">
        <v>8</v>
      </c>
      <c r="R1104" s="211"/>
      <c r="S1104" s="369" t="s">
        <v>16684</v>
      </c>
      <c r="T1104" s="382">
        <v>1</v>
      </c>
      <c r="U1104" s="211"/>
      <c r="V1104" s="211"/>
      <c r="W1104" s="211"/>
      <c r="X1104" s="211"/>
      <c r="Y1104" s="211"/>
      <c r="Z1104" s="211"/>
      <c r="AA1104" s="211"/>
      <c r="AB1104" s="211"/>
    </row>
    <row r="1105" spans="1:28" ht="15">
      <c r="A1105" s="276" t="s">
        <v>17739</v>
      </c>
      <c r="B1105" s="364" t="s">
        <v>1216</v>
      </c>
      <c r="C1105" s="211" t="s">
        <v>17740</v>
      </c>
      <c r="D1105" s="217" t="s">
        <v>17741</v>
      </c>
      <c r="E1105" s="276" t="s">
        <v>17742</v>
      </c>
      <c r="F1105" s="199" t="s">
        <v>16274</v>
      </c>
      <c r="G1105" s="345" t="s">
        <v>17746</v>
      </c>
      <c r="H1105" s="199"/>
      <c r="I1105" s="359">
        <v>20150602</v>
      </c>
      <c r="J1105" s="361">
        <v>20150802</v>
      </c>
      <c r="K1105" s="361" t="s">
        <v>13580</v>
      </c>
      <c r="L1105" s="384" t="s">
        <v>18238</v>
      </c>
      <c r="M1105" s="384" t="s">
        <v>18239</v>
      </c>
      <c r="N1105" s="281" t="s">
        <v>14352</v>
      </c>
      <c r="O1105" s="359" t="s">
        <v>17779</v>
      </c>
      <c r="P1105" s="211"/>
      <c r="Q1105" s="380">
        <v>8</v>
      </c>
      <c r="R1105" s="211"/>
      <c r="S1105" s="369" t="s">
        <v>16684</v>
      </c>
      <c r="T1105" s="382">
        <v>1</v>
      </c>
      <c r="U1105" s="211"/>
      <c r="V1105" s="211"/>
      <c r="W1105" s="211"/>
      <c r="X1105" s="211"/>
      <c r="Y1105" s="211"/>
      <c r="Z1105" s="211"/>
      <c r="AA1105" s="211"/>
      <c r="AB1105" s="211"/>
    </row>
    <row r="1106" spans="1:28" ht="15">
      <c r="A1106" s="276" t="s">
        <v>17739</v>
      </c>
      <c r="B1106" s="364" t="s">
        <v>1216</v>
      </c>
      <c r="C1106" s="211" t="s">
        <v>17740</v>
      </c>
      <c r="D1106" s="217" t="s">
        <v>17741</v>
      </c>
      <c r="E1106" s="276" t="s">
        <v>17742</v>
      </c>
      <c r="F1106" s="199" t="s">
        <v>16274</v>
      </c>
      <c r="G1106" s="345" t="s">
        <v>17746</v>
      </c>
      <c r="H1106" s="199"/>
      <c r="I1106" s="359">
        <v>20150602</v>
      </c>
      <c r="J1106" s="361">
        <v>20150802</v>
      </c>
      <c r="K1106" s="361" t="s">
        <v>13580</v>
      </c>
      <c r="L1106" s="384" t="s">
        <v>18240</v>
      </c>
      <c r="M1106" s="384" t="s">
        <v>18241</v>
      </c>
      <c r="N1106" s="281" t="s">
        <v>14352</v>
      </c>
      <c r="O1106" s="359" t="s">
        <v>17779</v>
      </c>
      <c r="P1106" s="211"/>
      <c r="Q1106" s="380">
        <v>8</v>
      </c>
      <c r="R1106" s="211"/>
      <c r="S1106" s="369" t="s">
        <v>16684</v>
      </c>
      <c r="T1106" s="382">
        <v>1</v>
      </c>
      <c r="U1106" s="211"/>
      <c r="V1106" s="211"/>
      <c r="W1106" s="211"/>
      <c r="X1106" s="211"/>
      <c r="Y1106" s="211"/>
      <c r="Z1106" s="211"/>
      <c r="AA1106" s="211"/>
      <c r="AB1106" s="211"/>
    </row>
    <row r="1107" spans="1:28" ht="15">
      <c r="A1107" s="276" t="s">
        <v>17739</v>
      </c>
      <c r="B1107" s="364" t="s">
        <v>1216</v>
      </c>
      <c r="C1107" s="211" t="s">
        <v>17740</v>
      </c>
      <c r="D1107" s="217" t="s">
        <v>17741</v>
      </c>
      <c r="E1107" s="276" t="s">
        <v>17742</v>
      </c>
      <c r="F1107" s="199" t="s">
        <v>16274</v>
      </c>
      <c r="G1107" s="345" t="s">
        <v>17746</v>
      </c>
      <c r="H1107" s="199"/>
      <c r="I1107" s="359">
        <v>20150602</v>
      </c>
      <c r="J1107" s="361">
        <v>20150802</v>
      </c>
      <c r="K1107" s="361" t="s">
        <v>13580</v>
      </c>
      <c r="L1107" s="384" t="s">
        <v>18242</v>
      </c>
      <c r="M1107" s="384" t="s">
        <v>18243</v>
      </c>
      <c r="N1107" s="281" t="s">
        <v>14352</v>
      </c>
      <c r="O1107" s="359" t="s">
        <v>17779</v>
      </c>
      <c r="P1107" s="211"/>
      <c r="Q1107" s="380">
        <v>8</v>
      </c>
      <c r="R1107" s="211"/>
      <c r="S1107" s="369" t="s">
        <v>16684</v>
      </c>
      <c r="T1107" s="382">
        <v>1</v>
      </c>
      <c r="U1107" s="211"/>
      <c r="V1107" s="211"/>
      <c r="W1107" s="211"/>
      <c r="X1107" s="211"/>
      <c r="Y1107" s="211"/>
      <c r="Z1107" s="211"/>
      <c r="AA1107" s="211"/>
      <c r="AB1107" s="211"/>
    </row>
    <row r="1108" spans="1:28" ht="15">
      <c r="A1108" s="276" t="s">
        <v>17739</v>
      </c>
      <c r="B1108" s="364" t="s">
        <v>1216</v>
      </c>
      <c r="C1108" s="211" t="s">
        <v>17740</v>
      </c>
      <c r="D1108" s="217" t="s">
        <v>17741</v>
      </c>
      <c r="E1108" s="276" t="s">
        <v>17742</v>
      </c>
      <c r="F1108" s="199" t="s">
        <v>16274</v>
      </c>
      <c r="G1108" s="345" t="s">
        <v>17746</v>
      </c>
      <c r="H1108" s="199"/>
      <c r="I1108" s="359">
        <v>20150602</v>
      </c>
      <c r="J1108" s="361">
        <v>20150802</v>
      </c>
      <c r="K1108" s="361" t="s">
        <v>13580</v>
      </c>
      <c r="L1108" s="384" t="s">
        <v>18244</v>
      </c>
      <c r="M1108" s="384" t="s">
        <v>18245</v>
      </c>
      <c r="N1108" s="281" t="s">
        <v>14352</v>
      </c>
      <c r="O1108" s="359" t="s">
        <v>17779</v>
      </c>
      <c r="P1108" s="211"/>
      <c r="Q1108" s="380">
        <v>8</v>
      </c>
      <c r="R1108" s="211"/>
      <c r="S1108" s="369" t="s">
        <v>16684</v>
      </c>
      <c r="T1108" s="382">
        <v>1</v>
      </c>
      <c r="U1108" s="211"/>
      <c r="V1108" s="211"/>
      <c r="W1108" s="211"/>
      <c r="X1108" s="211"/>
      <c r="Y1108" s="211"/>
      <c r="Z1108" s="211"/>
      <c r="AA1108" s="211"/>
      <c r="AB1108" s="211"/>
    </row>
    <row r="1109" spans="1:28" ht="15">
      <c r="A1109" s="276" t="s">
        <v>17739</v>
      </c>
      <c r="B1109" s="364" t="s">
        <v>1216</v>
      </c>
      <c r="C1109" s="211" t="s">
        <v>17740</v>
      </c>
      <c r="D1109" s="217" t="s">
        <v>17741</v>
      </c>
      <c r="E1109" s="276" t="s">
        <v>17742</v>
      </c>
      <c r="F1109" s="199" t="s">
        <v>16274</v>
      </c>
      <c r="G1109" s="345" t="s">
        <v>17746</v>
      </c>
      <c r="H1109" s="199"/>
      <c r="I1109" s="359">
        <v>20150602</v>
      </c>
      <c r="J1109" s="361">
        <v>20150802</v>
      </c>
      <c r="K1109" s="361" t="s">
        <v>13580</v>
      </c>
      <c r="L1109" s="384" t="s">
        <v>18246</v>
      </c>
      <c r="M1109" s="384" t="s">
        <v>18247</v>
      </c>
      <c r="N1109" s="281" t="s">
        <v>14352</v>
      </c>
      <c r="O1109" s="359" t="s">
        <v>17779</v>
      </c>
      <c r="P1109" s="211"/>
      <c r="Q1109" s="380">
        <v>8</v>
      </c>
      <c r="R1109" s="211"/>
      <c r="S1109" s="369" t="s">
        <v>16684</v>
      </c>
      <c r="T1109" s="382">
        <v>1</v>
      </c>
      <c r="U1109" s="211"/>
      <c r="V1109" s="211"/>
      <c r="W1109" s="211"/>
      <c r="X1109" s="211"/>
      <c r="Y1109" s="211"/>
      <c r="Z1109" s="211"/>
      <c r="AA1109" s="211"/>
      <c r="AB1109" s="211"/>
    </row>
    <row r="1110" spans="1:28" ht="15">
      <c r="A1110" s="276" t="s">
        <v>17739</v>
      </c>
      <c r="B1110" s="364" t="s">
        <v>1216</v>
      </c>
      <c r="C1110" s="211" t="s">
        <v>17740</v>
      </c>
      <c r="D1110" s="217" t="s">
        <v>17741</v>
      </c>
      <c r="E1110" s="276" t="s">
        <v>17742</v>
      </c>
      <c r="F1110" s="199" t="s">
        <v>16274</v>
      </c>
      <c r="G1110" s="345" t="s">
        <v>17746</v>
      </c>
      <c r="H1110" s="199"/>
      <c r="I1110" s="359">
        <v>20150602</v>
      </c>
      <c r="J1110" s="361">
        <v>20150802</v>
      </c>
      <c r="K1110" s="361" t="s">
        <v>13580</v>
      </c>
      <c r="L1110" s="384" t="s">
        <v>18248</v>
      </c>
      <c r="M1110" s="384" t="s">
        <v>18249</v>
      </c>
      <c r="N1110" s="281" t="s">
        <v>14352</v>
      </c>
      <c r="O1110" s="359" t="s">
        <v>17779</v>
      </c>
      <c r="P1110" s="211"/>
      <c r="Q1110" s="380">
        <v>8</v>
      </c>
      <c r="R1110" s="211"/>
      <c r="S1110" s="369" t="s">
        <v>16684</v>
      </c>
      <c r="T1110" s="382">
        <v>1</v>
      </c>
      <c r="U1110" s="211"/>
      <c r="V1110" s="211"/>
      <c r="W1110" s="211"/>
      <c r="X1110" s="211"/>
      <c r="Y1110" s="211"/>
      <c r="Z1110" s="211"/>
      <c r="AA1110" s="211"/>
      <c r="AB1110" s="211"/>
    </row>
    <row r="1111" spans="1:28" ht="15">
      <c r="A1111" s="276" t="s">
        <v>17739</v>
      </c>
      <c r="B1111" s="364" t="s">
        <v>1216</v>
      </c>
      <c r="C1111" s="211" t="s">
        <v>17740</v>
      </c>
      <c r="D1111" s="217" t="s">
        <v>17741</v>
      </c>
      <c r="E1111" s="276" t="s">
        <v>17742</v>
      </c>
      <c r="F1111" s="199" t="s">
        <v>16274</v>
      </c>
      <c r="G1111" s="345" t="s">
        <v>17746</v>
      </c>
      <c r="H1111" s="199"/>
      <c r="I1111" s="359">
        <v>20150602</v>
      </c>
      <c r="J1111" s="361">
        <v>20150802</v>
      </c>
      <c r="K1111" s="361" t="s">
        <v>13580</v>
      </c>
      <c r="L1111" s="384" t="s">
        <v>18250</v>
      </c>
      <c r="M1111" s="384" t="s">
        <v>18251</v>
      </c>
      <c r="N1111" s="281" t="s">
        <v>14352</v>
      </c>
      <c r="O1111" s="359" t="s">
        <v>17779</v>
      </c>
      <c r="P1111" s="211"/>
      <c r="Q1111" s="380">
        <v>8</v>
      </c>
      <c r="R1111" s="211"/>
      <c r="S1111" s="369" t="s">
        <v>16684</v>
      </c>
      <c r="T1111" s="382">
        <v>1</v>
      </c>
      <c r="U1111" s="211"/>
      <c r="V1111" s="211"/>
      <c r="W1111" s="211"/>
      <c r="X1111" s="211"/>
      <c r="Y1111" s="211"/>
      <c r="Z1111" s="211"/>
      <c r="AA1111" s="211"/>
      <c r="AB1111" s="211"/>
    </row>
    <row r="1112" spans="1:28" ht="15">
      <c r="A1112" s="276" t="s">
        <v>17739</v>
      </c>
      <c r="B1112" s="364" t="s">
        <v>1216</v>
      </c>
      <c r="C1112" s="211" t="s">
        <v>17740</v>
      </c>
      <c r="D1112" s="217" t="s">
        <v>17741</v>
      </c>
      <c r="E1112" s="276" t="s">
        <v>17742</v>
      </c>
      <c r="F1112" s="199" t="s">
        <v>16274</v>
      </c>
      <c r="G1112" s="345" t="s">
        <v>17746</v>
      </c>
      <c r="H1112" s="199"/>
      <c r="I1112" s="359">
        <v>20150602</v>
      </c>
      <c r="J1112" s="361">
        <v>20150802</v>
      </c>
      <c r="K1112" s="361" t="s">
        <v>13580</v>
      </c>
      <c r="L1112" s="384" t="s">
        <v>18252</v>
      </c>
      <c r="M1112" s="384" t="s">
        <v>18253</v>
      </c>
      <c r="N1112" s="281" t="s">
        <v>14352</v>
      </c>
      <c r="O1112" s="359" t="s">
        <v>17779</v>
      </c>
      <c r="P1112" s="211"/>
      <c r="Q1112" s="380">
        <v>8</v>
      </c>
      <c r="R1112" s="211"/>
      <c r="S1112" s="369" t="s">
        <v>16684</v>
      </c>
      <c r="T1112" s="382">
        <v>1</v>
      </c>
      <c r="U1112" s="211"/>
      <c r="V1112" s="211"/>
      <c r="W1112" s="211"/>
      <c r="X1112" s="211"/>
      <c r="Y1112" s="211"/>
      <c r="Z1112" s="211"/>
      <c r="AA1112" s="211"/>
      <c r="AB1112" s="211"/>
    </row>
    <row r="1113" spans="1:28" ht="15">
      <c r="A1113" s="276" t="s">
        <v>17739</v>
      </c>
      <c r="B1113" s="364" t="s">
        <v>1216</v>
      </c>
      <c r="C1113" s="211" t="s">
        <v>17740</v>
      </c>
      <c r="D1113" s="217" t="s">
        <v>17741</v>
      </c>
      <c r="E1113" s="276" t="s">
        <v>17742</v>
      </c>
      <c r="F1113" s="199" t="s">
        <v>16274</v>
      </c>
      <c r="G1113" s="345" t="s">
        <v>17746</v>
      </c>
      <c r="H1113" s="199"/>
      <c r="I1113" s="359">
        <v>20150602</v>
      </c>
      <c r="J1113" s="361">
        <v>20150802</v>
      </c>
      <c r="K1113" s="361" t="s">
        <v>13580</v>
      </c>
      <c r="L1113" s="384" t="s">
        <v>18254</v>
      </c>
      <c r="M1113" s="384" t="s">
        <v>18255</v>
      </c>
      <c r="N1113" s="281" t="s">
        <v>14352</v>
      </c>
      <c r="O1113" s="359" t="s">
        <v>17779</v>
      </c>
      <c r="P1113" s="211"/>
      <c r="Q1113" s="380">
        <v>8</v>
      </c>
      <c r="R1113" s="211"/>
      <c r="S1113" s="369" t="s">
        <v>16684</v>
      </c>
      <c r="T1113" s="382">
        <v>1</v>
      </c>
      <c r="U1113" s="211"/>
      <c r="V1113" s="211"/>
      <c r="W1113" s="211"/>
      <c r="X1113" s="211"/>
      <c r="Y1113" s="211"/>
      <c r="Z1113" s="211"/>
      <c r="AA1113" s="211"/>
      <c r="AB1113" s="211"/>
    </row>
    <row r="1114" spans="1:28" ht="15">
      <c r="A1114" s="276" t="s">
        <v>17739</v>
      </c>
      <c r="B1114" s="364" t="s">
        <v>1216</v>
      </c>
      <c r="C1114" s="211" t="s">
        <v>17740</v>
      </c>
      <c r="D1114" s="217" t="s">
        <v>17741</v>
      </c>
      <c r="E1114" s="276" t="s">
        <v>17742</v>
      </c>
      <c r="F1114" s="199" t="s">
        <v>16274</v>
      </c>
      <c r="G1114" s="345" t="s">
        <v>17746</v>
      </c>
      <c r="H1114" s="199"/>
      <c r="I1114" s="359">
        <v>20150602</v>
      </c>
      <c r="J1114" s="361">
        <v>20150802</v>
      </c>
      <c r="K1114" s="361" t="s">
        <v>13580</v>
      </c>
      <c r="L1114" s="384" t="s">
        <v>18256</v>
      </c>
      <c r="M1114" s="384" t="s">
        <v>18257</v>
      </c>
      <c r="N1114" s="281" t="s">
        <v>14352</v>
      </c>
      <c r="O1114" s="359" t="s">
        <v>17779</v>
      </c>
      <c r="P1114" s="211"/>
      <c r="Q1114" s="380">
        <v>8</v>
      </c>
      <c r="R1114" s="211"/>
      <c r="S1114" s="369" t="s">
        <v>16684</v>
      </c>
      <c r="T1114" s="382">
        <v>1</v>
      </c>
      <c r="U1114" s="211"/>
      <c r="V1114" s="211"/>
      <c r="W1114" s="211"/>
      <c r="X1114" s="211"/>
      <c r="Y1114" s="211"/>
      <c r="Z1114" s="211"/>
      <c r="AA1114" s="211"/>
      <c r="AB1114" s="211"/>
    </row>
    <row r="1115" spans="1:28" ht="15">
      <c r="A1115" s="276" t="s">
        <v>17739</v>
      </c>
      <c r="B1115" s="364" t="s">
        <v>1216</v>
      </c>
      <c r="C1115" s="211" t="s">
        <v>17740</v>
      </c>
      <c r="D1115" s="217" t="s">
        <v>17741</v>
      </c>
      <c r="E1115" s="276" t="s">
        <v>17742</v>
      </c>
      <c r="F1115" s="199" t="s">
        <v>16274</v>
      </c>
      <c r="G1115" s="345" t="s">
        <v>17746</v>
      </c>
      <c r="H1115" s="199"/>
      <c r="I1115" s="359">
        <v>20150602</v>
      </c>
      <c r="J1115" s="361">
        <v>20150802</v>
      </c>
      <c r="K1115" s="361" t="s">
        <v>13580</v>
      </c>
      <c r="L1115" s="384" t="s">
        <v>18258</v>
      </c>
      <c r="M1115" s="384" t="s">
        <v>18259</v>
      </c>
      <c r="N1115" s="281" t="s">
        <v>14352</v>
      </c>
      <c r="O1115" s="359" t="s">
        <v>17779</v>
      </c>
      <c r="P1115" s="211"/>
      <c r="Q1115" s="380">
        <v>8</v>
      </c>
      <c r="R1115" s="211"/>
      <c r="S1115" s="369" t="s">
        <v>16684</v>
      </c>
      <c r="T1115" s="382">
        <v>1</v>
      </c>
      <c r="U1115" s="211"/>
      <c r="V1115" s="211"/>
      <c r="W1115" s="211"/>
      <c r="X1115" s="211"/>
      <c r="Y1115" s="211"/>
      <c r="Z1115" s="211"/>
      <c r="AA1115" s="211"/>
      <c r="AB1115" s="211"/>
    </row>
    <row r="1116" spans="1:28" ht="15">
      <c r="A1116" s="276" t="s">
        <v>17739</v>
      </c>
      <c r="B1116" s="364" t="s">
        <v>1216</v>
      </c>
      <c r="C1116" s="211" t="s">
        <v>17740</v>
      </c>
      <c r="D1116" s="217" t="s">
        <v>17741</v>
      </c>
      <c r="E1116" s="276" t="s">
        <v>17742</v>
      </c>
      <c r="F1116" s="199" t="s">
        <v>16274</v>
      </c>
      <c r="G1116" s="345" t="s">
        <v>17746</v>
      </c>
      <c r="H1116" s="199"/>
      <c r="I1116" s="359">
        <v>20150602</v>
      </c>
      <c r="J1116" s="361">
        <v>20150802</v>
      </c>
      <c r="K1116" s="361" t="s">
        <v>13580</v>
      </c>
      <c r="L1116" s="384" t="s">
        <v>18260</v>
      </c>
      <c r="M1116" s="384" t="s">
        <v>18261</v>
      </c>
      <c r="N1116" s="281" t="s">
        <v>14352</v>
      </c>
      <c r="O1116" s="359" t="s">
        <v>17779</v>
      </c>
      <c r="P1116" s="211"/>
      <c r="Q1116" s="380">
        <v>8</v>
      </c>
      <c r="R1116" s="211"/>
      <c r="S1116" s="369" t="s">
        <v>16684</v>
      </c>
      <c r="T1116" s="382">
        <v>1</v>
      </c>
      <c r="U1116" s="211"/>
      <c r="V1116" s="211"/>
      <c r="W1116" s="211"/>
      <c r="X1116" s="211"/>
      <c r="Y1116" s="211"/>
      <c r="Z1116" s="211"/>
      <c r="AA1116" s="211"/>
      <c r="AB1116" s="211"/>
    </row>
    <row r="1117" spans="1:28" ht="15">
      <c r="A1117" s="276" t="s">
        <v>17739</v>
      </c>
      <c r="B1117" s="364" t="s">
        <v>1216</v>
      </c>
      <c r="C1117" s="211" t="s">
        <v>17740</v>
      </c>
      <c r="D1117" s="217" t="s">
        <v>17741</v>
      </c>
      <c r="E1117" s="276" t="s">
        <v>17742</v>
      </c>
      <c r="F1117" s="199" t="s">
        <v>16274</v>
      </c>
      <c r="G1117" s="345" t="s">
        <v>17746</v>
      </c>
      <c r="H1117" s="199"/>
      <c r="I1117" s="359">
        <v>20150602</v>
      </c>
      <c r="J1117" s="361">
        <v>20150802</v>
      </c>
      <c r="K1117" s="361" t="s">
        <v>13580</v>
      </c>
      <c r="L1117" s="384" t="s">
        <v>18262</v>
      </c>
      <c r="M1117" s="384" t="s">
        <v>18263</v>
      </c>
      <c r="N1117" s="281" t="s">
        <v>14352</v>
      </c>
      <c r="O1117" s="359" t="s">
        <v>17779</v>
      </c>
      <c r="P1117" s="211"/>
      <c r="Q1117" s="380">
        <v>8</v>
      </c>
      <c r="R1117" s="211"/>
      <c r="S1117" s="369" t="s">
        <v>16684</v>
      </c>
      <c r="T1117" s="382">
        <v>1</v>
      </c>
      <c r="U1117" s="211"/>
      <c r="V1117" s="211"/>
      <c r="W1117" s="211"/>
      <c r="X1117" s="211"/>
      <c r="Y1117" s="211"/>
      <c r="Z1117" s="211"/>
      <c r="AA1117" s="211"/>
      <c r="AB1117" s="211"/>
    </row>
    <row r="1118" spans="1:28" ht="15">
      <c r="A1118" s="276" t="s">
        <v>17739</v>
      </c>
      <c r="B1118" s="364" t="s">
        <v>1216</v>
      </c>
      <c r="C1118" s="211" t="s">
        <v>17740</v>
      </c>
      <c r="D1118" s="217" t="s">
        <v>17741</v>
      </c>
      <c r="E1118" s="276" t="s">
        <v>17742</v>
      </c>
      <c r="F1118" s="199" t="s">
        <v>16274</v>
      </c>
      <c r="G1118" s="345" t="s">
        <v>17746</v>
      </c>
      <c r="H1118" s="199"/>
      <c r="I1118" s="359">
        <v>20150602</v>
      </c>
      <c r="J1118" s="361">
        <v>20150802</v>
      </c>
      <c r="K1118" s="361" t="s">
        <v>13580</v>
      </c>
      <c r="L1118" s="384" t="s">
        <v>18264</v>
      </c>
      <c r="M1118" s="384" t="s">
        <v>18265</v>
      </c>
      <c r="N1118" s="281" t="s">
        <v>14352</v>
      </c>
      <c r="O1118" s="359" t="s">
        <v>17779</v>
      </c>
      <c r="P1118" s="211"/>
      <c r="Q1118" s="380">
        <v>8</v>
      </c>
      <c r="R1118" s="211"/>
      <c r="S1118" s="369" t="s">
        <v>16684</v>
      </c>
      <c r="T1118" s="382">
        <v>1</v>
      </c>
      <c r="U1118" s="211"/>
      <c r="V1118" s="211"/>
      <c r="W1118" s="211"/>
      <c r="X1118" s="211"/>
      <c r="Y1118" s="211"/>
      <c r="Z1118" s="211"/>
      <c r="AA1118" s="211"/>
      <c r="AB1118" s="211"/>
    </row>
    <row r="1119" spans="1:28" ht="15">
      <c r="A1119" s="276" t="s">
        <v>17739</v>
      </c>
      <c r="B1119" s="364" t="s">
        <v>1216</v>
      </c>
      <c r="C1119" s="211" t="s">
        <v>17740</v>
      </c>
      <c r="D1119" s="217" t="s">
        <v>17741</v>
      </c>
      <c r="E1119" s="276" t="s">
        <v>17742</v>
      </c>
      <c r="F1119" s="199" t="s">
        <v>16274</v>
      </c>
      <c r="G1119" s="345" t="s">
        <v>17746</v>
      </c>
      <c r="H1119" s="199"/>
      <c r="I1119" s="359">
        <v>20150602</v>
      </c>
      <c r="J1119" s="361">
        <v>20150802</v>
      </c>
      <c r="K1119" s="361" t="s">
        <v>13580</v>
      </c>
      <c r="L1119" s="384" t="s">
        <v>18266</v>
      </c>
      <c r="M1119" s="384" t="s">
        <v>18267</v>
      </c>
      <c r="N1119" s="281" t="s">
        <v>14352</v>
      </c>
      <c r="O1119" s="359" t="s">
        <v>17779</v>
      </c>
      <c r="P1119" s="211"/>
      <c r="Q1119" s="380">
        <v>8</v>
      </c>
      <c r="R1119" s="211"/>
      <c r="S1119" s="369" t="s">
        <v>16684</v>
      </c>
      <c r="T1119" s="382">
        <v>1</v>
      </c>
      <c r="U1119" s="211"/>
      <c r="V1119" s="211"/>
      <c r="W1119" s="211"/>
      <c r="X1119" s="211"/>
      <c r="Y1119" s="211"/>
      <c r="Z1119" s="211"/>
      <c r="AA1119" s="211"/>
      <c r="AB1119" s="211"/>
    </row>
    <row r="1120" spans="1:28" ht="15">
      <c r="A1120" s="276" t="s">
        <v>17739</v>
      </c>
      <c r="B1120" s="364" t="s">
        <v>1216</v>
      </c>
      <c r="C1120" s="211" t="s">
        <v>17740</v>
      </c>
      <c r="D1120" s="217" t="s">
        <v>17741</v>
      </c>
      <c r="E1120" s="276" t="s">
        <v>17742</v>
      </c>
      <c r="F1120" s="199" t="s">
        <v>16274</v>
      </c>
      <c r="G1120" s="345" t="s">
        <v>17746</v>
      </c>
      <c r="H1120" s="199"/>
      <c r="I1120" s="359">
        <v>20150602</v>
      </c>
      <c r="J1120" s="361">
        <v>20150802</v>
      </c>
      <c r="K1120" s="361" t="s">
        <v>13580</v>
      </c>
      <c r="L1120" s="384" t="s">
        <v>18268</v>
      </c>
      <c r="M1120" s="384" t="s">
        <v>18269</v>
      </c>
      <c r="N1120" s="281" t="s">
        <v>14352</v>
      </c>
      <c r="O1120" s="359" t="s">
        <v>17779</v>
      </c>
      <c r="P1120" s="211"/>
      <c r="Q1120" s="380">
        <v>8</v>
      </c>
      <c r="R1120" s="211"/>
      <c r="S1120" s="369" t="s">
        <v>16684</v>
      </c>
      <c r="T1120" s="382">
        <v>1</v>
      </c>
      <c r="U1120" s="211"/>
      <c r="V1120" s="211"/>
      <c r="W1120" s="211"/>
      <c r="X1120" s="211"/>
      <c r="Y1120" s="211"/>
      <c r="Z1120" s="211"/>
      <c r="AA1120" s="211"/>
      <c r="AB1120" s="211"/>
    </row>
    <row r="1121" spans="1:28" ht="15">
      <c r="A1121" s="276" t="s">
        <v>17739</v>
      </c>
      <c r="B1121" s="364" t="s">
        <v>1216</v>
      </c>
      <c r="C1121" s="211" t="s">
        <v>17740</v>
      </c>
      <c r="D1121" s="217" t="s">
        <v>17741</v>
      </c>
      <c r="E1121" s="276" t="s">
        <v>17742</v>
      </c>
      <c r="F1121" s="199" t="s">
        <v>16274</v>
      </c>
      <c r="G1121" s="345" t="s">
        <v>17746</v>
      </c>
      <c r="H1121" s="199"/>
      <c r="I1121" s="359">
        <v>20150602</v>
      </c>
      <c r="J1121" s="361">
        <v>20150802</v>
      </c>
      <c r="K1121" s="361" t="s">
        <v>13580</v>
      </c>
      <c r="L1121" s="384" t="s">
        <v>18270</v>
      </c>
      <c r="M1121" s="384" t="s">
        <v>18271</v>
      </c>
      <c r="N1121" s="281" t="s">
        <v>14352</v>
      </c>
      <c r="O1121" s="359" t="s">
        <v>17779</v>
      </c>
      <c r="P1121" s="211"/>
      <c r="Q1121" s="380">
        <v>8</v>
      </c>
      <c r="R1121" s="211"/>
      <c r="S1121" s="369" t="s">
        <v>16684</v>
      </c>
      <c r="T1121" s="382">
        <v>1</v>
      </c>
      <c r="U1121" s="211"/>
      <c r="V1121" s="211"/>
      <c r="W1121" s="211"/>
      <c r="X1121" s="211"/>
      <c r="Y1121" s="211"/>
      <c r="Z1121" s="211"/>
      <c r="AA1121" s="211"/>
      <c r="AB1121" s="211"/>
    </row>
    <row r="1122" spans="1:28" ht="15">
      <c r="A1122" s="276" t="s">
        <v>17739</v>
      </c>
      <c r="B1122" s="364" t="s">
        <v>1216</v>
      </c>
      <c r="C1122" s="211" t="s">
        <v>17740</v>
      </c>
      <c r="D1122" s="217" t="s">
        <v>17741</v>
      </c>
      <c r="E1122" s="276" t="s">
        <v>17742</v>
      </c>
      <c r="F1122" s="199" t="s">
        <v>16274</v>
      </c>
      <c r="G1122" s="345" t="s">
        <v>17746</v>
      </c>
      <c r="H1122" s="199"/>
      <c r="I1122" s="359">
        <v>20150602</v>
      </c>
      <c r="J1122" s="361">
        <v>20150802</v>
      </c>
      <c r="K1122" s="361" t="s">
        <v>13580</v>
      </c>
      <c r="L1122" s="384" t="s">
        <v>18272</v>
      </c>
      <c r="M1122" s="384" t="s">
        <v>18273</v>
      </c>
      <c r="N1122" s="281" t="s">
        <v>14352</v>
      </c>
      <c r="O1122" s="359" t="s">
        <v>17779</v>
      </c>
      <c r="P1122" s="211"/>
      <c r="Q1122" s="380">
        <v>8</v>
      </c>
      <c r="R1122" s="211"/>
      <c r="S1122" s="369" t="s">
        <v>16684</v>
      </c>
      <c r="T1122" s="382">
        <v>1</v>
      </c>
      <c r="U1122" s="211"/>
      <c r="V1122" s="211"/>
      <c r="W1122" s="211"/>
      <c r="X1122" s="211"/>
      <c r="Y1122" s="211"/>
      <c r="Z1122" s="211"/>
      <c r="AA1122" s="211"/>
      <c r="AB1122" s="211"/>
    </row>
    <row r="1123" spans="1:28" ht="15">
      <c r="A1123" s="276" t="s">
        <v>17739</v>
      </c>
      <c r="B1123" s="364" t="s">
        <v>1216</v>
      </c>
      <c r="C1123" s="211" t="s">
        <v>17740</v>
      </c>
      <c r="D1123" s="217" t="s">
        <v>17741</v>
      </c>
      <c r="E1123" s="276" t="s">
        <v>17742</v>
      </c>
      <c r="F1123" s="199" t="s">
        <v>16274</v>
      </c>
      <c r="G1123" s="345" t="s">
        <v>17746</v>
      </c>
      <c r="H1123" s="199"/>
      <c r="I1123" s="359">
        <v>20150602</v>
      </c>
      <c r="J1123" s="361">
        <v>20150802</v>
      </c>
      <c r="K1123" s="361" t="s">
        <v>13580</v>
      </c>
      <c r="L1123" s="384" t="s">
        <v>18274</v>
      </c>
      <c r="M1123" s="384" t="s">
        <v>18275</v>
      </c>
      <c r="N1123" s="281" t="s">
        <v>14352</v>
      </c>
      <c r="O1123" s="359" t="s">
        <v>17779</v>
      </c>
      <c r="P1123" s="211"/>
      <c r="Q1123" s="380">
        <v>8</v>
      </c>
      <c r="R1123" s="211"/>
      <c r="S1123" s="369" t="s">
        <v>16684</v>
      </c>
      <c r="T1123" s="382">
        <v>1</v>
      </c>
      <c r="U1123" s="211"/>
      <c r="V1123" s="211"/>
      <c r="W1123" s="211"/>
      <c r="X1123" s="211"/>
      <c r="Y1123" s="211"/>
      <c r="Z1123" s="211"/>
      <c r="AA1123" s="211"/>
      <c r="AB1123" s="211"/>
    </row>
    <row r="1124" spans="1:28" ht="15">
      <c r="A1124" s="276" t="s">
        <v>17739</v>
      </c>
      <c r="B1124" s="364" t="s">
        <v>1216</v>
      </c>
      <c r="C1124" s="211" t="s">
        <v>17740</v>
      </c>
      <c r="D1124" s="217" t="s">
        <v>17741</v>
      </c>
      <c r="E1124" s="276" t="s">
        <v>17742</v>
      </c>
      <c r="F1124" s="199" t="s">
        <v>16274</v>
      </c>
      <c r="G1124" s="345" t="s">
        <v>17746</v>
      </c>
      <c r="H1124" s="199"/>
      <c r="I1124" s="359">
        <v>20150602</v>
      </c>
      <c r="J1124" s="361">
        <v>20150802</v>
      </c>
      <c r="K1124" s="361" t="s">
        <v>13580</v>
      </c>
      <c r="L1124" s="384" t="s">
        <v>18276</v>
      </c>
      <c r="M1124" s="384" t="s">
        <v>18277</v>
      </c>
      <c r="N1124" s="281" t="s">
        <v>14352</v>
      </c>
      <c r="O1124" s="359" t="s">
        <v>17779</v>
      </c>
      <c r="P1124" s="211"/>
      <c r="Q1124" s="380">
        <v>8</v>
      </c>
      <c r="R1124" s="211"/>
      <c r="S1124" s="369" t="s">
        <v>16684</v>
      </c>
      <c r="T1124" s="382">
        <v>1</v>
      </c>
      <c r="U1124" s="211"/>
      <c r="V1124" s="211"/>
      <c r="W1124" s="211"/>
      <c r="X1124" s="211"/>
      <c r="Y1124" s="211"/>
      <c r="Z1124" s="211"/>
      <c r="AA1124" s="211"/>
      <c r="AB1124" s="211"/>
    </row>
    <row r="1125" spans="1:28" ht="15">
      <c r="A1125" s="276" t="s">
        <v>17739</v>
      </c>
      <c r="B1125" s="364" t="s">
        <v>1216</v>
      </c>
      <c r="C1125" s="211" t="s">
        <v>17740</v>
      </c>
      <c r="D1125" s="217" t="s">
        <v>17741</v>
      </c>
      <c r="E1125" s="276" t="s">
        <v>17742</v>
      </c>
      <c r="F1125" s="199" t="s">
        <v>16274</v>
      </c>
      <c r="G1125" s="345" t="s">
        <v>17746</v>
      </c>
      <c r="H1125" s="199"/>
      <c r="I1125" s="359">
        <v>20150602</v>
      </c>
      <c r="J1125" s="361">
        <v>20150802</v>
      </c>
      <c r="K1125" s="361" t="s">
        <v>13580</v>
      </c>
      <c r="L1125" s="384" t="s">
        <v>18278</v>
      </c>
      <c r="M1125" s="384" t="s">
        <v>18279</v>
      </c>
      <c r="N1125" s="281" t="s">
        <v>14352</v>
      </c>
      <c r="O1125" s="359" t="s">
        <v>17779</v>
      </c>
      <c r="P1125" s="211"/>
      <c r="Q1125" s="380">
        <v>8</v>
      </c>
      <c r="R1125" s="211"/>
      <c r="S1125" s="369" t="s">
        <v>16684</v>
      </c>
      <c r="T1125" s="382">
        <v>1</v>
      </c>
      <c r="U1125" s="211"/>
      <c r="V1125" s="211"/>
      <c r="W1125" s="211"/>
      <c r="X1125" s="211"/>
      <c r="Y1125" s="211"/>
      <c r="Z1125" s="211"/>
      <c r="AA1125" s="211"/>
      <c r="AB1125" s="211"/>
    </row>
    <row r="1126" spans="1:28" ht="15">
      <c r="A1126" s="276" t="s">
        <v>17739</v>
      </c>
      <c r="B1126" s="364" t="s">
        <v>1216</v>
      </c>
      <c r="C1126" s="211" t="s">
        <v>17740</v>
      </c>
      <c r="D1126" s="217" t="s">
        <v>17741</v>
      </c>
      <c r="E1126" s="276" t="s">
        <v>17742</v>
      </c>
      <c r="F1126" s="199" t="s">
        <v>16274</v>
      </c>
      <c r="G1126" s="345" t="s">
        <v>17746</v>
      </c>
      <c r="H1126" s="199"/>
      <c r="I1126" s="359">
        <v>20150602</v>
      </c>
      <c r="J1126" s="361">
        <v>20150802</v>
      </c>
      <c r="K1126" s="361" t="s">
        <v>13580</v>
      </c>
      <c r="L1126" s="384" t="s">
        <v>18280</v>
      </c>
      <c r="M1126" s="384" t="s">
        <v>18281</v>
      </c>
      <c r="N1126" s="281" t="s">
        <v>14352</v>
      </c>
      <c r="O1126" s="359" t="s">
        <v>17779</v>
      </c>
      <c r="P1126" s="211"/>
      <c r="Q1126" s="380">
        <v>8</v>
      </c>
      <c r="R1126" s="211"/>
      <c r="S1126" s="369" t="s">
        <v>16684</v>
      </c>
      <c r="T1126" s="382">
        <v>1</v>
      </c>
      <c r="U1126" s="211"/>
      <c r="V1126" s="211"/>
      <c r="W1126" s="211"/>
      <c r="X1126" s="211"/>
      <c r="Y1126" s="211"/>
      <c r="Z1126" s="211"/>
      <c r="AA1126" s="211"/>
      <c r="AB1126" s="211"/>
    </row>
    <row r="1127" spans="1:28" ht="15">
      <c r="A1127" s="276" t="s">
        <v>17739</v>
      </c>
      <c r="B1127" s="364" t="s">
        <v>1216</v>
      </c>
      <c r="C1127" s="211" t="s">
        <v>17740</v>
      </c>
      <c r="D1127" s="217" t="s">
        <v>17741</v>
      </c>
      <c r="E1127" s="276" t="s">
        <v>17742</v>
      </c>
      <c r="F1127" s="199" t="s">
        <v>16274</v>
      </c>
      <c r="G1127" s="345" t="s">
        <v>17746</v>
      </c>
      <c r="H1127" s="199"/>
      <c r="I1127" s="359">
        <v>20150602</v>
      </c>
      <c r="J1127" s="361">
        <v>20150802</v>
      </c>
      <c r="K1127" s="361" t="s">
        <v>13580</v>
      </c>
      <c r="L1127" s="384" t="s">
        <v>18282</v>
      </c>
      <c r="M1127" s="384" t="s">
        <v>18283</v>
      </c>
      <c r="N1127" s="281" t="s">
        <v>14352</v>
      </c>
      <c r="O1127" s="359" t="s">
        <v>17779</v>
      </c>
      <c r="P1127" s="211"/>
      <c r="Q1127" s="380">
        <v>8</v>
      </c>
      <c r="R1127" s="211"/>
      <c r="S1127" s="369" t="s">
        <v>16684</v>
      </c>
      <c r="T1127" s="382">
        <v>1</v>
      </c>
      <c r="U1127" s="211"/>
      <c r="V1127" s="211"/>
      <c r="W1127" s="211"/>
      <c r="X1127" s="211"/>
      <c r="Y1127" s="211"/>
      <c r="Z1127" s="211"/>
      <c r="AA1127" s="211"/>
      <c r="AB1127" s="211"/>
    </row>
    <row r="1128" spans="1:28" ht="15">
      <c r="A1128" s="276" t="s">
        <v>17739</v>
      </c>
      <c r="B1128" s="364" t="s">
        <v>1216</v>
      </c>
      <c r="C1128" s="211" t="s">
        <v>17740</v>
      </c>
      <c r="D1128" s="217" t="s">
        <v>17741</v>
      </c>
      <c r="E1128" s="276" t="s">
        <v>17742</v>
      </c>
      <c r="F1128" s="199" t="s">
        <v>16274</v>
      </c>
      <c r="G1128" s="345" t="s">
        <v>17746</v>
      </c>
      <c r="H1128" s="199"/>
      <c r="I1128" s="359">
        <v>20150602</v>
      </c>
      <c r="J1128" s="361">
        <v>20150802</v>
      </c>
      <c r="K1128" s="361" t="s">
        <v>13580</v>
      </c>
      <c r="L1128" s="384" t="s">
        <v>18284</v>
      </c>
      <c r="M1128" s="384" t="s">
        <v>18285</v>
      </c>
      <c r="N1128" s="281" t="s">
        <v>14352</v>
      </c>
      <c r="O1128" s="359" t="s">
        <v>17779</v>
      </c>
      <c r="P1128" s="211"/>
      <c r="Q1128" s="380">
        <v>8</v>
      </c>
      <c r="R1128" s="211"/>
      <c r="S1128" s="369" t="s">
        <v>16684</v>
      </c>
      <c r="T1128" s="382">
        <v>1</v>
      </c>
      <c r="U1128" s="211"/>
      <c r="V1128" s="211"/>
      <c r="W1128" s="211"/>
      <c r="X1128" s="211"/>
      <c r="Y1128" s="211"/>
      <c r="Z1128" s="211"/>
      <c r="AA1128" s="211"/>
      <c r="AB1128" s="211"/>
    </row>
    <row r="1129" spans="1:28" ht="15">
      <c r="A1129" s="276" t="s">
        <v>17739</v>
      </c>
      <c r="B1129" s="364" t="s">
        <v>1216</v>
      </c>
      <c r="C1129" s="211" t="s">
        <v>17740</v>
      </c>
      <c r="D1129" s="217" t="s">
        <v>17741</v>
      </c>
      <c r="E1129" s="276" t="s">
        <v>17742</v>
      </c>
      <c r="F1129" s="199" t="s">
        <v>16274</v>
      </c>
      <c r="G1129" s="345" t="s">
        <v>17746</v>
      </c>
      <c r="H1129" s="199"/>
      <c r="I1129" s="359">
        <v>20150602</v>
      </c>
      <c r="J1129" s="361">
        <v>20150802</v>
      </c>
      <c r="K1129" s="361" t="s">
        <v>13580</v>
      </c>
      <c r="L1129" s="384" t="s">
        <v>18286</v>
      </c>
      <c r="M1129" s="384" t="s">
        <v>18287</v>
      </c>
      <c r="N1129" s="281" t="s">
        <v>14352</v>
      </c>
      <c r="O1129" s="359" t="s">
        <v>17779</v>
      </c>
      <c r="P1129" s="211"/>
      <c r="Q1129" s="380">
        <v>8</v>
      </c>
      <c r="R1129" s="211"/>
      <c r="S1129" s="369" t="s">
        <v>16684</v>
      </c>
      <c r="T1129" s="382">
        <v>1</v>
      </c>
      <c r="U1129" s="211"/>
      <c r="V1129" s="211"/>
      <c r="W1129" s="211"/>
      <c r="X1129" s="211"/>
      <c r="Y1129" s="211"/>
      <c r="Z1129" s="211"/>
      <c r="AA1129" s="211"/>
      <c r="AB1129" s="211"/>
    </row>
    <row r="1130" spans="1:28" ht="15">
      <c r="A1130" s="276" t="s">
        <v>17739</v>
      </c>
      <c r="B1130" s="364" t="s">
        <v>1216</v>
      </c>
      <c r="C1130" s="211" t="s">
        <v>17740</v>
      </c>
      <c r="D1130" s="217" t="s">
        <v>17741</v>
      </c>
      <c r="E1130" s="276" t="s">
        <v>17742</v>
      </c>
      <c r="F1130" s="199" t="s">
        <v>16274</v>
      </c>
      <c r="G1130" s="345" t="s">
        <v>17746</v>
      </c>
      <c r="H1130" s="199"/>
      <c r="I1130" s="359">
        <v>20150602</v>
      </c>
      <c r="J1130" s="361">
        <v>20150802</v>
      </c>
      <c r="K1130" s="361" t="s">
        <v>13580</v>
      </c>
      <c r="L1130" s="384" t="s">
        <v>18288</v>
      </c>
      <c r="M1130" s="384" t="s">
        <v>18289</v>
      </c>
      <c r="N1130" s="281" t="s">
        <v>14352</v>
      </c>
      <c r="O1130" s="359" t="s">
        <v>17779</v>
      </c>
      <c r="P1130" s="211"/>
      <c r="Q1130" s="380">
        <v>8</v>
      </c>
      <c r="R1130" s="211"/>
      <c r="S1130" s="369" t="s">
        <v>16684</v>
      </c>
      <c r="T1130" s="382">
        <v>1</v>
      </c>
      <c r="U1130" s="211"/>
      <c r="V1130" s="211"/>
      <c r="W1130" s="211"/>
      <c r="X1130" s="211"/>
      <c r="Y1130" s="211"/>
      <c r="Z1130" s="211"/>
      <c r="AA1130" s="211"/>
      <c r="AB1130" s="211"/>
    </row>
    <row r="1131" spans="1:28" ht="15">
      <c r="A1131" s="276" t="s">
        <v>17739</v>
      </c>
      <c r="B1131" s="364" t="s">
        <v>1216</v>
      </c>
      <c r="C1131" s="211" t="s">
        <v>17740</v>
      </c>
      <c r="D1131" s="217" t="s">
        <v>17741</v>
      </c>
      <c r="E1131" s="276" t="s">
        <v>17742</v>
      </c>
      <c r="F1131" s="199" t="s">
        <v>16274</v>
      </c>
      <c r="G1131" s="345" t="s">
        <v>17746</v>
      </c>
      <c r="H1131" s="199"/>
      <c r="I1131" s="359">
        <v>20150602</v>
      </c>
      <c r="J1131" s="361">
        <v>20150802</v>
      </c>
      <c r="K1131" s="361" t="s">
        <v>13580</v>
      </c>
      <c r="L1131" s="384" t="s">
        <v>18290</v>
      </c>
      <c r="M1131" s="384" t="s">
        <v>18291</v>
      </c>
      <c r="N1131" s="281" t="s">
        <v>14352</v>
      </c>
      <c r="O1131" s="359" t="s">
        <v>17779</v>
      </c>
      <c r="P1131" s="211"/>
      <c r="Q1131" s="380">
        <v>8</v>
      </c>
      <c r="R1131" s="211"/>
      <c r="S1131" s="369" t="s">
        <v>16684</v>
      </c>
      <c r="T1131" s="382">
        <v>1</v>
      </c>
      <c r="U1131" s="211"/>
      <c r="V1131" s="211"/>
      <c r="W1131" s="211"/>
      <c r="X1131" s="211"/>
      <c r="Y1131" s="211"/>
      <c r="Z1131" s="211"/>
      <c r="AA1131" s="211"/>
      <c r="AB1131" s="211"/>
    </row>
    <row r="1132" spans="1:28" ht="15">
      <c r="A1132" s="276" t="s">
        <v>17739</v>
      </c>
      <c r="B1132" s="364" t="s">
        <v>1216</v>
      </c>
      <c r="C1132" s="211" t="s">
        <v>17740</v>
      </c>
      <c r="D1132" s="217" t="s">
        <v>17741</v>
      </c>
      <c r="E1132" s="276" t="s">
        <v>17742</v>
      </c>
      <c r="F1132" s="199" t="s">
        <v>16274</v>
      </c>
      <c r="G1132" s="345" t="s">
        <v>17746</v>
      </c>
      <c r="H1132" s="199"/>
      <c r="I1132" s="359">
        <v>20150602</v>
      </c>
      <c r="J1132" s="361">
        <v>20150802</v>
      </c>
      <c r="K1132" s="361" t="s">
        <v>13580</v>
      </c>
      <c r="L1132" s="384" t="s">
        <v>18292</v>
      </c>
      <c r="M1132" s="384" t="s">
        <v>18293</v>
      </c>
      <c r="N1132" s="281" t="s">
        <v>14352</v>
      </c>
      <c r="O1132" s="359" t="s">
        <v>17779</v>
      </c>
      <c r="P1132" s="211"/>
      <c r="Q1132" s="380">
        <v>8</v>
      </c>
      <c r="R1132" s="211"/>
      <c r="S1132" s="369" t="s">
        <v>16684</v>
      </c>
      <c r="T1132" s="382">
        <v>1</v>
      </c>
      <c r="U1132" s="211"/>
      <c r="V1132" s="211"/>
      <c r="W1132" s="211"/>
      <c r="X1132" s="211"/>
      <c r="Y1132" s="211"/>
      <c r="Z1132" s="211"/>
      <c r="AA1132" s="211"/>
      <c r="AB1132" s="211"/>
    </row>
    <row r="1133" spans="1:28" ht="15">
      <c r="A1133" s="276" t="s">
        <v>17739</v>
      </c>
      <c r="B1133" s="364" t="s">
        <v>1216</v>
      </c>
      <c r="C1133" s="211" t="s">
        <v>17740</v>
      </c>
      <c r="D1133" s="217" t="s">
        <v>17741</v>
      </c>
      <c r="E1133" s="276" t="s">
        <v>17742</v>
      </c>
      <c r="F1133" s="199" t="s">
        <v>16274</v>
      </c>
      <c r="G1133" s="345" t="s">
        <v>17746</v>
      </c>
      <c r="H1133" s="199"/>
      <c r="I1133" s="359">
        <v>20150602</v>
      </c>
      <c r="J1133" s="361">
        <v>20150802</v>
      </c>
      <c r="K1133" s="361" t="s">
        <v>13580</v>
      </c>
      <c r="L1133" s="384" t="s">
        <v>18294</v>
      </c>
      <c r="M1133" s="384" t="s">
        <v>18295</v>
      </c>
      <c r="N1133" s="281" t="s">
        <v>14352</v>
      </c>
      <c r="O1133" s="359" t="s">
        <v>17779</v>
      </c>
      <c r="P1133" s="211"/>
      <c r="Q1133" s="380">
        <v>8</v>
      </c>
      <c r="R1133" s="211"/>
      <c r="S1133" s="369" t="s">
        <v>16684</v>
      </c>
      <c r="T1133" s="382">
        <v>1</v>
      </c>
      <c r="U1133" s="211"/>
      <c r="V1133" s="211"/>
      <c r="W1133" s="211"/>
      <c r="X1133" s="211"/>
      <c r="Y1133" s="211"/>
      <c r="Z1133" s="211"/>
      <c r="AA1133" s="211"/>
      <c r="AB1133" s="211"/>
    </row>
    <row r="1134" spans="1:28" ht="15">
      <c r="A1134" s="276" t="s">
        <v>17739</v>
      </c>
      <c r="B1134" s="364" t="s">
        <v>1216</v>
      </c>
      <c r="C1134" s="211" t="s">
        <v>17740</v>
      </c>
      <c r="D1134" s="217" t="s">
        <v>17741</v>
      </c>
      <c r="E1134" s="276" t="s">
        <v>17742</v>
      </c>
      <c r="F1134" s="199" t="s">
        <v>16274</v>
      </c>
      <c r="G1134" s="345" t="s">
        <v>17746</v>
      </c>
      <c r="H1134" s="199"/>
      <c r="I1134" s="359">
        <v>20150602</v>
      </c>
      <c r="J1134" s="361">
        <v>20150802</v>
      </c>
      <c r="K1134" s="361" t="s">
        <v>13580</v>
      </c>
      <c r="L1134" s="384" t="s">
        <v>18296</v>
      </c>
      <c r="M1134" s="384" t="s">
        <v>18297</v>
      </c>
      <c r="N1134" s="281" t="s">
        <v>14352</v>
      </c>
      <c r="O1134" s="359" t="s">
        <v>17779</v>
      </c>
      <c r="P1134" s="211"/>
      <c r="Q1134" s="380">
        <v>8</v>
      </c>
      <c r="R1134" s="211"/>
      <c r="S1134" s="369" t="s">
        <v>16684</v>
      </c>
      <c r="T1134" s="382">
        <v>1</v>
      </c>
      <c r="U1134" s="211"/>
      <c r="V1134" s="211"/>
      <c r="W1134" s="211"/>
      <c r="X1134" s="211"/>
      <c r="Y1134" s="211"/>
      <c r="Z1134" s="211"/>
      <c r="AA1134" s="211"/>
      <c r="AB1134" s="211"/>
    </row>
    <row r="1135" spans="1:28" ht="15">
      <c r="A1135" s="276" t="s">
        <v>17739</v>
      </c>
      <c r="B1135" s="364" t="s">
        <v>1216</v>
      </c>
      <c r="C1135" s="211" t="s">
        <v>17740</v>
      </c>
      <c r="D1135" s="217" t="s">
        <v>17741</v>
      </c>
      <c r="E1135" s="276" t="s">
        <v>17742</v>
      </c>
      <c r="F1135" s="199" t="s">
        <v>16274</v>
      </c>
      <c r="G1135" s="345" t="s">
        <v>17746</v>
      </c>
      <c r="H1135" s="199"/>
      <c r="I1135" s="359">
        <v>20150602</v>
      </c>
      <c r="J1135" s="361">
        <v>20150802</v>
      </c>
      <c r="K1135" s="361" t="s">
        <v>13580</v>
      </c>
      <c r="L1135" s="384" t="s">
        <v>18298</v>
      </c>
      <c r="M1135" s="384" t="s">
        <v>18299</v>
      </c>
      <c r="N1135" s="281" t="s">
        <v>14352</v>
      </c>
      <c r="O1135" s="359" t="s">
        <v>17779</v>
      </c>
      <c r="P1135" s="211"/>
      <c r="Q1135" s="380">
        <v>8</v>
      </c>
      <c r="R1135" s="211"/>
      <c r="S1135" s="369" t="s">
        <v>16684</v>
      </c>
      <c r="T1135" s="382">
        <v>1</v>
      </c>
      <c r="U1135" s="211"/>
      <c r="V1135" s="211"/>
      <c r="W1135" s="211"/>
      <c r="X1135" s="211"/>
      <c r="Y1135" s="211"/>
      <c r="Z1135" s="211"/>
      <c r="AA1135" s="211"/>
      <c r="AB1135" s="211"/>
    </row>
    <row r="1136" spans="1:28" ht="15">
      <c r="A1136" s="276" t="s">
        <v>17739</v>
      </c>
      <c r="B1136" s="364" t="s">
        <v>1216</v>
      </c>
      <c r="C1136" s="211" t="s">
        <v>17740</v>
      </c>
      <c r="D1136" s="217" t="s">
        <v>17741</v>
      </c>
      <c r="E1136" s="276" t="s">
        <v>17742</v>
      </c>
      <c r="F1136" s="199" t="s">
        <v>16274</v>
      </c>
      <c r="G1136" s="345" t="s">
        <v>17746</v>
      </c>
      <c r="H1136" s="199"/>
      <c r="I1136" s="359">
        <v>20150602</v>
      </c>
      <c r="J1136" s="361">
        <v>20150802</v>
      </c>
      <c r="K1136" s="361" t="s">
        <v>13580</v>
      </c>
      <c r="L1136" s="384" t="s">
        <v>18300</v>
      </c>
      <c r="M1136" s="384" t="s">
        <v>18301</v>
      </c>
      <c r="N1136" s="281" t="s">
        <v>14352</v>
      </c>
      <c r="O1136" s="359" t="s">
        <v>17779</v>
      </c>
      <c r="P1136" s="211"/>
      <c r="Q1136" s="380">
        <v>8</v>
      </c>
      <c r="R1136" s="211"/>
      <c r="S1136" s="369" t="s">
        <v>16684</v>
      </c>
      <c r="T1136" s="382">
        <v>1</v>
      </c>
      <c r="U1136" s="211"/>
      <c r="V1136" s="211"/>
      <c r="W1136" s="211"/>
      <c r="X1136" s="211"/>
      <c r="Y1136" s="211"/>
      <c r="Z1136" s="211"/>
      <c r="AA1136" s="211"/>
      <c r="AB1136" s="211"/>
    </row>
    <row r="1137" spans="1:28" ht="15">
      <c r="A1137" s="276" t="s">
        <v>17739</v>
      </c>
      <c r="B1137" s="364" t="s">
        <v>1216</v>
      </c>
      <c r="C1137" s="211" t="s">
        <v>17740</v>
      </c>
      <c r="D1137" s="217" t="s">
        <v>17741</v>
      </c>
      <c r="E1137" s="276" t="s">
        <v>17742</v>
      </c>
      <c r="F1137" s="199" t="s">
        <v>16274</v>
      </c>
      <c r="G1137" s="345" t="s">
        <v>17746</v>
      </c>
      <c r="H1137" s="199"/>
      <c r="I1137" s="359">
        <v>20150602</v>
      </c>
      <c r="J1137" s="361">
        <v>20150802</v>
      </c>
      <c r="K1137" s="361" t="s">
        <v>13580</v>
      </c>
      <c r="L1137" s="384" t="s">
        <v>18302</v>
      </c>
      <c r="M1137" s="384" t="s">
        <v>18303</v>
      </c>
      <c r="N1137" s="281" t="s">
        <v>14352</v>
      </c>
      <c r="O1137" s="359" t="s">
        <v>17779</v>
      </c>
      <c r="P1137" s="211"/>
      <c r="Q1137" s="380">
        <v>8</v>
      </c>
      <c r="R1137" s="211"/>
      <c r="S1137" s="369" t="s">
        <v>16684</v>
      </c>
      <c r="T1137" s="382">
        <v>1</v>
      </c>
      <c r="U1137" s="211"/>
      <c r="V1137" s="211"/>
      <c r="W1137" s="211"/>
      <c r="X1137" s="211"/>
      <c r="Y1137" s="211"/>
      <c r="Z1137" s="211"/>
      <c r="AA1137" s="211"/>
      <c r="AB1137" s="211"/>
    </row>
    <row r="1138" spans="1:28" ht="15">
      <c r="A1138" s="276" t="s">
        <v>17739</v>
      </c>
      <c r="B1138" s="364" t="s">
        <v>1216</v>
      </c>
      <c r="C1138" s="211" t="s">
        <v>17740</v>
      </c>
      <c r="D1138" s="217" t="s">
        <v>17741</v>
      </c>
      <c r="E1138" s="276" t="s">
        <v>17742</v>
      </c>
      <c r="F1138" s="199" t="s">
        <v>16274</v>
      </c>
      <c r="G1138" s="345" t="s">
        <v>17746</v>
      </c>
      <c r="H1138" s="199"/>
      <c r="I1138" s="359">
        <v>20150602</v>
      </c>
      <c r="J1138" s="361">
        <v>20150802</v>
      </c>
      <c r="K1138" s="361" t="s">
        <v>13580</v>
      </c>
      <c r="L1138" s="384" t="s">
        <v>18304</v>
      </c>
      <c r="M1138" s="384" t="s">
        <v>18305</v>
      </c>
      <c r="N1138" s="281" t="s">
        <v>14352</v>
      </c>
      <c r="O1138" s="359" t="s">
        <v>17779</v>
      </c>
      <c r="P1138" s="211"/>
      <c r="Q1138" s="380">
        <v>8</v>
      </c>
      <c r="R1138" s="211"/>
      <c r="S1138" s="369" t="s">
        <v>16684</v>
      </c>
      <c r="T1138" s="382">
        <v>1</v>
      </c>
      <c r="U1138" s="211"/>
      <c r="V1138" s="211"/>
      <c r="W1138" s="211"/>
      <c r="X1138" s="211"/>
      <c r="Y1138" s="211"/>
      <c r="Z1138" s="211"/>
      <c r="AA1138" s="211"/>
      <c r="AB1138" s="211"/>
    </row>
    <row r="1139" spans="1:28" ht="15">
      <c r="A1139" s="276" t="s">
        <v>17739</v>
      </c>
      <c r="B1139" s="364" t="s">
        <v>1216</v>
      </c>
      <c r="C1139" s="211" t="s">
        <v>17740</v>
      </c>
      <c r="D1139" s="217" t="s">
        <v>17741</v>
      </c>
      <c r="E1139" s="276" t="s">
        <v>17742</v>
      </c>
      <c r="F1139" s="199" t="s">
        <v>16274</v>
      </c>
      <c r="G1139" s="345" t="s">
        <v>17746</v>
      </c>
      <c r="H1139" s="199"/>
      <c r="I1139" s="359">
        <v>20150602</v>
      </c>
      <c r="J1139" s="361">
        <v>20150802</v>
      </c>
      <c r="K1139" s="361" t="s">
        <v>13580</v>
      </c>
      <c r="L1139" s="384" t="s">
        <v>18306</v>
      </c>
      <c r="M1139" s="384" t="s">
        <v>18307</v>
      </c>
      <c r="N1139" s="281" t="s">
        <v>14352</v>
      </c>
      <c r="O1139" s="359" t="s">
        <v>17779</v>
      </c>
      <c r="P1139" s="211"/>
      <c r="Q1139" s="380">
        <v>8</v>
      </c>
      <c r="R1139" s="211"/>
      <c r="S1139" s="369" t="s">
        <v>16684</v>
      </c>
      <c r="T1139" s="382">
        <v>1</v>
      </c>
      <c r="U1139" s="211"/>
      <c r="V1139" s="211"/>
      <c r="W1139" s="211"/>
      <c r="X1139" s="211"/>
      <c r="Y1139" s="211"/>
      <c r="Z1139" s="211"/>
      <c r="AA1139" s="211"/>
      <c r="AB1139" s="211"/>
    </row>
    <row r="1140" spans="1:28" ht="15">
      <c r="A1140" s="276" t="s">
        <v>17739</v>
      </c>
      <c r="B1140" s="364" t="s">
        <v>1216</v>
      </c>
      <c r="C1140" s="211" t="s">
        <v>17740</v>
      </c>
      <c r="D1140" s="217" t="s">
        <v>17741</v>
      </c>
      <c r="E1140" s="276" t="s">
        <v>17742</v>
      </c>
      <c r="F1140" s="199" t="s">
        <v>16274</v>
      </c>
      <c r="G1140" s="345" t="s">
        <v>17746</v>
      </c>
      <c r="H1140" s="199"/>
      <c r="I1140" s="359">
        <v>20150602</v>
      </c>
      <c r="J1140" s="361">
        <v>20150802</v>
      </c>
      <c r="K1140" s="361" t="s">
        <v>13580</v>
      </c>
      <c r="L1140" s="384" t="s">
        <v>18308</v>
      </c>
      <c r="M1140" s="384" t="s">
        <v>18309</v>
      </c>
      <c r="N1140" s="281" t="s">
        <v>14352</v>
      </c>
      <c r="O1140" s="359" t="s">
        <v>17779</v>
      </c>
      <c r="P1140" s="211"/>
      <c r="Q1140" s="380">
        <v>8</v>
      </c>
      <c r="R1140" s="211"/>
      <c r="S1140" s="369" t="s">
        <v>16684</v>
      </c>
      <c r="T1140" s="382">
        <v>1</v>
      </c>
      <c r="U1140" s="211"/>
      <c r="V1140" s="211"/>
      <c r="W1140" s="211"/>
      <c r="X1140" s="211"/>
      <c r="Y1140" s="211"/>
      <c r="Z1140" s="211"/>
      <c r="AA1140" s="211"/>
      <c r="AB1140" s="211"/>
    </row>
    <row r="1141" spans="1:28" ht="15">
      <c r="A1141" s="276" t="s">
        <v>17739</v>
      </c>
      <c r="B1141" s="364" t="s">
        <v>1216</v>
      </c>
      <c r="C1141" s="211" t="s">
        <v>17740</v>
      </c>
      <c r="D1141" s="217" t="s">
        <v>17741</v>
      </c>
      <c r="E1141" s="276" t="s">
        <v>17742</v>
      </c>
      <c r="F1141" s="199" t="s">
        <v>16274</v>
      </c>
      <c r="G1141" s="345" t="s">
        <v>17746</v>
      </c>
      <c r="H1141" s="199"/>
      <c r="I1141" s="359">
        <v>20150602</v>
      </c>
      <c r="J1141" s="361">
        <v>20150802</v>
      </c>
      <c r="K1141" s="361" t="s">
        <v>13580</v>
      </c>
      <c r="L1141" s="384" t="s">
        <v>18310</v>
      </c>
      <c r="M1141" s="384" t="s">
        <v>18311</v>
      </c>
      <c r="N1141" s="281" t="s">
        <v>14352</v>
      </c>
      <c r="O1141" s="359" t="s">
        <v>17779</v>
      </c>
      <c r="P1141" s="211"/>
      <c r="Q1141" s="380">
        <v>8</v>
      </c>
      <c r="R1141" s="211"/>
      <c r="S1141" s="369" t="s">
        <v>16684</v>
      </c>
      <c r="T1141" s="382">
        <v>1</v>
      </c>
      <c r="U1141" s="211"/>
      <c r="V1141" s="211"/>
      <c r="W1141" s="211"/>
      <c r="X1141" s="211"/>
      <c r="Y1141" s="211"/>
      <c r="Z1141" s="211"/>
      <c r="AA1141" s="211"/>
      <c r="AB1141" s="211"/>
    </row>
    <row r="1142" spans="1:28" ht="15">
      <c r="A1142" s="276" t="s">
        <v>17739</v>
      </c>
      <c r="B1142" s="364" t="s">
        <v>1216</v>
      </c>
      <c r="C1142" s="211" t="s">
        <v>17740</v>
      </c>
      <c r="D1142" s="217" t="s">
        <v>17741</v>
      </c>
      <c r="E1142" s="276" t="s">
        <v>17742</v>
      </c>
      <c r="F1142" s="199" t="s">
        <v>16274</v>
      </c>
      <c r="G1142" s="345" t="s">
        <v>17746</v>
      </c>
      <c r="H1142" s="199"/>
      <c r="I1142" s="359">
        <v>20150602</v>
      </c>
      <c r="J1142" s="361">
        <v>20150802</v>
      </c>
      <c r="K1142" s="361" t="s">
        <v>13580</v>
      </c>
      <c r="L1142" s="384" t="s">
        <v>18312</v>
      </c>
      <c r="M1142" s="384" t="s">
        <v>18313</v>
      </c>
      <c r="N1142" s="281" t="s">
        <v>14352</v>
      </c>
      <c r="O1142" s="359" t="s">
        <v>17779</v>
      </c>
      <c r="P1142" s="211"/>
      <c r="Q1142" s="380">
        <v>8</v>
      </c>
      <c r="R1142" s="211"/>
      <c r="S1142" s="369" t="s">
        <v>16684</v>
      </c>
      <c r="T1142" s="382">
        <v>1</v>
      </c>
      <c r="U1142" s="211"/>
      <c r="V1142" s="211"/>
      <c r="W1142" s="211"/>
      <c r="X1142" s="211"/>
      <c r="Y1142" s="211"/>
      <c r="Z1142" s="211"/>
      <c r="AA1142" s="211"/>
      <c r="AB1142" s="211"/>
    </row>
    <row r="1143" spans="1:28" ht="15">
      <c r="A1143" s="276" t="s">
        <v>17739</v>
      </c>
      <c r="B1143" s="364" t="s">
        <v>1216</v>
      </c>
      <c r="C1143" s="211" t="s">
        <v>17740</v>
      </c>
      <c r="D1143" s="217" t="s">
        <v>17741</v>
      </c>
      <c r="E1143" s="276" t="s">
        <v>17742</v>
      </c>
      <c r="F1143" s="199" t="s">
        <v>16274</v>
      </c>
      <c r="G1143" s="345" t="s">
        <v>17746</v>
      </c>
      <c r="H1143" s="199"/>
      <c r="I1143" s="359">
        <v>20150602</v>
      </c>
      <c r="J1143" s="361">
        <v>20150802</v>
      </c>
      <c r="K1143" s="361" t="s">
        <v>13580</v>
      </c>
      <c r="L1143" s="384" t="s">
        <v>18314</v>
      </c>
      <c r="M1143" s="384" t="s">
        <v>18315</v>
      </c>
      <c r="N1143" s="281" t="s">
        <v>14352</v>
      </c>
      <c r="O1143" s="359" t="s">
        <v>17779</v>
      </c>
      <c r="P1143" s="211"/>
      <c r="Q1143" s="380">
        <v>8</v>
      </c>
      <c r="R1143" s="211"/>
      <c r="S1143" s="369" t="s">
        <v>16684</v>
      </c>
      <c r="T1143" s="382">
        <v>1</v>
      </c>
      <c r="U1143" s="211"/>
      <c r="V1143" s="211"/>
      <c r="W1143" s="211"/>
      <c r="X1143" s="211"/>
      <c r="Y1143" s="211"/>
      <c r="Z1143" s="211"/>
      <c r="AA1143" s="211"/>
      <c r="AB1143" s="211"/>
    </row>
    <row r="1144" spans="1:28" ht="15">
      <c r="A1144" s="276" t="s">
        <v>17739</v>
      </c>
      <c r="B1144" s="364" t="s">
        <v>1216</v>
      </c>
      <c r="C1144" s="211" t="s">
        <v>17740</v>
      </c>
      <c r="D1144" s="217" t="s">
        <v>17741</v>
      </c>
      <c r="E1144" s="276" t="s">
        <v>17742</v>
      </c>
      <c r="F1144" s="199" t="s">
        <v>16274</v>
      </c>
      <c r="G1144" s="345" t="s">
        <v>17746</v>
      </c>
      <c r="H1144" s="199"/>
      <c r="I1144" s="359">
        <v>20150602</v>
      </c>
      <c r="J1144" s="361">
        <v>20150802</v>
      </c>
      <c r="K1144" s="361" t="s">
        <v>13580</v>
      </c>
      <c r="L1144" s="384" t="s">
        <v>18316</v>
      </c>
      <c r="M1144" s="384" t="s">
        <v>18317</v>
      </c>
      <c r="N1144" s="281" t="s">
        <v>14352</v>
      </c>
      <c r="O1144" s="359" t="s">
        <v>17544</v>
      </c>
      <c r="P1144" s="380"/>
      <c r="Q1144" s="380">
        <v>8</v>
      </c>
      <c r="R1144" s="380"/>
      <c r="S1144" s="369" t="s">
        <v>16684</v>
      </c>
      <c r="T1144" s="382">
        <v>1</v>
      </c>
      <c r="U1144" s="380"/>
      <c r="V1144" s="380"/>
      <c r="W1144" s="380"/>
      <c r="X1144" s="380"/>
      <c r="Y1144" s="380"/>
      <c r="Z1144" s="380"/>
      <c r="AA1144" s="380"/>
      <c r="AB1144" s="385"/>
    </row>
    <row r="1145" spans="1:28" ht="15">
      <c r="A1145" s="276" t="s">
        <v>17739</v>
      </c>
      <c r="B1145" s="364" t="s">
        <v>1216</v>
      </c>
      <c r="C1145" s="211" t="s">
        <v>17740</v>
      </c>
      <c r="D1145" s="217" t="s">
        <v>17741</v>
      </c>
      <c r="E1145" s="276" t="s">
        <v>17742</v>
      </c>
      <c r="F1145" s="199" t="s">
        <v>16274</v>
      </c>
      <c r="G1145" s="345" t="s">
        <v>17746</v>
      </c>
      <c r="H1145" s="199"/>
      <c r="I1145" s="359">
        <v>20150602</v>
      </c>
      <c r="J1145" s="361">
        <v>20150802</v>
      </c>
      <c r="K1145" s="361" t="s">
        <v>13580</v>
      </c>
      <c r="L1145" s="384" t="s">
        <v>18318</v>
      </c>
      <c r="M1145" s="384" t="s">
        <v>18319</v>
      </c>
      <c r="N1145" s="281" t="s">
        <v>14352</v>
      </c>
      <c r="O1145" s="359" t="s">
        <v>17544</v>
      </c>
      <c r="P1145" s="380"/>
      <c r="Q1145" s="380">
        <v>8</v>
      </c>
      <c r="R1145" s="380"/>
      <c r="S1145" s="369" t="s">
        <v>16684</v>
      </c>
      <c r="T1145" s="382">
        <v>1</v>
      </c>
      <c r="U1145" s="380"/>
      <c r="V1145" s="380"/>
      <c r="W1145" s="380"/>
      <c r="X1145" s="380"/>
      <c r="Y1145" s="380"/>
      <c r="Z1145" s="380"/>
      <c r="AA1145" s="380"/>
      <c r="AB1145" s="385"/>
    </row>
    <row r="1146" spans="1:28" ht="15">
      <c r="A1146" s="276" t="s">
        <v>17739</v>
      </c>
      <c r="B1146" s="364" t="s">
        <v>1216</v>
      </c>
      <c r="C1146" s="211" t="s">
        <v>17740</v>
      </c>
      <c r="D1146" s="217" t="s">
        <v>17741</v>
      </c>
      <c r="E1146" s="276" t="s">
        <v>17742</v>
      </c>
      <c r="F1146" s="199" t="s">
        <v>16274</v>
      </c>
      <c r="G1146" s="345" t="s">
        <v>17746</v>
      </c>
      <c r="H1146" s="199"/>
      <c r="I1146" s="359">
        <v>20150602</v>
      </c>
      <c r="J1146" s="361">
        <v>20150802</v>
      </c>
      <c r="K1146" s="361" t="s">
        <v>13580</v>
      </c>
      <c r="L1146" s="384" t="s">
        <v>18320</v>
      </c>
      <c r="M1146" s="384" t="s">
        <v>18321</v>
      </c>
      <c r="N1146" s="281" t="s">
        <v>14352</v>
      </c>
      <c r="O1146" s="359" t="s">
        <v>17544</v>
      </c>
      <c r="P1146" s="380"/>
      <c r="Q1146" s="380">
        <v>8</v>
      </c>
      <c r="R1146" s="380"/>
      <c r="S1146" s="369" t="s">
        <v>16684</v>
      </c>
      <c r="T1146" s="382">
        <v>1</v>
      </c>
      <c r="U1146" s="380"/>
      <c r="V1146" s="380"/>
      <c r="W1146" s="380"/>
      <c r="X1146" s="380"/>
      <c r="Y1146" s="380"/>
      <c r="Z1146" s="380"/>
      <c r="AA1146" s="380"/>
      <c r="AB1146" s="385"/>
    </row>
    <row r="1147" spans="1:28" ht="15">
      <c r="A1147" s="276" t="s">
        <v>17739</v>
      </c>
      <c r="B1147" s="364" t="s">
        <v>1216</v>
      </c>
      <c r="C1147" s="211" t="s">
        <v>17740</v>
      </c>
      <c r="D1147" s="217" t="s">
        <v>17741</v>
      </c>
      <c r="E1147" s="276" t="s">
        <v>17742</v>
      </c>
      <c r="F1147" s="199" t="s">
        <v>16274</v>
      </c>
      <c r="G1147" s="345" t="s">
        <v>17746</v>
      </c>
      <c r="H1147" s="199"/>
      <c r="I1147" s="359">
        <v>20150602</v>
      </c>
      <c r="J1147" s="361">
        <v>20150802</v>
      </c>
      <c r="K1147" s="361" t="s">
        <v>13580</v>
      </c>
      <c r="L1147" s="384" t="s">
        <v>18322</v>
      </c>
      <c r="M1147" s="384" t="s">
        <v>18323</v>
      </c>
      <c r="N1147" s="281" t="s">
        <v>14352</v>
      </c>
      <c r="O1147" s="359" t="s">
        <v>17544</v>
      </c>
      <c r="P1147" s="380"/>
      <c r="Q1147" s="380">
        <v>8</v>
      </c>
      <c r="R1147" s="380"/>
      <c r="S1147" s="369" t="s">
        <v>16684</v>
      </c>
      <c r="T1147" s="382">
        <v>1</v>
      </c>
      <c r="U1147" s="380"/>
      <c r="V1147" s="380"/>
      <c r="W1147" s="380"/>
      <c r="X1147" s="380"/>
      <c r="Y1147" s="380"/>
      <c r="Z1147" s="380"/>
      <c r="AA1147" s="380"/>
      <c r="AB1147" s="385"/>
    </row>
    <row r="1150" spans="1:28" ht="14.25">
      <c r="A1150" s="216" t="s">
        <v>18324</v>
      </c>
      <c r="B1150" s="364" t="s">
        <v>970</v>
      </c>
      <c r="C1150" s="359" t="s">
        <v>18325</v>
      </c>
      <c r="D1150" t="s">
        <v>18326</v>
      </c>
      <c r="E1150" s="216" t="s">
        <v>18327</v>
      </c>
      <c r="F1150" s="216" t="s">
        <v>18328</v>
      </c>
      <c r="G1150" s="217" t="s">
        <v>18329</v>
      </c>
      <c r="H1150" s="216"/>
      <c r="I1150" s="387">
        <v>42166</v>
      </c>
      <c r="J1150" s="388">
        <v>42227</v>
      </c>
      <c r="K1150" s="361" t="s">
        <v>13109</v>
      </c>
      <c r="L1150" s="366" t="s">
        <v>18330</v>
      </c>
      <c r="M1150" s="389" t="s">
        <v>18331</v>
      </c>
      <c r="N1150" s="212" t="s">
        <v>18332</v>
      </c>
      <c r="O1150" s="361" t="s">
        <v>18333</v>
      </c>
      <c r="P1150" s="359"/>
      <c r="Q1150" s="359">
        <v>8</v>
      </c>
      <c r="R1150" s="359"/>
      <c r="S1150" s="369" t="s">
        <v>1192</v>
      </c>
      <c r="T1150" s="365">
        <v>1</v>
      </c>
      <c r="U1150" s="205" t="s">
        <v>18334</v>
      </c>
      <c r="V1150" s="361">
        <v>141</v>
      </c>
      <c r="W1150" s="365" t="s">
        <v>18335</v>
      </c>
      <c r="X1150" s="365">
        <v>0.14000000000000001</v>
      </c>
      <c r="Y1150" s="365" t="s">
        <v>14075</v>
      </c>
    </row>
    <row r="1151" spans="1:28" ht="14.25">
      <c r="A1151" s="216" t="s">
        <v>18324</v>
      </c>
      <c r="B1151" s="364" t="s">
        <v>970</v>
      </c>
      <c r="C1151" s="359" t="s">
        <v>18325</v>
      </c>
      <c r="D1151" t="s">
        <v>18326</v>
      </c>
      <c r="E1151" s="216" t="s">
        <v>18327</v>
      </c>
      <c r="F1151" s="216" t="s">
        <v>18328</v>
      </c>
      <c r="G1151" s="217" t="s">
        <v>18329</v>
      </c>
      <c r="H1151" s="216"/>
      <c r="I1151" s="387">
        <v>42166</v>
      </c>
      <c r="J1151" s="388">
        <v>42227</v>
      </c>
      <c r="K1151" s="361" t="s">
        <v>13109</v>
      </c>
      <c r="L1151" s="390" t="s">
        <v>18336</v>
      </c>
      <c r="M1151" s="389" t="s">
        <v>18337</v>
      </c>
      <c r="N1151" s="212" t="s">
        <v>18332</v>
      </c>
      <c r="O1151" s="361" t="s">
        <v>18333</v>
      </c>
      <c r="P1151" s="359"/>
      <c r="Q1151" s="359">
        <v>8</v>
      </c>
      <c r="R1151" s="359"/>
      <c r="S1151" s="369" t="s">
        <v>1192</v>
      </c>
      <c r="T1151" s="365">
        <v>1</v>
      </c>
      <c r="U1151" s="205" t="s">
        <v>18334</v>
      </c>
      <c r="V1151" s="361">
        <v>141</v>
      </c>
      <c r="W1151" s="365" t="s">
        <v>18335</v>
      </c>
      <c r="X1151" s="365">
        <v>0.14000000000000001</v>
      </c>
      <c r="Y1151" s="365" t="s">
        <v>14075</v>
      </c>
    </row>
    <row r="1153" spans="1:26" ht="162">
      <c r="A1153" s="379" t="s">
        <v>18338</v>
      </c>
      <c r="B1153" s="364" t="s">
        <v>13591</v>
      </c>
      <c r="C1153" s="359" t="s">
        <v>13578</v>
      </c>
      <c r="D1153" s="359" t="s">
        <v>12797</v>
      </c>
      <c r="E1153" s="379" t="s">
        <v>17224</v>
      </c>
      <c r="F1153" s="379" t="s">
        <v>17225</v>
      </c>
      <c r="G1153" s="345" t="s">
        <v>18339</v>
      </c>
      <c r="H1153" s="379"/>
      <c r="I1153" s="359">
        <v>20150615</v>
      </c>
      <c r="J1153" s="361">
        <v>20150701</v>
      </c>
      <c r="K1153" s="361" t="s">
        <v>13563</v>
      </c>
      <c r="L1153" s="391" t="s">
        <v>172</v>
      </c>
      <c r="M1153" s="391" t="s">
        <v>18340</v>
      </c>
      <c r="N1153" s="212" t="s">
        <v>17219</v>
      </c>
      <c r="O1153" s="217" t="s">
        <v>18341</v>
      </c>
      <c r="P1153" s="392"/>
      <c r="Q1153" s="392"/>
      <c r="R1153" s="392"/>
      <c r="S1153" s="393"/>
      <c r="T1153" s="394"/>
      <c r="U1153" s="205" t="s">
        <v>18334</v>
      </c>
      <c r="V1153" s="395" t="s">
        <v>18341</v>
      </c>
      <c r="W1153" s="365">
        <v>15</v>
      </c>
      <c r="X1153" s="365">
        <v>1</v>
      </c>
      <c r="Y1153" s="365" t="s">
        <v>13632</v>
      </c>
      <c r="Z1153" s="382" t="s">
        <v>18342</v>
      </c>
    </row>
    <row r="1154" spans="1:26" ht="135">
      <c r="A1154" s="379" t="s">
        <v>18338</v>
      </c>
      <c r="B1154" s="364" t="s">
        <v>13591</v>
      </c>
      <c r="C1154" s="359" t="s">
        <v>13578</v>
      </c>
      <c r="D1154" s="359" t="s">
        <v>12797</v>
      </c>
      <c r="E1154" s="379" t="s">
        <v>17224</v>
      </c>
      <c r="F1154" s="379" t="s">
        <v>17225</v>
      </c>
      <c r="G1154" s="345" t="s">
        <v>18339</v>
      </c>
      <c r="H1154" s="379"/>
      <c r="I1154" s="359">
        <v>20150615</v>
      </c>
      <c r="J1154" s="361">
        <v>20150701</v>
      </c>
      <c r="K1154" s="361" t="s">
        <v>13563</v>
      </c>
      <c r="L1154" s="280" t="s">
        <v>18343</v>
      </c>
      <c r="M1154" s="366"/>
      <c r="N1154" s="212" t="s">
        <v>17219</v>
      </c>
      <c r="O1154" s="217" t="s">
        <v>18344</v>
      </c>
      <c r="P1154" s="359"/>
      <c r="Q1154" s="359"/>
      <c r="R1154" s="359"/>
      <c r="S1154" s="369"/>
      <c r="T1154" s="365"/>
      <c r="U1154" s="205" t="s">
        <v>18334</v>
      </c>
      <c r="V1154" s="395" t="s">
        <v>18344</v>
      </c>
      <c r="W1154" s="365">
        <v>30</v>
      </c>
      <c r="X1154" s="365">
        <v>2</v>
      </c>
      <c r="Y1154" s="365" t="s">
        <v>13632</v>
      </c>
      <c r="Z1154" s="382" t="s">
        <v>18345</v>
      </c>
    </row>
    <row r="1155" spans="1:26" ht="135">
      <c r="A1155" s="379" t="s">
        <v>18338</v>
      </c>
      <c r="B1155" s="364" t="s">
        <v>13591</v>
      </c>
      <c r="C1155" s="359" t="s">
        <v>13578</v>
      </c>
      <c r="D1155" s="359" t="s">
        <v>12797</v>
      </c>
      <c r="E1155" s="379" t="s">
        <v>17224</v>
      </c>
      <c r="F1155" s="379" t="s">
        <v>17225</v>
      </c>
      <c r="G1155" s="345" t="s">
        <v>18339</v>
      </c>
      <c r="H1155" s="379"/>
      <c r="I1155" s="359">
        <v>20150615</v>
      </c>
      <c r="J1155" s="361">
        <v>20150701</v>
      </c>
      <c r="K1155" s="361" t="s">
        <v>13563</v>
      </c>
      <c r="L1155" s="276" t="s">
        <v>18346</v>
      </c>
      <c r="M1155" s="325" t="s">
        <v>18347</v>
      </c>
      <c r="N1155" s="212" t="s">
        <v>17219</v>
      </c>
      <c r="O1155" s="217" t="s">
        <v>17337</v>
      </c>
      <c r="P1155" s="359"/>
      <c r="Q1155" s="359"/>
      <c r="R1155" s="359"/>
      <c r="S1155" s="369"/>
      <c r="T1155" s="365"/>
      <c r="U1155" s="205" t="s">
        <v>18334</v>
      </c>
      <c r="V1155" s="395" t="s">
        <v>17337</v>
      </c>
      <c r="W1155" s="365">
        <v>15</v>
      </c>
      <c r="X1155" s="365">
        <v>1</v>
      </c>
      <c r="Y1155" s="365" t="s">
        <v>13632</v>
      </c>
      <c r="Z1155" s="382" t="s">
        <v>18345</v>
      </c>
    </row>
    <row r="1156" spans="1:26" ht="148.5">
      <c r="A1156" s="379" t="s">
        <v>18338</v>
      </c>
      <c r="B1156" s="364" t="s">
        <v>13591</v>
      </c>
      <c r="C1156" s="359" t="s">
        <v>13578</v>
      </c>
      <c r="D1156" s="359" t="s">
        <v>12797</v>
      </c>
      <c r="E1156" s="379" t="s">
        <v>17224</v>
      </c>
      <c r="F1156" s="379" t="s">
        <v>17225</v>
      </c>
      <c r="G1156" s="345" t="s">
        <v>18339</v>
      </c>
      <c r="H1156" s="379"/>
      <c r="I1156" s="359">
        <v>20150615</v>
      </c>
      <c r="J1156" s="361">
        <v>20150701</v>
      </c>
      <c r="K1156" s="361" t="s">
        <v>13563</v>
      </c>
      <c r="L1156" s="276" t="s">
        <v>18348</v>
      </c>
      <c r="M1156" s="366"/>
      <c r="N1156" s="212" t="s">
        <v>17219</v>
      </c>
      <c r="O1156" s="217" t="s">
        <v>18349</v>
      </c>
      <c r="P1156" s="359"/>
      <c r="Q1156" s="359"/>
      <c r="R1156" s="359"/>
      <c r="S1156" s="369"/>
      <c r="T1156" s="365"/>
      <c r="U1156" s="205" t="s">
        <v>18334</v>
      </c>
      <c r="V1156" s="395" t="s">
        <v>18349</v>
      </c>
      <c r="W1156" s="365">
        <v>15</v>
      </c>
      <c r="X1156" s="365">
        <v>1</v>
      </c>
      <c r="Y1156" s="365" t="s">
        <v>13632</v>
      </c>
      <c r="Z1156" s="396" t="s">
        <v>18350</v>
      </c>
    </row>
    <row r="1157" spans="1:26" ht="148.5">
      <c r="A1157" s="379" t="s">
        <v>18338</v>
      </c>
      <c r="B1157" s="364" t="s">
        <v>13591</v>
      </c>
      <c r="C1157" s="359" t="s">
        <v>13578</v>
      </c>
      <c r="D1157" s="359" t="s">
        <v>12797</v>
      </c>
      <c r="E1157" s="379" t="s">
        <v>17224</v>
      </c>
      <c r="F1157" s="379" t="s">
        <v>17225</v>
      </c>
      <c r="G1157" s="345" t="s">
        <v>18339</v>
      </c>
      <c r="H1157" s="379"/>
      <c r="I1157" s="359">
        <v>20150615</v>
      </c>
      <c r="J1157" s="361">
        <v>20150701</v>
      </c>
      <c r="K1157" s="361" t="s">
        <v>13563</v>
      </c>
      <c r="L1157" s="276" t="s">
        <v>18351</v>
      </c>
      <c r="M1157" s="366"/>
      <c r="N1157" s="212" t="s">
        <v>17219</v>
      </c>
      <c r="O1157" s="217" t="s">
        <v>18352</v>
      </c>
      <c r="P1157" s="359"/>
      <c r="Q1157" s="359"/>
      <c r="R1157" s="359"/>
      <c r="S1157" s="369"/>
      <c r="T1157" s="365"/>
      <c r="U1157" s="205" t="s">
        <v>18334</v>
      </c>
      <c r="V1157" s="395" t="s">
        <v>18352</v>
      </c>
      <c r="W1157" s="365">
        <v>15</v>
      </c>
      <c r="X1157" s="365">
        <v>1</v>
      </c>
      <c r="Y1157" s="365" t="s">
        <v>13632</v>
      </c>
      <c r="Z1157" s="396" t="s">
        <v>18350</v>
      </c>
    </row>
    <row r="1158" spans="1:26" ht="135">
      <c r="A1158" s="379" t="s">
        <v>18338</v>
      </c>
      <c r="B1158" s="364" t="s">
        <v>13591</v>
      </c>
      <c r="C1158" s="359" t="s">
        <v>13578</v>
      </c>
      <c r="D1158" s="359" t="s">
        <v>12797</v>
      </c>
      <c r="E1158" s="379" t="s">
        <v>17224</v>
      </c>
      <c r="F1158" s="379" t="s">
        <v>17225</v>
      </c>
      <c r="G1158" s="345" t="s">
        <v>18339</v>
      </c>
      <c r="H1158" s="379"/>
      <c r="I1158" s="359">
        <v>20150615</v>
      </c>
      <c r="J1158" s="361">
        <v>20150701</v>
      </c>
      <c r="K1158" s="361" t="s">
        <v>13563</v>
      </c>
      <c r="L1158" s="276" t="s">
        <v>18353</v>
      </c>
      <c r="M1158" s="366"/>
      <c r="N1158" s="212" t="s">
        <v>17219</v>
      </c>
      <c r="O1158" s="217" t="s">
        <v>18354</v>
      </c>
      <c r="P1158" s="359"/>
      <c r="Q1158" s="359"/>
      <c r="R1158" s="359"/>
      <c r="S1158" s="369"/>
      <c r="T1158" s="365"/>
      <c r="U1158" s="205" t="s">
        <v>18334</v>
      </c>
      <c r="V1158" s="395" t="s">
        <v>18354</v>
      </c>
      <c r="W1158" s="365">
        <v>15</v>
      </c>
      <c r="X1158" s="365">
        <v>1</v>
      </c>
      <c r="Y1158" s="365" t="s">
        <v>13632</v>
      </c>
      <c r="Z1158" s="382" t="s">
        <v>18345</v>
      </c>
    </row>
    <row r="1159" spans="1:26" ht="135">
      <c r="A1159" s="379" t="s">
        <v>18338</v>
      </c>
      <c r="B1159" s="364" t="s">
        <v>13591</v>
      </c>
      <c r="C1159" s="359" t="s">
        <v>13578</v>
      </c>
      <c r="D1159" s="359" t="s">
        <v>12797</v>
      </c>
      <c r="E1159" s="379" t="s">
        <v>17224</v>
      </c>
      <c r="F1159" s="379" t="s">
        <v>17225</v>
      </c>
      <c r="G1159" s="345" t="s">
        <v>18339</v>
      </c>
      <c r="H1159" s="379"/>
      <c r="I1159" s="359">
        <v>20150615</v>
      </c>
      <c r="J1159" s="361">
        <v>20150701</v>
      </c>
      <c r="K1159" s="361" t="s">
        <v>13563</v>
      </c>
      <c r="L1159" s="276" t="s">
        <v>18355</v>
      </c>
      <c r="M1159" s="366"/>
      <c r="N1159" s="212" t="s">
        <v>17219</v>
      </c>
      <c r="O1159" s="217" t="s">
        <v>18356</v>
      </c>
      <c r="P1159" s="359"/>
      <c r="Q1159" s="359"/>
      <c r="R1159" s="359"/>
      <c r="S1159" s="369"/>
      <c r="T1159" s="365"/>
      <c r="U1159" s="205" t="s">
        <v>18334</v>
      </c>
      <c r="V1159" s="395" t="s">
        <v>18356</v>
      </c>
      <c r="W1159" s="365">
        <v>15</v>
      </c>
      <c r="X1159" s="365">
        <v>1</v>
      </c>
      <c r="Y1159" s="365" t="s">
        <v>13632</v>
      </c>
      <c r="Z1159" s="382" t="s">
        <v>18345</v>
      </c>
    </row>
    <row r="1160" spans="1:26" ht="135">
      <c r="A1160" s="379" t="s">
        <v>18338</v>
      </c>
      <c r="B1160" s="364" t="s">
        <v>13591</v>
      </c>
      <c r="C1160" s="359" t="s">
        <v>13578</v>
      </c>
      <c r="D1160" s="359" t="s">
        <v>12797</v>
      </c>
      <c r="E1160" s="379" t="s">
        <v>17224</v>
      </c>
      <c r="F1160" s="379" t="s">
        <v>17225</v>
      </c>
      <c r="G1160" s="345" t="s">
        <v>18339</v>
      </c>
      <c r="H1160" s="379"/>
      <c r="I1160" s="359">
        <v>20150615</v>
      </c>
      <c r="J1160" s="361">
        <v>20150701</v>
      </c>
      <c r="K1160" s="361" t="s">
        <v>13563</v>
      </c>
      <c r="L1160" s="276" t="s">
        <v>18357</v>
      </c>
      <c r="M1160" s="366"/>
      <c r="N1160" s="212" t="s">
        <v>17219</v>
      </c>
      <c r="O1160" s="217" t="s">
        <v>18341</v>
      </c>
      <c r="P1160" s="392"/>
      <c r="Q1160" s="392"/>
      <c r="R1160" s="392"/>
      <c r="S1160" s="393"/>
      <c r="T1160" s="394"/>
      <c r="U1160" s="205" t="s">
        <v>18334</v>
      </c>
      <c r="V1160" s="395" t="s">
        <v>18341</v>
      </c>
      <c r="W1160" s="365">
        <v>15</v>
      </c>
      <c r="X1160" s="365">
        <v>1</v>
      </c>
      <c r="Y1160" s="365" t="s">
        <v>13632</v>
      </c>
      <c r="Z1160" s="382" t="s">
        <v>18345</v>
      </c>
    </row>
    <row r="1161" spans="1:26" ht="135">
      <c r="A1161" s="379" t="s">
        <v>18338</v>
      </c>
      <c r="B1161" s="364" t="s">
        <v>13591</v>
      </c>
      <c r="C1161" s="359" t="s">
        <v>13578</v>
      </c>
      <c r="D1161" s="359" t="s">
        <v>12797</v>
      </c>
      <c r="E1161" s="379" t="s">
        <v>17224</v>
      </c>
      <c r="F1161" s="379" t="s">
        <v>17225</v>
      </c>
      <c r="G1161" s="345" t="s">
        <v>18339</v>
      </c>
      <c r="H1161" s="379"/>
      <c r="I1161" s="359">
        <v>20150615</v>
      </c>
      <c r="J1161" s="361">
        <v>20150701</v>
      </c>
      <c r="K1161" s="361" t="s">
        <v>13563</v>
      </c>
      <c r="L1161" s="276" t="s">
        <v>18358</v>
      </c>
      <c r="M1161" s="366"/>
      <c r="N1161" s="212" t="s">
        <v>17219</v>
      </c>
      <c r="O1161" s="217" t="s">
        <v>18344</v>
      </c>
      <c r="P1161" s="359"/>
      <c r="Q1161" s="359"/>
      <c r="R1161" s="359"/>
      <c r="S1161" s="369"/>
      <c r="T1161" s="365"/>
      <c r="U1161" s="205" t="s">
        <v>18334</v>
      </c>
      <c r="V1161" s="395" t="s">
        <v>18344</v>
      </c>
      <c r="W1161" s="365">
        <v>30</v>
      </c>
      <c r="X1161" s="365">
        <v>2</v>
      </c>
      <c r="Y1161" s="365" t="s">
        <v>13632</v>
      </c>
      <c r="Z1161" s="382" t="s">
        <v>18345</v>
      </c>
    </row>
    <row r="1162" spans="1:26" ht="148.5">
      <c r="A1162" s="379" t="s">
        <v>18338</v>
      </c>
      <c r="B1162" s="364" t="s">
        <v>13591</v>
      </c>
      <c r="C1162" s="359" t="s">
        <v>13578</v>
      </c>
      <c r="D1162" s="359" t="s">
        <v>12797</v>
      </c>
      <c r="E1162" s="379" t="s">
        <v>17224</v>
      </c>
      <c r="F1162" s="379" t="s">
        <v>17225</v>
      </c>
      <c r="G1162" s="345" t="s">
        <v>18339</v>
      </c>
      <c r="H1162" s="379"/>
      <c r="I1162" s="359">
        <v>20150615</v>
      </c>
      <c r="J1162" s="361">
        <v>20150701</v>
      </c>
      <c r="K1162" s="361" t="s">
        <v>13563</v>
      </c>
      <c r="L1162" s="276" t="s">
        <v>18359</v>
      </c>
      <c r="M1162" s="366"/>
      <c r="N1162" s="212" t="s">
        <v>17219</v>
      </c>
      <c r="O1162" s="217" t="s">
        <v>18344</v>
      </c>
      <c r="P1162" s="359"/>
      <c r="Q1162" s="359"/>
      <c r="R1162" s="359"/>
      <c r="S1162" s="369"/>
      <c r="T1162" s="365"/>
      <c r="U1162" s="205" t="s">
        <v>18334</v>
      </c>
      <c r="V1162" s="395" t="s">
        <v>18344</v>
      </c>
      <c r="W1162" s="365">
        <v>15</v>
      </c>
      <c r="X1162" s="365">
        <v>1</v>
      </c>
      <c r="Y1162" s="365" t="s">
        <v>13632</v>
      </c>
      <c r="Z1162" s="382" t="s">
        <v>18360</v>
      </c>
    </row>
    <row r="1163" spans="1:26" ht="148.5">
      <c r="A1163" s="379" t="s">
        <v>18338</v>
      </c>
      <c r="B1163" s="364" t="s">
        <v>13591</v>
      </c>
      <c r="C1163" s="359" t="s">
        <v>13578</v>
      </c>
      <c r="D1163" s="359" t="s">
        <v>12797</v>
      </c>
      <c r="E1163" s="379" t="s">
        <v>17224</v>
      </c>
      <c r="F1163" s="379" t="s">
        <v>17225</v>
      </c>
      <c r="G1163" s="345" t="s">
        <v>18339</v>
      </c>
      <c r="H1163" s="379"/>
      <c r="I1163" s="359">
        <v>20150615</v>
      </c>
      <c r="J1163" s="361">
        <v>20150701</v>
      </c>
      <c r="K1163" s="361" t="s">
        <v>13563</v>
      </c>
      <c r="L1163" s="276" t="s">
        <v>18361</v>
      </c>
      <c r="M1163" s="366"/>
      <c r="N1163" s="212" t="s">
        <v>17219</v>
      </c>
      <c r="O1163" s="217" t="s">
        <v>18349</v>
      </c>
      <c r="P1163" s="359"/>
      <c r="Q1163" s="359"/>
      <c r="R1163" s="359"/>
      <c r="S1163" s="369"/>
      <c r="T1163" s="365"/>
      <c r="U1163" s="205" t="s">
        <v>18334</v>
      </c>
      <c r="V1163" s="395" t="s">
        <v>18349</v>
      </c>
      <c r="W1163" s="365">
        <v>15</v>
      </c>
      <c r="X1163" s="365">
        <v>1</v>
      </c>
      <c r="Y1163" s="365" t="s">
        <v>13632</v>
      </c>
      <c r="Z1163" s="396" t="s">
        <v>18350</v>
      </c>
    </row>
    <row r="1164" spans="1:26" ht="148.5">
      <c r="A1164" s="379" t="s">
        <v>18338</v>
      </c>
      <c r="B1164" s="364" t="s">
        <v>13591</v>
      </c>
      <c r="C1164" s="359" t="s">
        <v>13578</v>
      </c>
      <c r="D1164" s="359" t="s">
        <v>12797</v>
      </c>
      <c r="E1164" s="379" t="s">
        <v>17224</v>
      </c>
      <c r="F1164" s="379" t="s">
        <v>17225</v>
      </c>
      <c r="G1164" s="345" t="s">
        <v>18339</v>
      </c>
      <c r="H1164" s="379"/>
      <c r="I1164" s="359">
        <v>20150615</v>
      </c>
      <c r="J1164" s="361">
        <v>20150701</v>
      </c>
      <c r="K1164" s="361" t="s">
        <v>13563</v>
      </c>
      <c r="L1164" s="276" t="s">
        <v>18362</v>
      </c>
      <c r="M1164" s="366"/>
      <c r="N1164" s="212" t="s">
        <v>17219</v>
      </c>
      <c r="O1164" s="217" t="s">
        <v>18352</v>
      </c>
      <c r="P1164" s="359"/>
      <c r="Q1164" s="359"/>
      <c r="R1164" s="359"/>
      <c r="S1164" s="369"/>
      <c r="T1164" s="365"/>
      <c r="U1164" s="205" t="s">
        <v>18334</v>
      </c>
      <c r="V1164" s="395" t="s">
        <v>18352</v>
      </c>
      <c r="W1164" s="365">
        <v>15</v>
      </c>
      <c r="X1164" s="365">
        <v>1</v>
      </c>
      <c r="Y1164" s="365" t="s">
        <v>13632</v>
      </c>
      <c r="Z1164" s="396" t="s">
        <v>18350</v>
      </c>
    </row>
    <row r="1165" spans="1:26" ht="135">
      <c r="A1165" s="379" t="s">
        <v>18338</v>
      </c>
      <c r="B1165" s="364" t="s">
        <v>13591</v>
      </c>
      <c r="C1165" s="359" t="s">
        <v>13578</v>
      </c>
      <c r="D1165" s="359" t="s">
        <v>12797</v>
      </c>
      <c r="E1165" s="379" t="s">
        <v>17224</v>
      </c>
      <c r="F1165" s="379" t="s">
        <v>17225</v>
      </c>
      <c r="G1165" s="345" t="s">
        <v>18339</v>
      </c>
      <c r="H1165" s="379"/>
      <c r="I1165" s="359">
        <v>20150615</v>
      </c>
      <c r="J1165" s="361">
        <v>20150701</v>
      </c>
      <c r="K1165" s="361" t="s">
        <v>13563</v>
      </c>
      <c r="L1165" s="276" t="s">
        <v>18363</v>
      </c>
      <c r="M1165" s="366"/>
      <c r="N1165" s="212" t="s">
        <v>17219</v>
      </c>
      <c r="O1165" s="217" t="s">
        <v>18354</v>
      </c>
      <c r="P1165" s="359"/>
      <c r="Q1165" s="359"/>
      <c r="R1165" s="359"/>
      <c r="S1165" s="369"/>
      <c r="T1165" s="365"/>
      <c r="U1165" s="205" t="s">
        <v>18334</v>
      </c>
      <c r="V1165" s="395" t="s">
        <v>18354</v>
      </c>
      <c r="W1165" s="365">
        <v>15</v>
      </c>
      <c r="X1165" s="365">
        <v>1</v>
      </c>
      <c r="Y1165" s="365" t="s">
        <v>13632</v>
      </c>
      <c r="Z1165" s="382" t="s">
        <v>18345</v>
      </c>
    </row>
    <row r="1166" spans="1:26" ht="135">
      <c r="A1166" s="379" t="s">
        <v>18338</v>
      </c>
      <c r="B1166" s="364" t="s">
        <v>13591</v>
      </c>
      <c r="C1166" s="359" t="s">
        <v>13578</v>
      </c>
      <c r="D1166" s="359" t="s">
        <v>12797</v>
      </c>
      <c r="E1166" s="379" t="s">
        <v>17224</v>
      </c>
      <c r="F1166" s="379" t="s">
        <v>17225</v>
      </c>
      <c r="G1166" s="345" t="s">
        <v>18339</v>
      </c>
      <c r="H1166" s="379"/>
      <c r="I1166" s="359">
        <v>20150615</v>
      </c>
      <c r="J1166" s="361">
        <v>20150701</v>
      </c>
      <c r="K1166" s="361" t="s">
        <v>13563</v>
      </c>
      <c r="L1166" s="276" t="s">
        <v>18364</v>
      </c>
      <c r="M1166" s="366"/>
      <c r="N1166" s="212" t="s">
        <v>17219</v>
      </c>
      <c r="O1166" s="217" t="s">
        <v>18356</v>
      </c>
      <c r="P1166" s="359"/>
      <c r="Q1166" s="359"/>
      <c r="R1166" s="359"/>
      <c r="S1166" s="369"/>
      <c r="T1166" s="365"/>
      <c r="U1166" s="205" t="s">
        <v>18334</v>
      </c>
      <c r="V1166" s="395" t="s">
        <v>18356</v>
      </c>
      <c r="W1166" s="365">
        <v>15</v>
      </c>
      <c r="X1166" s="365">
        <v>1</v>
      </c>
      <c r="Y1166" s="365" t="s">
        <v>13632</v>
      </c>
      <c r="Z1166" s="382" t="s">
        <v>18345</v>
      </c>
    </row>
    <row r="1167" spans="1:26" ht="135">
      <c r="A1167" s="379" t="s">
        <v>18338</v>
      </c>
      <c r="B1167" s="364" t="s">
        <v>13591</v>
      </c>
      <c r="C1167" s="359" t="s">
        <v>13578</v>
      </c>
      <c r="D1167" s="359" t="s">
        <v>12797</v>
      </c>
      <c r="E1167" s="379" t="s">
        <v>17224</v>
      </c>
      <c r="F1167" s="379" t="s">
        <v>17225</v>
      </c>
      <c r="G1167" s="345" t="s">
        <v>18339</v>
      </c>
      <c r="H1167" s="379"/>
      <c r="I1167" s="359">
        <v>20150615</v>
      </c>
      <c r="J1167" s="361">
        <v>20150701</v>
      </c>
      <c r="K1167" s="361" t="s">
        <v>13563</v>
      </c>
      <c r="L1167" s="276" t="s">
        <v>18365</v>
      </c>
      <c r="M1167" s="366"/>
      <c r="N1167" s="212" t="s">
        <v>17219</v>
      </c>
      <c r="O1167" s="217" t="s">
        <v>18341</v>
      </c>
      <c r="P1167" s="392"/>
      <c r="Q1167" s="392"/>
      <c r="R1167" s="392"/>
      <c r="S1167" s="393"/>
      <c r="T1167" s="394"/>
      <c r="U1167" s="205" t="s">
        <v>18334</v>
      </c>
      <c r="V1167" s="395" t="s">
        <v>18341</v>
      </c>
      <c r="W1167" s="365">
        <v>15</v>
      </c>
      <c r="X1167" s="365">
        <v>1</v>
      </c>
      <c r="Y1167" s="365" t="s">
        <v>13632</v>
      </c>
      <c r="Z1167" s="382" t="s">
        <v>18345</v>
      </c>
    </row>
    <row r="1168" spans="1:26" ht="135">
      <c r="A1168" s="379" t="s">
        <v>18338</v>
      </c>
      <c r="B1168" s="364" t="s">
        <v>13591</v>
      </c>
      <c r="C1168" s="359" t="s">
        <v>13578</v>
      </c>
      <c r="D1168" s="359" t="s">
        <v>12797</v>
      </c>
      <c r="E1168" s="379" t="s">
        <v>17224</v>
      </c>
      <c r="F1168" s="379" t="s">
        <v>17225</v>
      </c>
      <c r="G1168" s="345" t="s">
        <v>18339</v>
      </c>
      <c r="H1168" s="379"/>
      <c r="I1168" s="359">
        <v>20150615</v>
      </c>
      <c r="J1168" s="361">
        <v>20150701</v>
      </c>
      <c r="K1168" s="361" t="s">
        <v>13563</v>
      </c>
      <c r="L1168" s="276" t="s">
        <v>18366</v>
      </c>
      <c r="M1168" s="366"/>
      <c r="N1168" s="212" t="s">
        <v>17219</v>
      </c>
      <c r="O1168" s="217" t="s">
        <v>18344</v>
      </c>
      <c r="P1168" s="359"/>
      <c r="Q1168" s="359"/>
      <c r="R1168" s="359"/>
      <c r="S1168" s="369"/>
      <c r="T1168" s="365"/>
      <c r="U1168" s="205" t="s">
        <v>18334</v>
      </c>
      <c r="V1168" s="395" t="s">
        <v>18344</v>
      </c>
      <c r="W1168" s="365">
        <v>30</v>
      </c>
      <c r="X1168" s="365">
        <v>2</v>
      </c>
      <c r="Y1168" s="365" t="s">
        <v>13632</v>
      </c>
      <c r="Z1168" s="382" t="s">
        <v>18345</v>
      </c>
    </row>
    <row r="1169" spans="1:35" ht="135">
      <c r="A1169" s="379" t="s">
        <v>18338</v>
      </c>
      <c r="B1169" s="364" t="s">
        <v>13591</v>
      </c>
      <c r="C1169" s="359" t="s">
        <v>13578</v>
      </c>
      <c r="D1169" s="359" t="s">
        <v>12797</v>
      </c>
      <c r="E1169" s="379" t="s">
        <v>17224</v>
      </c>
      <c r="F1169" s="379" t="s">
        <v>17225</v>
      </c>
      <c r="G1169" s="345" t="s">
        <v>18339</v>
      </c>
      <c r="H1169" s="379"/>
      <c r="I1169" s="359">
        <v>20150615</v>
      </c>
      <c r="J1169" s="361">
        <v>20150701</v>
      </c>
      <c r="K1169" s="361" t="s">
        <v>13563</v>
      </c>
      <c r="L1169" s="276" t="s">
        <v>18367</v>
      </c>
      <c r="M1169" s="366"/>
      <c r="N1169" s="212" t="s">
        <v>17219</v>
      </c>
      <c r="O1169" s="217" t="s">
        <v>18344</v>
      </c>
      <c r="P1169" s="359"/>
      <c r="Q1169" s="359"/>
      <c r="R1169" s="359"/>
      <c r="S1169" s="369"/>
      <c r="T1169" s="365"/>
      <c r="U1169" s="205" t="s">
        <v>18334</v>
      </c>
      <c r="V1169" s="395" t="s">
        <v>18344</v>
      </c>
      <c r="W1169" s="365">
        <v>15</v>
      </c>
      <c r="X1169" s="365">
        <v>1</v>
      </c>
      <c r="Y1169" s="365" t="s">
        <v>13632</v>
      </c>
      <c r="Z1169" s="382" t="s">
        <v>18345</v>
      </c>
    </row>
    <row r="1170" spans="1:35" ht="148.5">
      <c r="A1170" s="379" t="s">
        <v>18338</v>
      </c>
      <c r="B1170" s="364" t="s">
        <v>13591</v>
      </c>
      <c r="C1170" s="359" t="s">
        <v>13578</v>
      </c>
      <c r="D1170" s="359" t="s">
        <v>12797</v>
      </c>
      <c r="E1170" s="379" t="s">
        <v>17224</v>
      </c>
      <c r="F1170" s="379" t="s">
        <v>17225</v>
      </c>
      <c r="G1170" s="345" t="s">
        <v>18339</v>
      </c>
      <c r="H1170" s="379"/>
      <c r="I1170" s="359">
        <v>20150615</v>
      </c>
      <c r="J1170" s="361">
        <v>20150701</v>
      </c>
      <c r="K1170" s="361" t="s">
        <v>13563</v>
      </c>
      <c r="L1170" s="276" t="s">
        <v>18368</v>
      </c>
      <c r="M1170" s="366"/>
      <c r="N1170" s="212" t="s">
        <v>17219</v>
      </c>
      <c r="O1170" s="217" t="s">
        <v>18349</v>
      </c>
      <c r="P1170" s="359"/>
      <c r="Q1170" s="359"/>
      <c r="R1170" s="359"/>
      <c r="S1170" s="369"/>
      <c r="T1170" s="365"/>
      <c r="U1170" s="205" t="s">
        <v>18334</v>
      </c>
      <c r="V1170" s="395" t="s">
        <v>18349</v>
      </c>
      <c r="W1170" s="365">
        <v>15</v>
      </c>
      <c r="X1170" s="365">
        <v>1</v>
      </c>
      <c r="Y1170" s="365" t="s">
        <v>13632</v>
      </c>
      <c r="Z1170" s="396" t="s">
        <v>18350</v>
      </c>
    </row>
    <row r="1171" spans="1:35" ht="148.5">
      <c r="A1171" s="379" t="s">
        <v>18338</v>
      </c>
      <c r="B1171" s="364" t="s">
        <v>13591</v>
      </c>
      <c r="C1171" s="359" t="s">
        <v>13578</v>
      </c>
      <c r="D1171" s="359" t="s">
        <v>12797</v>
      </c>
      <c r="E1171" s="379" t="s">
        <v>17224</v>
      </c>
      <c r="F1171" s="379" t="s">
        <v>17225</v>
      </c>
      <c r="G1171" s="345" t="s">
        <v>18339</v>
      </c>
      <c r="H1171" s="379"/>
      <c r="I1171" s="359">
        <v>20150615</v>
      </c>
      <c r="J1171" s="361">
        <v>20150701</v>
      </c>
      <c r="K1171" s="361" t="s">
        <v>13563</v>
      </c>
      <c r="L1171" s="276" t="s">
        <v>18369</v>
      </c>
      <c r="M1171" s="366"/>
      <c r="N1171" s="212" t="s">
        <v>17219</v>
      </c>
      <c r="O1171" s="217" t="s">
        <v>18352</v>
      </c>
      <c r="P1171" s="359"/>
      <c r="Q1171" s="359"/>
      <c r="R1171" s="359"/>
      <c r="S1171" s="369"/>
      <c r="T1171" s="365"/>
      <c r="U1171" s="205" t="s">
        <v>18334</v>
      </c>
      <c r="V1171" s="395" t="s">
        <v>18352</v>
      </c>
      <c r="W1171" s="365">
        <v>15</v>
      </c>
      <c r="X1171" s="365">
        <v>1</v>
      </c>
      <c r="Y1171" s="365" t="s">
        <v>13632</v>
      </c>
      <c r="Z1171" s="396" t="s">
        <v>18350</v>
      </c>
    </row>
    <row r="1172" spans="1:35" ht="135">
      <c r="A1172" s="379" t="s">
        <v>18338</v>
      </c>
      <c r="B1172" s="364" t="s">
        <v>13591</v>
      </c>
      <c r="C1172" s="359" t="s">
        <v>13578</v>
      </c>
      <c r="D1172" s="359" t="s">
        <v>12797</v>
      </c>
      <c r="E1172" s="379" t="s">
        <v>17224</v>
      </c>
      <c r="F1172" s="379" t="s">
        <v>17225</v>
      </c>
      <c r="G1172" s="345" t="s">
        <v>18339</v>
      </c>
      <c r="H1172" s="379"/>
      <c r="I1172" s="359">
        <v>20150615</v>
      </c>
      <c r="J1172" s="361">
        <v>20150701</v>
      </c>
      <c r="K1172" s="361" t="s">
        <v>13563</v>
      </c>
      <c r="L1172" s="276" t="s">
        <v>18370</v>
      </c>
      <c r="M1172" s="366"/>
      <c r="N1172" s="212" t="s">
        <v>17219</v>
      </c>
      <c r="O1172" s="217" t="s">
        <v>18354</v>
      </c>
      <c r="P1172" s="359"/>
      <c r="Q1172" s="359"/>
      <c r="R1172" s="359"/>
      <c r="S1172" s="369"/>
      <c r="T1172" s="365"/>
      <c r="U1172" s="205" t="s">
        <v>18334</v>
      </c>
      <c r="V1172" s="395" t="s">
        <v>18354</v>
      </c>
      <c r="W1172" s="365">
        <v>15</v>
      </c>
      <c r="X1172" s="365">
        <v>1</v>
      </c>
      <c r="Y1172" s="365" t="s">
        <v>13632</v>
      </c>
      <c r="Z1172" s="382" t="s">
        <v>18345</v>
      </c>
    </row>
    <row r="1173" spans="1:35" ht="135">
      <c r="A1173" s="379" t="s">
        <v>18338</v>
      </c>
      <c r="B1173" s="364" t="s">
        <v>13591</v>
      </c>
      <c r="C1173" s="359" t="s">
        <v>13578</v>
      </c>
      <c r="D1173" s="359" t="s">
        <v>12797</v>
      </c>
      <c r="E1173" s="379" t="s">
        <v>17224</v>
      </c>
      <c r="F1173" s="379" t="s">
        <v>17225</v>
      </c>
      <c r="G1173" s="345" t="s">
        <v>18339</v>
      </c>
      <c r="H1173" s="379"/>
      <c r="I1173" s="359">
        <v>20150615</v>
      </c>
      <c r="J1173" s="361">
        <v>20150701</v>
      </c>
      <c r="K1173" s="361" t="s">
        <v>13563</v>
      </c>
      <c r="L1173" s="276" t="s">
        <v>18371</v>
      </c>
      <c r="M1173" s="366"/>
      <c r="N1173" s="212" t="s">
        <v>17219</v>
      </c>
      <c r="O1173" s="217" t="s">
        <v>18356</v>
      </c>
      <c r="P1173" s="359"/>
      <c r="Q1173" s="359"/>
      <c r="R1173" s="359"/>
      <c r="S1173" s="369"/>
      <c r="T1173" s="365"/>
      <c r="U1173" s="205" t="s">
        <v>18334</v>
      </c>
      <c r="V1173" s="395" t="s">
        <v>18356</v>
      </c>
      <c r="W1173" s="365">
        <v>15</v>
      </c>
      <c r="X1173" s="365">
        <v>1</v>
      </c>
      <c r="Y1173" s="365" t="s">
        <v>13632</v>
      </c>
      <c r="Z1173" s="382" t="s">
        <v>18345</v>
      </c>
    </row>
    <row r="1175" spans="1:35" ht="15">
      <c r="A1175" s="359" t="s">
        <v>18372</v>
      </c>
      <c r="B1175" s="364" t="s">
        <v>1216</v>
      </c>
      <c r="C1175" s="359" t="s">
        <v>16272</v>
      </c>
      <c r="D1175" s="359" t="s">
        <v>3688</v>
      </c>
      <c r="E1175" s="359" t="s">
        <v>16678</v>
      </c>
      <c r="F1175" s="359" t="s">
        <v>16274</v>
      </c>
      <c r="G1175" s="359" t="s">
        <v>16275</v>
      </c>
      <c r="H1175" s="359"/>
      <c r="I1175" s="359" t="s">
        <v>18373</v>
      </c>
      <c r="J1175" s="361">
        <v>20150618</v>
      </c>
      <c r="K1175" s="361">
        <v>20150718</v>
      </c>
      <c r="L1175" s="361" t="s">
        <v>13580</v>
      </c>
      <c r="M1175" s="380" t="s">
        <v>17542</v>
      </c>
      <c r="N1175" s="380" t="s">
        <v>17543</v>
      </c>
      <c r="O1175" s="212" t="s">
        <v>14352</v>
      </c>
      <c r="P1175" s="359" t="s">
        <v>17544</v>
      </c>
      <c r="Q1175" s="359"/>
      <c r="R1175" s="359"/>
      <c r="S1175" s="359"/>
      <c r="T1175" s="369" t="s">
        <v>16684</v>
      </c>
      <c r="U1175" s="382">
        <v>1</v>
      </c>
      <c r="V1175" s="364"/>
      <c r="W1175" s="211"/>
      <c r="X1175" s="382"/>
      <c r="Y1175" s="397"/>
      <c r="Z1175" s="382"/>
      <c r="AA1175" s="743" t="s">
        <v>18374</v>
      </c>
      <c r="AF1175" s="210"/>
      <c r="AG1175" s="210"/>
      <c r="AH1175" s="210"/>
      <c r="AI1175" s="210"/>
    </row>
    <row r="1176" spans="1:35" ht="15">
      <c r="A1176" s="359" t="s">
        <v>18375</v>
      </c>
      <c r="B1176" s="364" t="s">
        <v>1216</v>
      </c>
      <c r="C1176" s="359" t="s">
        <v>16272</v>
      </c>
      <c r="D1176" s="359" t="s">
        <v>3688</v>
      </c>
      <c r="E1176" s="359" t="s">
        <v>16678</v>
      </c>
      <c r="F1176" s="359" t="s">
        <v>16274</v>
      </c>
      <c r="G1176" s="359" t="s">
        <v>16275</v>
      </c>
      <c r="H1176" s="359"/>
      <c r="I1176" s="359" t="s">
        <v>18373</v>
      </c>
      <c r="J1176" s="361">
        <v>20150618</v>
      </c>
      <c r="K1176" s="361">
        <v>20150718</v>
      </c>
      <c r="L1176" s="361" t="s">
        <v>13580</v>
      </c>
      <c r="M1176" s="380" t="s">
        <v>17724</v>
      </c>
      <c r="N1176" s="380" t="s">
        <v>17725</v>
      </c>
      <c r="O1176" s="212" t="s">
        <v>14352</v>
      </c>
      <c r="P1176" s="359" t="s">
        <v>17546</v>
      </c>
      <c r="Q1176" s="359"/>
      <c r="R1176" s="359"/>
      <c r="S1176" s="359"/>
      <c r="T1176" s="369" t="s">
        <v>3693</v>
      </c>
      <c r="U1176" s="382">
        <v>1</v>
      </c>
      <c r="V1176" s="364"/>
      <c r="W1176" s="211"/>
      <c r="X1176" s="382"/>
      <c r="Y1176" s="398"/>
      <c r="Z1176" s="382"/>
      <c r="AA1176" s="744"/>
      <c r="AF1176" s="210"/>
      <c r="AG1176" s="210"/>
      <c r="AH1176" s="210"/>
      <c r="AI1176" s="210"/>
    </row>
    <row r="1177" spans="1:35" ht="15">
      <c r="A1177" s="359" t="s">
        <v>18375</v>
      </c>
      <c r="B1177" s="364" t="s">
        <v>1216</v>
      </c>
      <c r="C1177" s="359" t="s">
        <v>16272</v>
      </c>
      <c r="D1177" s="359" t="s">
        <v>3688</v>
      </c>
      <c r="E1177" s="359" t="s">
        <v>16678</v>
      </c>
      <c r="F1177" s="359" t="s">
        <v>16274</v>
      </c>
      <c r="G1177" s="359" t="s">
        <v>16275</v>
      </c>
      <c r="H1177" s="359"/>
      <c r="I1177" s="359" t="s">
        <v>18373</v>
      </c>
      <c r="J1177" s="361">
        <v>20150618</v>
      </c>
      <c r="K1177" s="361">
        <v>20150718</v>
      </c>
      <c r="L1177" s="361" t="s">
        <v>13580</v>
      </c>
      <c r="M1177" s="380" t="s">
        <v>17726</v>
      </c>
      <c r="N1177" s="380" t="s">
        <v>17727</v>
      </c>
      <c r="O1177" s="212" t="s">
        <v>14352</v>
      </c>
      <c r="P1177" s="359" t="s">
        <v>17546</v>
      </c>
      <c r="Q1177" s="359"/>
      <c r="R1177" s="359"/>
      <c r="S1177" s="359"/>
      <c r="T1177" s="369" t="s">
        <v>3693</v>
      </c>
      <c r="U1177" s="382">
        <v>1</v>
      </c>
      <c r="V1177" s="364"/>
      <c r="W1177" s="211"/>
      <c r="X1177" s="382"/>
      <c r="Y1177" s="398"/>
      <c r="Z1177" s="382"/>
      <c r="AA1177" s="744"/>
      <c r="AF1177" s="210"/>
      <c r="AG1177" s="210"/>
      <c r="AH1177" s="210"/>
      <c r="AI1177" s="210"/>
    </row>
    <row r="1178" spans="1:35" ht="15">
      <c r="A1178" s="359" t="s">
        <v>18375</v>
      </c>
      <c r="B1178" s="364" t="s">
        <v>1216</v>
      </c>
      <c r="C1178" s="359" t="s">
        <v>16272</v>
      </c>
      <c r="D1178" s="359" t="s">
        <v>3688</v>
      </c>
      <c r="E1178" s="359" t="s">
        <v>16678</v>
      </c>
      <c r="F1178" s="359" t="s">
        <v>16274</v>
      </c>
      <c r="G1178" s="359" t="s">
        <v>16275</v>
      </c>
      <c r="H1178" s="359"/>
      <c r="I1178" s="359" t="s">
        <v>18373</v>
      </c>
      <c r="J1178" s="361">
        <v>20150618</v>
      </c>
      <c r="K1178" s="361">
        <v>20150718</v>
      </c>
      <c r="L1178" s="361" t="s">
        <v>13580</v>
      </c>
      <c r="M1178" s="380" t="s">
        <v>17728</v>
      </c>
      <c r="N1178" s="380" t="s">
        <v>17729</v>
      </c>
      <c r="O1178" s="212" t="s">
        <v>14352</v>
      </c>
      <c r="P1178" s="359" t="s">
        <v>17546</v>
      </c>
      <c r="Q1178" s="359"/>
      <c r="R1178" s="359"/>
      <c r="S1178" s="359"/>
      <c r="T1178" s="369" t="s">
        <v>3693</v>
      </c>
      <c r="U1178" s="382">
        <v>1</v>
      </c>
      <c r="V1178" s="364"/>
      <c r="W1178" s="211"/>
      <c r="X1178" s="382"/>
      <c r="Y1178" s="398"/>
      <c r="Z1178" s="382"/>
      <c r="AA1178" s="744"/>
      <c r="AF1178" s="210"/>
      <c r="AG1178" s="210"/>
      <c r="AH1178" s="210"/>
      <c r="AI1178" s="210"/>
    </row>
    <row r="1179" spans="1:35" ht="15">
      <c r="A1179" s="359" t="s">
        <v>18375</v>
      </c>
      <c r="B1179" s="364" t="s">
        <v>1216</v>
      </c>
      <c r="C1179" s="359" t="s">
        <v>16272</v>
      </c>
      <c r="D1179" s="359" t="s">
        <v>3688</v>
      </c>
      <c r="E1179" s="359" t="s">
        <v>16678</v>
      </c>
      <c r="F1179" s="359" t="s">
        <v>16274</v>
      </c>
      <c r="G1179" s="359" t="s">
        <v>16275</v>
      </c>
      <c r="H1179" s="359"/>
      <c r="I1179" s="359" t="s">
        <v>18373</v>
      </c>
      <c r="J1179" s="361">
        <v>20150618</v>
      </c>
      <c r="K1179" s="361">
        <v>20150718</v>
      </c>
      <c r="L1179" s="361" t="s">
        <v>13580</v>
      </c>
      <c r="M1179" s="380" t="s">
        <v>17730</v>
      </c>
      <c r="N1179" s="380" t="s">
        <v>17731</v>
      </c>
      <c r="O1179" s="212" t="s">
        <v>14352</v>
      </c>
      <c r="P1179" s="359" t="s">
        <v>17546</v>
      </c>
      <c r="Q1179" s="359"/>
      <c r="R1179" s="359"/>
      <c r="S1179" s="359"/>
      <c r="T1179" s="369" t="s">
        <v>3693</v>
      </c>
      <c r="U1179" s="382">
        <v>1</v>
      </c>
      <c r="V1179" s="364"/>
      <c r="W1179" s="211"/>
      <c r="X1179" s="382"/>
      <c r="Y1179" s="398"/>
      <c r="Z1179" s="382"/>
      <c r="AA1179" s="744"/>
      <c r="AF1179" s="210"/>
      <c r="AG1179" s="210"/>
      <c r="AH1179" s="210"/>
      <c r="AI1179" s="210"/>
    </row>
    <row r="1180" spans="1:35" ht="15">
      <c r="A1180" s="359" t="s">
        <v>18375</v>
      </c>
      <c r="B1180" s="364" t="s">
        <v>1216</v>
      </c>
      <c r="C1180" s="359" t="s">
        <v>16272</v>
      </c>
      <c r="D1180" s="359" t="s">
        <v>3688</v>
      </c>
      <c r="E1180" s="359" t="s">
        <v>16678</v>
      </c>
      <c r="F1180" s="359" t="s">
        <v>16274</v>
      </c>
      <c r="G1180" s="359" t="s">
        <v>16275</v>
      </c>
      <c r="H1180" s="359"/>
      <c r="I1180" s="359" t="s">
        <v>18373</v>
      </c>
      <c r="J1180" s="361">
        <v>20150618</v>
      </c>
      <c r="K1180" s="361">
        <v>20150718</v>
      </c>
      <c r="L1180" s="361" t="s">
        <v>13580</v>
      </c>
      <c r="M1180" s="380" t="s">
        <v>18376</v>
      </c>
      <c r="N1180" s="380" t="s">
        <v>17733</v>
      </c>
      <c r="O1180" s="212" t="s">
        <v>14352</v>
      </c>
      <c r="P1180" s="359" t="s">
        <v>17546</v>
      </c>
      <c r="Q1180" s="359"/>
      <c r="R1180" s="359"/>
      <c r="S1180" s="359"/>
      <c r="T1180" s="369" t="s">
        <v>3693</v>
      </c>
      <c r="U1180" s="382">
        <v>1</v>
      </c>
      <c r="V1180" s="364"/>
      <c r="W1180" s="211"/>
      <c r="X1180" s="382"/>
      <c r="Y1180" s="398"/>
      <c r="Z1180" s="382"/>
      <c r="AA1180" s="744"/>
      <c r="AF1180" s="210"/>
      <c r="AG1180" s="210"/>
      <c r="AH1180" s="210"/>
      <c r="AI1180" s="210"/>
    </row>
    <row r="1181" spans="1:35" ht="15">
      <c r="A1181" s="359" t="s">
        <v>18375</v>
      </c>
      <c r="B1181" s="364" t="s">
        <v>1216</v>
      </c>
      <c r="C1181" s="359" t="s">
        <v>16272</v>
      </c>
      <c r="D1181" s="359" t="s">
        <v>3688</v>
      </c>
      <c r="E1181" s="359" t="s">
        <v>16678</v>
      </c>
      <c r="F1181" s="359" t="s">
        <v>16274</v>
      </c>
      <c r="G1181" s="359" t="s">
        <v>16275</v>
      </c>
      <c r="H1181" s="359"/>
      <c r="I1181" s="359" t="s">
        <v>18373</v>
      </c>
      <c r="J1181" s="361">
        <v>20150618</v>
      </c>
      <c r="K1181" s="361">
        <v>20150718</v>
      </c>
      <c r="L1181" s="361" t="s">
        <v>13580</v>
      </c>
      <c r="M1181" s="380" t="s">
        <v>17734</v>
      </c>
      <c r="N1181" s="380" t="s">
        <v>17735</v>
      </c>
      <c r="O1181" s="212" t="s">
        <v>14352</v>
      </c>
      <c r="P1181" s="359" t="s">
        <v>17546</v>
      </c>
      <c r="Q1181" s="399"/>
      <c r="R1181" s="399"/>
      <c r="S1181" s="399"/>
      <c r="T1181" s="369" t="s">
        <v>3693</v>
      </c>
      <c r="U1181" s="400">
        <v>1</v>
      </c>
      <c r="V1181" s="401"/>
      <c r="W1181" s="194"/>
      <c r="X1181" s="400"/>
      <c r="Y1181" s="398"/>
      <c r="Z1181" s="382"/>
      <c r="AA1181" s="744"/>
      <c r="AF1181" s="210"/>
      <c r="AG1181" s="210"/>
      <c r="AH1181" s="210"/>
      <c r="AI1181" s="210"/>
    </row>
    <row r="1182" spans="1:35" ht="15">
      <c r="A1182" s="359" t="s">
        <v>18375</v>
      </c>
      <c r="B1182" s="364" t="s">
        <v>1216</v>
      </c>
      <c r="C1182" s="359" t="s">
        <v>16272</v>
      </c>
      <c r="D1182" s="359" t="s">
        <v>3688</v>
      </c>
      <c r="E1182" s="359" t="s">
        <v>16678</v>
      </c>
      <c r="F1182" s="359" t="s">
        <v>16274</v>
      </c>
      <c r="G1182" s="359" t="s">
        <v>16275</v>
      </c>
      <c r="H1182" s="359"/>
      <c r="I1182" s="359" t="s">
        <v>18373</v>
      </c>
      <c r="J1182" s="361">
        <v>20150618</v>
      </c>
      <c r="K1182" s="361">
        <v>20150718</v>
      </c>
      <c r="L1182" s="361" t="s">
        <v>13580</v>
      </c>
      <c r="M1182" s="380" t="s">
        <v>17736</v>
      </c>
      <c r="N1182" s="380" t="s">
        <v>17737</v>
      </c>
      <c r="O1182" s="212" t="s">
        <v>14352</v>
      </c>
      <c r="P1182" s="359" t="s">
        <v>17546</v>
      </c>
      <c r="Q1182"/>
      <c r="R1182"/>
      <c r="S1182"/>
      <c r="T1182" s="369" t="s">
        <v>3693</v>
      </c>
      <c r="U1182" s="400">
        <v>1</v>
      </c>
      <c r="V1182" s="401"/>
      <c r="W1182"/>
      <c r="X1182"/>
      <c r="Y1182" s="398"/>
      <c r="Z1182" s="382"/>
      <c r="AA1182" s="744"/>
      <c r="AF1182" s="210"/>
      <c r="AG1182" s="210"/>
      <c r="AH1182" s="210"/>
      <c r="AI1182" s="210"/>
    </row>
    <row r="1186" spans="1:27" ht="14.25">
      <c r="A1186" s="199" t="s">
        <v>18377</v>
      </c>
      <c r="B1186" s="364" t="s">
        <v>13591</v>
      </c>
      <c r="C1186" s="359" t="s">
        <v>17223</v>
      </c>
      <c r="D1186" s="359" t="s">
        <v>12797</v>
      </c>
      <c r="E1186" s="199" t="s">
        <v>17224</v>
      </c>
      <c r="F1186" s="199" t="s">
        <v>17225</v>
      </c>
      <c r="G1186" s="204" t="s">
        <v>18378</v>
      </c>
      <c r="H1186" s="199"/>
      <c r="I1186" s="217" t="s">
        <v>18379</v>
      </c>
      <c r="J1186" s="361">
        <v>20150623</v>
      </c>
      <c r="L1186" s="357" t="s">
        <v>14069</v>
      </c>
      <c r="M1186" s="280" t="s">
        <v>18380</v>
      </c>
      <c r="N1186" s="280" t="s">
        <v>18381</v>
      </c>
      <c r="O1186" s="212" t="s">
        <v>18382</v>
      </c>
      <c r="P1186" s="395" t="s">
        <v>18383</v>
      </c>
      <c r="Q1186" s="359"/>
      <c r="R1186" s="359"/>
      <c r="S1186" s="359"/>
      <c r="T1186" s="369" t="s">
        <v>988</v>
      </c>
      <c r="U1186" s="365">
        <v>1</v>
      </c>
      <c r="V1186" s="205" t="s">
        <v>18384</v>
      </c>
      <c r="W1186" s="395" t="s">
        <v>18383</v>
      </c>
      <c r="X1186" s="365">
        <v>12</v>
      </c>
      <c r="Y1186" s="365">
        <v>1</v>
      </c>
      <c r="Z1186" s="365" t="s">
        <v>13632</v>
      </c>
      <c r="AA1186" s="393"/>
    </row>
    <row r="1189" spans="1:27" ht="14.25">
      <c r="A1189" s="217" t="s">
        <v>18385</v>
      </c>
      <c r="B1189" s="364" t="s">
        <v>3514</v>
      </c>
      <c r="C1189" s="359" t="s">
        <v>18386</v>
      </c>
      <c r="D1189" s="216" t="s">
        <v>18387</v>
      </c>
      <c r="E1189" s="217" t="s">
        <v>18388</v>
      </c>
      <c r="F1189" s="217" t="s">
        <v>18389</v>
      </c>
      <c r="G1189" s="217" t="s">
        <v>18390</v>
      </c>
      <c r="H1189" s="217"/>
      <c r="I1189" s="217" t="s">
        <v>18391</v>
      </c>
      <c r="J1189" s="388">
        <v>42174</v>
      </c>
      <c r="K1189" s="361" t="s">
        <v>13109</v>
      </c>
      <c r="L1189" s="388">
        <v>42204</v>
      </c>
      <c r="M1189" s="357" t="s">
        <v>18392</v>
      </c>
      <c r="N1189" s="357" t="s">
        <v>18393</v>
      </c>
      <c r="O1189" s="212" t="s">
        <v>18382</v>
      </c>
      <c r="P1189" s="361"/>
      <c r="Q1189" s="359"/>
      <c r="R1189" s="217" t="s">
        <v>18394</v>
      </c>
      <c r="S1189" s="359"/>
      <c r="T1189" s="369" t="s">
        <v>988</v>
      </c>
      <c r="U1189" s="365">
        <v>106</v>
      </c>
      <c r="V1189" s="205" t="s">
        <v>18384</v>
      </c>
      <c r="W1189" s="361"/>
      <c r="X1189" s="365">
        <v>106</v>
      </c>
      <c r="Y1189" s="365">
        <v>8</v>
      </c>
      <c r="Z1189" s="365"/>
      <c r="AA1189" s="393" t="s">
        <v>18395</v>
      </c>
    </row>
    <row r="1190" spans="1:27" ht="14.25">
      <c r="A1190" s="217" t="s">
        <v>18385</v>
      </c>
      <c r="B1190" s="364" t="s">
        <v>3514</v>
      </c>
      <c r="C1190" s="359" t="s">
        <v>18386</v>
      </c>
      <c r="D1190" s="216" t="s">
        <v>18387</v>
      </c>
      <c r="E1190" s="217" t="s">
        <v>18388</v>
      </c>
      <c r="F1190" s="217" t="s">
        <v>18389</v>
      </c>
      <c r="G1190" s="217" t="s">
        <v>18390</v>
      </c>
      <c r="H1190" s="217"/>
      <c r="I1190" s="217" t="s">
        <v>18391</v>
      </c>
      <c r="J1190" s="388">
        <v>42174</v>
      </c>
      <c r="K1190" s="361" t="s">
        <v>13109</v>
      </c>
      <c r="L1190" s="388">
        <v>42204</v>
      </c>
      <c r="M1190" s="357" t="s">
        <v>18396</v>
      </c>
      <c r="N1190" s="357" t="s">
        <v>18397</v>
      </c>
      <c r="O1190" s="212" t="s">
        <v>18382</v>
      </c>
      <c r="P1190" s="361"/>
      <c r="Q1190" s="359"/>
      <c r="R1190" s="217" t="s">
        <v>18394</v>
      </c>
      <c r="S1190" s="359"/>
      <c r="T1190" s="369"/>
      <c r="U1190" s="365"/>
      <c r="V1190" s="364"/>
      <c r="W1190" s="361"/>
      <c r="X1190" s="365"/>
      <c r="Y1190" s="365"/>
      <c r="Z1190" s="365"/>
      <c r="AA1190" s="393"/>
    </row>
    <row r="1191" spans="1:27" ht="14.25">
      <c r="A1191" s="217" t="s">
        <v>18385</v>
      </c>
      <c r="B1191" s="364" t="s">
        <v>3514</v>
      </c>
      <c r="C1191" s="359" t="s">
        <v>18386</v>
      </c>
      <c r="D1191" s="216" t="s">
        <v>18387</v>
      </c>
      <c r="E1191" s="217" t="s">
        <v>18388</v>
      </c>
      <c r="F1191" s="217" t="s">
        <v>18389</v>
      </c>
      <c r="G1191" s="217" t="s">
        <v>18390</v>
      </c>
      <c r="H1191" s="217"/>
      <c r="I1191" s="217" t="s">
        <v>18391</v>
      </c>
      <c r="J1191" s="388">
        <v>42174</v>
      </c>
      <c r="K1191" s="361" t="s">
        <v>13109</v>
      </c>
      <c r="L1191" s="388">
        <v>42204</v>
      </c>
      <c r="M1191" s="357" t="s">
        <v>18398</v>
      </c>
      <c r="N1191" s="357" t="s">
        <v>18399</v>
      </c>
      <c r="O1191" s="212" t="s">
        <v>18382</v>
      </c>
      <c r="P1191" s="361"/>
      <c r="Q1191" s="359"/>
      <c r="R1191" s="217" t="s">
        <v>18394</v>
      </c>
      <c r="S1191" s="359"/>
      <c r="T1191" s="369"/>
      <c r="U1191" s="365"/>
      <c r="V1191" s="364"/>
      <c r="W1191" s="361"/>
      <c r="X1191" s="365"/>
      <c r="Y1191" s="365"/>
      <c r="Z1191" s="365"/>
      <c r="AA1191" s="393"/>
    </row>
    <row r="1192" spans="1:27" ht="14.25">
      <c r="A1192" s="217" t="s">
        <v>18385</v>
      </c>
      <c r="B1192" s="364" t="s">
        <v>3514</v>
      </c>
      <c r="C1192" s="359" t="s">
        <v>18386</v>
      </c>
      <c r="D1192" s="216" t="s">
        <v>18387</v>
      </c>
      <c r="E1192" s="217" t="s">
        <v>18388</v>
      </c>
      <c r="F1192" s="217" t="s">
        <v>18389</v>
      </c>
      <c r="G1192" s="217" t="s">
        <v>18390</v>
      </c>
      <c r="H1192" s="217"/>
      <c r="I1192" s="217" t="s">
        <v>18391</v>
      </c>
      <c r="J1192" s="388">
        <v>42174</v>
      </c>
      <c r="K1192" s="361" t="s">
        <v>13109</v>
      </c>
      <c r="L1192" s="388">
        <v>42204</v>
      </c>
      <c r="M1192" s="357" t="s">
        <v>18400</v>
      </c>
      <c r="N1192" s="357" t="s">
        <v>18401</v>
      </c>
      <c r="O1192" s="212" t="s">
        <v>18382</v>
      </c>
      <c r="P1192" s="361"/>
      <c r="Q1192" s="359"/>
      <c r="R1192" s="217" t="s">
        <v>18394</v>
      </c>
      <c r="S1192" s="359"/>
      <c r="T1192" s="369"/>
      <c r="U1192" s="365"/>
      <c r="V1192" s="364"/>
      <c r="W1192" s="361"/>
      <c r="X1192" s="365"/>
      <c r="Y1192" s="365"/>
      <c r="Z1192" s="365"/>
      <c r="AA1192" s="393"/>
    </row>
    <row r="1193" spans="1:27" ht="14.25">
      <c r="A1193" s="217" t="s">
        <v>18385</v>
      </c>
      <c r="B1193" s="364" t="s">
        <v>3514</v>
      </c>
      <c r="C1193" s="359" t="s">
        <v>18386</v>
      </c>
      <c r="D1193" s="216" t="s">
        <v>18387</v>
      </c>
      <c r="E1193" s="217" t="s">
        <v>18388</v>
      </c>
      <c r="F1193" s="217" t="s">
        <v>18389</v>
      </c>
      <c r="G1193" s="217" t="s">
        <v>18390</v>
      </c>
      <c r="H1193" s="217"/>
      <c r="I1193" s="217" t="s">
        <v>18391</v>
      </c>
      <c r="J1193" s="388">
        <v>42174</v>
      </c>
      <c r="K1193" s="361" t="s">
        <v>13109</v>
      </c>
      <c r="L1193" s="388">
        <v>42204</v>
      </c>
      <c r="M1193" s="357" t="s">
        <v>18402</v>
      </c>
      <c r="N1193" s="357" t="s">
        <v>18403</v>
      </c>
      <c r="O1193" s="212" t="s">
        <v>18382</v>
      </c>
      <c r="P1193" s="361"/>
      <c r="Q1193" s="359"/>
      <c r="R1193" s="217" t="s">
        <v>18394</v>
      </c>
      <c r="S1193" s="359"/>
      <c r="T1193" s="369"/>
      <c r="U1193" s="365"/>
      <c r="V1193" s="364"/>
      <c r="W1193" s="361"/>
      <c r="X1193" s="365"/>
      <c r="Y1193" s="365"/>
      <c r="Z1193" s="365"/>
      <c r="AA1193" s="393"/>
    </row>
    <row r="1194" spans="1:27" ht="14.25">
      <c r="A1194" s="217" t="s">
        <v>18385</v>
      </c>
      <c r="B1194" s="364" t="s">
        <v>3514</v>
      </c>
      <c r="C1194" s="359" t="s">
        <v>18386</v>
      </c>
      <c r="D1194" s="216" t="s">
        <v>18387</v>
      </c>
      <c r="E1194" s="217" t="s">
        <v>18388</v>
      </c>
      <c r="F1194" s="217" t="s">
        <v>18389</v>
      </c>
      <c r="G1194" s="217" t="s">
        <v>18390</v>
      </c>
      <c r="H1194" s="217"/>
      <c r="I1194" s="217" t="s">
        <v>18391</v>
      </c>
      <c r="J1194" s="388">
        <v>42174</v>
      </c>
      <c r="K1194" s="361" t="s">
        <v>13109</v>
      </c>
      <c r="L1194" s="388">
        <v>42204</v>
      </c>
      <c r="M1194" s="357" t="s">
        <v>18404</v>
      </c>
      <c r="N1194" s="357" t="s">
        <v>18405</v>
      </c>
      <c r="O1194" s="212" t="s">
        <v>18382</v>
      </c>
      <c r="P1194" s="361"/>
      <c r="Q1194" s="359"/>
      <c r="R1194" s="217" t="s">
        <v>18394</v>
      </c>
      <c r="S1194" s="359"/>
      <c r="T1194" s="369"/>
      <c r="U1194" s="365"/>
      <c r="V1194" s="364"/>
      <c r="W1194" s="361"/>
      <c r="X1194" s="365"/>
      <c r="Y1194" s="365"/>
      <c r="Z1194" s="365"/>
      <c r="AA1194" s="393"/>
    </row>
    <row r="1195" spans="1:27" ht="14.25">
      <c r="A1195" s="217" t="s">
        <v>18385</v>
      </c>
      <c r="B1195" s="364" t="s">
        <v>3514</v>
      </c>
      <c r="C1195" s="359" t="s">
        <v>18386</v>
      </c>
      <c r="D1195" s="216" t="s">
        <v>18387</v>
      </c>
      <c r="E1195" s="217" t="s">
        <v>18388</v>
      </c>
      <c r="F1195" s="217" t="s">
        <v>18389</v>
      </c>
      <c r="G1195" s="217" t="s">
        <v>18390</v>
      </c>
      <c r="H1195" s="217"/>
      <c r="I1195" s="217" t="s">
        <v>18391</v>
      </c>
      <c r="J1195" s="388">
        <v>42174</v>
      </c>
      <c r="K1195" s="361" t="s">
        <v>13109</v>
      </c>
      <c r="L1195" s="388">
        <v>42204</v>
      </c>
      <c r="M1195" s="357" t="s">
        <v>18406</v>
      </c>
      <c r="N1195" s="357" t="s">
        <v>18407</v>
      </c>
      <c r="O1195" s="212" t="s">
        <v>18382</v>
      </c>
      <c r="P1195" s="361"/>
      <c r="Q1195" s="359"/>
      <c r="R1195" s="217" t="s">
        <v>18394</v>
      </c>
      <c r="S1195" s="359"/>
      <c r="T1195" s="369"/>
      <c r="U1195" s="365"/>
      <c r="V1195" s="364"/>
      <c r="W1195" s="361"/>
      <c r="X1195" s="365"/>
      <c r="Y1195" s="365"/>
      <c r="Z1195" s="365"/>
      <c r="AA1195" s="393"/>
    </row>
    <row r="1196" spans="1:27" ht="14.25">
      <c r="A1196" s="217" t="s">
        <v>18385</v>
      </c>
      <c r="B1196" s="364" t="s">
        <v>3514</v>
      </c>
      <c r="C1196" s="359" t="s">
        <v>18386</v>
      </c>
      <c r="D1196" s="216" t="s">
        <v>18387</v>
      </c>
      <c r="E1196" s="217" t="s">
        <v>18388</v>
      </c>
      <c r="F1196" s="217" t="s">
        <v>18389</v>
      </c>
      <c r="G1196" s="217" t="s">
        <v>18390</v>
      </c>
      <c r="H1196" s="217"/>
      <c r="I1196" s="217" t="s">
        <v>18391</v>
      </c>
      <c r="J1196" s="388">
        <v>42174</v>
      </c>
      <c r="K1196" s="361" t="s">
        <v>13109</v>
      </c>
      <c r="L1196" s="388">
        <v>42204</v>
      </c>
      <c r="M1196" s="357" t="s">
        <v>18408</v>
      </c>
      <c r="N1196" s="357" t="s">
        <v>18409</v>
      </c>
      <c r="O1196" s="212" t="s">
        <v>18382</v>
      </c>
      <c r="P1196" s="361"/>
      <c r="Q1196" s="359"/>
      <c r="R1196" s="217" t="s">
        <v>18394</v>
      </c>
      <c r="S1196" s="359"/>
      <c r="T1196" s="369"/>
      <c r="U1196" s="365"/>
      <c r="V1196" s="364"/>
      <c r="W1196" s="361"/>
      <c r="X1196" s="365"/>
      <c r="Y1196" s="365"/>
      <c r="Z1196" s="365"/>
      <c r="AA1196" s="393"/>
    </row>
    <row r="1197" spans="1:27" ht="14.25">
      <c r="A1197" s="217" t="s">
        <v>18385</v>
      </c>
      <c r="B1197" s="364" t="s">
        <v>3514</v>
      </c>
      <c r="C1197" s="359" t="s">
        <v>18386</v>
      </c>
      <c r="D1197" s="216" t="s">
        <v>18387</v>
      </c>
      <c r="E1197" s="217" t="s">
        <v>18388</v>
      </c>
      <c r="F1197" s="217" t="s">
        <v>18389</v>
      </c>
      <c r="G1197" s="217" t="s">
        <v>18390</v>
      </c>
      <c r="H1197" s="217"/>
      <c r="I1197" s="217" t="s">
        <v>18391</v>
      </c>
      <c r="J1197" s="388">
        <v>42174</v>
      </c>
      <c r="K1197" s="361" t="s">
        <v>13109</v>
      </c>
      <c r="L1197" s="388">
        <v>42204</v>
      </c>
      <c r="M1197" s="357" t="s">
        <v>18410</v>
      </c>
      <c r="N1197" s="357" t="s">
        <v>18411</v>
      </c>
      <c r="O1197" s="212" t="s">
        <v>18382</v>
      </c>
      <c r="P1197" s="361"/>
      <c r="Q1197" s="359"/>
      <c r="R1197" s="217" t="s">
        <v>18394</v>
      </c>
      <c r="S1197" s="359"/>
      <c r="T1197" s="369"/>
      <c r="U1197" s="365"/>
      <c r="V1197" s="364"/>
      <c r="W1197" s="361"/>
      <c r="X1197" s="365"/>
      <c r="Y1197" s="365"/>
      <c r="Z1197" s="365"/>
      <c r="AA1197" s="393"/>
    </row>
    <row r="1198" spans="1:27" ht="14.25">
      <c r="A1198" s="217" t="s">
        <v>18385</v>
      </c>
      <c r="B1198" s="364" t="s">
        <v>3514</v>
      </c>
      <c r="C1198" s="359" t="s">
        <v>18386</v>
      </c>
      <c r="D1198" s="216" t="s">
        <v>18387</v>
      </c>
      <c r="E1198" s="217" t="s">
        <v>18388</v>
      </c>
      <c r="F1198" s="217" t="s">
        <v>18389</v>
      </c>
      <c r="G1198" s="217" t="s">
        <v>18390</v>
      </c>
      <c r="H1198" s="217"/>
      <c r="I1198" s="217" t="s">
        <v>18391</v>
      </c>
      <c r="J1198" s="388">
        <v>42174</v>
      </c>
      <c r="K1198" s="361" t="s">
        <v>13109</v>
      </c>
      <c r="L1198" s="388">
        <v>42204</v>
      </c>
      <c r="M1198" s="357" t="s">
        <v>18412</v>
      </c>
      <c r="N1198" s="357" t="s">
        <v>18413</v>
      </c>
      <c r="O1198" s="212" t="s">
        <v>18382</v>
      </c>
      <c r="P1198" s="361"/>
      <c r="Q1198" s="359"/>
      <c r="R1198" s="217" t="s">
        <v>18394</v>
      </c>
      <c r="S1198" s="359"/>
      <c r="T1198" s="369"/>
      <c r="U1198" s="365"/>
      <c r="V1198" s="364"/>
      <c r="W1198" s="361"/>
      <c r="X1198" s="365"/>
      <c r="Y1198" s="365"/>
      <c r="Z1198" s="365"/>
      <c r="AA1198" s="393"/>
    </row>
    <row r="1199" spans="1:27" ht="14.25">
      <c r="A1199" s="217" t="s">
        <v>18385</v>
      </c>
      <c r="B1199" s="364" t="s">
        <v>3514</v>
      </c>
      <c r="C1199" s="359" t="s">
        <v>18386</v>
      </c>
      <c r="D1199" s="216" t="s">
        <v>18387</v>
      </c>
      <c r="E1199" s="217" t="s">
        <v>18388</v>
      </c>
      <c r="F1199" s="217" t="s">
        <v>18389</v>
      </c>
      <c r="G1199" s="217" t="s">
        <v>18390</v>
      </c>
      <c r="H1199" s="217"/>
      <c r="I1199" s="217" t="s">
        <v>18391</v>
      </c>
      <c r="J1199" s="388">
        <v>42174</v>
      </c>
      <c r="K1199" s="361" t="s">
        <v>13109</v>
      </c>
      <c r="L1199" s="388">
        <v>42204</v>
      </c>
      <c r="M1199" s="357" t="s">
        <v>18414</v>
      </c>
      <c r="N1199" s="357" t="s">
        <v>18415</v>
      </c>
      <c r="O1199" s="212" t="s">
        <v>18382</v>
      </c>
      <c r="P1199" s="361"/>
      <c r="Q1199" s="359"/>
      <c r="R1199" s="217" t="s">
        <v>18394</v>
      </c>
      <c r="S1199" s="359"/>
      <c r="T1199" s="369"/>
      <c r="U1199" s="365"/>
      <c r="V1199" s="364"/>
      <c r="W1199" s="361"/>
      <c r="X1199" s="365"/>
      <c r="Y1199" s="365"/>
      <c r="Z1199" s="365"/>
      <c r="AA1199" s="393"/>
    </row>
    <row r="1200" spans="1:27" ht="14.25">
      <c r="A1200" s="217" t="s">
        <v>18385</v>
      </c>
      <c r="B1200" s="364" t="s">
        <v>3514</v>
      </c>
      <c r="C1200" s="359" t="s">
        <v>18386</v>
      </c>
      <c r="D1200" s="216" t="s">
        <v>18387</v>
      </c>
      <c r="E1200" s="217" t="s">
        <v>18388</v>
      </c>
      <c r="F1200" s="217" t="s">
        <v>18389</v>
      </c>
      <c r="G1200" s="217" t="s">
        <v>18390</v>
      </c>
      <c r="H1200" s="217"/>
      <c r="I1200" s="217" t="s">
        <v>18391</v>
      </c>
      <c r="J1200" s="388">
        <v>42174</v>
      </c>
      <c r="K1200" s="361" t="s">
        <v>13109</v>
      </c>
      <c r="L1200" s="388">
        <v>42204</v>
      </c>
      <c r="M1200" s="357" t="s">
        <v>18416</v>
      </c>
      <c r="N1200" s="357" t="s">
        <v>18417</v>
      </c>
      <c r="O1200" s="212" t="s">
        <v>18382</v>
      </c>
      <c r="P1200" s="361"/>
      <c r="Q1200" s="359"/>
      <c r="R1200" s="217" t="s">
        <v>18394</v>
      </c>
      <c r="S1200" s="359"/>
      <c r="T1200" s="369"/>
      <c r="U1200" s="365"/>
      <c r="V1200" s="364"/>
      <c r="W1200" s="361"/>
      <c r="X1200" s="365"/>
      <c r="Y1200" s="365"/>
      <c r="Z1200" s="365"/>
      <c r="AA1200" s="393"/>
    </row>
    <row r="1201" spans="1:27" ht="14.25">
      <c r="A1201" s="217" t="s">
        <v>18385</v>
      </c>
      <c r="B1201" s="364" t="s">
        <v>3514</v>
      </c>
      <c r="C1201" s="359" t="s">
        <v>18386</v>
      </c>
      <c r="D1201" s="216" t="s">
        <v>18387</v>
      </c>
      <c r="E1201" s="217" t="s">
        <v>18388</v>
      </c>
      <c r="F1201" s="217" t="s">
        <v>18389</v>
      </c>
      <c r="G1201" s="217" t="s">
        <v>18390</v>
      </c>
      <c r="H1201" s="217"/>
      <c r="I1201" s="217" t="s">
        <v>18391</v>
      </c>
      <c r="J1201" s="388">
        <v>42174</v>
      </c>
      <c r="K1201" s="361" t="s">
        <v>13109</v>
      </c>
      <c r="L1201" s="388">
        <v>42204</v>
      </c>
      <c r="M1201" s="357" t="s">
        <v>18418</v>
      </c>
      <c r="N1201" s="357" t="s">
        <v>18419</v>
      </c>
      <c r="O1201" s="212" t="s">
        <v>18382</v>
      </c>
      <c r="P1201" s="361"/>
      <c r="Q1201" s="359"/>
      <c r="R1201" s="217" t="s">
        <v>18394</v>
      </c>
      <c r="S1201" s="359"/>
      <c r="T1201" s="369"/>
      <c r="U1201" s="365"/>
      <c r="V1201" s="364"/>
      <c r="W1201" s="361"/>
      <c r="X1201" s="365"/>
      <c r="Y1201" s="365"/>
      <c r="Z1201" s="365"/>
      <c r="AA1201" s="393"/>
    </row>
    <row r="1202" spans="1:27" ht="14.25">
      <c r="A1202" s="217" t="s">
        <v>18385</v>
      </c>
      <c r="B1202" s="364" t="s">
        <v>3514</v>
      </c>
      <c r="C1202" s="359" t="s">
        <v>18386</v>
      </c>
      <c r="D1202" s="216" t="s">
        <v>18387</v>
      </c>
      <c r="E1202" s="217" t="s">
        <v>18388</v>
      </c>
      <c r="F1202" s="217" t="s">
        <v>18389</v>
      </c>
      <c r="G1202" s="217" t="s">
        <v>18390</v>
      </c>
      <c r="H1202" s="217"/>
      <c r="I1202" s="217" t="s">
        <v>18391</v>
      </c>
      <c r="J1202" s="388">
        <v>42174</v>
      </c>
      <c r="K1202" s="361" t="s">
        <v>13109</v>
      </c>
      <c r="L1202" s="388">
        <v>42204</v>
      </c>
      <c r="M1202" s="357" t="s">
        <v>18420</v>
      </c>
      <c r="N1202" s="357" t="s">
        <v>18421</v>
      </c>
      <c r="O1202" s="212" t="s">
        <v>18382</v>
      </c>
      <c r="P1202" s="361"/>
      <c r="Q1202" s="359"/>
      <c r="R1202" s="217" t="s">
        <v>18394</v>
      </c>
      <c r="S1202" s="359"/>
      <c r="T1202" s="369"/>
      <c r="U1202" s="365"/>
      <c r="V1202" s="364"/>
      <c r="W1202" s="361"/>
      <c r="X1202" s="365"/>
      <c r="Y1202" s="365"/>
      <c r="Z1202" s="365"/>
      <c r="AA1202" s="393"/>
    </row>
    <row r="1203" spans="1:27" ht="14.25">
      <c r="A1203" s="217" t="s">
        <v>18385</v>
      </c>
      <c r="B1203" s="364" t="s">
        <v>3514</v>
      </c>
      <c r="C1203" s="359" t="s">
        <v>18386</v>
      </c>
      <c r="D1203" s="216" t="s">
        <v>18387</v>
      </c>
      <c r="E1203" s="217" t="s">
        <v>18388</v>
      </c>
      <c r="F1203" s="217" t="s">
        <v>18389</v>
      </c>
      <c r="G1203" s="217" t="s">
        <v>18390</v>
      </c>
      <c r="H1203" s="217"/>
      <c r="I1203" s="217" t="s">
        <v>18391</v>
      </c>
      <c r="J1203" s="388">
        <v>42174</v>
      </c>
      <c r="K1203" s="361" t="s">
        <v>13109</v>
      </c>
      <c r="L1203" s="388">
        <v>42204</v>
      </c>
      <c r="M1203" s="357" t="s">
        <v>18422</v>
      </c>
      <c r="N1203" s="357" t="s">
        <v>18423</v>
      </c>
      <c r="O1203" s="212" t="s">
        <v>18382</v>
      </c>
      <c r="P1203" s="361"/>
      <c r="Q1203" s="359"/>
      <c r="R1203" s="217" t="s">
        <v>18394</v>
      </c>
      <c r="S1203" s="359"/>
      <c r="T1203" s="369"/>
      <c r="U1203" s="365"/>
      <c r="V1203" s="364"/>
      <c r="W1203" s="361"/>
      <c r="X1203" s="365"/>
      <c r="Y1203" s="365"/>
      <c r="Z1203" s="365"/>
      <c r="AA1203" s="393"/>
    </row>
    <row r="1204" spans="1:27" ht="14.25">
      <c r="A1204" s="217" t="s">
        <v>18385</v>
      </c>
      <c r="B1204" s="364" t="s">
        <v>3514</v>
      </c>
      <c r="C1204" s="359" t="s">
        <v>18386</v>
      </c>
      <c r="D1204" s="216" t="s">
        <v>18387</v>
      </c>
      <c r="E1204" s="217" t="s">
        <v>18388</v>
      </c>
      <c r="F1204" s="217" t="s">
        <v>18389</v>
      </c>
      <c r="G1204" s="217" t="s">
        <v>18390</v>
      </c>
      <c r="H1204" s="217"/>
      <c r="I1204" s="217" t="s">
        <v>18391</v>
      </c>
      <c r="J1204" s="388">
        <v>42174</v>
      </c>
      <c r="K1204" s="361" t="s">
        <v>13109</v>
      </c>
      <c r="L1204" s="388">
        <v>42204</v>
      </c>
      <c r="M1204" s="357" t="s">
        <v>18424</v>
      </c>
      <c r="N1204" s="357" t="s">
        <v>18425</v>
      </c>
      <c r="O1204" s="212" t="s">
        <v>18382</v>
      </c>
      <c r="P1204" s="361"/>
      <c r="Q1204" s="359"/>
      <c r="R1204" s="217" t="s">
        <v>18394</v>
      </c>
      <c r="S1204" s="359"/>
      <c r="T1204" s="369"/>
      <c r="U1204" s="365"/>
      <c r="V1204" s="364"/>
      <c r="W1204" s="361"/>
      <c r="X1204" s="365"/>
      <c r="Y1204" s="365"/>
      <c r="Z1204" s="365"/>
      <c r="AA1204" s="393"/>
    </row>
    <row r="1205" spans="1:27" ht="14.25">
      <c r="A1205" s="217" t="s">
        <v>18385</v>
      </c>
      <c r="B1205" s="364" t="s">
        <v>3514</v>
      </c>
      <c r="C1205" s="359" t="s">
        <v>18386</v>
      </c>
      <c r="D1205" s="216" t="s">
        <v>18387</v>
      </c>
      <c r="E1205" s="217" t="s">
        <v>18388</v>
      </c>
      <c r="F1205" s="217" t="s">
        <v>18389</v>
      </c>
      <c r="G1205" s="217" t="s">
        <v>18390</v>
      </c>
      <c r="H1205" s="217"/>
      <c r="I1205" s="217" t="s">
        <v>18391</v>
      </c>
      <c r="J1205" s="388">
        <v>42174</v>
      </c>
      <c r="K1205" s="361" t="s">
        <v>13109</v>
      </c>
      <c r="L1205" s="388">
        <v>42204</v>
      </c>
      <c r="M1205" s="357" t="s">
        <v>18426</v>
      </c>
      <c r="N1205" s="357" t="s">
        <v>18427</v>
      </c>
      <c r="O1205" s="212" t="s">
        <v>18382</v>
      </c>
      <c r="P1205" s="361"/>
      <c r="Q1205" s="359"/>
      <c r="R1205" s="217" t="s">
        <v>18394</v>
      </c>
      <c r="S1205" s="359"/>
      <c r="T1205" s="369"/>
      <c r="U1205" s="365"/>
      <c r="V1205" s="364"/>
      <c r="W1205" s="361"/>
      <c r="X1205" s="365"/>
      <c r="Y1205" s="365"/>
      <c r="Z1205" s="365"/>
      <c r="AA1205" s="393"/>
    </row>
    <row r="1206" spans="1:27" ht="14.25">
      <c r="A1206" s="217" t="s">
        <v>18385</v>
      </c>
      <c r="B1206" s="364" t="s">
        <v>3514</v>
      </c>
      <c r="C1206" s="359" t="s">
        <v>18386</v>
      </c>
      <c r="D1206" s="216" t="s">
        <v>18387</v>
      </c>
      <c r="E1206" s="217" t="s">
        <v>18388</v>
      </c>
      <c r="F1206" s="217" t="s">
        <v>18389</v>
      </c>
      <c r="G1206" s="217" t="s">
        <v>18390</v>
      </c>
      <c r="H1206" s="217"/>
      <c r="I1206" s="217" t="s">
        <v>18391</v>
      </c>
      <c r="J1206" s="388">
        <v>42174</v>
      </c>
      <c r="K1206" s="361" t="s">
        <v>13109</v>
      </c>
      <c r="L1206" s="388">
        <v>42204</v>
      </c>
      <c r="M1206" s="357" t="s">
        <v>18428</v>
      </c>
      <c r="N1206" s="357" t="s">
        <v>18429</v>
      </c>
      <c r="O1206" s="212" t="s">
        <v>18382</v>
      </c>
      <c r="P1206" s="361"/>
      <c r="Q1206" s="359"/>
      <c r="R1206" s="217" t="s">
        <v>18394</v>
      </c>
      <c r="S1206" s="359"/>
      <c r="T1206" s="369"/>
      <c r="U1206" s="365"/>
      <c r="V1206" s="364"/>
      <c r="W1206" s="361"/>
      <c r="X1206" s="365"/>
      <c r="Y1206" s="365"/>
      <c r="Z1206" s="365"/>
      <c r="AA1206" s="393"/>
    </row>
    <row r="1207" spans="1:27" ht="14.25">
      <c r="A1207" s="217" t="s">
        <v>18385</v>
      </c>
      <c r="B1207" s="364" t="s">
        <v>3514</v>
      </c>
      <c r="C1207" s="359" t="s">
        <v>18386</v>
      </c>
      <c r="D1207" s="216" t="s">
        <v>18387</v>
      </c>
      <c r="E1207" s="217" t="s">
        <v>18388</v>
      </c>
      <c r="F1207" s="217" t="s">
        <v>18389</v>
      </c>
      <c r="G1207" s="217" t="s">
        <v>18390</v>
      </c>
      <c r="H1207" s="217"/>
      <c r="I1207" s="217" t="s">
        <v>18391</v>
      </c>
      <c r="J1207" s="388">
        <v>42174</v>
      </c>
      <c r="K1207" s="361" t="s">
        <v>13109</v>
      </c>
      <c r="L1207" s="388">
        <v>42204</v>
      </c>
      <c r="M1207" s="357" t="s">
        <v>18430</v>
      </c>
      <c r="N1207" s="357" t="s">
        <v>18431</v>
      </c>
      <c r="O1207" s="212" t="s">
        <v>18382</v>
      </c>
      <c r="P1207" s="361"/>
      <c r="Q1207" s="359"/>
      <c r="R1207" s="217" t="s">
        <v>18394</v>
      </c>
      <c r="S1207" s="359"/>
      <c r="T1207" s="369"/>
      <c r="U1207" s="365"/>
      <c r="V1207" s="364"/>
      <c r="W1207" s="361"/>
      <c r="X1207" s="365"/>
      <c r="Y1207" s="365"/>
      <c r="Z1207" s="365"/>
      <c r="AA1207" s="393"/>
    </row>
    <row r="1208" spans="1:27" ht="14.25">
      <c r="A1208" s="217" t="s">
        <v>18385</v>
      </c>
      <c r="B1208" s="364" t="s">
        <v>3514</v>
      </c>
      <c r="C1208" s="359" t="s">
        <v>18386</v>
      </c>
      <c r="D1208" s="216" t="s">
        <v>18387</v>
      </c>
      <c r="E1208" s="217" t="s">
        <v>18388</v>
      </c>
      <c r="F1208" s="217" t="s">
        <v>18389</v>
      </c>
      <c r="G1208" s="217" t="s">
        <v>18390</v>
      </c>
      <c r="H1208" s="217"/>
      <c r="I1208" s="217" t="s">
        <v>18391</v>
      </c>
      <c r="J1208" s="388">
        <v>42174</v>
      </c>
      <c r="K1208" s="361" t="s">
        <v>13109</v>
      </c>
      <c r="L1208" s="388">
        <v>42204</v>
      </c>
      <c r="M1208" s="357" t="s">
        <v>18432</v>
      </c>
      <c r="N1208" s="357" t="s">
        <v>18433</v>
      </c>
      <c r="O1208" s="212" t="s">
        <v>18382</v>
      </c>
      <c r="P1208" s="361"/>
      <c r="Q1208" s="359"/>
      <c r="R1208" s="217" t="s">
        <v>18394</v>
      </c>
      <c r="S1208" s="359"/>
      <c r="T1208" s="369"/>
      <c r="U1208" s="365"/>
      <c r="V1208" s="364"/>
      <c r="W1208" s="361"/>
      <c r="X1208" s="365"/>
      <c r="Y1208" s="365"/>
      <c r="Z1208" s="365"/>
      <c r="AA1208" s="393"/>
    </row>
    <row r="1209" spans="1:27" ht="14.25">
      <c r="A1209" s="217" t="s">
        <v>18385</v>
      </c>
      <c r="B1209" s="364" t="s">
        <v>3514</v>
      </c>
      <c r="C1209" s="359" t="s">
        <v>18386</v>
      </c>
      <c r="D1209" s="216" t="s">
        <v>18387</v>
      </c>
      <c r="E1209" s="217" t="s">
        <v>18388</v>
      </c>
      <c r="F1209" s="217" t="s">
        <v>18389</v>
      </c>
      <c r="G1209" s="217" t="s">
        <v>18390</v>
      </c>
      <c r="H1209" s="217"/>
      <c r="I1209" s="217" t="s">
        <v>18391</v>
      </c>
      <c r="J1209" s="388">
        <v>42174</v>
      </c>
      <c r="K1209" s="361" t="s">
        <v>13109</v>
      </c>
      <c r="L1209" s="388">
        <v>42204</v>
      </c>
      <c r="M1209" s="357" t="s">
        <v>18434</v>
      </c>
      <c r="N1209" s="357" t="s">
        <v>18435</v>
      </c>
      <c r="O1209" s="212" t="s">
        <v>18382</v>
      </c>
      <c r="P1209" s="361"/>
      <c r="Q1209" s="359"/>
      <c r="R1209" s="217" t="s">
        <v>18394</v>
      </c>
      <c r="S1209" s="359"/>
      <c r="T1209" s="369"/>
      <c r="U1209" s="365"/>
      <c r="V1209" s="364"/>
      <c r="W1209" s="361"/>
      <c r="X1209" s="365"/>
      <c r="Y1209" s="365"/>
      <c r="Z1209" s="365"/>
      <c r="AA1209" s="393"/>
    </row>
    <row r="1210" spans="1:27" ht="14.25">
      <c r="A1210" s="217" t="s">
        <v>18385</v>
      </c>
      <c r="B1210" s="364" t="s">
        <v>3514</v>
      </c>
      <c r="C1210" s="359" t="s">
        <v>18386</v>
      </c>
      <c r="D1210" s="216" t="s">
        <v>18387</v>
      </c>
      <c r="E1210" s="217" t="s">
        <v>18388</v>
      </c>
      <c r="F1210" s="217" t="s">
        <v>18389</v>
      </c>
      <c r="G1210" s="217" t="s">
        <v>18390</v>
      </c>
      <c r="H1210" s="217"/>
      <c r="I1210" s="217" t="s">
        <v>18391</v>
      </c>
      <c r="J1210" s="388">
        <v>42174</v>
      </c>
      <c r="K1210" s="361" t="s">
        <v>13109</v>
      </c>
      <c r="L1210" s="388">
        <v>42204</v>
      </c>
      <c r="M1210" s="357" t="s">
        <v>18436</v>
      </c>
      <c r="N1210" s="357" t="s">
        <v>18437</v>
      </c>
      <c r="O1210" s="212" t="s">
        <v>18382</v>
      </c>
      <c r="P1210" s="361"/>
      <c r="Q1210" s="359"/>
      <c r="R1210" s="217" t="s">
        <v>18394</v>
      </c>
      <c r="S1210" s="359"/>
      <c r="T1210" s="369"/>
      <c r="U1210" s="365"/>
      <c r="V1210" s="364"/>
      <c r="W1210" s="361"/>
      <c r="X1210" s="365"/>
      <c r="Y1210" s="365"/>
      <c r="Z1210" s="365"/>
      <c r="AA1210" s="393"/>
    </row>
    <row r="1211" spans="1:27" ht="14.25">
      <c r="A1211" s="217" t="s">
        <v>18385</v>
      </c>
      <c r="B1211" s="364" t="s">
        <v>3514</v>
      </c>
      <c r="C1211" s="359" t="s">
        <v>18386</v>
      </c>
      <c r="D1211" s="216" t="s">
        <v>18387</v>
      </c>
      <c r="E1211" s="217" t="s">
        <v>18388</v>
      </c>
      <c r="F1211" s="217" t="s">
        <v>18389</v>
      </c>
      <c r="G1211" s="217" t="s">
        <v>18390</v>
      </c>
      <c r="H1211" s="217"/>
      <c r="I1211" s="217" t="s">
        <v>18391</v>
      </c>
      <c r="J1211" s="388">
        <v>42174</v>
      </c>
      <c r="K1211" s="361" t="s">
        <v>13109</v>
      </c>
      <c r="L1211" s="388">
        <v>42204</v>
      </c>
      <c r="M1211" s="357" t="s">
        <v>18438</v>
      </c>
      <c r="N1211" s="357" t="s">
        <v>18439</v>
      </c>
      <c r="O1211" s="212" t="s">
        <v>18382</v>
      </c>
      <c r="P1211" s="361"/>
      <c r="Q1211" s="359"/>
      <c r="R1211" s="217" t="s">
        <v>18394</v>
      </c>
      <c r="S1211" s="359"/>
      <c r="T1211" s="369"/>
      <c r="U1211" s="365"/>
      <c r="V1211" s="364"/>
      <c r="W1211" s="361"/>
      <c r="X1211" s="365"/>
      <c r="Y1211" s="365"/>
      <c r="Z1211" s="365"/>
      <c r="AA1211" s="393"/>
    </row>
    <row r="1212" spans="1:27" ht="14.25">
      <c r="A1212" s="217" t="s">
        <v>18385</v>
      </c>
      <c r="B1212" s="364" t="s">
        <v>3514</v>
      </c>
      <c r="C1212" s="359" t="s">
        <v>18386</v>
      </c>
      <c r="D1212" s="216" t="s">
        <v>18387</v>
      </c>
      <c r="E1212" s="217" t="s">
        <v>18388</v>
      </c>
      <c r="F1212" s="217" t="s">
        <v>18389</v>
      </c>
      <c r="G1212" s="217" t="s">
        <v>18390</v>
      </c>
      <c r="H1212" s="217"/>
      <c r="I1212" s="217" t="s">
        <v>18391</v>
      </c>
      <c r="J1212" s="388">
        <v>42174</v>
      </c>
      <c r="K1212" s="361" t="s">
        <v>13109</v>
      </c>
      <c r="L1212" s="388">
        <v>42204</v>
      </c>
      <c r="M1212" s="357" t="s">
        <v>18440</v>
      </c>
      <c r="N1212" s="357" t="s">
        <v>18441</v>
      </c>
      <c r="O1212" s="212" t="s">
        <v>18382</v>
      </c>
      <c r="P1212" s="361"/>
      <c r="Q1212" s="359"/>
      <c r="R1212" s="217" t="s">
        <v>18394</v>
      </c>
      <c r="S1212" s="359"/>
      <c r="T1212" s="369"/>
      <c r="U1212" s="365"/>
      <c r="V1212" s="364"/>
      <c r="W1212" s="361"/>
      <c r="X1212" s="365"/>
      <c r="Y1212" s="365"/>
      <c r="Z1212" s="365"/>
      <c r="AA1212" s="393"/>
    </row>
    <row r="1213" spans="1:27" ht="14.25">
      <c r="A1213" s="217" t="s">
        <v>18385</v>
      </c>
      <c r="B1213" s="364" t="s">
        <v>3514</v>
      </c>
      <c r="C1213" s="359" t="s">
        <v>18386</v>
      </c>
      <c r="D1213" s="216" t="s">
        <v>18387</v>
      </c>
      <c r="E1213" s="217" t="s">
        <v>18388</v>
      </c>
      <c r="F1213" s="217" t="s">
        <v>18389</v>
      </c>
      <c r="G1213" s="217" t="s">
        <v>18390</v>
      </c>
      <c r="H1213" s="217"/>
      <c r="I1213" s="217" t="s">
        <v>18391</v>
      </c>
      <c r="J1213" s="388">
        <v>42174</v>
      </c>
      <c r="K1213" s="361" t="s">
        <v>13109</v>
      </c>
      <c r="L1213" s="388">
        <v>42204</v>
      </c>
      <c r="M1213" s="357" t="s">
        <v>18442</v>
      </c>
      <c r="N1213" s="357" t="s">
        <v>18443</v>
      </c>
      <c r="O1213" s="212" t="s">
        <v>18382</v>
      </c>
      <c r="P1213" s="361"/>
      <c r="Q1213" s="359"/>
      <c r="R1213" s="217" t="s">
        <v>18394</v>
      </c>
      <c r="S1213" s="359"/>
      <c r="T1213" s="369"/>
      <c r="U1213" s="365"/>
      <c r="V1213" s="364"/>
      <c r="W1213" s="361"/>
      <c r="X1213" s="365"/>
      <c r="Y1213" s="365"/>
      <c r="Z1213" s="365"/>
      <c r="AA1213" s="393"/>
    </row>
    <row r="1214" spans="1:27" ht="14.25">
      <c r="A1214" s="217" t="s">
        <v>18385</v>
      </c>
      <c r="B1214" s="364" t="s">
        <v>3514</v>
      </c>
      <c r="C1214" s="359" t="s">
        <v>18386</v>
      </c>
      <c r="D1214" s="216" t="s">
        <v>18387</v>
      </c>
      <c r="E1214" s="217" t="s">
        <v>18388</v>
      </c>
      <c r="F1214" s="217" t="s">
        <v>18389</v>
      </c>
      <c r="G1214" s="217" t="s">
        <v>18390</v>
      </c>
      <c r="H1214" s="217"/>
      <c r="I1214" s="217" t="s">
        <v>18391</v>
      </c>
      <c r="J1214" s="388">
        <v>42174</v>
      </c>
      <c r="K1214" s="361" t="s">
        <v>13109</v>
      </c>
      <c r="L1214" s="388">
        <v>42204</v>
      </c>
      <c r="M1214" s="357" t="s">
        <v>18444</v>
      </c>
      <c r="N1214" s="357" t="s">
        <v>18445</v>
      </c>
      <c r="O1214" s="212" t="s">
        <v>18382</v>
      </c>
      <c r="P1214" s="361"/>
      <c r="Q1214" s="359"/>
      <c r="R1214" s="217" t="s">
        <v>18394</v>
      </c>
      <c r="S1214" s="359"/>
      <c r="T1214" s="369"/>
      <c r="U1214" s="365"/>
      <c r="V1214" s="364"/>
      <c r="W1214" s="361"/>
      <c r="X1214" s="365"/>
      <c r="Y1214" s="365"/>
      <c r="Z1214" s="365"/>
      <c r="AA1214" s="393"/>
    </row>
    <row r="1215" spans="1:27" ht="14.25">
      <c r="A1215" s="217" t="s">
        <v>18385</v>
      </c>
      <c r="B1215" s="364" t="s">
        <v>3514</v>
      </c>
      <c r="C1215" s="359" t="s">
        <v>18386</v>
      </c>
      <c r="D1215" s="216" t="s">
        <v>18387</v>
      </c>
      <c r="E1215" s="217" t="s">
        <v>18388</v>
      </c>
      <c r="F1215" s="217" t="s">
        <v>18389</v>
      </c>
      <c r="G1215" s="217" t="s">
        <v>18390</v>
      </c>
      <c r="H1215" s="217"/>
      <c r="I1215" s="217" t="s">
        <v>18391</v>
      </c>
      <c r="J1215" s="388">
        <v>42174</v>
      </c>
      <c r="K1215" s="361" t="s">
        <v>13109</v>
      </c>
      <c r="L1215" s="388">
        <v>42204</v>
      </c>
      <c r="M1215" s="357" t="s">
        <v>18446</v>
      </c>
      <c r="N1215" s="357" t="s">
        <v>18447</v>
      </c>
      <c r="O1215" s="212" t="s">
        <v>18382</v>
      </c>
      <c r="P1215" s="361"/>
      <c r="Q1215" s="359"/>
      <c r="R1215" s="217" t="s">
        <v>18394</v>
      </c>
      <c r="S1215" s="359"/>
      <c r="T1215" s="369"/>
      <c r="U1215" s="365"/>
      <c r="V1215" s="364"/>
      <c r="W1215" s="361"/>
      <c r="X1215" s="365"/>
      <c r="Y1215" s="365"/>
      <c r="Z1215" s="365"/>
      <c r="AA1215" s="393"/>
    </row>
    <row r="1216" spans="1:27" ht="14.25">
      <c r="A1216" s="217" t="s">
        <v>18385</v>
      </c>
      <c r="B1216" s="364" t="s">
        <v>3514</v>
      </c>
      <c r="C1216" s="359" t="s">
        <v>18386</v>
      </c>
      <c r="D1216" s="216" t="s">
        <v>18387</v>
      </c>
      <c r="E1216" s="217" t="s">
        <v>18388</v>
      </c>
      <c r="F1216" s="217" t="s">
        <v>18389</v>
      </c>
      <c r="G1216" s="217" t="s">
        <v>18390</v>
      </c>
      <c r="H1216" s="217"/>
      <c r="I1216" s="217" t="s">
        <v>18391</v>
      </c>
      <c r="J1216" s="388">
        <v>42174</v>
      </c>
      <c r="K1216" s="361" t="s">
        <v>13109</v>
      </c>
      <c r="L1216" s="388">
        <v>42204</v>
      </c>
      <c r="M1216" s="357" t="s">
        <v>18448</v>
      </c>
      <c r="N1216" s="357" t="s">
        <v>18449</v>
      </c>
      <c r="O1216" s="212" t="s">
        <v>18382</v>
      </c>
      <c r="P1216" s="361"/>
      <c r="Q1216" s="359"/>
      <c r="R1216" s="217" t="s">
        <v>18394</v>
      </c>
      <c r="S1216" s="359"/>
      <c r="T1216" s="369"/>
      <c r="U1216" s="365"/>
      <c r="V1216" s="364"/>
      <c r="W1216" s="361"/>
      <c r="X1216" s="365"/>
      <c r="Y1216" s="365"/>
      <c r="Z1216" s="365"/>
      <c r="AA1216" s="393"/>
    </row>
    <row r="1217" spans="1:27" ht="14.25">
      <c r="A1217" s="217" t="s">
        <v>18385</v>
      </c>
      <c r="B1217" s="364" t="s">
        <v>3514</v>
      </c>
      <c r="C1217" s="359" t="s">
        <v>18386</v>
      </c>
      <c r="D1217" s="216" t="s">
        <v>18387</v>
      </c>
      <c r="E1217" s="217" t="s">
        <v>18388</v>
      </c>
      <c r="F1217" s="217" t="s">
        <v>18389</v>
      </c>
      <c r="G1217" s="217" t="s">
        <v>18390</v>
      </c>
      <c r="H1217" s="217"/>
      <c r="I1217" s="217" t="s">
        <v>18391</v>
      </c>
      <c r="J1217" s="388">
        <v>42174</v>
      </c>
      <c r="K1217" s="361" t="s">
        <v>13109</v>
      </c>
      <c r="L1217" s="388">
        <v>42204</v>
      </c>
      <c r="M1217" s="357" t="s">
        <v>18450</v>
      </c>
      <c r="N1217" s="357" t="s">
        <v>18451</v>
      </c>
      <c r="O1217" s="212" t="s">
        <v>18382</v>
      </c>
      <c r="P1217" s="361"/>
      <c r="Q1217" s="359"/>
      <c r="R1217" s="217" t="s">
        <v>18394</v>
      </c>
      <c r="S1217" s="359"/>
      <c r="T1217" s="369"/>
      <c r="U1217" s="365"/>
      <c r="V1217" s="364"/>
      <c r="W1217" s="361"/>
      <c r="X1217" s="365"/>
      <c r="Y1217" s="365"/>
      <c r="Z1217" s="365"/>
      <c r="AA1217" s="393"/>
    </row>
    <row r="1218" spans="1:27" ht="14.25">
      <c r="A1218" s="217" t="s">
        <v>18385</v>
      </c>
      <c r="B1218" s="364" t="s">
        <v>3514</v>
      </c>
      <c r="C1218" s="359" t="s">
        <v>18386</v>
      </c>
      <c r="D1218" s="216" t="s">
        <v>18387</v>
      </c>
      <c r="E1218" s="217" t="s">
        <v>18388</v>
      </c>
      <c r="F1218" s="217" t="s">
        <v>18389</v>
      </c>
      <c r="G1218" s="217" t="s">
        <v>18390</v>
      </c>
      <c r="H1218" s="217"/>
      <c r="I1218" s="217" t="s">
        <v>18391</v>
      </c>
      <c r="J1218" s="388">
        <v>42174</v>
      </c>
      <c r="K1218" s="361" t="s">
        <v>13109</v>
      </c>
      <c r="L1218" s="388">
        <v>42204</v>
      </c>
      <c r="M1218" s="357" t="s">
        <v>18452</v>
      </c>
      <c r="N1218" s="357" t="s">
        <v>18453</v>
      </c>
      <c r="O1218" s="212" t="s">
        <v>18382</v>
      </c>
      <c r="P1218" s="361"/>
      <c r="Q1218" s="359"/>
      <c r="R1218" s="217" t="s">
        <v>18394</v>
      </c>
      <c r="S1218" s="359"/>
      <c r="T1218" s="369"/>
      <c r="U1218" s="365"/>
      <c r="V1218" s="364"/>
      <c r="W1218" s="361"/>
      <c r="X1218" s="365"/>
      <c r="Y1218" s="365"/>
      <c r="Z1218" s="365"/>
      <c r="AA1218" s="393"/>
    </row>
    <row r="1219" spans="1:27" ht="14.25">
      <c r="A1219" s="217" t="s">
        <v>18385</v>
      </c>
      <c r="B1219" s="364" t="s">
        <v>3514</v>
      </c>
      <c r="C1219" s="359" t="s">
        <v>18386</v>
      </c>
      <c r="D1219" s="216" t="s">
        <v>18387</v>
      </c>
      <c r="E1219" s="217" t="s">
        <v>18388</v>
      </c>
      <c r="F1219" s="217" t="s">
        <v>18389</v>
      </c>
      <c r="G1219" s="217" t="s">
        <v>18390</v>
      </c>
      <c r="H1219" s="217"/>
      <c r="I1219" s="217" t="s">
        <v>18391</v>
      </c>
      <c r="J1219" s="388">
        <v>42174</v>
      </c>
      <c r="K1219" s="361" t="s">
        <v>13109</v>
      </c>
      <c r="L1219" s="388">
        <v>42204</v>
      </c>
      <c r="M1219" s="357" t="s">
        <v>18454</v>
      </c>
      <c r="N1219" s="357" t="s">
        <v>18455</v>
      </c>
      <c r="O1219" s="212" t="s">
        <v>18382</v>
      </c>
      <c r="P1219" s="361"/>
      <c r="Q1219" s="359"/>
      <c r="R1219" s="217" t="s">
        <v>18394</v>
      </c>
      <c r="S1219" s="359"/>
      <c r="T1219" s="369"/>
      <c r="U1219" s="365"/>
      <c r="V1219" s="364"/>
      <c r="W1219" s="361"/>
      <c r="X1219" s="365"/>
      <c r="Y1219" s="365"/>
      <c r="Z1219" s="365"/>
      <c r="AA1219" s="393"/>
    </row>
    <row r="1220" spans="1:27" ht="14.25">
      <c r="A1220" s="217" t="s">
        <v>18385</v>
      </c>
      <c r="B1220" s="364" t="s">
        <v>3514</v>
      </c>
      <c r="C1220" s="359" t="s">
        <v>18386</v>
      </c>
      <c r="D1220" s="216" t="s">
        <v>18387</v>
      </c>
      <c r="E1220" s="217" t="s">
        <v>18388</v>
      </c>
      <c r="F1220" s="217" t="s">
        <v>18389</v>
      </c>
      <c r="G1220" s="217" t="s">
        <v>18390</v>
      </c>
      <c r="H1220" s="217"/>
      <c r="I1220" s="217" t="s">
        <v>18391</v>
      </c>
      <c r="J1220" s="388">
        <v>42174</v>
      </c>
      <c r="K1220" s="361" t="s">
        <v>13109</v>
      </c>
      <c r="L1220" s="388">
        <v>42204</v>
      </c>
      <c r="M1220" s="357" t="s">
        <v>18456</v>
      </c>
      <c r="N1220" s="357" t="s">
        <v>18457</v>
      </c>
      <c r="O1220" s="212" t="s">
        <v>18382</v>
      </c>
      <c r="P1220" s="361"/>
      <c r="Q1220" s="359"/>
      <c r="R1220" s="217" t="s">
        <v>18394</v>
      </c>
      <c r="S1220" s="359"/>
      <c r="T1220" s="369"/>
      <c r="U1220" s="365"/>
      <c r="V1220" s="364"/>
      <c r="W1220" s="361"/>
      <c r="X1220" s="365"/>
      <c r="Y1220" s="365"/>
      <c r="Z1220" s="365"/>
      <c r="AA1220" s="393"/>
    </row>
    <row r="1221" spans="1:27" ht="14.25">
      <c r="A1221" s="217" t="s">
        <v>18385</v>
      </c>
      <c r="B1221" s="364" t="s">
        <v>3514</v>
      </c>
      <c r="C1221" s="359" t="s">
        <v>18386</v>
      </c>
      <c r="D1221" s="216" t="s">
        <v>18387</v>
      </c>
      <c r="E1221" s="217" t="s">
        <v>18388</v>
      </c>
      <c r="F1221" s="217" t="s">
        <v>18389</v>
      </c>
      <c r="G1221" s="217" t="s">
        <v>18390</v>
      </c>
      <c r="H1221" s="217"/>
      <c r="I1221" s="217" t="s">
        <v>18391</v>
      </c>
      <c r="J1221" s="388">
        <v>42174</v>
      </c>
      <c r="K1221" s="361" t="s">
        <v>13109</v>
      </c>
      <c r="L1221" s="388">
        <v>42204</v>
      </c>
      <c r="M1221" s="357" t="s">
        <v>18458</v>
      </c>
      <c r="N1221" s="357" t="s">
        <v>18459</v>
      </c>
      <c r="O1221" s="212" t="s">
        <v>18382</v>
      </c>
      <c r="P1221" s="361"/>
      <c r="Q1221" s="359"/>
      <c r="R1221" s="217" t="s">
        <v>18394</v>
      </c>
      <c r="S1221" s="359"/>
      <c r="T1221" s="369"/>
      <c r="U1221" s="365"/>
      <c r="V1221" s="364"/>
      <c r="W1221" s="361"/>
      <c r="X1221" s="365"/>
      <c r="Y1221" s="365"/>
      <c r="Z1221" s="365"/>
      <c r="AA1221" s="393"/>
    </row>
    <row r="1222" spans="1:27" ht="14.25">
      <c r="A1222" s="217" t="s">
        <v>18385</v>
      </c>
      <c r="B1222" s="364" t="s">
        <v>3514</v>
      </c>
      <c r="C1222" s="359" t="s">
        <v>18386</v>
      </c>
      <c r="D1222" s="216" t="s">
        <v>18387</v>
      </c>
      <c r="E1222" s="217" t="s">
        <v>18388</v>
      </c>
      <c r="F1222" s="217" t="s">
        <v>18389</v>
      </c>
      <c r="G1222" s="217" t="s">
        <v>18390</v>
      </c>
      <c r="H1222" s="217"/>
      <c r="I1222" s="217" t="s">
        <v>18391</v>
      </c>
      <c r="J1222" s="388">
        <v>42174</v>
      </c>
      <c r="K1222" s="361" t="s">
        <v>13109</v>
      </c>
      <c r="L1222" s="388">
        <v>42204</v>
      </c>
      <c r="M1222" s="357" t="s">
        <v>18460</v>
      </c>
      <c r="N1222" s="357" t="s">
        <v>18461</v>
      </c>
      <c r="O1222" s="212" t="s">
        <v>18382</v>
      </c>
      <c r="P1222" s="361"/>
      <c r="Q1222" s="359"/>
      <c r="R1222" s="217" t="s">
        <v>18394</v>
      </c>
      <c r="S1222" s="359"/>
      <c r="T1222" s="369"/>
      <c r="U1222" s="365"/>
      <c r="V1222" s="364"/>
      <c r="W1222" s="361"/>
      <c r="X1222" s="365"/>
      <c r="Y1222" s="365"/>
      <c r="Z1222" s="365"/>
      <c r="AA1222" s="393"/>
    </row>
    <row r="1223" spans="1:27" ht="14.25">
      <c r="A1223" s="217" t="s">
        <v>18385</v>
      </c>
      <c r="B1223" s="364" t="s">
        <v>3514</v>
      </c>
      <c r="C1223" s="359" t="s">
        <v>18386</v>
      </c>
      <c r="D1223" s="216" t="s">
        <v>18387</v>
      </c>
      <c r="E1223" s="217" t="s">
        <v>18388</v>
      </c>
      <c r="F1223" s="217" t="s">
        <v>18389</v>
      </c>
      <c r="G1223" s="217" t="s">
        <v>18390</v>
      </c>
      <c r="H1223" s="217"/>
      <c r="I1223" s="217" t="s">
        <v>18391</v>
      </c>
      <c r="J1223" s="388">
        <v>42174</v>
      </c>
      <c r="K1223" s="361" t="s">
        <v>13109</v>
      </c>
      <c r="L1223" s="388">
        <v>42204</v>
      </c>
      <c r="M1223" s="357" t="s">
        <v>18462</v>
      </c>
      <c r="N1223" s="357" t="s">
        <v>18463</v>
      </c>
      <c r="O1223" s="212" t="s">
        <v>18382</v>
      </c>
      <c r="P1223" s="361"/>
      <c r="Q1223" s="359"/>
      <c r="R1223" s="217" t="s">
        <v>18394</v>
      </c>
      <c r="S1223" s="359"/>
      <c r="T1223" s="369"/>
      <c r="U1223" s="365"/>
      <c r="V1223" s="364"/>
      <c r="W1223" s="361"/>
      <c r="X1223" s="365"/>
      <c r="Y1223" s="365"/>
      <c r="Z1223" s="365"/>
      <c r="AA1223" s="393"/>
    </row>
    <row r="1224" spans="1:27" ht="14.25">
      <c r="A1224" s="217" t="s">
        <v>18385</v>
      </c>
      <c r="B1224" s="364" t="s">
        <v>3514</v>
      </c>
      <c r="C1224" s="359" t="s">
        <v>18386</v>
      </c>
      <c r="D1224" s="216" t="s">
        <v>18387</v>
      </c>
      <c r="E1224" s="217" t="s">
        <v>18388</v>
      </c>
      <c r="F1224" s="217" t="s">
        <v>18389</v>
      </c>
      <c r="G1224" s="217" t="s">
        <v>18390</v>
      </c>
      <c r="H1224" s="217"/>
      <c r="I1224" s="217" t="s">
        <v>18391</v>
      </c>
      <c r="J1224" s="388">
        <v>42174</v>
      </c>
      <c r="K1224" s="361" t="s">
        <v>13109</v>
      </c>
      <c r="L1224" s="388">
        <v>42204</v>
      </c>
      <c r="M1224" s="357" t="s">
        <v>18464</v>
      </c>
      <c r="N1224" s="357" t="s">
        <v>18465</v>
      </c>
      <c r="O1224" s="212" t="s">
        <v>18382</v>
      </c>
      <c r="P1224" s="361"/>
      <c r="Q1224" s="359"/>
      <c r="R1224" s="217" t="s">
        <v>18394</v>
      </c>
      <c r="S1224" s="359"/>
      <c r="T1224" s="369"/>
      <c r="U1224" s="365"/>
      <c r="V1224" s="364"/>
      <c r="W1224" s="361"/>
      <c r="X1224" s="365"/>
      <c r="Y1224" s="365"/>
      <c r="Z1224" s="365"/>
      <c r="AA1224" s="393"/>
    </row>
    <row r="1225" spans="1:27" ht="14.25">
      <c r="A1225" s="217" t="s">
        <v>18385</v>
      </c>
      <c r="B1225" s="364" t="s">
        <v>3514</v>
      </c>
      <c r="C1225" s="359" t="s">
        <v>18386</v>
      </c>
      <c r="D1225" s="216" t="s">
        <v>18387</v>
      </c>
      <c r="E1225" s="217" t="s">
        <v>18388</v>
      </c>
      <c r="F1225" s="217" t="s">
        <v>18389</v>
      </c>
      <c r="G1225" s="217" t="s">
        <v>18390</v>
      </c>
      <c r="H1225" s="217"/>
      <c r="I1225" s="217" t="s">
        <v>18391</v>
      </c>
      <c r="J1225" s="388">
        <v>42174</v>
      </c>
      <c r="K1225" s="361" t="s">
        <v>13109</v>
      </c>
      <c r="L1225" s="388">
        <v>42204</v>
      </c>
      <c r="M1225" s="357" t="s">
        <v>18466</v>
      </c>
      <c r="N1225" s="357" t="s">
        <v>18467</v>
      </c>
      <c r="O1225" s="212" t="s">
        <v>18382</v>
      </c>
      <c r="P1225" s="361"/>
      <c r="Q1225" s="359"/>
      <c r="R1225" s="217" t="s">
        <v>18394</v>
      </c>
      <c r="S1225" s="359"/>
      <c r="T1225" s="369"/>
      <c r="U1225" s="365"/>
      <c r="V1225" s="364"/>
      <c r="W1225" s="361"/>
      <c r="X1225" s="365"/>
      <c r="Y1225" s="365"/>
      <c r="Z1225" s="365"/>
      <c r="AA1225" s="393"/>
    </row>
    <row r="1226" spans="1:27" ht="14.25">
      <c r="A1226" s="217" t="s">
        <v>18385</v>
      </c>
      <c r="B1226" s="364" t="s">
        <v>3514</v>
      </c>
      <c r="C1226" s="359" t="s">
        <v>18386</v>
      </c>
      <c r="D1226" s="216" t="s">
        <v>18387</v>
      </c>
      <c r="E1226" s="217" t="s">
        <v>18388</v>
      </c>
      <c r="F1226" s="217" t="s">
        <v>18389</v>
      </c>
      <c r="G1226" s="217" t="s">
        <v>18390</v>
      </c>
      <c r="H1226" s="217"/>
      <c r="I1226" s="217" t="s">
        <v>18391</v>
      </c>
      <c r="J1226" s="388">
        <v>42174</v>
      </c>
      <c r="K1226" s="361" t="s">
        <v>13109</v>
      </c>
      <c r="L1226" s="388">
        <v>42204</v>
      </c>
      <c r="M1226" s="357" t="s">
        <v>18468</v>
      </c>
      <c r="N1226" s="357" t="s">
        <v>18469</v>
      </c>
      <c r="O1226" s="212" t="s">
        <v>18382</v>
      </c>
      <c r="P1226" s="361"/>
      <c r="Q1226" s="359"/>
      <c r="R1226" s="217" t="s">
        <v>18394</v>
      </c>
      <c r="S1226" s="359"/>
      <c r="T1226" s="369"/>
      <c r="U1226" s="365"/>
      <c r="V1226" s="364"/>
      <c r="W1226" s="361"/>
      <c r="X1226" s="365"/>
      <c r="Y1226" s="365"/>
      <c r="Z1226" s="365"/>
      <c r="AA1226" s="393"/>
    </row>
    <row r="1227" spans="1:27" ht="14.25">
      <c r="A1227" s="217" t="s">
        <v>18385</v>
      </c>
      <c r="B1227" s="364" t="s">
        <v>3514</v>
      </c>
      <c r="C1227" s="359" t="s">
        <v>18386</v>
      </c>
      <c r="D1227" s="216" t="s">
        <v>18387</v>
      </c>
      <c r="E1227" s="217" t="s">
        <v>18388</v>
      </c>
      <c r="F1227" s="217" t="s">
        <v>18389</v>
      </c>
      <c r="G1227" s="217" t="s">
        <v>18390</v>
      </c>
      <c r="H1227" s="217"/>
      <c r="I1227" s="217" t="s">
        <v>18391</v>
      </c>
      <c r="J1227" s="388">
        <v>42174</v>
      </c>
      <c r="K1227" s="361" t="s">
        <v>13109</v>
      </c>
      <c r="L1227" s="388">
        <v>42204</v>
      </c>
      <c r="M1227" s="357" t="s">
        <v>18470</v>
      </c>
      <c r="N1227" s="357" t="s">
        <v>18471</v>
      </c>
      <c r="O1227" s="212" t="s">
        <v>18382</v>
      </c>
      <c r="P1227" s="361"/>
      <c r="Q1227" s="359"/>
      <c r="R1227" s="217" t="s">
        <v>18394</v>
      </c>
      <c r="S1227" s="359"/>
      <c r="T1227" s="369"/>
      <c r="U1227" s="365"/>
      <c r="V1227" s="364"/>
      <c r="W1227" s="361"/>
      <c r="X1227" s="365"/>
      <c r="Y1227" s="365"/>
      <c r="Z1227" s="365"/>
      <c r="AA1227" s="393"/>
    </row>
    <row r="1228" spans="1:27" ht="14.25">
      <c r="A1228" s="217" t="s">
        <v>18385</v>
      </c>
      <c r="B1228" s="364" t="s">
        <v>3514</v>
      </c>
      <c r="C1228" s="359" t="s">
        <v>18386</v>
      </c>
      <c r="D1228" s="216" t="s">
        <v>18387</v>
      </c>
      <c r="E1228" s="217" t="s">
        <v>18388</v>
      </c>
      <c r="F1228" s="217" t="s">
        <v>18389</v>
      </c>
      <c r="G1228" s="217" t="s">
        <v>18390</v>
      </c>
      <c r="H1228" s="217"/>
      <c r="I1228" s="217" t="s">
        <v>18391</v>
      </c>
      <c r="J1228" s="388">
        <v>42174</v>
      </c>
      <c r="K1228" s="361" t="s">
        <v>13109</v>
      </c>
      <c r="L1228" s="388">
        <v>42204</v>
      </c>
      <c r="M1228" s="357" t="s">
        <v>18472</v>
      </c>
      <c r="N1228" s="357" t="s">
        <v>18473</v>
      </c>
      <c r="O1228" s="212" t="s">
        <v>18382</v>
      </c>
      <c r="P1228" s="361"/>
      <c r="Q1228" s="359"/>
      <c r="R1228" s="217" t="s">
        <v>18394</v>
      </c>
      <c r="S1228" s="359"/>
      <c r="T1228" s="369"/>
      <c r="U1228" s="365"/>
      <c r="V1228" s="364"/>
      <c r="W1228" s="361"/>
      <c r="X1228" s="365"/>
      <c r="Y1228" s="365"/>
      <c r="Z1228" s="365"/>
      <c r="AA1228" s="393"/>
    </row>
    <row r="1229" spans="1:27" ht="14.25">
      <c r="A1229" s="217" t="s">
        <v>18385</v>
      </c>
      <c r="B1229" s="364" t="s">
        <v>3514</v>
      </c>
      <c r="C1229" s="359" t="s">
        <v>18386</v>
      </c>
      <c r="D1229" s="216" t="s">
        <v>18387</v>
      </c>
      <c r="E1229" s="217" t="s">
        <v>18388</v>
      </c>
      <c r="F1229" s="217" t="s">
        <v>18389</v>
      </c>
      <c r="G1229" s="217" t="s">
        <v>18390</v>
      </c>
      <c r="H1229" s="217"/>
      <c r="I1229" s="217" t="s">
        <v>18391</v>
      </c>
      <c r="J1229" s="388">
        <v>42174</v>
      </c>
      <c r="K1229" s="361" t="s">
        <v>13109</v>
      </c>
      <c r="L1229" s="388">
        <v>42204</v>
      </c>
      <c r="M1229" s="357" t="s">
        <v>18474</v>
      </c>
      <c r="N1229" s="357" t="s">
        <v>18475</v>
      </c>
      <c r="O1229" s="212" t="s">
        <v>18382</v>
      </c>
      <c r="P1229" s="361"/>
      <c r="Q1229" s="359"/>
      <c r="R1229" s="217" t="s">
        <v>18394</v>
      </c>
      <c r="S1229" s="359"/>
      <c r="T1229" s="369"/>
      <c r="U1229" s="365"/>
      <c r="V1229" s="364"/>
      <c r="W1229" s="361"/>
      <c r="X1229" s="365"/>
      <c r="Y1229" s="365"/>
      <c r="Z1229" s="365"/>
      <c r="AA1229" s="393"/>
    </row>
    <row r="1230" spans="1:27" ht="14.25">
      <c r="A1230" s="217" t="s">
        <v>18385</v>
      </c>
      <c r="B1230" s="364" t="s">
        <v>3514</v>
      </c>
      <c r="C1230" s="359" t="s">
        <v>18386</v>
      </c>
      <c r="D1230" s="216" t="s">
        <v>18387</v>
      </c>
      <c r="E1230" s="217" t="s">
        <v>18388</v>
      </c>
      <c r="F1230" s="217" t="s">
        <v>18389</v>
      </c>
      <c r="G1230" s="217" t="s">
        <v>18390</v>
      </c>
      <c r="H1230" s="217"/>
      <c r="I1230" s="217" t="s">
        <v>18391</v>
      </c>
      <c r="J1230" s="388">
        <v>42174</v>
      </c>
      <c r="K1230" s="361" t="s">
        <v>13109</v>
      </c>
      <c r="L1230" s="388">
        <v>42204</v>
      </c>
      <c r="M1230" s="357" t="s">
        <v>18476</v>
      </c>
      <c r="N1230" s="357" t="s">
        <v>18477</v>
      </c>
      <c r="O1230" s="212" t="s">
        <v>18382</v>
      </c>
      <c r="P1230" s="361"/>
      <c r="Q1230" s="359"/>
      <c r="R1230" s="217" t="s">
        <v>18394</v>
      </c>
      <c r="S1230" s="359"/>
      <c r="T1230" s="369"/>
      <c r="U1230" s="365"/>
      <c r="V1230" s="364"/>
      <c r="W1230" s="361"/>
      <c r="X1230" s="365"/>
      <c r="Y1230" s="365"/>
      <c r="Z1230" s="365"/>
      <c r="AA1230" s="393"/>
    </row>
    <row r="1231" spans="1:27" ht="14.25">
      <c r="A1231" s="217" t="s">
        <v>18385</v>
      </c>
      <c r="B1231" s="364" t="s">
        <v>3514</v>
      </c>
      <c r="C1231" s="359" t="s">
        <v>18386</v>
      </c>
      <c r="D1231" s="216" t="s">
        <v>18387</v>
      </c>
      <c r="E1231" s="217" t="s">
        <v>18388</v>
      </c>
      <c r="F1231" s="217" t="s">
        <v>18389</v>
      </c>
      <c r="G1231" s="217" t="s">
        <v>18390</v>
      </c>
      <c r="H1231" s="217"/>
      <c r="I1231" s="217" t="s">
        <v>18391</v>
      </c>
      <c r="J1231" s="388">
        <v>42174</v>
      </c>
      <c r="K1231" s="361" t="s">
        <v>13109</v>
      </c>
      <c r="L1231" s="388">
        <v>42204</v>
      </c>
      <c r="M1231" s="357" t="s">
        <v>18478</v>
      </c>
      <c r="N1231" s="357" t="s">
        <v>18479</v>
      </c>
      <c r="O1231" s="212" t="s">
        <v>18382</v>
      </c>
      <c r="P1231" s="361"/>
      <c r="Q1231" s="359"/>
      <c r="R1231" s="217" t="s">
        <v>18394</v>
      </c>
      <c r="S1231" s="359"/>
      <c r="T1231" s="369"/>
      <c r="U1231" s="365"/>
      <c r="V1231" s="364"/>
      <c r="W1231" s="361"/>
      <c r="X1231" s="365"/>
      <c r="Y1231" s="365"/>
      <c r="Z1231" s="365"/>
      <c r="AA1231" s="393"/>
    </row>
    <row r="1232" spans="1:27" ht="14.25">
      <c r="A1232" s="217" t="s">
        <v>18385</v>
      </c>
      <c r="B1232" s="364" t="s">
        <v>3514</v>
      </c>
      <c r="C1232" s="359" t="s">
        <v>18386</v>
      </c>
      <c r="D1232" s="216" t="s">
        <v>18387</v>
      </c>
      <c r="E1232" s="217" t="s">
        <v>18388</v>
      </c>
      <c r="F1232" s="217" t="s">
        <v>18389</v>
      </c>
      <c r="G1232" s="217" t="s">
        <v>18390</v>
      </c>
      <c r="H1232" s="217"/>
      <c r="I1232" s="217" t="s">
        <v>18391</v>
      </c>
      <c r="J1232" s="388">
        <v>42174</v>
      </c>
      <c r="K1232" s="361" t="s">
        <v>13109</v>
      </c>
      <c r="L1232" s="388">
        <v>42204</v>
      </c>
      <c r="M1232" s="357" t="s">
        <v>18480</v>
      </c>
      <c r="N1232" s="357" t="s">
        <v>18481</v>
      </c>
      <c r="O1232" s="212" t="s">
        <v>18382</v>
      </c>
      <c r="P1232" s="361"/>
      <c r="Q1232" s="359"/>
      <c r="R1232" s="217" t="s">
        <v>18394</v>
      </c>
      <c r="S1232" s="359"/>
      <c r="T1232" s="369"/>
      <c r="U1232" s="365"/>
      <c r="V1232" s="364"/>
      <c r="W1232" s="361"/>
      <c r="X1232" s="365"/>
      <c r="Y1232" s="365"/>
      <c r="Z1232" s="365"/>
      <c r="AA1232" s="393"/>
    </row>
    <row r="1233" spans="1:27" ht="14.25">
      <c r="A1233" s="217" t="s">
        <v>18385</v>
      </c>
      <c r="B1233" s="364" t="s">
        <v>3514</v>
      </c>
      <c r="C1233" s="359" t="s">
        <v>18386</v>
      </c>
      <c r="D1233" s="216" t="s">
        <v>18387</v>
      </c>
      <c r="E1233" s="217" t="s">
        <v>18388</v>
      </c>
      <c r="F1233" s="217" t="s">
        <v>18389</v>
      </c>
      <c r="G1233" s="217" t="s">
        <v>18390</v>
      </c>
      <c r="H1233" s="217"/>
      <c r="I1233" s="217" t="s">
        <v>18391</v>
      </c>
      <c r="J1233" s="388">
        <v>42174</v>
      </c>
      <c r="K1233" s="361" t="s">
        <v>13109</v>
      </c>
      <c r="L1233" s="388">
        <v>42204</v>
      </c>
      <c r="M1233" s="357" t="s">
        <v>18482</v>
      </c>
      <c r="N1233" s="357" t="s">
        <v>18483</v>
      </c>
      <c r="O1233" s="212" t="s">
        <v>18382</v>
      </c>
      <c r="P1233" s="361"/>
      <c r="Q1233" s="359"/>
      <c r="R1233" s="217" t="s">
        <v>18394</v>
      </c>
      <c r="S1233" s="359"/>
      <c r="T1233" s="369"/>
      <c r="U1233" s="365"/>
      <c r="V1233" s="364"/>
      <c r="W1233" s="361"/>
      <c r="X1233" s="365"/>
      <c r="Y1233" s="365"/>
      <c r="Z1233" s="365"/>
      <c r="AA1233" s="393"/>
    </row>
    <row r="1234" spans="1:27" ht="14.25">
      <c r="A1234" s="217" t="s">
        <v>18385</v>
      </c>
      <c r="B1234" s="364" t="s">
        <v>3514</v>
      </c>
      <c r="C1234" s="359" t="s">
        <v>18386</v>
      </c>
      <c r="D1234" s="216" t="s">
        <v>18387</v>
      </c>
      <c r="E1234" s="217" t="s">
        <v>18388</v>
      </c>
      <c r="F1234" s="217" t="s">
        <v>18389</v>
      </c>
      <c r="G1234" s="217" t="s">
        <v>18390</v>
      </c>
      <c r="H1234" s="217"/>
      <c r="I1234" s="217" t="s">
        <v>18391</v>
      </c>
      <c r="J1234" s="388">
        <v>42174</v>
      </c>
      <c r="K1234" s="361" t="s">
        <v>13109</v>
      </c>
      <c r="L1234" s="388">
        <v>42204</v>
      </c>
      <c r="M1234" s="357" t="s">
        <v>18484</v>
      </c>
      <c r="N1234" s="357" t="s">
        <v>18485</v>
      </c>
      <c r="O1234" s="212" t="s">
        <v>18382</v>
      </c>
      <c r="P1234" s="361"/>
      <c r="Q1234" s="359"/>
      <c r="R1234" s="217" t="s">
        <v>18394</v>
      </c>
      <c r="S1234" s="359"/>
      <c r="T1234" s="369"/>
      <c r="U1234" s="365"/>
      <c r="V1234" s="364"/>
      <c r="W1234" s="361"/>
      <c r="X1234" s="365"/>
      <c r="Y1234" s="365"/>
      <c r="Z1234" s="365"/>
      <c r="AA1234" s="393"/>
    </row>
    <row r="1235" spans="1:27" ht="14.25">
      <c r="A1235" s="217" t="s">
        <v>18385</v>
      </c>
      <c r="B1235" s="364" t="s">
        <v>3514</v>
      </c>
      <c r="C1235" s="359" t="s">
        <v>18386</v>
      </c>
      <c r="D1235" s="216" t="s">
        <v>18387</v>
      </c>
      <c r="E1235" s="217" t="s">
        <v>18388</v>
      </c>
      <c r="F1235" s="217" t="s">
        <v>18389</v>
      </c>
      <c r="G1235" s="217" t="s">
        <v>18390</v>
      </c>
      <c r="H1235" s="217"/>
      <c r="I1235" s="217" t="s">
        <v>18391</v>
      </c>
      <c r="J1235" s="388">
        <v>42174</v>
      </c>
      <c r="K1235" s="361" t="s">
        <v>13109</v>
      </c>
      <c r="L1235" s="388">
        <v>42204</v>
      </c>
      <c r="M1235" s="357" t="s">
        <v>18486</v>
      </c>
      <c r="N1235" s="357" t="s">
        <v>18487</v>
      </c>
      <c r="O1235" s="212" t="s">
        <v>18382</v>
      </c>
      <c r="P1235" s="361"/>
      <c r="Q1235" s="359"/>
      <c r="R1235" s="217" t="s">
        <v>18394</v>
      </c>
      <c r="S1235" s="359"/>
      <c r="T1235" s="369"/>
      <c r="U1235" s="365"/>
      <c r="V1235" s="364"/>
      <c r="W1235" s="361"/>
      <c r="X1235" s="365"/>
      <c r="Y1235" s="365"/>
      <c r="Z1235" s="365"/>
      <c r="AA1235" s="393"/>
    </row>
    <row r="1236" spans="1:27" ht="14.25">
      <c r="A1236" s="217" t="s">
        <v>18385</v>
      </c>
      <c r="B1236" s="364" t="s">
        <v>3514</v>
      </c>
      <c r="C1236" s="359" t="s">
        <v>18386</v>
      </c>
      <c r="D1236" s="216" t="s">
        <v>18387</v>
      </c>
      <c r="E1236" s="217" t="s">
        <v>18388</v>
      </c>
      <c r="F1236" s="217" t="s">
        <v>18389</v>
      </c>
      <c r="G1236" s="217" t="s">
        <v>18390</v>
      </c>
      <c r="H1236" s="217"/>
      <c r="I1236" s="217" t="s">
        <v>18391</v>
      </c>
      <c r="J1236" s="388">
        <v>42174</v>
      </c>
      <c r="K1236" s="361" t="s">
        <v>13109</v>
      </c>
      <c r="L1236" s="388">
        <v>42204</v>
      </c>
      <c r="M1236" s="357" t="s">
        <v>18488</v>
      </c>
      <c r="N1236" s="357" t="s">
        <v>18489</v>
      </c>
      <c r="O1236" s="212" t="s">
        <v>18382</v>
      </c>
      <c r="P1236" s="361"/>
      <c r="Q1236" s="359"/>
      <c r="R1236" s="217" t="s">
        <v>18394</v>
      </c>
      <c r="S1236" s="359"/>
      <c r="T1236" s="369"/>
      <c r="U1236" s="365"/>
      <c r="V1236" s="364"/>
      <c r="W1236" s="361"/>
      <c r="X1236" s="365"/>
      <c r="Y1236" s="365"/>
      <c r="Z1236" s="365"/>
      <c r="AA1236" s="393"/>
    </row>
    <row r="1237" spans="1:27" ht="14.25">
      <c r="A1237" s="217" t="s">
        <v>18385</v>
      </c>
      <c r="B1237" s="364" t="s">
        <v>3514</v>
      </c>
      <c r="C1237" s="359" t="s">
        <v>18386</v>
      </c>
      <c r="D1237" s="216" t="s">
        <v>18387</v>
      </c>
      <c r="E1237" s="217" t="s">
        <v>18388</v>
      </c>
      <c r="F1237" s="217" t="s">
        <v>18389</v>
      </c>
      <c r="G1237" s="217" t="s">
        <v>18390</v>
      </c>
      <c r="H1237" s="217"/>
      <c r="I1237" s="217" t="s">
        <v>18391</v>
      </c>
      <c r="J1237" s="388">
        <v>42174</v>
      </c>
      <c r="K1237" s="361" t="s">
        <v>13109</v>
      </c>
      <c r="L1237" s="388">
        <v>42204</v>
      </c>
      <c r="M1237" s="357" t="s">
        <v>18490</v>
      </c>
      <c r="N1237" s="357" t="s">
        <v>18491</v>
      </c>
      <c r="O1237" s="212" t="s">
        <v>18382</v>
      </c>
      <c r="P1237" s="361"/>
      <c r="Q1237" s="359"/>
      <c r="R1237" s="217" t="s">
        <v>18394</v>
      </c>
      <c r="S1237" s="359"/>
      <c r="T1237" s="369"/>
      <c r="U1237" s="365"/>
      <c r="V1237" s="364"/>
      <c r="W1237" s="361"/>
      <c r="X1237" s="365"/>
      <c r="Y1237" s="365"/>
      <c r="Z1237" s="365"/>
      <c r="AA1237" s="393"/>
    </row>
    <row r="1238" spans="1:27" ht="14.25">
      <c r="A1238" s="217" t="s">
        <v>18385</v>
      </c>
      <c r="B1238" s="364" t="s">
        <v>3514</v>
      </c>
      <c r="C1238" s="359" t="s">
        <v>18386</v>
      </c>
      <c r="D1238" s="216" t="s">
        <v>18387</v>
      </c>
      <c r="E1238" s="217" t="s">
        <v>18388</v>
      </c>
      <c r="F1238" s="217" t="s">
        <v>18389</v>
      </c>
      <c r="G1238" s="217" t="s">
        <v>18390</v>
      </c>
      <c r="H1238" s="217"/>
      <c r="I1238" s="217" t="s">
        <v>18391</v>
      </c>
      <c r="J1238" s="388">
        <v>42174</v>
      </c>
      <c r="K1238" s="361" t="s">
        <v>13109</v>
      </c>
      <c r="L1238" s="388">
        <v>42204</v>
      </c>
      <c r="M1238" s="357" t="s">
        <v>18492</v>
      </c>
      <c r="N1238" s="357" t="s">
        <v>18493</v>
      </c>
      <c r="O1238" s="212" t="s">
        <v>18382</v>
      </c>
      <c r="P1238" s="361"/>
      <c r="Q1238" s="359"/>
      <c r="R1238" s="217" t="s">
        <v>18394</v>
      </c>
      <c r="S1238" s="359"/>
      <c r="T1238" s="369"/>
      <c r="U1238" s="365"/>
      <c r="V1238" s="364"/>
      <c r="W1238" s="361"/>
      <c r="X1238" s="365"/>
      <c r="Y1238" s="365"/>
      <c r="Z1238" s="365"/>
      <c r="AA1238" s="393"/>
    </row>
    <row r="1239" spans="1:27" ht="14.25">
      <c r="A1239" s="217" t="s">
        <v>18385</v>
      </c>
      <c r="B1239" s="364" t="s">
        <v>3514</v>
      </c>
      <c r="C1239" s="359" t="s">
        <v>18386</v>
      </c>
      <c r="D1239" s="216" t="s">
        <v>18387</v>
      </c>
      <c r="E1239" s="217" t="s">
        <v>18388</v>
      </c>
      <c r="F1239" s="217" t="s">
        <v>18389</v>
      </c>
      <c r="G1239" s="217" t="s">
        <v>18390</v>
      </c>
      <c r="H1239" s="217"/>
      <c r="I1239" s="217" t="s">
        <v>18391</v>
      </c>
      <c r="J1239" s="388">
        <v>42174</v>
      </c>
      <c r="K1239" s="361" t="s">
        <v>13109</v>
      </c>
      <c r="L1239" s="388">
        <v>42204</v>
      </c>
      <c r="M1239" s="357" t="s">
        <v>18494</v>
      </c>
      <c r="N1239" s="357" t="s">
        <v>18495</v>
      </c>
      <c r="O1239" s="212" t="s">
        <v>18382</v>
      </c>
      <c r="P1239" s="361"/>
      <c r="Q1239" s="359"/>
      <c r="R1239" s="217" t="s">
        <v>18394</v>
      </c>
      <c r="S1239" s="359"/>
      <c r="T1239" s="369"/>
      <c r="U1239" s="365"/>
      <c r="V1239" s="364"/>
      <c r="W1239" s="361"/>
      <c r="X1239" s="365"/>
      <c r="Y1239" s="365"/>
      <c r="Z1239" s="365"/>
      <c r="AA1239" s="393"/>
    </row>
    <row r="1240" spans="1:27" ht="14.25">
      <c r="A1240" s="217" t="s">
        <v>18385</v>
      </c>
      <c r="B1240" s="364" t="s">
        <v>3514</v>
      </c>
      <c r="C1240" s="359" t="s">
        <v>18386</v>
      </c>
      <c r="D1240" s="216" t="s">
        <v>18387</v>
      </c>
      <c r="E1240" s="217" t="s">
        <v>18388</v>
      </c>
      <c r="F1240" s="217" t="s">
        <v>18389</v>
      </c>
      <c r="G1240" s="217" t="s">
        <v>18390</v>
      </c>
      <c r="H1240" s="217"/>
      <c r="I1240" s="217" t="s">
        <v>18391</v>
      </c>
      <c r="J1240" s="388">
        <v>42174</v>
      </c>
      <c r="K1240" s="361" t="s">
        <v>13109</v>
      </c>
      <c r="L1240" s="388">
        <v>42204</v>
      </c>
      <c r="M1240" s="357" t="s">
        <v>18496</v>
      </c>
      <c r="N1240" s="357" t="s">
        <v>18497</v>
      </c>
      <c r="O1240" s="212" t="s">
        <v>18382</v>
      </c>
      <c r="P1240" s="361"/>
      <c r="Q1240" s="359"/>
      <c r="R1240" s="217" t="s">
        <v>18394</v>
      </c>
      <c r="S1240" s="359"/>
      <c r="T1240" s="369"/>
      <c r="U1240" s="365"/>
      <c r="V1240" s="364"/>
      <c r="W1240" s="361"/>
      <c r="X1240" s="365"/>
      <c r="Y1240" s="365"/>
      <c r="Z1240" s="365"/>
      <c r="AA1240" s="393"/>
    </row>
    <row r="1241" spans="1:27" ht="14.25">
      <c r="A1241" s="217" t="s">
        <v>18385</v>
      </c>
      <c r="B1241" s="364" t="s">
        <v>3514</v>
      </c>
      <c r="C1241" s="359" t="s">
        <v>18386</v>
      </c>
      <c r="D1241" s="216" t="s">
        <v>18387</v>
      </c>
      <c r="E1241" s="217" t="s">
        <v>18388</v>
      </c>
      <c r="F1241" s="217" t="s">
        <v>18389</v>
      </c>
      <c r="G1241" s="217" t="s">
        <v>18390</v>
      </c>
      <c r="H1241" s="217"/>
      <c r="I1241" s="217" t="s">
        <v>18391</v>
      </c>
      <c r="J1241" s="388">
        <v>42174</v>
      </c>
      <c r="K1241" s="361" t="s">
        <v>13109</v>
      </c>
      <c r="L1241" s="388">
        <v>42204</v>
      </c>
      <c r="M1241" s="357" t="s">
        <v>18498</v>
      </c>
      <c r="N1241" s="357" t="s">
        <v>18499</v>
      </c>
      <c r="O1241" s="212" t="s">
        <v>18382</v>
      </c>
      <c r="P1241" s="361"/>
      <c r="Q1241" s="359"/>
      <c r="R1241" s="217" t="s">
        <v>18394</v>
      </c>
      <c r="S1241" s="359"/>
      <c r="T1241" s="369"/>
      <c r="U1241" s="365"/>
      <c r="V1241" s="364"/>
      <c r="W1241" s="361"/>
      <c r="X1241" s="365"/>
      <c r="Y1241" s="365"/>
      <c r="Z1241" s="365"/>
      <c r="AA1241" s="393"/>
    </row>
    <row r="1242" spans="1:27" ht="14.25">
      <c r="A1242" s="217" t="s">
        <v>18385</v>
      </c>
      <c r="B1242" s="364" t="s">
        <v>3514</v>
      </c>
      <c r="C1242" s="359" t="s">
        <v>18386</v>
      </c>
      <c r="D1242" s="216" t="s">
        <v>18387</v>
      </c>
      <c r="E1242" s="217" t="s">
        <v>18388</v>
      </c>
      <c r="F1242" s="217" t="s">
        <v>18389</v>
      </c>
      <c r="G1242" s="217" t="s">
        <v>18390</v>
      </c>
      <c r="H1242" s="217"/>
      <c r="I1242" s="217" t="s">
        <v>18391</v>
      </c>
      <c r="J1242" s="388">
        <v>42174</v>
      </c>
      <c r="K1242" s="361" t="s">
        <v>13109</v>
      </c>
      <c r="L1242" s="388">
        <v>42204</v>
      </c>
      <c r="M1242" s="357" t="s">
        <v>18500</v>
      </c>
      <c r="N1242" s="357" t="s">
        <v>18501</v>
      </c>
      <c r="O1242" s="212" t="s">
        <v>18382</v>
      </c>
      <c r="P1242" s="361"/>
      <c r="Q1242" s="359"/>
      <c r="R1242" s="217" t="s">
        <v>18394</v>
      </c>
      <c r="S1242" s="359"/>
      <c r="T1242" s="369"/>
      <c r="U1242" s="365"/>
      <c r="V1242" s="364"/>
      <c r="W1242" s="361"/>
      <c r="X1242" s="365"/>
      <c r="Y1242" s="365"/>
      <c r="Z1242" s="365"/>
      <c r="AA1242" s="393"/>
    </row>
    <row r="1243" spans="1:27" ht="14.25">
      <c r="A1243" s="217" t="s">
        <v>18385</v>
      </c>
      <c r="B1243" s="364" t="s">
        <v>3514</v>
      </c>
      <c r="C1243" s="359" t="s">
        <v>18386</v>
      </c>
      <c r="D1243" s="216" t="s">
        <v>18387</v>
      </c>
      <c r="E1243" s="217" t="s">
        <v>18388</v>
      </c>
      <c r="F1243" s="217" t="s">
        <v>18389</v>
      </c>
      <c r="G1243" s="217" t="s">
        <v>18390</v>
      </c>
      <c r="H1243" s="217"/>
      <c r="I1243" s="217" t="s">
        <v>18391</v>
      </c>
      <c r="J1243" s="388">
        <v>42174</v>
      </c>
      <c r="K1243" s="361" t="s">
        <v>13109</v>
      </c>
      <c r="L1243" s="388">
        <v>42204</v>
      </c>
      <c r="M1243" s="357" t="s">
        <v>18502</v>
      </c>
      <c r="N1243" s="357" t="s">
        <v>18503</v>
      </c>
      <c r="O1243" s="212" t="s">
        <v>18382</v>
      </c>
      <c r="P1243" s="361"/>
      <c r="Q1243" s="359"/>
      <c r="R1243" s="217" t="s">
        <v>18394</v>
      </c>
      <c r="S1243" s="359"/>
      <c r="T1243" s="369"/>
      <c r="U1243" s="365"/>
      <c r="V1243" s="364"/>
      <c r="W1243" s="361"/>
      <c r="X1243" s="365"/>
      <c r="Y1243" s="365"/>
      <c r="Z1243" s="365"/>
      <c r="AA1243" s="393"/>
    </row>
    <row r="1244" spans="1:27" ht="14.25">
      <c r="A1244" s="217" t="s">
        <v>18385</v>
      </c>
      <c r="B1244" s="364" t="s">
        <v>3514</v>
      </c>
      <c r="C1244" s="359" t="s">
        <v>18386</v>
      </c>
      <c r="D1244" s="216" t="s">
        <v>18387</v>
      </c>
      <c r="E1244" s="217" t="s">
        <v>18388</v>
      </c>
      <c r="F1244" s="217" t="s">
        <v>18389</v>
      </c>
      <c r="G1244" s="217" t="s">
        <v>18390</v>
      </c>
      <c r="H1244" s="217"/>
      <c r="I1244" s="217" t="s">
        <v>18391</v>
      </c>
      <c r="J1244" s="388">
        <v>42174</v>
      </c>
      <c r="K1244" s="361" t="s">
        <v>13109</v>
      </c>
      <c r="L1244" s="388">
        <v>42204</v>
      </c>
      <c r="M1244" s="357" t="s">
        <v>18504</v>
      </c>
      <c r="N1244" s="357" t="s">
        <v>18505</v>
      </c>
      <c r="O1244" s="212" t="s">
        <v>18382</v>
      </c>
      <c r="P1244" s="361"/>
      <c r="Q1244" s="359"/>
      <c r="R1244" s="217" t="s">
        <v>18394</v>
      </c>
      <c r="S1244" s="359"/>
      <c r="T1244" s="369"/>
      <c r="U1244" s="365"/>
      <c r="V1244" s="364"/>
      <c r="W1244" s="361"/>
      <c r="X1244" s="365"/>
      <c r="Y1244" s="365"/>
      <c r="Z1244" s="365"/>
      <c r="AA1244" s="393"/>
    </row>
    <row r="1245" spans="1:27" ht="14.25">
      <c r="A1245" s="217" t="s">
        <v>18385</v>
      </c>
      <c r="B1245" s="364" t="s">
        <v>3514</v>
      </c>
      <c r="C1245" s="359" t="s">
        <v>18386</v>
      </c>
      <c r="D1245" s="216" t="s">
        <v>18387</v>
      </c>
      <c r="E1245" s="217" t="s">
        <v>18388</v>
      </c>
      <c r="F1245" s="217" t="s">
        <v>18389</v>
      </c>
      <c r="G1245" s="217" t="s">
        <v>18390</v>
      </c>
      <c r="H1245" s="217"/>
      <c r="I1245" s="217" t="s">
        <v>18391</v>
      </c>
      <c r="J1245" s="388">
        <v>42174</v>
      </c>
      <c r="K1245" s="361" t="s">
        <v>13109</v>
      </c>
      <c r="L1245" s="388">
        <v>42204</v>
      </c>
      <c r="M1245" s="357" t="s">
        <v>18506</v>
      </c>
      <c r="N1245" s="357" t="s">
        <v>18507</v>
      </c>
      <c r="O1245" s="212" t="s">
        <v>18382</v>
      </c>
      <c r="P1245" s="361"/>
      <c r="Q1245" s="359"/>
      <c r="R1245" s="217" t="s">
        <v>18394</v>
      </c>
      <c r="S1245" s="359"/>
      <c r="T1245" s="369"/>
      <c r="U1245" s="365"/>
      <c r="V1245" s="364"/>
      <c r="W1245" s="361"/>
      <c r="X1245" s="365"/>
      <c r="Y1245" s="365"/>
      <c r="Z1245" s="365"/>
      <c r="AA1245" s="393"/>
    </row>
    <row r="1246" spans="1:27" ht="14.25">
      <c r="A1246" s="217" t="s">
        <v>18385</v>
      </c>
      <c r="B1246" s="364" t="s">
        <v>3514</v>
      </c>
      <c r="C1246" s="359" t="s">
        <v>18386</v>
      </c>
      <c r="D1246" s="216" t="s">
        <v>18387</v>
      </c>
      <c r="E1246" s="217" t="s">
        <v>18388</v>
      </c>
      <c r="F1246" s="217" t="s">
        <v>18389</v>
      </c>
      <c r="G1246" s="217" t="s">
        <v>18390</v>
      </c>
      <c r="H1246" s="217"/>
      <c r="I1246" s="217" t="s">
        <v>18391</v>
      </c>
      <c r="J1246" s="388">
        <v>42174</v>
      </c>
      <c r="K1246" s="361" t="s">
        <v>13109</v>
      </c>
      <c r="L1246" s="388">
        <v>42204</v>
      </c>
      <c r="M1246" s="357" t="s">
        <v>18508</v>
      </c>
      <c r="N1246" s="357" t="s">
        <v>18509</v>
      </c>
      <c r="O1246" s="212" t="s">
        <v>18382</v>
      </c>
      <c r="P1246" s="361"/>
      <c r="Q1246" s="359"/>
      <c r="R1246" s="217" t="s">
        <v>18394</v>
      </c>
      <c r="S1246" s="359"/>
      <c r="T1246" s="369"/>
      <c r="U1246" s="365"/>
      <c r="V1246" s="364"/>
      <c r="W1246" s="361"/>
      <c r="X1246" s="365"/>
      <c r="Y1246" s="365"/>
      <c r="Z1246" s="365"/>
      <c r="AA1246" s="393"/>
    </row>
    <row r="1247" spans="1:27" ht="14.25">
      <c r="A1247" s="217" t="s">
        <v>18385</v>
      </c>
      <c r="B1247" s="364" t="s">
        <v>3514</v>
      </c>
      <c r="C1247" s="359" t="s">
        <v>18386</v>
      </c>
      <c r="D1247" s="216" t="s">
        <v>18387</v>
      </c>
      <c r="E1247" s="217" t="s">
        <v>18388</v>
      </c>
      <c r="F1247" s="217" t="s">
        <v>18389</v>
      </c>
      <c r="G1247" s="217" t="s">
        <v>18390</v>
      </c>
      <c r="H1247" s="217"/>
      <c r="I1247" s="217" t="s">
        <v>18391</v>
      </c>
      <c r="J1247" s="388">
        <v>42174</v>
      </c>
      <c r="K1247" s="361" t="s">
        <v>13109</v>
      </c>
      <c r="L1247" s="388">
        <v>42204</v>
      </c>
      <c r="M1247" s="357" t="s">
        <v>18510</v>
      </c>
      <c r="N1247" s="357" t="s">
        <v>18511</v>
      </c>
      <c r="O1247" s="212" t="s">
        <v>18382</v>
      </c>
      <c r="P1247" s="361"/>
      <c r="Q1247" s="359"/>
      <c r="R1247" s="217" t="s">
        <v>18394</v>
      </c>
      <c r="S1247" s="359"/>
      <c r="T1247" s="369"/>
      <c r="U1247" s="365"/>
      <c r="V1247" s="364"/>
      <c r="W1247" s="361"/>
      <c r="X1247" s="365"/>
      <c r="Y1247" s="365"/>
      <c r="Z1247" s="365"/>
      <c r="AA1247" s="393"/>
    </row>
    <row r="1248" spans="1:27" ht="14.25">
      <c r="A1248" s="217" t="s">
        <v>18385</v>
      </c>
      <c r="B1248" s="364" t="s">
        <v>3514</v>
      </c>
      <c r="C1248" s="359" t="s">
        <v>18386</v>
      </c>
      <c r="D1248" s="216" t="s">
        <v>18387</v>
      </c>
      <c r="E1248" s="217" t="s">
        <v>18388</v>
      </c>
      <c r="F1248" s="217" t="s">
        <v>18389</v>
      </c>
      <c r="G1248" s="217" t="s">
        <v>18390</v>
      </c>
      <c r="H1248" s="217"/>
      <c r="I1248" s="217" t="s">
        <v>18391</v>
      </c>
      <c r="J1248" s="388">
        <v>42174</v>
      </c>
      <c r="K1248" s="361" t="s">
        <v>13109</v>
      </c>
      <c r="L1248" s="388">
        <v>42204</v>
      </c>
      <c r="M1248" s="357" t="s">
        <v>18512</v>
      </c>
      <c r="N1248" s="357" t="s">
        <v>18513</v>
      </c>
      <c r="O1248" s="212" t="s">
        <v>18382</v>
      </c>
      <c r="P1248" s="361"/>
      <c r="Q1248" s="359"/>
      <c r="R1248" s="217" t="s">
        <v>18394</v>
      </c>
      <c r="S1248" s="359"/>
      <c r="T1248" s="369"/>
      <c r="U1248" s="365"/>
      <c r="V1248" s="364"/>
      <c r="W1248" s="361"/>
      <c r="X1248" s="365"/>
      <c r="Y1248" s="365"/>
      <c r="Z1248" s="365"/>
      <c r="AA1248" s="393"/>
    </row>
    <row r="1249" spans="1:27" ht="14.25">
      <c r="A1249" s="217" t="s">
        <v>18385</v>
      </c>
      <c r="B1249" s="364" t="s">
        <v>3514</v>
      </c>
      <c r="C1249" s="359" t="s">
        <v>18386</v>
      </c>
      <c r="D1249" s="216" t="s">
        <v>18387</v>
      </c>
      <c r="E1249" s="217" t="s">
        <v>18388</v>
      </c>
      <c r="F1249" s="217" t="s">
        <v>18389</v>
      </c>
      <c r="G1249" s="217" t="s">
        <v>18390</v>
      </c>
      <c r="H1249" s="217"/>
      <c r="I1249" s="217" t="s">
        <v>18391</v>
      </c>
      <c r="J1249" s="388">
        <v>42174</v>
      </c>
      <c r="K1249" s="361" t="s">
        <v>13109</v>
      </c>
      <c r="L1249" s="388">
        <v>42204</v>
      </c>
      <c r="M1249" s="357" t="s">
        <v>18514</v>
      </c>
      <c r="N1249" s="357" t="s">
        <v>18515</v>
      </c>
      <c r="O1249" s="212" t="s">
        <v>18382</v>
      </c>
      <c r="P1249" s="361"/>
      <c r="Q1249" s="359"/>
      <c r="R1249" s="217" t="s">
        <v>18394</v>
      </c>
      <c r="S1249" s="359"/>
      <c r="T1249" s="369"/>
      <c r="U1249" s="365"/>
      <c r="V1249" s="364"/>
      <c r="W1249" s="361"/>
      <c r="X1249" s="365"/>
      <c r="Y1249" s="365"/>
      <c r="Z1249" s="365"/>
      <c r="AA1249" s="393"/>
    </row>
    <row r="1250" spans="1:27" ht="14.25">
      <c r="A1250" s="217" t="s">
        <v>18385</v>
      </c>
      <c r="B1250" s="364" t="s">
        <v>3514</v>
      </c>
      <c r="C1250" s="359" t="s">
        <v>18386</v>
      </c>
      <c r="D1250" s="216" t="s">
        <v>18387</v>
      </c>
      <c r="E1250" s="217" t="s">
        <v>18388</v>
      </c>
      <c r="F1250" s="217" t="s">
        <v>18389</v>
      </c>
      <c r="G1250" s="217" t="s">
        <v>18390</v>
      </c>
      <c r="H1250" s="217"/>
      <c r="I1250" s="217" t="s">
        <v>18391</v>
      </c>
      <c r="J1250" s="388">
        <v>42174</v>
      </c>
      <c r="K1250" s="361" t="s">
        <v>13109</v>
      </c>
      <c r="L1250" s="388">
        <v>42204</v>
      </c>
      <c r="M1250" s="357" t="s">
        <v>18516</v>
      </c>
      <c r="N1250" s="357" t="s">
        <v>18517</v>
      </c>
      <c r="O1250" s="212" t="s">
        <v>18382</v>
      </c>
      <c r="P1250" s="361"/>
      <c r="Q1250" s="359"/>
      <c r="R1250" s="217" t="s">
        <v>18394</v>
      </c>
      <c r="S1250" s="359"/>
      <c r="T1250" s="369"/>
      <c r="U1250" s="365"/>
      <c r="V1250" s="364"/>
      <c r="W1250" s="361"/>
      <c r="X1250" s="365"/>
      <c r="Y1250" s="365"/>
      <c r="Z1250" s="365"/>
      <c r="AA1250" s="393"/>
    </row>
    <row r="1251" spans="1:27" ht="14.25">
      <c r="A1251" s="217" t="s">
        <v>18385</v>
      </c>
      <c r="B1251" s="364" t="s">
        <v>3514</v>
      </c>
      <c r="C1251" s="359" t="s">
        <v>18386</v>
      </c>
      <c r="D1251" s="216" t="s">
        <v>18387</v>
      </c>
      <c r="E1251" s="217" t="s">
        <v>18388</v>
      </c>
      <c r="F1251" s="217" t="s">
        <v>18389</v>
      </c>
      <c r="G1251" s="217" t="s">
        <v>18390</v>
      </c>
      <c r="H1251" s="217"/>
      <c r="I1251" s="217" t="s">
        <v>18391</v>
      </c>
      <c r="J1251" s="388">
        <v>42174</v>
      </c>
      <c r="K1251" s="361" t="s">
        <v>13109</v>
      </c>
      <c r="L1251" s="388">
        <v>42204</v>
      </c>
      <c r="M1251" s="357" t="s">
        <v>18518</v>
      </c>
      <c r="N1251" s="357" t="s">
        <v>18519</v>
      </c>
      <c r="O1251" s="212" t="s">
        <v>18382</v>
      </c>
      <c r="P1251" s="361"/>
      <c r="Q1251" s="359"/>
      <c r="R1251" s="217" t="s">
        <v>18394</v>
      </c>
      <c r="S1251" s="359"/>
      <c r="T1251" s="369"/>
      <c r="U1251" s="365"/>
      <c r="V1251" s="364"/>
      <c r="W1251" s="361"/>
      <c r="X1251" s="365"/>
      <c r="Y1251" s="365"/>
      <c r="Z1251" s="365"/>
      <c r="AA1251" s="393"/>
    </row>
    <row r="1252" spans="1:27" ht="14.25">
      <c r="A1252" s="217" t="s">
        <v>18385</v>
      </c>
      <c r="B1252" s="364" t="s">
        <v>3514</v>
      </c>
      <c r="C1252" s="359" t="s">
        <v>18386</v>
      </c>
      <c r="D1252" s="216" t="s">
        <v>18387</v>
      </c>
      <c r="E1252" s="217" t="s">
        <v>18388</v>
      </c>
      <c r="F1252" s="217" t="s">
        <v>18389</v>
      </c>
      <c r="G1252" s="217" t="s">
        <v>18390</v>
      </c>
      <c r="H1252" s="217"/>
      <c r="I1252" s="217" t="s">
        <v>18391</v>
      </c>
      <c r="J1252" s="388">
        <v>42174</v>
      </c>
      <c r="K1252" s="361" t="s">
        <v>13109</v>
      </c>
      <c r="L1252" s="388">
        <v>42204</v>
      </c>
      <c r="M1252" s="357" t="s">
        <v>18520</v>
      </c>
      <c r="N1252" s="357" t="s">
        <v>18521</v>
      </c>
      <c r="O1252" s="212" t="s">
        <v>18382</v>
      </c>
      <c r="P1252" s="361"/>
      <c r="Q1252" s="359"/>
      <c r="R1252" s="217" t="s">
        <v>18394</v>
      </c>
      <c r="S1252" s="359"/>
      <c r="T1252" s="369"/>
      <c r="U1252" s="365"/>
      <c r="V1252" s="364"/>
      <c r="W1252" s="361"/>
      <c r="X1252" s="365"/>
      <c r="Y1252" s="365"/>
      <c r="Z1252" s="365"/>
      <c r="AA1252" s="393"/>
    </row>
    <row r="1253" spans="1:27" ht="14.25">
      <c r="A1253" s="217" t="s">
        <v>18385</v>
      </c>
      <c r="B1253" s="364" t="s">
        <v>3514</v>
      </c>
      <c r="C1253" s="359" t="s">
        <v>18386</v>
      </c>
      <c r="D1253" s="216" t="s">
        <v>18387</v>
      </c>
      <c r="E1253" s="217" t="s">
        <v>18388</v>
      </c>
      <c r="F1253" s="217" t="s">
        <v>18389</v>
      </c>
      <c r="G1253" s="217" t="s">
        <v>18390</v>
      </c>
      <c r="H1253" s="217"/>
      <c r="I1253" s="217" t="s">
        <v>18391</v>
      </c>
      <c r="J1253" s="388">
        <v>42174</v>
      </c>
      <c r="K1253" s="361" t="s">
        <v>13109</v>
      </c>
      <c r="L1253" s="388">
        <v>42204</v>
      </c>
      <c r="M1253" s="357" t="s">
        <v>18522</v>
      </c>
      <c r="N1253" s="357" t="s">
        <v>18523</v>
      </c>
      <c r="O1253" s="212" t="s">
        <v>18382</v>
      </c>
      <c r="P1253" s="361"/>
      <c r="Q1253" s="359"/>
      <c r="R1253" s="217" t="s">
        <v>18394</v>
      </c>
      <c r="S1253" s="359"/>
      <c r="T1253" s="369"/>
      <c r="U1253" s="365"/>
      <c r="V1253" s="364"/>
      <c r="W1253" s="361"/>
      <c r="X1253" s="365"/>
      <c r="Y1253" s="365"/>
      <c r="Z1253" s="365"/>
      <c r="AA1253" s="393"/>
    </row>
    <row r="1254" spans="1:27" ht="14.25">
      <c r="A1254" s="217" t="s">
        <v>18385</v>
      </c>
      <c r="B1254" s="364" t="s">
        <v>3514</v>
      </c>
      <c r="C1254" s="359" t="s">
        <v>18386</v>
      </c>
      <c r="D1254" s="216" t="s">
        <v>18387</v>
      </c>
      <c r="E1254" s="217" t="s">
        <v>18388</v>
      </c>
      <c r="F1254" s="217" t="s">
        <v>18389</v>
      </c>
      <c r="G1254" s="217" t="s">
        <v>18390</v>
      </c>
      <c r="H1254" s="217"/>
      <c r="I1254" s="217" t="s">
        <v>18391</v>
      </c>
      <c r="J1254" s="388">
        <v>42174</v>
      </c>
      <c r="K1254" s="361" t="s">
        <v>13109</v>
      </c>
      <c r="L1254" s="388">
        <v>42204</v>
      </c>
      <c r="M1254" s="357" t="s">
        <v>18524</v>
      </c>
      <c r="N1254" s="357" t="s">
        <v>18525</v>
      </c>
      <c r="O1254" s="212" t="s">
        <v>18382</v>
      </c>
      <c r="P1254" s="361"/>
      <c r="Q1254" s="359"/>
      <c r="R1254" s="217" t="s">
        <v>18394</v>
      </c>
      <c r="S1254" s="359"/>
      <c r="T1254" s="369"/>
      <c r="U1254" s="365"/>
      <c r="V1254" s="364"/>
      <c r="W1254" s="361"/>
      <c r="X1254" s="365"/>
      <c r="Y1254" s="365"/>
      <c r="Z1254" s="365"/>
      <c r="AA1254" s="393"/>
    </row>
    <row r="1255" spans="1:27" ht="14.25">
      <c r="A1255" s="217" t="s">
        <v>18385</v>
      </c>
      <c r="B1255" s="364" t="s">
        <v>3514</v>
      </c>
      <c r="C1255" s="359" t="s">
        <v>18386</v>
      </c>
      <c r="D1255" s="216" t="s">
        <v>18387</v>
      </c>
      <c r="E1255" s="217" t="s">
        <v>18388</v>
      </c>
      <c r="F1255" s="217" t="s">
        <v>18389</v>
      </c>
      <c r="G1255" s="217" t="s">
        <v>18390</v>
      </c>
      <c r="H1255" s="217"/>
      <c r="I1255" s="217" t="s">
        <v>18391</v>
      </c>
      <c r="J1255" s="388">
        <v>42174</v>
      </c>
      <c r="K1255" s="361" t="s">
        <v>13109</v>
      </c>
      <c r="L1255" s="388">
        <v>42204</v>
      </c>
      <c r="M1255" s="357" t="s">
        <v>18526</v>
      </c>
      <c r="N1255" s="357" t="s">
        <v>18527</v>
      </c>
      <c r="O1255" s="212" t="s">
        <v>18382</v>
      </c>
      <c r="P1255" s="361"/>
      <c r="Q1255" s="359"/>
      <c r="R1255" s="217" t="s">
        <v>18394</v>
      </c>
      <c r="S1255" s="359"/>
      <c r="T1255" s="369"/>
      <c r="U1255" s="365"/>
      <c r="V1255" s="364"/>
      <c r="W1255" s="361"/>
      <c r="X1255" s="365"/>
      <c r="Y1255" s="365"/>
      <c r="Z1255" s="365"/>
      <c r="AA1255" s="393"/>
    </row>
    <row r="1256" spans="1:27" ht="14.25">
      <c r="A1256" s="217" t="s">
        <v>18385</v>
      </c>
      <c r="B1256" s="364" t="s">
        <v>3514</v>
      </c>
      <c r="C1256" s="359" t="s">
        <v>18386</v>
      </c>
      <c r="D1256" s="216" t="s">
        <v>18387</v>
      </c>
      <c r="E1256" s="217" t="s">
        <v>18388</v>
      </c>
      <c r="F1256" s="217" t="s">
        <v>18389</v>
      </c>
      <c r="G1256" s="217" t="s">
        <v>18390</v>
      </c>
      <c r="H1256" s="217"/>
      <c r="I1256" s="217" t="s">
        <v>18391</v>
      </c>
      <c r="J1256" s="388">
        <v>42174</v>
      </c>
      <c r="K1256" s="361" t="s">
        <v>13109</v>
      </c>
      <c r="L1256" s="388">
        <v>42204</v>
      </c>
      <c r="M1256" s="357" t="s">
        <v>18528</v>
      </c>
      <c r="N1256" s="357" t="s">
        <v>18529</v>
      </c>
      <c r="O1256" s="212" t="s">
        <v>18382</v>
      </c>
      <c r="P1256" s="361"/>
      <c r="Q1256" s="359"/>
      <c r="R1256" s="217" t="s">
        <v>18394</v>
      </c>
      <c r="S1256" s="359"/>
      <c r="T1256" s="369"/>
      <c r="U1256" s="365"/>
      <c r="V1256" s="364"/>
      <c r="W1256" s="361"/>
      <c r="X1256" s="365"/>
      <c r="Y1256" s="365"/>
      <c r="Z1256" s="365"/>
      <c r="AA1256" s="393"/>
    </row>
    <row r="1257" spans="1:27" ht="14.25">
      <c r="A1257" s="217" t="s">
        <v>18385</v>
      </c>
      <c r="B1257" s="364" t="s">
        <v>3514</v>
      </c>
      <c r="C1257" s="359" t="s">
        <v>18386</v>
      </c>
      <c r="D1257" s="216" t="s">
        <v>18387</v>
      </c>
      <c r="E1257" s="217" t="s">
        <v>18388</v>
      </c>
      <c r="F1257" s="217" t="s">
        <v>18389</v>
      </c>
      <c r="G1257" s="217" t="s">
        <v>18390</v>
      </c>
      <c r="H1257" s="217"/>
      <c r="I1257" s="217" t="s">
        <v>18391</v>
      </c>
      <c r="J1257" s="388">
        <v>42174</v>
      </c>
      <c r="K1257" s="361" t="s">
        <v>13109</v>
      </c>
      <c r="L1257" s="388">
        <v>42204</v>
      </c>
      <c r="M1257" s="357" t="s">
        <v>18530</v>
      </c>
      <c r="N1257" s="357" t="s">
        <v>18531</v>
      </c>
      <c r="O1257" s="212" t="s">
        <v>18382</v>
      </c>
      <c r="P1257" s="361"/>
      <c r="Q1257" s="359"/>
      <c r="R1257" s="217" t="s">
        <v>18394</v>
      </c>
      <c r="S1257" s="359"/>
      <c r="T1257" s="369"/>
      <c r="U1257" s="365"/>
      <c r="V1257" s="364"/>
      <c r="W1257" s="361"/>
      <c r="X1257" s="365"/>
      <c r="Y1257" s="365"/>
      <c r="Z1257" s="365"/>
      <c r="AA1257" s="393"/>
    </row>
    <row r="1258" spans="1:27" ht="14.25">
      <c r="A1258" s="217" t="s">
        <v>18385</v>
      </c>
      <c r="B1258" s="364" t="s">
        <v>3514</v>
      </c>
      <c r="C1258" s="359" t="s">
        <v>18386</v>
      </c>
      <c r="D1258" s="216" t="s">
        <v>18387</v>
      </c>
      <c r="E1258" s="217" t="s">
        <v>18388</v>
      </c>
      <c r="F1258" s="217" t="s">
        <v>18389</v>
      </c>
      <c r="G1258" s="217" t="s">
        <v>18390</v>
      </c>
      <c r="H1258" s="217"/>
      <c r="I1258" s="217" t="s">
        <v>18391</v>
      </c>
      <c r="J1258" s="388">
        <v>42174</v>
      </c>
      <c r="K1258" s="361" t="s">
        <v>13109</v>
      </c>
      <c r="L1258" s="388">
        <v>42204</v>
      </c>
      <c r="M1258" s="357" t="s">
        <v>18532</v>
      </c>
      <c r="N1258" s="357" t="s">
        <v>18533</v>
      </c>
      <c r="O1258" s="212" t="s">
        <v>18382</v>
      </c>
      <c r="P1258" s="361"/>
      <c r="Q1258" s="359"/>
      <c r="R1258" s="217" t="s">
        <v>18394</v>
      </c>
      <c r="S1258" s="359"/>
      <c r="T1258" s="369"/>
      <c r="U1258" s="365"/>
      <c r="V1258" s="364"/>
      <c r="W1258" s="361"/>
      <c r="X1258" s="365"/>
      <c r="Y1258" s="365"/>
      <c r="Z1258" s="365"/>
      <c r="AA1258" s="393"/>
    </row>
    <row r="1259" spans="1:27" ht="14.25">
      <c r="A1259" s="217" t="s">
        <v>18385</v>
      </c>
      <c r="B1259" s="364" t="s">
        <v>3514</v>
      </c>
      <c r="C1259" s="359" t="s">
        <v>18386</v>
      </c>
      <c r="D1259" s="216" t="s">
        <v>18387</v>
      </c>
      <c r="E1259" s="217" t="s">
        <v>18388</v>
      </c>
      <c r="F1259" s="217" t="s">
        <v>18389</v>
      </c>
      <c r="G1259" s="217" t="s">
        <v>18390</v>
      </c>
      <c r="H1259" s="217"/>
      <c r="I1259" s="217" t="s">
        <v>18391</v>
      </c>
      <c r="J1259" s="388">
        <v>42174</v>
      </c>
      <c r="K1259" s="361" t="s">
        <v>13109</v>
      </c>
      <c r="L1259" s="388">
        <v>42204</v>
      </c>
      <c r="M1259" s="357" t="s">
        <v>18534</v>
      </c>
      <c r="N1259" s="357" t="s">
        <v>18535</v>
      </c>
      <c r="O1259" s="212" t="s">
        <v>18382</v>
      </c>
      <c r="P1259" s="361"/>
      <c r="Q1259" s="359"/>
      <c r="R1259" s="217" t="s">
        <v>18394</v>
      </c>
      <c r="S1259" s="359"/>
      <c r="T1259" s="369"/>
      <c r="U1259" s="365"/>
      <c r="V1259" s="364"/>
      <c r="W1259" s="361"/>
      <c r="X1259" s="365"/>
      <c r="Y1259" s="365"/>
      <c r="Z1259" s="365"/>
      <c r="AA1259" s="393"/>
    </row>
    <row r="1260" spans="1:27" ht="14.25">
      <c r="A1260" s="217" t="s">
        <v>18385</v>
      </c>
      <c r="B1260" s="364" t="s">
        <v>3514</v>
      </c>
      <c r="C1260" s="359" t="s">
        <v>18386</v>
      </c>
      <c r="D1260" s="216" t="s">
        <v>18387</v>
      </c>
      <c r="E1260" s="217" t="s">
        <v>18388</v>
      </c>
      <c r="F1260" s="217" t="s">
        <v>18389</v>
      </c>
      <c r="G1260" s="217" t="s">
        <v>18390</v>
      </c>
      <c r="H1260" s="217"/>
      <c r="I1260" s="217" t="s">
        <v>18391</v>
      </c>
      <c r="J1260" s="388">
        <v>42174</v>
      </c>
      <c r="K1260" s="361" t="s">
        <v>13109</v>
      </c>
      <c r="L1260" s="388">
        <v>42204</v>
      </c>
      <c r="M1260" s="357" t="s">
        <v>18536</v>
      </c>
      <c r="N1260" s="357" t="s">
        <v>18537</v>
      </c>
      <c r="O1260" s="212" t="s">
        <v>18382</v>
      </c>
      <c r="P1260" s="361"/>
      <c r="Q1260" s="359"/>
      <c r="R1260" s="217" t="s">
        <v>18394</v>
      </c>
      <c r="S1260" s="359"/>
      <c r="T1260" s="369"/>
      <c r="U1260" s="365"/>
      <c r="V1260" s="364"/>
      <c r="W1260" s="361"/>
      <c r="X1260" s="365"/>
      <c r="Y1260" s="365"/>
      <c r="Z1260" s="365"/>
      <c r="AA1260" s="393"/>
    </row>
    <row r="1261" spans="1:27" ht="14.25">
      <c r="A1261" s="217" t="s">
        <v>18385</v>
      </c>
      <c r="B1261" s="364" t="s">
        <v>3514</v>
      </c>
      <c r="C1261" s="359" t="s">
        <v>18386</v>
      </c>
      <c r="D1261" s="216" t="s">
        <v>18387</v>
      </c>
      <c r="E1261" s="217" t="s">
        <v>18388</v>
      </c>
      <c r="F1261" s="217" t="s">
        <v>18389</v>
      </c>
      <c r="G1261" s="217" t="s">
        <v>18390</v>
      </c>
      <c r="H1261" s="217"/>
      <c r="I1261" s="217" t="s">
        <v>18391</v>
      </c>
      <c r="J1261" s="388">
        <v>42174</v>
      </c>
      <c r="K1261" s="361" t="s">
        <v>13109</v>
      </c>
      <c r="L1261" s="388">
        <v>42204</v>
      </c>
      <c r="M1261" s="357" t="s">
        <v>18538</v>
      </c>
      <c r="N1261" s="357" t="s">
        <v>18539</v>
      </c>
      <c r="O1261" s="212" t="s">
        <v>18382</v>
      </c>
      <c r="P1261" s="361"/>
      <c r="Q1261" s="359"/>
      <c r="R1261" s="217" t="s">
        <v>18394</v>
      </c>
      <c r="S1261" s="359"/>
      <c r="T1261" s="369"/>
      <c r="U1261" s="365"/>
      <c r="V1261" s="364"/>
      <c r="W1261" s="361"/>
      <c r="X1261" s="365"/>
      <c r="Y1261" s="365"/>
      <c r="Z1261" s="365"/>
      <c r="AA1261" s="393"/>
    </row>
    <row r="1262" spans="1:27" ht="14.25">
      <c r="A1262" s="217" t="s">
        <v>18385</v>
      </c>
      <c r="B1262" s="364" t="s">
        <v>3514</v>
      </c>
      <c r="C1262" s="359" t="s">
        <v>18386</v>
      </c>
      <c r="D1262" s="216" t="s">
        <v>18387</v>
      </c>
      <c r="E1262" s="217" t="s">
        <v>18388</v>
      </c>
      <c r="F1262" s="217" t="s">
        <v>18389</v>
      </c>
      <c r="G1262" s="217" t="s">
        <v>18390</v>
      </c>
      <c r="H1262" s="217"/>
      <c r="I1262" s="217" t="s">
        <v>18391</v>
      </c>
      <c r="J1262" s="388">
        <v>42174</v>
      </c>
      <c r="K1262" s="361" t="s">
        <v>13109</v>
      </c>
      <c r="L1262" s="388">
        <v>42204</v>
      </c>
      <c r="M1262" s="357" t="s">
        <v>18540</v>
      </c>
      <c r="N1262" s="357" t="s">
        <v>18541</v>
      </c>
      <c r="O1262" s="212" t="s">
        <v>18382</v>
      </c>
      <c r="P1262" s="361"/>
      <c r="Q1262" s="359"/>
      <c r="R1262" s="217" t="s">
        <v>18394</v>
      </c>
      <c r="S1262" s="359"/>
      <c r="T1262" s="369"/>
      <c r="U1262" s="365"/>
      <c r="V1262" s="364"/>
      <c r="W1262" s="361"/>
      <c r="X1262" s="365"/>
      <c r="Y1262" s="365"/>
      <c r="Z1262" s="365"/>
      <c r="AA1262" s="393"/>
    </row>
    <row r="1263" spans="1:27" ht="14.25">
      <c r="A1263" s="217" t="s">
        <v>18385</v>
      </c>
      <c r="B1263" s="364" t="s">
        <v>3514</v>
      </c>
      <c r="C1263" s="359" t="s">
        <v>18386</v>
      </c>
      <c r="D1263" s="216" t="s">
        <v>18387</v>
      </c>
      <c r="E1263" s="217" t="s">
        <v>18388</v>
      </c>
      <c r="F1263" s="217" t="s">
        <v>18389</v>
      </c>
      <c r="G1263" s="217" t="s">
        <v>18390</v>
      </c>
      <c r="H1263" s="217"/>
      <c r="I1263" s="217" t="s">
        <v>18391</v>
      </c>
      <c r="J1263" s="388">
        <v>42174</v>
      </c>
      <c r="K1263" s="361" t="s">
        <v>13109</v>
      </c>
      <c r="L1263" s="388">
        <v>42204</v>
      </c>
      <c r="M1263" s="357" t="s">
        <v>18542</v>
      </c>
      <c r="N1263" s="357" t="s">
        <v>18543</v>
      </c>
      <c r="O1263" s="212" t="s">
        <v>18382</v>
      </c>
      <c r="P1263" s="361"/>
      <c r="Q1263" s="359"/>
      <c r="R1263" s="217" t="s">
        <v>18394</v>
      </c>
      <c r="S1263" s="359"/>
      <c r="T1263" s="369"/>
      <c r="U1263" s="365"/>
      <c r="V1263" s="364"/>
      <c r="W1263" s="361"/>
      <c r="X1263" s="365"/>
      <c r="Y1263" s="365"/>
      <c r="Z1263" s="365"/>
      <c r="AA1263" s="393"/>
    </row>
    <row r="1264" spans="1:27" ht="14.25">
      <c r="A1264" s="217" t="s">
        <v>18385</v>
      </c>
      <c r="B1264" s="364" t="s">
        <v>3514</v>
      </c>
      <c r="C1264" s="359" t="s">
        <v>18386</v>
      </c>
      <c r="D1264" s="216" t="s">
        <v>18387</v>
      </c>
      <c r="E1264" s="217" t="s">
        <v>18388</v>
      </c>
      <c r="F1264" s="217" t="s">
        <v>18389</v>
      </c>
      <c r="G1264" s="217" t="s">
        <v>18390</v>
      </c>
      <c r="H1264" s="217"/>
      <c r="I1264" s="217" t="s">
        <v>18391</v>
      </c>
      <c r="J1264" s="388">
        <v>42174</v>
      </c>
      <c r="K1264" s="361" t="s">
        <v>13109</v>
      </c>
      <c r="L1264" s="388">
        <v>42204</v>
      </c>
      <c r="M1264" s="357" t="s">
        <v>18544</v>
      </c>
      <c r="N1264" s="357" t="s">
        <v>18545</v>
      </c>
      <c r="O1264" s="212" t="s">
        <v>18382</v>
      </c>
      <c r="P1264" s="361"/>
      <c r="Q1264" s="359"/>
      <c r="R1264" s="217" t="s">
        <v>18394</v>
      </c>
      <c r="S1264" s="359"/>
      <c r="T1264" s="369"/>
      <c r="U1264" s="365"/>
      <c r="V1264" s="364"/>
      <c r="W1264" s="361"/>
      <c r="X1264" s="365"/>
      <c r="Y1264" s="365"/>
      <c r="Z1264" s="365"/>
      <c r="AA1264" s="393"/>
    </row>
    <row r="1265" spans="1:27" ht="14.25">
      <c r="A1265" s="217" t="s">
        <v>18385</v>
      </c>
      <c r="B1265" s="364" t="s">
        <v>3514</v>
      </c>
      <c r="C1265" s="359" t="s">
        <v>18386</v>
      </c>
      <c r="D1265" s="216" t="s">
        <v>18387</v>
      </c>
      <c r="E1265" s="217" t="s">
        <v>18388</v>
      </c>
      <c r="F1265" s="217" t="s">
        <v>18389</v>
      </c>
      <c r="G1265" s="217" t="s">
        <v>18390</v>
      </c>
      <c r="H1265" s="217"/>
      <c r="I1265" s="217" t="s">
        <v>18391</v>
      </c>
      <c r="J1265" s="388">
        <v>42174</v>
      </c>
      <c r="K1265" s="361" t="s">
        <v>13109</v>
      </c>
      <c r="L1265" s="388">
        <v>42204</v>
      </c>
      <c r="M1265" s="357" t="s">
        <v>18546</v>
      </c>
      <c r="N1265" s="357" t="s">
        <v>18547</v>
      </c>
      <c r="O1265" s="212" t="s">
        <v>18382</v>
      </c>
      <c r="P1265" s="361"/>
      <c r="Q1265" s="359"/>
      <c r="R1265" s="217" t="s">
        <v>18394</v>
      </c>
      <c r="S1265" s="359"/>
      <c r="T1265" s="369"/>
      <c r="U1265" s="365"/>
      <c r="V1265" s="364"/>
      <c r="W1265" s="361"/>
      <c r="X1265" s="365"/>
      <c r="Y1265" s="365"/>
      <c r="Z1265" s="365"/>
      <c r="AA1265" s="393"/>
    </row>
    <row r="1266" spans="1:27" ht="14.25">
      <c r="A1266" s="217" t="s">
        <v>18385</v>
      </c>
      <c r="B1266" s="364" t="s">
        <v>3514</v>
      </c>
      <c r="C1266" s="359" t="s">
        <v>18386</v>
      </c>
      <c r="D1266" s="216" t="s">
        <v>18387</v>
      </c>
      <c r="E1266" s="217" t="s">
        <v>18388</v>
      </c>
      <c r="F1266" s="217" t="s">
        <v>18389</v>
      </c>
      <c r="G1266" s="217" t="s">
        <v>18390</v>
      </c>
      <c r="H1266" s="217"/>
      <c r="I1266" s="217" t="s">
        <v>18391</v>
      </c>
      <c r="J1266" s="388">
        <v>42174</v>
      </c>
      <c r="K1266" s="361" t="s">
        <v>13109</v>
      </c>
      <c r="L1266" s="388">
        <v>42204</v>
      </c>
      <c r="M1266" s="357" t="s">
        <v>18548</v>
      </c>
      <c r="N1266" s="357" t="s">
        <v>18549</v>
      </c>
      <c r="O1266" s="212" t="s">
        <v>18382</v>
      </c>
      <c r="P1266" s="361"/>
      <c r="Q1266" s="359"/>
      <c r="R1266" s="217" t="s">
        <v>18394</v>
      </c>
      <c r="S1266" s="359"/>
      <c r="T1266" s="369"/>
      <c r="U1266" s="365"/>
      <c r="V1266" s="364"/>
      <c r="W1266" s="361"/>
      <c r="X1266" s="365"/>
      <c r="Y1266" s="365"/>
      <c r="Z1266" s="365"/>
      <c r="AA1266" s="393"/>
    </row>
    <row r="1267" spans="1:27" ht="14.25">
      <c r="A1267" s="217" t="s">
        <v>18385</v>
      </c>
      <c r="B1267" s="364" t="s">
        <v>3514</v>
      </c>
      <c r="C1267" s="359" t="s">
        <v>18386</v>
      </c>
      <c r="D1267" s="216" t="s">
        <v>18387</v>
      </c>
      <c r="E1267" s="217" t="s">
        <v>18388</v>
      </c>
      <c r="F1267" s="217" t="s">
        <v>18389</v>
      </c>
      <c r="G1267" s="217" t="s">
        <v>18390</v>
      </c>
      <c r="H1267" s="217"/>
      <c r="I1267" s="217" t="s">
        <v>18391</v>
      </c>
      <c r="J1267" s="388">
        <v>42174</v>
      </c>
      <c r="K1267" s="361" t="s">
        <v>13109</v>
      </c>
      <c r="L1267" s="388">
        <v>42204</v>
      </c>
      <c r="M1267" s="357" t="s">
        <v>18550</v>
      </c>
      <c r="N1267" s="357" t="s">
        <v>18551</v>
      </c>
      <c r="O1267" s="212" t="s">
        <v>18382</v>
      </c>
      <c r="P1267" s="361"/>
      <c r="Q1267" s="359"/>
      <c r="R1267" s="217" t="s">
        <v>18394</v>
      </c>
      <c r="S1267" s="359"/>
      <c r="T1267" s="369"/>
      <c r="U1267" s="365"/>
      <c r="V1267" s="364"/>
      <c r="W1267" s="361"/>
      <c r="X1267" s="365"/>
      <c r="Y1267" s="365"/>
      <c r="Z1267" s="365"/>
      <c r="AA1267" s="393"/>
    </row>
    <row r="1268" spans="1:27" ht="14.25">
      <c r="A1268" s="217" t="s">
        <v>18385</v>
      </c>
      <c r="B1268" s="364" t="s">
        <v>3514</v>
      </c>
      <c r="C1268" s="359" t="s">
        <v>18386</v>
      </c>
      <c r="D1268" s="216" t="s">
        <v>18387</v>
      </c>
      <c r="E1268" s="217" t="s">
        <v>18388</v>
      </c>
      <c r="F1268" s="217" t="s">
        <v>18389</v>
      </c>
      <c r="G1268" s="217" t="s">
        <v>18390</v>
      </c>
      <c r="H1268" s="217"/>
      <c r="I1268" s="217" t="s">
        <v>18391</v>
      </c>
      <c r="J1268" s="388">
        <v>42174</v>
      </c>
      <c r="K1268" s="361" t="s">
        <v>13109</v>
      </c>
      <c r="L1268" s="388">
        <v>42204</v>
      </c>
      <c r="M1268" s="357" t="s">
        <v>18552</v>
      </c>
      <c r="N1268" s="357" t="s">
        <v>18553</v>
      </c>
      <c r="O1268" s="212" t="s">
        <v>18382</v>
      </c>
      <c r="P1268" s="361"/>
      <c r="Q1268" s="359"/>
      <c r="R1268" s="217" t="s">
        <v>18394</v>
      </c>
      <c r="S1268" s="359"/>
      <c r="T1268" s="369"/>
      <c r="U1268" s="365"/>
      <c r="V1268" s="364"/>
      <c r="W1268" s="361"/>
      <c r="X1268" s="365"/>
      <c r="Y1268" s="365"/>
      <c r="Z1268" s="365"/>
      <c r="AA1268" s="393"/>
    </row>
    <row r="1269" spans="1:27" ht="14.25">
      <c r="A1269" s="217" t="s">
        <v>18385</v>
      </c>
      <c r="B1269" s="364" t="s">
        <v>3514</v>
      </c>
      <c r="C1269" s="359" t="s">
        <v>18386</v>
      </c>
      <c r="D1269" s="216" t="s">
        <v>18387</v>
      </c>
      <c r="E1269" s="217" t="s">
        <v>18388</v>
      </c>
      <c r="F1269" s="217" t="s">
        <v>18389</v>
      </c>
      <c r="G1269" s="217" t="s">
        <v>18390</v>
      </c>
      <c r="H1269" s="217"/>
      <c r="I1269" s="217" t="s">
        <v>18391</v>
      </c>
      <c r="J1269" s="388">
        <v>42174</v>
      </c>
      <c r="K1269" s="361" t="s">
        <v>13109</v>
      </c>
      <c r="L1269" s="388">
        <v>42204</v>
      </c>
      <c r="M1269" s="357" t="s">
        <v>18554</v>
      </c>
      <c r="N1269" s="357" t="s">
        <v>18555</v>
      </c>
      <c r="O1269" s="212" t="s">
        <v>18382</v>
      </c>
      <c r="P1269" s="361"/>
      <c r="Q1269" s="359"/>
      <c r="R1269" s="217" t="s">
        <v>18394</v>
      </c>
      <c r="S1269" s="359"/>
      <c r="T1269" s="369"/>
      <c r="U1269" s="365"/>
      <c r="V1269" s="364"/>
      <c r="W1269" s="361"/>
      <c r="X1269" s="365"/>
      <c r="Y1269" s="365"/>
      <c r="Z1269" s="365"/>
      <c r="AA1269" s="393"/>
    </row>
    <row r="1270" spans="1:27" ht="14.25">
      <c r="A1270" s="217" t="s">
        <v>18385</v>
      </c>
      <c r="B1270" s="364" t="s">
        <v>3514</v>
      </c>
      <c r="C1270" s="359" t="s">
        <v>18386</v>
      </c>
      <c r="D1270" s="216" t="s">
        <v>18387</v>
      </c>
      <c r="E1270" s="217" t="s">
        <v>18388</v>
      </c>
      <c r="F1270" s="217" t="s">
        <v>18389</v>
      </c>
      <c r="G1270" s="217" t="s">
        <v>18390</v>
      </c>
      <c r="H1270" s="217"/>
      <c r="I1270" s="217" t="s">
        <v>18391</v>
      </c>
      <c r="J1270" s="388">
        <v>42174</v>
      </c>
      <c r="K1270" s="361" t="s">
        <v>13109</v>
      </c>
      <c r="L1270" s="388">
        <v>42204</v>
      </c>
      <c r="M1270" s="357" t="s">
        <v>18556</v>
      </c>
      <c r="N1270" s="357" t="s">
        <v>18557</v>
      </c>
      <c r="O1270" s="212" t="s">
        <v>18382</v>
      </c>
      <c r="P1270" s="361"/>
      <c r="Q1270" s="359"/>
      <c r="R1270" s="217" t="s">
        <v>18394</v>
      </c>
      <c r="S1270" s="359"/>
      <c r="T1270" s="369"/>
      <c r="U1270" s="365"/>
      <c r="V1270" s="364"/>
      <c r="W1270" s="361"/>
      <c r="X1270" s="365"/>
      <c r="Y1270" s="365"/>
      <c r="Z1270" s="365"/>
      <c r="AA1270" s="393"/>
    </row>
    <row r="1271" spans="1:27" ht="14.25">
      <c r="A1271" s="217" t="s">
        <v>18385</v>
      </c>
      <c r="B1271" s="364" t="s">
        <v>3514</v>
      </c>
      <c r="C1271" s="359" t="s">
        <v>18386</v>
      </c>
      <c r="D1271" s="216" t="s">
        <v>18387</v>
      </c>
      <c r="E1271" s="217" t="s">
        <v>18388</v>
      </c>
      <c r="F1271" s="217" t="s">
        <v>18389</v>
      </c>
      <c r="G1271" s="217" t="s">
        <v>18390</v>
      </c>
      <c r="H1271" s="217"/>
      <c r="I1271" s="217" t="s">
        <v>18391</v>
      </c>
      <c r="J1271" s="388">
        <v>42174</v>
      </c>
      <c r="K1271" s="361" t="s">
        <v>13109</v>
      </c>
      <c r="L1271" s="388">
        <v>42204</v>
      </c>
      <c r="M1271" s="357" t="s">
        <v>18558</v>
      </c>
      <c r="N1271" s="357" t="s">
        <v>18559</v>
      </c>
      <c r="O1271" s="212" t="s">
        <v>18382</v>
      </c>
      <c r="P1271" s="361"/>
      <c r="Q1271" s="359"/>
      <c r="R1271" s="217" t="s">
        <v>18394</v>
      </c>
      <c r="S1271" s="359"/>
      <c r="T1271" s="369"/>
      <c r="U1271" s="365"/>
      <c r="V1271" s="364"/>
      <c r="W1271" s="361"/>
      <c r="X1271" s="365"/>
      <c r="Y1271" s="365"/>
      <c r="Z1271" s="365"/>
      <c r="AA1271" s="393"/>
    </row>
    <row r="1272" spans="1:27" ht="14.25">
      <c r="A1272" s="217" t="s">
        <v>18385</v>
      </c>
      <c r="B1272" s="364" t="s">
        <v>3514</v>
      </c>
      <c r="C1272" s="359" t="s">
        <v>18386</v>
      </c>
      <c r="D1272" s="216" t="s">
        <v>18387</v>
      </c>
      <c r="E1272" s="217" t="s">
        <v>18388</v>
      </c>
      <c r="F1272" s="217" t="s">
        <v>18389</v>
      </c>
      <c r="G1272" s="217" t="s">
        <v>18390</v>
      </c>
      <c r="H1272" s="217"/>
      <c r="I1272" s="217" t="s">
        <v>18391</v>
      </c>
      <c r="J1272" s="388">
        <v>42174</v>
      </c>
      <c r="K1272" s="361" t="s">
        <v>13109</v>
      </c>
      <c r="L1272" s="388">
        <v>42204</v>
      </c>
      <c r="M1272" s="357" t="s">
        <v>18560</v>
      </c>
      <c r="N1272" s="357" t="s">
        <v>18561</v>
      </c>
      <c r="O1272" s="212" t="s">
        <v>18382</v>
      </c>
      <c r="P1272" s="361"/>
      <c r="Q1272" s="359"/>
      <c r="R1272" s="217" t="s">
        <v>18394</v>
      </c>
      <c r="S1272" s="359"/>
      <c r="T1272" s="369"/>
      <c r="U1272" s="365"/>
      <c r="V1272" s="364"/>
      <c r="W1272" s="361"/>
      <c r="X1272" s="365"/>
      <c r="Y1272" s="365"/>
      <c r="Z1272" s="365"/>
      <c r="AA1272" s="393"/>
    </row>
    <row r="1273" spans="1:27" ht="14.25">
      <c r="A1273" s="217" t="s">
        <v>18385</v>
      </c>
      <c r="B1273" s="364" t="s">
        <v>3514</v>
      </c>
      <c r="C1273" s="359" t="s">
        <v>18386</v>
      </c>
      <c r="D1273" s="216" t="s">
        <v>18387</v>
      </c>
      <c r="E1273" s="217" t="s">
        <v>18388</v>
      </c>
      <c r="F1273" s="217" t="s">
        <v>18389</v>
      </c>
      <c r="G1273" s="217" t="s">
        <v>18390</v>
      </c>
      <c r="H1273" s="217"/>
      <c r="I1273" s="217" t="s">
        <v>18391</v>
      </c>
      <c r="J1273" s="388">
        <v>42174</v>
      </c>
      <c r="K1273" s="361" t="s">
        <v>13109</v>
      </c>
      <c r="L1273" s="388">
        <v>42204</v>
      </c>
      <c r="M1273" s="357" t="s">
        <v>18492</v>
      </c>
      <c r="N1273" s="357" t="s">
        <v>18493</v>
      </c>
      <c r="O1273" s="402" t="s">
        <v>18332</v>
      </c>
      <c r="P1273" s="403"/>
      <c r="Q1273" s="359"/>
      <c r="R1273" s="217" t="s">
        <v>18394</v>
      </c>
      <c r="S1273" s="359"/>
      <c r="T1273" s="369"/>
      <c r="U1273" s="365"/>
      <c r="V1273" s="364"/>
      <c r="W1273" s="361"/>
      <c r="X1273" s="365"/>
      <c r="Y1273" s="365"/>
      <c r="Z1273" s="365"/>
      <c r="AA1273" s="393"/>
    </row>
    <row r="1274" spans="1:27" ht="14.25">
      <c r="A1274" s="217" t="s">
        <v>18385</v>
      </c>
      <c r="B1274" s="364" t="s">
        <v>3514</v>
      </c>
      <c r="C1274" s="359" t="s">
        <v>18386</v>
      </c>
      <c r="D1274" s="216" t="s">
        <v>18387</v>
      </c>
      <c r="E1274" s="217" t="s">
        <v>18388</v>
      </c>
      <c r="F1274" s="217" t="s">
        <v>18389</v>
      </c>
      <c r="G1274" s="217" t="s">
        <v>18390</v>
      </c>
      <c r="H1274" s="217"/>
      <c r="I1274" s="217" t="s">
        <v>18391</v>
      </c>
      <c r="J1274" s="388">
        <v>42174</v>
      </c>
      <c r="K1274" s="361" t="s">
        <v>13109</v>
      </c>
      <c r="L1274" s="388">
        <v>42204</v>
      </c>
      <c r="M1274" s="357" t="s">
        <v>18496</v>
      </c>
      <c r="N1274" s="357" t="s">
        <v>18497</v>
      </c>
      <c r="O1274" s="402" t="s">
        <v>18332</v>
      </c>
      <c r="P1274" s="403"/>
      <c r="Q1274" s="359"/>
      <c r="R1274" s="217" t="s">
        <v>18394</v>
      </c>
      <c r="S1274" s="359"/>
      <c r="T1274" s="369"/>
      <c r="U1274" s="365"/>
      <c r="V1274" s="364"/>
      <c r="W1274" s="361"/>
      <c r="X1274" s="365"/>
      <c r="Y1274" s="365"/>
      <c r="Z1274" s="365"/>
      <c r="AA1274" s="393"/>
    </row>
    <row r="1275" spans="1:27" ht="14.25">
      <c r="A1275" s="217" t="s">
        <v>18385</v>
      </c>
      <c r="B1275" s="364" t="s">
        <v>3514</v>
      </c>
      <c r="C1275" s="359" t="s">
        <v>18386</v>
      </c>
      <c r="D1275" s="216" t="s">
        <v>18387</v>
      </c>
      <c r="E1275" s="217" t="s">
        <v>18388</v>
      </c>
      <c r="F1275" s="217" t="s">
        <v>18389</v>
      </c>
      <c r="G1275" s="217" t="s">
        <v>18390</v>
      </c>
      <c r="H1275" s="217"/>
      <c r="I1275" s="217" t="s">
        <v>18391</v>
      </c>
      <c r="J1275" s="388">
        <v>42174</v>
      </c>
      <c r="K1275" s="361" t="s">
        <v>13109</v>
      </c>
      <c r="L1275" s="388">
        <v>42204</v>
      </c>
      <c r="M1275" s="357" t="s">
        <v>18498</v>
      </c>
      <c r="N1275" s="357" t="s">
        <v>18499</v>
      </c>
      <c r="O1275" s="402" t="s">
        <v>18332</v>
      </c>
      <c r="P1275" s="403"/>
      <c r="Q1275" s="359"/>
      <c r="R1275" s="217" t="s">
        <v>18394</v>
      </c>
      <c r="S1275" s="359"/>
      <c r="T1275" s="369"/>
      <c r="U1275" s="365"/>
      <c r="V1275" s="364"/>
      <c r="W1275" s="361"/>
      <c r="X1275" s="365"/>
      <c r="Y1275" s="365"/>
      <c r="Z1275" s="365"/>
      <c r="AA1275" s="393"/>
    </row>
    <row r="1276" spans="1:27" ht="14.25">
      <c r="A1276" s="217" t="s">
        <v>18385</v>
      </c>
      <c r="B1276" s="364" t="s">
        <v>3514</v>
      </c>
      <c r="C1276" s="359" t="s">
        <v>18386</v>
      </c>
      <c r="D1276" s="216" t="s">
        <v>18387</v>
      </c>
      <c r="E1276" s="217" t="s">
        <v>18388</v>
      </c>
      <c r="F1276" s="217" t="s">
        <v>18389</v>
      </c>
      <c r="G1276" s="217" t="s">
        <v>18390</v>
      </c>
      <c r="H1276" s="217"/>
      <c r="I1276" s="217" t="s">
        <v>18391</v>
      </c>
      <c r="J1276" s="388">
        <v>42174</v>
      </c>
      <c r="K1276" s="361" t="s">
        <v>13109</v>
      </c>
      <c r="L1276" s="388">
        <v>42204</v>
      </c>
      <c r="M1276" s="357" t="s">
        <v>18500</v>
      </c>
      <c r="N1276" s="357" t="s">
        <v>18501</v>
      </c>
      <c r="O1276" s="402" t="s">
        <v>18332</v>
      </c>
      <c r="P1276" s="403"/>
      <c r="Q1276" s="359"/>
      <c r="R1276" s="217" t="s">
        <v>18394</v>
      </c>
      <c r="S1276" s="359"/>
      <c r="T1276" s="369"/>
      <c r="U1276" s="365"/>
      <c r="V1276" s="364"/>
      <c r="W1276" s="361"/>
      <c r="X1276" s="365"/>
      <c r="Y1276" s="365"/>
      <c r="Z1276" s="365"/>
      <c r="AA1276" s="393"/>
    </row>
    <row r="1277" spans="1:27" ht="14.25">
      <c r="A1277" s="217" t="s">
        <v>18385</v>
      </c>
      <c r="B1277" s="364" t="s">
        <v>3514</v>
      </c>
      <c r="C1277" s="359" t="s">
        <v>18386</v>
      </c>
      <c r="D1277" s="216" t="s">
        <v>18387</v>
      </c>
      <c r="E1277" s="217" t="s">
        <v>18388</v>
      </c>
      <c r="F1277" s="217" t="s">
        <v>18389</v>
      </c>
      <c r="G1277" s="217" t="s">
        <v>18390</v>
      </c>
      <c r="H1277" s="217"/>
      <c r="I1277" s="217" t="s">
        <v>18391</v>
      </c>
      <c r="J1277" s="388">
        <v>42174</v>
      </c>
      <c r="K1277" s="361" t="s">
        <v>13109</v>
      </c>
      <c r="L1277" s="388">
        <v>42204</v>
      </c>
      <c r="M1277" s="357" t="s">
        <v>18502</v>
      </c>
      <c r="N1277" s="357" t="s">
        <v>18503</v>
      </c>
      <c r="O1277" s="402" t="s">
        <v>18332</v>
      </c>
      <c r="P1277" s="403"/>
      <c r="Q1277" s="359"/>
      <c r="R1277" s="217" t="s">
        <v>18394</v>
      </c>
      <c r="S1277" s="359"/>
      <c r="T1277" s="369"/>
      <c r="U1277" s="365"/>
      <c r="V1277" s="364"/>
      <c r="W1277" s="361"/>
      <c r="X1277" s="365"/>
      <c r="Y1277" s="365"/>
      <c r="Z1277" s="365"/>
      <c r="AA1277" s="393"/>
    </row>
    <row r="1278" spans="1:27" ht="14.25">
      <c r="A1278" s="217" t="s">
        <v>18385</v>
      </c>
      <c r="B1278" s="364" t="s">
        <v>3514</v>
      </c>
      <c r="C1278" s="359" t="s">
        <v>18386</v>
      </c>
      <c r="D1278" s="216" t="s">
        <v>18387</v>
      </c>
      <c r="E1278" s="217" t="s">
        <v>18388</v>
      </c>
      <c r="F1278" s="217" t="s">
        <v>18389</v>
      </c>
      <c r="G1278" s="217" t="s">
        <v>18390</v>
      </c>
      <c r="H1278" s="217"/>
      <c r="I1278" s="217" t="s">
        <v>18391</v>
      </c>
      <c r="J1278" s="388">
        <v>42174</v>
      </c>
      <c r="K1278" s="361" t="s">
        <v>13109</v>
      </c>
      <c r="L1278" s="388">
        <v>42204</v>
      </c>
      <c r="M1278" s="357" t="s">
        <v>18504</v>
      </c>
      <c r="N1278" s="357" t="s">
        <v>18505</v>
      </c>
      <c r="O1278" s="402" t="s">
        <v>18332</v>
      </c>
      <c r="P1278" s="403"/>
      <c r="Q1278" s="359"/>
      <c r="R1278" s="217" t="s">
        <v>18394</v>
      </c>
      <c r="S1278" s="359"/>
      <c r="T1278" s="369"/>
      <c r="U1278" s="365"/>
      <c r="V1278" s="364"/>
      <c r="W1278" s="361"/>
      <c r="X1278" s="365"/>
      <c r="Y1278" s="365"/>
      <c r="Z1278" s="365"/>
      <c r="AA1278" s="393"/>
    </row>
    <row r="1279" spans="1:27" ht="14.25">
      <c r="A1279" s="217" t="s">
        <v>18385</v>
      </c>
      <c r="B1279" s="364" t="s">
        <v>3514</v>
      </c>
      <c r="C1279" s="359" t="s">
        <v>18386</v>
      </c>
      <c r="D1279" s="216" t="s">
        <v>18387</v>
      </c>
      <c r="E1279" s="217" t="s">
        <v>18388</v>
      </c>
      <c r="F1279" s="217" t="s">
        <v>18389</v>
      </c>
      <c r="G1279" s="217" t="s">
        <v>18390</v>
      </c>
      <c r="H1279" s="217"/>
      <c r="I1279" s="217" t="s">
        <v>18391</v>
      </c>
      <c r="J1279" s="388">
        <v>42174</v>
      </c>
      <c r="K1279" s="361" t="s">
        <v>13109</v>
      </c>
      <c r="L1279" s="388">
        <v>42204</v>
      </c>
      <c r="M1279" s="357" t="s">
        <v>18506</v>
      </c>
      <c r="N1279" s="357" t="s">
        <v>18507</v>
      </c>
      <c r="O1279" s="402" t="s">
        <v>18332</v>
      </c>
      <c r="P1279" s="403"/>
      <c r="Q1279" s="359"/>
      <c r="R1279" s="217" t="s">
        <v>18394</v>
      </c>
      <c r="S1279" s="359"/>
      <c r="T1279" s="369"/>
      <c r="U1279" s="365"/>
      <c r="V1279" s="364"/>
      <c r="W1279" s="361"/>
      <c r="X1279" s="365"/>
      <c r="Y1279" s="365"/>
      <c r="Z1279" s="365"/>
      <c r="AA1279" s="393"/>
    </row>
    <row r="1280" spans="1:27" ht="14.25">
      <c r="A1280" s="217" t="s">
        <v>18385</v>
      </c>
      <c r="B1280" s="364" t="s">
        <v>3514</v>
      </c>
      <c r="C1280" s="359" t="s">
        <v>18386</v>
      </c>
      <c r="D1280" s="216" t="s">
        <v>18387</v>
      </c>
      <c r="E1280" s="217" t="s">
        <v>18388</v>
      </c>
      <c r="F1280" s="217" t="s">
        <v>18389</v>
      </c>
      <c r="G1280" s="217" t="s">
        <v>18390</v>
      </c>
      <c r="H1280" s="217"/>
      <c r="I1280" s="217" t="s">
        <v>18391</v>
      </c>
      <c r="J1280" s="388">
        <v>42174</v>
      </c>
      <c r="K1280" s="361" t="s">
        <v>13109</v>
      </c>
      <c r="L1280" s="388">
        <v>42204</v>
      </c>
      <c r="M1280" s="357" t="s">
        <v>18510</v>
      </c>
      <c r="N1280" s="357" t="s">
        <v>18511</v>
      </c>
      <c r="O1280" s="402" t="s">
        <v>18332</v>
      </c>
      <c r="P1280" s="403"/>
      <c r="Q1280" s="359"/>
      <c r="R1280" s="217" t="s">
        <v>18394</v>
      </c>
      <c r="S1280" s="359"/>
      <c r="T1280" s="369"/>
      <c r="U1280" s="365"/>
      <c r="V1280" s="364"/>
      <c r="W1280" s="361"/>
      <c r="X1280" s="365"/>
      <c r="Y1280" s="365"/>
      <c r="Z1280" s="365"/>
      <c r="AA1280" s="393"/>
    </row>
    <row r="1281" spans="1:27" ht="14.25">
      <c r="A1281" s="217" t="s">
        <v>18385</v>
      </c>
      <c r="B1281" s="364" t="s">
        <v>3514</v>
      </c>
      <c r="C1281" s="359" t="s">
        <v>18386</v>
      </c>
      <c r="D1281" s="216" t="s">
        <v>18387</v>
      </c>
      <c r="E1281" s="217" t="s">
        <v>18388</v>
      </c>
      <c r="F1281" s="217" t="s">
        <v>18389</v>
      </c>
      <c r="G1281" s="217" t="s">
        <v>18390</v>
      </c>
      <c r="H1281" s="217"/>
      <c r="I1281" s="217" t="s">
        <v>18391</v>
      </c>
      <c r="J1281" s="388">
        <v>42174</v>
      </c>
      <c r="K1281" s="361" t="s">
        <v>13109</v>
      </c>
      <c r="L1281" s="388">
        <v>42204</v>
      </c>
      <c r="M1281" s="357" t="s">
        <v>18512</v>
      </c>
      <c r="N1281" s="357" t="s">
        <v>18513</v>
      </c>
      <c r="O1281" s="402" t="s">
        <v>18332</v>
      </c>
      <c r="P1281" s="403"/>
      <c r="Q1281" s="359"/>
      <c r="R1281" s="217" t="s">
        <v>18394</v>
      </c>
      <c r="S1281" s="359"/>
      <c r="T1281" s="369"/>
      <c r="U1281" s="365"/>
      <c r="V1281" s="364"/>
      <c r="W1281" s="361"/>
      <c r="X1281" s="365"/>
      <c r="Y1281" s="365"/>
      <c r="Z1281" s="365"/>
      <c r="AA1281" s="393"/>
    </row>
    <row r="1282" spans="1:27" ht="14.25">
      <c r="A1282" s="217" t="s">
        <v>18385</v>
      </c>
      <c r="B1282" s="364" t="s">
        <v>3514</v>
      </c>
      <c r="C1282" s="359" t="s">
        <v>18386</v>
      </c>
      <c r="D1282" s="216" t="s">
        <v>18387</v>
      </c>
      <c r="E1282" s="217" t="s">
        <v>18388</v>
      </c>
      <c r="F1282" s="217" t="s">
        <v>18389</v>
      </c>
      <c r="G1282" s="217" t="s">
        <v>18390</v>
      </c>
      <c r="H1282" s="217"/>
      <c r="I1282" s="217" t="s">
        <v>18391</v>
      </c>
      <c r="J1282" s="388">
        <v>42174</v>
      </c>
      <c r="K1282" s="361" t="s">
        <v>13109</v>
      </c>
      <c r="L1282" s="388">
        <v>42204</v>
      </c>
      <c r="M1282" s="357" t="s">
        <v>18514</v>
      </c>
      <c r="N1282" s="357" t="s">
        <v>18515</v>
      </c>
      <c r="O1282" s="402" t="s">
        <v>18332</v>
      </c>
      <c r="P1282" s="403"/>
      <c r="Q1282" s="359"/>
      <c r="R1282" s="217" t="s">
        <v>18394</v>
      </c>
      <c r="S1282" s="359"/>
      <c r="T1282" s="369"/>
      <c r="U1282" s="365"/>
      <c r="V1282" s="364"/>
      <c r="W1282" s="361"/>
      <c r="X1282" s="365"/>
      <c r="Y1282" s="365"/>
      <c r="Z1282" s="365"/>
      <c r="AA1282" s="393"/>
    </row>
    <row r="1283" spans="1:27" ht="14.25">
      <c r="A1283" s="217" t="s">
        <v>18385</v>
      </c>
      <c r="B1283" s="364" t="s">
        <v>3514</v>
      </c>
      <c r="C1283" s="359" t="s">
        <v>18386</v>
      </c>
      <c r="D1283" s="216" t="s">
        <v>18387</v>
      </c>
      <c r="E1283" s="217" t="s">
        <v>18388</v>
      </c>
      <c r="F1283" s="217" t="s">
        <v>18389</v>
      </c>
      <c r="G1283" s="217" t="s">
        <v>18390</v>
      </c>
      <c r="H1283" s="217"/>
      <c r="I1283" s="217" t="s">
        <v>18391</v>
      </c>
      <c r="J1283" s="388">
        <v>42174</v>
      </c>
      <c r="K1283" s="361" t="s">
        <v>13109</v>
      </c>
      <c r="L1283" s="388">
        <v>42204</v>
      </c>
      <c r="M1283" s="357" t="s">
        <v>18524</v>
      </c>
      <c r="N1283" s="357" t="s">
        <v>18525</v>
      </c>
      <c r="O1283" s="402" t="s">
        <v>18332</v>
      </c>
      <c r="P1283" s="403"/>
      <c r="Q1283" s="359"/>
      <c r="R1283" s="217" t="s">
        <v>18394</v>
      </c>
      <c r="S1283" s="359"/>
      <c r="T1283" s="369"/>
      <c r="U1283" s="365"/>
      <c r="V1283" s="364"/>
      <c r="W1283" s="361"/>
      <c r="X1283" s="365"/>
      <c r="Y1283" s="365"/>
      <c r="Z1283" s="365"/>
      <c r="AA1283" s="393"/>
    </row>
    <row r="1284" spans="1:27" ht="14.25">
      <c r="A1284" s="217" t="s">
        <v>18385</v>
      </c>
      <c r="B1284" s="364" t="s">
        <v>3514</v>
      </c>
      <c r="C1284" s="359" t="s">
        <v>18386</v>
      </c>
      <c r="D1284" s="216" t="s">
        <v>18387</v>
      </c>
      <c r="E1284" s="217" t="s">
        <v>18388</v>
      </c>
      <c r="F1284" s="217" t="s">
        <v>18389</v>
      </c>
      <c r="G1284" s="217" t="s">
        <v>18390</v>
      </c>
      <c r="H1284" s="217"/>
      <c r="I1284" s="217" t="s">
        <v>18391</v>
      </c>
      <c r="J1284" s="388">
        <v>42174</v>
      </c>
      <c r="K1284" s="361" t="s">
        <v>13109</v>
      </c>
      <c r="L1284" s="388">
        <v>42204</v>
      </c>
      <c r="M1284" s="357" t="s">
        <v>18532</v>
      </c>
      <c r="N1284" s="357" t="s">
        <v>18533</v>
      </c>
      <c r="O1284" s="402" t="s">
        <v>18332</v>
      </c>
      <c r="P1284" s="403"/>
      <c r="Q1284" s="359"/>
      <c r="R1284" s="217" t="s">
        <v>18394</v>
      </c>
      <c r="S1284" s="359"/>
      <c r="T1284" s="369"/>
      <c r="U1284" s="365"/>
      <c r="V1284" s="364"/>
      <c r="W1284" s="361"/>
      <c r="X1284" s="365"/>
      <c r="Y1284" s="365"/>
      <c r="Z1284" s="365"/>
      <c r="AA1284" s="393"/>
    </row>
    <row r="1285" spans="1:27" ht="14.25">
      <c r="A1285" s="217" t="s">
        <v>18385</v>
      </c>
      <c r="B1285" s="364" t="s">
        <v>3514</v>
      </c>
      <c r="C1285" s="359" t="s">
        <v>18386</v>
      </c>
      <c r="D1285" s="216" t="s">
        <v>18387</v>
      </c>
      <c r="E1285" s="217" t="s">
        <v>18388</v>
      </c>
      <c r="F1285" s="217" t="s">
        <v>18389</v>
      </c>
      <c r="G1285" s="217" t="s">
        <v>18390</v>
      </c>
      <c r="H1285" s="217"/>
      <c r="I1285" s="217" t="s">
        <v>18391</v>
      </c>
      <c r="J1285" s="388">
        <v>42174</v>
      </c>
      <c r="K1285" s="361" t="s">
        <v>13109</v>
      </c>
      <c r="L1285" s="388">
        <v>42204</v>
      </c>
      <c r="M1285" s="357" t="s">
        <v>18538</v>
      </c>
      <c r="N1285" s="357" t="s">
        <v>18539</v>
      </c>
      <c r="O1285" s="402" t="s">
        <v>18332</v>
      </c>
      <c r="P1285" s="403"/>
      <c r="Q1285" s="359"/>
      <c r="R1285" s="217" t="s">
        <v>18394</v>
      </c>
      <c r="S1285" s="359"/>
      <c r="T1285" s="369"/>
      <c r="U1285" s="365"/>
      <c r="V1285" s="364"/>
      <c r="W1285" s="361"/>
      <c r="X1285" s="365"/>
      <c r="Y1285" s="365"/>
      <c r="Z1285" s="365"/>
      <c r="AA1285" s="393"/>
    </row>
    <row r="1286" spans="1:27" ht="14.25">
      <c r="A1286" s="217" t="s">
        <v>18385</v>
      </c>
      <c r="B1286" s="364" t="s">
        <v>3514</v>
      </c>
      <c r="C1286" s="359" t="s">
        <v>18386</v>
      </c>
      <c r="D1286" s="216" t="s">
        <v>18387</v>
      </c>
      <c r="E1286" s="217" t="s">
        <v>18388</v>
      </c>
      <c r="F1286" s="217" t="s">
        <v>18389</v>
      </c>
      <c r="G1286" s="217" t="s">
        <v>18390</v>
      </c>
      <c r="H1286" s="217"/>
      <c r="I1286" s="217" t="s">
        <v>18391</v>
      </c>
      <c r="J1286" s="388">
        <v>42174</v>
      </c>
      <c r="K1286" s="361" t="s">
        <v>13109</v>
      </c>
      <c r="L1286" s="388">
        <v>42204</v>
      </c>
      <c r="M1286" s="357" t="s">
        <v>18546</v>
      </c>
      <c r="N1286" s="357" t="s">
        <v>18547</v>
      </c>
      <c r="O1286" s="402" t="s">
        <v>18332</v>
      </c>
      <c r="P1286" s="403"/>
      <c r="Q1286" s="359"/>
      <c r="R1286" s="217" t="s">
        <v>18394</v>
      </c>
      <c r="S1286" s="359"/>
      <c r="T1286" s="369"/>
      <c r="U1286" s="365"/>
      <c r="V1286" s="364"/>
      <c r="W1286" s="361"/>
      <c r="X1286" s="365"/>
      <c r="Y1286" s="365"/>
      <c r="Z1286" s="365"/>
      <c r="AA1286" s="393"/>
    </row>
    <row r="1287" spans="1:27" ht="14.25">
      <c r="A1287" s="217" t="s">
        <v>18385</v>
      </c>
      <c r="B1287" s="364" t="s">
        <v>3514</v>
      </c>
      <c r="C1287" s="359" t="s">
        <v>18386</v>
      </c>
      <c r="D1287" s="216" t="s">
        <v>18387</v>
      </c>
      <c r="E1287" s="217" t="s">
        <v>18388</v>
      </c>
      <c r="F1287" s="217" t="s">
        <v>18389</v>
      </c>
      <c r="G1287" s="217" t="s">
        <v>18390</v>
      </c>
      <c r="H1287" s="217"/>
      <c r="I1287" s="217" t="s">
        <v>18391</v>
      </c>
      <c r="J1287" s="388">
        <v>42174</v>
      </c>
      <c r="K1287" s="361" t="s">
        <v>13109</v>
      </c>
      <c r="L1287" s="388">
        <v>42204</v>
      </c>
      <c r="M1287" s="357" t="s">
        <v>18548</v>
      </c>
      <c r="N1287" s="357" t="s">
        <v>18549</v>
      </c>
      <c r="O1287" s="402" t="s">
        <v>18332</v>
      </c>
      <c r="P1287" s="403"/>
      <c r="Q1287" s="359"/>
      <c r="R1287" s="217" t="s">
        <v>18394</v>
      </c>
      <c r="S1287" s="359"/>
      <c r="T1287" s="369"/>
      <c r="U1287" s="365"/>
      <c r="V1287" s="364"/>
      <c r="W1287" s="361"/>
      <c r="X1287" s="365"/>
      <c r="Y1287" s="365"/>
      <c r="Z1287" s="365"/>
      <c r="AA1287" s="393"/>
    </row>
    <row r="1288" spans="1:27" ht="14.25">
      <c r="A1288" s="217" t="s">
        <v>18385</v>
      </c>
      <c r="B1288" s="364" t="s">
        <v>3514</v>
      </c>
      <c r="C1288" s="359" t="s">
        <v>18386</v>
      </c>
      <c r="D1288" s="216" t="s">
        <v>18387</v>
      </c>
      <c r="E1288" s="217" t="s">
        <v>18388</v>
      </c>
      <c r="F1288" s="217" t="s">
        <v>18389</v>
      </c>
      <c r="G1288" s="217" t="s">
        <v>18390</v>
      </c>
      <c r="H1288" s="217"/>
      <c r="I1288" s="217" t="s">
        <v>18391</v>
      </c>
      <c r="J1288" s="388">
        <v>42174</v>
      </c>
      <c r="K1288" s="361" t="s">
        <v>13109</v>
      </c>
      <c r="L1288" s="388">
        <v>42204</v>
      </c>
      <c r="M1288" s="357" t="s">
        <v>18552</v>
      </c>
      <c r="N1288" s="357" t="s">
        <v>18553</v>
      </c>
      <c r="O1288" s="402" t="s">
        <v>18332</v>
      </c>
      <c r="P1288" s="403"/>
      <c r="Q1288" s="359"/>
      <c r="R1288" s="217" t="s">
        <v>18394</v>
      </c>
      <c r="S1288" s="359"/>
      <c r="T1288" s="369"/>
      <c r="U1288" s="365"/>
      <c r="V1288" s="364"/>
      <c r="W1288" s="361"/>
      <c r="X1288" s="365"/>
      <c r="Y1288" s="365"/>
      <c r="Z1288" s="365"/>
      <c r="AA1288" s="393"/>
    </row>
    <row r="1289" spans="1:27" ht="14.25">
      <c r="A1289" s="217" t="s">
        <v>18385</v>
      </c>
      <c r="B1289" s="364" t="s">
        <v>3514</v>
      </c>
      <c r="C1289" s="359" t="s">
        <v>18386</v>
      </c>
      <c r="D1289" s="216" t="s">
        <v>18387</v>
      </c>
      <c r="E1289" s="217" t="s">
        <v>18388</v>
      </c>
      <c r="F1289" s="217" t="s">
        <v>18389</v>
      </c>
      <c r="G1289" s="217" t="s">
        <v>18390</v>
      </c>
      <c r="H1289" s="217"/>
      <c r="I1289" s="217" t="s">
        <v>18391</v>
      </c>
      <c r="J1289" s="388">
        <v>42174</v>
      </c>
      <c r="K1289" s="361" t="s">
        <v>13109</v>
      </c>
      <c r="L1289" s="388">
        <v>42204</v>
      </c>
      <c r="M1289" s="357" t="s">
        <v>18554</v>
      </c>
      <c r="N1289" s="357" t="s">
        <v>18555</v>
      </c>
      <c r="O1289" s="402" t="s">
        <v>18332</v>
      </c>
      <c r="P1289" s="403"/>
      <c r="Q1289" s="359"/>
      <c r="R1289" s="217" t="s">
        <v>18394</v>
      </c>
      <c r="S1289" s="359"/>
      <c r="T1289" s="369"/>
      <c r="U1289" s="365"/>
      <c r="V1289" s="364"/>
      <c r="W1289" s="361"/>
      <c r="X1289" s="365"/>
      <c r="Y1289" s="365"/>
      <c r="Z1289" s="365"/>
      <c r="AA1289" s="393"/>
    </row>
    <row r="1290" spans="1:27" ht="14.25">
      <c r="A1290" s="217" t="s">
        <v>18385</v>
      </c>
      <c r="B1290" s="364" t="s">
        <v>3514</v>
      </c>
      <c r="C1290" s="359" t="s">
        <v>18386</v>
      </c>
      <c r="D1290" s="216" t="s">
        <v>18387</v>
      </c>
      <c r="E1290" s="217" t="s">
        <v>18388</v>
      </c>
      <c r="F1290" s="217" t="s">
        <v>18389</v>
      </c>
      <c r="G1290" s="217" t="s">
        <v>18390</v>
      </c>
      <c r="H1290" s="217"/>
      <c r="I1290" s="217" t="s">
        <v>18391</v>
      </c>
      <c r="J1290" s="388">
        <v>42174</v>
      </c>
      <c r="K1290" s="361" t="s">
        <v>13109</v>
      </c>
      <c r="L1290" s="388">
        <v>42204</v>
      </c>
      <c r="M1290" s="357" t="s">
        <v>18558</v>
      </c>
      <c r="N1290" s="357" t="s">
        <v>18559</v>
      </c>
      <c r="O1290" s="402" t="s">
        <v>18332</v>
      </c>
      <c r="P1290" s="403"/>
      <c r="Q1290" s="359"/>
      <c r="R1290" s="217" t="s">
        <v>18394</v>
      </c>
      <c r="S1290" s="359"/>
      <c r="T1290" s="369"/>
      <c r="U1290" s="365"/>
      <c r="V1290" s="364"/>
      <c r="W1290" s="361"/>
      <c r="X1290" s="365"/>
      <c r="Y1290" s="365"/>
      <c r="Z1290" s="365"/>
      <c r="AA1290" s="393"/>
    </row>
    <row r="1291" spans="1:27" ht="14.25">
      <c r="A1291" s="217" t="s">
        <v>18385</v>
      </c>
      <c r="B1291" s="364" t="s">
        <v>3514</v>
      </c>
      <c r="C1291" s="359" t="s">
        <v>18386</v>
      </c>
      <c r="D1291" s="216" t="s">
        <v>18387</v>
      </c>
      <c r="E1291" s="217" t="s">
        <v>18388</v>
      </c>
      <c r="F1291" s="217" t="s">
        <v>18389</v>
      </c>
      <c r="G1291" s="217" t="s">
        <v>18390</v>
      </c>
      <c r="H1291" s="217"/>
      <c r="I1291" s="217" t="s">
        <v>18391</v>
      </c>
      <c r="J1291" s="388">
        <v>42174</v>
      </c>
      <c r="K1291" s="361" t="s">
        <v>13109</v>
      </c>
      <c r="L1291" s="388">
        <v>42204</v>
      </c>
      <c r="M1291" s="357" t="s">
        <v>18560</v>
      </c>
      <c r="N1291" s="357" t="s">
        <v>18561</v>
      </c>
      <c r="O1291" s="402" t="s">
        <v>18332</v>
      </c>
      <c r="P1291" s="403"/>
      <c r="Q1291" s="359"/>
      <c r="R1291" s="217" t="s">
        <v>18394</v>
      </c>
      <c r="S1291" s="359"/>
      <c r="T1291" s="369"/>
      <c r="U1291" s="365"/>
      <c r="V1291" s="364"/>
      <c r="W1291" s="361"/>
      <c r="X1291" s="365"/>
      <c r="Y1291" s="365"/>
      <c r="Z1291" s="365"/>
      <c r="AA1291" s="393"/>
    </row>
    <row r="1292" spans="1:27" ht="14.25">
      <c r="A1292" s="217" t="s">
        <v>18385</v>
      </c>
      <c r="B1292" s="364" t="s">
        <v>3514</v>
      </c>
      <c r="C1292" s="359" t="s">
        <v>18386</v>
      </c>
      <c r="D1292" s="216" t="s">
        <v>18387</v>
      </c>
      <c r="E1292" s="217" t="s">
        <v>18388</v>
      </c>
      <c r="F1292" s="217" t="s">
        <v>18389</v>
      </c>
      <c r="G1292" s="217" t="s">
        <v>18390</v>
      </c>
      <c r="H1292" s="217"/>
      <c r="I1292" s="217" t="s">
        <v>18391</v>
      </c>
      <c r="J1292" s="388">
        <v>42174</v>
      </c>
      <c r="K1292" s="361" t="s">
        <v>13109</v>
      </c>
      <c r="L1292" s="388">
        <v>42204</v>
      </c>
      <c r="M1292" s="357" t="s">
        <v>18478</v>
      </c>
      <c r="N1292" s="357" t="s">
        <v>18479</v>
      </c>
      <c r="O1292" s="402" t="s">
        <v>18332</v>
      </c>
      <c r="P1292" s="403"/>
      <c r="Q1292" s="359"/>
      <c r="R1292" s="217" t="s">
        <v>18394</v>
      </c>
      <c r="S1292" s="359"/>
      <c r="T1292" s="369"/>
      <c r="U1292" s="365"/>
      <c r="V1292" s="364"/>
      <c r="W1292" s="361"/>
      <c r="X1292" s="365"/>
      <c r="Y1292" s="365"/>
      <c r="Z1292" s="365"/>
      <c r="AA1292" s="393"/>
    </row>
    <row r="1293" spans="1:27" ht="14.25">
      <c r="A1293" s="217" t="s">
        <v>18385</v>
      </c>
      <c r="B1293" s="364" t="s">
        <v>3514</v>
      </c>
      <c r="C1293" s="359" t="s">
        <v>18386</v>
      </c>
      <c r="D1293" s="216" t="s">
        <v>18387</v>
      </c>
      <c r="E1293" s="217" t="s">
        <v>18388</v>
      </c>
      <c r="F1293" s="217" t="s">
        <v>18389</v>
      </c>
      <c r="G1293" s="217" t="s">
        <v>18390</v>
      </c>
      <c r="H1293" s="217"/>
      <c r="I1293" s="217" t="s">
        <v>18391</v>
      </c>
      <c r="J1293" s="388">
        <v>42174</v>
      </c>
      <c r="K1293" s="361" t="s">
        <v>13109</v>
      </c>
      <c r="L1293" s="388">
        <v>42204</v>
      </c>
      <c r="M1293" s="357" t="s">
        <v>18516</v>
      </c>
      <c r="N1293" s="357" t="s">
        <v>18517</v>
      </c>
      <c r="O1293" s="402" t="s">
        <v>18332</v>
      </c>
      <c r="P1293" s="403"/>
      <c r="Q1293" s="359"/>
      <c r="R1293" s="217" t="s">
        <v>18394</v>
      </c>
      <c r="S1293" s="359"/>
      <c r="T1293" s="369"/>
      <c r="U1293" s="365"/>
      <c r="V1293" s="364"/>
      <c r="W1293" s="361"/>
      <c r="X1293" s="365"/>
      <c r="Y1293" s="365"/>
      <c r="Z1293" s="365"/>
      <c r="AA1293" s="393"/>
    </row>
    <row r="1294" spans="1:27" ht="14.25">
      <c r="A1294" s="217" t="s">
        <v>18385</v>
      </c>
      <c r="B1294" s="364" t="s">
        <v>3514</v>
      </c>
      <c r="C1294" s="359" t="s">
        <v>18386</v>
      </c>
      <c r="D1294" s="216" t="s">
        <v>18387</v>
      </c>
      <c r="E1294" s="217" t="s">
        <v>18388</v>
      </c>
      <c r="F1294" s="217" t="s">
        <v>18389</v>
      </c>
      <c r="G1294" s="217" t="s">
        <v>18390</v>
      </c>
      <c r="H1294" s="217"/>
      <c r="I1294" s="217" t="s">
        <v>18391</v>
      </c>
      <c r="J1294" s="388">
        <v>42174</v>
      </c>
      <c r="K1294" s="361" t="s">
        <v>13109</v>
      </c>
      <c r="L1294" s="388">
        <v>42204</v>
      </c>
      <c r="M1294" s="357" t="s">
        <v>18556</v>
      </c>
      <c r="N1294" s="357" t="s">
        <v>18557</v>
      </c>
      <c r="O1294" s="402" t="s">
        <v>18332</v>
      </c>
      <c r="P1294" s="403"/>
      <c r="Q1294" s="359"/>
      <c r="R1294" s="217" t="s">
        <v>18394</v>
      </c>
      <c r="S1294" s="359"/>
      <c r="T1294" s="369"/>
      <c r="U1294" s="365"/>
      <c r="V1294" s="364"/>
      <c r="W1294" s="361"/>
      <c r="X1294" s="365"/>
      <c r="Y1294" s="365"/>
      <c r="Z1294" s="365"/>
      <c r="AA1294" s="393"/>
    </row>
    <row r="1296" spans="1:27" ht="14.25">
      <c r="B1296" s="364" t="s">
        <v>13591</v>
      </c>
      <c r="C1296" s="359" t="s">
        <v>18562</v>
      </c>
      <c r="D1296" s="359" t="s">
        <v>14348</v>
      </c>
      <c r="E1296" s="359" t="s">
        <v>3900</v>
      </c>
      <c r="F1296" s="359" t="s">
        <v>3900</v>
      </c>
      <c r="G1296" s="359" t="s">
        <v>18563</v>
      </c>
      <c r="H1296" s="359"/>
      <c r="I1296" s="359"/>
      <c r="J1296" s="361">
        <v>20150624</v>
      </c>
      <c r="K1296" s="361" t="s">
        <v>13580</v>
      </c>
      <c r="L1296" s="366" t="s">
        <v>18564</v>
      </c>
      <c r="M1296" s="366" t="s">
        <v>18565</v>
      </c>
      <c r="N1296" s="212" t="s">
        <v>17219</v>
      </c>
      <c r="O1296" s="361" t="s">
        <v>18566</v>
      </c>
      <c r="P1296" s="359" t="s">
        <v>14353</v>
      </c>
      <c r="Q1296" s="359" t="s">
        <v>14353</v>
      </c>
      <c r="R1296" s="359"/>
      <c r="S1296" s="369" t="s">
        <v>18567</v>
      </c>
      <c r="T1296" s="365">
        <v>8</v>
      </c>
      <c r="U1296" s="364"/>
      <c r="V1296" s="361" t="s">
        <v>14353</v>
      </c>
      <c r="W1296" s="365" t="s">
        <v>14353</v>
      </c>
      <c r="X1296" s="365" t="s">
        <v>14353</v>
      </c>
      <c r="Y1296" s="365"/>
      <c r="Z1296" s="393" t="s">
        <v>18568</v>
      </c>
    </row>
    <row r="1297" spans="1:28" s="232" customFormat="1">
      <c r="B1297" s="232" t="s">
        <v>13082</v>
      </c>
      <c r="C1297" s="233" t="s">
        <v>13083</v>
      </c>
      <c r="D1297" s="232" t="s">
        <v>13084</v>
      </c>
      <c r="E1297" s="232" t="s">
        <v>13085</v>
      </c>
      <c r="F1297" s="232" t="s">
        <v>13086</v>
      </c>
      <c r="G1297" s="232" t="s">
        <v>13087</v>
      </c>
      <c r="H1297" s="205" t="s">
        <v>14569</v>
      </c>
      <c r="I1297" s="232" t="s">
        <v>13088</v>
      </c>
      <c r="J1297" s="232" t="s">
        <v>13089</v>
      </c>
      <c r="K1297" s="232" t="s">
        <v>13090</v>
      </c>
      <c r="L1297" s="404" t="s">
        <v>13091</v>
      </c>
      <c r="M1297" s="404" t="s">
        <v>13092</v>
      </c>
      <c r="N1297" s="404" t="s">
        <v>13093</v>
      </c>
      <c r="O1297" s="404" t="s">
        <v>13094</v>
      </c>
      <c r="P1297" s="404" t="s">
        <v>13095</v>
      </c>
      <c r="Q1297" s="404" t="s">
        <v>13096</v>
      </c>
      <c r="R1297" s="404" t="s">
        <v>17</v>
      </c>
      <c r="S1297" s="404" t="s">
        <v>13097</v>
      </c>
      <c r="T1297" s="404" t="s">
        <v>13098</v>
      </c>
      <c r="U1297" s="404" t="s">
        <v>13099</v>
      </c>
      <c r="V1297" s="404" t="s">
        <v>13100</v>
      </c>
      <c r="W1297" s="404" t="s">
        <v>13101</v>
      </c>
      <c r="X1297" s="404" t="s">
        <v>13102</v>
      </c>
      <c r="Y1297" s="404" t="s">
        <v>13103</v>
      </c>
      <c r="Z1297" s="404" t="s">
        <v>13104</v>
      </c>
      <c r="AA1297" s="404" t="s">
        <v>13105</v>
      </c>
      <c r="AB1297" s="404" t="s">
        <v>25</v>
      </c>
    </row>
    <row r="1299" spans="1:28" ht="14.25">
      <c r="A1299" s="359" t="s">
        <v>18569</v>
      </c>
      <c r="B1299" s="364" t="s">
        <v>3514</v>
      </c>
      <c r="C1299" s="359" t="s">
        <v>6315</v>
      </c>
      <c r="D1299" s="359" t="s">
        <v>6324</v>
      </c>
      <c r="E1299" s="359" t="s">
        <v>6317</v>
      </c>
      <c r="F1299" s="359" t="s">
        <v>6318</v>
      </c>
      <c r="G1299" s="405" t="s">
        <v>14072</v>
      </c>
      <c r="H1299" s="359"/>
      <c r="I1299" s="359">
        <v>20150624</v>
      </c>
      <c r="J1299" s="361">
        <v>20150731</v>
      </c>
      <c r="K1299" s="361" t="s">
        <v>13563</v>
      </c>
      <c r="L1299" s="361" t="s">
        <v>18570</v>
      </c>
      <c r="M1299" s="361" t="s">
        <v>18570</v>
      </c>
      <c r="N1299" s="212" t="s">
        <v>14352</v>
      </c>
      <c r="O1299" s="217" t="s">
        <v>18571</v>
      </c>
      <c r="P1299" s="359"/>
      <c r="Q1299" s="359"/>
      <c r="R1299" s="359"/>
      <c r="S1299" s="369"/>
      <c r="T1299" s="365"/>
      <c r="U1299" s="205" t="s">
        <v>18384</v>
      </c>
      <c r="V1299" s="217" t="s">
        <v>18571</v>
      </c>
      <c r="W1299" s="365">
        <v>15</v>
      </c>
      <c r="X1299" s="365">
        <v>1</v>
      </c>
      <c r="Y1299" s="365" t="s">
        <v>13632</v>
      </c>
      <c r="Z1299" s="365"/>
    </row>
    <row r="1300" spans="1:28" ht="14.25">
      <c r="A1300" s="359" t="s">
        <v>18569</v>
      </c>
      <c r="B1300" s="364" t="s">
        <v>3514</v>
      </c>
      <c r="C1300" s="359" t="s">
        <v>6315</v>
      </c>
      <c r="D1300" s="359" t="s">
        <v>6324</v>
      </c>
      <c r="E1300" s="359" t="s">
        <v>6317</v>
      </c>
      <c r="F1300" s="359" t="s">
        <v>6318</v>
      </c>
      <c r="G1300" s="405" t="s">
        <v>14072</v>
      </c>
      <c r="H1300" s="359"/>
      <c r="I1300" s="359">
        <v>20150624</v>
      </c>
      <c r="J1300" s="361">
        <v>20150731</v>
      </c>
      <c r="K1300" s="361" t="s">
        <v>13563</v>
      </c>
      <c r="L1300" s="361" t="s">
        <v>18572</v>
      </c>
      <c r="M1300" s="361" t="s">
        <v>18572</v>
      </c>
      <c r="N1300" s="212" t="s">
        <v>14352</v>
      </c>
      <c r="O1300" s="217" t="s">
        <v>18571</v>
      </c>
      <c r="P1300" s="359"/>
      <c r="Q1300" s="359"/>
      <c r="R1300" s="359"/>
      <c r="S1300" s="369"/>
      <c r="T1300" s="365"/>
      <c r="U1300" s="205" t="s">
        <v>18384</v>
      </c>
      <c r="V1300" s="217" t="s">
        <v>18571</v>
      </c>
      <c r="W1300" s="365">
        <v>15</v>
      </c>
      <c r="X1300" s="365">
        <v>1</v>
      </c>
      <c r="Y1300" s="365" t="s">
        <v>13632</v>
      </c>
      <c r="Z1300" s="365"/>
    </row>
    <row r="1301" spans="1:28" ht="14.25">
      <c r="A1301" s="359" t="s">
        <v>18569</v>
      </c>
      <c r="B1301" s="364" t="s">
        <v>3514</v>
      </c>
      <c r="C1301" s="359" t="s">
        <v>6315</v>
      </c>
      <c r="D1301" s="359" t="s">
        <v>6324</v>
      </c>
      <c r="E1301" s="359" t="s">
        <v>6317</v>
      </c>
      <c r="F1301" s="359" t="s">
        <v>6318</v>
      </c>
      <c r="G1301" s="405" t="s">
        <v>14072</v>
      </c>
      <c r="H1301" s="359"/>
      <c r="I1301" s="359">
        <v>20150624</v>
      </c>
      <c r="J1301" s="361">
        <v>20150731</v>
      </c>
      <c r="K1301" s="361" t="s">
        <v>13563</v>
      </c>
      <c r="L1301" s="361" t="s">
        <v>18573</v>
      </c>
      <c r="M1301" s="361" t="s">
        <v>18573</v>
      </c>
      <c r="N1301" s="212" t="s">
        <v>14352</v>
      </c>
      <c r="O1301" s="217" t="s">
        <v>18571</v>
      </c>
      <c r="P1301" s="359"/>
      <c r="Q1301" s="359"/>
      <c r="R1301" s="359"/>
      <c r="S1301" s="369"/>
      <c r="T1301" s="365"/>
      <c r="U1301" s="205" t="s">
        <v>18384</v>
      </c>
      <c r="V1301" s="217" t="s">
        <v>18571</v>
      </c>
      <c r="W1301" s="365">
        <v>15</v>
      </c>
      <c r="X1301" s="365">
        <v>1</v>
      </c>
      <c r="Y1301" s="365" t="s">
        <v>13632</v>
      </c>
      <c r="Z1301" s="365"/>
    </row>
    <row r="1302" spans="1:28" ht="14.25">
      <c r="A1302" s="359" t="s">
        <v>18569</v>
      </c>
      <c r="B1302" s="364" t="s">
        <v>3514</v>
      </c>
      <c r="C1302" s="359" t="s">
        <v>6315</v>
      </c>
      <c r="D1302" s="359" t="s">
        <v>6324</v>
      </c>
      <c r="E1302" s="359" t="s">
        <v>6317</v>
      </c>
      <c r="F1302" s="359" t="s">
        <v>6318</v>
      </c>
      <c r="G1302" s="405" t="s">
        <v>14072</v>
      </c>
      <c r="H1302" s="359"/>
      <c r="I1302" s="359">
        <v>20150624</v>
      </c>
      <c r="J1302" s="361">
        <v>20150731</v>
      </c>
      <c r="K1302" s="361" t="s">
        <v>13563</v>
      </c>
      <c r="L1302" s="276" t="s">
        <v>18574</v>
      </c>
      <c r="M1302" s="276" t="s">
        <v>18574</v>
      </c>
      <c r="N1302" s="212" t="s">
        <v>14352</v>
      </c>
      <c r="O1302" s="217" t="s">
        <v>18571</v>
      </c>
      <c r="P1302" s="359"/>
      <c r="Q1302" s="359"/>
      <c r="R1302" s="359"/>
      <c r="S1302" s="369"/>
      <c r="T1302" s="365"/>
      <c r="U1302" s="205" t="s">
        <v>18384</v>
      </c>
      <c r="V1302" s="217" t="s">
        <v>18571</v>
      </c>
      <c r="W1302" s="365">
        <v>15</v>
      </c>
      <c r="X1302" s="365">
        <v>1</v>
      </c>
      <c r="Y1302" s="365" t="s">
        <v>13632</v>
      </c>
      <c r="Z1302" s="365"/>
    </row>
    <row r="1303" spans="1:28" ht="14.25">
      <c r="A1303" s="359" t="s">
        <v>18569</v>
      </c>
      <c r="B1303" s="364" t="s">
        <v>3514</v>
      </c>
      <c r="C1303" s="359" t="s">
        <v>6315</v>
      </c>
      <c r="D1303" s="359" t="s">
        <v>6324</v>
      </c>
      <c r="E1303" s="359" t="s">
        <v>6317</v>
      </c>
      <c r="F1303" s="359" t="s">
        <v>6318</v>
      </c>
      <c r="G1303" s="405" t="s">
        <v>14072</v>
      </c>
      <c r="H1303" s="359"/>
      <c r="I1303" s="359">
        <v>20150624</v>
      </c>
      <c r="J1303" s="361">
        <v>20150731</v>
      </c>
      <c r="K1303" s="361" t="s">
        <v>13563</v>
      </c>
      <c r="L1303" s="276" t="s">
        <v>18575</v>
      </c>
      <c r="M1303" s="276" t="s">
        <v>18575</v>
      </c>
      <c r="N1303" s="212" t="s">
        <v>14352</v>
      </c>
      <c r="O1303" s="217" t="s">
        <v>18571</v>
      </c>
      <c r="P1303" s="359"/>
      <c r="Q1303" s="359"/>
      <c r="R1303" s="359"/>
      <c r="S1303" s="369"/>
      <c r="T1303" s="365"/>
      <c r="U1303" s="205" t="s">
        <v>18384</v>
      </c>
      <c r="V1303" s="217" t="s">
        <v>18571</v>
      </c>
      <c r="W1303" s="365">
        <v>15</v>
      </c>
      <c r="X1303" s="365">
        <v>1</v>
      </c>
      <c r="Y1303" s="365" t="s">
        <v>13632</v>
      </c>
      <c r="Z1303" s="365"/>
    </row>
    <row r="1305" spans="1:28" ht="14.25">
      <c r="A1305" s="359" t="s">
        <v>18576</v>
      </c>
      <c r="B1305" s="364" t="s">
        <v>13591</v>
      </c>
      <c r="C1305" s="359" t="s">
        <v>18562</v>
      </c>
      <c r="D1305" s="359" t="s">
        <v>14348</v>
      </c>
      <c r="E1305" s="359" t="s">
        <v>3900</v>
      </c>
      <c r="F1305" s="359" t="s">
        <v>3900</v>
      </c>
      <c r="G1305" s="359"/>
      <c r="H1305" s="359" t="s">
        <v>18563</v>
      </c>
      <c r="I1305" s="361">
        <v>20150703</v>
      </c>
      <c r="J1305" s="361">
        <v>20150803</v>
      </c>
      <c r="K1305" s="205" t="s">
        <v>18577</v>
      </c>
      <c r="L1305" s="366" t="s">
        <v>14350</v>
      </c>
      <c r="M1305" s="366" t="s">
        <v>14351</v>
      </c>
      <c r="N1305" s="212" t="s">
        <v>14352</v>
      </c>
      <c r="O1305" s="361" t="s">
        <v>18566</v>
      </c>
      <c r="P1305" s="359" t="s">
        <v>14353</v>
      </c>
      <c r="Q1305" s="359" t="s">
        <v>14353</v>
      </c>
      <c r="R1305" s="359"/>
      <c r="S1305" s="369" t="s">
        <v>18567</v>
      </c>
      <c r="T1305" s="365">
        <v>8</v>
      </c>
      <c r="U1305" s="364"/>
      <c r="V1305" s="361" t="s">
        <v>14353</v>
      </c>
      <c r="W1305" s="365" t="s">
        <v>14353</v>
      </c>
      <c r="X1305" s="365" t="s">
        <v>14353</v>
      </c>
      <c r="Y1305" s="365"/>
      <c r="Z1305" s="393" t="s">
        <v>18578</v>
      </c>
    </row>
    <row r="1306" spans="1:28">
      <c r="A1306" s="359"/>
    </row>
    <row r="1307" spans="1:28" ht="14.25">
      <c r="A1307" s="217" t="s">
        <v>18579</v>
      </c>
      <c r="B1307" s="364" t="s">
        <v>1216</v>
      </c>
      <c r="C1307" s="359" t="s">
        <v>16272</v>
      </c>
      <c r="D1307" s="359" t="s">
        <v>3688</v>
      </c>
      <c r="E1307" s="217" t="s">
        <v>17721</v>
      </c>
      <c r="F1307" s="359" t="s">
        <v>16274</v>
      </c>
      <c r="G1307" s="359" t="s">
        <v>18373</v>
      </c>
      <c r="H1307" s="359" t="s">
        <v>16275</v>
      </c>
      <c r="I1307" s="361">
        <v>20150715</v>
      </c>
      <c r="J1307" s="361">
        <v>20150815</v>
      </c>
      <c r="K1307" s="361" t="s">
        <v>13109</v>
      </c>
      <c r="L1307" s="406" t="s">
        <v>18580</v>
      </c>
      <c r="M1307" s="406" t="s">
        <v>18581</v>
      </c>
      <c r="N1307" s="212" t="s">
        <v>14352</v>
      </c>
      <c r="O1307" s="359" t="s">
        <v>18582</v>
      </c>
      <c r="P1307" s="359"/>
      <c r="Q1307" s="359"/>
      <c r="R1307" s="359"/>
      <c r="S1307" s="369" t="s">
        <v>3693</v>
      </c>
      <c r="T1307" s="365">
        <v>2</v>
      </c>
      <c r="U1307" s="205" t="s">
        <v>18384</v>
      </c>
      <c r="V1307" s="361"/>
      <c r="W1307" s="365"/>
      <c r="X1307" s="745">
        <v>2</v>
      </c>
      <c r="Y1307" s="365" t="s">
        <v>13632</v>
      </c>
      <c r="Z1307" s="746" t="s">
        <v>18583</v>
      </c>
    </row>
    <row r="1308" spans="1:28" ht="14.25">
      <c r="A1308" s="217" t="s">
        <v>18579</v>
      </c>
      <c r="B1308" s="364" t="s">
        <v>1216</v>
      </c>
      <c r="C1308" s="359" t="s">
        <v>16272</v>
      </c>
      <c r="D1308" s="359" t="s">
        <v>3688</v>
      </c>
      <c r="E1308" s="217" t="s">
        <v>17721</v>
      </c>
      <c r="F1308" s="359" t="s">
        <v>16274</v>
      </c>
      <c r="G1308" s="359" t="s">
        <v>18373</v>
      </c>
      <c r="H1308" s="359" t="s">
        <v>16275</v>
      </c>
      <c r="I1308" s="361">
        <v>20150715</v>
      </c>
      <c r="J1308" s="361">
        <v>20150815</v>
      </c>
      <c r="K1308" s="361" t="s">
        <v>13109</v>
      </c>
      <c r="L1308" s="406" t="s">
        <v>18584</v>
      </c>
      <c r="M1308" s="406" t="s">
        <v>18585</v>
      </c>
      <c r="N1308" s="212" t="s">
        <v>14352</v>
      </c>
      <c r="O1308" s="359" t="s">
        <v>18582</v>
      </c>
      <c r="P1308" s="359"/>
      <c r="Q1308" s="359"/>
      <c r="R1308" s="359"/>
      <c r="S1308" s="369" t="s">
        <v>3693</v>
      </c>
      <c r="T1308" s="365">
        <v>2</v>
      </c>
      <c r="U1308" s="205" t="s">
        <v>18384</v>
      </c>
      <c r="V1308" s="361"/>
      <c r="W1308" s="365"/>
      <c r="X1308" s="745"/>
      <c r="Y1308" s="365" t="s">
        <v>13632</v>
      </c>
      <c r="Z1308" s="747"/>
    </row>
    <row r="1309" spans="1:28" ht="14.25">
      <c r="A1309" s="217" t="s">
        <v>18579</v>
      </c>
      <c r="B1309" s="364" t="s">
        <v>1216</v>
      </c>
      <c r="C1309" s="359" t="s">
        <v>16272</v>
      </c>
      <c r="D1309" s="359" t="s">
        <v>3688</v>
      </c>
      <c r="E1309" s="217" t="s">
        <v>17721</v>
      </c>
      <c r="F1309" s="359" t="s">
        <v>16274</v>
      </c>
      <c r="G1309" s="359" t="s">
        <v>18373</v>
      </c>
      <c r="H1309" s="359" t="s">
        <v>16275</v>
      </c>
      <c r="I1309" s="361">
        <v>20150715</v>
      </c>
      <c r="J1309" s="361">
        <v>20150815</v>
      </c>
      <c r="K1309" s="361" t="s">
        <v>13109</v>
      </c>
      <c r="L1309" s="406" t="s">
        <v>18586</v>
      </c>
      <c r="M1309" s="406" t="s">
        <v>18587</v>
      </c>
      <c r="N1309" s="212" t="s">
        <v>14352</v>
      </c>
      <c r="O1309" s="359" t="s">
        <v>18582</v>
      </c>
      <c r="P1309" s="359"/>
      <c r="Q1309" s="359"/>
      <c r="R1309" s="359"/>
      <c r="S1309" s="369" t="s">
        <v>3693</v>
      </c>
      <c r="T1309" s="365">
        <v>2</v>
      </c>
      <c r="U1309" s="205" t="s">
        <v>18384</v>
      </c>
      <c r="V1309" s="361"/>
      <c r="W1309" s="365"/>
      <c r="X1309" s="745"/>
      <c r="Y1309" s="365" t="s">
        <v>13632</v>
      </c>
      <c r="Z1309" s="747"/>
    </row>
    <row r="1310" spans="1:28" ht="14.25">
      <c r="A1310" s="217" t="s">
        <v>18579</v>
      </c>
      <c r="B1310" s="364" t="s">
        <v>1216</v>
      </c>
      <c r="C1310" s="359" t="s">
        <v>16272</v>
      </c>
      <c r="D1310" s="359" t="s">
        <v>3688</v>
      </c>
      <c r="E1310" s="217" t="s">
        <v>17721</v>
      </c>
      <c r="F1310" s="359" t="s">
        <v>16274</v>
      </c>
      <c r="G1310" s="359" t="s">
        <v>18373</v>
      </c>
      <c r="H1310" s="359" t="s">
        <v>16275</v>
      </c>
      <c r="I1310" s="361">
        <v>20150715</v>
      </c>
      <c r="J1310" s="361">
        <v>20150815</v>
      </c>
      <c r="K1310" s="361" t="s">
        <v>13109</v>
      </c>
      <c r="L1310" s="406" t="s">
        <v>18588</v>
      </c>
      <c r="M1310" s="406" t="s">
        <v>18589</v>
      </c>
      <c r="N1310" s="212" t="s">
        <v>14352</v>
      </c>
      <c r="O1310" s="359" t="s">
        <v>18582</v>
      </c>
      <c r="P1310" s="359"/>
      <c r="Q1310" s="359"/>
      <c r="R1310" s="359"/>
      <c r="S1310" s="369" t="s">
        <v>3693</v>
      </c>
      <c r="T1310" s="365">
        <v>2</v>
      </c>
      <c r="U1310" s="205" t="s">
        <v>18384</v>
      </c>
      <c r="V1310" s="361"/>
      <c r="W1310" s="365"/>
      <c r="X1310" s="745"/>
      <c r="Y1310" s="365" t="s">
        <v>13632</v>
      </c>
      <c r="Z1310" s="747"/>
    </row>
    <row r="1311" spans="1:28" ht="14.25">
      <c r="A1311" s="217" t="s">
        <v>18579</v>
      </c>
      <c r="B1311" s="364" t="s">
        <v>1216</v>
      </c>
      <c r="C1311" s="359" t="s">
        <v>16272</v>
      </c>
      <c r="D1311" s="359" t="s">
        <v>3688</v>
      </c>
      <c r="E1311" s="217" t="s">
        <v>17721</v>
      </c>
      <c r="F1311" s="359" t="s">
        <v>16274</v>
      </c>
      <c r="G1311" s="359" t="s">
        <v>18373</v>
      </c>
      <c r="H1311" s="359" t="s">
        <v>16275</v>
      </c>
      <c r="I1311" s="361">
        <v>20150715</v>
      </c>
      <c r="J1311" s="361">
        <v>20150815</v>
      </c>
      <c r="K1311" s="361" t="s">
        <v>13109</v>
      </c>
      <c r="L1311" s="406" t="s">
        <v>18590</v>
      </c>
      <c r="M1311" s="406" t="s">
        <v>18591</v>
      </c>
      <c r="N1311" s="212" t="s">
        <v>14352</v>
      </c>
      <c r="O1311" s="359" t="s">
        <v>18582</v>
      </c>
      <c r="P1311" s="359"/>
      <c r="Q1311" s="359"/>
      <c r="R1311" s="359"/>
      <c r="S1311" s="369" t="s">
        <v>3693</v>
      </c>
      <c r="T1311" s="365">
        <v>2</v>
      </c>
      <c r="U1311" s="205" t="s">
        <v>18384</v>
      </c>
      <c r="V1311" s="361"/>
      <c r="W1311" s="365"/>
      <c r="X1311" s="745"/>
      <c r="Y1311" s="365" t="s">
        <v>13632</v>
      </c>
      <c r="Z1311" s="747"/>
    </row>
    <row r="1312" spans="1:28" ht="14.25">
      <c r="A1312" s="217" t="s">
        <v>18579</v>
      </c>
      <c r="B1312" s="364" t="s">
        <v>1216</v>
      </c>
      <c r="C1312" s="359" t="s">
        <v>16272</v>
      </c>
      <c r="D1312" s="359" t="s">
        <v>3688</v>
      </c>
      <c r="E1312" s="217" t="s">
        <v>17721</v>
      </c>
      <c r="F1312" s="359" t="s">
        <v>16274</v>
      </c>
      <c r="G1312" s="359" t="s">
        <v>18373</v>
      </c>
      <c r="H1312" s="359" t="s">
        <v>16275</v>
      </c>
      <c r="I1312" s="361">
        <v>20150715</v>
      </c>
      <c r="J1312" s="361">
        <v>20150815</v>
      </c>
      <c r="K1312" s="361" t="s">
        <v>13109</v>
      </c>
      <c r="L1312" s="406" t="s">
        <v>17732</v>
      </c>
      <c r="M1312" s="406" t="s">
        <v>18592</v>
      </c>
      <c r="N1312" s="212" t="s">
        <v>14352</v>
      </c>
      <c r="O1312" s="359" t="s">
        <v>18582</v>
      </c>
      <c r="P1312" s="359"/>
      <c r="Q1312" s="359"/>
      <c r="R1312" s="359"/>
      <c r="S1312" s="369" t="s">
        <v>3693</v>
      </c>
      <c r="T1312" s="365">
        <v>2</v>
      </c>
      <c r="U1312" s="205" t="s">
        <v>18384</v>
      </c>
      <c r="V1312" s="361"/>
      <c r="W1312" s="365"/>
      <c r="X1312" s="745"/>
      <c r="Y1312" s="365" t="s">
        <v>13632</v>
      </c>
      <c r="Z1312" s="747"/>
    </row>
    <row r="1313" spans="1:26" ht="14.25">
      <c r="A1313" s="217" t="s">
        <v>18579</v>
      </c>
      <c r="B1313" s="364" t="s">
        <v>1216</v>
      </c>
      <c r="C1313" s="359" t="s">
        <v>16272</v>
      </c>
      <c r="D1313" s="359" t="s">
        <v>3688</v>
      </c>
      <c r="E1313" s="217" t="s">
        <v>17721</v>
      </c>
      <c r="F1313" s="359" t="s">
        <v>16274</v>
      </c>
      <c r="G1313" s="359" t="s">
        <v>18373</v>
      </c>
      <c r="H1313" s="359" t="s">
        <v>16275</v>
      </c>
      <c r="I1313" s="361">
        <v>20150715</v>
      </c>
      <c r="J1313" s="361">
        <v>20150815</v>
      </c>
      <c r="K1313" s="361" t="s">
        <v>13109</v>
      </c>
      <c r="L1313" s="406" t="s">
        <v>18593</v>
      </c>
      <c r="M1313" s="406" t="s">
        <v>18594</v>
      </c>
      <c r="N1313" s="212" t="s">
        <v>14352</v>
      </c>
      <c r="O1313" s="359" t="s">
        <v>18582</v>
      </c>
      <c r="P1313" s="359"/>
      <c r="Q1313" s="359"/>
      <c r="R1313" s="359"/>
      <c r="S1313" s="369" t="s">
        <v>3693</v>
      </c>
      <c r="T1313" s="365">
        <v>2</v>
      </c>
      <c r="U1313" s="205" t="s">
        <v>18384</v>
      </c>
      <c r="V1313" s="361"/>
      <c r="W1313" s="365"/>
      <c r="X1313" s="745"/>
      <c r="Y1313" s="365" t="s">
        <v>13632</v>
      </c>
      <c r="Z1313" s="747"/>
    </row>
    <row r="1314" spans="1:26" ht="14.25">
      <c r="A1314" s="217" t="s">
        <v>18579</v>
      </c>
      <c r="B1314" s="364" t="s">
        <v>1216</v>
      </c>
      <c r="C1314" s="359" t="s">
        <v>16272</v>
      </c>
      <c r="D1314" s="359" t="s">
        <v>3688</v>
      </c>
      <c r="E1314" s="217" t="s">
        <v>17721</v>
      </c>
      <c r="F1314" s="359" t="s">
        <v>16274</v>
      </c>
      <c r="G1314" s="359" t="s">
        <v>18373</v>
      </c>
      <c r="H1314" s="359" t="s">
        <v>16275</v>
      </c>
      <c r="I1314" s="361">
        <v>20150715</v>
      </c>
      <c r="J1314" s="361">
        <v>20150815</v>
      </c>
      <c r="K1314" s="361" t="s">
        <v>13109</v>
      </c>
      <c r="L1314" s="406" t="s">
        <v>18595</v>
      </c>
      <c r="M1314" s="406" t="s">
        <v>18596</v>
      </c>
      <c r="N1314" s="212" t="s">
        <v>14352</v>
      </c>
      <c r="O1314" s="359" t="s">
        <v>18582</v>
      </c>
      <c r="P1314" s="361"/>
      <c r="Q1314" s="361"/>
      <c r="R1314" s="361"/>
      <c r="S1314" s="369" t="s">
        <v>3693</v>
      </c>
      <c r="T1314" s="365">
        <v>2</v>
      </c>
      <c r="U1314" s="205" t="s">
        <v>18384</v>
      </c>
      <c r="V1314" s="361"/>
      <c r="W1314" s="361"/>
      <c r="X1314" s="745"/>
      <c r="Y1314" s="365" t="s">
        <v>13632</v>
      </c>
      <c r="Z1314" s="748"/>
    </row>
    <row r="1316" spans="1:26" ht="14.25">
      <c r="A1316" s="217" t="s">
        <v>18597</v>
      </c>
      <c r="B1316" s="364" t="s">
        <v>3514</v>
      </c>
      <c r="C1316" s="359" t="s">
        <v>18386</v>
      </c>
      <c r="D1316" s="216" t="s">
        <v>18387</v>
      </c>
      <c r="E1316" s="217" t="s">
        <v>18388</v>
      </c>
      <c r="F1316" s="217" t="s">
        <v>18389</v>
      </c>
      <c r="G1316" s="217" t="s">
        <v>18391</v>
      </c>
      <c r="H1316" s="217" t="s">
        <v>18390</v>
      </c>
      <c r="I1316" s="407">
        <v>42212</v>
      </c>
      <c r="J1316" s="388">
        <v>42223</v>
      </c>
      <c r="K1316" s="361" t="s">
        <v>13109</v>
      </c>
      <c r="L1316" s="408" t="s">
        <v>18598</v>
      </c>
      <c r="M1316" s="408"/>
      <c r="N1316" s="365" t="s">
        <v>18382</v>
      </c>
      <c r="O1316" s="408" t="s">
        <v>18333</v>
      </c>
      <c r="P1316" s="409"/>
      <c r="Q1316" s="410" t="s">
        <v>18394</v>
      </c>
      <c r="R1316" s="409"/>
      <c r="S1316" s="411" t="s">
        <v>605</v>
      </c>
      <c r="T1316" s="382"/>
      <c r="U1316" s="205" t="s">
        <v>18384</v>
      </c>
      <c r="V1316" s="408"/>
      <c r="W1316" s="382"/>
      <c r="X1316" s="382">
        <v>1</v>
      </c>
      <c r="Y1316" s="382"/>
      <c r="Z1316" s="393"/>
    </row>
    <row r="1317" spans="1:26" ht="14.25">
      <c r="A1317" s="217" t="s">
        <v>18597</v>
      </c>
      <c r="B1317" s="364" t="s">
        <v>3514</v>
      </c>
      <c r="C1317" s="359" t="s">
        <v>18386</v>
      </c>
      <c r="D1317" s="216" t="s">
        <v>18387</v>
      </c>
      <c r="E1317" s="217" t="s">
        <v>18388</v>
      </c>
      <c r="F1317" s="217" t="s">
        <v>18389</v>
      </c>
      <c r="G1317" s="217" t="s">
        <v>18391</v>
      </c>
      <c r="H1317" s="217" t="s">
        <v>18390</v>
      </c>
      <c r="I1317" s="407">
        <v>42212</v>
      </c>
      <c r="J1317" s="388">
        <v>42223</v>
      </c>
      <c r="K1317" s="361" t="s">
        <v>13109</v>
      </c>
      <c r="L1317" s="412" t="s">
        <v>18392</v>
      </c>
      <c r="M1317" s="412" t="s">
        <v>18393</v>
      </c>
      <c r="N1317" s="413" t="s">
        <v>18382</v>
      </c>
      <c r="O1317" s="412" t="s">
        <v>18333</v>
      </c>
      <c r="P1317" s="412"/>
      <c r="Q1317" s="412" t="s">
        <v>18394</v>
      </c>
      <c r="R1317" s="412"/>
      <c r="S1317" s="414" t="s">
        <v>605</v>
      </c>
      <c r="T1317" s="412"/>
      <c r="U1317" s="412" t="s">
        <v>18384</v>
      </c>
      <c r="V1317" s="412"/>
      <c r="W1317" s="412"/>
      <c r="X1317" s="415">
        <v>1</v>
      </c>
      <c r="Y1317" s="412"/>
      <c r="Z1317" s="416" t="s">
        <v>18599</v>
      </c>
    </row>
    <row r="1318" spans="1:26" ht="14.25">
      <c r="A1318" s="217" t="s">
        <v>18597</v>
      </c>
      <c r="B1318" s="364" t="s">
        <v>3514</v>
      </c>
      <c r="C1318" s="359" t="s">
        <v>18386</v>
      </c>
      <c r="D1318" s="216" t="s">
        <v>18387</v>
      </c>
      <c r="E1318" s="217" t="s">
        <v>18388</v>
      </c>
      <c r="F1318" s="217" t="s">
        <v>18389</v>
      </c>
      <c r="G1318" s="217" t="s">
        <v>18391</v>
      </c>
      <c r="H1318" s="217" t="s">
        <v>18390</v>
      </c>
      <c r="I1318" s="407">
        <v>42212</v>
      </c>
      <c r="J1318" s="388">
        <v>42223</v>
      </c>
      <c r="K1318" s="361" t="s">
        <v>13109</v>
      </c>
      <c r="L1318" s="412" t="s">
        <v>18396</v>
      </c>
      <c r="M1318" s="412" t="s">
        <v>18397</v>
      </c>
      <c r="N1318" s="413" t="s">
        <v>18382</v>
      </c>
      <c r="O1318" s="412" t="s">
        <v>18333</v>
      </c>
      <c r="P1318" s="412"/>
      <c r="Q1318" s="412" t="s">
        <v>18394</v>
      </c>
      <c r="R1318" s="412"/>
      <c r="S1318" s="414" t="s">
        <v>605</v>
      </c>
      <c r="T1318" s="412"/>
      <c r="U1318" s="412" t="s">
        <v>18384</v>
      </c>
      <c r="V1318" s="412"/>
      <c r="W1318" s="412"/>
      <c r="X1318" s="415">
        <v>1</v>
      </c>
      <c r="Y1318" s="412"/>
      <c r="Z1318" s="416" t="s">
        <v>18599</v>
      </c>
    </row>
    <row r="1319" spans="1:26" ht="14.25">
      <c r="A1319" s="217" t="s">
        <v>18597</v>
      </c>
      <c r="B1319" s="364" t="s">
        <v>3514</v>
      </c>
      <c r="C1319" s="359" t="s">
        <v>18386</v>
      </c>
      <c r="D1319" s="216" t="s">
        <v>18387</v>
      </c>
      <c r="E1319" s="217" t="s">
        <v>18388</v>
      </c>
      <c r="F1319" s="217" t="s">
        <v>18389</v>
      </c>
      <c r="G1319" s="217" t="s">
        <v>18391</v>
      </c>
      <c r="H1319" s="217" t="s">
        <v>18390</v>
      </c>
      <c r="I1319" s="407">
        <v>42212</v>
      </c>
      <c r="J1319" s="388">
        <v>42223</v>
      </c>
      <c r="K1319" s="361" t="s">
        <v>13109</v>
      </c>
      <c r="L1319" s="412" t="s">
        <v>18398</v>
      </c>
      <c r="M1319" s="412" t="s">
        <v>18399</v>
      </c>
      <c r="N1319" s="413" t="s">
        <v>18382</v>
      </c>
      <c r="O1319" s="412" t="s">
        <v>18333</v>
      </c>
      <c r="P1319" s="412"/>
      <c r="Q1319" s="412" t="s">
        <v>18394</v>
      </c>
      <c r="R1319" s="412"/>
      <c r="S1319" s="414" t="s">
        <v>605</v>
      </c>
      <c r="T1319" s="412"/>
      <c r="U1319" s="412" t="s">
        <v>18384</v>
      </c>
      <c r="V1319" s="412"/>
      <c r="W1319" s="412"/>
      <c r="X1319" s="415">
        <v>1</v>
      </c>
      <c r="Y1319" s="412"/>
      <c r="Z1319" s="416" t="s">
        <v>18599</v>
      </c>
    </row>
    <row r="1320" spans="1:26" ht="14.25">
      <c r="A1320" s="217" t="s">
        <v>18597</v>
      </c>
      <c r="B1320" s="364" t="s">
        <v>3514</v>
      </c>
      <c r="C1320" s="359" t="s">
        <v>18386</v>
      </c>
      <c r="D1320" s="216" t="s">
        <v>18387</v>
      </c>
      <c r="E1320" s="217" t="s">
        <v>18388</v>
      </c>
      <c r="F1320" s="217" t="s">
        <v>18389</v>
      </c>
      <c r="G1320" s="217" t="s">
        <v>18391</v>
      </c>
      <c r="H1320" s="217" t="s">
        <v>18390</v>
      </c>
      <c r="I1320" s="407">
        <v>42212</v>
      </c>
      <c r="J1320" s="388">
        <v>42223</v>
      </c>
      <c r="K1320" s="361" t="s">
        <v>13109</v>
      </c>
      <c r="L1320" s="412" t="s">
        <v>18400</v>
      </c>
      <c r="M1320" s="412" t="s">
        <v>18401</v>
      </c>
      <c r="N1320" s="413" t="s">
        <v>18382</v>
      </c>
      <c r="O1320" s="412" t="s">
        <v>18333</v>
      </c>
      <c r="P1320" s="412"/>
      <c r="Q1320" s="412" t="s">
        <v>18394</v>
      </c>
      <c r="R1320" s="412"/>
      <c r="S1320" s="414" t="s">
        <v>605</v>
      </c>
      <c r="T1320" s="412"/>
      <c r="U1320" s="412" t="s">
        <v>18384</v>
      </c>
      <c r="V1320" s="412"/>
      <c r="W1320" s="412"/>
      <c r="X1320" s="415">
        <v>1</v>
      </c>
      <c r="Y1320" s="412"/>
      <c r="Z1320" s="416" t="s">
        <v>18599</v>
      </c>
    </row>
    <row r="1321" spans="1:26" ht="14.25">
      <c r="A1321" s="217" t="s">
        <v>18597</v>
      </c>
      <c r="B1321" s="364" t="s">
        <v>3514</v>
      </c>
      <c r="C1321" s="359" t="s">
        <v>18386</v>
      </c>
      <c r="D1321" s="216" t="s">
        <v>18387</v>
      </c>
      <c r="E1321" s="217" t="s">
        <v>18388</v>
      </c>
      <c r="F1321" s="217" t="s">
        <v>18389</v>
      </c>
      <c r="G1321" s="217" t="s">
        <v>18391</v>
      </c>
      <c r="H1321" s="217" t="s">
        <v>18390</v>
      </c>
      <c r="I1321" s="407">
        <v>42212</v>
      </c>
      <c r="J1321" s="388">
        <v>42223</v>
      </c>
      <c r="K1321" s="361" t="s">
        <v>13109</v>
      </c>
      <c r="L1321" s="412" t="s">
        <v>18402</v>
      </c>
      <c r="M1321" s="412" t="s">
        <v>18403</v>
      </c>
      <c r="N1321" s="413" t="s">
        <v>18382</v>
      </c>
      <c r="O1321" s="412" t="s">
        <v>18333</v>
      </c>
      <c r="P1321" s="412"/>
      <c r="Q1321" s="412" t="s">
        <v>18394</v>
      </c>
      <c r="R1321" s="412"/>
      <c r="S1321" s="414" t="s">
        <v>605</v>
      </c>
      <c r="T1321" s="412"/>
      <c r="U1321" s="412" t="s">
        <v>18384</v>
      </c>
      <c r="V1321" s="412"/>
      <c r="W1321" s="412"/>
      <c r="X1321" s="415">
        <v>1</v>
      </c>
      <c r="Y1321" s="412"/>
      <c r="Z1321" s="416" t="s">
        <v>18599</v>
      </c>
    </row>
    <row r="1322" spans="1:26" ht="14.25">
      <c r="A1322" s="217" t="s">
        <v>18597</v>
      </c>
      <c r="B1322" s="364" t="s">
        <v>3514</v>
      </c>
      <c r="C1322" s="359" t="s">
        <v>18386</v>
      </c>
      <c r="D1322" s="216" t="s">
        <v>18387</v>
      </c>
      <c r="E1322" s="217" t="s">
        <v>18388</v>
      </c>
      <c r="F1322" s="217" t="s">
        <v>18389</v>
      </c>
      <c r="G1322" s="217" t="s">
        <v>18391</v>
      </c>
      <c r="H1322" s="217" t="s">
        <v>18390</v>
      </c>
      <c r="I1322" s="407">
        <v>42212</v>
      </c>
      <c r="J1322" s="388">
        <v>42223</v>
      </c>
      <c r="K1322" s="361" t="s">
        <v>13109</v>
      </c>
      <c r="L1322" s="412" t="s">
        <v>18404</v>
      </c>
      <c r="M1322" s="412" t="s">
        <v>18405</v>
      </c>
      <c r="N1322" s="413" t="s">
        <v>18382</v>
      </c>
      <c r="O1322" s="412" t="s">
        <v>18333</v>
      </c>
      <c r="P1322" s="412"/>
      <c r="Q1322" s="412" t="s">
        <v>18394</v>
      </c>
      <c r="R1322" s="412"/>
      <c r="S1322" s="414" t="s">
        <v>605</v>
      </c>
      <c r="T1322" s="412"/>
      <c r="U1322" s="412" t="s">
        <v>18384</v>
      </c>
      <c r="V1322" s="412"/>
      <c r="W1322" s="412"/>
      <c r="X1322" s="415">
        <v>1</v>
      </c>
      <c r="Y1322" s="412"/>
      <c r="Z1322" s="416" t="s">
        <v>18599</v>
      </c>
    </row>
    <row r="1323" spans="1:26" ht="14.25">
      <c r="A1323" s="217" t="s">
        <v>18597</v>
      </c>
      <c r="B1323" s="364" t="s">
        <v>3514</v>
      </c>
      <c r="C1323" s="359" t="s">
        <v>18386</v>
      </c>
      <c r="D1323" s="216" t="s">
        <v>18387</v>
      </c>
      <c r="E1323" s="217" t="s">
        <v>18388</v>
      </c>
      <c r="F1323" s="217" t="s">
        <v>18389</v>
      </c>
      <c r="G1323" s="217" t="s">
        <v>18391</v>
      </c>
      <c r="H1323" s="217" t="s">
        <v>18390</v>
      </c>
      <c r="I1323" s="407">
        <v>42212</v>
      </c>
      <c r="J1323" s="388">
        <v>42223</v>
      </c>
      <c r="K1323" s="361" t="s">
        <v>13109</v>
      </c>
      <c r="L1323" s="412" t="s">
        <v>18406</v>
      </c>
      <c r="M1323" s="412" t="s">
        <v>18407</v>
      </c>
      <c r="N1323" s="413" t="s">
        <v>18382</v>
      </c>
      <c r="O1323" s="412" t="s">
        <v>18333</v>
      </c>
      <c r="P1323" s="412"/>
      <c r="Q1323" s="412" t="s">
        <v>18394</v>
      </c>
      <c r="R1323" s="412"/>
      <c r="S1323" s="414" t="s">
        <v>605</v>
      </c>
      <c r="T1323" s="412"/>
      <c r="U1323" s="412" t="s">
        <v>18384</v>
      </c>
      <c r="V1323" s="412"/>
      <c r="W1323" s="412"/>
      <c r="X1323" s="415">
        <v>1</v>
      </c>
      <c r="Y1323" s="412"/>
      <c r="Z1323" s="416" t="s">
        <v>18599</v>
      </c>
    </row>
    <row r="1324" spans="1:26" ht="14.25">
      <c r="A1324" s="217" t="s">
        <v>18597</v>
      </c>
      <c r="B1324" s="364" t="s">
        <v>3514</v>
      </c>
      <c r="C1324" s="359" t="s">
        <v>18386</v>
      </c>
      <c r="D1324" s="216" t="s">
        <v>18387</v>
      </c>
      <c r="E1324" s="217" t="s">
        <v>18388</v>
      </c>
      <c r="F1324" s="217" t="s">
        <v>18389</v>
      </c>
      <c r="G1324" s="217" t="s">
        <v>18391</v>
      </c>
      <c r="H1324" s="217" t="s">
        <v>18390</v>
      </c>
      <c r="I1324" s="407">
        <v>42212</v>
      </c>
      <c r="J1324" s="388">
        <v>42223</v>
      </c>
      <c r="K1324" s="361" t="s">
        <v>13109</v>
      </c>
      <c r="L1324" s="412" t="s">
        <v>18408</v>
      </c>
      <c r="M1324" s="412" t="s">
        <v>18409</v>
      </c>
      <c r="N1324" s="413" t="s">
        <v>18382</v>
      </c>
      <c r="O1324" s="412" t="s">
        <v>18333</v>
      </c>
      <c r="P1324" s="412"/>
      <c r="Q1324" s="412" t="s">
        <v>18394</v>
      </c>
      <c r="R1324" s="412"/>
      <c r="S1324" s="414" t="s">
        <v>605</v>
      </c>
      <c r="T1324" s="412"/>
      <c r="U1324" s="412" t="s">
        <v>18384</v>
      </c>
      <c r="V1324" s="412"/>
      <c r="W1324" s="412"/>
      <c r="X1324" s="415">
        <v>1</v>
      </c>
      <c r="Y1324" s="412"/>
      <c r="Z1324" s="416" t="s">
        <v>18599</v>
      </c>
    </row>
    <row r="1325" spans="1:26" ht="14.25">
      <c r="A1325" s="217" t="s">
        <v>18597</v>
      </c>
      <c r="B1325" s="364" t="s">
        <v>3514</v>
      </c>
      <c r="C1325" s="359" t="s">
        <v>18386</v>
      </c>
      <c r="D1325" s="216" t="s">
        <v>18387</v>
      </c>
      <c r="E1325" s="217" t="s">
        <v>18388</v>
      </c>
      <c r="F1325" s="217" t="s">
        <v>18389</v>
      </c>
      <c r="G1325" s="217" t="s">
        <v>18391</v>
      </c>
      <c r="H1325" s="217" t="s">
        <v>18390</v>
      </c>
      <c r="I1325" s="407">
        <v>42212</v>
      </c>
      <c r="J1325" s="388">
        <v>42223</v>
      </c>
      <c r="K1325" s="361" t="s">
        <v>13109</v>
      </c>
      <c r="L1325" s="412" t="s">
        <v>18410</v>
      </c>
      <c r="M1325" s="412" t="s">
        <v>18411</v>
      </c>
      <c r="N1325" s="413" t="s">
        <v>18382</v>
      </c>
      <c r="O1325" s="412" t="s">
        <v>18333</v>
      </c>
      <c r="P1325" s="412"/>
      <c r="Q1325" s="412" t="s">
        <v>18394</v>
      </c>
      <c r="R1325" s="412"/>
      <c r="S1325" s="414" t="s">
        <v>605</v>
      </c>
      <c r="T1325" s="412"/>
      <c r="U1325" s="412" t="s">
        <v>18384</v>
      </c>
      <c r="V1325" s="412"/>
      <c r="W1325" s="412"/>
      <c r="X1325" s="415">
        <v>1</v>
      </c>
      <c r="Y1325" s="412"/>
      <c r="Z1325" s="416" t="s">
        <v>18599</v>
      </c>
    </row>
    <row r="1326" spans="1:26" ht="14.25">
      <c r="A1326" s="217" t="s">
        <v>18597</v>
      </c>
      <c r="B1326" s="364" t="s">
        <v>3514</v>
      </c>
      <c r="C1326" s="359" t="s">
        <v>18386</v>
      </c>
      <c r="D1326" s="216" t="s">
        <v>18387</v>
      </c>
      <c r="E1326" s="217" t="s">
        <v>18388</v>
      </c>
      <c r="F1326" s="217" t="s">
        <v>18389</v>
      </c>
      <c r="G1326" s="217" t="s">
        <v>18391</v>
      </c>
      <c r="H1326" s="217" t="s">
        <v>18390</v>
      </c>
      <c r="I1326" s="407">
        <v>42212</v>
      </c>
      <c r="J1326" s="388">
        <v>42223</v>
      </c>
      <c r="K1326" s="361" t="s">
        <v>13109</v>
      </c>
      <c r="L1326" s="417" t="s">
        <v>18412</v>
      </c>
      <c r="M1326" s="417" t="s">
        <v>18413</v>
      </c>
      <c r="N1326" s="413" t="s">
        <v>18382</v>
      </c>
      <c r="O1326" s="418" t="s">
        <v>18333</v>
      </c>
      <c r="P1326" s="419"/>
      <c r="Q1326" s="420" t="s">
        <v>18600</v>
      </c>
      <c r="R1326" s="419"/>
      <c r="S1326" s="414" t="s">
        <v>605</v>
      </c>
      <c r="T1326" s="421"/>
      <c r="U1326" s="412" t="s">
        <v>18384</v>
      </c>
      <c r="V1326" s="417"/>
      <c r="W1326" s="421"/>
      <c r="X1326" s="415">
        <v>1</v>
      </c>
      <c r="Y1326" s="421"/>
      <c r="Z1326" s="416" t="s">
        <v>18599</v>
      </c>
    </row>
    <row r="1327" spans="1:26" ht="14.25">
      <c r="A1327" s="217" t="s">
        <v>18597</v>
      </c>
      <c r="B1327" s="364" t="s">
        <v>3514</v>
      </c>
      <c r="C1327" s="359" t="s">
        <v>18386</v>
      </c>
      <c r="D1327" s="216" t="s">
        <v>18387</v>
      </c>
      <c r="E1327" s="217" t="s">
        <v>18388</v>
      </c>
      <c r="F1327" s="217" t="s">
        <v>18389</v>
      </c>
      <c r="G1327" s="217" t="s">
        <v>18391</v>
      </c>
      <c r="H1327" s="217" t="s">
        <v>18390</v>
      </c>
      <c r="I1327" s="407">
        <v>42212</v>
      </c>
      <c r="J1327" s="388">
        <v>42223</v>
      </c>
      <c r="K1327" s="361" t="s">
        <v>13109</v>
      </c>
      <c r="L1327" s="417" t="s">
        <v>18414</v>
      </c>
      <c r="M1327" s="417" t="s">
        <v>18415</v>
      </c>
      <c r="N1327" s="413" t="s">
        <v>18382</v>
      </c>
      <c r="O1327" s="418" t="s">
        <v>18333</v>
      </c>
      <c r="P1327" s="419"/>
      <c r="Q1327" s="420" t="s">
        <v>18600</v>
      </c>
      <c r="R1327" s="419"/>
      <c r="S1327" s="414" t="s">
        <v>605</v>
      </c>
      <c r="T1327" s="421"/>
      <c r="U1327" s="412" t="s">
        <v>18384</v>
      </c>
      <c r="V1327" s="417"/>
      <c r="W1327" s="421"/>
      <c r="X1327" s="415">
        <v>1</v>
      </c>
      <c r="Y1327" s="421"/>
      <c r="Z1327" s="416" t="s">
        <v>18599</v>
      </c>
    </row>
    <row r="1328" spans="1:26" ht="14.25">
      <c r="A1328" s="217" t="s">
        <v>18597</v>
      </c>
      <c r="B1328" s="364" t="s">
        <v>3514</v>
      </c>
      <c r="C1328" s="359" t="s">
        <v>18386</v>
      </c>
      <c r="D1328" s="216" t="s">
        <v>18387</v>
      </c>
      <c r="E1328" s="217" t="s">
        <v>18388</v>
      </c>
      <c r="F1328" s="217" t="s">
        <v>18389</v>
      </c>
      <c r="G1328" s="217" t="s">
        <v>18391</v>
      </c>
      <c r="H1328" s="217" t="s">
        <v>18390</v>
      </c>
      <c r="I1328" s="407">
        <v>42212</v>
      </c>
      <c r="J1328" s="388">
        <v>42223</v>
      </c>
      <c r="K1328" s="361" t="s">
        <v>13109</v>
      </c>
      <c r="L1328" s="417" t="s">
        <v>18416</v>
      </c>
      <c r="M1328" s="417" t="s">
        <v>18417</v>
      </c>
      <c r="N1328" s="413" t="s">
        <v>18382</v>
      </c>
      <c r="O1328" s="418" t="s">
        <v>18333</v>
      </c>
      <c r="P1328" s="419"/>
      <c r="Q1328" s="420" t="s">
        <v>18600</v>
      </c>
      <c r="R1328" s="419"/>
      <c r="S1328" s="414" t="s">
        <v>605</v>
      </c>
      <c r="T1328" s="421"/>
      <c r="U1328" s="412" t="s">
        <v>18384</v>
      </c>
      <c r="V1328" s="417"/>
      <c r="W1328" s="421"/>
      <c r="X1328" s="415">
        <v>1</v>
      </c>
      <c r="Y1328" s="421"/>
      <c r="Z1328" s="416" t="s">
        <v>18599</v>
      </c>
    </row>
    <row r="1329" spans="1:26" ht="14.25">
      <c r="A1329" s="217" t="s">
        <v>18597</v>
      </c>
      <c r="B1329" s="364" t="s">
        <v>3514</v>
      </c>
      <c r="C1329" s="359" t="s">
        <v>18386</v>
      </c>
      <c r="D1329" s="216" t="s">
        <v>18387</v>
      </c>
      <c r="E1329" s="217" t="s">
        <v>18388</v>
      </c>
      <c r="F1329" s="217" t="s">
        <v>18389</v>
      </c>
      <c r="G1329" s="217" t="s">
        <v>18391</v>
      </c>
      <c r="H1329" s="217" t="s">
        <v>18390</v>
      </c>
      <c r="I1329" s="407">
        <v>42212</v>
      </c>
      <c r="J1329" s="388">
        <v>42223</v>
      </c>
      <c r="K1329" s="361" t="s">
        <v>13109</v>
      </c>
      <c r="L1329" s="417" t="s">
        <v>18418</v>
      </c>
      <c r="M1329" s="417" t="s">
        <v>18419</v>
      </c>
      <c r="N1329" s="413" t="s">
        <v>18382</v>
      </c>
      <c r="O1329" s="418" t="s">
        <v>18333</v>
      </c>
      <c r="P1329" s="419"/>
      <c r="Q1329" s="420" t="s">
        <v>18600</v>
      </c>
      <c r="R1329" s="419"/>
      <c r="S1329" s="414" t="s">
        <v>605</v>
      </c>
      <c r="T1329" s="421"/>
      <c r="U1329" s="412" t="s">
        <v>18384</v>
      </c>
      <c r="V1329" s="417"/>
      <c r="W1329" s="421"/>
      <c r="X1329" s="415">
        <v>1</v>
      </c>
      <c r="Y1329" s="421"/>
      <c r="Z1329" s="416" t="s">
        <v>18599</v>
      </c>
    </row>
    <row r="1330" spans="1:26" ht="14.25">
      <c r="A1330" s="217" t="s">
        <v>18597</v>
      </c>
      <c r="B1330" s="364" t="s">
        <v>3514</v>
      </c>
      <c r="C1330" s="359" t="s">
        <v>18386</v>
      </c>
      <c r="D1330" s="216" t="s">
        <v>18387</v>
      </c>
      <c r="E1330" s="217" t="s">
        <v>18388</v>
      </c>
      <c r="F1330" s="217" t="s">
        <v>18389</v>
      </c>
      <c r="G1330" s="217" t="s">
        <v>18391</v>
      </c>
      <c r="H1330" s="217" t="s">
        <v>18390</v>
      </c>
      <c r="I1330" s="407">
        <v>42212</v>
      </c>
      <c r="J1330" s="388">
        <v>42223</v>
      </c>
      <c r="K1330" s="361" t="s">
        <v>13109</v>
      </c>
      <c r="L1330" s="417" t="s">
        <v>18420</v>
      </c>
      <c r="M1330" s="417" t="s">
        <v>18421</v>
      </c>
      <c r="N1330" s="413" t="s">
        <v>18382</v>
      </c>
      <c r="O1330" s="418" t="s">
        <v>18333</v>
      </c>
      <c r="P1330" s="419"/>
      <c r="Q1330" s="420" t="s">
        <v>18600</v>
      </c>
      <c r="R1330" s="419"/>
      <c r="S1330" s="414" t="s">
        <v>605</v>
      </c>
      <c r="T1330" s="421"/>
      <c r="U1330" s="412" t="s">
        <v>18384</v>
      </c>
      <c r="V1330" s="417"/>
      <c r="W1330" s="421"/>
      <c r="X1330" s="415">
        <v>1</v>
      </c>
      <c r="Y1330" s="421"/>
      <c r="Z1330" s="416" t="s">
        <v>18599</v>
      </c>
    </row>
    <row r="1331" spans="1:26" ht="14.25">
      <c r="A1331" s="217" t="s">
        <v>18597</v>
      </c>
      <c r="B1331" s="364" t="s">
        <v>3514</v>
      </c>
      <c r="C1331" s="359" t="s">
        <v>18386</v>
      </c>
      <c r="D1331" s="216" t="s">
        <v>18387</v>
      </c>
      <c r="E1331" s="217" t="s">
        <v>18388</v>
      </c>
      <c r="F1331" s="217" t="s">
        <v>18389</v>
      </c>
      <c r="G1331" s="217" t="s">
        <v>18391</v>
      </c>
      <c r="H1331" s="217" t="s">
        <v>18390</v>
      </c>
      <c r="I1331" s="407">
        <v>42212</v>
      </c>
      <c r="J1331" s="388">
        <v>42223</v>
      </c>
      <c r="K1331" s="361" t="s">
        <v>13109</v>
      </c>
      <c r="L1331" s="417" t="s">
        <v>18422</v>
      </c>
      <c r="M1331" s="417" t="s">
        <v>18423</v>
      </c>
      <c r="N1331" s="413" t="s">
        <v>18382</v>
      </c>
      <c r="O1331" s="418" t="s">
        <v>18333</v>
      </c>
      <c r="P1331" s="419"/>
      <c r="Q1331" s="420" t="s">
        <v>18600</v>
      </c>
      <c r="R1331" s="419"/>
      <c r="S1331" s="414" t="s">
        <v>605</v>
      </c>
      <c r="T1331" s="421"/>
      <c r="U1331" s="412" t="s">
        <v>18384</v>
      </c>
      <c r="V1331" s="417"/>
      <c r="W1331" s="421"/>
      <c r="X1331" s="415">
        <v>1</v>
      </c>
      <c r="Y1331" s="421"/>
      <c r="Z1331" s="416"/>
    </row>
    <row r="1332" spans="1:26" ht="14.25">
      <c r="A1332" s="217" t="s">
        <v>18597</v>
      </c>
      <c r="B1332" s="364" t="s">
        <v>3514</v>
      </c>
      <c r="C1332" s="359" t="s">
        <v>18386</v>
      </c>
      <c r="D1332" s="216" t="s">
        <v>18387</v>
      </c>
      <c r="E1332" s="217" t="s">
        <v>18388</v>
      </c>
      <c r="F1332" s="217" t="s">
        <v>18389</v>
      </c>
      <c r="G1332" s="217" t="s">
        <v>18391</v>
      </c>
      <c r="H1332" s="217" t="s">
        <v>18390</v>
      </c>
      <c r="I1332" s="407">
        <v>42212</v>
      </c>
      <c r="J1332" s="388">
        <v>42223</v>
      </c>
      <c r="K1332" s="361" t="s">
        <v>13109</v>
      </c>
      <c r="L1332" s="408" t="s">
        <v>18598</v>
      </c>
      <c r="M1332" s="408"/>
      <c r="N1332" s="365" t="s">
        <v>18382</v>
      </c>
      <c r="O1332" s="408" t="s">
        <v>18333</v>
      </c>
      <c r="P1332" s="409"/>
      <c r="Q1332" s="410" t="s">
        <v>18394</v>
      </c>
      <c r="R1332" s="409"/>
      <c r="S1332" s="411" t="s">
        <v>605</v>
      </c>
      <c r="T1332" s="382"/>
      <c r="U1332" s="422" t="s">
        <v>18384</v>
      </c>
      <c r="V1332" s="408"/>
      <c r="W1332" s="382"/>
      <c r="X1332" s="382">
        <v>1</v>
      </c>
      <c r="Y1332" s="382"/>
      <c r="Z1332" s="393"/>
    </row>
    <row r="1333" spans="1:26" ht="14.25">
      <c r="A1333" s="217" t="s">
        <v>18597</v>
      </c>
      <c r="B1333" s="364" t="s">
        <v>3514</v>
      </c>
      <c r="C1333" s="359" t="s">
        <v>18386</v>
      </c>
      <c r="D1333" s="216" t="s">
        <v>18387</v>
      </c>
      <c r="E1333" s="217" t="s">
        <v>18388</v>
      </c>
      <c r="F1333" s="217" t="s">
        <v>18389</v>
      </c>
      <c r="G1333" s="217" t="s">
        <v>18391</v>
      </c>
      <c r="H1333" s="217" t="s">
        <v>18390</v>
      </c>
      <c r="I1333" s="407">
        <v>42212</v>
      </c>
      <c r="J1333" s="388">
        <v>42223</v>
      </c>
      <c r="K1333" s="361" t="s">
        <v>13109</v>
      </c>
      <c r="L1333" s="417" t="s">
        <v>18424</v>
      </c>
      <c r="M1333" s="417" t="s">
        <v>18425</v>
      </c>
      <c r="N1333" s="413" t="s">
        <v>18382</v>
      </c>
      <c r="O1333" s="418" t="s">
        <v>18333</v>
      </c>
      <c r="P1333" s="419"/>
      <c r="Q1333" s="420" t="s">
        <v>18600</v>
      </c>
      <c r="R1333" s="419"/>
      <c r="S1333" s="414" t="s">
        <v>605</v>
      </c>
      <c r="T1333" s="421"/>
      <c r="U1333" s="412" t="s">
        <v>18384</v>
      </c>
      <c r="V1333" s="417"/>
      <c r="W1333" s="421"/>
      <c r="X1333" s="415">
        <v>1</v>
      </c>
      <c r="Y1333" s="421"/>
      <c r="Z1333" s="416"/>
    </row>
    <row r="1334" spans="1:26" ht="14.25">
      <c r="A1334" s="217" t="s">
        <v>18597</v>
      </c>
      <c r="B1334" s="364" t="s">
        <v>3514</v>
      </c>
      <c r="C1334" s="359" t="s">
        <v>18386</v>
      </c>
      <c r="D1334" s="216" t="s">
        <v>18387</v>
      </c>
      <c r="E1334" s="217" t="s">
        <v>18388</v>
      </c>
      <c r="F1334" s="217" t="s">
        <v>18389</v>
      </c>
      <c r="G1334" s="217" t="s">
        <v>18391</v>
      </c>
      <c r="H1334" s="217" t="s">
        <v>18390</v>
      </c>
      <c r="I1334" s="407">
        <v>42212</v>
      </c>
      <c r="J1334" s="388">
        <v>42223</v>
      </c>
      <c r="K1334" s="361" t="s">
        <v>13109</v>
      </c>
      <c r="L1334" s="423" t="s">
        <v>18508</v>
      </c>
      <c r="M1334" s="423" t="s">
        <v>18509</v>
      </c>
      <c r="N1334" s="424" t="s">
        <v>18382</v>
      </c>
      <c r="O1334" s="423" t="s">
        <v>18333</v>
      </c>
      <c r="P1334" s="425"/>
      <c r="Q1334" s="426" t="s">
        <v>18600</v>
      </c>
      <c r="R1334" s="425"/>
      <c r="S1334" s="427" t="s">
        <v>605</v>
      </c>
      <c r="T1334" s="428"/>
      <c r="U1334" s="428" t="s">
        <v>18384</v>
      </c>
      <c r="V1334" s="429"/>
      <c r="W1334" s="428"/>
      <c r="X1334" s="428">
        <v>1</v>
      </c>
      <c r="Y1334" s="428"/>
      <c r="Z1334" s="430" t="s">
        <v>18601</v>
      </c>
    </row>
    <row r="1335" spans="1:26" ht="14.25">
      <c r="A1335" s="217" t="s">
        <v>18597</v>
      </c>
      <c r="B1335" s="364" t="s">
        <v>3514</v>
      </c>
      <c r="C1335" s="359" t="s">
        <v>18386</v>
      </c>
      <c r="D1335" s="216" t="s">
        <v>18387</v>
      </c>
      <c r="E1335" s="217" t="s">
        <v>18388</v>
      </c>
      <c r="F1335" s="217" t="s">
        <v>18389</v>
      </c>
      <c r="G1335" s="217" t="s">
        <v>18391</v>
      </c>
      <c r="H1335" s="217" t="s">
        <v>18390</v>
      </c>
      <c r="I1335" s="407">
        <v>42212</v>
      </c>
      <c r="J1335" s="388">
        <v>42223</v>
      </c>
      <c r="K1335" s="361" t="s">
        <v>13109</v>
      </c>
      <c r="L1335" s="423" t="s">
        <v>18520</v>
      </c>
      <c r="M1335" s="423" t="s">
        <v>18521</v>
      </c>
      <c r="N1335" s="424" t="s">
        <v>18382</v>
      </c>
      <c r="O1335" s="423" t="s">
        <v>18333</v>
      </c>
      <c r="P1335" s="425"/>
      <c r="Q1335" s="426" t="s">
        <v>18600</v>
      </c>
      <c r="R1335" s="425"/>
      <c r="S1335" s="427" t="s">
        <v>605</v>
      </c>
      <c r="T1335" s="428"/>
      <c r="U1335" s="428" t="s">
        <v>18384</v>
      </c>
      <c r="V1335" s="429"/>
      <c r="W1335" s="428"/>
      <c r="X1335" s="428">
        <v>1</v>
      </c>
      <c r="Y1335" s="428"/>
      <c r="Z1335" s="430" t="s">
        <v>18601</v>
      </c>
    </row>
    <row r="1336" spans="1:26" ht="14.25">
      <c r="A1336" s="217" t="s">
        <v>18597</v>
      </c>
      <c r="B1336" s="364" t="s">
        <v>3514</v>
      </c>
      <c r="C1336" s="359" t="s">
        <v>18386</v>
      </c>
      <c r="D1336" s="216" t="s">
        <v>18387</v>
      </c>
      <c r="E1336" s="217" t="s">
        <v>18388</v>
      </c>
      <c r="F1336" s="217" t="s">
        <v>18389</v>
      </c>
      <c r="G1336" s="217" t="s">
        <v>18391</v>
      </c>
      <c r="H1336" s="217" t="s">
        <v>18390</v>
      </c>
      <c r="I1336" s="407">
        <v>42212</v>
      </c>
      <c r="J1336" s="388">
        <v>42223</v>
      </c>
      <c r="K1336" s="361" t="s">
        <v>13109</v>
      </c>
      <c r="L1336" s="423" t="s">
        <v>18522</v>
      </c>
      <c r="M1336" s="423" t="s">
        <v>18523</v>
      </c>
      <c r="N1336" s="424" t="s">
        <v>18382</v>
      </c>
      <c r="O1336" s="423" t="s">
        <v>18333</v>
      </c>
      <c r="P1336" s="425"/>
      <c r="Q1336" s="426" t="s">
        <v>18600</v>
      </c>
      <c r="R1336" s="425"/>
      <c r="S1336" s="427" t="s">
        <v>605</v>
      </c>
      <c r="T1336" s="428"/>
      <c r="U1336" s="428" t="s">
        <v>18384</v>
      </c>
      <c r="V1336" s="429"/>
      <c r="W1336" s="428"/>
      <c r="X1336" s="428">
        <v>1</v>
      </c>
      <c r="Y1336" s="428"/>
      <c r="Z1336" s="430" t="s">
        <v>18601</v>
      </c>
    </row>
    <row r="1337" spans="1:26" ht="14.25">
      <c r="A1337" s="217" t="s">
        <v>18597</v>
      </c>
      <c r="B1337" s="364" t="s">
        <v>3514</v>
      </c>
      <c r="C1337" s="359" t="s">
        <v>18386</v>
      </c>
      <c r="D1337" s="216" t="s">
        <v>18387</v>
      </c>
      <c r="E1337" s="217" t="s">
        <v>18388</v>
      </c>
      <c r="F1337" s="217" t="s">
        <v>18389</v>
      </c>
      <c r="G1337" s="217" t="s">
        <v>18391</v>
      </c>
      <c r="H1337" s="217" t="s">
        <v>18390</v>
      </c>
      <c r="I1337" s="407">
        <v>42212</v>
      </c>
      <c r="J1337" s="388">
        <v>42223</v>
      </c>
      <c r="K1337" s="361" t="s">
        <v>13109</v>
      </c>
      <c r="L1337" s="423" t="s">
        <v>18536</v>
      </c>
      <c r="M1337" s="423" t="s">
        <v>18537</v>
      </c>
      <c r="N1337" s="424" t="s">
        <v>18382</v>
      </c>
      <c r="O1337" s="423" t="s">
        <v>18333</v>
      </c>
      <c r="P1337" s="425"/>
      <c r="Q1337" s="426" t="s">
        <v>18600</v>
      </c>
      <c r="R1337" s="425"/>
      <c r="S1337" s="427" t="s">
        <v>605</v>
      </c>
      <c r="T1337" s="428"/>
      <c r="U1337" s="428" t="s">
        <v>18384</v>
      </c>
      <c r="V1337" s="429"/>
      <c r="W1337" s="428"/>
      <c r="X1337" s="428">
        <v>1</v>
      </c>
      <c r="Y1337" s="428"/>
      <c r="Z1337" s="430" t="s">
        <v>18601</v>
      </c>
    </row>
    <row r="1338" spans="1:26" ht="14.25">
      <c r="A1338" s="217" t="s">
        <v>18597</v>
      </c>
      <c r="B1338" s="364" t="s">
        <v>3514</v>
      </c>
      <c r="C1338" s="359" t="s">
        <v>18386</v>
      </c>
      <c r="D1338" s="216" t="s">
        <v>18387</v>
      </c>
      <c r="E1338" s="217" t="s">
        <v>18388</v>
      </c>
      <c r="F1338" s="217" t="s">
        <v>18389</v>
      </c>
      <c r="G1338" s="217" t="s">
        <v>18391</v>
      </c>
      <c r="H1338" s="217" t="s">
        <v>18390</v>
      </c>
      <c r="I1338" s="407">
        <v>42212</v>
      </c>
      <c r="J1338" s="388">
        <v>42223</v>
      </c>
      <c r="K1338" s="361" t="s">
        <v>13109</v>
      </c>
      <c r="L1338" s="423" t="s">
        <v>18540</v>
      </c>
      <c r="M1338" s="423" t="s">
        <v>18541</v>
      </c>
      <c r="N1338" s="424" t="s">
        <v>18382</v>
      </c>
      <c r="O1338" s="423" t="s">
        <v>18333</v>
      </c>
      <c r="P1338" s="425"/>
      <c r="Q1338" s="426" t="s">
        <v>18600</v>
      </c>
      <c r="R1338" s="425"/>
      <c r="S1338" s="427" t="s">
        <v>605</v>
      </c>
      <c r="T1338" s="428"/>
      <c r="U1338" s="428" t="s">
        <v>18384</v>
      </c>
      <c r="V1338" s="429"/>
      <c r="W1338" s="428"/>
      <c r="X1338" s="428">
        <v>1</v>
      </c>
      <c r="Y1338" s="428"/>
      <c r="Z1338" s="430" t="s">
        <v>18601</v>
      </c>
    </row>
    <row r="1339" spans="1:26" ht="14.25">
      <c r="A1339" s="217" t="s">
        <v>18597</v>
      </c>
      <c r="B1339" s="364" t="s">
        <v>3514</v>
      </c>
      <c r="C1339" s="359" t="s">
        <v>18386</v>
      </c>
      <c r="D1339" s="216" t="s">
        <v>18387</v>
      </c>
      <c r="E1339" s="217" t="s">
        <v>18388</v>
      </c>
      <c r="F1339" s="217" t="s">
        <v>18389</v>
      </c>
      <c r="G1339" s="217" t="s">
        <v>18391</v>
      </c>
      <c r="H1339" s="217" t="s">
        <v>18390</v>
      </c>
      <c r="I1339" s="407">
        <v>42212</v>
      </c>
      <c r="J1339" s="388">
        <v>42223</v>
      </c>
      <c r="K1339" s="361" t="s">
        <v>13109</v>
      </c>
      <c r="L1339" s="423" t="s">
        <v>18550</v>
      </c>
      <c r="M1339" s="423" t="s">
        <v>18551</v>
      </c>
      <c r="N1339" s="424" t="s">
        <v>18382</v>
      </c>
      <c r="O1339" s="423" t="s">
        <v>18333</v>
      </c>
      <c r="P1339" s="425"/>
      <c r="Q1339" s="426" t="s">
        <v>18600</v>
      </c>
      <c r="R1339" s="425"/>
      <c r="S1339" s="427" t="s">
        <v>605</v>
      </c>
      <c r="T1339" s="428"/>
      <c r="U1339" s="428" t="s">
        <v>18384</v>
      </c>
      <c r="V1339" s="429"/>
      <c r="W1339" s="428"/>
      <c r="X1339" s="428">
        <v>1</v>
      </c>
      <c r="Y1339" s="428"/>
      <c r="Z1339" s="430" t="s">
        <v>18601</v>
      </c>
    </row>
    <row r="1340" spans="1:26" ht="14.25">
      <c r="A1340" s="217" t="s">
        <v>18597</v>
      </c>
      <c r="B1340" s="364" t="s">
        <v>3514</v>
      </c>
      <c r="C1340" s="359" t="s">
        <v>18386</v>
      </c>
      <c r="D1340" s="216" t="s">
        <v>18387</v>
      </c>
      <c r="E1340" s="217" t="s">
        <v>18388</v>
      </c>
      <c r="F1340" s="217" t="s">
        <v>18389</v>
      </c>
      <c r="G1340" s="217" t="s">
        <v>18391</v>
      </c>
      <c r="H1340" s="217" t="s">
        <v>18390</v>
      </c>
      <c r="I1340" s="407">
        <v>42212</v>
      </c>
      <c r="J1340" s="388">
        <v>42223</v>
      </c>
      <c r="K1340" s="361" t="s">
        <v>13109</v>
      </c>
      <c r="L1340" s="408" t="s">
        <v>18554</v>
      </c>
      <c r="M1340" s="408" t="s">
        <v>18555</v>
      </c>
      <c r="N1340" s="365" t="s">
        <v>18382</v>
      </c>
      <c r="O1340" s="408" t="s">
        <v>18333</v>
      </c>
      <c r="P1340" s="409"/>
      <c r="Q1340" s="410" t="s">
        <v>18394</v>
      </c>
      <c r="R1340" s="409"/>
      <c r="S1340" s="411" t="s">
        <v>605</v>
      </c>
      <c r="T1340" s="382"/>
      <c r="U1340" s="422" t="s">
        <v>18384</v>
      </c>
      <c r="V1340" s="408"/>
      <c r="W1340" s="382"/>
      <c r="X1340" s="382">
        <v>1</v>
      </c>
      <c r="Y1340" s="382"/>
      <c r="Z1340" s="393"/>
    </row>
    <row r="1341" spans="1:26" ht="14.25">
      <c r="A1341" s="217" t="s">
        <v>18597</v>
      </c>
      <c r="B1341" s="364" t="s">
        <v>3514</v>
      </c>
      <c r="C1341" s="359" t="s">
        <v>18386</v>
      </c>
      <c r="D1341" s="216" t="s">
        <v>18387</v>
      </c>
      <c r="E1341" s="217" t="s">
        <v>18388</v>
      </c>
      <c r="F1341" s="217" t="s">
        <v>18389</v>
      </c>
      <c r="G1341" s="217" t="s">
        <v>18391</v>
      </c>
      <c r="H1341" s="217" t="s">
        <v>18390</v>
      </c>
      <c r="I1341" s="407">
        <v>42212</v>
      </c>
      <c r="J1341" s="388">
        <v>42223</v>
      </c>
      <c r="K1341" s="361" t="s">
        <v>13109</v>
      </c>
      <c r="L1341" s="408" t="s">
        <v>18556</v>
      </c>
      <c r="M1341" s="408" t="s">
        <v>18557</v>
      </c>
      <c r="N1341" s="365" t="s">
        <v>18382</v>
      </c>
      <c r="O1341" s="408" t="s">
        <v>18333</v>
      </c>
      <c r="P1341" s="409"/>
      <c r="Q1341" s="410" t="s">
        <v>18394</v>
      </c>
      <c r="R1341" s="409"/>
      <c r="S1341" s="411" t="s">
        <v>605</v>
      </c>
      <c r="T1341" s="382"/>
      <c r="U1341" s="422" t="s">
        <v>18384</v>
      </c>
      <c r="V1341" s="408"/>
      <c r="W1341" s="382"/>
      <c r="X1341" s="382">
        <v>1</v>
      </c>
      <c r="Y1341" s="382"/>
      <c r="Z1341" s="393"/>
    </row>
    <row r="1342" spans="1:26" ht="14.25">
      <c r="A1342" s="217" t="s">
        <v>18597</v>
      </c>
      <c r="B1342" s="364" t="s">
        <v>3514</v>
      </c>
      <c r="C1342" s="359" t="s">
        <v>18386</v>
      </c>
      <c r="D1342" s="216" t="s">
        <v>18387</v>
      </c>
      <c r="E1342" s="217" t="s">
        <v>18388</v>
      </c>
      <c r="F1342" s="217" t="s">
        <v>18389</v>
      </c>
      <c r="G1342" s="217" t="s">
        <v>18391</v>
      </c>
      <c r="H1342" s="217" t="s">
        <v>18390</v>
      </c>
      <c r="I1342" s="407">
        <v>42212</v>
      </c>
      <c r="J1342" s="388">
        <v>42223</v>
      </c>
      <c r="K1342" s="361" t="s">
        <v>13109</v>
      </c>
      <c r="L1342" s="408" t="s">
        <v>18558</v>
      </c>
      <c r="M1342" s="408" t="s">
        <v>18559</v>
      </c>
      <c r="N1342" s="365" t="s">
        <v>18382</v>
      </c>
      <c r="O1342" s="408" t="s">
        <v>18333</v>
      </c>
      <c r="P1342" s="409"/>
      <c r="Q1342" s="410" t="s">
        <v>18394</v>
      </c>
      <c r="R1342" s="409"/>
      <c r="S1342" s="411" t="s">
        <v>605</v>
      </c>
      <c r="T1342" s="382"/>
      <c r="U1342" s="422" t="s">
        <v>18384</v>
      </c>
      <c r="V1342" s="408"/>
      <c r="W1342" s="382"/>
      <c r="X1342" s="382">
        <v>1</v>
      </c>
      <c r="Y1342" s="382"/>
      <c r="Z1342" s="393"/>
    </row>
    <row r="1343" spans="1:26" ht="14.25">
      <c r="A1343" s="217" t="s">
        <v>18597</v>
      </c>
      <c r="B1343" s="364" t="s">
        <v>3514</v>
      </c>
      <c r="C1343" s="359" t="s">
        <v>18386</v>
      </c>
      <c r="D1343" s="216" t="s">
        <v>18387</v>
      </c>
      <c r="E1343" s="217" t="s">
        <v>18388</v>
      </c>
      <c r="F1343" s="217" t="s">
        <v>18389</v>
      </c>
      <c r="G1343" s="217" t="s">
        <v>18391</v>
      </c>
      <c r="H1343" s="217" t="s">
        <v>18390</v>
      </c>
      <c r="I1343" s="407">
        <v>42212</v>
      </c>
      <c r="J1343" s="388">
        <v>42223</v>
      </c>
      <c r="K1343" s="361" t="s">
        <v>13109</v>
      </c>
      <c r="L1343" s="408" t="s">
        <v>18560</v>
      </c>
      <c r="M1343" s="408" t="s">
        <v>18561</v>
      </c>
      <c r="N1343" s="365" t="s">
        <v>18382</v>
      </c>
      <c r="O1343" s="325" t="s">
        <v>18333</v>
      </c>
      <c r="P1343" s="409"/>
      <c r="Q1343" s="410" t="s">
        <v>18600</v>
      </c>
      <c r="R1343" s="409"/>
      <c r="S1343" s="411" t="s">
        <v>605</v>
      </c>
      <c r="T1343" s="382"/>
      <c r="U1343" s="422" t="s">
        <v>18384</v>
      </c>
      <c r="V1343" s="408"/>
      <c r="W1343" s="382"/>
      <c r="X1343" s="382">
        <v>1</v>
      </c>
      <c r="Y1343" s="382"/>
      <c r="Z1343" s="393"/>
    </row>
    <row r="1344" spans="1:26" ht="14.25">
      <c r="A1344" s="217" t="s">
        <v>18597</v>
      </c>
      <c r="B1344" s="364" t="s">
        <v>3514</v>
      </c>
      <c r="C1344" s="359" t="s">
        <v>18386</v>
      </c>
      <c r="D1344" s="216" t="s">
        <v>18387</v>
      </c>
      <c r="E1344" s="217" t="s">
        <v>18388</v>
      </c>
      <c r="F1344" s="217" t="s">
        <v>18389</v>
      </c>
      <c r="G1344" s="217" t="s">
        <v>18391</v>
      </c>
      <c r="H1344" s="217" t="s">
        <v>18390</v>
      </c>
      <c r="I1344" s="407">
        <v>42212</v>
      </c>
      <c r="J1344" s="388">
        <v>42223</v>
      </c>
      <c r="K1344" s="361" t="s">
        <v>13109</v>
      </c>
      <c r="L1344" s="431" t="s">
        <v>18602</v>
      </c>
      <c r="M1344" s="431" t="s">
        <v>18603</v>
      </c>
      <c r="N1344" s="212" t="s">
        <v>18382</v>
      </c>
      <c r="O1344" s="276" t="s">
        <v>18333</v>
      </c>
      <c r="P1344" s="408"/>
      <c r="Q1344" s="410" t="s">
        <v>18600</v>
      </c>
      <c r="R1344" s="408"/>
      <c r="S1344" s="411" t="s">
        <v>605</v>
      </c>
      <c r="T1344" s="408"/>
      <c r="U1344" s="422" t="s">
        <v>18384</v>
      </c>
      <c r="V1344" s="211"/>
      <c r="W1344" s="211"/>
      <c r="X1344" s="382">
        <v>1</v>
      </c>
      <c r="Y1344" s="211"/>
      <c r="Z1344" s="211"/>
    </row>
    <row r="1345" spans="1:26" ht="14.25">
      <c r="A1345" s="217" t="s">
        <v>18597</v>
      </c>
      <c r="B1345" s="364" t="s">
        <v>3514</v>
      </c>
      <c r="C1345" s="359" t="s">
        <v>18386</v>
      </c>
      <c r="D1345" s="216" t="s">
        <v>18387</v>
      </c>
      <c r="E1345" s="217" t="s">
        <v>18388</v>
      </c>
      <c r="F1345" s="217" t="s">
        <v>18389</v>
      </c>
      <c r="G1345" s="217" t="s">
        <v>18391</v>
      </c>
      <c r="H1345" s="217" t="s">
        <v>18390</v>
      </c>
      <c r="I1345" s="407">
        <v>42212</v>
      </c>
      <c r="J1345" s="388">
        <v>42223</v>
      </c>
      <c r="K1345" s="361" t="s">
        <v>13109</v>
      </c>
      <c r="L1345" s="431" t="s">
        <v>18604</v>
      </c>
      <c r="M1345" s="431" t="s">
        <v>18605</v>
      </c>
      <c r="N1345" s="212" t="s">
        <v>18382</v>
      </c>
      <c r="O1345" s="276" t="s">
        <v>18333</v>
      </c>
      <c r="P1345" s="408"/>
      <c r="Q1345" s="410" t="s">
        <v>18600</v>
      </c>
      <c r="R1345" s="408"/>
      <c r="S1345" s="411" t="s">
        <v>605</v>
      </c>
      <c r="T1345" s="408"/>
      <c r="U1345" s="422" t="s">
        <v>18384</v>
      </c>
      <c r="V1345" s="211"/>
      <c r="W1345" s="211"/>
      <c r="X1345" s="382">
        <v>1</v>
      </c>
      <c r="Y1345" s="211"/>
      <c r="Z1345" s="211"/>
    </row>
    <row r="1346" spans="1:26" ht="14.25">
      <c r="A1346" s="217" t="s">
        <v>18597</v>
      </c>
      <c r="B1346" s="364" t="s">
        <v>3514</v>
      </c>
      <c r="C1346" s="359" t="s">
        <v>18386</v>
      </c>
      <c r="D1346" s="216" t="s">
        <v>18387</v>
      </c>
      <c r="E1346" s="217" t="s">
        <v>18388</v>
      </c>
      <c r="F1346" s="217" t="s">
        <v>18389</v>
      </c>
      <c r="G1346" s="217" t="s">
        <v>18391</v>
      </c>
      <c r="H1346" s="217" t="s">
        <v>18390</v>
      </c>
      <c r="I1346" s="407">
        <v>42212</v>
      </c>
      <c r="J1346" s="388">
        <v>42223</v>
      </c>
      <c r="K1346" s="361" t="s">
        <v>13109</v>
      </c>
      <c r="L1346" s="431" t="s">
        <v>18606</v>
      </c>
      <c r="M1346" s="431" t="s">
        <v>18607</v>
      </c>
      <c r="N1346" s="212" t="s">
        <v>18382</v>
      </c>
      <c r="O1346" s="276" t="s">
        <v>18333</v>
      </c>
      <c r="P1346" s="408"/>
      <c r="Q1346" s="410" t="s">
        <v>18600</v>
      </c>
      <c r="R1346" s="408"/>
      <c r="S1346" s="411" t="s">
        <v>605</v>
      </c>
      <c r="T1346" s="408"/>
      <c r="U1346" s="422" t="s">
        <v>18384</v>
      </c>
      <c r="V1346" s="211"/>
      <c r="W1346" s="211"/>
      <c r="X1346" s="382">
        <v>1</v>
      </c>
      <c r="Y1346" s="211"/>
      <c r="Z1346" s="211"/>
    </row>
    <row r="1347" spans="1:26" ht="14.25">
      <c r="A1347" s="217" t="s">
        <v>18597</v>
      </c>
      <c r="B1347" s="364" t="s">
        <v>3514</v>
      </c>
      <c r="C1347" s="359" t="s">
        <v>18386</v>
      </c>
      <c r="D1347" s="216" t="s">
        <v>18387</v>
      </c>
      <c r="E1347" s="217" t="s">
        <v>18388</v>
      </c>
      <c r="F1347" s="217" t="s">
        <v>18389</v>
      </c>
      <c r="G1347" s="217" t="s">
        <v>18391</v>
      </c>
      <c r="H1347" s="217" t="s">
        <v>18390</v>
      </c>
      <c r="I1347" s="407">
        <v>42212</v>
      </c>
      <c r="J1347" s="388">
        <v>42223</v>
      </c>
      <c r="K1347" s="361" t="s">
        <v>13109</v>
      </c>
      <c r="L1347" s="431" t="s">
        <v>18608</v>
      </c>
      <c r="M1347" s="431" t="s">
        <v>18609</v>
      </c>
      <c r="N1347" s="212" t="s">
        <v>18382</v>
      </c>
      <c r="O1347" s="276" t="s">
        <v>18333</v>
      </c>
      <c r="P1347" s="408"/>
      <c r="Q1347" s="410" t="s">
        <v>18600</v>
      </c>
      <c r="R1347" s="408"/>
      <c r="S1347" s="411" t="s">
        <v>605</v>
      </c>
      <c r="T1347" s="408"/>
      <c r="U1347" s="422" t="s">
        <v>18384</v>
      </c>
      <c r="V1347" s="211"/>
      <c r="W1347" s="211"/>
      <c r="X1347" s="382">
        <v>1</v>
      </c>
      <c r="Y1347" s="211"/>
      <c r="Z1347" s="211"/>
    </row>
    <row r="1348" spans="1:26" ht="14.25">
      <c r="A1348" s="217" t="s">
        <v>18597</v>
      </c>
      <c r="B1348" s="364" t="s">
        <v>3514</v>
      </c>
      <c r="C1348" s="359" t="s">
        <v>18386</v>
      </c>
      <c r="D1348" s="216" t="s">
        <v>18387</v>
      </c>
      <c r="E1348" s="217" t="s">
        <v>18388</v>
      </c>
      <c r="F1348" s="217" t="s">
        <v>18389</v>
      </c>
      <c r="G1348" s="217" t="s">
        <v>18391</v>
      </c>
      <c r="H1348" s="217" t="s">
        <v>18390</v>
      </c>
      <c r="I1348" s="407">
        <v>42212</v>
      </c>
      <c r="J1348" s="388">
        <v>42223</v>
      </c>
      <c r="K1348" s="361" t="s">
        <v>13109</v>
      </c>
      <c r="L1348" s="408" t="s">
        <v>18598</v>
      </c>
      <c r="M1348" s="408"/>
      <c r="N1348" s="365" t="s">
        <v>18382</v>
      </c>
      <c r="O1348" s="408" t="s">
        <v>18333</v>
      </c>
      <c r="P1348" s="409"/>
      <c r="Q1348" s="410" t="s">
        <v>18394</v>
      </c>
      <c r="R1348" s="409"/>
      <c r="S1348" s="411" t="s">
        <v>605</v>
      </c>
      <c r="T1348" s="382"/>
      <c r="U1348" s="422" t="s">
        <v>18384</v>
      </c>
      <c r="V1348" s="408"/>
      <c r="W1348" s="382"/>
      <c r="X1348" s="382">
        <v>1</v>
      </c>
      <c r="Y1348" s="382"/>
      <c r="Z1348" s="393"/>
    </row>
    <row r="1349" spans="1:26" ht="14.25">
      <c r="A1349" s="217" t="s">
        <v>18597</v>
      </c>
      <c r="B1349" s="364" t="s">
        <v>3514</v>
      </c>
      <c r="C1349" s="359" t="s">
        <v>18386</v>
      </c>
      <c r="D1349" s="216" t="s">
        <v>18387</v>
      </c>
      <c r="E1349" s="217" t="s">
        <v>18388</v>
      </c>
      <c r="F1349" s="217" t="s">
        <v>18389</v>
      </c>
      <c r="G1349" s="217" t="s">
        <v>18391</v>
      </c>
      <c r="H1349" s="217" t="s">
        <v>18390</v>
      </c>
      <c r="I1349" s="407">
        <v>42212</v>
      </c>
      <c r="J1349" s="388">
        <v>42223</v>
      </c>
      <c r="K1349" s="361" t="s">
        <v>13109</v>
      </c>
      <c r="L1349" s="431" t="s">
        <v>18610</v>
      </c>
      <c r="M1349" s="431" t="s">
        <v>18611</v>
      </c>
      <c r="N1349" s="212" t="s">
        <v>18382</v>
      </c>
      <c r="O1349" s="276" t="s">
        <v>18333</v>
      </c>
      <c r="P1349" s="408"/>
      <c r="Q1349" s="410" t="s">
        <v>18600</v>
      </c>
      <c r="R1349" s="408"/>
      <c r="S1349" s="411" t="s">
        <v>605</v>
      </c>
      <c r="T1349" s="408"/>
      <c r="U1349" s="422" t="s">
        <v>18384</v>
      </c>
      <c r="V1349" s="211"/>
      <c r="W1349" s="211"/>
      <c r="X1349" s="382">
        <v>1</v>
      </c>
      <c r="Y1349" s="211"/>
      <c r="Z1349" s="211"/>
    </row>
    <row r="1350" spans="1:26" ht="14.25">
      <c r="A1350" s="217" t="s">
        <v>18597</v>
      </c>
      <c r="B1350" s="364" t="s">
        <v>3514</v>
      </c>
      <c r="C1350" s="359" t="s">
        <v>18386</v>
      </c>
      <c r="D1350" s="216" t="s">
        <v>18387</v>
      </c>
      <c r="E1350" s="217" t="s">
        <v>18388</v>
      </c>
      <c r="F1350" s="217" t="s">
        <v>18389</v>
      </c>
      <c r="G1350" s="217" t="s">
        <v>18391</v>
      </c>
      <c r="H1350" s="217" t="s">
        <v>18390</v>
      </c>
      <c r="I1350" s="407">
        <v>42212</v>
      </c>
      <c r="J1350" s="388">
        <v>42223</v>
      </c>
      <c r="K1350" s="361" t="s">
        <v>13109</v>
      </c>
      <c r="L1350" s="431" t="s">
        <v>18612</v>
      </c>
      <c r="M1350" s="431" t="s">
        <v>18613</v>
      </c>
      <c r="N1350" s="212" t="s">
        <v>18382</v>
      </c>
      <c r="O1350" s="276" t="s">
        <v>18333</v>
      </c>
      <c r="P1350" s="408"/>
      <c r="Q1350" s="410" t="s">
        <v>18600</v>
      </c>
      <c r="R1350" s="408"/>
      <c r="S1350" s="411" t="s">
        <v>605</v>
      </c>
      <c r="T1350" s="408"/>
      <c r="U1350" s="422" t="s">
        <v>18384</v>
      </c>
      <c r="V1350" s="211"/>
      <c r="W1350" s="211"/>
      <c r="X1350" s="382">
        <v>1</v>
      </c>
      <c r="Y1350" s="211"/>
      <c r="Z1350" s="211"/>
    </row>
    <row r="1351" spans="1:26" ht="14.25">
      <c r="A1351" s="217" t="s">
        <v>18597</v>
      </c>
      <c r="B1351" s="364" t="s">
        <v>3514</v>
      </c>
      <c r="C1351" s="359" t="s">
        <v>18386</v>
      </c>
      <c r="D1351" s="216" t="s">
        <v>18387</v>
      </c>
      <c r="E1351" s="217" t="s">
        <v>18388</v>
      </c>
      <c r="F1351" s="217" t="s">
        <v>18389</v>
      </c>
      <c r="G1351" s="217" t="s">
        <v>18391</v>
      </c>
      <c r="H1351" s="217" t="s">
        <v>18390</v>
      </c>
      <c r="I1351" s="407">
        <v>42212</v>
      </c>
      <c r="J1351" s="388">
        <v>42223</v>
      </c>
      <c r="K1351" s="361" t="s">
        <v>13109</v>
      </c>
      <c r="L1351" s="431" t="s">
        <v>18614</v>
      </c>
      <c r="M1351" s="431" t="s">
        <v>18615</v>
      </c>
      <c r="N1351" s="212" t="s">
        <v>18382</v>
      </c>
      <c r="O1351" s="276" t="s">
        <v>18333</v>
      </c>
      <c r="P1351" s="408"/>
      <c r="Q1351" s="410" t="s">
        <v>18600</v>
      </c>
      <c r="R1351" s="408"/>
      <c r="S1351" s="411" t="s">
        <v>605</v>
      </c>
      <c r="T1351" s="408"/>
      <c r="U1351" s="422" t="s">
        <v>18384</v>
      </c>
      <c r="V1351" s="211"/>
      <c r="W1351" s="211"/>
      <c r="X1351" s="382">
        <v>1</v>
      </c>
      <c r="Y1351" s="211"/>
      <c r="Z1351" s="211"/>
    </row>
    <row r="1352" spans="1:26" ht="14.25">
      <c r="A1352" s="217" t="s">
        <v>18597</v>
      </c>
      <c r="B1352" s="364" t="s">
        <v>3514</v>
      </c>
      <c r="C1352" s="359" t="s">
        <v>18386</v>
      </c>
      <c r="D1352" s="216" t="s">
        <v>18387</v>
      </c>
      <c r="E1352" s="217" t="s">
        <v>18388</v>
      </c>
      <c r="F1352" s="217" t="s">
        <v>18389</v>
      </c>
      <c r="G1352" s="217" t="s">
        <v>18391</v>
      </c>
      <c r="H1352" s="217" t="s">
        <v>18390</v>
      </c>
      <c r="I1352" s="407">
        <v>42212</v>
      </c>
      <c r="J1352" s="388">
        <v>42223</v>
      </c>
      <c r="K1352" s="361" t="s">
        <v>13109</v>
      </c>
      <c r="L1352" s="408" t="s">
        <v>18616</v>
      </c>
      <c r="M1352" s="408" t="s">
        <v>18617</v>
      </c>
      <c r="N1352" s="212" t="s">
        <v>18382</v>
      </c>
      <c r="O1352" s="276" t="s">
        <v>18333</v>
      </c>
      <c r="P1352" s="408"/>
      <c r="Q1352" s="410" t="s">
        <v>18600</v>
      </c>
      <c r="R1352" s="408"/>
      <c r="S1352" s="411" t="s">
        <v>605</v>
      </c>
      <c r="T1352" s="408"/>
      <c r="U1352" s="422" t="s">
        <v>18384</v>
      </c>
      <c r="V1352" s="211"/>
      <c r="W1352" s="211"/>
      <c r="X1352" s="382">
        <v>1</v>
      </c>
      <c r="Y1352" s="211"/>
      <c r="Z1352" s="211"/>
    </row>
    <row r="1353" spans="1:26" ht="14.25">
      <c r="A1353" s="217" t="s">
        <v>18597</v>
      </c>
      <c r="B1353" s="364" t="s">
        <v>3514</v>
      </c>
      <c r="C1353" s="359" t="s">
        <v>18386</v>
      </c>
      <c r="D1353" s="216" t="s">
        <v>18387</v>
      </c>
      <c r="E1353" s="217" t="s">
        <v>18388</v>
      </c>
      <c r="F1353" s="217" t="s">
        <v>18389</v>
      </c>
      <c r="G1353" s="217" t="s">
        <v>18391</v>
      </c>
      <c r="H1353" s="217" t="s">
        <v>18390</v>
      </c>
      <c r="I1353" s="407">
        <v>42212</v>
      </c>
      <c r="J1353" s="388">
        <v>42223</v>
      </c>
      <c r="K1353" s="361" t="s">
        <v>13109</v>
      </c>
      <c r="L1353" s="431" t="s">
        <v>18618</v>
      </c>
      <c r="M1353" s="431" t="s">
        <v>18619</v>
      </c>
      <c r="N1353" s="212" t="s">
        <v>18382</v>
      </c>
      <c r="O1353" s="276" t="s">
        <v>18333</v>
      </c>
      <c r="P1353" s="408"/>
      <c r="Q1353" s="410" t="s">
        <v>18600</v>
      </c>
      <c r="R1353" s="408"/>
      <c r="S1353" s="411" t="s">
        <v>605</v>
      </c>
      <c r="T1353" s="408"/>
      <c r="U1353" s="422" t="s">
        <v>18384</v>
      </c>
      <c r="V1353" s="211"/>
      <c r="W1353" s="211"/>
      <c r="X1353" s="382">
        <v>1</v>
      </c>
      <c r="Y1353" s="211"/>
      <c r="Z1353" s="211"/>
    </row>
    <row r="1354" spans="1:26" ht="14.25">
      <c r="A1354" s="217" t="s">
        <v>18597</v>
      </c>
      <c r="B1354" s="364" t="s">
        <v>3514</v>
      </c>
      <c r="C1354" s="359" t="s">
        <v>18386</v>
      </c>
      <c r="D1354" s="216" t="s">
        <v>18387</v>
      </c>
      <c r="E1354" s="217" t="s">
        <v>18388</v>
      </c>
      <c r="F1354" s="217" t="s">
        <v>18389</v>
      </c>
      <c r="G1354" s="217" t="s">
        <v>18391</v>
      </c>
      <c r="H1354" s="217" t="s">
        <v>18390</v>
      </c>
      <c r="I1354" s="407">
        <v>42212</v>
      </c>
      <c r="J1354" s="388">
        <v>42223</v>
      </c>
      <c r="K1354" s="361" t="s">
        <v>13109</v>
      </c>
      <c r="L1354" s="431" t="s">
        <v>18620</v>
      </c>
      <c r="M1354" s="431" t="s">
        <v>18621</v>
      </c>
      <c r="N1354" s="212" t="s">
        <v>18382</v>
      </c>
      <c r="O1354" s="276" t="s">
        <v>18333</v>
      </c>
      <c r="P1354" s="408"/>
      <c r="Q1354" s="410" t="s">
        <v>18600</v>
      </c>
      <c r="R1354" s="408"/>
      <c r="S1354" s="411" t="s">
        <v>605</v>
      </c>
      <c r="T1354" s="408"/>
      <c r="U1354" s="422" t="s">
        <v>18384</v>
      </c>
      <c r="V1354" s="211"/>
      <c r="W1354" s="211"/>
      <c r="X1354" s="382">
        <v>1</v>
      </c>
      <c r="Y1354" s="211"/>
      <c r="Z1354" s="211"/>
    </row>
    <row r="1355" spans="1:26" ht="14.25">
      <c r="A1355" s="217" t="s">
        <v>18597</v>
      </c>
      <c r="B1355" s="364" t="s">
        <v>3514</v>
      </c>
      <c r="C1355" s="359" t="s">
        <v>18386</v>
      </c>
      <c r="D1355" s="216" t="s">
        <v>18387</v>
      </c>
      <c r="E1355" s="217" t="s">
        <v>18388</v>
      </c>
      <c r="F1355" s="217" t="s">
        <v>18389</v>
      </c>
      <c r="G1355" s="217" t="s">
        <v>18391</v>
      </c>
      <c r="H1355" s="217" t="s">
        <v>18390</v>
      </c>
      <c r="I1355" s="407">
        <v>42212</v>
      </c>
      <c r="J1355" s="388">
        <v>42223</v>
      </c>
      <c r="K1355" s="361" t="s">
        <v>13109</v>
      </c>
      <c r="L1355" s="431" t="s">
        <v>18622</v>
      </c>
      <c r="M1355" s="431" t="s">
        <v>18623</v>
      </c>
      <c r="N1355" s="212" t="s">
        <v>18382</v>
      </c>
      <c r="O1355" s="276" t="s">
        <v>18333</v>
      </c>
      <c r="P1355" s="408"/>
      <c r="Q1355" s="410" t="s">
        <v>18600</v>
      </c>
      <c r="R1355" s="408"/>
      <c r="S1355" s="411" t="s">
        <v>605</v>
      </c>
      <c r="T1355" s="408"/>
      <c r="U1355" s="422" t="s">
        <v>18384</v>
      </c>
      <c r="V1355" s="211"/>
      <c r="W1355" s="211"/>
      <c r="X1355" s="382">
        <v>1</v>
      </c>
      <c r="Y1355" s="211"/>
      <c r="Z1355" s="211"/>
    </row>
    <row r="1356" spans="1:26" ht="14.25">
      <c r="A1356" s="217" t="s">
        <v>18597</v>
      </c>
      <c r="B1356" s="364" t="s">
        <v>3514</v>
      </c>
      <c r="C1356" s="359" t="s">
        <v>18386</v>
      </c>
      <c r="D1356" s="216" t="s">
        <v>18387</v>
      </c>
      <c r="E1356" s="217" t="s">
        <v>18388</v>
      </c>
      <c r="F1356" s="217" t="s">
        <v>18389</v>
      </c>
      <c r="G1356" s="217" t="s">
        <v>18391</v>
      </c>
      <c r="H1356" s="217" t="s">
        <v>18390</v>
      </c>
      <c r="I1356" s="407">
        <v>42212</v>
      </c>
      <c r="J1356" s="388">
        <v>42223</v>
      </c>
      <c r="K1356" s="361" t="s">
        <v>13109</v>
      </c>
      <c r="L1356" s="431" t="s">
        <v>18624</v>
      </c>
      <c r="M1356" s="431" t="s">
        <v>18625</v>
      </c>
      <c r="N1356" s="212" t="s">
        <v>18382</v>
      </c>
      <c r="O1356" s="276" t="s">
        <v>18333</v>
      </c>
      <c r="P1356" s="408"/>
      <c r="Q1356" s="410" t="s">
        <v>18600</v>
      </c>
      <c r="R1356" s="408"/>
      <c r="S1356" s="411" t="s">
        <v>605</v>
      </c>
      <c r="T1356" s="408"/>
      <c r="U1356" s="422" t="s">
        <v>18384</v>
      </c>
      <c r="V1356" s="211"/>
      <c r="W1356" s="211"/>
      <c r="X1356" s="382">
        <v>1</v>
      </c>
      <c r="Y1356" s="211"/>
      <c r="Z1356" s="211"/>
    </row>
    <row r="1357" spans="1:26" ht="14.25">
      <c r="A1357" s="217" t="s">
        <v>18597</v>
      </c>
      <c r="B1357" s="364" t="s">
        <v>3514</v>
      </c>
      <c r="C1357" s="359" t="s">
        <v>18386</v>
      </c>
      <c r="D1357" s="216" t="s">
        <v>18387</v>
      </c>
      <c r="E1357" s="217" t="s">
        <v>18388</v>
      </c>
      <c r="F1357" s="217" t="s">
        <v>18389</v>
      </c>
      <c r="G1357" s="217" t="s">
        <v>18391</v>
      </c>
      <c r="H1357" s="217" t="s">
        <v>18390</v>
      </c>
      <c r="I1357" s="407">
        <v>42212</v>
      </c>
      <c r="J1357" s="388">
        <v>42223</v>
      </c>
      <c r="K1357" s="361" t="s">
        <v>13109</v>
      </c>
      <c r="L1357" s="431" t="s">
        <v>18626</v>
      </c>
      <c r="M1357" s="431" t="s">
        <v>18627</v>
      </c>
      <c r="N1357" s="212" t="s">
        <v>18382</v>
      </c>
      <c r="O1357" s="276" t="s">
        <v>18333</v>
      </c>
      <c r="P1357" s="408"/>
      <c r="Q1357" s="410" t="s">
        <v>18600</v>
      </c>
      <c r="R1357" s="408"/>
      <c r="S1357" s="411" t="s">
        <v>605</v>
      </c>
      <c r="T1357" s="408"/>
      <c r="U1357" s="422" t="s">
        <v>18384</v>
      </c>
      <c r="V1357" s="211"/>
      <c r="W1357" s="211"/>
      <c r="X1357" s="382">
        <v>1</v>
      </c>
      <c r="Y1357" s="211"/>
      <c r="Z1357" s="211"/>
    </row>
    <row r="1358" spans="1:26" ht="14.25">
      <c r="A1358" s="217" t="s">
        <v>18597</v>
      </c>
      <c r="B1358" s="364" t="s">
        <v>3514</v>
      </c>
      <c r="C1358" s="359" t="s">
        <v>18386</v>
      </c>
      <c r="D1358" s="216" t="s">
        <v>18387</v>
      </c>
      <c r="E1358" s="217" t="s">
        <v>18388</v>
      </c>
      <c r="F1358" s="217" t="s">
        <v>18389</v>
      </c>
      <c r="G1358" s="217" t="s">
        <v>18391</v>
      </c>
      <c r="H1358" s="217" t="s">
        <v>18390</v>
      </c>
      <c r="I1358" s="407">
        <v>42212</v>
      </c>
      <c r="J1358" s="388">
        <v>42223</v>
      </c>
      <c r="K1358" s="361" t="s">
        <v>13109</v>
      </c>
      <c r="L1358" s="431" t="s">
        <v>18628</v>
      </c>
      <c r="M1358" s="431" t="s">
        <v>18629</v>
      </c>
      <c r="N1358" s="212" t="s">
        <v>18382</v>
      </c>
      <c r="O1358" s="276" t="s">
        <v>18333</v>
      </c>
      <c r="P1358" s="408"/>
      <c r="Q1358" s="410" t="s">
        <v>18600</v>
      </c>
      <c r="R1358" s="408"/>
      <c r="S1358" s="411" t="s">
        <v>605</v>
      </c>
      <c r="T1358" s="408"/>
      <c r="U1358" s="422" t="s">
        <v>18384</v>
      </c>
      <c r="V1358" s="211"/>
      <c r="W1358" s="211"/>
      <c r="X1358" s="382">
        <v>1</v>
      </c>
      <c r="Y1358" s="211"/>
      <c r="Z1358" s="211"/>
    </row>
    <row r="1359" spans="1:26" ht="14.25">
      <c r="A1359" s="217" t="s">
        <v>18597</v>
      </c>
      <c r="B1359" s="364" t="s">
        <v>3514</v>
      </c>
      <c r="C1359" s="359" t="s">
        <v>18386</v>
      </c>
      <c r="D1359" s="216" t="s">
        <v>18387</v>
      </c>
      <c r="E1359" s="217" t="s">
        <v>18388</v>
      </c>
      <c r="F1359" s="217" t="s">
        <v>18389</v>
      </c>
      <c r="G1359" s="217" t="s">
        <v>18391</v>
      </c>
      <c r="H1359" s="217" t="s">
        <v>18390</v>
      </c>
      <c r="I1359" s="407">
        <v>42212</v>
      </c>
      <c r="J1359" s="388">
        <v>42223</v>
      </c>
      <c r="K1359" s="361" t="s">
        <v>13109</v>
      </c>
      <c r="L1359" s="431" t="s">
        <v>18630</v>
      </c>
      <c r="M1359" s="431" t="s">
        <v>18631</v>
      </c>
      <c r="N1359" s="365" t="s">
        <v>18382</v>
      </c>
      <c r="O1359" s="408" t="s">
        <v>18333</v>
      </c>
      <c r="P1359" s="409"/>
      <c r="Q1359" s="410" t="s">
        <v>18394</v>
      </c>
      <c r="R1359" s="409"/>
      <c r="S1359" s="411" t="s">
        <v>605</v>
      </c>
      <c r="T1359" s="382"/>
      <c r="U1359" s="422" t="s">
        <v>18384</v>
      </c>
      <c r="V1359" s="408"/>
      <c r="W1359" s="382"/>
      <c r="X1359" s="382">
        <v>1</v>
      </c>
      <c r="Y1359" s="382"/>
      <c r="Z1359" s="393"/>
    </row>
    <row r="1360" spans="1:26" ht="14.25">
      <c r="A1360" s="217" t="s">
        <v>18597</v>
      </c>
      <c r="B1360" s="364" t="s">
        <v>3514</v>
      </c>
      <c r="C1360" s="359" t="s">
        <v>18386</v>
      </c>
      <c r="D1360" s="216" t="s">
        <v>18387</v>
      </c>
      <c r="E1360" s="217" t="s">
        <v>18388</v>
      </c>
      <c r="F1360" s="217" t="s">
        <v>18389</v>
      </c>
      <c r="G1360" s="217" t="s">
        <v>18391</v>
      </c>
      <c r="H1360" s="217" t="s">
        <v>18390</v>
      </c>
      <c r="I1360" s="407">
        <v>42212</v>
      </c>
      <c r="J1360" s="388">
        <v>42223</v>
      </c>
      <c r="K1360" s="361" t="s">
        <v>13109</v>
      </c>
      <c r="L1360" s="432" t="s">
        <v>18632</v>
      </c>
      <c r="M1360" s="433" t="s">
        <v>18633</v>
      </c>
      <c r="N1360" s="212" t="s">
        <v>18382</v>
      </c>
      <c r="O1360" s="276" t="s">
        <v>18333</v>
      </c>
      <c r="P1360" s="408"/>
      <c r="Q1360" s="410" t="s">
        <v>18600</v>
      </c>
      <c r="R1360" s="408"/>
      <c r="S1360" s="411" t="s">
        <v>605</v>
      </c>
      <c r="T1360" s="408"/>
      <c r="U1360" s="422" t="s">
        <v>18384</v>
      </c>
      <c r="V1360" s="211"/>
      <c r="W1360" s="211"/>
      <c r="X1360" s="382">
        <v>1</v>
      </c>
      <c r="Y1360" s="211"/>
      <c r="Z1360" s="211"/>
    </row>
    <row r="1361" spans="1:26" ht="14.25">
      <c r="A1361" s="217" t="s">
        <v>18597</v>
      </c>
      <c r="B1361" s="364" t="s">
        <v>3514</v>
      </c>
      <c r="C1361" s="359" t="s">
        <v>18386</v>
      </c>
      <c r="D1361" s="216" t="s">
        <v>18387</v>
      </c>
      <c r="E1361" s="217" t="s">
        <v>18388</v>
      </c>
      <c r="F1361" s="217" t="s">
        <v>18389</v>
      </c>
      <c r="G1361" s="217" t="s">
        <v>18391</v>
      </c>
      <c r="H1361" s="217" t="s">
        <v>18390</v>
      </c>
      <c r="I1361" s="407">
        <v>42212</v>
      </c>
      <c r="J1361" s="388">
        <v>42223</v>
      </c>
      <c r="K1361" s="361" t="s">
        <v>13109</v>
      </c>
      <c r="L1361" s="432" t="s">
        <v>18634</v>
      </c>
      <c r="M1361" s="433" t="s">
        <v>18635</v>
      </c>
      <c r="N1361" s="212" t="s">
        <v>18382</v>
      </c>
      <c r="O1361" s="276" t="s">
        <v>18333</v>
      </c>
      <c r="P1361" s="408"/>
      <c r="Q1361" s="410" t="s">
        <v>18600</v>
      </c>
      <c r="R1361" s="408"/>
      <c r="S1361" s="411" t="s">
        <v>605</v>
      </c>
      <c r="T1361" s="408"/>
      <c r="U1361" s="422" t="s">
        <v>18384</v>
      </c>
      <c r="V1361" s="211"/>
      <c r="W1361" s="211"/>
      <c r="X1361" s="382">
        <v>1</v>
      </c>
      <c r="Y1361" s="211"/>
      <c r="Z1361" s="211"/>
    </row>
    <row r="1362" spans="1:26" ht="14.25">
      <c r="A1362" s="217" t="s">
        <v>18597</v>
      </c>
      <c r="B1362" s="364" t="s">
        <v>3514</v>
      </c>
      <c r="C1362" s="359" t="s">
        <v>18386</v>
      </c>
      <c r="D1362" s="216" t="s">
        <v>18387</v>
      </c>
      <c r="E1362" s="217" t="s">
        <v>18388</v>
      </c>
      <c r="F1362" s="217" t="s">
        <v>18389</v>
      </c>
      <c r="G1362" s="217" t="s">
        <v>18391</v>
      </c>
      <c r="H1362" s="217" t="s">
        <v>18390</v>
      </c>
      <c r="I1362" s="407">
        <v>42212</v>
      </c>
      <c r="J1362" s="388">
        <v>42223</v>
      </c>
      <c r="K1362" s="361" t="s">
        <v>13109</v>
      </c>
      <c r="L1362" s="432" t="s">
        <v>18636</v>
      </c>
      <c r="M1362" s="433" t="s">
        <v>18637</v>
      </c>
      <c r="N1362" s="212" t="s">
        <v>18382</v>
      </c>
      <c r="O1362" s="276" t="s">
        <v>18333</v>
      </c>
      <c r="P1362" s="408"/>
      <c r="Q1362" s="410" t="s">
        <v>18600</v>
      </c>
      <c r="R1362" s="408"/>
      <c r="S1362" s="411" t="s">
        <v>605</v>
      </c>
      <c r="T1362" s="408"/>
      <c r="U1362" s="422" t="s">
        <v>18384</v>
      </c>
      <c r="V1362" s="211"/>
      <c r="W1362" s="211"/>
      <c r="X1362" s="382">
        <v>1</v>
      </c>
      <c r="Y1362" s="211"/>
      <c r="Z1362" s="211"/>
    </row>
    <row r="1363" spans="1:26" ht="14.25">
      <c r="A1363" s="217" t="s">
        <v>18597</v>
      </c>
      <c r="B1363" s="364" t="s">
        <v>3514</v>
      </c>
      <c r="C1363" s="359" t="s">
        <v>18386</v>
      </c>
      <c r="D1363" s="216" t="s">
        <v>18387</v>
      </c>
      <c r="E1363" s="217" t="s">
        <v>18388</v>
      </c>
      <c r="F1363" s="217" t="s">
        <v>18389</v>
      </c>
      <c r="G1363" s="217" t="s">
        <v>18391</v>
      </c>
      <c r="H1363" s="217" t="s">
        <v>18390</v>
      </c>
      <c r="I1363" s="407">
        <v>42212</v>
      </c>
      <c r="J1363" s="388">
        <v>42223</v>
      </c>
      <c r="K1363" s="361" t="s">
        <v>13109</v>
      </c>
      <c r="L1363" s="432" t="s">
        <v>18638</v>
      </c>
      <c r="M1363" s="433" t="s">
        <v>18639</v>
      </c>
      <c r="N1363" s="212" t="s">
        <v>18382</v>
      </c>
      <c r="O1363" s="276" t="s">
        <v>18333</v>
      </c>
      <c r="P1363" s="408"/>
      <c r="Q1363" s="410" t="s">
        <v>18600</v>
      </c>
      <c r="R1363" s="408"/>
      <c r="S1363" s="411" t="s">
        <v>605</v>
      </c>
      <c r="T1363" s="408"/>
      <c r="U1363" s="422" t="s">
        <v>18384</v>
      </c>
      <c r="V1363" s="211"/>
      <c r="W1363" s="211"/>
      <c r="X1363" s="382">
        <v>1</v>
      </c>
      <c r="Y1363" s="211"/>
      <c r="Z1363" s="211"/>
    </row>
    <row r="1364" spans="1:26" ht="14.25">
      <c r="A1364" s="217" t="s">
        <v>18597</v>
      </c>
      <c r="B1364" s="364" t="s">
        <v>3514</v>
      </c>
      <c r="C1364" s="359" t="s">
        <v>18386</v>
      </c>
      <c r="D1364" s="216" t="s">
        <v>18387</v>
      </c>
      <c r="E1364" s="217" t="s">
        <v>18388</v>
      </c>
      <c r="F1364" s="217" t="s">
        <v>18389</v>
      </c>
      <c r="G1364" s="217" t="s">
        <v>18391</v>
      </c>
      <c r="H1364" s="217" t="s">
        <v>18390</v>
      </c>
      <c r="I1364" s="407">
        <v>42212</v>
      </c>
      <c r="J1364" s="388">
        <v>42223</v>
      </c>
      <c r="K1364" s="361" t="s">
        <v>13109</v>
      </c>
      <c r="L1364" s="408" t="s">
        <v>18598</v>
      </c>
      <c r="M1364" s="408"/>
      <c r="N1364" s="365" t="s">
        <v>18382</v>
      </c>
      <c r="O1364" s="408" t="s">
        <v>18333</v>
      </c>
      <c r="P1364" s="409"/>
      <c r="Q1364" s="410" t="s">
        <v>18394</v>
      </c>
      <c r="R1364" s="409"/>
      <c r="S1364" s="411" t="s">
        <v>605</v>
      </c>
      <c r="T1364" s="382"/>
      <c r="U1364" s="422" t="s">
        <v>18384</v>
      </c>
      <c r="V1364" s="408"/>
      <c r="W1364" s="382"/>
      <c r="X1364" s="382">
        <v>1</v>
      </c>
      <c r="Y1364" s="382"/>
      <c r="Z1364" s="393"/>
    </row>
    <row r="1365" spans="1:26" ht="14.25">
      <c r="A1365" s="217" t="s">
        <v>18597</v>
      </c>
      <c r="B1365" s="364" t="s">
        <v>3514</v>
      </c>
      <c r="C1365" s="359" t="s">
        <v>18386</v>
      </c>
      <c r="D1365" s="216" t="s">
        <v>18387</v>
      </c>
      <c r="E1365" s="217" t="s">
        <v>18388</v>
      </c>
      <c r="F1365" s="217" t="s">
        <v>18389</v>
      </c>
      <c r="G1365" s="217" t="s">
        <v>18391</v>
      </c>
      <c r="H1365" s="217" t="s">
        <v>18390</v>
      </c>
      <c r="I1365" s="407">
        <v>42212</v>
      </c>
      <c r="J1365" s="388">
        <v>42223</v>
      </c>
      <c r="K1365" s="361" t="s">
        <v>13109</v>
      </c>
      <c r="L1365" s="432" t="s">
        <v>18640</v>
      </c>
      <c r="M1365" s="433" t="s">
        <v>18641</v>
      </c>
      <c r="N1365" s="212" t="s">
        <v>18382</v>
      </c>
      <c r="O1365" s="276" t="s">
        <v>18333</v>
      </c>
      <c r="P1365" s="408"/>
      <c r="Q1365" s="410" t="s">
        <v>18600</v>
      </c>
      <c r="R1365" s="408"/>
      <c r="S1365" s="411" t="s">
        <v>605</v>
      </c>
      <c r="T1365" s="408"/>
      <c r="U1365" s="422" t="s">
        <v>18384</v>
      </c>
      <c r="V1365" s="211"/>
      <c r="W1365" s="211"/>
      <c r="X1365" s="382">
        <v>1</v>
      </c>
      <c r="Y1365" s="211"/>
      <c r="Z1365" s="211"/>
    </row>
    <row r="1366" spans="1:26" ht="14.25">
      <c r="A1366" s="217" t="s">
        <v>18597</v>
      </c>
      <c r="B1366" s="364" t="s">
        <v>3514</v>
      </c>
      <c r="C1366" s="359" t="s">
        <v>18386</v>
      </c>
      <c r="D1366" s="216" t="s">
        <v>18387</v>
      </c>
      <c r="E1366" s="217" t="s">
        <v>18388</v>
      </c>
      <c r="F1366" s="217" t="s">
        <v>18389</v>
      </c>
      <c r="G1366" s="217" t="s">
        <v>18391</v>
      </c>
      <c r="H1366" s="217" t="s">
        <v>18390</v>
      </c>
      <c r="I1366" s="407">
        <v>42212</v>
      </c>
      <c r="J1366" s="388">
        <v>42223</v>
      </c>
      <c r="K1366" s="361" t="s">
        <v>13109</v>
      </c>
      <c r="L1366" s="432" t="s">
        <v>18642</v>
      </c>
      <c r="M1366" s="433" t="s">
        <v>18643</v>
      </c>
      <c r="N1366" s="212" t="s">
        <v>18382</v>
      </c>
      <c r="O1366" s="276" t="s">
        <v>18333</v>
      </c>
      <c r="P1366" s="408"/>
      <c r="Q1366" s="410" t="s">
        <v>18600</v>
      </c>
      <c r="R1366" s="408"/>
      <c r="S1366" s="411" t="s">
        <v>605</v>
      </c>
      <c r="T1366" s="408"/>
      <c r="U1366" s="422" t="s">
        <v>18384</v>
      </c>
      <c r="V1366" s="211"/>
      <c r="W1366" s="211"/>
      <c r="X1366" s="382">
        <v>1</v>
      </c>
      <c r="Y1366" s="211"/>
      <c r="Z1366" s="211"/>
    </row>
    <row r="1367" spans="1:26" ht="14.25">
      <c r="A1367" s="217" t="s">
        <v>18597</v>
      </c>
      <c r="B1367" s="364" t="s">
        <v>3514</v>
      </c>
      <c r="C1367" s="359" t="s">
        <v>18386</v>
      </c>
      <c r="D1367" s="216" t="s">
        <v>18387</v>
      </c>
      <c r="E1367" s="217" t="s">
        <v>18388</v>
      </c>
      <c r="F1367" s="217" t="s">
        <v>18389</v>
      </c>
      <c r="G1367" s="217" t="s">
        <v>18391</v>
      </c>
      <c r="H1367" s="217" t="s">
        <v>18390</v>
      </c>
      <c r="I1367" s="407">
        <v>42212</v>
      </c>
      <c r="J1367" s="388">
        <v>42223</v>
      </c>
      <c r="K1367" s="361" t="s">
        <v>13109</v>
      </c>
      <c r="L1367" s="432" t="s">
        <v>18644</v>
      </c>
      <c r="M1367" s="433" t="s">
        <v>18645</v>
      </c>
      <c r="N1367" s="212" t="s">
        <v>18382</v>
      </c>
      <c r="O1367" s="276" t="s">
        <v>18333</v>
      </c>
      <c r="P1367" s="408"/>
      <c r="Q1367" s="410" t="s">
        <v>18600</v>
      </c>
      <c r="R1367" s="408"/>
      <c r="S1367" s="411" t="s">
        <v>605</v>
      </c>
      <c r="T1367" s="408"/>
      <c r="U1367" s="422" t="s">
        <v>18384</v>
      </c>
      <c r="V1367" s="211"/>
      <c r="W1367" s="211"/>
      <c r="X1367" s="382">
        <v>1</v>
      </c>
      <c r="Y1367" s="211"/>
      <c r="Z1367" s="211"/>
    </row>
    <row r="1368" spans="1:26" ht="14.25">
      <c r="A1368" s="217" t="s">
        <v>18597</v>
      </c>
      <c r="B1368" s="364" t="s">
        <v>3514</v>
      </c>
      <c r="C1368" s="359" t="s">
        <v>18386</v>
      </c>
      <c r="D1368" s="216" t="s">
        <v>18387</v>
      </c>
      <c r="E1368" s="217" t="s">
        <v>18388</v>
      </c>
      <c r="F1368" s="217" t="s">
        <v>18389</v>
      </c>
      <c r="G1368" s="217" t="s">
        <v>18391</v>
      </c>
      <c r="H1368" s="217" t="s">
        <v>18390</v>
      </c>
      <c r="I1368" s="407">
        <v>42212</v>
      </c>
      <c r="J1368" s="388">
        <v>42223</v>
      </c>
      <c r="K1368" s="361" t="s">
        <v>13109</v>
      </c>
      <c r="L1368" s="432" t="s">
        <v>18646</v>
      </c>
      <c r="M1368" s="433" t="s">
        <v>18647</v>
      </c>
      <c r="N1368" s="212" t="s">
        <v>18382</v>
      </c>
      <c r="O1368" s="276" t="s">
        <v>18333</v>
      </c>
      <c r="P1368" s="408"/>
      <c r="Q1368" s="410" t="s">
        <v>18600</v>
      </c>
      <c r="R1368" s="408"/>
      <c r="S1368" s="411" t="s">
        <v>605</v>
      </c>
      <c r="T1368" s="408"/>
      <c r="U1368" s="422" t="s">
        <v>18384</v>
      </c>
      <c r="V1368" s="211"/>
      <c r="W1368" s="211"/>
      <c r="X1368" s="382">
        <v>1</v>
      </c>
      <c r="Y1368" s="211"/>
      <c r="Z1368" s="211"/>
    </row>
    <row r="1369" spans="1:26" ht="14.25">
      <c r="A1369" s="217" t="s">
        <v>18597</v>
      </c>
      <c r="B1369" s="364" t="s">
        <v>3514</v>
      </c>
      <c r="C1369" s="359" t="s">
        <v>18386</v>
      </c>
      <c r="D1369" s="216" t="s">
        <v>18387</v>
      </c>
      <c r="E1369" s="217" t="s">
        <v>18388</v>
      </c>
      <c r="F1369" s="217" t="s">
        <v>18389</v>
      </c>
      <c r="G1369" s="217" t="s">
        <v>18391</v>
      </c>
      <c r="H1369" s="217" t="s">
        <v>18390</v>
      </c>
      <c r="I1369" s="407">
        <v>42212</v>
      </c>
      <c r="J1369" s="388">
        <v>42223</v>
      </c>
      <c r="K1369" s="361" t="s">
        <v>13109</v>
      </c>
      <c r="L1369" s="432" t="s">
        <v>18648</v>
      </c>
      <c r="M1369" s="433" t="s">
        <v>18649</v>
      </c>
      <c r="N1369" s="212" t="s">
        <v>18382</v>
      </c>
      <c r="O1369" s="276" t="s">
        <v>18333</v>
      </c>
      <c r="P1369" s="408"/>
      <c r="Q1369" s="410" t="s">
        <v>18600</v>
      </c>
      <c r="R1369" s="408"/>
      <c r="S1369" s="411" t="s">
        <v>605</v>
      </c>
      <c r="T1369" s="408"/>
      <c r="U1369" s="422" t="s">
        <v>18384</v>
      </c>
      <c r="V1369" s="211"/>
      <c r="W1369" s="211"/>
      <c r="X1369" s="382">
        <v>1</v>
      </c>
      <c r="Y1369" s="211"/>
      <c r="Z1369" s="211"/>
    </row>
    <row r="1370" spans="1:26" ht="14.25">
      <c r="A1370" s="217" t="s">
        <v>18597</v>
      </c>
      <c r="B1370" s="364" t="s">
        <v>3514</v>
      </c>
      <c r="C1370" s="359" t="s">
        <v>18386</v>
      </c>
      <c r="D1370" s="216" t="s">
        <v>18387</v>
      </c>
      <c r="E1370" s="217" t="s">
        <v>18388</v>
      </c>
      <c r="F1370" s="217" t="s">
        <v>18389</v>
      </c>
      <c r="G1370" s="217" t="s">
        <v>18391</v>
      </c>
      <c r="H1370" s="217" t="s">
        <v>18390</v>
      </c>
      <c r="I1370" s="407">
        <v>42212</v>
      </c>
      <c r="J1370" s="388">
        <v>42223</v>
      </c>
      <c r="K1370" s="361" t="s">
        <v>13109</v>
      </c>
      <c r="L1370" s="432" t="s">
        <v>18650</v>
      </c>
      <c r="M1370" s="433" t="s">
        <v>18651</v>
      </c>
      <c r="N1370" s="212" t="s">
        <v>18382</v>
      </c>
      <c r="O1370" s="276" t="s">
        <v>18333</v>
      </c>
      <c r="P1370" s="408"/>
      <c r="Q1370" s="410" t="s">
        <v>18600</v>
      </c>
      <c r="R1370" s="408"/>
      <c r="S1370" s="411" t="s">
        <v>605</v>
      </c>
      <c r="T1370" s="408"/>
      <c r="U1370" s="422" t="s">
        <v>18384</v>
      </c>
      <c r="V1370" s="211"/>
      <c r="W1370" s="211"/>
      <c r="X1370" s="382">
        <v>1</v>
      </c>
      <c r="Y1370" s="211"/>
      <c r="Z1370" s="211"/>
    </row>
    <row r="1371" spans="1:26" ht="14.25">
      <c r="A1371" s="217" t="s">
        <v>18597</v>
      </c>
      <c r="B1371" s="364" t="s">
        <v>3514</v>
      </c>
      <c r="C1371" s="359" t="s">
        <v>18386</v>
      </c>
      <c r="D1371" s="216" t="s">
        <v>18387</v>
      </c>
      <c r="E1371" s="217" t="s">
        <v>18388</v>
      </c>
      <c r="F1371" s="217" t="s">
        <v>18389</v>
      </c>
      <c r="G1371" s="217" t="s">
        <v>18391</v>
      </c>
      <c r="H1371" s="217" t="s">
        <v>18390</v>
      </c>
      <c r="I1371" s="407">
        <v>42212</v>
      </c>
      <c r="J1371" s="388">
        <v>42223</v>
      </c>
      <c r="K1371" s="361" t="s">
        <v>13109</v>
      </c>
      <c r="L1371" s="431" t="s">
        <v>18652</v>
      </c>
      <c r="M1371" s="431" t="s">
        <v>18653</v>
      </c>
      <c r="N1371" s="212" t="s">
        <v>18382</v>
      </c>
      <c r="O1371" s="276" t="s">
        <v>18333</v>
      </c>
      <c r="P1371" s="408"/>
      <c r="Q1371" s="410" t="s">
        <v>18600</v>
      </c>
      <c r="R1371" s="408"/>
      <c r="S1371" s="411" t="s">
        <v>605</v>
      </c>
      <c r="T1371" s="408"/>
      <c r="U1371" s="422" t="s">
        <v>18384</v>
      </c>
      <c r="V1371" s="211"/>
      <c r="W1371" s="211"/>
      <c r="X1371" s="382">
        <v>1</v>
      </c>
      <c r="Y1371" s="211"/>
      <c r="Z1371" s="211"/>
    </row>
    <row r="1372" spans="1:26" ht="14.25">
      <c r="A1372" s="217" t="s">
        <v>18597</v>
      </c>
      <c r="B1372" s="364" t="s">
        <v>3514</v>
      </c>
      <c r="C1372" s="359" t="s">
        <v>18386</v>
      </c>
      <c r="D1372" s="216" t="s">
        <v>18387</v>
      </c>
      <c r="E1372" s="217" t="s">
        <v>18388</v>
      </c>
      <c r="F1372" s="217" t="s">
        <v>18389</v>
      </c>
      <c r="G1372" s="217" t="s">
        <v>18391</v>
      </c>
      <c r="H1372" s="217" t="s">
        <v>18390</v>
      </c>
      <c r="I1372" s="407">
        <v>42212</v>
      </c>
      <c r="J1372" s="388">
        <v>42223</v>
      </c>
      <c r="K1372" s="361" t="s">
        <v>13109</v>
      </c>
      <c r="L1372" s="431" t="s">
        <v>18654</v>
      </c>
      <c r="M1372" s="431" t="s">
        <v>18655</v>
      </c>
      <c r="N1372" s="212" t="s">
        <v>18382</v>
      </c>
      <c r="O1372" s="276" t="s">
        <v>18333</v>
      </c>
      <c r="P1372" s="408"/>
      <c r="Q1372" s="410" t="s">
        <v>18600</v>
      </c>
      <c r="R1372" s="408"/>
      <c r="S1372" s="411" t="s">
        <v>605</v>
      </c>
      <c r="T1372" s="408"/>
      <c r="U1372" s="422" t="s">
        <v>18384</v>
      </c>
      <c r="V1372" s="211"/>
      <c r="W1372" s="211"/>
      <c r="X1372" s="382">
        <v>1</v>
      </c>
      <c r="Y1372" s="211"/>
      <c r="Z1372" s="211"/>
    </row>
    <row r="1373" spans="1:26" ht="14.25">
      <c r="A1373" s="217" t="s">
        <v>18597</v>
      </c>
      <c r="B1373" s="364" t="s">
        <v>3514</v>
      </c>
      <c r="C1373" s="359" t="s">
        <v>18386</v>
      </c>
      <c r="D1373" s="216" t="s">
        <v>18387</v>
      </c>
      <c r="E1373" s="217" t="s">
        <v>18388</v>
      </c>
      <c r="F1373" s="217" t="s">
        <v>18389</v>
      </c>
      <c r="G1373" s="217" t="s">
        <v>18391</v>
      </c>
      <c r="H1373" s="217" t="s">
        <v>18390</v>
      </c>
      <c r="I1373" s="407">
        <v>42212</v>
      </c>
      <c r="J1373" s="388">
        <v>42223</v>
      </c>
      <c r="K1373" s="361" t="s">
        <v>13109</v>
      </c>
      <c r="L1373" s="431" t="s">
        <v>18656</v>
      </c>
      <c r="M1373" s="431" t="s">
        <v>18657</v>
      </c>
      <c r="N1373" s="212" t="s">
        <v>18382</v>
      </c>
      <c r="O1373" s="276" t="s">
        <v>18333</v>
      </c>
      <c r="P1373" s="408"/>
      <c r="Q1373" s="410" t="s">
        <v>18600</v>
      </c>
      <c r="R1373" s="408"/>
      <c r="S1373" s="411" t="s">
        <v>605</v>
      </c>
      <c r="T1373" s="408"/>
      <c r="U1373" s="422" t="s">
        <v>18384</v>
      </c>
      <c r="V1373" s="211"/>
      <c r="W1373" s="211"/>
      <c r="X1373" s="382">
        <v>1</v>
      </c>
      <c r="Y1373" s="211"/>
      <c r="Z1373" s="211"/>
    </row>
    <row r="1374" spans="1:26" ht="14.25">
      <c r="A1374" s="217" t="s">
        <v>18597</v>
      </c>
      <c r="B1374" s="364" t="s">
        <v>3514</v>
      </c>
      <c r="C1374" s="359" t="s">
        <v>18386</v>
      </c>
      <c r="D1374" s="216" t="s">
        <v>18387</v>
      </c>
      <c r="E1374" s="217" t="s">
        <v>18388</v>
      </c>
      <c r="F1374" s="217" t="s">
        <v>18389</v>
      </c>
      <c r="G1374" s="217" t="s">
        <v>18391</v>
      </c>
      <c r="H1374" s="217" t="s">
        <v>18390</v>
      </c>
      <c r="I1374" s="407">
        <v>42212</v>
      </c>
      <c r="J1374" s="388">
        <v>42223</v>
      </c>
      <c r="K1374" s="361" t="s">
        <v>13109</v>
      </c>
      <c r="L1374" s="431" t="s">
        <v>18658</v>
      </c>
      <c r="M1374" s="431" t="s">
        <v>18659</v>
      </c>
      <c r="N1374" s="212" t="s">
        <v>18382</v>
      </c>
      <c r="O1374" s="276" t="s">
        <v>18333</v>
      </c>
      <c r="P1374" s="408"/>
      <c r="Q1374" s="410" t="s">
        <v>18600</v>
      </c>
      <c r="R1374" s="408"/>
      <c r="S1374" s="411" t="s">
        <v>605</v>
      </c>
      <c r="T1374" s="408"/>
      <c r="U1374" s="422" t="s">
        <v>18384</v>
      </c>
      <c r="V1374" s="211"/>
      <c r="W1374" s="211"/>
      <c r="X1374" s="382">
        <v>1</v>
      </c>
      <c r="Y1374" s="211"/>
      <c r="Z1374" s="211"/>
    </row>
    <row r="1375" spans="1:26" ht="14.25">
      <c r="A1375" s="217" t="s">
        <v>18597</v>
      </c>
      <c r="B1375" s="364" t="s">
        <v>3514</v>
      </c>
      <c r="C1375" s="359" t="s">
        <v>18386</v>
      </c>
      <c r="D1375" s="216" t="s">
        <v>18387</v>
      </c>
      <c r="E1375" s="217" t="s">
        <v>18388</v>
      </c>
      <c r="F1375" s="217" t="s">
        <v>18389</v>
      </c>
      <c r="G1375" s="217" t="s">
        <v>18391</v>
      </c>
      <c r="H1375" s="217" t="s">
        <v>18390</v>
      </c>
      <c r="I1375" s="407">
        <v>42212</v>
      </c>
      <c r="J1375" s="388">
        <v>42223</v>
      </c>
      <c r="K1375" s="361" t="s">
        <v>13109</v>
      </c>
      <c r="L1375" s="431" t="s">
        <v>18660</v>
      </c>
      <c r="M1375" s="431" t="s">
        <v>18661</v>
      </c>
      <c r="N1375" s="212" t="s">
        <v>18382</v>
      </c>
      <c r="O1375" s="276" t="s">
        <v>18333</v>
      </c>
      <c r="P1375" s="408"/>
      <c r="Q1375" s="410" t="s">
        <v>18600</v>
      </c>
      <c r="R1375" s="408"/>
      <c r="S1375" s="411" t="s">
        <v>605</v>
      </c>
      <c r="T1375" s="408"/>
      <c r="U1375" s="422" t="s">
        <v>18384</v>
      </c>
      <c r="V1375" s="211"/>
      <c r="W1375" s="211"/>
      <c r="X1375" s="382">
        <v>1</v>
      </c>
      <c r="Y1375" s="211"/>
      <c r="Z1375" s="211"/>
    </row>
    <row r="1376" spans="1:26" ht="14.25">
      <c r="A1376" s="217" t="s">
        <v>18597</v>
      </c>
      <c r="B1376" s="364" t="s">
        <v>3514</v>
      </c>
      <c r="C1376" s="359" t="s">
        <v>18386</v>
      </c>
      <c r="D1376" s="216" t="s">
        <v>18387</v>
      </c>
      <c r="E1376" s="217" t="s">
        <v>18388</v>
      </c>
      <c r="F1376" s="217" t="s">
        <v>18389</v>
      </c>
      <c r="G1376" s="217" t="s">
        <v>18391</v>
      </c>
      <c r="H1376" s="217" t="s">
        <v>18390</v>
      </c>
      <c r="I1376" s="407">
        <v>42212</v>
      </c>
      <c r="J1376" s="388">
        <v>42223</v>
      </c>
      <c r="K1376" s="361" t="s">
        <v>13109</v>
      </c>
      <c r="L1376" s="431" t="s">
        <v>18662</v>
      </c>
      <c r="M1376" s="431" t="s">
        <v>18663</v>
      </c>
      <c r="N1376" s="212" t="s">
        <v>18382</v>
      </c>
      <c r="O1376" s="276" t="s">
        <v>18333</v>
      </c>
      <c r="P1376" s="409"/>
      <c r="Q1376" s="217" t="s">
        <v>18600</v>
      </c>
      <c r="R1376" s="409"/>
      <c r="S1376" s="411" t="s">
        <v>605</v>
      </c>
      <c r="T1376" s="382"/>
      <c r="U1376" s="422" t="s">
        <v>18384</v>
      </c>
      <c r="V1376" s="408"/>
      <c r="W1376" s="382"/>
      <c r="X1376" s="382">
        <v>1</v>
      </c>
      <c r="Y1376" s="382"/>
      <c r="Z1376" s="434"/>
    </row>
    <row r="1377" spans="1:26" ht="14.25">
      <c r="A1377" s="217" t="s">
        <v>18597</v>
      </c>
      <c r="B1377" s="364" t="s">
        <v>3514</v>
      </c>
      <c r="C1377" s="359" t="s">
        <v>18386</v>
      </c>
      <c r="D1377" s="216" t="s">
        <v>18387</v>
      </c>
      <c r="E1377" s="217" t="s">
        <v>18388</v>
      </c>
      <c r="F1377" s="217" t="s">
        <v>18389</v>
      </c>
      <c r="G1377" s="217" t="s">
        <v>18391</v>
      </c>
      <c r="H1377" s="217" t="s">
        <v>18390</v>
      </c>
      <c r="I1377" s="407">
        <v>42212</v>
      </c>
      <c r="J1377" s="388">
        <v>42223</v>
      </c>
      <c r="K1377" s="361" t="s">
        <v>13109</v>
      </c>
      <c r="L1377" s="431" t="s">
        <v>18664</v>
      </c>
      <c r="M1377" s="431" t="s">
        <v>18665</v>
      </c>
      <c r="N1377" s="365" t="s">
        <v>18382</v>
      </c>
      <c r="O1377" s="408" t="s">
        <v>18333</v>
      </c>
      <c r="P1377" s="409"/>
      <c r="Q1377" s="410" t="s">
        <v>18394</v>
      </c>
      <c r="R1377" s="409"/>
      <c r="S1377" s="411" t="s">
        <v>605</v>
      </c>
      <c r="T1377" s="382"/>
      <c r="U1377" s="422" t="s">
        <v>18384</v>
      </c>
      <c r="V1377" s="408"/>
      <c r="W1377" s="382"/>
      <c r="X1377" s="382">
        <v>1</v>
      </c>
      <c r="Y1377" s="382"/>
      <c r="Z1377" s="393"/>
    </row>
    <row r="1378" spans="1:26" ht="14.25">
      <c r="A1378" s="217" t="s">
        <v>18597</v>
      </c>
      <c r="B1378" s="364" t="s">
        <v>3514</v>
      </c>
      <c r="C1378" s="359" t="s">
        <v>18386</v>
      </c>
      <c r="D1378" s="216" t="s">
        <v>18387</v>
      </c>
      <c r="E1378" s="217" t="s">
        <v>18388</v>
      </c>
      <c r="F1378" s="217" t="s">
        <v>18389</v>
      </c>
      <c r="G1378" s="217" t="s">
        <v>18391</v>
      </c>
      <c r="H1378" s="217" t="s">
        <v>18390</v>
      </c>
      <c r="I1378" s="407">
        <v>42212</v>
      </c>
      <c r="J1378" s="388">
        <v>42223</v>
      </c>
      <c r="K1378" s="361" t="s">
        <v>13109</v>
      </c>
      <c r="L1378" s="431" t="s">
        <v>18666</v>
      </c>
      <c r="M1378" s="431" t="s">
        <v>18667</v>
      </c>
      <c r="N1378" s="212" t="s">
        <v>18382</v>
      </c>
      <c r="O1378" s="276" t="s">
        <v>18333</v>
      </c>
      <c r="P1378" s="409"/>
      <c r="Q1378" s="217" t="s">
        <v>18600</v>
      </c>
      <c r="R1378" s="409"/>
      <c r="S1378" s="411" t="s">
        <v>605</v>
      </c>
      <c r="T1378" s="382"/>
      <c r="U1378" s="422" t="s">
        <v>18384</v>
      </c>
      <c r="V1378" s="408"/>
      <c r="W1378" s="382"/>
      <c r="X1378" s="382">
        <v>1</v>
      </c>
      <c r="Y1378" s="382"/>
      <c r="Z1378" s="434"/>
    </row>
    <row r="1379" spans="1:26" ht="14.25">
      <c r="A1379" s="217" t="s">
        <v>18597</v>
      </c>
      <c r="B1379" s="364" t="s">
        <v>3514</v>
      </c>
      <c r="C1379" s="359" t="s">
        <v>18386</v>
      </c>
      <c r="D1379" s="216" t="s">
        <v>18387</v>
      </c>
      <c r="E1379" s="217" t="s">
        <v>18388</v>
      </c>
      <c r="F1379" s="217" t="s">
        <v>18389</v>
      </c>
      <c r="G1379" s="217" t="s">
        <v>18391</v>
      </c>
      <c r="H1379" s="217" t="s">
        <v>18390</v>
      </c>
      <c r="I1379" s="407">
        <v>42212</v>
      </c>
      <c r="J1379" s="388">
        <v>42223</v>
      </c>
      <c r="K1379" s="361" t="s">
        <v>13109</v>
      </c>
      <c r="L1379" s="431" t="s">
        <v>18668</v>
      </c>
      <c r="M1379" s="431" t="s">
        <v>18669</v>
      </c>
      <c r="N1379" s="212" t="s">
        <v>18382</v>
      </c>
      <c r="O1379" s="276" t="s">
        <v>18333</v>
      </c>
      <c r="P1379" s="409"/>
      <c r="Q1379" s="217" t="s">
        <v>18600</v>
      </c>
      <c r="R1379" s="409"/>
      <c r="S1379" s="411" t="s">
        <v>605</v>
      </c>
      <c r="T1379" s="382"/>
      <c r="U1379" s="422" t="s">
        <v>18384</v>
      </c>
      <c r="V1379" s="408"/>
      <c r="W1379" s="382"/>
      <c r="X1379" s="382">
        <v>1</v>
      </c>
      <c r="Y1379" s="382"/>
      <c r="Z1379" s="434"/>
    </row>
    <row r="1380" spans="1:26" ht="14.25">
      <c r="A1380" s="217" t="s">
        <v>18597</v>
      </c>
      <c r="B1380" s="364" t="s">
        <v>3514</v>
      </c>
      <c r="C1380" s="359" t="s">
        <v>18386</v>
      </c>
      <c r="D1380" s="216" t="s">
        <v>18387</v>
      </c>
      <c r="E1380" s="217" t="s">
        <v>18388</v>
      </c>
      <c r="F1380" s="217" t="s">
        <v>18389</v>
      </c>
      <c r="G1380" s="217" t="s">
        <v>18391</v>
      </c>
      <c r="H1380" s="217" t="s">
        <v>18390</v>
      </c>
      <c r="I1380" s="407">
        <v>42212</v>
      </c>
      <c r="J1380" s="388">
        <v>42223</v>
      </c>
      <c r="K1380" s="361" t="s">
        <v>13109</v>
      </c>
      <c r="L1380" s="408" t="s">
        <v>18598</v>
      </c>
      <c r="M1380" s="408"/>
      <c r="N1380" s="365" t="s">
        <v>18382</v>
      </c>
      <c r="O1380" s="408" t="s">
        <v>18333</v>
      </c>
      <c r="P1380" s="409"/>
      <c r="Q1380" s="410" t="s">
        <v>18394</v>
      </c>
      <c r="R1380" s="409"/>
      <c r="S1380" s="411" t="s">
        <v>605</v>
      </c>
      <c r="T1380" s="382"/>
      <c r="U1380" s="422" t="s">
        <v>18384</v>
      </c>
      <c r="V1380" s="408"/>
      <c r="W1380" s="382"/>
      <c r="X1380" s="382">
        <v>1</v>
      </c>
      <c r="Y1380" s="382"/>
      <c r="Z1380" s="393"/>
    </row>
    <row r="1381" spans="1:26" ht="14.25">
      <c r="A1381" s="217" t="s">
        <v>18597</v>
      </c>
      <c r="B1381" s="364" t="s">
        <v>3514</v>
      </c>
      <c r="C1381" s="359" t="s">
        <v>18386</v>
      </c>
      <c r="D1381" s="216" t="s">
        <v>18387</v>
      </c>
      <c r="E1381" s="217" t="s">
        <v>18388</v>
      </c>
      <c r="F1381" s="217" t="s">
        <v>18389</v>
      </c>
      <c r="G1381" s="217" t="s">
        <v>18391</v>
      </c>
      <c r="H1381" s="217" t="s">
        <v>18390</v>
      </c>
      <c r="I1381" s="407">
        <v>42212</v>
      </c>
      <c r="J1381" s="388">
        <v>42223</v>
      </c>
      <c r="K1381" s="361" t="s">
        <v>13109</v>
      </c>
      <c r="L1381" s="431" t="s">
        <v>18670</v>
      </c>
      <c r="M1381" s="431" t="s">
        <v>18671</v>
      </c>
      <c r="N1381" s="212" t="s">
        <v>18382</v>
      </c>
      <c r="O1381" s="276" t="s">
        <v>18333</v>
      </c>
      <c r="P1381" s="409"/>
      <c r="Q1381" s="217" t="s">
        <v>18600</v>
      </c>
      <c r="R1381" s="409"/>
      <c r="S1381" s="411" t="s">
        <v>605</v>
      </c>
      <c r="T1381" s="382"/>
      <c r="U1381" s="422" t="s">
        <v>18384</v>
      </c>
      <c r="V1381" s="408"/>
      <c r="W1381" s="382"/>
      <c r="X1381" s="382">
        <v>1</v>
      </c>
      <c r="Y1381" s="382"/>
      <c r="Z1381" s="434"/>
    </row>
    <row r="1382" spans="1:26" ht="14.25">
      <c r="A1382" s="217" t="s">
        <v>18597</v>
      </c>
      <c r="B1382" s="364" t="s">
        <v>3514</v>
      </c>
      <c r="C1382" s="359" t="s">
        <v>18386</v>
      </c>
      <c r="D1382" s="216" t="s">
        <v>18387</v>
      </c>
      <c r="E1382" s="217" t="s">
        <v>18388</v>
      </c>
      <c r="F1382" s="217" t="s">
        <v>18389</v>
      </c>
      <c r="G1382" s="217" t="s">
        <v>18391</v>
      </c>
      <c r="H1382" s="217" t="s">
        <v>18390</v>
      </c>
      <c r="I1382" s="407">
        <v>42212</v>
      </c>
      <c r="J1382" s="388">
        <v>42223</v>
      </c>
      <c r="K1382" s="361" t="s">
        <v>13109</v>
      </c>
      <c r="L1382" s="431" t="s">
        <v>18672</v>
      </c>
      <c r="M1382" s="431" t="s">
        <v>18673</v>
      </c>
      <c r="N1382" s="212" t="s">
        <v>18382</v>
      </c>
      <c r="O1382" s="276" t="s">
        <v>18333</v>
      </c>
      <c r="P1382" s="409"/>
      <c r="Q1382" s="217" t="s">
        <v>18600</v>
      </c>
      <c r="R1382" s="409"/>
      <c r="S1382" s="411" t="s">
        <v>605</v>
      </c>
      <c r="T1382" s="382"/>
      <c r="U1382" s="422" t="s">
        <v>18384</v>
      </c>
      <c r="V1382" s="408"/>
      <c r="W1382" s="382"/>
      <c r="X1382" s="382">
        <v>1</v>
      </c>
      <c r="Y1382" s="382"/>
      <c r="Z1382" s="434"/>
    </row>
    <row r="1383" spans="1:26" ht="14.25">
      <c r="A1383" s="217" t="s">
        <v>18597</v>
      </c>
      <c r="B1383" s="364" t="s">
        <v>3514</v>
      </c>
      <c r="C1383" s="359" t="s">
        <v>18386</v>
      </c>
      <c r="D1383" s="216" t="s">
        <v>18387</v>
      </c>
      <c r="E1383" s="217" t="s">
        <v>18388</v>
      </c>
      <c r="F1383" s="217" t="s">
        <v>18389</v>
      </c>
      <c r="G1383" s="217" t="s">
        <v>18391</v>
      </c>
      <c r="H1383" s="217" t="s">
        <v>18390</v>
      </c>
      <c r="I1383" s="407">
        <v>42212</v>
      </c>
      <c r="J1383" s="388">
        <v>42223</v>
      </c>
      <c r="K1383" s="361" t="s">
        <v>13109</v>
      </c>
      <c r="L1383" s="431" t="s">
        <v>18674</v>
      </c>
      <c r="M1383" s="431" t="s">
        <v>18675</v>
      </c>
      <c r="N1383" s="212" t="s">
        <v>18382</v>
      </c>
      <c r="O1383" s="276" t="s">
        <v>18333</v>
      </c>
      <c r="P1383" s="409"/>
      <c r="Q1383" s="217" t="s">
        <v>18600</v>
      </c>
      <c r="R1383" s="409"/>
      <c r="S1383" s="411" t="s">
        <v>605</v>
      </c>
      <c r="T1383" s="382"/>
      <c r="U1383" s="422" t="s">
        <v>18384</v>
      </c>
      <c r="V1383" s="408"/>
      <c r="W1383" s="382"/>
      <c r="X1383" s="382">
        <v>1</v>
      </c>
      <c r="Y1383" s="382"/>
      <c r="Z1383" s="434"/>
    </row>
    <row r="1384" spans="1:26" ht="14.25">
      <c r="A1384" s="217" t="s">
        <v>18597</v>
      </c>
      <c r="B1384" s="364" t="s">
        <v>3514</v>
      </c>
      <c r="C1384" s="359" t="s">
        <v>18386</v>
      </c>
      <c r="D1384" s="216" t="s">
        <v>18387</v>
      </c>
      <c r="E1384" s="217" t="s">
        <v>18388</v>
      </c>
      <c r="F1384" s="217" t="s">
        <v>18389</v>
      </c>
      <c r="G1384" s="217" t="s">
        <v>18391</v>
      </c>
      <c r="H1384" s="217" t="s">
        <v>18390</v>
      </c>
      <c r="I1384" s="407">
        <v>42212</v>
      </c>
      <c r="J1384" s="388">
        <v>42223</v>
      </c>
      <c r="K1384" s="361" t="s">
        <v>13109</v>
      </c>
      <c r="L1384" s="431" t="s">
        <v>18676</v>
      </c>
      <c r="M1384" s="431" t="s">
        <v>18677</v>
      </c>
      <c r="N1384" s="212" t="s">
        <v>18382</v>
      </c>
      <c r="O1384" s="276" t="s">
        <v>18333</v>
      </c>
      <c r="P1384" s="409"/>
      <c r="Q1384" s="217" t="s">
        <v>18600</v>
      </c>
      <c r="R1384" s="409"/>
      <c r="S1384" s="411" t="s">
        <v>605</v>
      </c>
      <c r="T1384" s="382"/>
      <c r="U1384" s="422" t="s">
        <v>18384</v>
      </c>
      <c r="V1384" s="408"/>
      <c r="W1384" s="382"/>
      <c r="X1384" s="382">
        <v>1</v>
      </c>
      <c r="Y1384" s="382"/>
      <c r="Z1384" s="434"/>
    </row>
    <row r="1385" spans="1:26" ht="14.25">
      <c r="A1385" s="217" t="s">
        <v>18597</v>
      </c>
      <c r="B1385" s="364" t="s">
        <v>3514</v>
      </c>
      <c r="C1385" s="359" t="s">
        <v>18386</v>
      </c>
      <c r="D1385" s="216" t="s">
        <v>18387</v>
      </c>
      <c r="E1385" s="217" t="s">
        <v>18388</v>
      </c>
      <c r="F1385" s="217" t="s">
        <v>18389</v>
      </c>
      <c r="G1385" s="217" t="s">
        <v>18391</v>
      </c>
      <c r="H1385" s="217" t="s">
        <v>18390</v>
      </c>
      <c r="I1385" s="407">
        <v>42212</v>
      </c>
      <c r="J1385" s="388">
        <v>42223</v>
      </c>
      <c r="K1385" s="361" t="s">
        <v>13109</v>
      </c>
      <c r="L1385" s="431" t="s">
        <v>18678</v>
      </c>
      <c r="M1385" s="431" t="s">
        <v>18679</v>
      </c>
      <c r="N1385" s="212" t="s">
        <v>18382</v>
      </c>
      <c r="O1385" s="276" t="s">
        <v>18333</v>
      </c>
      <c r="P1385" s="409"/>
      <c r="Q1385" s="217" t="s">
        <v>18600</v>
      </c>
      <c r="R1385" s="409"/>
      <c r="S1385" s="411" t="s">
        <v>605</v>
      </c>
      <c r="T1385" s="382"/>
      <c r="U1385" s="422" t="s">
        <v>18384</v>
      </c>
      <c r="V1385" s="408"/>
      <c r="W1385" s="382"/>
      <c r="X1385" s="382">
        <v>1</v>
      </c>
      <c r="Y1385" s="382"/>
      <c r="Z1385" s="434"/>
    </row>
    <row r="1386" spans="1:26" ht="14.25">
      <c r="A1386" s="217" t="s">
        <v>18597</v>
      </c>
      <c r="B1386" s="364" t="s">
        <v>3514</v>
      </c>
      <c r="C1386" s="359" t="s">
        <v>18386</v>
      </c>
      <c r="D1386" s="216" t="s">
        <v>18387</v>
      </c>
      <c r="E1386" s="217" t="s">
        <v>18388</v>
      </c>
      <c r="F1386" s="217" t="s">
        <v>18389</v>
      </c>
      <c r="G1386" s="217" t="s">
        <v>18391</v>
      </c>
      <c r="H1386" s="217" t="s">
        <v>18390</v>
      </c>
      <c r="I1386" s="407">
        <v>42212</v>
      </c>
      <c r="J1386" s="388">
        <v>42223</v>
      </c>
      <c r="K1386" s="361" t="s">
        <v>13109</v>
      </c>
      <c r="L1386" s="431" t="s">
        <v>18680</v>
      </c>
      <c r="M1386" s="431" t="s">
        <v>18681</v>
      </c>
      <c r="N1386" s="212" t="s">
        <v>18382</v>
      </c>
      <c r="O1386" s="276" t="s">
        <v>18333</v>
      </c>
      <c r="P1386" s="409"/>
      <c r="Q1386" s="217" t="s">
        <v>18600</v>
      </c>
      <c r="R1386" s="409"/>
      <c r="S1386" s="411" t="s">
        <v>605</v>
      </c>
      <c r="T1386" s="382"/>
      <c r="U1386" s="422" t="s">
        <v>18384</v>
      </c>
      <c r="V1386" s="408"/>
      <c r="W1386" s="382"/>
      <c r="X1386" s="382">
        <v>1</v>
      </c>
      <c r="Y1386" s="382"/>
      <c r="Z1386" s="434"/>
    </row>
    <row r="1387" spans="1:26" ht="14.25">
      <c r="A1387" s="217" t="s">
        <v>18597</v>
      </c>
      <c r="B1387" s="364" t="s">
        <v>3514</v>
      </c>
      <c r="C1387" s="359" t="s">
        <v>18386</v>
      </c>
      <c r="D1387" s="216" t="s">
        <v>18387</v>
      </c>
      <c r="E1387" s="217" t="s">
        <v>18388</v>
      </c>
      <c r="F1387" s="217" t="s">
        <v>18389</v>
      </c>
      <c r="G1387" s="217" t="s">
        <v>18391</v>
      </c>
      <c r="H1387" s="217" t="s">
        <v>18390</v>
      </c>
      <c r="I1387" s="407">
        <v>42212</v>
      </c>
      <c r="J1387" s="388">
        <v>42223</v>
      </c>
      <c r="K1387" s="361" t="s">
        <v>13109</v>
      </c>
      <c r="L1387" s="431" t="s">
        <v>18682</v>
      </c>
      <c r="M1387" s="431" t="s">
        <v>18683</v>
      </c>
      <c r="N1387" s="212" t="s">
        <v>18382</v>
      </c>
      <c r="O1387" s="276" t="s">
        <v>18333</v>
      </c>
      <c r="P1387" s="409"/>
      <c r="Q1387" s="217" t="s">
        <v>18600</v>
      </c>
      <c r="R1387" s="409"/>
      <c r="S1387" s="411" t="s">
        <v>605</v>
      </c>
      <c r="T1387" s="382"/>
      <c r="U1387" s="422" t="s">
        <v>18384</v>
      </c>
      <c r="V1387" s="408"/>
      <c r="W1387" s="382"/>
      <c r="X1387" s="382">
        <v>1</v>
      </c>
      <c r="Y1387" s="382"/>
      <c r="Z1387" s="434"/>
    </row>
    <row r="1388" spans="1:26" ht="14.25">
      <c r="A1388" s="217" t="s">
        <v>18597</v>
      </c>
      <c r="B1388" s="364" t="s">
        <v>3514</v>
      </c>
      <c r="C1388" s="359" t="s">
        <v>18386</v>
      </c>
      <c r="D1388" s="216" t="s">
        <v>18387</v>
      </c>
      <c r="E1388" s="217" t="s">
        <v>18388</v>
      </c>
      <c r="F1388" s="217" t="s">
        <v>18389</v>
      </c>
      <c r="G1388" s="217" t="s">
        <v>18391</v>
      </c>
      <c r="H1388" s="217" t="s">
        <v>18390</v>
      </c>
      <c r="I1388" s="407">
        <v>42212</v>
      </c>
      <c r="J1388" s="388">
        <v>42223</v>
      </c>
      <c r="K1388" s="361" t="s">
        <v>13109</v>
      </c>
      <c r="L1388" s="408" t="s">
        <v>18684</v>
      </c>
      <c r="M1388" s="408" t="s">
        <v>18685</v>
      </c>
      <c r="N1388" s="212" t="s">
        <v>18382</v>
      </c>
      <c r="O1388" s="276" t="s">
        <v>18333</v>
      </c>
      <c r="P1388" s="409"/>
      <c r="Q1388" s="217" t="s">
        <v>18600</v>
      </c>
      <c r="R1388" s="409"/>
      <c r="S1388" s="411" t="s">
        <v>605</v>
      </c>
      <c r="T1388" s="382"/>
      <c r="U1388" s="422" t="s">
        <v>18384</v>
      </c>
      <c r="V1388" s="408"/>
      <c r="W1388" s="382"/>
      <c r="X1388" s="382">
        <v>1</v>
      </c>
      <c r="Y1388" s="382"/>
      <c r="Z1388" s="434"/>
    </row>
    <row r="1389" spans="1:26" ht="14.25">
      <c r="A1389" s="217" t="s">
        <v>18597</v>
      </c>
      <c r="B1389" s="364" t="s">
        <v>3514</v>
      </c>
      <c r="C1389" s="359" t="s">
        <v>18386</v>
      </c>
      <c r="D1389" s="216" t="s">
        <v>18387</v>
      </c>
      <c r="E1389" s="217" t="s">
        <v>18388</v>
      </c>
      <c r="F1389" s="217" t="s">
        <v>18389</v>
      </c>
      <c r="G1389" s="217" t="s">
        <v>18391</v>
      </c>
      <c r="H1389" s="217" t="s">
        <v>18390</v>
      </c>
      <c r="I1389" s="407">
        <v>42212</v>
      </c>
      <c r="J1389" s="388">
        <v>42223</v>
      </c>
      <c r="K1389" s="361" t="s">
        <v>13109</v>
      </c>
      <c r="L1389" s="432" t="s">
        <v>18686</v>
      </c>
      <c r="M1389" s="433" t="s">
        <v>18687</v>
      </c>
      <c r="N1389" s="212" t="s">
        <v>18382</v>
      </c>
      <c r="O1389" s="276" t="s">
        <v>18333</v>
      </c>
      <c r="P1389" s="409"/>
      <c r="Q1389" s="217" t="s">
        <v>18600</v>
      </c>
      <c r="R1389" s="409"/>
      <c r="S1389" s="411" t="s">
        <v>605</v>
      </c>
      <c r="T1389" s="382"/>
      <c r="U1389" s="422" t="s">
        <v>18384</v>
      </c>
      <c r="V1389" s="408"/>
      <c r="W1389" s="382"/>
      <c r="X1389" s="382">
        <v>1</v>
      </c>
      <c r="Y1389" s="382"/>
      <c r="Z1389" s="434"/>
    </row>
    <row r="1390" spans="1:26" ht="14.25">
      <c r="A1390" s="217" t="s">
        <v>18597</v>
      </c>
      <c r="B1390" s="364" t="s">
        <v>3514</v>
      </c>
      <c r="C1390" s="359" t="s">
        <v>18386</v>
      </c>
      <c r="D1390" s="216" t="s">
        <v>18387</v>
      </c>
      <c r="E1390" s="217" t="s">
        <v>18388</v>
      </c>
      <c r="F1390" s="217" t="s">
        <v>18389</v>
      </c>
      <c r="G1390" s="217" t="s">
        <v>18391</v>
      </c>
      <c r="H1390" s="217" t="s">
        <v>18390</v>
      </c>
      <c r="I1390" s="407">
        <v>42212</v>
      </c>
      <c r="J1390" s="388">
        <v>42223</v>
      </c>
      <c r="K1390" s="361" t="s">
        <v>13109</v>
      </c>
      <c r="L1390" s="432" t="s">
        <v>18688</v>
      </c>
      <c r="M1390" s="433" t="s">
        <v>18689</v>
      </c>
      <c r="N1390" s="212" t="s">
        <v>18382</v>
      </c>
      <c r="O1390" s="276" t="s">
        <v>18333</v>
      </c>
      <c r="P1390" s="409"/>
      <c r="Q1390" s="217" t="s">
        <v>18600</v>
      </c>
      <c r="R1390" s="409"/>
      <c r="S1390" s="411" t="s">
        <v>605</v>
      </c>
      <c r="T1390" s="382"/>
      <c r="U1390" s="422" t="s">
        <v>18384</v>
      </c>
      <c r="V1390" s="408"/>
      <c r="W1390" s="382"/>
      <c r="X1390" s="382">
        <v>1</v>
      </c>
      <c r="Y1390" s="382"/>
      <c r="Z1390" s="434"/>
    </row>
    <row r="1391" spans="1:26" ht="14.25">
      <c r="A1391" s="217" t="s">
        <v>18597</v>
      </c>
      <c r="B1391" s="364" t="s">
        <v>3514</v>
      </c>
      <c r="C1391" s="359" t="s">
        <v>18386</v>
      </c>
      <c r="D1391" s="216" t="s">
        <v>18387</v>
      </c>
      <c r="E1391" s="217" t="s">
        <v>18388</v>
      </c>
      <c r="F1391" s="217" t="s">
        <v>18389</v>
      </c>
      <c r="G1391" s="217" t="s">
        <v>18391</v>
      </c>
      <c r="H1391" s="217" t="s">
        <v>18390</v>
      </c>
      <c r="I1391" s="407">
        <v>42212</v>
      </c>
      <c r="J1391" s="388">
        <v>42223</v>
      </c>
      <c r="K1391" s="361" t="s">
        <v>13109</v>
      </c>
      <c r="L1391" s="432" t="s">
        <v>18690</v>
      </c>
      <c r="M1391" s="433" t="s">
        <v>18691</v>
      </c>
      <c r="N1391" s="212" t="s">
        <v>18382</v>
      </c>
      <c r="O1391" s="276" t="s">
        <v>18333</v>
      </c>
      <c r="P1391" s="409"/>
      <c r="Q1391" s="217" t="s">
        <v>18600</v>
      </c>
      <c r="R1391" s="409"/>
      <c r="S1391" s="411" t="s">
        <v>605</v>
      </c>
      <c r="T1391" s="382"/>
      <c r="U1391" s="422" t="s">
        <v>18384</v>
      </c>
      <c r="V1391" s="408"/>
      <c r="W1391" s="382"/>
      <c r="X1391" s="382">
        <v>1</v>
      </c>
      <c r="Y1391" s="382"/>
      <c r="Z1391" s="434"/>
    </row>
    <row r="1392" spans="1:26" ht="14.25">
      <c r="A1392" s="217" t="s">
        <v>18597</v>
      </c>
      <c r="B1392" s="364" t="s">
        <v>3514</v>
      </c>
      <c r="C1392" s="359" t="s">
        <v>18386</v>
      </c>
      <c r="D1392" s="216" t="s">
        <v>18387</v>
      </c>
      <c r="E1392" s="217" t="s">
        <v>18388</v>
      </c>
      <c r="F1392" s="217" t="s">
        <v>18389</v>
      </c>
      <c r="G1392" s="217" t="s">
        <v>18391</v>
      </c>
      <c r="H1392" s="217" t="s">
        <v>18390</v>
      </c>
      <c r="I1392" s="407">
        <v>42212</v>
      </c>
      <c r="J1392" s="388">
        <v>42223</v>
      </c>
      <c r="K1392" s="361" t="s">
        <v>13109</v>
      </c>
      <c r="L1392" s="432" t="s">
        <v>18692</v>
      </c>
      <c r="M1392" s="433" t="s">
        <v>18693</v>
      </c>
      <c r="N1392" s="212" t="s">
        <v>18382</v>
      </c>
      <c r="O1392" s="276" t="s">
        <v>18333</v>
      </c>
      <c r="P1392" s="409"/>
      <c r="Q1392" s="217" t="s">
        <v>18600</v>
      </c>
      <c r="R1392" s="409"/>
      <c r="S1392" s="411" t="s">
        <v>605</v>
      </c>
      <c r="T1392" s="382"/>
      <c r="U1392" s="422" t="s">
        <v>18384</v>
      </c>
      <c r="V1392" s="408"/>
      <c r="W1392" s="382"/>
      <c r="X1392" s="382">
        <v>1</v>
      </c>
      <c r="Y1392" s="382"/>
      <c r="Z1392" s="434"/>
    </row>
    <row r="1393" spans="1:26" ht="14.25">
      <c r="A1393" s="217" t="s">
        <v>18597</v>
      </c>
      <c r="B1393" s="364" t="s">
        <v>3514</v>
      </c>
      <c r="C1393" s="359" t="s">
        <v>18386</v>
      </c>
      <c r="D1393" s="216" t="s">
        <v>18387</v>
      </c>
      <c r="E1393" s="217" t="s">
        <v>18388</v>
      </c>
      <c r="F1393" s="217" t="s">
        <v>18389</v>
      </c>
      <c r="G1393" s="217" t="s">
        <v>18391</v>
      </c>
      <c r="H1393" s="217" t="s">
        <v>18390</v>
      </c>
      <c r="I1393" s="407">
        <v>42212</v>
      </c>
      <c r="J1393" s="388">
        <v>42223</v>
      </c>
      <c r="K1393" s="361" t="s">
        <v>13109</v>
      </c>
      <c r="L1393" s="432" t="s">
        <v>18694</v>
      </c>
      <c r="M1393" s="433" t="s">
        <v>18695</v>
      </c>
      <c r="N1393" s="212" t="s">
        <v>18382</v>
      </c>
      <c r="O1393" s="276" t="s">
        <v>18333</v>
      </c>
      <c r="P1393" s="409"/>
      <c r="Q1393" s="217" t="s">
        <v>18600</v>
      </c>
      <c r="R1393" s="409"/>
      <c r="S1393" s="411" t="s">
        <v>605</v>
      </c>
      <c r="T1393" s="382"/>
      <c r="U1393" s="422" t="s">
        <v>18384</v>
      </c>
      <c r="V1393" s="408"/>
      <c r="W1393" s="382"/>
      <c r="X1393" s="382">
        <v>1</v>
      </c>
      <c r="Y1393" s="382"/>
      <c r="Z1393" s="434"/>
    </row>
    <row r="1394" spans="1:26" ht="14.25">
      <c r="A1394" s="217" t="s">
        <v>18597</v>
      </c>
      <c r="B1394" s="364" t="s">
        <v>3514</v>
      </c>
      <c r="C1394" s="359" t="s">
        <v>18386</v>
      </c>
      <c r="D1394" s="216" t="s">
        <v>18387</v>
      </c>
      <c r="E1394" s="217" t="s">
        <v>18388</v>
      </c>
      <c r="F1394" s="217" t="s">
        <v>18389</v>
      </c>
      <c r="G1394" s="217" t="s">
        <v>18391</v>
      </c>
      <c r="H1394" s="217" t="s">
        <v>18390</v>
      </c>
      <c r="I1394" s="407">
        <v>42212</v>
      </c>
      <c r="J1394" s="388">
        <v>42223</v>
      </c>
      <c r="K1394" s="361" t="s">
        <v>13109</v>
      </c>
      <c r="L1394" s="432" t="s">
        <v>18696</v>
      </c>
      <c r="M1394" s="433" t="s">
        <v>18697</v>
      </c>
      <c r="N1394" s="212" t="s">
        <v>18382</v>
      </c>
      <c r="O1394" s="276" t="s">
        <v>18333</v>
      </c>
      <c r="P1394" s="409"/>
      <c r="Q1394" s="217" t="s">
        <v>18600</v>
      </c>
      <c r="R1394" s="409"/>
      <c r="S1394" s="411" t="s">
        <v>605</v>
      </c>
      <c r="T1394" s="382"/>
      <c r="U1394" s="422" t="s">
        <v>18384</v>
      </c>
      <c r="V1394" s="408"/>
      <c r="W1394" s="382"/>
      <c r="X1394" s="382">
        <v>1</v>
      </c>
      <c r="Y1394" s="382"/>
      <c r="Z1394" s="434"/>
    </row>
    <row r="1395" spans="1:26" ht="14.25">
      <c r="A1395" s="217" t="s">
        <v>18597</v>
      </c>
      <c r="B1395" s="364" t="s">
        <v>3514</v>
      </c>
      <c r="C1395" s="359" t="s">
        <v>18386</v>
      </c>
      <c r="D1395" s="216" t="s">
        <v>18387</v>
      </c>
      <c r="E1395" s="217" t="s">
        <v>18388</v>
      </c>
      <c r="F1395" s="217" t="s">
        <v>18389</v>
      </c>
      <c r="G1395" s="217" t="s">
        <v>18391</v>
      </c>
      <c r="H1395" s="217" t="s">
        <v>18390</v>
      </c>
      <c r="I1395" s="407">
        <v>42212</v>
      </c>
      <c r="J1395" s="388">
        <v>42223</v>
      </c>
      <c r="K1395" s="361" t="s">
        <v>13109</v>
      </c>
      <c r="L1395" s="432" t="s">
        <v>18698</v>
      </c>
      <c r="M1395" s="433" t="s">
        <v>18699</v>
      </c>
      <c r="N1395" s="212" t="s">
        <v>18382</v>
      </c>
      <c r="O1395" s="276" t="s">
        <v>18333</v>
      </c>
      <c r="P1395" s="409"/>
      <c r="Q1395" s="217" t="s">
        <v>18600</v>
      </c>
      <c r="R1395" s="409"/>
      <c r="S1395" s="411" t="s">
        <v>605</v>
      </c>
      <c r="T1395" s="382"/>
      <c r="U1395" s="422" t="s">
        <v>18384</v>
      </c>
      <c r="V1395" s="408"/>
      <c r="W1395" s="382"/>
      <c r="X1395" s="382">
        <v>1</v>
      </c>
      <c r="Y1395" s="382"/>
      <c r="Z1395" s="434"/>
    </row>
    <row r="1396" spans="1:26" ht="14.25">
      <c r="A1396" s="217" t="s">
        <v>18597</v>
      </c>
      <c r="B1396" s="364" t="s">
        <v>3514</v>
      </c>
      <c r="C1396" s="359" t="s">
        <v>18386</v>
      </c>
      <c r="D1396" s="216" t="s">
        <v>18387</v>
      </c>
      <c r="E1396" s="217" t="s">
        <v>18388</v>
      </c>
      <c r="F1396" s="217" t="s">
        <v>18389</v>
      </c>
      <c r="G1396" s="217" t="s">
        <v>18391</v>
      </c>
      <c r="H1396" s="217" t="s">
        <v>18390</v>
      </c>
      <c r="I1396" s="407">
        <v>42212</v>
      </c>
      <c r="J1396" s="388">
        <v>42223</v>
      </c>
      <c r="K1396" s="361" t="s">
        <v>13109</v>
      </c>
      <c r="L1396" s="408" t="s">
        <v>18598</v>
      </c>
      <c r="M1396" s="408"/>
      <c r="N1396" s="365" t="s">
        <v>18382</v>
      </c>
      <c r="O1396" s="408" t="s">
        <v>18333</v>
      </c>
      <c r="P1396" s="409"/>
      <c r="Q1396" s="410" t="s">
        <v>18394</v>
      </c>
      <c r="R1396" s="409"/>
      <c r="S1396" s="411" t="s">
        <v>605</v>
      </c>
      <c r="T1396" s="382"/>
      <c r="U1396" s="422" t="s">
        <v>18384</v>
      </c>
      <c r="V1396" s="408"/>
      <c r="W1396" s="382"/>
      <c r="X1396" s="382">
        <v>1</v>
      </c>
      <c r="Y1396" s="382"/>
      <c r="Z1396" s="393"/>
    </row>
    <row r="1397" spans="1:26" ht="14.25">
      <c r="A1397" s="217" t="s">
        <v>18597</v>
      </c>
      <c r="B1397" s="364" t="s">
        <v>3514</v>
      </c>
      <c r="C1397" s="359" t="s">
        <v>18386</v>
      </c>
      <c r="D1397" s="216" t="s">
        <v>18387</v>
      </c>
      <c r="E1397" s="217" t="s">
        <v>18388</v>
      </c>
      <c r="F1397" s="217" t="s">
        <v>18389</v>
      </c>
      <c r="G1397" s="217" t="s">
        <v>18391</v>
      </c>
      <c r="H1397" s="217" t="s">
        <v>18390</v>
      </c>
      <c r="I1397" s="407">
        <v>42212</v>
      </c>
      <c r="J1397" s="388">
        <v>42223</v>
      </c>
      <c r="K1397" s="361" t="s">
        <v>13109</v>
      </c>
      <c r="L1397" s="432" t="s">
        <v>18700</v>
      </c>
      <c r="M1397" s="433" t="s">
        <v>18701</v>
      </c>
      <c r="N1397" s="212" t="s">
        <v>18382</v>
      </c>
      <c r="O1397" s="276" t="s">
        <v>18333</v>
      </c>
      <c r="P1397" s="409"/>
      <c r="Q1397" s="217" t="s">
        <v>18600</v>
      </c>
      <c r="R1397" s="409"/>
      <c r="S1397" s="411" t="s">
        <v>605</v>
      </c>
      <c r="T1397" s="382"/>
      <c r="U1397" s="422" t="s">
        <v>18384</v>
      </c>
      <c r="V1397" s="408"/>
      <c r="W1397" s="382"/>
      <c r="X1397" s="382">
        <v>1</v>
      </c>
      <c r="Y1397" s="382"/>
      <c r="Z1397" s="434"/>
    </row>
    <row r="1398" spans="1:26" ht="14.25">
      <c r="A1398" s="217" t="s">
        <v>18597</v>
      </c>
      <c r="B1398" s="364" t="s">
        <v>3514</v>
      </c>
      <c r="C1398" s="359" t="s">
        <v>18386</v>
      </c>
      <c r="D1398" s="216" t="s">
        <v>18387</v>
      </c>
      <c r="E1398" s="217" t="s">
        <v>18388</v>
      </c>
      <c r="F1398" s="217" t="s">
        <v>18389</v>
      </c>
      <c r="G1398" s="217" t="s">
        <v>18391</v>
      </c>
      <c r="H1398" s="217" t="s">
        <v>18390</v>
      </c>
      <c r="I1398" s="407">
        <v>42212</v>
      </c>
      <c r="J1398" s="388">
        <v>42223</v>
      </c>
      <c r="K1398" s="361" t="s">
        <v>13109</v>
      </c>
      <c r="L1398" s="432" t="s">
        <v>18702</v>
      </c>
      <c r="M1398" s="433" t="s">
        <v>18703</v>
      </c>
      <c r="N1398" s="212" t="s">
        <v>18382</v>
      </c>
      <c r="O1398" s="276" t="s">
        <v>18333</v>
      </c>
      <c r="P1398" s="409"/>
      <c r="Q1398" s="217" t="s">
        <v>18600</v>
      </c>
      <c r="R1398" s="409"/>
      <c r="S1398" s="411" t="s">
        <v>605</v>
      </c>
      <c r="T1398" s="382"/>
      <c r="U1398" s="422" t="s">
        <v>18384</v>
      </c>
      <c r="V1398" s="408"/>
      <c r="W1398" s="382"/>
      <c r="X1398" s="382">
        <v>1</v>
      </c>
      <c r="Y1398" s="382"/>
      <c r="Z1398" s="434"/>
    </row>
    <row r="1399" spans="1:26" ht="14.25">
      <c r="A1399" s="217" t="s">
        <v>18597</v>
      </c>
      <c r="B1399" s="364" t="s">
        <v>3514</v>
      </c>
      <c r="C1399" s="359" t="s">
        <v>18386</v>
      </c>
      <c r="D1399" s="216" t="s">
        <v>18387</v>
      </c>
      <c r="E1399" s="217" t="s">
        <v>18388</v>
      </c>
      <c r="F1399" s="217" t="s">
        <v>18389</v>
      </c>
      <c r="G1399" s="217" t="s">
        <v>18391</v>
      </c>
      <c r="H1399" s="217" t="s">
        <v>18390</v>
      </c>
      <c r="I1399" s="407">
        <v>42212</v>
      </c>
      <c r="J1399" s="388">
        <v>42223</v>
      </c>
      <c r="K1399" s="361" t="s">
        <v>13109</v>
      </c>
      <c r="L1399" s="432" t="s">
        <v>18704</v>
      </c>
      <c r="M1399" s="433" t="s">
        <v>18705</v>
      </c>
      <c r="N1399" s="212" t="s">
        <v>18382</v>
      </c>
      <c r="O1399" s="276" t="s">
        <v>18333</v>
      </c>
      <c r="P1399" s="409"/>
      <c r="Q1399" s="217" t="s">
        <v>18600</v>
      </c>
      <c r="R1399" s="409"/>
      <c r="S1399" s="411" t="s">
        <v>605</v>
      </c>
      <c r="T1399" s="382"/>
      <c r="U1399" s="422" t="s">
        <v>18384</v>
      </c>
      <c r="V1399" s="408"/>
      <c r="W1399" s="382"/>
      <c r="X1399" s="382">
        <v>1</v>
      </c>
      <c r="Y1399" s="382"/>
      <c r="Z1399" s="434"/>
    </row>
    <row r="1400" spans="1:26" ht="14.25">
      <c r="A1400" s="217" t="s">
        <v>18597</v>
      </c>
      <c r="B1400" s="364" t="s">
        <v>3514</v>
      </c>
      <c r="C1400" s="359" t="s">
        <v>18386</v>
      </c>
      <c r="D1400" s="216" t="s">
        <v>18387</v>
      </c>
      <c r="E1400" s="217" t="s">
        <v>18388</v>
      </c>
      <c r="F1400" s="217" t="s">
        <v>18389</v>
      </c>
      <c r="G1400" s="217" t="s">
        <v>18391</v>
      </c>
      <c r="H1400" s="217" t="s">
        <v>18390</v>
      </c>
      <c r="I1400" s="407">
        <v>42212</v>
      </c>
      <c r="J1400" s="388">
        <v>42223</v>
      </c>
      <c r="K1400" s="361" t="s">
        <v>13109</v>
      </c>
      <c r="L1400" s="432" t="s">
        <v>18706</v>
      </c>
      <c r="M1400" s="433" t="s">
        <v>18707</v>
      </c>
      <c r="N1400" s="212" t="s">
        <v>18382</v>
      </c>
      <c r="O1400" s="276" t="s">
        <v>18333</v>
      </c>
      <c r="P1400" s="409"/>
      <c r="Q1400" s="217" t="s">
        <v>18600</v>
      </c>
      <c r="R1400" s="409"/>
      <c r="S1400" s="411" t="s">
        <v>605</v>
      </c>
      <c r="T1400" s="382"/>
      <c r="U1400" s="422" t="s">
        <v>18384</v>
      </c>
      <c r="V1400" s="408"/>
      <c r="W1400" s="382"/>
      <c r="X1400" s="382">
        <v>1</v>
      </c>
      <c r="Y1400" s="382"/>
      <c r="Z1400" s="434"/>
    </row>
    <row r="1401" spans="1:26" ht="14.25">
      <c r="A1401" s="217" t="s">
        <v>18597</v>
      </c>
      <c r="B1401" s="364" t="s">
        <v>3514</v>
      </c>
      <c r="C1401" s="359" t="s">
        <v>18386</v>
      </c>
      <c r="D1401" s="216" t="s">
        <v>18387</v>
      </c>
      <c r="E1401" s="217" t="s">
        <v>18388</v>
      </c>
      <c r="F1401" s="217" t="s">
        <v>18389</v>
      </c>
      <c r="G1401" s="217" t="s">
        <v>18391</v>
      </c>
      <c r="H1401" s="217" t="s">
        <v>18390</v>
      </c>
      <c r="I1401" s="407">
        <v>42212</v>
      </c>
      <c r="J1401" s="388">
        <v>42223</v>
      </c>
      <c r="K1401" s="361" t="s">
        <v>13109</v>
      </c>
      <c r="L1401" s="432" t="s">
        <v>18708</v>
      </c>
      <c r="M1401" s="433" t="s">
        <v>18709</v>
      </c>
      <c r="N1401" s="212" t="s">
        <v>18382</v>
      </c>
      <c r="O1401" s="276" t="s">
        <v>18333</v>
      </c>
      <c r="P1401" s="409"/>
      <c r="Q1401" s="217" t="s">
        <v>18600</v>
      </c>
      <c r="R1401" s="409"/>
      <c r="S1401" s="411" t="s">
        <v>605</v>
      </c>
      <c r="T1401" s="382"/>
      <c r="U1401" s="422" t="s">
        <v>18384</v>
      </c>
      <c r="V1401" s="408"/>
      <c r="W1401" s="382"/>
      <c r="X1401" s="382">
        <v>1</v>
      </c>
      <c r="Y1401" s="382"/>
      <c r="Z1401" s="434"/>
    </row>
    <row r="1402" spans="1:26" ht="14.25">
      <c r="A1402" s="217" t="s">
        <v>18597</v>
      </c>
      <c r="B1402" s="364" t="s">
        <v>3514</v>
      </c>
      <c r="C1402" s="359" t="s">
        <v>18386</v>
      </c>
      <c r="D1402" s="216" t="s">
        <v>18387</v>
      </c>
      <c r="E1402" s="217" t="s">
        <v>18388</v>
      </c>
      <c r="F1402" s="217" t="s">
        <v>18389</v>
      </c>
      <c r="G1402" s="217" t="s">
        <v>18391</v>
      </c>
      <c r="H1402" s="217" t="s">
        <v>18390</v>
      </c>
      <c r="I1402" s="407">
        <v>42212</v>
      </c>
      <c r="J1402" s="388">
        <v>42223</v>
      </c>
      <c r="K1402" s="361" t="s">
        <v>13109</v>
      </c>
      <c r="L1402" s="432" t="s">
        <v>18710</v>
      </c>
      <c r="M1402" s="433" t="s">
        <v>18711</v>
      </c>
      <c r="N1402" s="212" t="s">
        <v>18382</v>
      </c>
      <c r="O1402" s="276" t="s">
        <v>18333</v>
      </c>
      <c r="P1402" s="409"/>
      <c r="Q1402" s="217" t="s">
        <v>18600</v>
      </c>
      <c r="R1402" s="409"/>
      <c r="S1402" s="411" t="s">
        <v>605</v>
      </c>
      <c r="T1402" s="382"/>
      <c r="U1402" s="422" t="s">
        <v>18384</v>
      </c>
      <c r="V1402" s="408"/>
      <c r="W1402" s="382"/>
      <c r="X1402" s="382">
        <v>1</v>
      </c>
      <c r="Y1402" s="382"/>
      <c r="Z1402" s="434"/>
    </row>
    <row r="1403" spans="1:26" ht="14.25">
      <c r="A1403" s="217" t="s">
        <v>18597</v>
      </c>
      <c r="B1403" s="364" t="s">
        <v>3514</v>
      </c>
      <c r="C1403" s="359" t="s">
        <v>18386</v>
      </c>
      <c r="D1403" s="216" t="s">
        <v>18387</v>
      </c>
      <c r="E1403" s="217" t="s">
        <v>18388</v>
      </c>
      <c r="F1403" s="217" t="s">
        <v>18389</v>
      </c>
      <c r="G1403" s="217" t="s">
        <v>18391</v>
      </c>
      <c r="H1403" s="217" t="s">
        <v>18390</v>
      </c>
      <c r="I1403" s="407">
        <v>42212</v>
      </c>
      <c r="J1403" s="388">
        <v>42223</v>
      </c>
      <c r="K1403" s="361" t="s">
        <v>13109</v>
      </c>
      <c r="L1403" s="432" t="s">
        <v>18712</v>
      </c>
      <c r="M1403" s="433" t="s">
        <v>18713</v>
      </c>
      <c r="N1403" s="212" t="s">
        <v>18382</v>
      </c>
      <c r="O1403" s="276" t="s">
        <v>18333</v>
      </c>
      <c r="P1403" s="409"/>
      <c r="Q1403" s="217" t="s">
        <v>18600</v>
      </c>
      <c r="R1403" s="409"/>
      <c r="S1403" s="411" t="s">
        <v>605</v>
      </c>
      <c r="T1403" s="382"/>
      <c r="U1403" s="422" t="s">
        <v>18384</v>
      </c>
      <c r="V1403" s="408"/>
      <c r="W1403" s="382"/>
      <c r="X1403" s="382">
        <v>1</v>
      </c>
      <c r="Y1403" s="382"/>
      <c r="Z1403" s="434"/>
    </row>
    <row r="1404" spans="1:26" ht="14.25">
      <c r="A1404" s="217" t="s">
        <v>18597</v>
      </c>
      <c r="B1404" s="364" t="s">
        <v>3514</v>
      </c>
      <c r="C1404" s="359" t="s">
        <v>18386</v>
      </c>
      <c r="D1404" s="216" t="s">
        <v>18387</v>
      </c>
      <c r="E1404" s="217" t="s">
        <v>18388</v>
      </c>
      <c r="F1404" s="217" t="s">
        <v>18389</v>
      </c>
      <c r="G1404" s="217" t="s">
        <v>18391</v>
      </c>
      <c r="H1404" s="217" t="s">
        <v>18390</v>
      </c>
      <c r="I1404" s="407">
        <v>42212</v>
      </c>
      <c r="J1404" s="388">
        <v>42223</v>
      </c>
      <c r="K1404" s="361" t="s">
        <v>13109</v>
      </c>
      <c r="L1404" s="432" t="s">
        <v>18714</v>
      </c>
      <c r="M1404" s="433" t="s">
        <v>18715</v>
      </c>
      <c r="N1404" s="212" t="s">
        <v>18382</v>
      </c>
      <c r="O1404" s="276" t="s">
        <v>18333</v>
      </c>
      <c r="P1404" s="409"/>
      <c r="Q1404" s="217" t="s">
        <v>18600</v>
      </c>
      <c r="R1404" s="409"/>
      <c r="S1404" s="411" t="s">
        <v>605</v>
      </c>
      <c r="T1404" s="382"/>
      <c r="U1404" s="422" t="s">
        <v>18384</v>
      </c>
      <c r="V1404" s="408"/>
      <c r="W1404" s="382"/>
      <c r="X1404" s="382">
        <v>1</v>
      </c>
      <c r="Y1404" s="382"/>
      <c r="Z1404" s="434"/>
    </row>
    <row r="1405" spans="1:26" ht="14.25">
      <c r="A1405" s="217" t="s">
        <v>18597</v>
      </c>
      <c r="B1405" s="364" t="s">
        <v>3514</v>
      </c>
      <c r="C1405" s="359" t="s">
        <v>18386</v>
      </c>
      <c r="D1405" s="216" t="s">
        <v>18387</v>
      </c>
      <c r="E1405" s="217" t="s">
        <v>18388</v>
      </c>
      <c r="F1405" s="217" t="s">
        <v>18389</v>
      </c>
      <c r="G1405" s="217" t="s">
        <v>18391</v>
      </c>
      <c r="H1405" s="217" t="s">
        <v>18390</v>
      </c>
      <c r="I1405" s="407">
        <v>42212</v>
      </c>
      <c r="J1405" s="388">
        <v>42223</v>
      </c>
      <c r="K1405" s="361" t="s">
        <v>13109</v>
      </c>
      <c r="L1405" s="432" t="s">
        <v>18716</v>
      </c>
      <c r="M1405" s="433" t="s">
        <v>18717</v>
      </c>
      <c r="N1405" s="212" t="s">
        <v>18382</v>
      </c>
      <c r="O1405" s="276" t="s">
        <v>18333</v>
      </c>
      <c r="P1405" s="409"/>
      <c r="Q1405" s="217" t="s">
        <v>18600</v>
      </c>
      <c r="R1405" s="409"/>
      <c r="S1405" s="411" t="s">
        <v>605</v>
      </c>
      <c r="T1405" s="382"/>
      <c r="U1405" s="422" t="s">
        <v>18384</v>
      </c>
      <c r="V1405" s="408"/>
      <c r="W1405" s="382"/>
      <c r="X1405" s="382">
        <v>1</v>
      </c>
      <c r="Y1405" s="382"/>
      <c r="Z1405" s="434"/>
    </row>
    <row r="1406" spans="1:26" ht="14.25">
      <c r="A1406" s="217" t="s">
        <v>18597</v>
      </c>
      <c r="B1406" s="364" t="s">
        <v>3514</v>
      </c>
      <c r="C1406" s="359" t="s">
        <v>18386</v>
      </c>
      <c r="D1406" s="216" t="s">
        <v>18387</v>
      </c>
      <c r="E1406" s="217" t="s">
        <v>18388</v>
      </c>
      <c r="F1406" s="217" t="s">
        <v>18389</v>
      </c>
      <c r="G1406" s="217" t="s">
        <v>18391</v>
      </c>
      <c r="H1406" s="217" t="s">
        <v>18390</v>
      </c>
      <c r="I1406" s="407">
        <v>42212</v>
      </c>
      <c r="J1406" s="388">
        <v>42223</v>
      </c>
      <c r="K1406" s="361" t="s">
        <v>13109</v>
      </c>
      <c r="L1406" s="432" t="s">
        <v>18718</v>
      </c>
      <c r="M1406" s="433" t="s">
        <v>18719</v>
      </c>
      <c r="N1406" s="212" t="s">
        <v>18382</v>
      </c>
      <c r="O1406" s="276" t="s">
        <v>18333</v>
      </c>
      <c r="P1406" s="409"/>
      <c r="Q1406" s="217" t="s">
        <v>18600</v>
      </c>
      <c r="R1406" s="409"/>
      <c r="S1406" s="411" t="s">
        <v>605</v>
      </c>
      <c r="T1406" s="382"/>
      <c r="U1406" s="422" t="s">
        <v>18384</v>
      </c>
      <c r="V1406" s="408"/>
      <c r="W1406" s="382"/>
      <c r="X1406" s="382">
        <v>1</v>
      </c>
      <c r="Y1406" s="382"/>
      <c r="Z1406" s="434"/>
    </row>
    <row r="1407" spans="1:26" ht="14.25">
      <c r="A1407" s="217" t="s">
        <v>18597</v>
      </c>
      <c r="B1407" s="364" t="s">
        <v>3514</v>
      </c>
      <c r="C1407" s="359" t="s">
        <v>18386</v>
      </c>
      <c r="D1407" s="216" t="s">
        <v>18387</v>
      </c>
      <c r="E1407" s="217" t="s">
        <v>18388</v>
      </c>
      <c r="F1407" s="217" t="s">
        <v>18389</v>
      </c>
      <c r="G1407" s="217" t="s">
        <v>18391</v>
      </c>
      <c r="H1407" s="217" t="s">
        <v>18390</v>
      </c>
      <c r="I1407" s="407">
        <v>42212</v>
      </c>
      <c r="J1407" s="388">
        <v>42223</v>
      </c>
      <c r="K1407" s="361" t="s">
        <v>13109</v>
      </c>
      <c r="L1407" s="432" t="s">
        <v>18720</v>
      </c>
      <c r="M1407" s="433" t="s">
        <v>18721</v>
      </c>
      <c r="N1407" s="212" t="s">
        <v>18382</v>
      </c>
      <c r="O1407" s="276" t="s">
        <v>18333</v>
      </c>
      <c r="P1407" s="409"/>
      <c r="Q1407" s="217" t="s">
        <v>18600</v>
      </c>
      <c r="R1407" s="409"/>
      <c r="S1407" s="411" t="s">
        <v>605</v>
      </c>
      <c r="T1407" s="382"/>
      <c r="U1407" s="422" t="s">
        <v>18384</v>
      </c>
      <c r="V1407" s="408"/>
      <c r="W1407" s="382"/>
      <c r="X1407" s="382">
        <v>1</v>
      </c>
      <c r="Y1407" s="382"/>
      <c r="Z1407" s="434"/>
    </row>
    <row r="1408" spans="1:26" ht="14.25">
      <c r="A1408" s="217" t="s">
        <v>18597</v>
      </c>
      <c r="B1408" s="364" t="s">
        <v>3514</v>
      </c>
      <c r="C1408" s="359" t="s">
        <v>18386</v>
      </c>
      <c r="D1408" s="216" t="s">
        <v>18387</v>
      </c>
      <c r="E1408" s="217" t="s">
        <v>18388</v>
      </c>
      <c r="F1408" s="217" t="s">
        <v>18389</v>
      </c>
      <c r="G1408" s="217" t="s">
        <v>18391</v>
      </c>
      <c r="H1408" s="217" t="s">
        <v>18390</v>
      </c>
      <c r="I1408" s="407">
        <v>42212</v>
      </c>
      <c r="J1408" s="388">
        <v>42223</v>
      </c>
      <c r="K1408" s="361" t="s">
        <v>13109</v>
      </c>
      <c r="L1408" s="432" t="s">
        <v>18714</v>
      </c>
      <c r="M1408" s="433" t="s">
        <v>18715</v>
      </c>
      <c r="N1408" s="212" t="s">
        <v>18382</v>
      </c>
      <c r="O1408" s="276" t="s">
        <v>18333</v>
      </c>
      <c r="P1408" s="409"/>
      <c r="Q1408" s="217" t="s">
        <v>18600</v>
      </c>
      <c r="R1408" s="409"/>
      <c r="S1408" s="411" t="s">
        <v>605</v>
      </c>
      <c r="T1408" s="382"/>
      <c r="U1408" s="422" t="s">
        <v>18384</v>
      </c>
      <c r="V1408" s="408"/>
      <c r="W1408" s="382"/>
      <c r="X1408" s="382">
        <v>1</v>
      </c>
      <c r="Y1408" s="382"/>
      <c r="Z1408" s="434"/>
    </row>
    <row r="1409" spans="1:26" ht="14.25">
      <c r="A1409" s="217" t="s">
        <v>18597</v>
      </c>
      <c r="B1409" s="364" t="s">
        <v>3514</v>
      </c>
      <c r="C1409" s="359" t="s">
        <v>18386</v>
      </c>
      <c r="D1409" s="216" t="s">
        <v>18387</v>
      </c>
      <c r="E1409" s="217" t="s">
        <v>18388</v>
      </c>
      <c r="F1409" s="217" t="s">
        <v>18389</v>
      </c>
      <c r="G1409" s="217" t="s">
        <v>18391</v>
      </c>
      <c r="H1409" s="217" t="s">
        <v>18390</v>
      </c>
      <c r="I1409" s="407">
        <v>42212</v>
      </c>
      <c r="J1409" s="388">
        <v>42223</v>
      </c>
      <c r="K1409" s="361" t="s">
        <v>13109</v>
      </c>
      <c r="L1409" s="432" t="s">
        <v>18716</v>
      </c>
      <c r="M1409" s="433" t="s">
        <v>18717</v>
      </c>
      <c r="N1409" s="212" t="s">
        <v>18382</v>
      </c>
      <c r="O1409" s="276" t="s">
        <v>18333</v>
      </c>
      <c r="P1409" s="409"/>
      <c r="Q1409" s="217" t="s">
        <v>18600</v>
      </c>
      <c r="R1409" s="409"/>
      <c r="S1409" s="411" t="s">
        <v>605</v>
      </c>
      <c r="T1409" s="382"/>
      <c r="U1409" s="422" t="s">
        <v>18384</v>
      </c>
      <c r="V1409" s="408"/>
      <c r="W1409" s="382"/>
      <c r="X1409" s="382">
        <v>1</v>
      </c>
      <c r="Y1409" s="382"/>
      <c r="Z1409" s="434"/>
    </row>
    <row r="1410" spans="1:26" ht="14.25">
      <c r="A1410" s="217" t="s">
        <v>18597</v>
      </c>
      <c r="B1410" s="364" t="s">
        <v>3514</v>
      </c>
      <c r="C1410" s="359" t="s">
        <v>18386</v>
      </c>
      <c r="D1410" s="216" t="s">
        <v>18387</v>
      </c>
      <c r="E1410" s="217" t="s">
        <v>18388</v>
      </c>
      <c r="F1410" s="217" t="s">
        <v>18389</v>
      </c>
      <c r="G1410" s="217" t="s">
        <v>18391</v>
      </c>
      <c r="H1410" s="217" t="s">
        <v>18390</v>
      </c>
      <c r="I1410" s="407">
        <v>42212</v>
      </c>
      <c r="J1410" s="388">
        <v>42223</v>
      </c>
      <c r="K1410" s="361" t="s">
        <v>13109</v>
      </c>
      <c r="L1410" s="432" t="s">
        <v>18718</v>
      </c>
      <c r="M1410" s="433" t="s">
        <v>18719</v>
      </c>
      <c r="N1410" s="212" t="s">
        <v>18382</v>
      </c>
      <c r="O1410" s="276" t="s">
        <v>18333</v>
      </c>
      <c r="P1410" s="409"/>
      <c r="Q1410" s="217" t="s">
        <v>18600</v>
      </c>
      <c r="R1410" s="409"/>
      <c r="S1410" s="411" t="s">
        <v>605</v>
      </c>
      <c r="T1410" s="382"/>
      <c r="U1410" s="422" t="s">
        <v>18384</v>
      </c>
      <c r="V1410" s="408"/>
      <c r="W1410" s="382"/>
      <c r="X1410" s="382">
        <v>1</v>
      </c>
      <c r="Y1410" s="382"/>
      <c r="Z1410" s="434"/>
    </row>
    <row r="1411" spans="1:26" ht="14.25">
      <c r="A1411" s="217" t="s">
        <v>18597</v>
      </c>
      <c r="B1411" s="364" t="s">
        <v>3514</v>
      </c>
      <c r="C1411" s="359" t="s">
        <v>18386</v>
      </c>
      <c r="D1411" s="216" t="s">
        <v>18387</v>
      </c>
      <c r="E1411" s="217" t="s">
        <v>18388</v>
      </c>
      <c r="F1411" s="217" t="s">
        <v>18389</v>
      </c>
      <c r="G1411" s="217" t="s">
        <v>18391</v>
      </c>
      <c r="H1411" s="217" t="s">
        <v>18390</v>
      </c>
      <c r="I1411" s="407">
        <v>42212</v>
      </c>
      <c r="J1411" s="388">
        <v>42223</v>
      </c>
      <c r="K1411" s="361" t="s">
        <v>13109</v>
      </c>
      <c r="L1411" s="432" t="s">
        <v>18720</v>
      </c>
      <c r="M1411" s="433" t="s">
        <v>18721</v>
      </c>
      <c r="N1411" s="212" t="s">
        <v>18382</v>
      </c>
      <c r="O1411" s="276" t="s">
        <v>18333</v>
      </c>
      <c r="P1411" s="409"/>
      <c r="Q1411" s="217" t="s">
        <v>18600</v>
      </c>
      <c r="R1411" s="409"/>
      <c r="S1411" s="411" t="s">
        <v>605</v>
      </c>
      <c r="T1411" s="382"/>
      <c r="U1411" s="422" t="s">
        <v>18384</v>
      </c>
      <c r="V1411" s="408"/>
      <c r="W1411" s="382"/>
      <c r="X1411" s="382">
        <v>1</v>
      </c>
      <c r="Y1411" s="382"/>
      <c r="Z1411" s="434"/>
    </row>
    <row r="1413" spans="1:26" ht="14.25">
      <c r="A1413" s="277" t="s">
        <v>18722</v>
      </c>
      <c r="B1413" s="364" t="s">
        <v>13591</v>
      </c>
      <c r="C1413" s="277" t="s">
        <v>18723</v>
      </c>
      <c r="D1413" s="217" t="s">
        <v>18724</v>
      </c>
      <c r="E1413" s="277" t="s">
        <v>18725</v>
      </c>
      <c r="F1413" s="217" t="s">
        <v>18726</v>
      </c>
      <c r="G1413" s="435" t="s">
        <v>18728</v>
      </c>
      <c r="H1413" s="204" t="s">
        <v>18727</v>
      </c>
      <c r="I1413" s="436">
        <v>20150727</v>
      </c>
      <c r="J1413" s="437">
        <v>20150831</v>
      </c>
      <c r="K1413" s="359" t="s">
        <v>13563</v>
      </c>
      <c r="L1413" s="281" t="s">
        <v>18729</v>
      </c>
      <c r="M1413" s="281" t="s">
        <v>18730</v>
      </c>
      <c r="N1413" s="438" t="s">
        <v>14352</v>
      </c>
      <c r="O1413" s="439" t="s">
        <v>18731</v>
      </c>
      <c r="P1413" s="275"/>
      <c r="Q1413" s="212"/>
      <c r="R1413" s="439"/>
      <c r="S1413" s="358" t="s">
        <v>3574</v>
      </c>
      <c r="T1413" s="365" t="s">
        <v>18732</v>
      </c>
      <c r="U1413" s="422" t="s">
        <v>18384</v>
      </c>
      <c r="V1413" s="439"/>
      <c r="W1413" s="365">
        <f>7.5*3</f>
        <v>22.5</v>
      </c>
      <c r="X1413" s="440">
        <v>1</v>
      </c>
      <c r="Y1413" s="365" t="s">
        <v>14075</v>
      </c>
      <c r="Z1413" s="275" t="s">
        <v>18733</v>
      </c>
    </row>
    <row r="1414" spans="1:26" ht="14.25">
      <c r="A1414" s="277" t="s">
        <v>18734</v>
      </c>
      <c r="B1414" s="364" t="s">
        <v>13591</v>
      </c>
      <c r="C1414" s="277" t="s">
        <v>18735</v>
      </c>
      <c r="D1414" s="217" t="s">
        <v>18736</v>
      </c>
      <c r="E1414" s="277" t="s">
        <v>18737</v>
      </c>
      <c r="F1414" s="217" t="s">
        <v>18738</v>
      </c>
      <c r="G1414" s="435" t="s">
        <v>18740</v>
      </c>
      <c r="H1414" s="204" t="s">
        <v>18739</v>
      </c>
      <c r="I1414" s="436">
        <v>20150727</v>
      </c>
      <c r="J1414" s="437">
        <v>20150831</v>
      </c>
      <c r="K1414" s="359" t="s">
        <v>13563</v>
      </c>
      <c r="L1414" s="281" t="s">
        <v>18741</v>
      </c>
      <c r="M1414" s="281" t="s">
        <v>18742</v>
      </c>
      <c r="N1414" s="438" t="s">
        <v>14352</v>
      </c>
      <c r="O1414" s="439" t="s">
        <v>18743</v>
      </c>
      <c r="P1414" s="275"/>
      <c r="Q1414" s="212"/>
      <c r="R1414" s="439"/>
      <c r="S1414" s="358" t="s">
        <v>18744</v>
      </c>
      <c r="T1414" s="365" t="s">
        <v>18745</v>
      </c>
      <c r="U1414" s="422" t="s">
        <v>18334</v>
      </c>
      <c r="V1414" s="439"/>
      <c r="W1414" s="365">
        <f>7.5*3</f>
        <v>22.5</v>
      </c>
      <c r="X1414" s="440">
        <v>1</v>
      </c>
      <c r="Y1414" s="365" t="s">
        <v>14075</v>
      </c>
      <c r="Z1414" s="275" t="s">
        <v>18746</v>
      </c>
    </row>
    <row r="1416" spans="1:26" ht="14.25">
      <c r="A1416" s="359" t="s">
        <v>18747</v>
      </c>
      <c r="B1416" s="364" t="s">
        <v>13591</v>
      </c>
      <c r="C1416" s="359" t="s">
        <v>18562</v>
      </c>
      <c r="D1416" s="359" t="s">
        <v>14348</v>
      </c>
      <c r="E1416" s="359" t="s">
        <v>3900</v>
      </c>
      <c r="F1416" s="359" t="s">
        <v>3900</v>
      </c>
      <c r="G1416" s="359"/>
      <c r="H1416" s="359" t="s">
        <v>18563</v>
      </c>
      <c r="I1416" s="361">
        <v>20150727</v>
      </c>
      <c r="J1416" s="361" t="s">
        <v>18748</v>
      </c>
      <c r="K1416" s="361" t="s">
        <v>18749</v>
      </c>
      <c r="L1416" s="366" t="s">
        <v>18750</v>
      </c>
      <c r="M1416" s="366" t="s">
        <v>18751</v>
      </c>
      <c r="N1416" s="212" t="s">
        <v>14352</v>
      </c>
      <c r="O1416" s="361" t="s">
        <v>18566</v>
      </c>
      <c r="P1416" s="359" t="s">
        <v>14353</v>
      </c>
      <c r="Q1416" s="359" t="s">
        <v>14353</v>
      </c>
      <c r="R1416" s="359"/>
      <c r="S1416" s="369" t="s">
        <v>18567</v>
      </c>
      <c r="T1416" s="365">
        <v>192</v>
      </c>
      <c r="U1416" s="364"/>
      <c r="V1416" s="361" t="s">
        <v>14353</v>
      </c>
      <c r="W1416" s="365" t="s">
        <v>14353</v>
      </c>
      <c r="X1416" s="365" t="s">
        <v>14353</v>
      </c>
      <c r="Y1416" s="365"/>
      <c r="Z1416" s="393" t="s">
        <v>18752</v>
      </c>
    </row>
    <row r="1418" spans="1:26" ht="14.25">
      <c r="A1418" s="379" t="s">
        <v>18377</v>
      </c>
      <c r="B1418" s="364" t="s">
        <v>13591</v>
      </c>
      <c r="C1418" s="359" t="s">
        <v>13578</v>
      </c>
      <c r="D1418" s="359" t="s">
        <v>12797</v>
      </c>
      <c r="E1418" s="379" t="s">
        <v>17224</v>
      </c>
      <c r="F1418" s="379" t="s">
        <v>17225</v>
      </c>
      <c r="G1418" s="357" t="s">
        <v>18754</v>
      </c>
      <c r="H1418" s="441" t="s">
        <v>18753</v>
      </c>
      <c r="I1418" s="359">
        <v>20150801</v>
      </c>
      <c r="J1418" s="361">
        <v>20150815</v>
      </c>
      <c r="K1418" s="359" t="s">
        <v>13563</v>
      </c>
      <c r="L1418" s="277" t="s">
        <v>18755</v>
      </c>
      <c r="M1418" s="325"/>
      <c r="N1418" s="212" t="s">
        <v>13597</v>
      </c>
      <c r="O1418" s="217" t="s">
        <v>18756</v>
      </c>
      <c r="P1418" s="392"/>
      <c r="Q1418" s="392"/>
      <c r="R1418" s="392"/>
      <c r="S1418" s="393"/>
      <c r="T1418" s="394"/>
      <c r="U1418" s="205" t="s">
        <v>18384</v>
      </c>
      <c r="V1418" s="395" t="s">
        <v>18757</v>
      </c>
      <c r="W1418" s="365">
        <v>120</v>
      </c>
      <c r="X1418" s="365">
        <v>8</v>
      </c>
      <c r="Y1418" s="365" t="s">
        <v>13632</v>
      </c>
    </row>
    <row r="1419" spans="1:26" ht="14.25">
      <c r="A1419" s="379" t="s">
        <v>18377</v>
      </c>
      <c r="B1419" s="364" t="s">
        <v>13591</v>
      </c>
      <c r="C1419" s="359" t="s">
        <v>13578</v>
      </c>
      <c r="D1419" s="359" t="s">
        <v>12797</v>
      </c>
      <c r="E1419" s="379" t="s">
        <v>17224</v>
      </c>
      <c r="F1419" s="379" t="s">
        <v>17225</v>
      </c>
      <c r="G1419" s="357" t="s">
        <v>18754</v>
      </c>
      <c r="H1419" s="441" t="s">
        <v>18753</v>
      </c>
      <c r="I1419" s="359">
        <v>20150801</v>
      </c>
      <c r="J1419" s="361">
        <v>20150815</v>
      </c>
      <c r="K1419" s="359" t="s">
        <v>13563</v>
      </c>
      <c r="L1419" s="277" t="s">
        <v>18758</v>
      </c>
      <c r="M1419" s="325"/>
      <c r="N1419" s="212" t="s">
        <v>13597</v>
      </c>
      <c r="O1419" s="217" t="s">
        <v>18756</v>
      </c>
      <c r="P1419" s="359"/>
      <c r="Q1419" s="359"/>
      <c r="R1419" s="359"/>
      <c r="S1419" s="369"/>
      <c r="T1419" s="365"/>
      <c r="U1419" s="205" t="s">
        <v>18384</v>
      </c>
      <c r="V1419" s="395" t="s">
        <v>18757</v>
      </c>
      <c r="W1419" s="365">
        <v>15</v>
      </c>
      <c r="X1419" s="365">
        <v>1</v>
      </c>
      <c r="Y1419" s="365" t="s">
        <v>13632</v>
      </c>
    </row>
    <row r="1420" spans="1:26" ht="14.25">
      <c r="A1420" s="379" t="s">
        <v>18377</v>
      </c>
      <c r="B1420" s="364" t="s">
        <v>13591</v>
      </c>
      <c r="C1420" s="359" t="s">
        <v>13578</v>
      </c>
      <c r="D1420" s="359" t="s">
        <v>12797</v>
      </c>
      <c r="E1420" s="379" t="s">
        <v>17224</v>
      </c>
      <c r="F1420" s="379" t="s">
        <v>17225</v>
      </c>
      <c r="G1420" s="357" t="s">
        <v>18754</v>
      </c>
      <c r="H1420" s="441" t="s">
        <v>18753</v>
      </c>
      <c r="I1420" s="359">
        <v>20150801</v>
      </c>
      <c r="J1420" s="361">
        <v>20150815</v>
      </c>
      <c r="K1420" s="359" t="s">
        <v>13563</v>
      </c>
      <c r="L1420" s="277" t="s">
        <v>18759</v>
      </c>
      <c r="M1420" s="271"/>
      <c r="N1420" s="212" t="s">
        <v>13597</v>
      </c>
      <c r="O1420" s="217" t="s">
        <v>18756</v>
      </c>
      <c r="P1420" s="359"/>
      <c r="Q1420" s="359"/>
      <c r="R1420" s="359"/>
      <c r="S1420" s="369"/>
      <c r="T1420" s="365"/>
      <c r="U1420" s="205" t="s">
        <v>18384</v>
      </c>
      <c r="V1420" s="395" t="s">
        <v>18757</v>
      </c>
      <c r="W1420" s="365">
        <v>15</v>
      </c>
      <c r="X1420" s="365">
        <v>1</v>
      </c>
      <c r="Y1420" s="365" t="s">
        <v>13632</v>
      </c>
    </row>
    <row r="1421" spans="1:26" ht="14.25">
      <c r="A1421" s="379" t="s">
        <v>18377</v>
      </c>
      <c r="B1421" s="364" t="s">
        <v>13591</v>
      </c>
      <c r="C1421" s="359" t="s">
        <v>13578</v>
      </c>
      <c r="D1421" s="359" t="s">
        <v>12797</v>
      </c>
      <c r="E1421" s="379" t="s">
        <v>17224</v>
      </c>
      <c r="F1421" s="379" t="s">
        <v>17225</v>
      </c>
      <c r="G1421" s="357" t="s">
        <v>18754</v>
      </c>
      <c r="H1421" s="441" t="s">
        <v>18753</v>
      </c>
      <c r="I1421" s="359">
        <v>20150801</v>
      </c>
      <c r="J1421" s="361">
        <v>20150815</v>
      </c>
      <c r="K1421" s="359" t="s">
        <v>13563</v>
      </c>
      <c r="L1421" s="277" t="s">
        <v>18760</v>
      </c>
      <c r="M1421" s="366"/>
      <c r="N1421" s="212" t="s">
        <v>13597</v>
      </c>
      <c r="O1421" s="217" t="s">
        <v>18756</v>
      </c>
      <c r="P1421" s="359"/>
      <c r="Q1421" s="359"/>
      <c r="R1421" s="359"/>
      <c r="S1421" s="369"/>
      <c r="T1421" s="365"/>
      <c r="U1421" s="205" t="s">
        <v>18384</v>
      </c>
      <c r="V1421" s="395" t="s">
        <v>18757</v>
      </c>
      <c r="W1421" s="365">
        <v>15</v>
      </c>
      <c r="X1421" s="365">
        <v>1</v>
      </c>
      <c r="Y1421" s="365" t="s">
        <v>13632</v>
      </c>
    </row>
    <row r="1422" spans="1:26" ht="14.25">
      <c r="A1422" s="379" t="s">
        <v>18377</v>
      </c>
      <c r="B1422" s="364" t="s">
        <v>13591</v>
      </c>
      <c r="C1422" s="359" t="s">
        <v>13578</v>
      </c>
      <c r="D1422" s="359" t="s">
        <v>12797</v>
      </c>
      <c r="E1422" s="379" t="s">
        <v>17224</v>
      </c>
      <c r="F1422" s="379" t="s">
        <v>17225</v>
      </c>
      <c r="G1422" s="357" t="s">
        <v>18754</v>
      </c>
      <c r="H1422" s="441" t="s">
        <v>18753</v>
      </c>
      <c r="I1422" s="359">
        <v>20150801</v>
      </c>
      <c r="J1422" s="361">
        <v>20150815</v>
      </c>
      <c r="K1422" s="359" t="s">
        <v>13563</v>
      </c>
      <c r="L1422" s="277" t="s">
        <v>18761</v>
      </c>
      <c r="M1422" s="366"/>
      <c r="N1422" s="212" t="s">
        <v>13597</v>
      </c>
      <c r="O1422" s="217" t="s">
        <v>18756</v>
      </c>
      <c r="P1422" s="359"/>
      <c r="Q1422" s="359"/>
      <c r="R1422" s="359"/>
      <c r="S1422" s="369"/>
      <c r="T1422" s="365"/>
      <c r="U1422" s="205" t="s">
        <v>18384</v>
      </c>
      <c r="V1422" s="395" t="s">
        <v>18757</v>
      </c>
      <c r="W1422" s="365">
        <v>15</v>
      </c>
      <c r="X1422" s="365">
        <v>1</v>
      </c>
      <c r="Y1422" s="365" t="s">
        <v>13632</v>
      </c>
    </row>
    <row r="1423" spans="1:26" ht="14.25">
      <c r="A1423" s="379" t="s">
        <v>18377</v>
      </c>
      <c r="B1423" s="364" t="s">
        <v>13591</v>
      </c>
      <c r="C1423" s="359" t="s">
        <v>13578</v>
      </c>
      <c r="D1423" s="359" t="s">
        <v>12797</v>
      </c>
      <c r="E1423" s="379" t="s">
        <v>17224</v>
      </c>
      <c r="F1423" s="379" t="s">
        <v>17225</v>
      </c>
      <c r="G1423" s="357" t="s">
        <v>18754</v>
      </c>
      <c r="H1423" s="441" t="s">
        <v>18753</v>
      </c>
      <c r="I1423" s="359">
        <v>20150801</v>
      </c>
      <c r="J1423" s="361">
        <v>20150815</v>
      </c>
      <c r="K1423" s="359" t="s">
        <v>13563</v>
      </c>
      <c r="L1423" s="277" t="s">
        <v>18762</v>
      </c>
      <c r="M1423" s="366"/>
      <c r="N1423" s="212" t="s">
        <v>13597</v>
      </c>
      <c r="O1423" s="217" t="s">
        <v>18756</v>
      </c>
      <c r="P1423" s="359"/>
      <c r="Q1423" s="359"/>
      <c r="R1423" s="359"/>
      <c r="S1423" s="369"/>
      <c r="T1423" s="365"/>
      <c r="U1423" s="205" t="s">
        <v>18384</v>
      </c>
      <c r="V1423" s="395" t="s">
        <v>18757</v>
      </c>
      <c r="W1423" s="365">
        <v>15</v>
      </c>
      <c r="X1423" s="365">
        <v>1</v>
      </c>
      <c r="Y1423" s="365" t="s">
        <v>13632</v>
      </c>
    </row>
    <row r="1424" spans="1:26" ht="14.25">
      <c r="A1424" s="379" t="s">
        <v>18377</v>
      </c>
      <c r="B1424" s="364" t="s">
        <v>13591</v>
      </c>
      <c r="C1424" s="359" t="s">
        <v>13578</v>
      </c>
      <c r="D1424" s="359" t="s">
        <v>12797</v>
      </c>
      <c r="E1424" s="379" t="s">
        <v>17224</v>
      </c>
      <c r="F1424" s="379" t="s">
        <v>17225</v>
      </c>
      <c r="G1424" s="357" t="s">
        <v>18754</v>
      </c>
      <c r="H1424" s="441" t="s">
        <v>18753</v>
      </c>
      <c r="I1424" s="359">
        <v>20150801</v>
      </c>
      <c r="J1424" s="361">
        <v>20150815</v>
      </c>
      <c r="K1424" s="359" t="s">
        <v>13563</v>
      </c>
      <c r="L1424" s="277" t="s">
        <v>18763</v>
      </c>
      <c r="M1424" s="366"/>
      <c r="N1424" s="212" t="s">
        <v>13597</v>
      </c>
      <c r="O1424" s="217" t="s">
        <v>18756</v>
      </c>
      <c r="P1424" s="359"/>
      <c r="Q1424" s="359"/>
      <c r="R1424" s="359"/>
      <c r="S1424" s="369"/>
      <c r="T1424" s="365"/>
      <c r="U1424" s="205" t="s">
        <v>18384</v>
      </c>
      <c r="V1424" s="395" t="s">
        <v>18757</v>
      </c>
      <c r="W1424" s="365">
        <v>15</v>
      </c>
      <c r="X1424" s="365">
        <v>1</v>
      </c>
      <c r="Y1424" s="365" t="s">
        <v>13632</v>
      </c>
    </row>
    <row r="1425" spans="1:27" ht="14.25">
      <c r="A1425" s="379" t="s">
        <v>18377</v>
      </c>
      <c r="B1425" s="364" t="s">
        <v>13591</v>
      </c>
      <c r="C1425" s="359" t="s">
        <v>13578</v>
      </c>
      <c r="D1425" s="359" t="s">
        <v>12797</v>
      </c>
      <c r="E1425" s="379" t="s">
        <v>17224</v>
      </c>
      <c r="F1425" s="379" t="s">
        <v>17225</v>
      </c>
      <c r="G1425" s="357" t="s">
        <v>18754</v>
      </c>
      <c r="H1425" s="441" t="s">
        <v>18753</v>
      </c>
      <c r="I1425" s="359">
        <v>20150801</v>
      </c>
      <c r="J1425" s="361">
        <v>20150815</v>
      </c>
      <c r="K1425" s="359" t="s">
        <v>13563</v>
      </c>
      <c r="L1425" s="277" t="s">
        <v>18764</v>
      </c>
      <c r="M1425" s="366"/>
      <c r="N1425" s="212" t="s">
        <v>13597</v>
      </c>
      <c r="O1425" s="217" t="s">
        <v>18756</v>
      </c>
      <c r="P1425" s="392"/>
      <c r="Q1425" s="392"/>
      <c r="R1425" s="392"/>
      <c r="S1425" s="393"/>
      <c r="T1425" s="394"/>
      <c r="U1425" s="205" t="s">
        <v>18384</v>
      </c>
      <c r="V1425" s="395" t="s">
        <v>18757</v>
      </c>
      <c r="W1425" s="365">
        <v>15</v>
      </c>
      <c r="X1425" s="365">
        <v>1</v>
      </c>
      <c r="Y1425" s="365" t="s">
        <v>13632</v>
      </c>
    </row>
    <row r="1426" spans="1:27" ht="14.25">
      <c r="A1426" s="379" t="s">
        <v>18377</v>
      </c>
      <c r="B1426" s="364" t="s">
        <v>13591</v>
      </c>
      <c r="C1426" s="359" t="s">
        <v>13578</v>
      </c>
      <c r="D1426" s="359" t="s">
        <v>12797</v>
      </c>
      <c r="E1426" s="379" t="s">
        <v>17224</v>
      </c>
      <c r="F1426" s="379" t="s">
        <v>17225</v>
      </c>
      <c r="G1426" s="357" t="s">
        <v>18754</v>
      </c>
      <c r="H1426" s="441" t="s">
        <v>18753</v>
      </c>
      <c r="I1426" s="359">
        <v>20150801</v>
      </c>
      <c r="J1426" s="361">
        <v>20150815</v>
      </c>
      <c r="K1426" s="359" t="s">
        <v>13563</v>
      </c>
      <c r="L1426" s="277" t="s">
        <v>18765</v>
      </c>
      <c r="M1426" s="366"/>
      <c r="N1426" s="212" t="s">
        <v>13597</v>
      </c>
      <c r="O1426" s="217" t="s">
        <v>18756</v>
      </c>
      <c r="P1426" s="359"/>
      <c r="Q1426" s="359"/>
      <c r="R1426" s="359"/>
      <c r="S1426" s="369"/>
      <c r="T1426" s="365"/>
      <c r="U1426" s="205" t="s">
        <v>18384</v>
      </c>
      <c r="V1426" s="395" t="s">
        <v>18757</v>
      </c>
      <c r="W1426" s="365">
        <v>15</v>
      </c>
      <c r="X1426" s="365">
        <v>1</v>
      </c>
      <c r="Y1426" s="365" t="s">
        <v>13632</v>
      </c>
    </row>
    <row r="1427" spans="1:27" ht="14.25">
      <c r="A1427" s="379" t="s">
        <v>18377</v>
      </c>
      <c r="B1427" s="364" t="s">
        <v>13591</v>
      </c>
      <c r="C1427" s="359" t="s">
        <v>13578</v>
      </c>
      <c r="D1427" s="359" t="s">
        <v>12797</v>
      </c>
      <c r="E1427" s="379" t="s">
        <v>17224</v>
      </c>
      <c r="F1427" s="379" t="s">
        <v>17225</v>
      </c>
      <c r="G1427" s="357" t="s">
        <v>18754</v>
      </c>
      <c r="H1427" s="441" t="s">
        <v>18753</v>
      </c>
      <c r="I1427" s="359">
        <v>20150801</v>
      </c>
      <c r="J1427" s="361">
        <v>20150815</v>
      </c>
      <c r="K1427" s="359" t="s">
        <v>13563</v>
      </c>
      <c r="L1427" s="277" t="s">
        <v>18766</v>
      </c>
      <c r="M1427" s="369"/>
      <c r="N1427" s="212" t="s">
        <v>13597</v>
      </c>
      <c r="O1427" s="217" t="s">
        <v>18756</v>
      </c>
      <c r="P1427" s="369"/>
      <c r="Q1427" s="369"/>
      <c r="R1427" s="369"/>
      <c r="S1427" s="369"/>
      <c r="T1427" s="369"/>
      <c r="U1427" s="205" t="s">
        <v>18384</v>
      </c>
      <c r="V1427" s="395" t="s">
        <v>18757</v>
      </c>
      <c r="W1427" s="365">
        <v>15</v>
      </c>
      <c r="X1427" s="365">
        <v>1</v>
      </c>
      <c r="Y1427" s="365" t="s">
        <v>13632</v>
      </c>
    </row>
    <row r="1428" spans="1:27" ht="14.25">
      <c r="A1428" s="379" t="s">
        <v>18377</v>
      </c>
      <c r="B1428" s="364" t="s">
        <v>13591</v>
      </c>
      <c r="C1428" s="359" t="s">
        <v>13578</v>
      </c>
      <c r="D1428" s="359" t="s">
        <v>12797</v>
      </c>
      <c r="E1428" s="379" t="s">
        <v>17224</v>
      </c>
      <c r="F1428" s="379" t="s">
        <v>17225</v>
      </c>
      <c r="G1428" s="357" t="s">
        <v>18754</v>
      </c>
      <c r="H1428" s="441" t="s">
        <v>18753</v>
      </c>
      <c r="I1428" s="359">
        <v>20150801</v>
      </c>
      <c r="J1428" s="361">
        <v>20150815</v>
      </c>
      <c r="K1428" s="359" t="s">
        <v>13563</v>
      </c>
      <c r="L1428" s="277" t="s">
        <v>18767</v>
      </c>
      <c r="M1428" s="369"/>
      <c r="N1428" s="212" t="s">
        <v>13597</v>
      </c>
      <c r="O1428" s="217" t="s">
        <v>18756</v>
      </c>
      <c r="P1428" s="369"/>
      <c r="Q1428" s="369"/>
      <c r="R1428" s="369"/>
      <c r="S1428" s="369"/>
      <c r="T1428" s="369"/>
      <c r="U1428" s="205" t="s">
        <v>18384</v>
      </c>
      <c r="V1428" s="395" t="s">
        <v>18757</v>
      </c>
      <c r="W1428" s="365">
        <v>15</v>
      </c>
      <c r="X1428" s="365">
        <v>1</v>
      </c>
      <c r="Y1428" s="365" t="s">
        <v>13632</v>
      </c>
    </row>
    <row r="1429" spans="1:27" ht="14.25">
      <c r="A1429" s="379" t="s">
        <v>18377</v>
      </c>
      <c r="B1429" s="364" t="s">
        <v>13591</v>
      </c>
      <c r="C1429" s="359" t="s">
        <v>13578</v>
      </c>
      <c r="D1429" s="359" t="s">
        <v>12797</v>
      </c>
      <c r="E1429" s="379" t="s">
        <v>17224</v>
      </c>
      <c r="F1429" s="379" t="s">
        <v>17225</v>
      </c>
      <c r="G1429" s="357" t="s">
        <v>18754</v>
      </c>
      <c r="H1429" s="441" t="s">
        <v>18753</v>
      </c>
      <c r="I1429" s="359">
        <v>20150801</v>
      </c>
      <c r="J1429" s="361">
        <v>20150815</v>
      </c>
      <c r="K1429" s="359" t="s">
        <v>13563</v>
      </c>
      <c r="L1429" s="277" t="s">
        <v>18768</v>
      </c>
      <c r="M1429" s="369"/>
      <c r="N1429" s="212" t="s">
        <v>13597</v>
      </c>
      <c r="O1429" s="217" t="s">
        <v>18756</v>
      </c>
      <c r="P1429" s="369"/>
      <c r="Q1429" s="369"/>
      <c r="R1429" s="369"/>
      <c r="S1429" s="369"/>
      <c r="T1429" s="369"/>
      <c r="U1429" s="205" t="s">
        <v>18384</v>
      </c>
      <c r="V1429" s="395" t="s">
        <v>18757</v>
      </c>
      <c r="W1429" s="365">
        <v>15</v>
      </c>
      <c r="X1429" s="365">
        <v>1</v>
      </c>
      <c r="Y1429" s="365" t="s">
        <v>13632</v>
      </c>
    </row>
    <row r="1430" spans="1:27" ht="14.25">
      <c r="A1430" s="379" t="s">
        <v>18377</v>
      </c>
      <c r="B1430" s="364" t="s">
        <v>13591</v>
      </c>
      <c r="C1430" s="359" t="s">
        <v>13578</v>
      </c>
      <c r="D1430" s="359" t="s">
        <v>12797</v>
      </c>
      <c r="E1430" s="379" t="s">
        <v>17224</v>
      </c>
      <c r="F1430" s="379" t="s">
        <v>17225</v>
      </c>
      <c r="G1430" s="357" t="s">
        <v>18754</v>
      </c>
      <c r="H1430" s="441" t="s">
        <v>18753</v>
      </c>
      <c r="I1430" s="359">
        <v>20150801</v>
      </c>
      <c r="J1430" s="361">
        <v>20150815</v>
      </c>
      <c r="K1430" s="359" t="s">
        <v>13563</v>
      </c>
      <c r="L1430" s="277" t="s">
        <v>18769</v>
      </c>
      <c r="M1430" s="369"/>
      <c r="N1430" s="212" t="s">
        <v>13597</v>
      </c>
      <c r="O1430" s="217" t="s">
        <v>18756</v>
      </c>
      <c r="P1430" s="369"/>
      <c r="Q1430" s="369"/>
      <c r="R1430" s="369"/>
      <c r="S1430" s="369"/>
      <c r="T1430" s="369"/>
      <c r="U1430" s="205" t="s">
        <v>18384</v>
      </c>
      <c r="V1430" s="395" t="s">
        <v>18757</v>
      </c>
      <c r="W1430" s="365">
        <v>15</v>
      </c>
      <c r="X1430" s="365">
        <v>1</v>
      </c>
      <c r="Y1430" s="365" t="s">
        <v>13632</v>
      </c>
    </row>
    <row r="1431" spans="1:27" ht="14.25">
      <c r="A1431" s="379" t="s">
        <v>18377</v>
      </c>
      <c r="B1431" s="364" t="s">
        <v>13591</v>
      </c>
      <c r="C1431" s="359" t="s">
        <v>13578</v>
      </c>
      <c r="D1431" s="359" t="s">
        <v>12797</v>
      </c>
      <c r="E1431" s="379" t="s">
        <v>17224</v>
      </c>
      <c r="F1431" s="379" t="s">
        <v>17225</v>
      </c>
      <c r="G1431" s="357" t="s">
        <v>18754</v>
      </c>
      <c r="H1431" s="441" t="s">
        <v>18753</v>
      </c>
      <c r="I1431" s="359">
        <v>20150801</v>
      </c>
      <c r="J1431" s="361">
        <v>20150815</v>
      </c>
      <c r="K1431" s="359" t="s">
        <v>13563</v>
      </c>
      <c r="L1431" s="277" t="s">
        <v>18770</v>
      </c>
      <c r="M1431" s="366"/>
      <c r="N1431" s="212" t="s">
        <v>13597</v>
      </c>
      <c r="O1431" s="217" t="s">
        <v>18756</v>
      </c>
      <c r="P1431" s="359"/>
      <c r="Q1431" s="359"/>
      <c r="R1431" s="359"/>
      <c r="S1431" s="369"/>
      <c r="T1431" s="365"/>
      <c r="U1431" s="205" t="s">
        <v>18384</v>
      </c>
      <c r="V1431" s="395" t="s">
        <v>18757</v>
      </c>
      <c r="W1431" s="365">
        <v>15</v>
      </c>
      <c r="X1431" s="365">
        <v>1</v>
      </c>
      <c r="Y1431" s="365" t="s">
        <v>13632</v>
      </c>
    </row>
    <row r="1432" spans="1:27" ht="14.25">
      <c r="A1432" s="379" t="s">
        <v>18377</v>
      </c>
      <c r="B1432" s="364" t="s">
        <v>13591</v>
      </c>
      <c r="C1432" s="359" t="s">
        <v>13578</v>
      </c>
      <c r="D1432" s="359" t="s">
        <v>12797</v>
      </c>
      <c r="E1432" s="379" t="s">
        <v>17224</v>
      </c>
      <c r="F1432" s="379" t="s">
        <v>17225</v>
      </c>
      <c r="G1432" s="357" t="s">
        <v>18754</v>
      </c>
      <c r="H1432" s="441" t="s">
        <v>18753</v>
      </c>
      <c r="I1432" s="359">
        <v>20150801</v>
      </c>
      <c r="J1432" s="361">
        <v>20150815</v>
      </c>
      <c r="K1432" s="359" t="s">
        <v>13563</v>
      </c>
      <c r="L1432" s="277" t="s">
        <v>18771</v>
      </c>
      <c r="M1432" s="366"/>
      <c r="N1432" s="212" t="s">
        <v>13597</v>
      </c>
      <c r="O1432" s="217" t="s">
        <v>18756</v>
      </c>
      <c r="P1432" s="359"/>
      <c r="Q1432" s="359"/>
      <c r="R1432" s="359"/>
      <c r="S1432" s="369"/>
      <c r="T1432" s="365"/>
      <c r="U1432" s="205" t="s">
        <v>18384</v>
      </c>
      <c r="V1432" s="395" t="s">
        <v>18757</v>
      </c>
      <c r="W1432" s="365">
        <v>15</v>
      </c>
      <c r="X1432" s="365">
        <v>1</v>
      </c>
      <c r="Y1432" s="365" t="s">
        <v>13632</v>
      </c>
    </row>
    <row r="1433" spans="1:27" ht="14.25">
      <c r="A1433" s="379" t="s">
        <v>18377</v>
      </c>
      <c r="B1433" s="364" t="s">
        <v>13591</v>
      </c>
      <c r="C1433" s="359" t="s">
        <v>13578</v>
      </c>
      <c r="D1433" s="359" t="s">
        <v>12797</v>
      </c>
      <c r="E1433" s="379" t="s">
        <v>17224</v>
      </c>
      <c r="F1433" s="379" t="s">
        <v>17225</v>
      </c>
      <c r="G1433" s="357" t="s">
        <v>18754</v>
      </c>
      <c r="H1433" s="441" t="s">
        <v>18753</v>
      </c>
      <c r="I1433" s="359">
        <v>20150801</v>
      </c>
      <c r="J1433" s="361">
        <v>20150815</v>
      </c>
      <c r="K1433" s="359" t="s">
        <v>13563</v>
      </c>
      <c r="L1433" s="277" t="s">
        <v>18772</v>
      </c>
      <c r="M1433" s="366"/>
      <c r="N1433" s="212" t="s">
        <v>13597</v>
      </c>
      <c r="O1433" s="217" t="s">
        <v>18756</v>
      </c>
      <c r="P1433" s="359"/>
      <c r="Q1433" s="359"/>
      <c r="R1433" s="359"/>
      <c r="S1433" s="369"/>
      <c r="T1433" s="365"/>
      <c r="U1433" s="205" t="s">
        <v>18384</v>
      </c>
      <c r="V1433" s="395" t="s">
        <v>18757</v>
      </c>
      <c r="W1433" s="365">
        <v>15</v>
      </c>
      <c r="X1433" s="365">
        <v>1</v>
      </c>
      <c r="Y1433" s="365" t="s">
        <v>13632</v>
      </c>
    </row>
    <row r="1434" spans="1:27" ht="14.25">
      <c r="A1434" s="379" t="s">
        <v>18377</v>
      </c>
      <c r="B1434" s="364" t="s">
        <v>13591</v>
      </c>
      <c r="C1434" s="359" t="s">
        <v>13578</v>
      </c>
      <c r="D1434" s="359" t="s">
        <v>12797</v>
      </c>
      <c r="E1434" s="379" t="s">
        <v>17224</v>
      </c>
      <c r="F1434" s="379" t="s">
        <v>17225</v>
      </c>
      <c r="G1434" s="357" t="s">
        <v>18754</v>
      </c>
      <c r="H1434" s="441" t="s">
        <v>18753</v>
      </c>
      <c r="I1434" s="359">
        <v>20150801</v>
      </c>
      <c r="J1434" s="361">
        <v>20150815</v>
      </c>
      <c r="K1434" s="359" t="s">
        <v>13563</v>
      </c>
      <c r="L1434" s="277" t="s">
        <v>18773</v>
      </c>
      <c r="M1434" s="366"/>
      <c r="N1434" s="212" t="s">
        <v>13597</v>
      </c>
      <c r="O1434" s="217" t="s">
        <v>18756</v>
      </c>
      <c r="P1434" s="359"/>
      <c r="Q1434" s="359"/>
      <c r="R1434" s="359"/>
      <c r="S1434" s="369"/>
      <c r="T1434" s="365"/>
      <c r="U1434" s="205" t="s">
        <v>18384</v>
      </c>
      <c r="V1434" s="395" t="s">
        <v>18757</v>
      </c>
      <c r="W1434" s="365">
        <v>15</v>
      </c>
      <c r="X1434" s="365">
        <v>1</v>
      </c>
      <c r="Y1434" s="365" t="s">
        <v>13632</v>
      </c>
    </row>
    <row r="1436" spans="1:27" ht="14.25">
      <c r="A1436" s="359" t="s">
        <v>18747</v>
      </c>
      <c r="B1436" s="364" t="s">
        <v>13591</v>
      </c>
      <c r="C1436" s="359" t="s">
        <v>18562</v>
      </c>
      <c r="D1436" s="359" t="s">
        <v>14348</v>
      </c>
      <c r="E1436" s="359" t="s">
        <v>3900</v>
      </c>
      <c r="F1436" s="359" t="s">
        <v>3900</v>
      </c>
      <c r="G1436" s="359"/>
      <c r="H1436" s="359" t="s">
        <v>18563</v>
      </c>
      <c r="I1436" s="361">
        <v>201508001</v>
      </c>
      <c r="J1436" s="361" t="s">
        <v>18748</v>
      </c>
      <c r="K1436" s="395" t="s">
        <v>18749</v>
      </c>
      <c r="M1436" s="366" t="s">
        <v>14350</v>
      </c>
      <c r="N1436" s="366" t="s">
        <v>14351</v>
      </c>
      <c r="O1436" s="212" t="s">
        <v>14352</v>
      </c>
      <c r="P1436" s="361" t="s">
        <v>18566</v>
      </c>
      <c r="Q1436" s="359" t="s">
        <v>14353</v>
      </c>
      <c r="R1436" s="359" t="s">
        <v>14353</v>
      </c>
      <c r="S1436" s="359"/>
      <c r="T1436" s="369" t="s">
        <v>18567</v>
      </c>
      <c r="U1436" s="365">
        <v>24</v>
      </c>
      <c r="V1436" s="364"/>
      <c r="W1436" s="361" t="s">
        <v>14353</v>
      </c>
      <c r="X1436" s="365" t="s">
        <v>14353</v>
      </c>
      <c r="Y1436" s="365" t="s">
        <v>14353</v>
      </c>
      <c r="Z1436" s="365"/>
      <c r="AA1436" s="393" t="s">
        <v>18774</v>
      </c>
    </row>
    <row r="1437" spans="1:27" ht="14.25">
      <c r="A1437" s="359" t="s">
        <v>18747</v>
      </c>
      <c r="B1437" s="364" t="s">
        <v>13591</v>
      </c>
      <c r="C1437" s="359" t="s">
        <v>18562</v>
      </c>
      <c r="D1437" s="359" t="s">
        <v>14348</v>
      </c>
      <c r="E1437" s="359" t="s">
        <v>3900</v>
      </c>
      <c r="F1437" s="359" t="s">
        <v>3900</v>
      </c>
      <c r="G1437" s="359"/>
      <c r="H1437" s="359" t="s">
        <v>18563</v>
      </c>
      <c r="I1437" s="361">
        <v>201508001</v>
      </c>
      <c r="J1437" s="361" t="s">
        <v>18748</v>
      </c>
      <c r="K1437" s="395" t="s">
        <v>18749</v>
      </c>
      <c r="L1437" s="442" t="s">
        <v>18775</v>
      </c>
      <c r="M1437" s="442" t="s">
        <v>18776</v>
      </c>
      <c r="N1437" s="212" t="s">
        <v>14352</v>
      </c>
      <c r="O1437" s="395" t="s">
        <v>18383</v>
      </c>
      <c r="P1437" s="217" t="s">
        <v>14353</v>
      </c>
      <c r="Q1437" s="217" t="s">
        <v>14353</v>
      </c>
      <c r="R1437" s="359"/>
      <c r="S1437" s="369" t="s">
        <v>3685</v>
      </c>
      <c r="T1437" s="365">
        <v>24</v>
      </c>
      <c r="U1437" s="364"/>
      <c r="V1437" s="395" t="s">
        <v>14353</v>
      </c>
      <c r="W1437" s="365" t="s">
        <v>14353</v>
      </c>
      <c r="X1437" s="365" t="s">
        <v>14353</v>
      </c>
      <c r="Y1437" s="365"/>
      <c r="Z1437" s="393" t="s">
        <v>18777</v>
      </c>
    </row>
    <row r="1439" spans="1:27" ht="14.25">
      <c r="A1439" s="359" t="s">
        <v>18778</v>
      </c>
      <c r="B1439" s="364" t="s">
        <v>13591</v>
      </c>
      <c r="C1439" s="359" t="s">
        <v>18562</v>
      </c>
      <c r="D1439" s="359" t="s">
        <v>14348</v>
      </c>
      <c r="E1439" s="359" t="s">
        <v>3900</v>
      </c>
      <c r="F1439" s="359" t="s">
        <v>3900</v>
      </c>
      <c r="G1439" s="359"/>
      <c r="H1439" s="359" t="s">
        <v>18563</v>
      </c>
      <c r="I1439" s="361">
        <v>201508001</v>
      </c>
      <c r="J1439" s="361" t="s">
        <v>18748</v>
      </c>
      <c r="K1439" s="395" t="s">
        <v>18749</v>
      </c>
      <c r="L1439" s="366" t="s">
        <v>18779</v>
      </c>
      <c r="M1439" s="366" t="s">
        <v>18780</v>
      </c>
      <c r="N1439" s="212" t="s">
        <v>14352</v>
      </c>
      <c r="O1439" s="361" t="s">
        <v>18756</v>
      </c>
      <c r="P1439" s="359" t="s">
        <v>14353</v>
      </c>
      <c r="Q1439" s="359" t="s">
        <v>14353</v>
      </c>
      <c r="R1439" s="359"/>
      <c r="S1439" s="369" t="s">
        <v>18567</v>
      </c>
      <c r="T1439" s="365">
        <v>16</v>
      </c>
      <c r="U1439" s="364"/>
      <c r="V1439" s="361" t="s">
        <v>14353</v>
      </c>
      <c r="W1439" s="365" t="s">
        <v>14353</v>
      </c>
      <c r="X1439" s="365" t="s">
        <v>14353</v>
      </c>
      <c r="Y1439" s="365"/>
      <c r="Z1439" s="393" t="s">
        <v>18781</v>
      </c>
    </row>
    <row r="1441" spans="1:27" ht="27">
      <c r="A1441" s="443" t="s">
        <v>18782</v>
      </c>
      <c r="B1441" s="364" t="s">
        <v>1033</v>
      </c>
      <c r="C1441" s="443" t="s">
        <v>18783</v>
      </c>
      <c r="D1441" s="443" t="s">
        <v>18784</v>
      </c>
      <c r="E1441" s="359"/>
      <c r="F1441" s="359"/>
      <c r="H1441" s="204" t="s">
        <v>18785</v>
      </c>
      <c r="I1441" s="359">
        <v>20150807</v>
      </c>
      <c r="J1441" s="361">
        <v>20150907</v>
      </c>
      <c r="K1441" t="s">
        <v>13563</v>
      </c>
      <c r="L1441" s="217" t="s">
        <v>18786</v>
      </c>
      <c r="M1441" s="217" t="s">
        <v>18786</v>
      </c>
      <c r="N1441" s="358" t="s">
        <v>994</v>
      </c>
      <c r="O1441" s="212" t="s">
        <v>18787</v>
      </c>
      <c r="P1441" s="212"/>
      <c r="Q1441" s="359"/>
      <c r="R1441" s="359"/>
      <c r="S1441" s="359"/>
      <c r="T1441" s="369" t="s">
        <v>988</v>
      </c>
      <c r="U1441" s="382">
        <v>0</v>
      </c>
      <c r="V1441" s="362" t="s">
        <v>18788</v>
      </c>
      <c r="W1441" s="211"/>
      <c r="X1441" s="382" t="s">
        <v>18789</v>
      </c>
      <c r="Y1441" s="382">
        <v>100</v>
      </c>
      <c r="Z1441" s="382">
        <v>3.77</v>
      </c>
      <c r="AA1441" s="434" t="s">
        <v>18790</v>
      </c>
    </row>
    <row r="1442" spans="1:27" ht="27">
      <c r="A1442" s="443" t="s">
        <v>18782</v>
      </c>
      <c r="B1442" s="364" t="s">
        <v>1033</v>
      </c>
      <c r="C1442" s="443" t="s">
        <v>18783</v>
      </c>
      <c r="D1442" s="443" t="s">
        <v>18784</v>
      </c>
      <c r="E1442" s="359"/>
      <c r="F1442" s="359"/>
      <c r="H1442" s="204" t="s">
        <v>18785</v>
      </c>
      <c r="I1442" s="359">
        <v>20150807</v>
      </c>
      <c r="J1442" s="361">
        <v>20150907</v>
      </c>
      <c r="K1442" t="s">
        <v>13563</v>
      </c>
      <c r="L1442" s="217" t="s">
        <v>18791</v>
      </c>
      <c r="M1442" s="217" t="s">
        <v>18791</v>
      </c>
      <c r="N1442" s="358" t="s">
        <v>994</v>
      </c>
      <c r="O1442" s="212" t="s">
        <v>18787</v>
      </c>
      <c r="P1442" s="212"/>
      <c r="Q1442" s="359"/>
      <c r="R1442" s="359"/>
      <c r="S1442" s="359"/>
      <c r="T1442" s="369" t="s">
        <v>988</v>
      </c>
      <c r="U1442" s="382">
        <v>0</v>
      </c>
      <c r="V1442" s="362" t="s">
        <v>18788</v>
      </c>
      <c r="W1442" s="211"/>
      <c r="X1442" s="382" t="s">
        <v>18789</v>
      </c>
      <c r="Y1442" s="382">
        <v>100</v>
      </c>
      <c r="Z1442" s="382">
        <v>3.81</v>
      </c>
      <c r="AA1442" s="434" t="s">
        <v>18790</v>
      </c>
    </row>
    <row r="1444" spans="1:27" ht="14.25">
      <c r="A1444" s="359" t="s">
        <v>18792</v>
      </c>
      <c r="B1444" s="364" t="s">
        <v>13591</v>
      </c>
      <c r="C1444" s="359" t="s">
        <v>18562</v>
      </c>
      <c r="D1444" s="359" t="s">
        <v>14348</v>
      </c>
      <c r="E1444" s="359" t="s">
        <v>3900</v>
      </c>
      <c r="F1444" s="359" t="s">
        <v>3900</v>
      </c>
      <c r="G1444" s="359"/>
      <c r="H1444" s="359" t="s">
        <v>18563</v>
      </c>
      <c r="I1444" s="361">
        <v>201508010</v>
      </c>
      <c r="J1444" s="361" t="s">
        <v>18748</v>
      </c>
      <c r="K1444" s="395" t="s">
        <v>18749</v>
      </c>
      <c r="L1444" s="366" t="s">
        <v>18779</v>
      </c>
      <c r="M1444" s="366" t="s">
        <v>18780</v>
      </c>
      <c r="N1444" s="212" t="s">
        <v>14352</v>
      </c>
      <c r="O1444" s="361" t="s">
        <v>18756</v>
      </c>
      <c r="P1444" s="359" t="s">
        <v>14353</v>
      </c>
      <c r="Q1444" s="359" t="s">
        <v>14353</v>
      </c>
      <c r="R1444" s="359"/>
      <c r="S1444" s="369" t="s">
        <v>18567</v>
      </c>
      <c r="T1444" s="365">
        <v>64</v>
      </c>
      <c r="U1444" s="364"/>
      <c r="V1444" s="361" t="s">
        <v>14353</v>
      </c>
      <c r="W1444" s="365" t="s">
        <v>14353</v>
      </c>
      <c r="X1444" s="365" t="s">
        <v>14353</v>
      </c>
      <c r="Y1444" s="365"/>
      <c r="Z1444" s="393" t="s">
        <v>18793</v>
      </c>
    </row>
    <row r="1445" spans="1:27" ht="14.25">
      <c r="A1445" s="277" t="s">
        <v>18794</v>
      </c>
      <c r="B1445" s="364" t="s">
        <v>13591</v>
      </c>
      <c r="C1445" s="277" t="s">
        <v>18723</v>
      </c>
      <c r="D1445" s="217" t="s">
        <v>18724</v>
      </c>
      <c r="E1445" s="277" t="s">
        <v>18795</v>
      </c>
      <c r="F1445" s="217" t="s">
        <v>18796</v>
      </c>
      <c r="G1445" s="435" t="s">
        <v>18797</v>
      </c>
      <c r="H1445" s="204" t="s">
        <v>18727</v>
      </c>
      <c r="I1445" s="436">
        <v>20150811</v>
      </c>
      <c r="J1445" s="437">
        <v>20151011</v>
      </c>
      <c r="L1445" s="281" t="s">
        <v>18798</v>
      </c>
      <c r="M1445" s="281" t="s">
        <v>18799</v>
      </c>
      <c r="N1445" s="438" t="s">
        <v>14352</v>
      </c>
      <c r="O1445" s="439" t="s">
        <v>18731</v>
      </c>
      <c r="P1445" s="275"/>
      <c r="Q1445" s="212"/>
      <c r="R1445" s="439"/>
      <c r="S1445" s="358" t="s">
        <v>18800</v>
      </c>
      <c r="T1445" s="365" t="s">
        <v>18801</v>
      </c>
      <c r="U1445" s="205" t="s">
        <v>18384</v>
      </c>
      <c r="V1445" s="439" t="s">
        <v>18731</v>
      </c>
      <c r="W1445" s="365">
        <f>7.5*3</f>
        <v>22.5</v>
      </c>
      <c r="X1445" s="440">
        <v>1</v>
      </c>
      <c r="Y1445" s="365" t="s">
        <v>14075</v>
      </c>
      <c r="Z1445" s="275" t="s">
        <v>18802</v>
      </c>
    </row>
    <row r="1447" spans="1:27" ht="14.25">
      <c r="A1447" s="277" t="s">
        <v>18803</v>
      </c>
      <c r="B1447" s="364" t="s">
        <v>13591</v>
      </c>
      <c r="C1447" s="277" t="s">
        <v>18804</v>
      </c>
      <c r="D1447" s="217" t="s">
        <v>18805</v>
      </c>
      <c r="E1447" s="277" t="s">
        <v>18806</v>
      </c>
      <c r="F1447" s="217" t="s">
        <v>18807</v>
      </c>
      <c r="G1447" s="435" t="s">
        <v>18809</v>
      </c>
      <c r="H1447" s="204" t="s">
        <v>18808</v>
      </c>
      <c r="I1447" s="436">
        <v>20150730</v>
      </c>
      <c r="J1447" s="437">
        <v>20150831</v>
      </c>
      <c r="K1447" s="359" t="s">
        <v>13563</v>
      </c>
      <c r="L1447" s="281" t="s">
        <v>18810</v>
      </c>
      <c r="M1447" s="281" t="s">
        <v>18811</v>
      </c>
      <c r="N1447" s="438" t="s">
        <v>14352</v>
      </c>
      <c r="O1447" s="439" t="s">
        <v>18812</v>
      </c>
      <c r="P1447" s="275"/>
      <c r="Q1447" s="212"/>
      <c r="R1447" s="439"/>
      <c r="S1447" s="358" t="s">
        <v>18813</v>
      </c>
      <c r="T1447" s="365" t="s">
        <v>18814</v>
      </c>
      <c r="U1447" s="205" t="s">
        <v>18815</v>
      </c>
      <c r="V1447" s="439" t="s">
        <v>18812</v>
      </c>
      <c r="W1447" s="365">
        <f>7.5*3</f>
        <v>22.5</v>
      </c>
      <c r="X1447" s="440">
        <v>1</v>
      </c>
      <c r="Y1447" s="365" t="s">
        <v>14075</v>
      </c>
      <c r="Z1447" s="275" t="s">
        <v>18816</v>
      </c>
    </row>
    <row r="1449" spans="1:27">
      <c r="A1449" s="205" t="s">
        <v>18817</v>
      </c>
      <c r="B1449" s="205" t="s">
        <v>13591</v>
      </c>
      <c r="C1449" s="211" t="s">
        <v>18818</v>
      </c>
      <c r="D1449" s="205" t="s">
        <v>18819</v>
      </c>
      <c r="E1449" s="205" t="s">
        <v>18820</v>
      </c>
      <c r="F1449" s="205" t="s">
        <v>18821</v>
      </c>
      <c r="G1449" s="205" t="s">
        <v>18823</v>
      </c>
      <c r="H1449" s="205" t="s">
        <v>18822</v>
      </c>
      <c r="I1449" s="205">
        <v>20150730</v>
      </c>
      <c r="J1449" s="205">
        <v>20150831</v>
      </c>
      <c r="L1449" s="281" t="s">
        <v>18824</v>
      </c>
      <c r="M1449" s="281" t="s">
        <v>18825</v>
      </c>
      <c r="N1449" s="438" t="s">
        <v>14352</v>
      </c>
      <c r="O1449" s="439" t="s">
        <v>18731</v>
      </c>
      <c r="P1449" s="275"/>
      <c r="Q1449" s="212"/>
      <c r="R1449" s="439"/>
      <c r="S1449" s="358" t="s">
        <v>3574</v>
      </c>
      <c r="T1449" s="365" t="s">
        <v>18826</v>
      </c>
      <c r="U1449" s="205" t="s">
        <v>18384</v>
      </c>
      <c r="V1449" s="439" t="s">
        <v>18731</v>
      </c>
      <c r="W1449" s="365">
        <f>7.5*3</f>
        <v>22.5</v>
      </c>
      <c r="X1449" s="440">
        <v>1</v>
      </c>
      <c r="Y1449" s="365" t="s">
        <v>14075</v>
      </c>
      <c r="Z1449" s="275" t="s">
        <v>18827</v>
      </c>
    </row>
    <row r="1452" spans="1:27" ht="14.25">
      <c r="A1452" s="359" t="s">
        <v>18828</v>
      </c>
      <c r="B1452" s="364" t="s">
        <v>13591</v>
      </c>
      <c r="C1452" s="359" t="s">
        <v>17223</v>
      </c>
      <c r="D1452" s="359" t="s">
        <v>12797</v>
      </c>
      <c r="E1452" s="359" t="s">
        <v>17224</v>
      </c>
      <c r="F1452" s="359" t="s">
        <v>17225</v>
      </c>
      <c r="G1452" s="217" t="s">
        <v>18830</v>
      </c>
      <c r="H1452" s="359" t="s">
        <v>18829</v>
      </c>
      <c r="I1452" s="361">
        <v>20150807</v>
      </c>
      <c r="J1452" s="361">
        <v>20151012</v>
      </c>
      <c r="K1452" s="211" t="s">
        <v>13563</v>
      </c>
      <c r="L1452" s="366" t="s">
        <v>18831</v>
      </c>
      <c r="M1452" s="366" t="s">
        <v>18831</v>
      </c>
      <c r="N1452" s="212" t="s">
        <v>18382</v>
      </c>
      <c r="O1452" s="395" t="s">
        <v>18832</v>
      </c>
      <c r="P1452" s="359"/>
      <c r="Q1452" s="359"/>
      <c r="R1452" s="359"/>
      <c r="S1452" s="369"/>
      <c r="T1452" s="365"/>
      <c r="U1452" s="205" t="s">
        <v>18833</v>
      </c>
      <c r="V1452" s="395" t="s">
        <v>18832</v>
      </c>
      <c r="W1452" s="365">
        <v>15</v>
      </c>
      <c r="X1452" s="365">
        <v>1</v>
      </c>
      <c r="Y1452" s="365" t="s">
        <v>13632</v>
      </c>
    </row>
    <row r="1453" spans="1:27" ht="14.25">
      <c r="A1453" s="359" t="s">
        <v>18828</v>
      </c>
      <c r="B1453" s="364" t="s">
        <v>13591</v>
      </c>
      <c r="C1453" s="359" t="s">
        <v>17223</v>
      </c>
      <c r="D1453" s="359" t="s">
        <v>12797</v>
      </c>
      <c r="E1453" s="359" t="s">
        <v>17224</v>
      </c>
      <c r="F1453" s="359" t="s">
        <v>17225</v>
      </c>
      <c r="G1453" s="217" t="s">
        <v>18830</v>
      </c>
      <c r="H1453" s="359" t="s">
        <v>18829</v>
      </c>
      <c r="I1453" s="361">
        <v>20150807</v>
      </c>
      <c r="J1453" s="361">
        <v>20151012</v>
      </c>
      <c r="K1453" s="211" t="s">
        <v>13563</v>
      </c>
      <c r="L1453" s="366" t="s">
        <v>18834</v>
      </c>
      <c r="M1453" s="366" t="s">
        <v>18834</v>
      </c>
      <c r="N1453" s="212" t="s">
        <v>18382</v>
      </c>
      <c r="O1453" s="395" t="s">
        <v>18832</v>
      </c>
      <c r="P1453" s="359"/>
      <c r="Q1453" s="359"/>
      <c r="R1453" s="359"/>
      <c r="S1453" s="369"/>
      <c r="T1453" s="365"/>
      <c r="U1453" s="205" t="s">
        <v>18833</v>
      </c>
      <c r="V1453" s="395" t="s">
        <v>18832</v>
      </c>
      <c r="W1453" s="365">
        <v>15</v>
      </c>
      <c r="X1453" s="365">
        <v>1</v>
      </c>
      <c r="Y1453" s="365" t="s">
        <v>13632</v>
      </c>
    </row>
    <row r="1454" spans="1:27" ht="14.25">
      <c r="A1454" s="359" t="s">
        <v>18828</v>
      </c>
      <c r="B1454" s="364" t="s">
        <v>13591</v>
      </c>
      <c r="C1454" s="359" t="s">
        <v>17223</v>
      </c>
      <c r="D1454" s="359" t="s">
        <v>12797</v>
      </c>
      <c r="E1454" s="359" t="s">
        <v>17224</v>
      </c>
      <c r="F1454" s="359" t="s">
        <v>17225</v>
      </c>
      <c r="G1454" s="217" t="s">
        <v>18830</v>
      </c>
      <c r="H1454" s="359" t="s">
        <v>18829</v>
      </c>
      <c r="I1454" s="361">
        <v>20150807</v>
      </c>
      <c r="J1454" s="361">
        <v>20151012</v>
      </c>
      <c r="K1454" s="211" t="s">
        <v>13563</v>
      </c>
      <c r="L1454" s="366" t="s">
        <v>18835</v>
      </c>
      <c r="M1454" s="366" t="s">
        <v>18835</v>
      </c>
      <c r="N1454" s="212" t="s">
        <v>18382</v>
      </c>
      <c r="O1454" s="395" t="s">
        <v>18832</v>
      </c>
      <c r="P1454" s="359"/>
      <c r="Q1454" s="359"/>
      <c r="R1454" s="359"/>
      <c r="S1454" s="369"/>
      <c r="T1454" s="365"/>
      <c r="U1454" s="205" t="s">
        <v>18833</v>
      </c>
      <c r="V1454" s="395" t="s">
        <v>18832</v>
      </c>
      <c r="W1454" s="365">
        <v>15</v>
      </c>
      <c r="X1454" s="365">
        <v>1</v>
      </c>
      <c r="Y1454" s="365" t="s">
        <v>13632</v>
      </c>
    </row>
    <row r="1455" spans="1:27" ht="14.25">
      <c r="A1455" s="359" t="s">
        <v>18828</v>
      </c>
      <c r="B1455" s="364" t="s">
        <v>13591</v>
      </c>
      <c r="C1455" s="359" t="s">
        <v>17223</v>
      </c>
      <c r="D1455" s="359" t="s">
        <v>12797</v>
      </c>
      <c r="E1455" s="359" t="s">
        <v>17224</v>
      </c>
      <c r="F1455" s="359" t="s">
        <v>17225</v>
      </c>
      <c r="G1455" s="217" t="s">
        <v>18830</v>
      </c>
      <c r="H1455" s="359" t="s">
        <v>18829</v>
      </c>
      <c r="I1455" s="361">
        <v>20150807</v>
      </c>
      <c r="J1455" s="361">
        <v>20151012</v>
      </c>
      <c r="K1455" s="211" t="s">
        <v>13563</v>
      </c>
      <c r="L1455" s="366" t="s">
        <v>18836</v>
      </c>
      <c r="M1455" s="366" t="s">
        <v>18836</v>
      </c>
      <c r="N1455" s="212" t="s">
        <v>18382</v>
      </c>
      <c r="O1455" s="395" t="s">
        <v>18832</v>
      </c>
      <c r="P1455" s="359"/>
      <c r="Q1455" s="359"/>
      <c r="R1455" s="359"/>
      <c r="S1455" s="369"/>
      <c r="T1455" s="365"/>
      <c r="U1455" s="205" t="s">
        <v>18833</v>
      </c>
      <c r="V1455" s="395" t="s">
        <v>18832</v>
      </c>
      <c r="W1455" s="365">
        <v>15</v>
      </c>
      <c r="X1455" s="365">
        <v>1</v>
      </c>
      <c r="Y1455" s="365" t="s">
        <v>13632</v>
      </c>
    </row>
    <row r="1456" spans="1:27" ht="14.25">
      <c r="A1456" s="359" t="s">
        <v>18828</v>
      </c>
      <c r="B1456" s="364" t="s">
        <v>13591</v>
      </c>
      <c r="C1456" s="359" t="s">
        <v>17223</v>
      </c>
      <c r="D1456" s="359" t="s">
        <v>12797</v>
      </c>
      <c r="E1456" s="359" t="s">
        <v>17224</v>
      </c>
      <c r="F1456" s="359" t="s">
        <v>17225</v>
      </c>
      <c r="G1456" s="217" t="s">
        <v>18830</v>
      </c>
      <c r="H1456" s="359" t="s">
        <v>18829</v>
      </c>
      <c r="I1456" s="361">
        <v>20150807</v>
      </c>
      <c r="J1456" s="361">
        <v>20151012</v>
      </c>
      <c r="K1456" s="211" t="s">
        <v>13563</v>
      </c>
      <c r="L1456" s="366" t="s">
        <v>18837</v>
      </c>
      <c r="M1456" s="366" t="s">
        <v>18837</v>
      </c>
      <c r="N1456" s="212" t="s">
        <v>18382</v>
      </c>
      <c r="O1456" s="395" t="s">
        <v>18832</v>
      </c>
      <c r="P1456" s="359"/>
      <c r="Q1456" s="359"/>
      <c r="R1456" s="359"/>
      <c r="S1456" s="369"/>
      <c r="T1456" s="365"/>
      <c r="U1456" s="205" t="s">
        <v>18833</v>
      </c>
      <c r="V1456" s="395" t="s">
        <v>18832</v>
      </c>
      <c r="W1456" s="365">
        <v>15</v>
      </c>
      <c r="X1456" s="365">
        <v>1</v>
      </c>
      <c r="Y1456" s="365" t="s">
        <v>13632</v>
      </c>
    </row>
    <row r="1457" spans="1:27" ht="14.25">
      <c r="A1457" s="359" t="s">
        <v>18828</v>
      </c>
      <c r="B1457" s="364" t="s">
        <v>13591</v>
      </c>
      <c r="C1457" s="359" t="s">
        <v>17223</v>
      </c>
      <c r="D1457" s="359" t="s">
        <v>12797</v>
      </c>
      <c r="E1457" s="359" t="s">
        <v>17224</v>
      </c>
      <c r="F1457" s="359" t="s">
        <v>17225</v>
      </c>
      <c r="G1457" s="217" t="s">
        <v>18830</v>
      </c>
      <c r="H1457" s="359" t="s">
        <v>18829</v>
      </c>
      <c r="I1457" s="361">
        <v>20150807</v>
      </c>
      <c r="J1457" s="361">
        <v>20151012</v>
      </c>
      <c r="K1457" s="211" t="s">
        <v>13563</v>
      </c>
      <c r="L1457" s="366" t="s">
        <v>18838</v>
      </c>
      <c r="M1457" s="366" t="s">
        <v>18838</v>
      </c>
      <c r="N1457" s="212" t="s">
        <v>18382</v>
      </c>
      <c r="O1457" s="395" t="s">
        <v>18832</v>
      </c>
      <c r="P1457" s="359"/>
      <c r="Q1457" s="359"/>
      <c r="R1457" s="359"/>
      <c r="S1457" s="369"/>
      <c r="T1457" s="365"/>
      <c r="U1457" s="205" t="s">
        <v>18833</v>
      </c>
      <c r="V1457" s="395" t="s">
        <v>18832</v>
      </c>
      <c r="W1457" s="365">
        <v>15</v>
      </c>
      <c r="X1457" s="365">
        <v>1</v>
      </c>
      <c r="Y1457" s="365" t="s">
        <v>13632</v>
      </c>
    </row>
    <row r="1458" spans="1:27" ht="14.25">
      <c r="A1458" s="359" t="s">
        <v>18828</v>
      </c>
      <c r="B1458" s="364" t="s">
        <v>13591</v>
      </c>
      <c r="C1458" s="359" t="s">
        <v>17223</v>
      </c>
      <c r="D1458" s="359" t="s">
        <v>12797</v>
      </c>
      <c r="E1458" s="359" t="s">
        <v>17224</v>
      </c>
      <c r="F1458" s="359" t="s">
        <v>17225</v>
      </c>
      <c r="G1458" s="217" t="s">
        <v>18830</v>
      </c>
      <c r="H1458" s="359" t="s">
        <v>18829</v>
      </c>
      <c r="I1458" s="361">
        <v>20150807</v>
      </c>
      <c r="J1458" s="361">
        <v>20151012</v>
      </c>
      <c r="K1458" s="211" t="s">
        <v>13563</v>
      </c>
      <c r="L1458" s="366" t="s">
        <v>18839</v>
      </c>
      <c r="M1458" s="366" t="s">
        <v>18839</v>
      </c>
      <c r="N1458" s="212" t="s">
        <v>18382</v>
      </c>
      <c r="O1458" s="395" t="s">
        <v>18832</v>
      </c>
      <c r="P1458" s="359"/>
      <c r="Q1458" s="359"/>
      <c r="R1458" s="359"/>
      <c r="S1458" s="369"/>
      <c r="T1458" s="365"/>
      <c r="U1458" s="205" t="s">
        <v>18833</v>
      </c>
      <c r="V1458" s="395" t="s">
        <v>18832</v>
      </c>
      <c r="W1458" s="365">
        <v>15</v>
      </c>
      <c r="X1458" s="365">
        <v>1</v>
      </c>
      <c r="Y1458" s="365" t="s">
        <v>13632</v>
      </c>
    </row>
    <row r="1459" spans="1:27" ht="14.25">
      <c r="A1459" s="359" t="s">
        <v>18828</v>
      </c>
      <c r="B1459" s="364" t="s">
        <v>13591</v>
      </c>
      <c r="C1459" s="359" t="s">
        <v>17223</v>
      </c>
      <c r="D1459" s="359" t="s">
        <v>12797</v>
      </c>
      <c r="E1459" s="359" t="s">
        <v>17224</v>
      </c>
      <c r="F1459" s="359" t="s">
        <v>17225</v>
      </c>
      <c r="G1459" s="217" t="s">
        <v>18830</v>
      </c>
      <c r="H1459" s="359" t="s">
        <v>18829</v>
      </c>
      <c r="I1459" s="361">
        <v>20150807</v>
      </c>
      <c r="J1459" s="361">
        <v>20151012</v>
      </c>
      <c r="K1459" s="211" t="s">
        <v>13563</v>
      </c>
      <c r="L1459" s="366" t="s">
        <v>18840</v>
      </c>
      <c r="M1459" s="366" t="s">
        <v>18840</v>
      </c>
      <c r="N1459" s="212" t="s">
        <v>18382</v>
      </c>
      <c r="O1459" s="395" t="s">
        <v>18832</v>
      </c>
      <c r="P1459" s="359"/>
      <c r="Q1459" s="359"/>
      <c r="R1459" s="359"/>
      <c r="S1459" s="369"/>
      <c r="T1459" s="365"/>
      <c r="U1459" s="205" t="s">
        <v>18833</v>
      </c>
      <c r="V1459" s="395" t="s">
        <v>18832</v>
      </c>
      <c r="W1459" s="365">
        <v>15</v>
      </c>
      <c r="X1459" s="365">
        <v>1</v>
      </c>
      <c r="Y1459" s="365" t="s">
        <v>13632</v>
      </c>
    </row>
    <row r="1460" spans="1:27" ht="14.25">
      <c r="A1460" s="359" t="s">
        <v>18841</v>
      </c>
      <c r="B1460" s="364" t="s">
        <v>3514</v>
      </c>
      <c r="C1460" s="359" t="s">
        <v>6315</v>
      </c>
      <c r="D1460" s="359" t="s">
        <v>6324</v>
      </c>
      <c r="E1460" s="359" t="s">
        <v>6317</v>
      </c>
      <c r="F1460" s="359" t="s">
        <v>6318</v>
      </c>
      <c r="G1460" s="405"/>
      <c r="H1460" s="204" t="s">
        <v>18842</v>
      </c>
      <c r="I1460" s="359">
        <v>20150810</v>
      </c>
      <c r="J1460" s="361">
        <v>20150830</v>
      </c>
      <c r="K1460" s="361" t="s">
        <v>13563</v>
      </c>
      <c r="L1460" s="444" t="s">
        <v>18843</v>
      </c>
      <c r="M1460" s="444" t="s">
        <v>18843</v>
      </c>
      <c r="N1460" s="212" t="s">
        <v>14352</v>
      </c>
      <c r="O1460" s="445" t="s">
        <v>18571</v>
      </c>
      <c r="Q1460" s="359"/>
      <c r="R1460" s="359"/>
      <c r="S1460" s="359"/>
      <c r="T1460" s="369"/>
      <c r="U1460" s="205" t="s">
        <v>18833</v>
      </c>
      <c r="V1460" s="445" t="s">
        <v>18571</v>
      </c>
      <c r="W1460" s="365">
        <v>15</v>
      </c>
      <c r="X1460" s="365">
        <v>1</v>
      </c>
      <c r="Y1460" s="365" t="s">
        <v>13632</v>
      </c>
      <c r="AA1460" s="365"/>
    </row>
    <row r="1461" spans="1:27" ht="14.25">
      <c r="A1461" s="359" t="s">
        <v>18841</v>
      </c>
      <c r="B1461" s="364" t="s">
        <v>3514</v>
      </c>
      <c r="C1461" s="359" t="s">
        <v>6315</v>
      </c>
      <c r="D1461" s="359" t="s">
        <v>6324</v>
      </c>
      <c r="E1461" s="359" t="s">
        <v>6317</v>
      </c>
      <c r="F1461" s="359" t="s">
        <v>6318</v>
      </c>
      <c r="G1461" s="405"/>
      <c r="H1461" s="405" t="s">
        <v>18844</v>
      </c>
      <c r="I1461" s="359">
        <v>20150810</v>
      </c>
      <c r="J1461" s="361">
        <v>20150830</v>
      </c>
      <c r="K1461" s="361" t="s">
        <v>13563</v>
      </c>
      <c r="L1461" s="444" t="s">
        <v>18845</v>
      </c>
      <c r="M1461" s="444" t="s">
        <v>18845</v>
      </c>
      <c r="N1461" s="212" t="s">
        <v>14352</v>
      </c>
      <c r="O1461" s="445" t="s">
        <v>18571</v>
      </c>
      <c r="Q1461" s="359"/>
      <c r="R1461" s="359"/>
      <c r="S1461" s="359"/>
      <c r="T1461" s="369"/>
      <c r="U1461" s="205" t="s">
        <v>18833</v>
      </c>
      <c r="V1461" s="445" t="s">
        <v>18571</v>
      </c>
      <c r="W1461" s="365">
        <v>15</v>
      </c>
      <c r="X1461" s="365">
        <v>1</v>
      </c>
      <c r="Y1461" s="365" t="s">
        <v>13632</v>
      </c>
      <c r="AA1461" s="365"/>
    </row>
    <row r="1462" spans="1:27" ht="14.25">
      <c r="A1462" s="359" t="s">
        <v>18841</v>
      </c>
      <c r="B1462" s="364" t="s">
        <v>3514</v>
      </c>
      <c r="C1462" s="359" t="s">
        <v>6315</v>
      </c>
      <c r="D1462" s="359" t="s">
        <v>6324</v>
      </c>
      <c r="E1462" s="359" t="s">
        <v>6317</v>
      </c>
      <c r="F1462" s="359" t="s">
        <v>6318</v>
      </c>
      <c r="G1462" s="405"/>
      <c r="H1462" s="405" t="s">
        <v>18844</v>
      </c>
      <c r="I1462" s="359">
        <v>20150810</v>
      </c>
      <c r="J1462" s="361">
        <v>20150830</v>
      </c>
      <c r="K1462" s="361" t="s">
        <v>13563</v>
      </c>
      <c r="L1462" s="444" t="s">
        <v>18846</v>
      </c>
      <c r="M1462" s="444" t="s">
        <v>18846</v>
      </c>
      <c r="N1462" s="212" t="s">
        <v>14352</v>
      </c>
      <c r="O1462" s="445" t="s">
        <v>18571</v>
      </c>
      <c r="Q1462" s="359"/>
      <c r="R1462" s="359"/>
      <c r="S1462" s="359"/>
      <c r="T1462" s="369"/>
      <c r="U1462" s="205" t="s">
        <v>18833</v>
      </c>
      <c r="V1462" s="445" t="s">
        <v>18571</v>
      </c>
      <c r="W1462" s="365">
        <v>15</v>
      </c>
      <c r="X1462" s="365">
        <v>1</v>
      </c>
      <c r="Y1462" s="365" t="s">
        <v>13632</v>
      </c>
      <c r="AA1462" s="365"/>
    </row>
    <row r="1463" spans="1:27" ht="14.25">
      <c r="A1463" s="359" t="s">
        <v>18841</v>
      </c>
      <c r="B1463" s="364" t="s">
        <v>3514</v>
      </c>
      <c r="C1463" s="359" t="s">
        <v>6315</v>
      </c>
      <c r="D1463" s="359" t="s">
        <v>6324</v>
      </c>
      <c r="E1463" s="359" t="s">
        <v>6317</v>
      </c>
      <c r="F1463" s="359" t="s">
        <v>6318</v>
      </c>
      <c r="G1463" s="405"/>
      <c r="H1463" s="405" t="s">
        <v>18844</v>
      </c>
      <c r="I1463" s="359">
        <v>20150810</v>
      </c>
      <c r="J1463" s="361">
        <v>20150830</v>
      </c>
      <c r="K1463" s="361" t="s">
        <v>13563</v>
      </c>
      <c r="L1463" s="444" t="s">
        <v>18847</v>
      </c>
      <c r="M1463" s="444" t="s">
        <v>18847</v>
      </c>
      <c r="N1463" s="212" t="s">
        <v>14352</v>
      </c>
      <c r="O1463" s="445" t="s">
        <v>18571</v>
      </c>
      <c r="Q1463" s="359"/>
      <c r="R1463" s="359"/>
      <c r="S1463" s="359"/>
      <c r="T1463" s="369"/>
      <c r="U1463" s="205" t="s">
        <v>18833</v>
      </c>
      <c r="V1463" s="445" t="s">
        <v>18571</v>
      </c>
      <c r="W1463" s="365">
        <v>15</v>
      </c>
      <c r="X1463" s="365">
        <v>1</v>
      </c>
      <c r="Y1463" s="365" t="s">
        <v>13632</v>
      </c>
      <c r="AA1463" s="365"/>
    </row>
    <row r="1464" spans="1:27" ht="14.25">
      <c r="A1464" s="359" t="s">
        <v>18841</v>
      </c>
      <c r="B1464" s="364" t="s">
        <v>3514</v>
      </c>
      <c r="C1464" s="359" t="s">
        <v>6315</v>
      </c>
      <c r="D1464" s="359" t="s">
        <v>6324</v>
      </c>
      <c r="E1464" s="359" t="s">
        <v>6317</v>
      </c>
      <c r="F1464" s="359" t="s">
        <v>6318</v>
      </c>
      <c r="G1464" s="405"/>
      <c r="H1464" s="405" t="s">
        <v>18844</v>
      </c>
      <c r="I1464" s="359">
        <v>20150810</v>
      </c>
      <c r="J1464" s="361">
        <v>20150830</v>
      </c>
      <c r="K1464" s="361" t="s">
        <v>13563</v>
      </c>
      <c r="L1464" s="444" t="s">
        <v>18848</v>
      </c>
      <c r="M1464" s="444" t="s">
        <v>18848</v>
      </c>
      <c r="N1464" s="212" t="s">
        <v>14352</v>
      </c>
      <c r="O1464" s="445" t="s">
        <v>18849</v>
      </c>
      <c r="Q1464" s="359"/>
      <c r="R1464" s="359"/>
      <c r="S1464" s="359"/>
      <c r="T1464" s="369"/>
      <c r="U1464" s="205" t="s">
        <v>18833</v>
      </c>
      <c r="V1464" s="445" t="s">
        <v>18849</v>
      </c>
      <c r="W1464" s="365">
        <v>15</v>
      </c>
      <c r="X1464" s="365">
        <v>1</v>
      </c>
      <c r="Y1464" s="365" t="s">
        <v>13632</v>
      </c>
      <c r="AA1464" s="365"/>
    </row>
    <row r="1465" spans="1:27" ht="14.25">
      <c r="A1465" s="359" t="s">
        <v>18841</v>
      </c>
      <c r="B1465" s="364" t="s">
        <v>3514</v>
      </c>
      <c r="C1465" s="359" t="s">
        <v>6315</v>
      </c>
      <c r="D1465" s="359" t="s">
        <v>6324</v>
      </c>
      <c r="E1465" s="359" t="s">
        <v>6317</v>
      </c>
      <c r="F1465" s="359" t="s">
        <v>6318</v>
      </c>
      <c r="G1465" s="405"/>
      <c r="H1465" s="405" t="s">
        <v>18844</v>
      </c>
      <c r="I1465" s="359">
        <v>20150810</v>
      </c>
      <c r="J1465" s="361">
        <v>20150830</v>
      </c>
      <c r="K1465" s="361" t="s">
        <v>13563</v>
      </c>
      <c r="L1465" s="444" t="s">
        <v>18850</v>
      </c>
      <c r="M1465" s="444" t="s">
        <v>18850</v>
      </c>
      <c r="N1465" s="212" t="s">
        <v>14352</v>
      </c>
      <c r="O1465" s="445" t="s">
        <v>18849</v>
      </c>
      <c r="Q1465" s="359"/>
      <c r="R1465" s="359"/>
      <c r="S1465" s="359"/>
      <c r="T1465" s="369"/>
      <c r="U1465" s="205" t="s">
        <v>18833</v>
      </c>
      <c r="V1465" s="445" t="s">
        <v>18849</v>
      </c>
      <c r="W1465" s="365">
        <v>15</v>
      </c>
      <c r="X1465" s="365">
        <v>1</v>
      </c>
      <c r="Y1465" s="365" t="s">
        <v>13632</v>
      </c>
      <c r="AA1465" s="446"/>
    </row>
    <row r="1466" spans="1:27" ht="14.25">
      <c r="A1466" s="359" t="s">
        <v>18841</v>
      </c>
      <c r="B1466" s="364" t="s">
        <v>3514</v>
      </c>
      <c r="C1466" s="359" t="s">
        <v>6315</v>
      </c>
      <c r="D1466" s="359" t="s">
        <v>6324</v>
      </c>
      <c r="E1466" s="359" t="s">
        <v>6317</v>
      </c>
      <c r="F1466" s="359" t="s">
        <v>6318</v>
      </c>
      <c r="G1466" s="405"/>
      <c r="H1466" s="405" t="s">
        <v>18844</v>
      </c>
      <c r="I1466" s="359">
        <v>20150810</v>
      </c>
      <c r="J1466" s="361">
        <v>20150830</v>
      </c>
      <c r="K1466" s="361" t="s">
        <v>13563</v>
      </c>
      <c r="L1466" s="444" t="s">
        <v>18851</v>
      </c>
      <c r="M1466" s="444" t="s">
        <v>18851</v>
      </c>
      <c r="N1466" s="212" t="s">
        <v>14352</v>
      </c>
      <c r="O1466" s="445" t="s">
        <v>18849</v>
      </c>
      <c r="Q1466" s="359"/>
      <c r="R1466" s="359"/>
      <c r="S1466" s="359"/>
      <c r="T1466" s="369"/>
      <c r="U1466" s="205" t="s">
        <v>18833</v>
      </c>
      <c r="V1466" s="445" t="s">
        <v>18849</v>
      </c>
      <c r="W1466" s="365">
        <v>15</v>
      </c>
      <c r="X1466" s="365">
        <v>1</v>
      </c>
      <c r="Y1466" s="365" t="s">
        <v>13632</v>
      </c>
      <c r="AA1466" s="446"/>
    </row>
    <row r="1467" spans="1:27" ht="14.25">
      <c r="A1467" s="359" t="s">
        <v>18841</v>
      </c>
      <c r="B1467" s="364" t="s">
        <v>3514</v>
      </c>
      <c r="C1467" s="359" t="s">
        <v>6315</v>
      </c>
      <c r="D1467" s="359" t="s">
        <v>6324</v>
      </c>
      <c r="E1467" s="359" t="s">
        <v>6317</v>
      </c>
      <c r="F1467" s="359" t="s">
        <v>6318</v>
      </c>
      <c r="G1467" s="405"/>
      <c r="H1467" s="405" t="s">
        <v>18844</v>
      </c>
      <c r="I1467" s="359">
        <v>20150810</v>
      </c>
      <c r="J1467" s="361">
        <v>20150830</v>
      </c>
      <c r="K1467" s="361" t="s">
        <v>13563</v>
      </c>
      <c r="L1467" s="444" t="s">
        <v>18852</v>
      </c>
      <c r="M1467" s="447" t="s">
        <v>18852</v>
      </c>
      <c r="N1467" s="212" t="s">
        <v>14352</v>
      </c>
      <c r="O1467" s="445" t="s">
        <v>18849</v>
      </c>
      <c r="Q1467" s="359"/>
      <c r="R1467" s="359"/>
      <c r="S1467" s="359"/>
      <c r="T1467" s="369"/>
      <c r="U1467" s="205" t="s">
        <v>18833</v>
      </c>
      <c r="V1467" s="445" t="s">
        <v>18849</v>
      </c>
      <c r="W1467" s="365">
        <v>15</v>
      </c>
      <c r="X1467" s="365">
        <v>1</v>
      </c>
      <c r="Y1467" s="365" t="s">
        <v>13632</v>
      </c>
      <c r="AA1467" s="446"/>
    </row>
    <row r="1469" spans="1:27" ht="14.25">
      <c r="A1469" s="277" t="s">
        <v>18853</v>
      </c>
      <c r="B1469" s="364" t="s">
        <v>13591</v>
      </c>
      <c r="C1469" s="277" t="s">
        <v>18854</v>
      </c>
      <c r="D1469" s="217" t="s">
        <v>18855</v>
      </c>
      <c r="E1469" s="277" t="s">
        <v>18856</v>
      </c>
      <c r="F1469" s="217" t="s">
        <v>18857</v>
      </c>
      <c r="G1469" s="435" t="s">
        <v>18859</v>
      </c>
      <c r="H1469" s="204" t="s">
        <v>18858</v>
      </c>
      <c r="I1469" s="436">
        <v>20150730</v>
      </c>
      <c r="J1469" s="437">
        <v>20150831</v>
      </c>
      <c r="K1469" s="359" t="s">
        <v>13563</v>
      </c>
      <c r="L1469" s="281" t="s">
        <v>18860</v>
      </c>
      <c r="M1469" s="281" t="s">
        <v>18861</v>
      </c>
      <c r="N1469" s="438" t="s">
        <v>14352</v>
      </c>
      <c r="O1469" s="439" t="s">
        <v>18862</v>
      </c>
      <c r="P1469" s="275"/>
      <c r="Q1469" s="212"/>
      <c r="R1469" s="439"/>
      <c r="S1469" s="358" t="s">
        <v>18863</v>
      </c>
      <c r="T1469" s="365" t="s">
        <v>18864</v>
      </c>
      <c r="U1469" s="375" t="s">
        <v>18865</v>
      </c>
      <c r="V1469" s="439" t="s">
        <v>18862</v>
      </c>
      <c r="W1469" s="374">
        <f>7.5*2</f>
        <v>15</v>
      </c>
      <c r="X1469" s="440">
        <v>1</v>
      </c>
      <c r="Y1469" s="365" t="s">
        <v>14075</v>
      </c>
      <c r="Z1469" s="275" t="s">
        <v>18866</v>
      </c>
    </row>
    <row r="1471" spans="1:27" ht="14.25">
      <c r="A1471" s="216" t="s">
        <v>18867</v>
      </c>
      <c r="B1471" s="364" t="s">
        <v>970</v>
      </c>
      <c r="C1471" s="359" t="s">
        <v>18868</v>
      </c>
      <c r="D1471" t="s">
        <v>18326</v>
      </c>
      <c r="E1471" s="216" t="s">
        <v>18327</v>
      </c>
      <c r="F1471" s="216" t="s">
        <v>18869</v>
      </c>
      <c r="G1471" s="387">
        <v>42229</v>
      </c>
      <c r="H1471" s="217" t="s">
        <v>18870</v>
      </c>
      <c r="I1471" s="388">
        <v>42241</v>
      </c>
      <c r="J1471" s="256">
        <v>42272</v>
      </c>
      <c r="K1471" s="361" t="s">
        <v>13580</v>
      </c>
      <c r="L1471" s="366" t="s">
        <v>18871</v>
      </c>
      <c r="M1471" s="448" t="s">
        <v>18331</v>
      </c>
      <c r="N1471" s="212" t="s">
        <v>18332</v>
      </c>
      <c r="O1471" s="361" t="s">
        <v>18872</v>
      </c>
      <c r="P1471" s="359"/>
      <c r="Q1471" s="359">
        <v>8</v>
      </c>
      <c r="R1471" s="359" t="s">
        <v>13949</v>
      </c>
      <c r="S1471" s="369" t="s">
        <v>18873</v>
      </c>
      <c r="T1471" s="365">
        <v>1</v>
      </c>
      <c r="U1471" s="364"/>
      <c r="V1471" s="361"/>
      <c r="W1471" s="365"/>
      <c r="X1471" s="365"/>
      <c r="Y1471" s="365"/>
      <c r="Z1471" s="449" t="s">
        <v>18874</v>
      </c>
    </row>
    <row r="1472" spans="1:27" ht="14.25">
      <c r="A1472" s="216" t="s">
        <v>18867</v>
      </c>
      <c r="B1472" s="364" t="s">
        <v>970</v>
      </c>
      <c r="C1472" s="359" t="s">
        <v>18868</v>
      </c>
      <c r="D1472" t="s">
        <v>18326</v>
      </c>
      <c r="E1472" s="216" t="s">
        <v>18327</v>
      </c>
      <c r="F1472" s="216" t="s">
        <v>18869</v>
      </c>
      <c r="G1472" s="387">
        <v>42229</v>
      </c>
      <c r="H1472" s="217" t="s">
        <v>18870</v>
      </c>
      <c r="I1472" s="388">
        <v>42241</v>
      </c>
      <c r="J1472" s="256">
        <v>42272</v>
      </c>
      <c r="K1472" s="361" t="s">
        <v>13580</v>
      </c>
      <c r="L1472" s="217" t="s">
        <v>18336</v>
      </c>
      <c r="M1472" s="448" t="s">
        <v>18337</v>
      </c>
      <c r="N1472" s="212" t="s">
        <v>18332</v>
      </c>
      <c r="O1472" s="361" t="s">
        <v>18872</v>
      </c>
      <c r="P1472" s="359"/>
      <c r="Q1472" s="359">
        <v>8</v>
      </c>
      <c r="R1472" s="359" t="s">
        <v>13949</v>
      </c>
      <c r="S1472" s="369" t="s">
        <v>18873</v>
      </c>
      <c r="T1472" s="365">
        <v>1</v>
      </c>
      <c r="U1472" s="364"/>
      <c r="V1472" s="361"/>
      <c r="W1472" s="365"/>
      <c r="X1472" s="365"/>
      <c r="Y1472" s="365"/>
      <c r="Z1472" s="449" t="s">
        <v>18874</v>
      </c>
    </row>
    <row r="1473" spans="1:27" ht="14.25">
      <c r="A1473" s="216" t="s">
        <v>18867</v>
      </c>
      <c r="B1473" s="364" t="s">
        <v>970</v>
      </c>
      <c r="C1473" s="359" t="s">
        <v>18868</v>
      </c>
      <c r="D1473" t="s">
        <v>18326</v>
      </c>
      <c r="E1473" s="216" t="s">
        <v>18327</v>
      </c>
      <c r="F1473" s="216" t="s">
        <v>18869</v>
      </c>
      <c r="G1473" s="387">
        <v>42229</v>
      </c>
      <c r="H1473" s="217" t="s">
        <v>18870</v>
      </c>
      <c r="I1473" s="388">
        <v>42241</v>
      </c>
      <c r="J1473" s="256">
        <v>42272</v>
      </c>
      <c r="K1473" s="361" t="s">
        <v>13580</v>
      </c>
      <c r="L1473" s="217" t="s">
        <v>18875</v>
      </c>
      <c r="M1473" s="448" t="s">
        <v>18876</v>
      </c>
      <c r="N1473" s="212" t="s">
        <v>18332</v>
      </c>
      <c r="O1473" s="361" t="s">
        <v>18872</v>
      </c>
      <c r="P1473" s="359"/>
      <c r="Q1473" s="359">
        <v>8</v>
      </c>
      <c r="R1473" s="359" t="s">
        <v>13949</v>
      </c>
      <c r="S1473" s="369" t="s">
        <v>18873</v>
      </c>
      <c r="T1473" s="365">
        <v>1</v>
      </c>
      <c r="U1473" s="364"/>
      <c r="V1473" s="361"/>
      <c r="W1473" s="365"/>
      <c r="X1473" s="365"/>
      <c r="Y1473" s="365"/>
      <c r="Z1473" s="449" t="s">
        <v>18874</v>
      </c>
    </row>
    <row r="1474" spans="1:27" ht="14.25">
      <c r="A1474" s="216" t="s">
        <v>18867</v>
      </c>
      <c r="B1474" s="364" t="s">
        <v>970</v>
      </c>
      <c r="C1474" s="359" t="s">
        <v>18868</v>
      </c>
      <c r="D1474" t="s">
        <v>18326</v>
      </c>
      <c r="E1474" s="216" t="s">
        <v>18327</v>
      </c>
      <c r="F1474" s="216" t="s">
        <v>18869</v>
      </c>
      <c r="G1474" s="387">
        <v>42229</v>
      </c>
      <c r="H1474" s="217" t="s">
        <v>18870</v>
      </c>
      <c r="I1474" s="388">
        <v>42241</v>
      </c>
      <c r="J1474" s="256">
        <v>42272</v>
      </c>
      <c r="K1474" s="361" t="s">
        <v>13580</v>
      </c>
      <c r="L1474" s="217" t="s">
        <v>18877</v>
      </c>
      <c r="M1474" s="448" t="s">
        <v>18878</v>
      </c>
      <c r="N1474" s="212" t="s">
        <v>18332</v>
      </c>
      <c r="O1474" s="361" t="s">
        <v>18879</v>
      </c>
      <c r="P1474" s="359"/>
      <c r="Q1474" s="359">
        <v>8</v>
      </c>
      <c r="R1474" s="359" t="s">
        <v>13949</v>
      </c>
      <c r="S1474" s="369" t="s">
        <v>18873</v>
      </c>
      <c r="T1474" s="365">
        <v>1</v>
      </c>
      <c r="U1474" s="364"/>
      <c r="V1474" s="361"/>
      <c r="W1474" s="365"/>
      <c r="X1474" s="365"/>
      <c r="Y1474" s="365"/>
      <c r="Z1474" s="449" t="s">
        <v>18874</v>
      </c>
    </row>
    <row r="1475" spans="1:27" ht="14.25">
      <c r="A1475" s="216" t="s">
        <v>18867</v>
      </c>
      <c r="B1475" s="364" t="s">
        <v>970</v>
      </c>
      <c r="C1475" s="359" t="s">
        <v>18868</v>
      </c>
      <c r="D1475" t="s">
        <v>18326</v>
      </c>
      <c r="E1475" s="216" t="s">
        <v>18327</v>
      </c>
      <c r="F1475" s="216" t="s">
        <v>18869</v>
      </c>
      <c r="G1475" s="387">
        <v>42229</v>
      </c>
      <c r="H1475" s="217" t="s">
        <v>18870</v>
      </c>
      <c r="I1475" s="388">
        <v>42241</v>
      </c>
      <c r="J1475" s="256">
        <v>42272</v>
      </c>
      <c r="K1475" s="361" t="s">
        <v>13580</v>
      </c>
      <c r="L1475" s="450" t="s">
        <v>18880</v>
      </c>
      <c r="M1475" s="389" t="s">
        <v>18881</v>
      </c>
      <c r="N1475" s="212" t="s">
        <v>18332</v>
      </c>
      <c r="O1475" s="361" t="s">
        <v>18879</v>
      </c>
      <c r="P1475" s="359"/>
      <c r="Q1475" s="359">
        <v>8</v>
      </c>
      <c r="R1475" s="359" t="s">
        <v>13949</v>
      </c>
      <c r="S1475" s="369" t="s">
        <v>18873</v>
      </c>
      <c r="T1475" s="365">
        <v>1</v>
      </c>
      <c r="U1475" s="364"/>
      <c r="V1475" s="361"/>
      <c r="W1475" s="365"/>
      <c r="X1475" s="365"/>
      <c r="Y1475" s="365"/>
      <c r="Z1475" s="449" t="s">
        <v>18874</v>
      </c>
    </row>
    <row r="1477" spans="1:27" ht="15" thickBot="1">
      <c r="A1477" s="379" t="s">
        <v>18882</v>
      </c>
      <c r="B1477" s="364" t="s">
        <v>13591</v>
      </c>
      <c r="C1477" s="276" t="s">
        <v>13578</v>
      </c>
      <c r="D1477" s="359" t="s">
        <v>12797</v>
      </c>
      <c r="E1477" s="379" t="s">
        <v>17224</v>
      </c>
      <c r="F1477" s="379" t="s">
        <v>17225</v>
      </c>
      <c r="G1477" s="451"/>
      <c r="H1477" s="451" t="s">
        <v>18883</v>
      </c>
      <c r="I1477" s="359">
        <v>20150818</v>
      </c>
      <c r="J1477" s="361">
        <v>20150918</v>
      </c>
      <c r="K1477" s="361" t="s">
        <v>13563</v>
      </c>
      <c r="M1477" s="277" t="s">
        <v>18884</v>
      </c>
      <c r="N1477" s="366"/>
      <c r="O1477" s="212" t="s">
        <v>13597</v>
      </c>
      <c r="P1477" s="217" t="s">
        <v>18885</v>
      </c>
      <c r="Q1477" s="359"/>
      <c r="R1477" s="359"/>
      <c r="S1477" s="359"/>
      <c r="T1477" s="369"/>
      <c r="U1477" s="365"/>
      <c r="V1477" s="205" t="s">
        <v>18886</v>
      </c>
      <c r="W1477" s="395" t="s">
        <v>18887</v>
      </c>
      <c r="X1477" s="365">
        <v>15</v>
      </c>
      <c r="Y1477" s="365">
        <v>1</v>
      </c>
      <c r="Z1477" s="365" t="s">
        <v>13632</v>
      </c>
      <c r="AA1477" s="452" t="s">
        <v>18888</v>
      </c>
    </row>
    <row r="1478" spans="1:27" ht="15.75" thickTop="1" thickBot="1">
      <c r="A1478" s="379" t="s">
        <v>18882</v>
      </c>
      <c r="B1478" s="364" t="s">
        <v>13591</v>
      </c>
      <c r="C1478" s="276" t="s">
        <v>13578</v>
      </c>
      <c r="D1478" s="359" t="s">
        <v>12797</v>
      </c>
      <c r="E1478" s="379" t="s">
        <v>17224</v>
      </c>
      <c r="F1478" s="379" t="s">
        <v>17225</v>
      </c>
      <c r="G1478" s="451"/>
      <c r="H1478" s="451" t="s">
        <v>18883</v>
      </c>
      <c r="I1478" s="359">
        <v>20150818</v>
      </c>
      <c r="J1478" s="361">
        <v>20150918</v>
      </c>
      <c r="K1478" s="361" t="s">
        <v>13563</v>
      </c>
      <c r="M1478" s="277" t="s">
        <v>18764</v>
      </c>
      <c r="N1478" s="366"/>
      <c r="O1478" s="212" t="s">
        <v>13597</v>
      </c>
      <c r="P1478" s="217" t="s">
        <v>18885</v>
      </c>
      <c r="Q1478" s="359"/>
      <c r="R1478" s="359"/>
      <c r="S1478" s="359"/>
      <c r="T1478" s="369"/>
      <c r="U1478" s="365"/>
      <c r="V1478" s="205" t="s">
        <v>18886</v>
      </c>
      <c r="W1478" s="395" t="s">
        <v>18887</v>
      </c>
      <c r="X1478" s="365">
        <v>15</v>
      </c>
      <c r="Y1478" s="365">
        <v>1</v>
      </c>
      <c r="Z1478" s="365" t="s">
        <v>13632</v>
      </c>
      <c r="AA1478" s="452" t="s">
        <v>18888</v>
      </c>
    </row>
    <row r="1479" spans="1:27" ht="15.75" thickTop="1" thickBot="1">
      <c r="A1479" s="379" t="s">
        <v>18882</v>
      </c>
      <c r="B1479" s="364" t="s">
        <v>13591</v>
      </c>
      <c r="C1479" s="276" t="s">
        <v>13578</v>
      </c>
      <c r="D1479" s="359" t="s">
        <v>12797</v>
      </c>
      <c r="E1479" s="379" t="s">
        <v>17224</v>
      </c>
      <c r="F1479" s="379" t="s">
        <v>17225</v>
      </c>
      <c r="G1479" s="451"/>
      <c r="H1479" s="451" t="s">
        <v>18883</v>
      </c>
      <c r="I1479" s="359">
        <v>20150818</v>
      </c>
      <c r="J1479" s="361">
        <v>20150918</v>
      </c>
      <c r="K1479" s="361" t="s">
        <v>13563</v>
      </c>
      <c r="M1479" s="277" t="s">
        <v>18765</v>
      </c>
      <c r="N1479" s="366"/>
      <c r="O1479" s="212" t="s">
        <v>13597</v>
      </c>
      <c r="P1479" s="217" t="s">
        <v>18885</v>
      </c>
      <c r="Q1479" s="359"/>
      <c r="R1479" s="359"/>
      <c r="S1479" s="359"/>
      <c r="T1479" s="369"/>
      <c r="U1479" s="365"/>
      <c r="V1479" s="205" t="s">
        <v>18886</v>
      </c>
      <c r="W1479" s="395" t="s">
        <v>18887</v>
      </c>
      <c r="X1479" s="365">
        <v>15</v>
      </c>
      <c r="Y1479" s="365">
        <v>1</v>
      </c>
      <c r="Z1479" s="365" t="s">
        <v>13632</v>
      </c>
      <c r="AA1479" s="452" t="s">
        <v>18888</v>
      </c>
    </row>
    <row r="1480" spans="1:27" ht="15.75" thickTop="1" thickBot="1">
      <c r="A1480" s="379" t="s">
        <v>18882</v>
      </c>
      <c r="B1480" s="364" t="s">
        <v>13591</v>
      </c>
      <c r="C1480" s="276" t="s">
        <v>13578</v>
      </c>
      <c r="D1480" s="359" t="s">
        <v>12797</v>
      </c>
      <c r="E1480" s="379" t="s">
        <v>17224</v>
      </c>
      <c r="F1480" s="379" t="s">
        <v>17225</v>
      </c>
      <c r="G1480" s="451"/>
      <c r="H1480" s="451" t="s">
        <v>18883</v>
      </c>
      <c r="I1480" s="359">
        <v>20150818</v>
      </c>
      <c r="J1480" s="361">
        <v>20150918</v>
      </c>
      <c r="K1480" s="361" t="s">
        <v>13563</v>
      </c>
      <c r="M1480" s="277" t="s">
        <v>18766</v>
      </c>
      <c r="N1480" s="366"/>
      <c r="O1480" s="212" t="s">
        <v>13597</v>
      </c>
      <c r="P1480" s="217" t="s">
        <v>18885</v>
      </c>
      <c r="Q1480" s="392"/>
      <c r="R1480" s="392"/>
      <c r="S1480" s="392"/>
      <c r="T1480" s="393"/>
      <c r="U1480" s="394"/>
      <c r="V1480" s="205" t="s">
        <v>18886</v>
      </c>
      <c r="W1480" s="395" t="s">
        <v>18887</v>
      </c>
      <c r="X1480" s="365">
        <v>15</v>
      </c>
      <c r="Y1480" s="365">
        <v>1</v>
      </c>
      <c r="Z1480" s="365" t="s">
        <v>13632</v>
      </c>
      <c r="AA1480" s="452" t="s">
        <v>18888</v>
      </c>
    </row>
    <row r="1481" spans="1:27" ht="15.75" thickTop="1" thickBot="1">
      <c r="A1481" s="379" t="s">
        <v>18882</v>
      </c>
      <c r="B1481" s="364" t="s">
        <v>13591</v>
      </c>
      <c r="C1481" s="276" t="s">
        <v>13578</v>
      </c>
      <c r="D1481" s="359" t="s">
        <v>12797</v>
      </c>
      <c r="E1481" s="379" t="s">
        <v>17224</v>
      </c>
      <c r="F1481" s="379" t="s">
        <v>17225</v>
      </c>
      <c r="G1481" s="451"/>
      <c r="H1481" s="451" t="s">
        <v>18883</v>
      </c>
      <c r="I1481" s="359">
        <v>20150818</v>
      </c>
      <c r="J1481" s="361">
        <v>20150918</v>
      </c>
      <c r="K1481" s="361" t="s">
        <v>13563</v>
      </c>
      <c r="M1481" s="277" t="s">
        <v>18767</v>
      </c>
      <c r="N1481" s="366"/>
      <c r="O1481" s="212" t="s">
        <v>13597</v>
      </c>
      <c r="P1481" s="217" t="s">
        <v>18885</v>
      </c>
      <c r="Q1481" s="359"/>
      <c r="R1481" s="359"/>
      <c r="S1481" s="359"/>
      <c r="T1481" s="369"/>
      <c r="U1481" s="365"/>
      <c r="V1481" s="205" t="s">
        <v>18886</v>
      </c>
      <c r="W1481" s="395" t="s">
        <v>18887</v>
      </c>
      <c r="X1481" s="365">
        <v>15</v>
      </c>
      <c r="Y1481" s="365">
        <v>1</v>
      </c>
      <c r="Z1481" s="365" t="s">
        <v>13632</v>
      </c>
      <c r="AA1481" s="452" t="s">
        <v>18888</v>
      </c>
    </row>
    <row r="1482" spans="1:27" ht="15.75" thickTop="1" thickBot="1">
      <c r="A1482" s="379" t="s">
        <v>18882</v>
      </c>
      <c r="B1482" s="364" t="s">
        <v>13591</v>
      </c>
      <c r="C1482" s="276" t="s">
        <v>13578</v>
      </c>
      <c r="D1482" s="359" t="s">
        <v>12797</v>
      </c>
      <c r="E1482" s="379" t="s">
        <v>17224</v>
      </c>
      <c r="F1482" s="379" t="s">
        <v>17225</v>
      </c>
      <c r="G1482" s="451"/>
      <c r="H1482" s="451" t="s">
        <v>18883</v>
      </c>
      <c r="I1482" s="359">
        <v>20150818</v>
      </c>
      <c r="J1482" s="361">
        <v>20150918</v>
      </c>
      <c r="K1482" s="361" t="s">
        <v>13563</v>
      </c>
      <c r="M1482" s="277" t="s">
        <v>18768</v>
      </c>
      <c r="N1482" s="366"/>
      <c r="O1482" s="212" t="s">
        <v>13597</v>
      </c>
      <c r="P1482" s="217" t="s">
        <v>18885</v>
      </c>
      <c r="Q1482" s="359"/>
      <c r="R1482" s="359"/>
      <c r="S1482" s="359"/>
      <c r="T1482" s="369"/>
      <c r="U1482" s="365"/>
      <c r="V1482" s="205" t="s">
        <v>18886</v>
      </c>
      <c r="W1482" s="395" t="s">
        <v>18887</v>
      </c>
      <c r="X1482" s="365">
        <v>15</v>
      </c>
      <c r="Y1482" s="365">
        <v>1</v>
      </c>
      <c r="Z1482" s="365" t="s">
        <v>13632</v>
      </c>
      <c r="AA1482" s="452" t="s">
        <v>18888</v>
      </c>
    </row>
    <row r="1483" spans="1:27" ht="15.75" thickTop="1" thickBot="1">
      <c r="A1483" s="379" t="s">
        <v>18882</v>
      </c>
      <c r="B1483" s="364" t="s">
        <v>13591</v>
      </c>
      <c r="C1483" s="276" t="s">
        <v>13578</v>
      </c>
      <c r="D1483" s="359" t="s">
        <v>12797</v>
      </c>
      <c r="E1483" s="379" t="s">
        <v>17224</v>
      </c>
      <c r="F1483" s="379" t="s">
        <v>17225</v>
      </c>
      <c r="G1483" s="451"/>
      <c r="H1483" s="451" t="s">
        <v>18883</v>
      </c>
      <c r="I1483" s="359">
        <v>20150818</v>
      </c>
      <c r="J1483" s="361">
        <v>20150918</v>
      </c>
      <c r="K1483" s="361" t="s">
        <v>13563</v>
      </c>
      <c r="M1483" s="277" t="s">
        <v>18889</v>
      </c>
      <c r="N1483" s="366"/>
      <c r="O1483" s="212" t="s">
        <v>13597</v>
      </c>
      <c r="P1483" s="217" t="s">
        <v>18885</v>
      </c>
      <c r="Q1483" s="359"/>
      <c r="R1483" s="359"/>
      <c r="S1483" s="359"/>
      <c r="T1483" s="369"/>
      <c r="U1483" s="365"/>
      <c r="V1483" s="205" t="s">
        <v>18886</v>
      </c>
      <c r="W1483" s="395" t="s">
        <v>18887</v>
      </c>
      <c r="X1483" s="365">
        <v>15</v>
      </c>
      <c r="Y1483" s="365">
        <v>1</v>
      </c>
      <c r="Z1483" s="365" t="s">
        <v>13632</v>
      </c>
      <c r="AA1483" s="452" t="s">
        <v>18888</v>
      </c>
    </row>
    <row r="1484" spans="1:27" ht="15.75" thickTop="1" thickBot="1">
      <c r="A1484" s="379" t="s">
        <v>18882</v>
      </c>
      <c r="B1484" s="364" t="s">
        <v>13591</v>
      </c>
      <c r="C1484" s="276" t="s">
        <v>13578</v>
      </c>
      <c r="D1484" s="359" t="s">
        <v>12797</v>
      </c>
      <c r="E1484" s="379" t="s">
        <v>17224</v>
      </c>
      <c r="F1484" s="379" t="s">
        <v>17225</v>
      </c>
      <c r="G1484" s="451"/>
      <c r="H1484" s="451" t="s">
        <v>18883</v>
      </c>
      <c r="I1484" s="359">
        <v>20150818</v>
      </c>
      <c r="J1484" s="361">
        <v>20150918</v>
      </c>
      <c r="K1484" s="361" t="s">
        <v>13563</v>
      </c>
      <c r="M1484" s="277" t="s">
        <v>18890</v>
      </c>
      <c r="N1484" s="366"/>
      <c r="O1484" s="212" t="s">
        <v>13597</v>
      </c>
      <c r="P1484" s="217" t="s">
        <v>18885</v>
      </c>
      <c r="Q1484" s="359"/>
      <c r="R1484" s="359"/>
      <c r="S1484" s="359"/>
      <c r="T1484" s="369"/>
      <c r="U1484" s="365"/>
      <c r="V1484" s="205" t="s">
        <v>18886</v>
      </c>
      <c r="W1484" s="395" t="s">
        <v>18887</v>
      </c>
      <c r="X1484" s="365">
        <v>15</v>
      </c>
      <c r="Y1484" s="365">
        <v>1</v>
      </c>
      <c r="Z1484" s="365" t="s">
        <v>13632</v>
      </c>
      <c r="AA1484" s="452" t="s">
        <v>18888</v>
      </c>
    </row>
    <row r="1485" spans="1:27" ht="15.75" thickTop="1" thickBot="1">
      <c r="A1485" s="379" t="s">
        <v>18882</v>
      </c>
      <c r="B1485" s="364" t="s">
        <v>13591</v>
      </c>
      <c r="C1485" s="276" t="s">
        <v>13578</v>
      </c>
      <c r="D1485" s="359" t="s">
        <v>12797</v>
      </c>
      <c r="E1485" s="379" t="s">
        <v>17224</v>
      </c>
      <c r="F1485" s="379" t="s">
        <v>17225</v>
      </c>
      <c r="G1485" s="451"/>
      <c r="H1485" s="451" t="s">
        <v>18883</v>
      </c>
      <c r="I1485" s="359">
        <v>20150818</v>
      </c>
      <c r="J1485" s="361">
        <v>20150918</v>
      </c>
      <c r="K1485" s="361" t="s">
        <v>13563</v>
      </c>
      <c r="M1485" s="277" t="s">
        <v>18891</v>
      </c>
      <c r="N1485" s="366"/>
      <c r="O1485" s="212" t="s">
        <v>13597</v>
      </c>
      <c r="P1485" s="217" t="s">
        <v>18885</v>
      </c>
      <c r="Q1485" s="392"/>
      <c r="R1485" s="392"/>
      <c r="S1485" s="392"/>
      <c r="T1485" s="393"/>
      <c r="U1485" s="394"/>
      <c r="V1485" s="205" t="s">
        <v>18886</v>
      </c>
      <c r="W1485" s="395" t="s">
        <v>18887</v>
      </c>
      <c r="X1485" s="365">
        <v>15</v>
      </c>
      <c r="Y1485" s="365">
        <v>1</v>
      </c>
      <c r="Z1485" s="365" t="s">
        <v>13632</v>
      </c>
      <c r="AA1485" s="452" t="s">
        <v>18888</v>
      </c>
    </row>
    <row r="1486" spans="1:27" ht="15.75" thickTop="1" thickBot="1">
      <c r="A1486" s="379" t="s">
        <v>18882</v>
      </c>
      <c r="B1486" s="364" t="s">
        <v>13591</v>
      </c>
      <c r="C1486" s="276" t="s">
        <v>13578</v>
      </c>
      <c r="D1486" s="359" t="s">
        <v>12797</v>
      </c>
      <c r="E1486" s="379" t="s">
        <v>17224</v>
      </c>
      <c r="F1486" s="379" t="s">
        <v>17225</v>
      </c>
      <c r="G1486" s="451"/>
      <c r="H1486" s="451" t="s">
        <v>18883</v>
      </c>
      <c r="I1486" s="359">
        <v>20150818</v>
      </c>
      <c r="J1486" s="361">
        <v>20150918</v>
      </c>
      <c r="K1486" s="361" t="s">
        <v>13563</v>
      </c>
      <c r="M1486" s="277" t="s">
        <v>18892</v>
      </c>
      <c r="N1486" s="366"/>
      <c r="O1486" s="212" t="s">
        <v>13597</v>
      </c>
      <c r="P1486" s="217" t="s">
        <v>18885</v>
      </c>
      <c r="Q1486" s="392"/>
      <c r="R1486" s="392"/>
      <c r="S1486" s="392"/>
      <c r="T1486" s="393"/>
      <c r="U1486" s="394"/>
      <c r="V1486" s="205" t="s">
        <v>18886</v>
      </c>
      <c r="W1486" s="395" t="s">
        <v>18887</v>
      </c>
      <c r="X1486" s="365">
        <v>15</v>
      </c>
      <c r="Y1486" s="365">
        <v>1</v>
      </c>
      <c r="Z1486" s="365" t="s">
        <v>13632</v>
      </c>
      <c r="AA1486" s="452" t="s">
        <v>18888</v>
      </c>
    </row>
    <row r="1487" spans="1:27" ht="15.75" thickTop="1" thickBot="1">
      <c r="A1487" s="379" t="s">
        <v>18882</v>
      </c>
      <c r="B1487" s="364" t="s">
        <v>13591</v>
      </c>
      <c r="C1487" s="276" t="s">
        <v>13578</v>
      </c>
      <c r="D1487" s="359" t="s">
        <v>12797</v>
      </c>
      <c r="E1487" s="379" t="s">
        <v>17224</v>
      </c>
      <c r="F1487" s="379" t="s">
        <v>17225</v>
      </c>
      <c r="G1487" s="451"/>
      <c r="H1487" s="451" t="s">
        <v>18883</v>
      </c>
      <c r="I1487" s="359">
        <v>20150818</v>
      </c>
      <c r="J1487" s="361">
        <v>20150918</v>
      </c>
      <c r="K1487" s="361" t="s">
        <v>13563</v>
      </c>
      <c r="M1487" s="277" t="s">
        <v>18893</v>
      </c>
      <c r="N1487" s="366"/>
      <c r="O1487" s="212" t="s">
        <v>13597</v>
      </c>
      <c r="P1487" s="217" t="s">
        <v>18885</v>
      </c>
      <c r="Q1487" s="392"/>
      <c r="R1487" s="392"/>
      <c r="S1487" s="392"/>
      <c r="T1487" s="393"/>
      <c r="U1487" s="394"/>
      <c r="V1487" s="205" t="s">
        <v>18886</v>
      </c>
      <c r="W1487" s="395" t="s">
        <v>18887</v>
      </c>
      <c r="X1487" s="365">
        <v>15</v>
      </c>
      <c r="Y1487" s="365">
        <v>1</v>
      </c>
      <c r="Z1487" s="365" t="s">
        <v>13632</v>
      </c>
      <c r="AA1487" s="452" t="s">
        <v>18888</v>
      </c>
    </row>
    <row r="1488" spans="1:27" ht="15.75" thickTop="1" thickBot="1">
      <c r="A1488" s="379" t="s">
        <v>18882</v>
      </c>
      <c r="B1488" s="364" t="s">
        <v>13591</v>
      </c>
      <c r="C1488" s="276" t="s">
        <v>13578</v>
      </c>
      <c r="D1488" s="359" t="s">
        <v>12797</v>
      </c>
      <c r="E1488" s="379" t="s">
        <v>17224</v>
      </c>
      <c r="F1488" s="379" t="s">
        <v>17225</v>
      </c>
      <c r="G1488" s="451"/>
      <c r="H1488" s="451" t="s">
        <v>18883</v>
      </c>
      <c r="I1488" s="359">
        <v>20150818</v>
      </c>
      <c r="J1488" s="361">
        <v>20150918</v>
      </c>
      <c r="K1488" s="361" t="s">
        <v>13563</v>
      </c>
      <c r="M1488" s="277" t="s">
        <v>18894</v>
      </c>
      <c r="N1488" s="366"/>
      <c r="O1488" s="212" t="s">
        <v>13597</v>
      </c>
      <c r="P1488" s="217" t="s">
        <v>18885</v>
      </c>
      <c r="Q1488" s="392"/>
      <c r="R1488" s="392"/>
      <c r="S1488" s="392"/>
      <c r="T1488" s="393"/>
      <c r="U1488" s="394"/>
      <c r="V1488" s="205" t="s">
        <v>18886</v>
      </c>
      <c r="W1488" s="395" t="s">
        <v>18887</v>
      </c>
      <c r="X1488" s="365">
        <v>15</v>
      </c>
      <c r="Y1488" s="365">
        <v>1</v>
      </c>
      <c r="Z1488" s="365" t="s">
        <v>13632</v>
      </c>
      <c r="AA1488" s="452" t="s">
        <v>18888</v>
      </c>
    </row>
    <row r="1489" spans="1:31" ht="15.75" thickTop="1" thickBot="1">
      <c r="A1489" s="379" t="s">
        <v>18882</v>
      </c>
      <c r="B1489" s="364" t="s">
        <v>13591</v>
      </c>
      <c r="C1489" s="276" t="s">
        <v>13578</v>
      </c>
      <c r="D1489" s="359" t="s">
        <v>12797</v>
      </c>
      <c r="E1489" s="379" t="s">
        <v>17224</v>
      </c>
      <c r="F1489" s="379" t="s">
        <v>17225</v>
      </c>
      <c r="G1489" s="451"/>
      <c r="H1489" s="451" t="s">
        <v>18883</v>
      </c>
      <c r="I1489" s="359">
        <v>20150818</v>
      </c>
      <c r="J1489" s="361">
        <v>20150918</v>
      </c>
      <c r="K1489" s="361" t="s">
        <v>13563</v>
      </c>
      <c r="M1489" s="277" t="s">
        <v>18895</v>
      </c>
      <c r="N1489" s="366"/>
      <c r="O1489" s="212" t="s">
        <v>13597</v>
      </c>
      <c r="P1489" s="217" t="s">
        <v>18885</v>
      </c>
      <c r="Q1489" s="392"/>
      <c r="R1489" s="392"/>
      <c r="S1489" s="392"/>
      <c r="T1489" s="393"/>
      <c r="U1489" s="394"/>
      <c r="V1489" s="205" t="s">
        <v>18886</v>
      </c>
      <c r="W1489" s="395" t="s">
        <v>18887</v>
      </c>
      <c r="X1489" s="365">
        <v>15</v>
      </c>
      <c r="Y1489" s="365">
        <v>1</v>
      </c>
      <c r="Z1489" s="365" t="s">
        <v>13632</v>
      </c>
      <c r="AA1489" s="452" t="s">
        <v>18888</v>
      </c>
    </row>
    <row r="1490" spans="1:31" ht="15.75" thickTop="1" thickBot="1">
      <c r="A1490" s="379" t="s">
        <v>18882</v>
      </c>
      <c r="B1490" s="364" t="s">
        <v>13591</v>
      </c>
      <c r="C1490" s="276" t="s">
        <v>13578</v>
      </c>
      <c r="D1490" s="359" t="s">
        <v>12797</v>
      </c>
      <c r="E1490" s="379" t="s">
        <v>17224</v>
      </c>
      <c r="F1490" s="379" t="s">
        <v>17225</v>
      </c>
      <c r="G1490" s="451"/>
      <c r="H1490" s="451" t="s">
        <v>18883</v>
      </c>
      <c r="I1490" s="359">
        <v>20150818</v>
      </c>
      <c r="J1490" s="361">
        <v>20150918</v>
      </c>
      <c r="K1490" s="361" t="s">
        <v>13563</v>
      </c>
      <c r="M1490" s="277" t="s">
        <v>18896</v>
      </c>
      <c r="N1490" s="366"/>
      <c r="O1490" s="212" t="s">
        <v>13597</v>
      </c>
      <c r="P1490" s="217" t="s">
        <v>18885</v>
      </c>
      <c r="Q1490" s="392"/>
      <c r="R1490" s="392"/>
      <c r="S1490" s="392"/>
      <c r="T1490" s="393"/>
      <c r="U1490" s="394"/>
      <c r="V1490" s="205" t="s">
        <v>18886</v>
      </c>
      <c r="W1490" s="395" t="s">
        <v>18887</v>
      </c>
      <c r="X1490" s="365">
        <v>15</v>
      </c>
      <c r="Y1490" s="365">
        <v>1</v>
      </c>
      <c r="Z1490" s="365" t="s">
        <v>13632</v>
      </c>
      <c r="AA1490" s="452" t="s">
        <v>18888</v>
      </c>
    </row>
    <row r="1491" spans="1:31" ht="15.75" thickTop="1" thickBot="1">
      <c r="A1491" s="379" t="s">
        <v>18882</v>
      </c>
      <c r="B1491" s="364" t="s">
        <v>13591</v>
      </c>
      <c r="C1491" s="276" t="s">
        <v>13578</v>
      </c>
      <c r="D1491" s="359" t="s">
        <v>12797</v>
      </c>
      <c r="E1491" s="379" t="s">
        <v>17224</v>
      </c>
      <c r="F1491" s="379" t="s">
        <v>17225</v>
      </c>
      <c r="G1491" s="451"/>
      <c r="H1491" s="451" t="s">
        <v>18883</v>
      </c>
      <c r="I1491" s="359">
        <v>20150818</v>
      </c>
      <c r="J1491" s="361">
        <v>20150918</v>
      </c>
      <c r="K1491" s="361" t="s">
        <v>13563</v>
      </c>
      <c r="M1491" s="277" t="s">
        <v>18897</v>
      </c>
      <c r="N1491" s="366"/>
      <c r="O1491" s="212" t="s">
        <v>13597</v>
      </c>
      <c r="P1491" s="217" t="s">
        <v>18885</v>
      </c>
      <c r="Q1491" s="392"/>
      <c r="R1491" s="392"/>
      <c r="S1491" s="392"/>
      <c r="T1491" s="393"/>
      <c r="U1491" s="394"/>
      <c r="V1491" s="205" t="s">
        <v>18886</v>
      </c>
      <c r="W1491" s="395" t="s">
        <v>18887</v>
      </c>
      <c r="X1491" s="365">
        <v>15</v>
      </c>
      <c r="Y1491" s="365">
        <v>1</v>
      </c>
      <c r="Z1491" s="365" t="s">
        <v>13632</v>
      </c>
      <c r="AA1491" s="452" t="s">
        <v>18888</v>
      </c>
    </row>
    <row r="1492" spans="1:31" ht="15.75" thickTop="1" thickBot="1">
      <c r="A1492" s="379" t="s">
        <v>18882</v>
      </c>
      <c r="B1492" s="364" t="s">
        <v>13591</v>
      </c>
      <c r="C1492" s="276" t="s">
        <v>13578</v>
      </c>
      <c r="D1492" s="359" t="s">
        <v>12797</v>
      </c>
      <c r="E1492" s="379" t="s">
        <v>17224</v>
      </c>
      <c r="F1492" s="379" t="s">
        <v>17225</v>
      </c>
      <c r="G1492" s="451"/>
      <c r="H1492" s="451" t="s">
        <v>18883</v>
      </c>
      <c r="I1492" s="359">
        <v>20150818</v>
      </c>
      <c r="J1492" s="361">
        <v>20150918</v>
      </c>
      <c r="K1492" s="361" t="s">
        <v>13563</v>
      </c>
      <c r="M1492" s="277" t="s">
        <v>18898</v>
      </c>
      <c r="N1492" s="366"/>
      <c r="O1492" s="212" t="s">
        <v>13597</v>
      </c>
      <c r="P1492" s="217" t="s">
        <v>18885</v>
      </c>
      <c r="Q1492" s="392"/>
      <c r="R1492" s="392"/>
      <c r="S1492" s="392"/>
      <c r="T1492" s="393"/>
      <c r="U1492" s="394"/>
      <c r="V1492" s="205" t="s">
        <v>18886</v>
      </c>
      <c r="W1492" s="395" t="s">
        <v>18887</v>
      </c>
      <c r="X1492" s="365">
        <v>15</v>
      </c>
      <c r="Y1492" s="365">
        <v>1</v>
      </c>
      <c r="Z1492" s="365" t="s">
        <v>13632</v>
      </c>
      <c r="AA1492" s="452" t="s">
        <v>18888</v>
      </c>
    </row>
    <row r="1493" spans="1:31" ht="15.75" thickTop="1" thickBot="1">
      <c r="A1493" s="379" t="s">
        <v>18882</v>
      </c>
      <c r="B1493" s="364" t="s">
        <v>13591</v>
      </c>
      <c r="C1493" s="276" t="s">
        <v>13578</v>
      </c>
      <c r="D1493" s="359" t="s">
        <v>12797</v>
      </c>
      <c r="E1493" s="379" t="s">
        <v>17224</v>
      </c>
      <c r="F1493" s="379" t="s">
        <v>17225</v>
      </c>
      <c r="G1493" s="451"/>
      <c r="H1493" s="451" t="s">
        <v>18883</v>
      </c>
      <c r="I1493" s="359">
        <v>20150818</v>
      </c>
      <c r="J1493" s="361">
        <v>20150918</v>
      </c>
      <c r="K1493" s="361" t="s">
        <v>13563</v>
      </c>
      <c r="M1493" s="277" t="s">
        <v>18899</v>
      </c>
      <c r="N1493" s="366"/>
      <c r="O1493" s="212" t="s">
        <v>13597</v>
      </c>
      <c r="P1493" s="217" t="s">
        <v>18885</v>
      </c>
      <c r="Q1493" s="392"/>
      <c r="R1493" s="392"/>
      <c r="S1493" s="392"/>
      <c r="T1493" s="393"/>
      <c r="U1493" s="394"/>
      <c r="V1493" s="205" t="s">
        <v>18886</v>
      </c>
      <c r="W1493" s="395" t="s">
        <v>18887</v>
      </c>
      <c r="X1493" s="365">
        <v>15</v>
      </c>
      <c r="Y1493" s="365">
        <v>1</v>
      </c>
      <c r="Z1493" s="365" t="s">
        <v>13632</v>
      </c>
      <c r="AA1493" s="452" t="s">
        <v>18888</v>
      </c>
    </row>
    <row r="1494" spans="1:31" ht="15.75" thickTop="1" thickBot="1">
      <c r="A1494" s="379" t="s">
        <v>18882</v>
      </c>
      <c r="B1494" s="364" t="s">
        <v>13591</v>
      </c>
      <c r="C1494" s="276" t="s">
        <v>13578</v>
      </c>
      <c r="D1494" s="359" t="s">
        <v>12797</v>
      </c>
      <c r="E1494" s="379" t="s">
        <v>17224</v>
      </c>
      <c r="F1494" s="379" t="s">
        <v>17225</v>
      </c>
      <c r="G1494" s="451"/>
      <c r="H1494" s="451" t="s">
        <v>18883</v>
      </c>
      <c r="I1494" s="359">
        <v>20150818</v>
      </c>
      <c r="J1494" s="361">
        <v>20150918</v>
      </c>
      <c r="K1494" s="361" t="s">
        <v>13563</v>
      </c>
      <c r="M1494" s="277" t="s">
        <v>18900</v>
      </c>
      <c r="N1494" s="366"/>
      <c r="O1494" s="212" t="s">
        <v>13597</v>
      </c>
      <c r="P1494" s="217" t="s">
        <v>18885</v>
      </c>
      <c r="Q1494" s="392"/>
      <c r="R1494" s="392"/>
      <c r="S1494" s="392"/>
      <c r="T1494" s="393"/>
      <c r="U1494" s="394"/>
      <c r="V1494" s="205" t="s">
        <v>18886</v>
      </c>
      <c r="W1494" s="395" t="s">
        <v>18887</v>
      </c>
      <c r="X1494" s="365">
        <v>15</v>
      </c>
      <c r="Y1494" s="365">
        <v>1</v>
      </c>
      <c r="Z1494" s="365" t="s">
        <v>13632</v>
      </c>
      <c r="AA1494" s="452" t="s">
        <v>18888</v>
      </c>
    </row>
    <row r="1495" spans="1:31" ht="15.75" thickTop="1" thickBot="1">
      <c r="A1495" s="379" t="s">
        <v>18882</v>
      </c>
      <c r="B1495" s="364" t="s">
        <v>13591</v>
      </c>
      <c r="C1495" s="276" t="s">
        <v>13578</v>
      </c>
      <c r="D1495" s="359" t="s">
        <v>12797</v>
      </c>
      <c r="E1495" s="379" t="s">
        <v>17224</v>
      </c>
      <c r="F1495" s="379" t="s">
        <v>17225</v>
      </c>
      <c r="G1495" s="451"/>
      <c r="H1495" s="451" t="s">
        <v>18883</v>
      </c>
      <c r="I1495" s="359">
        <v>20150818</v>
      </c>
      <c r="J1495" s="361">
        <v>20150918</v>
      </c>
      <c r="K1495" s="361" t="s">
        <v>13563</v>
      </c>
      <c r="M1495" s="277" t="s">
        <v>18901</v>
      </c>
      <c r="N1495" s="366"/>
      <c r="O1495" s="212" t="s">
        <v>13597</v>
      </c>
      <c r="P1495" s="217" t="s">
        <v>18885</v>
      </c>
      <c r="Q1495" s="392"/>
      <c r="R1495" s="392"/>
      <c r="S1495" s="392"/>
      <c r="T1495" s="393"/>
      <c r="U1495" s="394"/>
      <c r="V1495" s="205" t="s">
        <v>18886</v>
      </c>
      <c r="W1495" s="395" t="s">
        <v>18887</v>
      </c>
      <c r="X1495" s="365">
        <v>15</v>
      </c>
      <c r="Y1495" s="365">
        <v>1</v>
      </c>
      <c r="Z1495" s="365" t="s">
        <v>13632</v>
      </c>
      <c r="AA1495" s="452" t="s">
        <v>18888</v>
      </c>
    </row>
    <row r="1496" spans="1:31" ht="15.75" thickTop="1" thickBot="1">
      <c r="A1496" s="379" t="s">
        <v>18882</v>
      </c>
      <c r="B1496" s="364" t="s">
        <v>13591</v>
      </c>
      <c r="C1496" s="276" t="s">
        <v>13578</v>
      </c>
      <c r="D1496" s="359" t="s">
        <v>12797</v>
      </c>
      <c r="E1496" s="379" t="s">
        <v>17224</v>
      </c>
      <c r="F1496" s="379" t="s">
        <v>17225</v>
      </c>
      <c r="G1496" s="451"/>
      <c r="H1496" s="451" t="s">
        <v>18883</v>
      </c>
      <c r="I1496" s="359">
        <v>20150818</v>
      </c>
      <c r="J1496" s="361">
        <v>20150918</v>
      </c>
      <c r="K1496" s="361" t="s">
        <v>13563</v>
      </c>
      <c r="M1496" s="277" t="s">
        <v>18902</v>
      </c>
      <c r="N1496" s="366"/>
      <c r="O1496" s="212" t="s">
        <v>13597</v>
      </c>
      <c r="P1496" s="217" t="s">
        <v>18885</v>
      </c>
      <c r="Q1496" s="392"/>
      <c r="R1496" s="392"/>
      <c r="S1496" s="392"/>
      <c r="T1496" s="393"/>
      <c r="U1496" s="394"/>
      <c r="V1496" s="205" t="s">
        <v>18886</v>
      </c>
      <c r="W1496" s="395" t="s">
        <v>18887</v>
      </c>
      <c r="X1496" s="365">
        <v>15</v>
      </c>
      <c r="Y1496" s="365">
        <v>1</v>
      </c>
      <c r="Z1496" s="365" t="s">
        <v>13632</v>
      </c>
      <c r="AA1496" s="452" t="s">
        <v>18888</v>
      </c>
    </row>
    <row r="1497" spans="1:31" ht="15.75" thickTop="1" thickBot="1">
      <c r="A1497" s="379" t="s">
        <v>18882</v>
      </c>
      <c r="B1497" s="364" t="s">
        <v>13591</v>
      </c>
      <c r="C1497" s="276" t="s">
        <v>13578</v>
      </c>
      <c r="D1497" s="359" t="s">
        <v>12797</v>
      </c>
      <c r="E1497" s="379" t="s">
        <v>17224</v>
      </c>
      <c r="F1497" s="379" t="s">
        <v>17225</v>
      </c>
      <c r="G1497" s="451"/>
      <c r="H1497" s="451" t="s">
        <v>18883</v>
      </c>
      <c r="I1497" s="359">
        <v>20150818</v>
      </c>
      <c r="J1497" s="361">
        <v>20150918</v>
      </c>
      <c r="K1497" s="361" t="s">
        <v>13563</v>
      </c>
      <c r="M1497" s="277" t="s">
        <v>18903</v>
      </c>
      <c r="N1497" s="366"/>
      <c r="O1497" s="212" t="s">
        <v>13597</v>
      </c>
      <c r="P1497" s="217" t="s">
        <v>18885</v>
      </c>
      <c r="Q1497" s="392"/>
      <c r="R1497" s="392"/>
      <c r="S1497" s="392"/>
      <c r="T1497" s="393"/>
      <c r="U1497" s="394"/>
      <c r="V1497" s="205" t="s">
        <v>18886</v>
      </c>
      <c r="W1497" s="395" t="s">
        <v>18887</v>
      </c>
      <c r="X1497" s="365">
        <v>15</v>
      </c>
      <c r="Y1497" s="365">
        <v>1</v>
      </c>
      <c r="Z1497" s="365" t="s">
        <v>13632</v>
      </c>
      <c r="AA1497" s="452" t="s">
        <v>18888</v>
      </c>
    </row>
    <row r="1498" spans="1:31" ht="15.75" thickTop="1" thickBot="1">
      <c r="A1498" s="379" t="s">
        <v>18882</v>
      </c>
      <c r="B1498" s="364" t="s">
        <v>13591</v>
      </c>
      <c r="C1498" s="276" t="s">
        <v>13578</v>
      </c>
      <c r="D1498" s="359" t="s">
        <v>12797</v>
      </c>
      <c r="E1498" s="379" t="s">
        <v>17224</v>
      </c>
      <c r="F1498" s="379" t="s">
        <v>17225</v>
      </c>
      <c r="G1498" s="451"/>
      <c r="H1498" s="451" t="s">
        <v>18883</v>
      </c>
      <c r="I1498" s="359">
        <v>20150818</v>
      </c>
      <c r="J1498" s="361">
        <v>20150918</v>
      </c>
      <c r="K1498" s="361" t="s">
        <v>13563</v>
      </c>
      <c r="M1498" s="277" t="s">
        <v>18904</v>
      </c>
      <c r="N1498" s="366"/>
      <c r="O1498" s="212" t="s">
        <v>13597</v>
      </c>
      <c r="P1498" s="217" t="s">
        <v>18885</v>
      </c>
      <c r="Q1498" s="392"/>
      <c r="R1498" s="392"/>
      <c r="S1498" s="392"/>
      <c r="T1498" s="393"/>
      <c r="U1498" s="394"/>
      <c r="V1498" s="205" t="s">
        <v>18886</v>
      </c>
      <c r="W1498" s="395" t="s">
        <v>18887</v>
      </c>
      <c r="X1498" s="365">
        <v>15</v>
      </c>
      <c r="Y1498" s="365">
        <v>1</v>
      </c>
      <c r="Z1498" s="365" t="s">
        <v>13632</v>
      </c>
      <c r="AA1498" s="452" t="s">
        <v>18888</v>
      </c>
    </row>
    <row r="1499" spans="1:31" ht="15.75" thickTop="1" thickBot="1">
      <c r="A1499" s="379" t="s">
        <v>18882</v>
      </c>
      <c r="B1499" s="364" t="s">
        <v>13591</v>
      </c>
      <c r="C1499" s="276" t="s">
        <v>13578</v>
      </c>
      <c r="D1499" s="359" t="s">
        <v>12797</v>
      </c>
      <c r="E1499" s="379" t="s">
        <v>17224</v>
      </c>
      <c r="F1499" s="379" t="s">
        <v>17225</v>
      </c>
      <c r="G1499" s="451"/>
      <c r="H1499" s="451" t="s">
        <v>18883</v>
      </c>
      <c r="I1499" s="359">
        <v>20150818</v>
      </c>
      <c r="J1499" s="361">
        <v>20150918</v>
      </c>
      <c r="K1499" s="361" t="s">
        <v>13563</v>
      </c>
      <c r="M1499" s="453" t="s">
        <v>18905</v>
      </c>
      <c r="N1499" s="366"/>
      <c r="O1499" s="212" t="s">
        <v>13597</v>
      </c>
      <c r="P1499" s="217" t="s">
        <v>18885</v>
      </c>
      <c r="Q1499" s="392"/>
      <c r="R1499" s="392"/>
      <c r="S1499" s="392"/>
      <c r="T1499" s="393"/>
      <c r="U1499" s="394"/>
      <c r="V1499" s="205" t="s">
        <v>18886</v>
      </c>
      <c r="W1499" s="395" t="s">
        <v>18887</v>
      </c>
      <c r="X1499" s="365">
        <v>15</v>
      </c>
      <c r="Y1499" s="365">
        <v>1</v>
      </c>
      <c r="Z1499" s="365" t="s">
        <v>13632</v>
      </c>
      <c r="AA1499" s="452" t="s">
        <v>18888</v>
      </c>
    </row>
    <row r="1500" spans="1:31" ht="15.75" thickTop="1" thickBot="1">
      <c r="A1500" s="379" t="s">
        <v>18882</v>
      </c>
      <c r="B1500" s="364" t="s">
        <v>13591</v>
      </c>
      <c r="C1500" s="276" t="s">
        <v>13578</v>
      </c>
      <c r="D1500" s="359" t="s">
        <v>12797</v>
      </c>
      <c r="E1500" s="379" t="s">
        <v>17224</v>
      </c>
      <c r="F1500" s="379" t="s">
        <v>17225</v>
      </c>
      <c r="G1500" s="451"/>
      <c r="H1500" s="451" t="s">
        <v>18883</v>
      </c>
      <c r="I1500" s="359">
        <v>20150818</v>
      </c>
      <c r="J1500" s="361">
        <v>20150918</v>
      </c>
      <c r="K1500" s="361" t="s">
        <v>13563</v>
      </c>
      <c r="M1500" s="277" t="s">
        <v>18906</v>
      </c>
      <c r="N1500" s="366"/>
      <c r="O1500" s="212" t="s">
        <v>13597</v>
      </c>
      <c r="P1500" s="217" t="s">
        <v>18885</v>
      </c>
      <c r="Q1500" s="392"/>
      <c r="R1500" s="392"/>
      <c r="S1500" s="392"/>
      <c r="T1500" s="393"/>
      <c r="U1500" s="394"/>
      <c r="V1500" s="205" t="s">
        <v>18886</v>
      </c>
      <c r="W1500" s="395" t="s">
        <v>18887</v>
      </c>
      <c r="X1500" s="365">
        <v>15</v>
      </c>
      <c r="Y1500" s="365">
        <v>1</v>
      </c>
      <c r="Z1500" s="365" t="s">
        <v>13632</v>
      </c>
      <c r="AA1500" s="452" t="s">
        <v>18888</v>
      </c>
    </row>
    <row r="1501" spans="1:31" ht="14.25" thickTop="1"/>
    <row r="1502" spans="1:31" ht="18">
      <c r="A1502" s="443" t="s">
        <v>18907</v>
      </c>
      <c r="B1502" s="364" t="s">
        <v>1033</v>
      </c>
      <c r="C1502" s="443" t="s">
        <v>18783</v>
      </c>
      <c r="D1502" s="443" t="s">
        <v>18784</v>
      </c>
      <c r="E1502" s="359"/>
      <c r="F1502" s="359"/>
      <c r="G1502" s="359" t="s">
        <v>18909</v>
      </c>
      <c r="H1502" s="204" t="s">
        <v>18908</v>
      </c>
      <c r="I1502" s="361">
        <v>20150818</v>
      </c>
      <c r="J1502" s="357">
        <v>20150918</v>
      </c>
      <c r="K1502" s="361" t="s">
        <v>13563</v>
      </c>
      <c r="M1502" s="217" t="s">
        <v>18910</v>
      </c>
      <c r="N1502" s="361"/>
      <c r="O1502" s="212" t="s">
        <v>14352</v>
      </c>
      <c r="P1502" s="361" t="s">
        <v>18885</v>
      </c>
      <c r="Q1502" s="359"/>
      <c r="R1502" s="359"/>
      <c r="S1502" s="359"/>
      <c r="T1502" s="369" t="s">
        <v>18873</v>
      </c>
      <c r="U1502" s="365">
        <v>1</v>
      </c>
      <c r="V1502" s="205" t="s">
        <v>18886</v>
      </c>
      <c r="W1502" s="359" t="s">
        <v>18911</v>
      </c>
      <c r="X1502" s="365">
        <v>25</v>
      </c>
      <c r="Y1502" s="365">
        <v>4</v>
      </c>
      <c r="Z1502" s="365" t="s">
        <v>13632</v>
      </c>
      <c r="AA1502" s="735" t="s">
        <v>18912</v>
      </c>
      <c r="AB1502" s="735"/>
      <c r="AC1502" s="735"/>
      <c r="AD1502" s="735"/>
      <c r="AE1502" s="735"/>
    </row>
    <row r="1503" spans="1:31" ht="18">
      <c r="A1503" s="443" t="s">
        <v>18907</v>
      </c>
      <c r="B1503" s="364" t="s">
        <v>1033</v>
      </c>
      <c r="C1503" s="443" t="s">
        <v>18783</v>
      </c>
      <c r="D1503" s="443" t="s">
        <v>18784</v>
      </c>
      <c r="E1503" s="359"/>
      <c r="F1503" s="359"/>
      <c r="G1503" s="359" t="s">
        <v>18909</v>
      </c>
      <c r="H1503" s="204" t="s">
        <v>18908</v>
      </c>
      <c r="I1503" s="361">
        <v>20150818</v>
      </c>
      <c r="J1503" s="357">
        <v>20150918</v>
      </c>
      <c r="K1503" s="361" t="s">
        <v>13563</v>
      </c>
      <c r="M1503" s="217" t="s">
        <v>18913</v>
      </c>
      <c r="N1503" s="276"/>
      <c r="O1503" s="212" t="s">
        <v>14352</v>
      </c>
      <c r="P1503" s="361" t="s">
        <v>18885</v>
      </c>
      <c r="Q1503" s="359"/>
      <c r="R1503" s="359"/>
      <c r="S1503" s="359"/>
      <c r="T1503" s="369" t="s">
        <v>18873</v>
      </c>
      <c r="U1503" s="365">
        <v>1</v>
      </c>
      <c r="V1503" s="205" t="s">
        <v>18886</v>
      </c>
      <c r="W1503" s="359" t="s">
        <v>18911</v>
      </c>
      <c r="X1503" s="365">
        <v>25</v>
      </c>
      <c r="Y1503" s="365">
        <v>4</v>
      </c>
      <c r="Z1503" s="365" t="s">
        <v>13632</v>
      </c>
      <c r="AA1503" s="735" t="s">
        <v>18912</v>
      </c>
      <c r="AB1503" s="735"/>
      <c r="AC1503" s="735"/>
      <c r="AD1503" s="735"/>
      <c r="AE1503" s="735"/>
    </row>
    <row r="1505" spans="1:25" ht="15">
      <c r="A1505" s="454" t="s">
        <v>18914</v>
      </c>
      <c r="B1505" s="455" t="s">
        <v>1216</v>
      </c>
      <c r="C1505" s="456" t="s">
        <v>16272</v>
      </c>
      <c r="D1505" s="456" t="s">
        <v>3688</v>
      </c>
      <c r="E1505" s="454" t="s">
        <v>16678</v>
      </c>
      <c r="F1505" s="456" t="s">
        <v>16274</v>
      </c>
      <c r="G1505" s="456" t="s">
        <v>18373</v>
      </c>
      <c r="H1505" s="456" t="s">
        <v>16275</v>
      </c>
      <c r="I1505" s="457">
        <v>20150807</v>
      </c>
      <c r="J1505" s="457">
        <v>20150907</v>
      </c>
      <c r="K1505" s="458" t="s">
        <v>17542</v>
      </c>
      <c r="L1505" s="359" t="s">
        <v>18915</v>
      </c>
      <c r="M1505" s="212" t="s">
        <v>14352</v>
      </c>
      <c r="N1505" s="361" t="s">
        <v>18916</v>
      </c>
      <c r="O1505" s="359"/>
      <c r="P1505" s="359"/>
      <c r="Q1505" s="359"/>
      <c r="R1505" s="369" t="s">
        <v>18917</v>
      </c>
      <c r="S1505" s="365">
        <v>1</v>
      </c>
      <c r="T1505" s="205" t="s">
        <v>18918</v>
      </c>
      <c r="U1505" s="361"/>
      <c r="V1505" s="459"/>
      <c r="W1505" s="756">
        <v>1</v>
      </c>
      <c r="X1505" s="365" t="s">
        <v>13632</v>
      </c>
      <c r="Y1505" s="751" t="s">
        <v>18919</v>
      </c>
    </row>
    <row r="1506" spans="1:25" ht="15">
      <c r="A1506" s="454" t="s">
        <v>18920</v>
      </c>
      <c r="B1506" s="455" t="s">
        <v>1216</v>
      </c>
      <c r="C1506" s="456" t="s">
        <v>16272</v>
      </c>
      <c r="D1506" s="456" t="s">
        <v>3688</v>
      </c>
      <c r="E1506" s="454" t="s">
        <v>16678</v>
      </c>
      <c r="F1506" s="456" t="s">
        <v>16274</v>
      </c>
      <c r="G1506" s="456" t="s">
        <v>18373</v>
      </c>
      <c r="H1506" s="456" t="s">
        <v>16275</v>
      </c>
      <c r="I1506" s="457">
        <v>20150807</v>
      </c>
      <c r="J1506" s="457">
        <v>20150907</v>
      </c>
      <c r="K1506" s="458" t="s">
        <v>17724</v>
      </c>
      <c r="L1506" s="359" t="s">
        <v>18921</v>
      </c>
      <c r="M1506" s="212" t="s">
        <v>14352</v>
      </c>
      <c r="N1506" s="361" t="s">
        <v>18916</v>
      </c>
      <c r="O1506" s="359"/>
      <c r="P1506" s="359"/>
      <c r="Q1506" s="359"/>
      <c r="R1506" s="369" t="s">
        <v>18917</v>
      </c>
      <c r="S1506" s="365">
        <v>1</v>
      </c>
      <c r="T1506" s="205" t="s">
        <v>18918</v>
      </c>
      <c r="U1506" s="361"/>
      <c r="V1506" s="460"/>
      <c r="W1506" s="757"/>
      <c r="X1506" s="365" t="s">
        <v>13632</v>
      </c>
      <c r="Y1506" s="752"/>
    </row>
    <row r="1507" spans="1:25" ht="15">
      <c r="A1507" s="454" t="s">
        <v>18920</v>
      </c>
      <c r="B1507" s="455" t="s">
        <v>1216</v>
      </c>
      <c r="C1507" s="456" t="s">
        <v>16272</v>
      </c>
      <c r="D1507" s="456" t="s">
        <v>3688</v>
      </c>
      <c r="E1507" s="454" t="s">
        <v>16678</v>
      </c>
      <c r="F1507" s="456" t="s">
        <v>16274</v>
      </c>
      <c r="G1507" s="456" t="s">
        <v>18373</v>
      </c>
      <c r="H1507" s="456" t="s">
        <v>16275</v>
      </c>
      <c r="I1507" s="457">
        <v>20150807</v>
      </c>
      <c r="J1507" s="457">
        <v>20150907</v>
      </c>
      <c r="K1507" s="458" t="s">
        <v>17726</v>
      </c>
      <c r="L1507" s="359" t="s">
        <v>18922</v>
      </c>
      <c r="M1507" s="212" t="s">
        <v>14352</v>
      </c>
      <c r="N1507" s="361" t="s">
        <v>18916</v>
      </c>
      <c r="O1507" s="359"/>
      <c r="P1507" s="359"/>
      <c r="Q1507" s="359"/>
      <c r="R1507" s="369" t="s">
        <v>18917</v>
      </c>
      <c r="S1507" s="365">
        <v>1</v>
      </c>
      <c r="T1507" s="205" t="s">
        <v>18918</v>
      </c>
      <c r="U1507" s="361"/>
      <c r="V1507" s="460"/>
      <c r="W1507" s="757"/>
      <c r="X1507" s="365" t="s">
        <v>13632</v>
      </c>
      <c r="Y1507" s="752"/>
    </row>
    <row r="1508" spans="1:25" ht="15">
      <c r="A1508" s="454" t="s">
        <v>18920</v>
      </c>
      <c r="B1508" s="455" t="s">
        <v>1216</v>
      </c>
      <c r="C1508" s="456" t="s">
        <v>16272</v>
      </c>
      <c r="D1508" s="456" t="s">
        <v>3688</v>
      </c>
      <c r="E1508" s="454" t="s">
        <v>16678</v>
      </c>
      <c r="F1508" s="456" t="s">
        <v>16274</v>
      </c>
      <c r="G1508" s="456" t="s">
        <v>18373</v>
      </c>
      <c r="H1508" s="456" t="s">
        <v>16275</v>
      </c>
      <c r="I1508" s="457">
        <v>20150807</v>
      </c>
      <c r="J1508" s="457">
        <v>20150907</v>
      </c>
      <c r="K1508" s="458" t="s">
        <v>17728</v>
      </c>
      <c r="L1508" s="359" t="s">
        <v>18923</v>
      </c>
      <c r="M1508" s="212" t="s">
        <v>14352</v>
      </c>
      <c r="N1508" s="361" t="s">
        <v>18916</v>
      </c>
      <c r="O1508" s="359"/>
      <c r="P1508" s="359"/>
      <c r="Q1508" s="359"/>
      <c r="R1508" s="369" t="s">
        <v>18917</v>
      </c>
      <c r="S1508" s="365">
        <v>1</v>
      </c>
      <c r="T1508" s="205" t="s">
        <v>18918</v>
      </c>
      <c r="U1508" s="361"/>
      <c r="V1508" s="460"/>
      <c r="W1508" s="757"/>
      <c r="X1508" s="365" t="s">
        <v>13632</v>
      </c>
      <c r="Y1508" s="752"/>
    </row>
    <row r="1509" spans="1:25" ht="15">
      <c r="A1509" s="454" t="s">
        <v>18920</v>
      </c>
      <c r="B1509" s="455" t="s">
        <v>1216</v>
      </c>
      <c r="C1509" s="456" t="s">
        <v>16272</v>
      </c>
      <c r="D1509" s="456" t="s">
        <v>3688</v>
      </c>
      <c r="E1509" s="454" t="s">
        <v>16678</v>
      </c>
      <c r="F1509" s="456" t="s">
        <v>16274</v>
      </c>
      <c r="G1509" s="456" t="s">
        <v>18373</v>
      </c>
      <c r="H1509" s="456" t="s">
        <v>16275</v>
      </c>
      <c r="I1509" s="457">
        <v>20150807</v>
      </c>
      <c r="J1509" s="457">
        <v>20150907</v>
      </c>
      <c r="K1509" s="458" t="s">
        <v>17730</v>
      </c>
      <c r="L1509" s="359" t="s">
        <v>18924</v>
      </c>
      <c r="M1509" s="212" t="s">
        <v>14352</v>
      </c>
      <c r="N1509" s="361" t="s">
        <v>18916</v>
      </c>
      <c r="O1509" s="359"/>
      <c r="P1509" s="359"/>
      <c r="Q1509" s="359"/>
      <c r="R1509" s="369" t="s">
        <v>18917</v>
      </c>
      <c r="S1509" s="365">
        <v>1</v>
      </c>
      <c r="T1509" s="205" t="s">
        <v>18918</v>
      </c>
      <c r="U1509" s="361"/>
      <c r="V1509" s="460"/>
      <c r="W1509" s="757"/>
      <c r="X1509" s="365" t="s">
        <v>13632</v>
      </c>
      <c r="Y1509" s="752"/>
    </row>
    <row r="1510" spans="1:25" ht="15">
      <c r="A1510" s="454" t="s">
        <v>18920</v>
      </c>
      <c r="B1510" s="455" t="s">
        <v>1216</v>
      </c>
      <c r="C1510" s="456" t="s">
        <v>16272</v>
      </c>
      <c r="D1510" s="456" t="s">
        <v>3688</v>
      </c>
      <c r="E1510" s="454" t="s">
        <v>16678</v>
      </c>
      <c r="F1510" s="456" t="s">
        <v>16274</v>
      </c>
      <c r="G1510" s="456" t="s">
        <v>18373</v>
      </c>
      <c r="H1510" s="456" t="s">
        <v>16275</v>
      </c>
      <c r="I1510" s="457">
        <v>20150807</v>
      </c>
      <c r="J1510" s="457">
        <v>20150907</v>
      </c>
      <c r="K1510" s="458" t="s">
        <v>18376</v>
      </c>
      <c r="L1510" s="359" t="s">
        <v>18925</v>
      </c>
      <c r="M1510" s="212" t="s">
        <v>14352</v>
      </c>
      <c r="N1510" s="361" t="s">
        <v>18916</v>
      </c>
      <c r="O1510" s="359"/>
      <c r="P1510" s="359"/>
      <c r="Q1510" s="359"/>
      <c r="R1510" s="369" t="s">
        <v>18917</v>
      </c>
      <c r="S1510" s="365">
        <v>1</v>
      </c>
      <c r="T1510" s="205" t="s">
        <v>18918</v>
      </c>
      <c r="U1510" s="361"/>
      <c r="V1510" s="460"/>
      <c r="W1510" s="757"/>
      <c r="X1510" s="365" t="s">
        <v>13632</v>
      </c>
      <c r="Y1510" s="752"/>
    </row>
    <row r="1511" spans="1:25" ht="15">
      <c r="A1511" s="454" t="s">
        <v>18920</v>
      </c>
      <c r="B1511" s="455" t="s">
        <v>1216</v>
      </c>
      <c r="C1511" s="456" t="s">
        <v>16272</v>
      </c>
      <c r="D1511" s="456" t="s">
        <v>3688</v>
      </c>
      <c r="E1511" s="454" t="s">
        <v>16678</v>
      </c>
      <c r="F1511" s="456" t="s">
        <v>16274</v>
      </c>
      <c r="G1511" s="456" t="s">
        <v>18373</v>
      </c>
      <c r="H1511" s="456" t="s">
        <v>16275</v>
      </c>
      <c r="I1511" s="457">
        <v>20150807</v>
      </c>
      <c r="J1511" s="457">
        <v>20150907</v>
      </c>
      <c r="K1511" s="458" t="s">
        <v>17734</v>
      </c>
      <c r="L1511" s="359" t="s">
        <v>18926</v>
      </c>
      <c r="M1511" s="212" t="s">
        <v>14352</v>
      </c>
      <c r="N1511" s="361" t="s">
        <v>18916</v>
      </c>
      <c r="O1511" s="359"/>
      <c r="P1511" s="359"/>
      <c r="Q1511" s="359"/>
      <c r="R1511" s="369" t="s">
        <v>18917</v>
      </c>
      <c r="S1511" s="365">
        <v>1</v>
      </c>
      <c r="T1511" s="205" t="s">
        <v>18918</v>
      </c>
      <c r="U1511" s="461"/>
      <c r="V1511" s="460"/>
      <c r="W1511" s="757"/>
      <c r="X1511" s="365" t="s">
        <v>13632</v>
      </c>
      <c r="Y1511" s="752"/>
    </row>
    <row r="1512" spans="1:25" ht="15">
      <c r="A1512" s="454" t="s">
        <v>18920</v>
      </c>
      <c r="B1512" s="455" t="s">
        <v>1216</v>
      </c>
      <c r="C1512" s="456" t="s">
        <v>16272</v>
      </c>
      <c r="D1512" s="456" t="s">
        <v>3688</v>
      </c>
      <c r="E1512" s="454" t="s">
        <v>16678</v>
      </c>
      <c r="F1512" s="456" t="s">
        <v>16274</v>
      </c>
      <c r="G1512" s="456" t="s">
        <v>18373</v>
      </c>
      <c r="H1512" s="456" t="s">
        <v>16275</v>
      </c>
      <c r="I1512" s="457">
        <v>20150807</v>
      </c>
      <c r="J1512" s="457">
        <v>20150907</v>
      </c>
      <c r="K1512" s="458" t="s">
        <v>17736</v>
      </c>
      <c r="L1512" s="359" t="s">
        <v>18927</v>
      </c>
      <c r="M1512" s="212" t="s">
        <v>14352</v>
      </c>
      <c r="N1512" s="361" t="s">
        <v>18916</v>
      </c>
      <c r="O1512" s="359"/>
      <c r="P1512" s="359"/>
      <c r="Q1512" s="359"/>
      <c r="R1512" s="369" t="s">
        <v>18917</v>
      </c>
      <c r="S1512" s="365">
        <v>1</v>
      </c>
      <c r="T1512" s="205" t="s">
        <v>18918</v>
      </c>
      <c r="U1512" s="357"/>
      <c r="V1512" s="460"/>
      <c r="W1512" s="757"/>
      <c r="X1512" s="365" t="s">
        <v>13632</v>
      </c>
      <c r="Y1512" s="752"/>
    </row>
    <row r="1513" spans="1:25" ht="14.25">
      <c r="A1513" s="454" t="s">
        <v>18920</v>
      </c>
      <c r="B1513" s="455" t="s">
        <v>1216</v>
      </c>
      <c r="C1513" s="456" t="s">
        <v>16272</v>
      </c>
      <c r="D1513" s="456" t="s">
        <v>3688</v>
      </c>
      <c r="E1513" s="454" t="s">
        <v>16678</v>
      </c>
      <c r="F1513" s="456" t="s">
        <v>16274</v>
      </c>
      <c r="G1513" s="456" t="s">
        <v>18373</v>
      </c>
      <c r="H1513" s="456" t="s">
        <v>16275</v>
      </c>
      <c r="I1513" s="457">
        <v>20150807</v>
      </c>
      <c r="J1513" s="457">
        <v>20150907</v>
      </c>
      <c r="K1513" s="462" t="s">
        <v>17542</v>
      </c>
      <c r="L1513" s="359" t="s">
        <v>18915</v>
      </c>
      <c r="M1513" s="212" t="s">
        <v>14352</v>
      </c>
      <c r="N1513" s="361" t="s">
        <v>18885</v>
      </c>
      <c r="O1513" s="359"/>
      <c r="P1513" s="359"/>
      <c r="Q1513" s="359"/>
      <c r="R1513" s="369" t="s">
        <v>18928</v>
      </c>
      <c r="S1513" s="365">
        <v>1</v>
      </c>
      <c r="T1513" s="205" t="s">
        <v>18886</v>
      </c>
      <c r="U1513" s="357"/>
      <c r="V1513" s="357"/>
      <c r="W1513" s="758">
        <v>1</v>
      </c>
      <c r="X1513" s="365" t="s">
        <v>13632</v>
      </c>
      <c r="Y1513" s="755" t="s">
        <v>18929</v>
      </c>
    </row>
    <row r="1514" spans="1:25" ht="14.25">
      <c r="A1514" s="454" t="s">
        <v>18914</v>
      </c>
      <c r="B1514" s="455" t="s">
        <v>1216</v>
      </c>
      <c r="C1514" s="456" t="s">
        <v>16272</v>
      </c>
      <c r="D1514" s="456" t="s">
        <v>3688</v>
      </c>
      <c r="E1514" s="454" t="s">
        <v>16678</v>
      </c>
      <c r="F1514" s="456" t="s">
        <v>16274</v>
      </c>
      <c r="G1514" s="456" t="s">
        <v>18373</v>
      </c>
      <c r="H1514" s="456" t="s">
        <v>16275</v>
      </c>
      <c r="I1514" s="457">
        <v>20150807</v>
      </c>
      <c r="J1514" s="457">
        <v>20150907</v>
      </c>
      <c r="K1514" s="462" t="s">
        <v>18584</v>
      </c>
      <c r="L1514" s="359" t="s">
        <v>18930</v>
      </c>
      <c r="M1514" s="212" t="s">
        <v>14352</v>
      </c>
      <c r="N1514" s="361" t="s">
        <v>18885</v>
      </c>
      <c r="O1514" s="359"/>
      <c r="P1514" s="359"/>
      <c r="Q1514" s="359"/>
      <c r="R1514" s="369" t="s">
        <v>18928</v>
      </c>
      <c r="S1514" s="365">
        <v>1</v>
      </c>
      <c r="T1514" s="205" t="s">
        <v>18886</v>
      </c>
      <c r="U1514" s="357"/>
      <c r="V1514" s="357"/>
      <c r="W1514" s="758"/>
      <c r="X1514" s="365" t="s">
        <v>13632</v>
      </c>
      <c r="Y1514" s="755"/>
    </row>
    <row r="1515" spans="1:25" ht="14.25">
      <c r="A1515" s="454" t="s">
        <v>18914</v>
      </c>
      <c r="B1515" s="455" t="s">
        <v>1216</v>
      </c>
      <c r="C1515" s="456" t="s">
        <v>16272</v>
      </c>
      <c r="D1515" s="456" t="s">
        <v>3688</v>
      </c>
      <c r="E1515" s="454" t="s">
        <v>16678</v>
      </c>
      <c r="F1515" s="456" t="s">
        <v>16274</v>
      </c>
      <c r="G1515" s="456" t="s">
        <v>18373</v>
      </c>
      <c r="H1515" s="456" t="s">
        <v>16275</v>
      </c>
      <c r="I1515" s="457">
        <v>20150807</v>
      </c>
      <c r="J1515" s="457">
        <v>20150907</v>
      </c>
      <c r="K1515" s="462" t="s">
        <v>17724</v>
      </c>
      <c r="L1515" s="359" t="s">
        <v>18921</v>
      </c>
      <c r="M1515" s="212" t="s">
        <v>14352</v>
      </c>
      <c r="N1515" s="361" t="s">
        <v>18885</v>
      </c>
      <c r="O1515" s="359"/>
      <c r="P1515" s="359"/>
      <c r="Q1515" s="359"/>
      <c r="R1515" s="369" t="s">
        <v>18928</v>
      </c>
      <c r="S1515" s="365">
        <v>1</v>
      </c>
      <c r="T1515" s="205" t="s">
        <v>18886</v>
      </c>
      <c r="U1515" s="357"/>
      <c r="V1515" s="357"/>
      <c r="W1515" s="758"/>
      <c r="X1515" s="365" t="s">
        <v>13632</v>
      </c>
      <c r="Y1515" s="755"/>
    </row>
    <row r="1516" spans="1:25" ht="14.25">
      <c r="A1516" s="454" t="s">
        <v>18914</v>
      </c>
      <c r="B1516" s="455" t="s">
        <v>1216</v>
      </c>
      <c r="C1516" s="456" t="s">
        <v>16272</v>
      </c>
      <c r="D1516" s="456" t="s">
        <v>3688</v>
      </c>
      <c r="E1516" s="454" t="s">
        <v>16678</v>
      </c>
      <c r="F1516" s="456" t="s">
        <v>16274</v>
      </c>
      <c r="G1516" s="456" t="s">
        <v>18373</v>
      </c>
      <c r="H1516" s="456" t="s">
        <v>16275</v>
      </c>
      <c r="I1516" s="457">
        <v>20150807</v>
      </c>
      <c r="J1516" s="457">
        <v>20150907</v>
      </c>
      <c r="K1516" s="462" t="s">
        <v>18588</v>
      </c>
      <c r="L1516" s="359" t="s">
        <v>18922</v>
      </c>
      <c r="M1516" s="212" t="s">
        <v>14352</v>
      </c>
      <c r="N1516" s="361" t="s">
        <v>18885</v>
      </c>
      <c r="O1516" s="359"/>
      <c r="P1516" s="359"/>
      <c r="Q1516" s="359"/>
      <c r="R1516" s="369" t="s">
        <v>18928</v>
      </c>
      <c r="S1516" s="365">
        <v>1</v>
      </c>
      <c r="T1516" s="205" t="s">
        <v>18886</v>
      </c>
      <c r="U1516" s="357"/>
      <c r="V1516" s="357"/>
      <c r="W1516" s="758"/>
      <c r="X1516" s="365" t="s">
        <v>13632</v>
      </c>
      <c r="Y1516" s="755"/>
    </row>
    <row r="1517" spans="1:25" ht="14.25">
      <c r="A1517" s="454" t="s">
        <v>18914</v>
      </c>
      <c r="B1517" s="455" t="s">
        <v>1216</v>
      </c>
      <c r="C1517" s="456" t="s">
        <v>16272</v>
      </c>
      <c r="D1517" s="456" t="s">
        <v>3688</v>
      </c>
      <c r="E1517" s="454" t="s">
        <v>16678</v>
      </c>
      <c r="F1517" s="456" t="s">
        <v>16274</v>
      </c>
      <c r="G1517" s="456" t="s">
        <v>18373</v>
      </c>
      <c r="H1517" s="456" t="s">
        <v>16275</v>
      </c>
      <c r="I1517" s="457">
        <v>20150807</v>
      </c>
      <c r="J1517" s="457">
        <v>20150907</v>
      </c>
      <c r="K1517" s="462" t="s">
        <v>17728</v>
      </c>
      <c r="L1517" s="359" t="s">
        <v>18923</v>
      </c>
      <c r="M1517" s="212" t="s">
        <v>14352</v>
      </c>
      <c r="N1517" s="361" t="s">
        <v>18885</v>
      </c>
      <c r="O1517" s="359"/>
      <c r="P1517" s="359"/>
      <c r="Q1517" s="359"/>
      <c r="R1517" s="369" t="s">
        <v>18928</v>
      </c>
      <c r="S1517" s="365">
        <v>1</v>
      </c>
      <c r="T1517" s="205" t="s">
        <v>18886</v>
      </c>
      <c r="U1517" s="357"/>
      <c r="V1517" s="357"/>
      <c r="W1517" s="758"/>
      <c r="X1517" s="365" t="s">
        <v>13632</v>
      </c>
      <c r="Y1517" s="755"/>
    </row>
    <row r="1518" spans="1:25" ht="14.25">
      <c r="A1518" s="454" t="s">
        <v>18914</v>
      </c>
      <c r="B1518" s="455" t="s">
        <v>1216</v>
      </c>
      <c r="C1518" s="456" t="s">
        <v>16272</v>
      </c>
      <c r="D1518" s="456" t="s">
        <v>3688</v>
      </c>
      <c r="E1518" s="454" t="s">
        <v>16678</v>
      </c>
      <c r="F1518" s="456" t="s">
        <v>16274</v>
      </c>
      <c r="G1518" s="456" t="s">
        <v>18373</v>
      </c>
      <c r="H1518" s="456" t="s">
        <v>16275</v>
      </c>
      <c r="I1518" s="457">
        <v>20150807</v>
      </c>
      <c r="J1518" s="457">
        <v>20150907</v>
      </c>
      <c r="K1518" s="462" t="s">
        <v>18376</v>
      </c>
      <c r="L1518" s="359" t="s">
        <v>18925</v>
      </c>
      <c r="M1518" s="212" t="s">
        <v>14352</v>
      </c>
      <c r="N1518" s="361" t="s">
        <v>18885</v>
      </c>
      <c r="O1518" s="359"/>
      <c r="P1518" s="359"/>
      <c r="Q1518" s="359"/>
      <c r="R1518" s="369" t="s">
        <v>18928</v>
      </c>
      <c r="S1518" s="365">
        <v>1</v>
      </c>
      <c r="T1518" s="205" t="s">
        <v>18886</v>
      </c>
      <c r="U1518" s="357"/>
      <c r="V1518" s="357"/>
      <c r="W1518" s="758"/>
      <c r="X1518" s="365" t="s">
        <v>13632</v>
      </c>
      <c r="Y1518" s="755"/>
    </row>
    <row r="1519" spans="1:25" ht="14.25">
      <c r="A1519" s="454" t="s">
        <v>18914</v>
      </c>
      <c r="B1519" s="455" t="s">
        <v>1216</v>
      </c>
      <c r="C1519" s="456" t="s">
        <v>16272</v>
      </c>
      <c r="D1519" s="456" t="s">
        <v>3688</v>
      </c>
      <c r="E1519" s="454" t="s">
        <v>16678</v>
      </c>
      <c r="F1519" s="456" t="s">
        <v>16274</v>
      </c>
      <c r="G1519" s="456" t="s">
        <v>18373</v>
      </c>
      <c r="H1519" s="456" t="s">
        <v>16275</v>
      </c>
      <c r="I1519" s="457">
        <v>20150807</v>
      </c>
      <c r="J1519" s="457">
        <v>20150907</v>
      </c>
      <c r="K1519" s="462" t="s">
        <v>17744</v>
      </c>
      <c r="L1519" s="359" t="s">
        <v>18931</v>
      </c>
      <c r="M1519" s="212" t="s">
        <v>14352</v>
      </c>
      <c r="N1519" s="361" t="s">
        <v>18885</v>
      </c>
      <c r="O1519" s="359"/>
      <c r="P1519" s="359"/>
      <c r="Q1519" s="359"/>
      <c r="R1519" s="369" t="s">
        <v>18928</v>
      </c>
      <c r="S1519" s="365">
        <v>1</v>
      </c>
      <c r="T1519" s="205" t="s">
        <v>18886</v>
      </c>
      <c r="U1519" s="357"/>
      <c r="V1519" s="357"/>
      <c r="W1519" s="758"/>
      <c r="X1519" s="365" t="s">
        <v>13632</v>
      </c>
      <c r="Y1519" s="755"/>
    </row>
    <row r="1520" spans="1:25" ht="14.25">
      <c r="A1520" s="454" t="s">
        <v>18914</v>
      </c>
      <c r="B1520" s="455" t="s">
        <v>1216</v>
      </c>
      <c r="C1520" s="456" t="s">
        <v>16272</v>
      </c>
      <c r="D1520" s="456" t="s">
        <v>3688</v>
      </c>
      <c r="E1520" s="454" t="s">
        <v>16678</v>
      </c>
      <c r="F1520" s="456" t="s">
        <v>16274</v>
      </c>
      <c r="G1520" s="456" t="s">
        <v>18373</v>
      </c>
      <c r="H1520" s="456" t="s">
        <v>16275</v>
      </c>
      <c r="I1520" s="457">
        <v>20150807</v>
      </c>
      <c r="J1520" s="457">
        <v>20150907</v>
      </c>
      <c r="K1520" s="462" t="s">
        <v>17137</v>
      </c>
      <c r="L1520" s="359" t="s">
        <v>18932</v>
      </c>
      <c r="M1520" s="212" t="s">
        <v>14352</v>
      </c>
      <c r="N1520" s="361" t="s">
        <v>18885</v>
      </c>
      <c r="O1520" s="359"/>
      <c r="P1520" s="359"/>
      <c r="Q1520" s="359"/>
      <c r="R1520" s="369" t="s">
        <v>18928</v>
      </c>
      <c r="S1520" s="365">
        <v>1</v>
      </c>
      <c r="T1520" s="205" t="s">
        <v>18886</v>
      </c>
      <c r="U1520" s="357"/>
      <c r="V1520" s="357"/>
      <c r="W1520" s="758"/>
      <c r="X1520" s="365" t="s">
        <v>13632</v>
      </c>
      <c r="Y1520" s="755"/>
    </row>
    <row r="1521" spans="1:26" ht="14.25">
      <c r="A1521" s="454" t="s">
        <v>18914</v>
      </c>
      <c r="B1521" s="455" t="s">
        <v>1216</v>
      </c>
      <c r="C1521" s="456" t="s">
        <v>16272</v>
      </c>
      <c r="D1521" s="456" t="s">
        <v>3688</v>
      </c>
      <c r="E1521" s="454" t="s">
        <v>16678</v>
      </c>
      <c r="F1521" s="456" t="s">
        <v>16274</v>
      </c>
      <c r="G1521" s="456" t="s">
        <v>18373</v>
      </c>
      <c r="H1521" s="456" t="s">
        <v>16275</v>
      </c>
      <c r="I1521" s="457">
        <v>20150807</v>
      </c>
      <c r="J1521" s="457">
        <v>20150907</v>
      </c>
      <c r="K1521" s="463" t="s">
        <v>17542</v>
      </c>
      <c r="L1521" s="359" t="s">
        <v>18915</v>
      </c>
      <c r="M1521" s="212" t="s">
        <v>14352</v>
      </c>
      <c r="N1521" s="361" t="s">
        <v>18885</v>
      </c>
      <c r="O1521" s="359"/>
      <c r="P1521" s="359"/>
      <c r="Q1521" s="359"/>
      <c r="R1521" s="369" t="s">
        <v>18928</v>
      </c>
      <c r="S1521" s="365">
        <v>1</v>
      </c>
      <c r="T1521" s="205" t="s">
        <v>18886</v>
      </c>
      <c r="U1521" s="357"/>
      <c r="V1521" s="357"/>
      <c r="W1521" s="753">
        <v>1</v>
      </c>
      <c r="X1521" s="365" t="s">
        <v>13632</v>
      </c>
      <c r="Y1521" s="754" t="s">
        <v>18933</v>
      </c>
    </row>
    <row r="1522" spans="1:26" ht="14.25">
      <c r="A1522" s="454" t="s">
        <v>18914</v>
      </c>
      <c r="B1522" s="455" t="s">
        <v>1216</v>
      </c>
      <c r="C1522" s="456" t="s">
        <v>16272</v>
      </c>
      <c r="D1522" s="456" t="s">
        <v>3688</v>
      </c>
      <c r="E1522" s="454" t="s">
        <v>16678</v>
      </c>
      <c r="F1522" s="456" t="s">
        <v>16274</v>
      </c>
      <c r="G1522" s="456" t="s">
        <v>18373</v>
      </c>
      <c r="H1522" s="456" t="s">
        <v>16275</v>
      </c>
      <c r="I1522" s="457">
        <v>20150807</v>
      </c>
      <c r="J1522" s="457">
        <v>20150907</v>
      </c>
      <c r="K1522" s="463" t="s">
        <v>17724</v>
      </c>
      <c r="L1522" s="359" t="s">
        <v>18921</v>
      </c>
      <c r="M1522" s="212" t="s">
        <v>14352</v>
      </c>
      <c r="N1522" s="361" t="s">
        <v>18885</v>
      </c>
      <c r="O1522" s="359"/>
      <c r="P1522" s="359"/>
      <c r="Q1522" s="359"/>
      <c r="R1522" s="369" t="s">
        <v>18928</v>
      </c>
      <c r="S1522" s="365">
        <v>1</v>
      </c>
      <c r="T1522" s="205" t="s">
        <v>18886</v>
      </c>
      <c r="U1522" s="357"/>
      <c r="V1522" s="357"/>
      <c r="W1522" s="753"/>
      <c r="X1522" s="365" t="s">
        <v>13632</v>
      </c>
      <c r="Y1522" s="755"/>
    </row>
    <row r="1523" spans="1:26" ht="14.25">
      <c r="A1523" s="454" t="s">
        <v>18914</v>
      </c>
      <c r="B1523" s="455" t="s">
        <v>1216</v>
      </c>
      <c r="C1523" s="456" t="s">
        <v>16272</v>
      </c>
      <c r="D1523" s="456" t="s">
        <v>3688</v>
      </c>
      <c r="E1523" s="454" t="s">
        <v>16678</v>
      </c>
      <c r="F1523" s="456" t="s">
        <v>16274</v>
      </c>
      <c r="G1523" s="456" t="s">
        <v>18373</v>
      </c>
      <c r="H1523" s="456" t="s">
        <v>16275</v>
      </c>
      <c r="I1523" s="457">
        <v>20150807</v>
      </c>
      <c r="J1523" s="457">
        <v>20150907</v>
      </c>
      <c r="K1523" s="463" t="s">
        <v>18588</v>
      </c>
      <c r="L1523" s="359" t="s">
        <v>18922</v>
      </c>
      <c r="M1523" s="212" t="s">
        <v>14352</v>
      </c>
      <c r="N1523" s="361" t="s">
        <v>18885</v>
      </c>
      <c r="O1523" s="359"/>
      <c r="P1523" s="359"/>
      <c r="Q1523" s="359"/>
      <c r="R1523" s="369" t="s">
        <v>18928</v>
      </c>
      <c r="S1523" s="365">
        <v>1</v>
      </c>
      <c r="T1523" s="205" t="s">
        <v>18886</v>
      </c>
      <c r="U1523" s="357"/>
      <c r="V1523" s="357"/>
      <c r="W1523" s="753"/>
      <c r="X1523" s="365" t="s">
        <v>13632</v>
      </c>
      <c r="Y1523" s="755"/>
    </row>
    <row r="1524" spans="1:26" ht="14.25">
      <c r="A1524" s="454" t="s">
        <v>18914</v>
      </c>
      <c r="B1524" s="455" t="s">
        <v>1216</v>
      </c>
      <c r="C1524" s="456" t="s">
        <v>16272</v>
      </c>
      <c r="D1524" s="456" t="s">
        <v>3688</v>
      </c>
      <c r="E1524" s="454" t="s">
        <v>16678</v>
      </c>
      <c r="F1524" s="456" t="s">
        <v>16274</v>
      </c>
      <c r="G1524" s="456" t="s">
        <v>18373</v>
      </c>
      <c r="H1524" s="456" t="s">
        <v>16275</v>
      </c>
      <c r="I1524" s="457">
        <v>20150807</v>
      </c>
      <c r="J1524" s="457">
        <v>20150907</v>
      </c>
      <c r="K1524" s="463" t="s">
        <v>17728</v>
      </c>
      <c r="L1524" s="359" t="s">
        <v>18923</v>
      </c>
      <c r="M1524" s="212" t="s">
        <v>14352</v>
      </c>
      <c r="N1524" s="361" t="s">
        <v>18885</v>
      </c>
      <c r="O1524" s="359"/>
      <c r="P1524" s="359"/>
      <c r="Q1524" s="359"/>
      <c r="R1524" s="369" t="s">
        <v>18928</v>
      </c>
      <c r="S1524" s="365">
        <v>1</v>
      </c>
      <c r="T1524" s="205" t="s">
        <v>18886</v>
      </c>
      <c r="U1524" s="357"/>
      <c r="V1524" s="357"/>
      <c r="W1524" s="753"/>
      <c r="X1524" s="365" t="s">
        <v>13632</v>
      </c>
      <c r="Y1524" s="755"/>
    </row>
    <row r="1525" spans="1:26" ht="14.25">
      <c r="A1525" s="454" t="s">
        <v>18914</v>
      </c>
      <c r="B1525" s="455" t="s">
        <v>1216</v>
      </c>
      <c r="C1525" s="456" t="s">
        <v>16272</v>
      </c>
      <c r="D1525" s="456" t="s">
        <v>3688</v>
      </c>
      <c r="E1525" s="454" t="s">
        <v>16678</v>
      </c>
      <c r="F1525" s="456" t="s">
        <v>16274</v>
      </c>
      <c r="G1525" s="456" t="s">
        <v>18373</v>
      </c>
      <c r="H1525" s="456" t="s">
        <v>16275</v>
      </c>
      <c r="I1525" s="457">
        <v>20150807</v>
      </c>
      <c r="J1525" s="457">
        <v>20150907</v>
      </c>
      <c r="K1525" s="463" t="s">
        <v>18376</v>
      </c>
      <c r="L1525" s="359" t="s">
        <v>18925</v>
      </c>
      <c r="M1525" s="212" t="s">
        <v>14352</v>
      </c>
      <c r="N1525" s="361" t="s">
        <v>18885</v>
      </c>
      <c r="O1525" s="359"/>
      <c r="P1525" s="359"/>
      <c r="Q1525" s="359"/>
      <c r="R1525" s="369" t="s">
        <v>18928</v>
      </c>
      <c r="S1525" s="365">
        <v>1</v>
      </c>
      <c r="T1525" s="205" t="s">
        <v>18886</v>
      </c>
      <c r="U1525" s="357"/>
      <c r="V1525" s="357"/>
      <c r="W1525" s="753"/>
      <c r="X1525" s="365" t="s">
        <v>13632</v>
      </c>
      <c r="Y1525" s="755"/>
    </row>
    <row r="1526" spans="1:26" ht="15">
      <c r="A1526" s="454" t="s">
        <v>18914</v>
      </c>
      <c r="B1526" s="455" t="s">
        <v>1216</v>
      </c>
      <c r="C1526" s="456" t="s">
        <v>16272</v>
      </c>
      <c r="D1526" s="456" t="s">
        <v>3688</v>
      </c>
      <c r="E1526" s="454" t="s">
        <v>16678</v>
      </c>
      <c r="F1526" s="456" t="s">
        <v>16274</v>
      </c>
      <c r="G1526" s="456" t="s">
        <v>18373</v>
      </c>
      <c r="H1526" s="456" t="s">
        <v>16275</v>
      </c>
      <c r="I1526" s="457">
        <v>20150807</v>
      </c>
      <c r="J1526" s="457">
        <v>20150907</v>
      </c>
      <c r="K1526" s="464" t="s">
        <v>18934</v>
      </c>
      <c r="L1526" s="359"/>
      <c r="M1526" s="212" t="s">
        <v>14352</v>
      </c>
      <c r="N1526" s="361" t="s">
        <v>18885</v>
      </c>
      <c r="O1526" s="359"/>
      <c r="P1526" s="359"/>
      <c r="Q1526" s="359"/>
      <c r="R1526" s="369" t="s">
        <v>18928</v>
      </c>
      <c r="S1526" s="365">
        <v>1</v>
      </c>
      <c r="T1526" s="205" t="s">
        <v>18886</v>
      </c>
      <c r="U1526" s="357"/>
      <c r="V1526" s="357"/>
      <c r="W1526" s="753"/>
      <c r="X1526" s="365" t="s">
        <v>13632</v>
      </c>
      <c r="Y1526" s="754" t="s">
        <v>18935</v>
      </c>
    </row>
    <row r="1527" spans="1:26" ht="15">
      <c r="A1527" s="454" t="s">
        <v>18914</v>
      </c>
      <c r="B1527" s="455" t="s">
        <v>1216</v>
      </c>
      <c r="C1527" s="456" t="s">
        <v>16272</v>
      </c>
      <c r="D1527" s="456" t="s">
        <v>3688</v>
      </c>
      <c r="E1527" s="454" t="s">
        <v>16678</v>
      </c>
      <c r="F1527" s="456" t="s">
        <v>16274</v>
      </c>
      <c r="G1527" s="456" t="s">
        <v>18373</v>
      </c>
      <c r="H1527" s="456" t="s">
        <v>16275</v>
      </c>
      <c r="I1527" s="457">
        <v>20150807</v>
      </c>
      <c r="J1527" s="457">
        <v>20150907</v>
      </c>
      <c r="K1527" s="464" t="s">
        <v>18936</v>
      </c>
      <c r="L1527" s="359"/>
      <c r="M1527" s="212" t="s">
        <v>14352</v>
      </c>
      <c r="N1527" s="361" t="s">
        <v>18885</v>
      </c>
      <c r="O1527" s="359"/>
      <c r="P1527" s="359"/>
      <c r="Q1527" s="359"/>
      <c r="R1527" s="369" t="s">
        <v>18928</v>
      </c>
      <c r="S1527" s="365">
        <v>1</v>
      </c>
      <c r="T1527" s="205" t="s">
        <v>18886</v>
      </c>
      <c r="U1527" s="357"/>
      <c r="V1527" s="357"/>
      <c r="W1527" s="753"/>
      <c r="X1527" s="365" t="s">
        <v>13632</v>
      </c>
      <c r="Y1527" s="755"/>
    </row>
    <row r="1528" spans="1:26" ht="15">
      <c r="A1528" s="454" t="s">
        <v>18914</v>
      </c>
      <c r="B1528" s="455" t="s">
        <v>1216</v>
      </c>
      <c r="C1528" s="456" t="s">
        <v>16272</v>
      </c>
      <c r="D1528" s="456" t="s">
        <v>3688</v>
      </c>
      <c r="E1528" s="454" t="s">
        <v>16678</v>
      </c>
      <c r="F1528" s="456" t="s">
        <v>16274</v>
      </c>
      <c r="G1528" s="456" t="s">
        <v>18373</v>
      </c>
      <c r="H1528" s="456" t="s">
        <v>16275</v>
      </c>
      <c r="I1528" s="457">
        <v>20150807</v>
      </c>
      <c r="J1528" s="457">
        <v>20150907</v>
      </c>
      <c r="K1528" s="464" t="s">
        <v>18937</v>
      </c>
      <c r="L1528" s="359"/>
      <c r="M1528" s="212" t="s">
        <v>14352</v>
      </c>
      <c r="N1528" s="361" t="s">
        <v>18885</v>
      </c>
      <c r="O1528" s="359"/>
      <c r="P1528" s="359"/>
      <c r="Q1528" s="359"/>
      <c r="R1528" s="369" t="s">
        <v>18928</v>
      </c>
      <c r="S1528" s="365">
        <v>1</v>
      </c>
      <c r="T1528" s="205" t="s">
        <v>18886</v>
      </c>
      <c r="U1528" s="357"/>
      <c r="V1528" s="357"/>
      <c r="W1528" s="753"/>
      <c r="X1528" s="365" t="s">
        <v>13632</v>
      </c>
      <c r="Y1528" s="755"/>
    </row>
    <row r="1530" spans="1:26">
      <c r="B1530" s="364" t="s">
        <v>970</v>
      </c>
      <c r="C1530" s="276" t="s">
        <v>18938</v>
      </c>
      <c r="D1530" s="276" t="s">
        <v>18939</v>
      </c>
      <c r="E1530" s="359" t="s">
        <v>18940</v>
      </c>
      <c r="F1530" s="359" t="s">
        <v>18940</v>
      </c>
      <c r="H1530" s="359" t="s">
        <v>18941</v>
      </c>
      <c r="I1530" s="359">
        <v>20150825</v>
      </c>
      <c r="J1530" s="359">
        <v>20150827</v>
      </c>
      <c r="K1530" s="359" t="s">
        <v>18942</v>
      </c>
      <c r="L1530" s="359" t="s">
        <v>18943</v>
      </c>
      <c r="M1530" s="358" t="s">
        <v>18944</v>
      </c>
      <c r="N1530" s="212" t="s">
        <v>18885</v>
      </c>
      <c r="O1530" s="212"/>
      <c r="P1530" s="359"/>
      <c r="Q1530" s="359"/>
      <c r="R1530" s="359"/>
      <c r="S1530" s="369" t="s">
        <v>18873</v>
      </c>
      <c r="T1530" s="382">
        <v>0</v>
      </c>
      <c r="U1530" s="465" t="s">
        <v>18945</v>
      </c>
      <c r="V1530" s="211"/>
      <c r="W1530" s="382" t="s">
        <v>18946</v>
      </c>
      <c r="X1530" s="382">
        <v>22</v>
      </c>
      <c r="Y1530" s="382">
        <v>1.1000000000000001</v>
      </c>
      <c r="Z1530" s="434" t="s">
        <v>18947</v>
      </c>
    </row>
    <row r="1531" spans="1:26">
      <c r="B1531" s="364" t="s">
        <v>970</v>
      </c>
      <c r="C1531" s="276" t="s">
        <v>18938</v>
      </c>
      <c r="D1531" s="276" t="s">
        <v>18939</v>
      </c>
      <c r="E1531" s="359" t="s">
        <v>18940</v>
      </c>
      <c r="F1531" s="359" t="s">
        <v>18940</v>
      </c>
      <c r="H1531" s="359" t="s">
        <v>18941</v>
      </c>
      <c r="I1531" s="359">
        <v>20150825</v>
      </c>
      <c r="J1531" s="359">
        <v>20150827</v>
      </c>
      <c r="K1531" s="359" t="s">
        <v>18948</v>
      </c>
      <c r="L1531" s="359" t="s">
        <v>18949</v>
      </c>
      <c r="M1531" s="358" t="s">
        <v>18944</v>
      </c>
      <c r="N1531" s="212" t="s">
        <v>18885</v>
      </c>
      <c r="O1531" s="212"/>
      <c r="P1531" s="359"/>
      <c r="Q1531" s="359"/>
      <c r="R1531" s="359"/>
      <c r="S1531" s="369" t="s">
        <v>18873</v>
      </c>
      <c r="T1531" s="382">
        <v>0</v>
      </c>
      <c r="U1531" s="465" t="s">
        <v>18945</v>
      </c>
      <c r="V1531" s="211"/>
      <c r="W1531" s="382" t="s">
        <v>18946</v>
      </c>
      <c r="X1531" s="382">
        <v>22</v>
      </c>
      <c r="Y1531" s="382">
        <v>1.1000000000000001</v>
      </c>
      <c r="Z1531" s="434" t="s">
        <v>18947</v>
      </c>
    </row>
    <row r="1532" spans="1:26">
      <c r="B1532" s="364" t="s">
        <v>970</v>
      </c>
      <c r="C1532" s="276" t="s">
        <v>18938</v>
      </c>
      <c r="D1532" s="276" t="s">
        <v>18939</v>
      </c>
      <c r="E1532" s="359" t="s">
        <v>18940</v>
      </c>
      <c r="F1532" s="359" t="s">
        <v>18940</v>
      </c>
      <c r="H1532" s="359" t="s">
        <v>18941</v>
      </c>
      <c r="I1532" s="359">
        <v>20150825</v>
      </c>
      <c r="J1532" s="359">
        <v>20150827</v>
      </c>
      <c r="K1532" s="359" t="s">
        <v>18950</v>
      </c>
      <c r="L1532" s="359" t="s">
        <v>18951</v>
      </c>
      <c r="M1532" s="358" t="s">
        <v>18944</v>
      </c>
      <c r="N1532" s="212" t="s">
        <v>18885</v>
      </c>
      <c r="O1532" s="212"/>
      <c r="P1532" s="359"/>
      <c r="Q1532" s="359"/>
      <c r="R1532" s="359"/>
      <c r="S1532" s="369" t="s">
        <v>18873</v>
      </c>
      <c r="T1532" s="382">
        <v>0</v>
      </c>
      <c r="U1532" s="465" t="s">
        <v>18945</v>
      </c>
      <c r="V1532" s="211"/>
      <c r="W1532" s="382" t="s">
        <v>18946</v>
      </c>
      <c r="X1532" s="382">
        <v>22</v>
      </c>
      <c r="Y1532" s="382">
        <v>1.1000000000000001</v>
      </c>
      <c r="Z1532" s="434" t="s">
        <v>18947</v>
      </c>
    </row>
    <row r="1533" spans="1:26">
      <c r="B1533" s="364" t="s">
        <v>970</v>
      </c>
      <c r="C1533" s="276" t="s">
        <v>18938</v>
      </c>
      <c r="D1533" s="276" t="s">
        <v>18939</v>
      </c>
      <c r="E1533" s="359" t="s">
        <v>18940</v>
      </c>
      <c r="F1533" s="359" t="s">
        <v>18940</v>
      </c>
      <c r="H1533" s="359" t="s">
        <v>18941</v>
      </c>
      <c r="I1533" s="359">
        <v>20150825</v>
      </c>
      <c r="J1533" s="359">
        <v>20150827</v>
      </c>
      <c r="K1533" s="359" t="s">
        <v>18952</v>
      </c>
      <c r="L1533" s="359" t="s">
        <v>18953</v>
      </c>
      <c r="M1533" s="358" t="s">
        <v>18944</v>
      </c>
      <c r="N1533" s="212" t="s">
        <v>18885</v>
      </c>
      <c r="O1533" s="212"/>
      <c r="P1533" s="359"/>
      <c r="Q1533" s="359"/>
      <c r="R1533" s="359"/>
      <c r="S1533" s="369" t="s">
        <v>18873</v>
      </c>
      <c r="T1533" s="382">
        <v>0</v>
      </c>
      <c r="U1533" s="465" t="s">
        <v>18945</v>
      </c>
      <c r="V1533" s="211"/>
      <c r="W1533" s="382" t="s">
        <v>18946</v>
      </c>
      <c r="X1533" s="382">
        <v>22</v>
      </c>
      <c r="Y1533" s="382">
        <v>1.1000000000000001</v>
      </c>
      <c r="Z1533" s="434" t="s">
        <v>18947</v>
      </c>
    </row>
    <row r="1534" spans="1:26">
      <c r="B1534" s="364" t="s">
        <v>970</v>
      </c>
      <c r="C1534" s="276" t="s">
        <v>18938</v>
      </c>
      <c r="D1534" s="276" t="s">
        <v>18939</v>
      </c>
      <c r="E1534" s="359" t="s">
        <v>18940</v>
      </c>
      <c r="F1534" s="359" t="s">
        <v>18940</v>
      </c>
      <c r="H1534" s="359" t="s">
        <v>18941</v>
      </c>
      <c r="I1534" s="359">
        <v>20150825</v>
      </c>
      <c r="J1534" s="359">
        <v>20150827</v>
      </c>
      <c r="K1534" s="359" t="s">
        <v>18954</v>
      </c>
      <c r="L1534" s="359" t="s">
        <v>18955</v>
      </c>
      <c r="M1534" s="358" t="s">
        <v>18944</v>
      </c>
      <c r="N1534" s="212" t="s">
        <v>18885</v>
      </c>
      <c r="O1534" s="212"/>
      <c r="P1534" s="359"/>
      <c r="Q1534" s="359"/>
      <c r="R1534" s="359"/>
      <c r="S1534" s="369" t="s">
        <v>18873</v>
      </c>
      <c r="T1534" s="382">
        <v>0</v>
      </c>
      <c r="U1534" s="465" t="s">
        <v>18945</v>
      </c>
      <c r="V1534" s="211"/>
      <c r="W1534" s="382" t="s">
        <v>18946</v>
      </c>
      <c r="X1534" s="382">
        <v>22</v>
      </c>
      <c r="Y1534" s="382">
        <v>1.1000000000000001</v>
      </c>
      <c r="Z1534" s="434" t="s">
        <v>18947</v>
      </c>
    </row>
    <row r="1535" spans="1:26">
      <c r="B1535" s="364" t="s">
        <v>970</v>
      </c>
      <c r="C1535" s="276" t="s">
        <v>18938</v>
      </c>
      <c r="D1535" s="276" t="s">
        <v>18939</v>
      </c>
      <c r="E1535" s="359" t="s">
        <v>18940</v>
      </c>
      <c r="F1535" s="359" t="s">
        <v>18940</v>
      </c>
      <c r="H1535" s="359" t="s">
        <v>18941</v>
      </c>
      <c r="I1535" s="359">
        <v>20150825</v>
      </c>
      <c r="J1535" s="359">
        <v>20150827</v>
      </c>
      <c r="K1535" s="359" t="s">
        <v>18956</v>
      </c>
      <c r="L1535" s="359" t="s">
        <v>18957</v>
      </c>
      <c r="M1535" s="358" t="s">
        <v>18944</v>
      </c>
      <c r="N1535" s="212" t="s">
        <v>18885</v>
      </c>
      <c r="O1535" s="212"/>
      <c r="P1535" s="359"/>
      <c r="Q1535" s="359"/>
      <c r="R1535" s="359"/>
      <c r="S1535" s="369" t="s">
        <v>18873</v>
      </c>
      <c r="T1535" s="382">
        <v>0</v>
      </c>
      <c r="U1535" s="465" t="s">
        <v>18945</v>
      </c>
      <c r="V1535" s="211"/>
      <c r="W1535" s="382" t="s">
        <v>18946</v>
      </c>
      <c r="X1535" s="382">
        <v>22</v>
      </c>
      <c r="Y1535" s="382">
        <v>1.1000000000000001</v>
      </c>
      <c r="Z1535" s="434" t="s">
        <v>18947</v>
      </c>
    </row>
    <row r="1536" spans="1:26">
      <c r="B1536" s="364" t="s">
        <v>970</v>
      </c>
      <c r="C1536" s="276" t="s">
        <v>18938</v>
      </c>
      <c r="D1536" s="276" t="s">
        <v>18939</v>
      </c>
      <c r="E1536" s="359" t="s">
        <v>18940</v>
      </c>
      <c r="F1536" s="359" t="s">
        <v>18940</v>
      </c>
      <c r="H1536" s="359" t="s">
        <v>18941</v>
      </c>
      <c r="I1536" s="359">
        <v>20150825</v>
      </c>
      <c r="J1536" s="359">
        <v>20150827</v>
      </c>
      <c r="K1536" s="359" t="s">
        <v>18958</v>
      </c>
      <c r="L1536" s="359" t="s">
        <v>18959</v>
      </c>
      <c r="M1536" s="358" t="s">
        <v>18944</v>
      </c>
      <c r="N1536" s="212" t="s">
        <v>18885</v>
      </c>
      <c r="O1536" s="212"/>
      <c r="P1536" s="359"/>
      <c r="Q1536" s="359"/>
      <c r="R1536" s="359"/>
      <c r="S1536" s="369" t="s">
        <v>18873</v>
      </c>
      <c r="T1536" s="382">
        <v>0</v>
      </c>
      <c r="U1536" s="465" t="s">
        <v>18945</v>
      </c>
      <c r="V1536" s="211"/>
      <c r="W1536" s="382" t="s">
        <v>18946</v>
      </c>
      <c r="X1536" s="382">
        <v>22</v>
      </c>
      <c r="Y1536" s="382">
        <v>1.1000000000000001</v>
      </c>
      <c r="Z1536" s="434" t="s">
        <v>18947</v>
      </c>
    </row>
    <row r="1537" spans="2:26">
      <c r="B1537" s="364" t="s">
        <v>970</v>
      </c>
      <c r="C1537" s="276" t="s">
        <v>18938</v>
      </c>
      <c r="D1537" s="276" t="s">
        <v>18939</v>
      </c>
      <c r="E1537" s="359" t="s">
        <v>18940</v>
      </c>
      <c r="F1537" s="359" t="s">
        <v>18940</v>
      </c>
      <c r="H1537" s="359" t="s">
        <v>18941</v>
      </c>
      <c r="I1537" s="359">
        <v>20150825</v>
      </c>
      <c r="J1537" s="359">
        <v>20150827</v>
      </c>
      <c r="K1537" s="359" t="s">
        <v>18960</v>
      </c>
      <c r="L1537" s="359" t="s">
        <v>18961</v>
      </c>
      <c r="M1537" s="358" t="s">
        <v>18944</v>
      </c>
      <c r="N1537" s="212" t="s">
        <v>18885</v>
      </c>
      <c r="O1537" s="212"/>
      <c r="P1537" s="359"/>
      <c r="Q1537" s="359"/>
      <c r="R1537" s="359"/>
      <c r="S1537" s="369" t="s">
        <v>18873</v>
      </c>
      <c r="T1537" s="382">
        <v>0</v>
      </c>
      <c r="U1537" s="465" t="s">
        <v>18945</v>
      </c>
      <c r="V1537" s="211"/>
      <c r="W1537" s="382" t="s">
        <v>18946</v>
      </c>
      <c r="X1537" s="382">
        <v>22</v>
      </c>
      <c r="Y1537" s="382">
        <v>1.1000000000000001</v>
      </c>
      <c r="Z1537" s="434" t="s">
        <v>18947</v>
      </c>
    </row>
    <row r="1538" spans="2:26">
      <c r="B1538" s="364" t="s">
        <v>970</v>
      </c>
      <c r="C1538" s="276" t="s">
        <v>18938</v>
      </c>
      <c r="D1538" s="276" t="s">
        <v>18939</v>
      </c>
      <c r="E1538" s="359" t="s">
        <v>18940</v>
      </c>
      <c r="F1538" s="359" t="s">
        <v>18940</v>
      </c>
      <c r="H1538" s="359" t="s">
        <v>18941</v>
      </c>
      <c r="I1538" s="359">
        <v>20150825</v>
      </c>
      <c r="J1538" s="359">
        <v>20150827</v>
      </c>
      <c r="K1538" s="359" t="s">
        <v>18962</v>
      </c>
      <c r="L1538" s="359" t="s">
        <v>18963</v>
      </c>
      <c r="M1538" s="358" t="s">
        <v>18944</v>
      </c>
      <c r="N1538" s="212" t="s">
        <v>18885</v>
      </c>
      <c r="O1538" s="212"/>
      <c r="P1538" s="359"/>
      <c r="Q1538" s="359"/>
      <c r="R1538" s="359"/>
      <c r="S1538" s="369" t="s">
        <v>18873</v>
      </c>
      <c r="T1538" s="382">
        <v>0</v>
      </c>
      <c r="U1538" s="465" t="s">
        <v>18945</v>
      </c>
      <c r="V1538" s="211"/>
      <c r="W1538" s="382" t="s">
        <v>18946</v>
      </c>
      <c r="X1538" s="382">
        <v>22</v>
      </c>
      <c r="Y1538" s="382">
        <v>1.1000000000000001</v>
      </c>
      <c r="Z1538" s="434" t="s">
        <v>18947</v>
      </c>
    </row>
    <row r="1539" spans="2:26">
      <c r="B1539" s="364" t="s">
        <v>970</v>
      </c>
      <c r="C1539" s="276" t="s">
        <v>18938</v>
      </c>
      <c r="D1539" s="276" t="s">
        <v>18939</v>
      </c>
      <c r="E1539" s="359" t="s">
        <v>18940</v>
      </c>
      <c r="F1539" s="359" t="s">
        <v>18940</v>
      </c>
      <c r="H1539" s="359" t="s">
        <v>18941</v>
      </c>
      <c r="I1539" s="359">
        <v>20150825</v>
      </c>
      <c r="J1539" s="359">
        <v>20150827</v>
      </c>
      <c r="K1539" s="359" t="s">
        <v>18964</v>
      </c>
      <c r="L1539" s="359" t="s">
        <v>18965</v>
      </c>
      <c r="M1539" s="358" t="s">
        <v>18944</v>
      </c>
      <c r="N1539" s="212" t="s">
        <v>18885</v>
      </c>
      <c r="O1539" s="212"/>
      <c r="P1539" s="359"/>
      <c r="Q1539" s="359"/>
      <c r="R1539" s="359"/>
      <c r="S1539" s="369" t="s">
        <v>18873</v>
      </c>
      <c r="T1539" s="382">
        <v>0</v>
      </c>
      <c r="U1539" s="465" t="s">
        <v>18945</v>
      </c>
      <c r="V1539" s="211"/>
      <c r="W1539" s="382" t="s">
        <v>18946</v>
      </c>
      <c r="X1539" s="382">
        <v>22</v>
      </c>
      <c r="Y1539" s="382">
        <v>1.1000000000000001</v>
      </c>
      <c r="Z1539" s="434" t="s">
        <v>18947</v>
      </c>
    </row>
    <row r="1540" spans="2:26">
      <c r="B1540" s="364" t="s">
        <v>970</v>
      </c>
      <c r="C1540" s="276" t="s">
        <v>18938</v>
      </c>
      <c r="D1540" s="276" t="s">
        <v>18939</v>
      </c>
      <c r="E1540" s="359" t="s">
        <v>18940</v>
      </c>
      <c r="F1540" s="359" t="s">
        <v>18940</v>
      </c>
      <c r="H1540" s="359" t="s">
        <v>18941</v>
      </c>
      <c r="I1540" s="359">
        <v>20150825</v>
      </c>
      <c r="J1540" s="359">
        <v>20150827</v>
      </c>
      <c r="K1540" s="359" t="s">
        <v>18966</v>
      </c>
      <c r="L1540" s="359" t="s">
        <v>18967</v>
      </c>
      <c r="M1540" s="358" t="s">
        <v>18944</v>
      </c>
      <c r="N1540" s="212" t="s">
        <v>18885</v>
      </c>
      <c r="O1540" s="212"/>
      <c r="P1540" s="359"/>
      <c r="Q1540" s="359"/>
      <c r="R1540" s="359"/>
      <c r="S1540" s="369" t="s">
        <v>18873</v>
      </c>
      <c r="T1540" s="382">
        <v>0</v>
      </c>
      <c r="U1540" s="465" t="s">
        <v>18945</v>
      </c>
      <c r="V1540" s="211"/>
      <c r="W1540" s="382" t="s">
        <v>18946</v>
      </c>
      <c r="X1540" s="382">
        <v>22</v>
      </c>
      <c r="Y1540" s="382">
        <v>1.1000000000000001</v>
      </c>
      <c r="Z1540" s="434" t="s">
        <v>18947</v>
      </c>
    </row>
    <row r="1541" spans="2:26">
      <c r="B1541" s="364" t="s">
        <v>970</v>
      </c>
      <c r="C1541" s="276" t="s">
        <v>18938</v>
      </c>
      <c r="D1541" s="276" t="s">
        <v>18939</v>
      </c>
      <c r="E1541" s="359" t="s">
        <v>18940</v>
      </c>
      <c r="F1541" s="359" t="s">
        <v>18940</v>
      </c>
      <c r="H1541" s="359" t="s">
        <v>18941</v>
      </c>
      <c r="I1541" s="359">
        <v>20150825</v>
      </c>
      <c r="J1541" s="359">
        <v>20150827</v>
      </c>
      <c r="K1541" s="359" t="s">
        <v>18968</v>
      </c>
      <c r="L1541" s="359" t="s">
        <v>18969</v>
      </c>
      <c r="M1541" s="358" t="s">
        <v>18944</v>
      </c>
      <c r="N1541" s="212" t="s">
        <v>18885</v>
      </c>
      <c r="O1541" s="212"/>
      <c r="P1541" s="359"/>
      <c r="Q1541" s="359"/>
      <c r="R1541" s="359"/>
      <c r="S1541" s="369" t="s">
        <v>18873</v>
      </c>
      <c r="T1541" s="382">
        <v>0</v>
      </c>
      <c r="U1541" s="465" t="s">
        <v>18945</v>
      </c>
      <c r="V1541" s="211"/>
      <c r="W1541" s="382" t="s">
        <v>18946</v>
      </c>
      <c r="X1541" s="382">
        <v>22</v>
      </c>
      <c r="Y1541" s="382">
        <v>1.1000000000000001</v>
      </c>
      <c r="Z1541" s="434" t="s">
        <v>18947</v>
      </c>
    </row>
    <row r="1542" spans="2:26">
      <c r="B1542" s="364" t="s">
        <v>970</v>
      </c>
      <c r="C1542" s="276" t="s">
        <v>18938</v>
      </c>
      <c r="D1542" s="276" t="s">
        <v>18939</v>
      </c>
      <c r="E1542" s="359" t="s">
        <v>18940</v>
      </c>
      <c r="F1542" s="359" t="s">
        <v>18940</v>
      </c>
      <c r="H1542" s="359" t="s">
        <v>18941</v>
      </c>
      <c r="I1542" s="359">
        <v>20150825</v>
      </c>
      <c r="J1542" s="359">
        <v>20150827</v>
      </c>
      <c r="K1542" s="359" t="s">
        <v>18970</v>
      </c>
      <c r="L1542" s="359" t="s">
        <v>18971</v>
      </c>
      <c r="M1542" s="358" t="s">
        <v>18944</v>
      </c>
      <c r="N1542" s="212" t="s">
        <v>18885</v>
      </c>
      <c r="O1542" s="212"/>
      <c r="P1542" s="359"/>
      <c r="Q1542" s="359"/>
      <c r="R1542" s="359"/>
      <c r="S1542" s="369" t="s">
        <v>18873</v>
      </c>
      <c r="T1542" s="382">
        <v>0</v>
      </c>
      <c r="U1542" s="465" t="s">
        <v>18945</v>
      </c>
      <c r="V1542" s="211"/>
      <c r="W1542" s="382" t="s">
        <v>18946</v>
      </c>
      <c r="X1542" s="382">
        <v>22</v>
      </c>
      <c r="Y1542" s="382">
        <v>1.1000000000000001</v>
      </c>
      <c r="Z1542" s="434" t="s">
        <v>18947</v>
      </c>
    </row>
    <row r="1543" spans="2:26">
      <c r="B1543" s="364" t="s">
        <v>970</v>
      </c>
      <c r="C1543" s="276" t="s">
        <v>18938</v>
      </c>
      <c r="D1543" s="276" t="s">
        <v>18939</v>
      </c>
      <c r="E1543" s="359" t="s">
        <v>18940</v>
      </c>
      <c r="F1543" s="359" t="s">
        <v>18940</v>
      </c>
      <c r="H1543" s="359" t="s">
        <v>18941</v>
      </c>
      <c r="I1543" s="359">
        <v>20150825</v>
      </c>
      <c r="J1543" s="359">
        <v>20150827</v>
      </c>
      <c r="K1543" s="359" t="s">
        <v>18972</v>
      </c>
      <c r="L1543" s="359" t="s">
        <v>18973</v>
      </c>
      <c r="M1543" s="358" t="s">
        <v>18944</v>
      </c>
      <c r="N1543" s="212" t="s">
        <v>18885</v>
      </c>
      <c r="O1543" s="212"/>
      <c r="P1543" s="359"/>
      <c r="Q1543" s="359"/>
      <c r="R1543" s="359"/>
      <c r="S1543" s="369" t="s">
        <v>18873</v>
      </c>
      <c r="T1543" s="382">
        <v>0</v>
      </c>
      <c r="U1543" s="465" t="s">
        <v>18945</v>
      </c>
      <c r="V1543" s="211"/>
      <c r="W1543" s="382" t="s">
        <v>18946</v>
      </c>
      <c r="X1543" s="382">
        <v>22</v>
      </c>
      <c r="Y1543" s="382">
        <v>1.1000000000000001</v>
      </c>
      <c r="Z1543" s="434" t="s">
        <v>18947</v>
      </c>
    </row>
    <row r="1544" spans="2:26">
      <c r="B1544" s="364" t="s">
        <v>970</v>
      </c>
      <c r="C1544" s="276" t="s">
        <v>18938</v>
      </c>
      <c r="D1544" s="276" t="s">
        <v>18939</v>
      </c>
      <c r="E1544" s="359" t="s">
        <v>18940</v>
      </c>
      <c r="F1544" s="359" t="s">
        <v>18940</v>
      </c>
      <c r="H1544" s="359" t="s">
        <v>18941</v>
      </c>
      <c r="I1544" s="359">
        <v>20150825</v>
      </c>
      <c r="J1544" s="359">
        <v>20150827</v>
      </c>
      <c r="K1544" s="359" t="s">
        <v>18974</v>
      </c>
      <c r="L1544" s="359" t="s">
        <v>18975</v>
      </c>
      <c r="M1544" s="358" t="s">
        <v>18944</v>
      </c>
      <c r="N1544" s="212" t="s">
        <v>18885</v>
      </c>
      <c r="O1544" s="212"/>
      <c r="P1544" s="359"/>
      <c r="Q1544" s="359"/>
      <c r="R1544" s="359"/>
      <c r="S1544" s="369" t="s">
        <v>18873</v>
      </c>
      <c r="T1544" s="382">
        <v>0</v>
      </c>
      <c r="U1544" s="465" t="s">
        <v>18945</v>
      </c>
      <c r="V1544" s="211"/>
      <c r="W1544" s="382" t="s">
        <v>18946</v>
      </c>
      <c r="X1544" s="382">
        <v>22</v>
      </c>
      <c r="Y1544" s="382">
        <v>1.1000000000000001</v>
      </c>
      <c r="Z1544" s="434" t="s">
        <v>18947</v>
      </c>
    </row>
    <row r="1545" spans="2:26">
      <c r="B1545" s="364" t="s">
        <v>970</v>
      </c>
      <c r="C1545" s="276" t="s">
        <v>18938</v>
      </c>
      <c r="D1545" s="276" t="s">
        <v>18939</v>
      </c>
      <c r="E1545" s="359" t="s">
        <v>18940</v>
      </c>
      <c r="F1545" s="359" t="s">
        <v>18940</v>
      </c>
      <c r="H1545" s="359" t="s">
        <v>18941</v>
      </c>
      <c r="I1545" s="359">
        <v>20150825</v>
      </c>
      <c r="J1545" s="359">
        <v>20150827</v>
      </c>
      <c r="K1545" s="359" t="s">
        <v>18976</v>
      </c>
      <c r="L1545" s="359" t="s">
        <v>18977</v>
      </c>
      <c r="M1545" s="358" t="s">
        <v>18944</v>
      </c>
      <c r="N1545" s="212" t="s">
        <v>18885</v>
      </c>
      <c r="O1545" s="212"/>
      <c r="P1545" s="359"/>
      <c r="Q1545" s="359"/>
      <c r="R1545" s="359"/>
      <c r="S1545" s="369" t="s">
        <v>18873</v>
      </c>
      <c r="T1545" s="382">
        <v>0</v>
      </c>
      <c r="U1545" s="465" t="s">
        <v>18945</v>
      </c>
      <c r="V1545" s="211"/>
      <c r="W1545" s="382" t="s">
        <v>18946</v>
      </c>
      <c r="X1545" s="382">
        <v>22</v>
      </c>
      <c r="Y1545" s="382">
        <v>1.1000000000000001</v>
      </c>
      <c r="Z1545" s="434" t="s">
        <v>18947</v>
      </c>
    </row>
    <row r="1546" spans="2:26">
      <c r="B1546" s="364" t="s">
        <v>970</v>
      </c>
      <c r="C1546" s="276" t="s">
        <v>18938</v>
      </c>
      <c r="D1546" s="276" t="s">
        <v>18939</v>
      </c>
      <c r="E1546" s="359" t="s">
        <v>18940</v>
      </c>
      <c r="F1546" s="359" t="s">
        <v>18940</v>
      </c>
      <c r="H1546" s="359" t="s">
        <v>18941</v>
      </c>
      <c r="I1546" s="359">
        <v>20150825</v>
      </c>
      <c r="J1546" s="359">
        <v>20150827</v>
      </c>
      <c r="K1546" s="359" t="s">
        <v>18978</v>
      </c>
      <c r="L1546" s="359" t="s">
        <v>18979</v>
      </c>
      <c r="M1546" s="358" t="s">
        <v>18944</v>
      </c>
      <c r="N1546" s="212" t="s">
        <v>18885</v>
      </c>
      <c r="O1546" s="212"/>
      <c r="P1546" s="359"/>
      <c r="Q1546" s="359"/>
      <c r="R1546" s="359"/>
      <c r="S1546" s="369" t="s">
        <v>18873</v>
      </c>
      <c r="T1546" s="382">
        <v>0</v>
      </c>
      <c r="U1546" s="465" t="s">
        <v>18945</v>
      </c>
      <c r="V1546" s="211"/>
      <c r="W1546" s="382" t="s">
        <v>18946</v>
      </c>
      <c r="X1546" s="382">
        <v>22</v>
      </c>
      <c r="Y1546" s="382">
        <v>1.1000000000000001</v>
      </c>
      <c r="Z1546" s="434" t="s">
        <v>18947</v>
      </c>
    </row>
    <row r="1547" spans="2:26">
      <c r="B1547" s="364" t="s">
        <v>970</v>
      </c>
      <c r="C1547" s="276" t="s">
        <v>18938</v>
      </c>
      <c r="D1547" s="276" t="s">
        <v>18939</v>
      </c>
      <c r="E1547" s="359" t="s">
        <v>18940</v>
      </c>
      <c r="F1547" s="359" t="s">
        <v>18940</v>
      </c>
      <c r="H1547" s="359" t="s">
        <v>18941</v>
      </c>
      <c r="I1547" s="359">
        <v>20150825</v>
      </c>
      <c r="J1547" s="359">
        <v>20150827</v>
      </c>
      <c r="K1547" s="359" t="s">
        <v>18980</v>
      </c>
      <c r="L1547" s="359" t="s">
        <v>18981</v>
      </c>
      <c r="M1547" s="358" t="s">
        <v>18944</v>
      </c>
      <c r="N1547" s="212" t="s">
        <v>18885</v>
      </c>
      <c r="O1547" s="212"/>
      <c r="P1547" s="359"/>
      <c r="Q1547" s="359"/>
      <c r="R1547" s="359"/>
      <c r="S1547" s="369" t="s">
        <v>18873</v>
      </c>
      <c r="T1547" s="382">
        <v>0</v>
      </c>
      <c r="U1547" s="465" t="s">
        <v>18945</v>
      </c>
      <c r="V1547" s="211"/>
      <c r="W1547" s="382" t="s">
        <v>18946</v>
      </c>
      <c r="X1547" s="382">
        <v>22</v>
      </c>
      <c r="Y1547" s="382">
        <v>1.1000000000000001</v>
      </c>
      <c r="Z1547" s="434" t="s">
        <v>18947</v>
      </c>
    </row>
    <row r="1548" spans="2:26">
      <c r="B1548" s="364" t="s">
        <v>970</v>
      </c>
      <c r="C1548" s="276" t="s">
        <v>18938</v>
      </c>
      <c r="D1548" s="276" t="s">
        <v>18939</v>
      </c>
      <c r="E1548" s="359" t="s">
        <v>18940</v>
      </c>
      <c r="F1548" s="359" t="s">
        <v>18940</v>
      </c>
      <c r="H1548" s="359" t="s">
        <v>18941</v>
      </c>
      <c r="I1548" s="359">
        <v>20150825</v>
      </c>
      <c r="J1548" s="359">
        <v>20150827</v>
      </c>
      <c r="K1548" s="359" t="s">
        <v>18982</v>
      </c>
      <c r="L1548" s="359" t="s">
        <v>18983</v>
      </c>
      <c r="M1548" s="358" t="s">
        <v>18944</v>
      </c>
      <c r="N1548" s="212" t="s">
        <v>18885</v>
      </c>
      <c r="O1548" s="212"/>
      <c r="P1548" s="359"/>
      <c r="Q1548" s="359"/>
      <c r="R1548" s="359"/>
      <c r="S1548" s="369" t="s">
        <v>18873</v>
      </c>
      <c r="T1548" s="382">
        <v>0</v>
      </c>
      <c r="U1548" s="465" t="s">
        <v>18945</v>
      </c>
      <c r="V1548" s="211"/>
      <c r="W1548" s="382" t="s">
        <v>18946</v>
      </c>
      <c r="X1548" s="382">
        <v>22</v>
      </c>
      <c r="Y1548" s="382">
        <v>1.1000000000000001</v>
      </c>
      <c r="Z1548" s="434" t="s">
        <v>18947</v>
      </c>
    </row>
    <row r="1549" spans="2:26">
      <c r="B1549" s="364" t="s">
        <v>970</v>
      </c>
      <c r="C1549" s="276" t="s">
        <v>18938</v>
      </c>
      <c r="D1549" s="276" t="s">
        <v>18939</v>
      </c>
      <c r="E1549" s="359" t="s">
        <v>18940</v>
      </c>
      <c r="F1549" s="359" t="s">
        <v>18940</v>
      </c>
      <c r="H1549" s="359" t="s">
        <v>18941</v>
      </c>
      <c r="I1549" s="359">
        <v>20150825</v>
      </c>
      <c r="J1549" s="359">
        <v>20150827</v>
      </c>
      <c r="K1549" s="359" t="s">
        <v>18984</v>
      </c>
      <c r="L1549" s="359" t="s">
        <v>18985</v>
      </c>
      <c r="M1549" s="358" t="s">
        <v>18944</v>
      </c>
      <c r="N1549" s="212" t="s">
        <v>18885</v>
      </c>
      <c r="O1549" s="212"/>
      <c r="P1549" s="359"/>
      <c r="Q1549" s="359"/>
      <c r="R1549" s="359"/>
      <c r="S1549" s="369" t="s">
        <v>18873</v>
      </c>
      <c r="T1549" s="382">
        <v>0</v>
      </c>
      <c r="U1549" s="465" t="s">
        <v>18945</v>
      </c>
      <c r="V1549" s="211"/>
      <c r="W1549" s="382" t="s">
        <v>18946</v>
      </c>
      <c r="X1549" s="382">
        <v>22</v>
      </c>
      <c r="Y1549" s="382">
        <v>1.1000000000000001</v>
      </c>
      <c r="Z1549" s="434" t="s">
        <v>18947</v>
      </c>
    </row>
    <row r="1550" spans="2:26">
      <c r="B1550" s="364" t="s">
        <v>970</v>
      </c>
      <c r="C1550" s="276" t="s">
        <v>18938</v>
      </c>
      <c r="D1550" s="276" t="s">
        <v>18939</v>
      </c>
      <c r="E1550" s="359" t="s">
        <v>18940</v>
      </c>
      <c r="F1550" s="359" t="s">
        <v>18940</v>
      </c>
      <c r="H1550" s="359" t="s">
        <v>18941</v>
      </c>
      <c r="I1550" s="359">
        <v>20150825</v>
      </c>
      <c r="J1550" s="359">
        <v>20150827</v>
      </c>
      <c r="K1550" s="359" t="s">
        <v>18986</v>
      </c>
      <c r="L1550" s="359" t="s">
        <v>18987</v>
      </c>
      <c r="M1550" s="358" t="s">
        <v>18944</v>
      </c>
      <c r="N1550" s="212" t="s">
        <v>18885</v>
      </c>
      <c r="O1550" s="212"/>
      <c r="P1550" s="359"/>
      <c r="Q1550" s="359"/>
      <c r="R1550" s="359"/>
      <c r="S1550" s="369" t="s">
        <v>18873</v>
      </c>
      <c r="T1550" s="382">
        <v>0</v>
      </c>
      <c r="U1550" s="465" t="s">
        <v>18945</v>
      </c>
      <c r="V1550" s="211"/>
      <c r="W1550" s="382" t="s">
        <v>18946</v>
      </c>
      <c r="X1550" s="382">
        <v>22</v>
      </c>
      <c r="Y1550" s="382">
        <v>1.1000000000000001</v>
      </c>
      <c r="Z1550" s="434" t="s">
        <v>18947</v>
      </c>
    </row>
    <row r="1551" spans="2:26">
      <c r="B1551" s="364" t="s">
        <v>970</v>
      </c>
      <c r="C1551" s="276" t="s">
        <v>18938</v>
      </c>
      <c r="D1551" s="276" t="s">
        <v>18939</v>
      </c>
      <c r="E1551" s="359" t="s">
        <v>18940</v>
      </c>
      <c r="F1551" s="359" t="s">
        <v>18940</v>
      </c>
      <c r="H1551" s="359" t="s">
        <v>18941</v>
      </c>
      <c r="I1551" s="359">
        <v>20150825</v>
      </c>
      <c r="J1551" s="359">
        <v>20150827</v>
      </c>
      <c r="K1551" s="359" t="s">
        <v>18988</v>
      </c>
      <c r="L1551" s="359" t="s">
        <v>18989</v>
      </c>
      <c r="M1551" s="358" t="s">
        <v>18944</v>
      </c>
      <c r="N1551" s="212" t="s">
        <v>18885</v>
      </c>
      <c r="O1551" s="212"/>
      <c r="P1551" s="359"/>
      <c r="Q1551" s="359"/>
      <c r="R1551" s="359"/>
      <c r="S1551" s="369" t="s">
        <v>18873</v>
      </c>
      <c r="T1551" s="382">
        <v>0</v>
      </c>
      <c r="U1551" s="465" t="s">
        <v>18945</v>
      </c>
      <c r="V1551" s="211"/>
      <c r="W1551" s="382" t="s">
        <v>18946</v>
      </c>
      <c r="X1551" s="382">
        <v>22</v>
      </c>
      <c r="Y1551" s="382">
        <v>1.1000000000000001</v>
      </c>
      <c r="Z1551" s="434" t="s">
        <v>18947</v>
      </c>
    </row>
    <row r="1552" spans="2:26">
      <c r="B1552" s="364" t="s">
        <v>970</v>
      </c>
      <c r="C1552" s="276" t="s">
        <v>18938</v>
      </c>
      <c r="D1552" s="276" t="s">
        <v>18939</v>
      </c>
      <c r="E1552" s="359" t="s">
        <v>18940</v>
      </c>
      <c r="F1552" s="359" t="s">
        <v>18940</v>
      </c>
      <c r="H1552" s="359" t="s">
        <v>18941</v>
      </c>
      <c r="I1552" s="359">
        <v>20150825</v>
      </c>
      <c r="J1552" s="359">
        <v>20150827</v>
      </c>
      <c r="K1552" s="359" t="s">
        <v>18990</v>
      </c>
      <c r="L1552" s="359" t="s">
        <v>18991</v>
      </c>
      <c r="M1552" s="358" t="s">
        <v>18944</v>
      </c>
      <c r="N1552" s="212" t="s">
        <v>18885</v>
      </c>
      <c r="O1552" s="212"/>
      <c r="P1552" s="359"/>
      <c r="Q1552" s="359"/>
      <c r="R1552" s="359"/>
      <c r="S1552" s="369" t="s">
        <v>18873</v>
      </c>
      <c r="T1552" s="382">
        <v>0</v>
      </c>
      <c r="U1552" s="465" t="s">
        <v>18945</v>
      </c>
      <c r="V1552" s="211"/>
      <c r="W1552" s="382" t="s">
        <v>18946</v>
      </c>
      <c r="X1552" s="382">
        <v>22</v>
      </c>
      <c r="Y1552" s="382">
        <v>1.1000000000000001</v>
      </c>
      <c r="Z1552" s="434" t="s">
        <v>18947</v>
      </c>
    </row>
    <row r="1553" spans="2:26">
      <c r="B1553" s="364" t="s">
        <v>970</v>
      </c>
      <c r="C1553" s="276" t="s">
        <v>18938</v>
      </c>
      <c r="D1553" s="276" t="s">
        <v>18939</v>
      </c>
      <c r="E1553" s="359" t="s">
        <v>18940</v>
      </c>
      <c r="F1553" s="359" t="s">
        <v>18940</v>
      </c>
      <c r="H1553" s="359" t="s">
        <v>18941</v>
      </c>
      <c r="I1553" s="359">
        <v>20150825</v>
      </c>
      <c r="J1553" s="359">
        <v>20150827</v>
      </c>
      <c r="K1553" s="359" t="s">
        <v>18992</v>
      </c>
      <c r="L1553" s="359" t="s">
        <v>18993</v>
      </c>
      <c r="M1553" s="358" t="s">
        <v>18944</v>
      </c>
      <c r="N1553" s="212" t="s">
        <v>18885</v>
      </c>
      <c r="O1553" s="212"/>
      <c r="P1553" s="359"/>
      <c r="Q1553" s="359"/>
      <c r="R1553" s="359"/>
      <c r="S1553" s="369" t="s">
        <v>18873</v>
      </c>
      <c r="T1553" s="382">
        <v>0</v>
      </c>
      <c r="U1553" s="465" t="s">
        <v>18945</v>
      </c>
      <c r="V1553" s="211"/>
      <c r="W1553" s="382" t="s">
        <v>18946</v>
      </c>
      <c r="X1553" s="382">
        <v>22</v>
      </c>
      <c r="Y1553" s="382">
        <v>1.1000000000000001</v>
      </c>
      <c r="Z1553" s="434" t="s">
        <v>18947</v>
      </c>
    </row>
    <row r="1554" spans="2:26">
      <c r="B1554" s="364" t="s">
        <v>970</v>
      </c>
      <c r="C1554" s="276" t="s">
        <v>18938</v>
      </c>
      <c r="D1554" s="276" t="s">
        <v>18939</v>
      </c>
      <c r="E1554" s="359" t="s">
        <v>18940</v>
      </c>
      <c r="F1554" s="359" t="s">
        <v>18940</v>
      </c>
      <c r="H1554" s="359" t="s">
        <v>18941</v>
      </c>
      <c r="I1554" s="359">
        <v>20150825</v>
      </c>
      <c r="J1554" s="359">
        <v>20150827</v>
      </c>
      <c r="K1554" s="359" t="s">
        <v>18994</v>
      </c>
      <c r="L1554" s="359" t="s">
        <v>18995</v>
      </c>
      <c r="M1554" s="358" t="s">
        <v>18944</v>
      </c>
      <c r="N1554" s="212" t="s">
        <v>18885</v>
      </c>
      <c r="O1554" s="212"/>
      <c r="P1554" s="359"/>
      <c r="Q1554" s="359"/>
      <c r="R1554" s="359"/>
      <c r="S1554" s="369" t="s">
        <v>18873</v>
      </c>
      <c r="T1554" s="382">
        <v>0</v>
      </c>
      <c r="U1554" s="465" t="s">
        <v>18945</v>
      </c>
      <c r="V1554" s="211"/>
      <c r="W1554" s="382" t="s">
        <v>18946</v>
      </c>
      <c r="X1554" s="382">
        <v>22</v>
      </c>
      <c r="Y1554" s="382">
        <v>1.1000000000000001</v>
      </c>
      <c r="Z1554" s="434" t="s">
        <v>18947</v>
      </c>
    </row>
    <row r="1555" spans="2:26">
      <c r="B1555" s="364" t="s">
        <v>970</v>
      </c>
      <c r="C1555" s="276" t="s">
        <v>18938</v>
      </c>
      <c r="D1555" s="276" t="s">
        <v>18939</v>
      </c>
      <c r="E1555" s="359" t="s">
        <v>18940</v>
      </c>
      <c r="F1555" s="359" t="s">
        <v>18940</v>
      </c>
      <c r="H1555" s="359" t="s">
        <v>18941</v>
      </c>
      <c r="I1555" s="359">
        <v>20150825</v>
      </c>
      <c r="J1555" s="359">
        <v>20150827</v>
      </c>
      <c r="K1555" s="359" t="s">
        <v>18996</v>
      </c>
      <c r="L1555" s="359" t="s">
        <v>18997</v>
      </c>
      <c r="M1555" s="358" t="s">
        <v>18944</v>
      </c>
      <c r="N1555" s="212" t="s">
        <v>18885</v>
      </c>
      <c r="O1555" s="212"/>
      <c r="P1555" s="359"/>
      <c r="Q1555" s="359"/>
      <c r="R1555" s="359"/>
      <c r="S1555" s="369" t="s">
        <v>18873</v>
      </c>
      <c r="T1555" s="382">
        <v>0</v>
      </c>
      <c r="U1555" s="465" t="s">
        <v>18945</v>
      </c>
      <c r="V1555" s="211"/>
      <c r="W1555" s="382" t="s">
        <v>18946</v>
      </c>
      <c r="X1555" s="382">
        <v>22</v>
      </c>
      <c r="Y1555" s="382">
        <v>1.1000000000000001</v>
      </c>
      <c r="Z1555" s="434" t="s">
        <v>18947</v>
      </c>
    </row>
    <row r="1556" spans="2:26">
      <c r="B1556" s="364" t="s">
        <v>970</v>
      </c>
      <c r="C1556" s="276" t="s">
        <v>18938</v>
      </c>
      <c r="D1556" s="276" t="s">
        <v>18939</v>
      </c>
      <c r="E1556" s="359" t="s">
        <v>18940</v>
      </c>
      <c r="F1556" s="359" t="s">
        <v>18940</v>
      </c>
      <c r="H1556" s="359" t="s">
        <v>18941</v>
      </c>
      <c r="I1556" s="359">
        <v>20150825</v>
      </c>
      <c r="J1556" s="359">
        <v>20150827</v>
      </c>
      <c r="K1556" s="359" t="s">
        <v>18998</v>
      </c>
      <c r="L1556" s="359" t="s">
        <v>18999</v>
      </c>
      <c r="M1556" s="358" t="s">
        <v>18944</v>
      </c>
      <c r="N1556" s="212" t="s">
        <v>18885</v>
      </c>
      <c r="O1556" s="212"/>
      <c r="P1556" s="359"/>
      <c r="Q1556" s="359"/>
      <c r="R1556" s="359"/>
      <c r="S1556" s="369" t="s">
        <v>18873</v>
      </c>
      <c r="T1556" s="382">
        <v>0</v>
      </c>
      <c r="U1556" s="465" t="s">
        <v>18945</v>
      </c>
      <c r="V1556" s="211"/>
      <c r="W1556" s="382" t="s">
        <v>18946</v>
      </c>
      <c r="X1556" s="382">
        <v>22</v>
      </c>
      <c r="Y1556" s="382">
        <v>1.1000000000000001</v>
      </c>
      <c r="Z1556" s="434" t="s">
        <v>18947</v>
      </c>
    </row>
    <row r="1557" spans="2:26">
      <c r="B1557" s="364" t="s">
        <v>970</v>
      </c>
      <c r="C1557" s="276" t="s">
        <v>18938</v>
      </c>
      <c r="D1557" s="276" t="s">
        <v>18939</v>
      </c>
      <c r="E1557" s="359" t="s">
        <v>18940</v>
      </c>
      <c r="F1557" s="359" t="s">
        <v>18940</v>
      </c>
      <c r="H1557" s="359" t="s">
        <v>18941</v>
      </c>
      <c r="I1557" s="359">
        <v>20150825</v>
      </c>
      <c r="J1557" s="359">
        <v>20150827</v>
      </c>
      <c r="K1557" s="359" t="s">
        <v>19000</v>
      </c>
      <c r="L1557" s="359" t="s">
        <v>19001</v>
      </c>
      <c r="M1557" s="358" t="s">
        <v>18944</v>
      </c>
      <c r="N1557" s="212" t="s">
        <v>18885</v>
      </c>
      <c r="O1557" s="212"/>
      <c r="P1557" s="359"/>
      <c r="Q1557" s="359"/>
      <c r="R1557" s="359"/>
      <c r="S1557" s="369" t="s">
        <v>18873</v>
      </c>
      <c r="T1557" s="382">
        <v>0</v>
      </c>
      <c r="U1557" s="465" t="s">
        <v>18945</v>
      </c>
      <c r="V1557" s="211"/>
      <c r="W1557" s="382" t="s">
        <v>18946</v>
      </c>
      <c r="X1557" s="382">
        <v>22</v>
      </c>
      <c r="Y1557" s="382">
        <v>1.1000000000000001</v>
      </c>
      <c r="Z1557" s="434" t="s">
        <v>18947</v>
      </c>
    </row>
    <row r="1558" spans="2:26">
      <c r="B1558" s="364" t="s">
        <v>970</v>
      </c>
      <c r="C1558" s="276" t="s">
        <v>18938</v>
      </c>
      <c r="D1558" s="276" t="s">
        <v>18939</v>
      </c>
      <c r="E1558" s="359" t="s">
        <v>18940</v>
      </c>
      <c r="F1558" s="359" t="s">
        <v>18940</v>
      </c>
      <c r="H1558" s="359" t="s">
        <v>18941</v>
      </c>
      <c r="I1558" s="359">
        <v>20150825</v>
      </c>
      <c r="J1558" s="359">
        <v>20150827</v>
      </c>
      <c r="K1558" s="359" t="s">
        <v>19002</v>
      </c>
      <c r="L1558" s="359" t="s">
        <v>19003</v>
      </c>
      <c r="M1558" s="358" t="s">
        <v>18944</v>
      </c>
      <c r="N1558" s="212" t="s">
        <v>18885</v>
      </c>
      <c r="O1558" s="212"/>
      <c r="P1558" s="359"/>
      <c r="Q1558" s="359"/>
      <c r="R1558" s="359"/>
      <c r="S1558" s="369" t="s">
        <v>18873</v>
      </c>
      <c r="T1558" s="382">
        <v>0</v>
      </c>
      <c r="U1558" s="465" t="s">
        <v>18945</v>
      </c>
      <c r="V1558" s="211"/>
      <c r="W1558" s="382" t="s">
        <v>18946</v>
      </c>
      <c r="X1558" s="382">
        <v>22</v>
      </c>
      <c r="Y1558" s="382">
        <v>1.1000000000000001</v>
      </c>
      <c r="Z1558" s="434" t="s">
        <v>18947</v>
      </c>
    </row>
    <row r="1559" spans="2:26">
      <c r="B1559" s="364" t="s">
        <v>970</v>
      </c>
      <c r="C1559" s="276" t="s">
        <v>18938</v>
      </c>
      <c r="D1559" s="276" t="s">
        <v>18939</v>
      </c>
      <c r="E1559" s="359" t="s">
        <v>18940</v>
      </c>
      <c r="F1559" s="359" t="s">
        <v>18940</v>
      </c>
      <c r="H1559" s="359" t="s">
        <v>18941</v>
      </c>
      <c r="I1559" s="359">
        <v>20150825</v>
      </c>
      <c r="J1559" s="359">
        <v>20150827</v>
      </c>
      <c r="K1559" s="359" t="s">
        <v>19004</v>
      </c>
      <c r="L1559" s="359" t="s">
        <v>19005</v>
      </c>
      <c r="M1559" s="358" t="s">
        <v>18944</v>
      </c>
      <c r="N1559" s="212" t="s">
        <v>18885</v>
      </c>
      <c r="O1559" s="212"/>
      <c r="P1559" s="359"/>
      <c r="Q1559" s="359"/>
      <c r="R1559" s="359"/>
      <c r="S1559" s="369" t="s">
        <v>18873</v>
      </c>
      <c r="T1559" s="382">
        <v>0</v>
      </c>
      <c r="U1559" s="465" t="s">
        <v>18945</v>
      </c>
      <c r="V1559" s="211"/>
      <c r="W1559" s="382" t="s">
        <v>18946</v>
      </c>
      <c r="X1559" s="382">
        <v>22</v>
      </c>
      <c r="Y1559" s="382">
        <v>1.1000000000000001</v>
      </c>
      <c r="Z1559" s="434" t="s">
        <v>18947</v>
      </c>
    </row>
    <row r="1560" spans="2:26">
      <c r="B1560" s="364" t="s">
        <v>970</v>
      </c>
      <c r="C1560" s="276" t="s">
        <v>18938</v>
      </c>
      <c r="D1560" s="276" t="s">
        <v>18939</v>
      </c>
      <c r="E1560" s="359" t="s">
        <v>18940</v>
      </c>
      <c r="F1560" s="359" t="s">
        <v>18940</v>
      </c>
      <c r="H1560" s="359" t="s">
        <v>18941</v>
      </c>
      <c r="I1560" s="359">
        <v>20150825</v>
      </c>
      <c r="J1560" s="359">
        <v>20150827</v>
      </c>
      <c r="K1560" s="359" t="s">
        <v>18942</v>
      </c>
      <c r="L1560" s="359" t="s">
        <v>18943</v>
      </c>
      <c r="M1560" s="358" t="s">
        <v>18944</v>
      </c>
      <c r="N1560" s="212" t="s">
        <v>18885</v>
      </c>
      <c r="O1560" s="212"/>
      <c r="P1560" s="359"/>
      <c r="Q1560" s="359"/>
      <c r="R1560" s="359"/>
      <c r="S1560" s="369" t="s">
        <v>18873</v>
      </c>
      <c r="T1560" s="382">
        <v>0</v>
      </c>
      <c r="U1560" s="465" t="s">
        <v>18945</v>
      </c>
      <c r="V1560" s="211"/>
      <c r="W1560" s="382" t="s">
        <v>18946</v>
      </c>
      <c r="X1560" s="382">
        <v>22</v>
      </c>
      <c r="Y1560" s="382">
        <v>1.1000000000000001</v>
      </c>
      <c r="Z1560" s="434" t="s">
        <v>18947</v>
      </c>
    </row>
    <row r="1561" spans="2:26">
      <c r="B1561" s="364" t="s">
        <v>970</v>
      </c>
      <c r="C1561" s="276" t="s">
        <v>18938</v>
      </c>
      <c r="D1561" s="276" t="s">
        <v>18939</v>
      </c>
      <c r="E1561" s="359" t="s">
        <v>18940</v>
      </c>
      <c r="F1561" s="359" t="s">
        <v>18940</v>
      </c>
      <c r="H1561" s="359" t="s">
        <v>18941</v>
      </c>
      <c r="I1561" s="359">
        <v>20150825</v>
      </c>
      <c r="J1561" s="359">
        <v>20150827</v>
      </c>
      <c r="K1561" s="359" t="s">
        <v>18948</v>
      </c>
      <c r="L1561" s="359" t="s">
        <v>18949</v>
      </c>
      <c r="M1561" s="358" t="s">
        <v>18944</v>
      </c>
      <c r="N1561" s="212" t="s">
        <v>18885</v>
      </c>
      <c r="O1561" s="212"/>
      <c r="P1561" s="359"/>
      <c r="Q1561" s="359"/>
      <c r="R1561" s="359"/>
      <c r="S1561" s="369" t="s">
        <v>18873</v>
      </c>
      <c r="T1561" s="382">
        <v>0</v>
      </c>
      <c r="U1561" s="465" t="s">
        <v>18945</v>
      </c>
      <c r="V1561" s="211"/>
      <c r="W1561" s="382" t="s">
        <v>18946</v>
      </c>
      <c r="X1561" s="382">
        <v>22</v>
      </c>
      <c r="Y1561" s="382">
        <v>1.1000000000000001</v>
      </c>
      <c r="Z1561" s="434" t="s">
        <v>18947</v>
      </c>
    </row>
    <row r="1562" spans="2:26">
      <c r="B1562" s="364" t="s">
        <v>970</v>
      </c>
      <c r="C1562" s="276" t="s">
        <v>18938</v>
      </c>
      <c r="D1562" s="276" t="s">
        <v>18939</v>
      </c>
      <c r="E1562" s="359" t="s">
        <v>18940</v>
      </c>
      <c r="F1562" s="359" t="s">
        <v>18940</v>
      </c>
      <c r="H1562" s="359" t="s">
        <v>18941</v>
      </c>
      <c r="I1562" s="359">
        <v>20150825</v>
      </c>
      <c r="J1562" s="359">
        <v>20150827</v>
      </c>
      <c r="K1562" s="359" t="s">
        <v>18950</v>
      </c>
      <c r="L1562" s="359" t="s">
        <v>18951</v>
      </c>
      <c r="M1562" s="358" t="s">
        <v>18944</v>
      </c>
      <c r="N1562" s="212" t="s">
        <v>18885</v>
      </c>
      <c r="O1562" s="212"/>
      <c r="P1562" s="359"/>
      <c r="Q1562" s="359"/>
      <c r="R1562" s="359"/>
      <c r="S1562" s="369" t="s">
        <v>18873</v>
      </c>
      <c r="T1562" s="382">
        <v>0</v>
      </c>
      <c r="U1562" s="465" t="s">
        <v>18945</v>
      </c>
      <c r="V1562" s="211"/>
      <c r="W1562" s="382" t="s">
        <v>18946</v>
      </c>
      <c r="X1562" s="382">
        <v>22</v>
      </c>
      <c r="Y1562" s="382">
        <v>1.1000000000000001</v>
      </c>
      <c r="Z1562" s="434" t="s">
        <v>18947</v>
      </c>
    </row>
    <row r="1563" spans="2:26">
      <c r="B1563" s="364" t="s">
        <v>970</v>
      </c>
      <c r="C1563" s="276" t="s">
        <v>18938</v>
      </c>
      <c r="D1563" s="276" t="s">
        <v>18939</v>
      </c>
      <c r="E1563" s="359" t="s">
        <v>18940</v>
      </c>
      <c r="F1563" s="359" t="s">
        <v>18940</v>
      </c>
      <c r="H1563" s="359" t="s">
        <v>18941</v>
      </c>
      <c r="I1563" s="359">
        <v>20150825</v>
      </c>
      <c r="J1563" s="359">
        <v>20150827</v>
      </c>
      <c r="K1563" s="359" t="s">
        <v>18952</v>
      </c>
      <c r="L1563" s="359" t="s">
        <v>18953</v>
      </c>
      <c r="M1563" s="358" t="s">
        <v>18944</v>
      </c>
      <c r="N1563" s="212" t="s">
        <v>18885</v>
      </c>
      <c r="O1563" s="212"/>
      <c r="P1563" s="359"/>
      <c r="Q1563" s="359"/>
      <c r="R1563" s="359"/>
      <c r="S1563" s="369" t="s">
        <v>18873</v>
      </c>
      <c r="T1563" s="382">
        <v>0</v>
      </c>
      <c r="U1563" s="465" t="s">
        <v>18945</v>
      </c>
      <c r="V1563" s="211"/>
      <c r="W1563" s="382" t="s">
        <v>18946</v>
      </c>
      <c r="X1563" s="382">
        <v>22</v>
      </c>
      <c r="Y1563" s="382">
        <v>1.1000000000000001</v>
      </c>
      <c r="Z1563" s="434" t="s">
        <v>18947</v>
      </c>
    </row>
    <row r="1564" spans="2:26">
      <c r="B1564" s="364" t="s">
        <v>970</v>
      </c>
      <c r="C1564" s="276" t="s">
        <v>18938</v>
      </c>
      <c r="D1564" s="276" t="s">
        <v>18939</v>
      </c>
      <c r="E1564" s="359" t="s">
        <v>18940</v>
      </c>
      <c r="F1564" s="359" t="s">
        <v>18940</v>
      </c>
      <c r="H1564" s="359" t="s">
        <v>18941</v>
      </c>
      <c r="I1564" s="359">
        <v>20150825</v>
      </c>
      <c r="J1564" s="359">
        <v>20150827</v>
      </c>
      <c r="K1564" s="359" t="s">
        <v>18954</v>
      </c>
      <c r="L1564" s="359" t="s">
        <v>18955</v>
      </c>
      <c r="M1564" s="358" t="s">
        <v>18944</v>
      </c>
      <c r="N1564" s="212" t="s">
        <v>18885</v>
      </c>
      <c r="O1564" s="212"/>
      <c r="P1564" s="359"/>
      <c r="Q1564" s="359"/>
      <c r="R1564" s="359"/>
      <c r="S1564" s="369" t="s">
        <v>18873</v>
      </c>
      <c r="T1564" s="382">
        <v>0</v>
      </c>
      <c r="U1564" s="465" t="s">
        <v>18945</v>
      </c>
      <c r="V1564" s="211"/>
      <c r="W1564" s="382" t="s">
        <v>18946</v>
      </c>
      <c r="X1564" s="382">
        <v>22</v>
      </c>
      <c r="Y1564" s="382">
        <v>1.1000000000000001</v>
      </c>
      <c r="Z1564" s="434" t="s">
        <v>18947</v>
      </c>
    </row>
    <row r="1565" spans="2:26">
      <c r="B1565" s="364" t="s">
        <v>970</v>
      </c>
      <c r="C1565" s="276" t="s">
        <v>18938</v>
      </c>
      <c r="D1565" s="276" t="s">
        <v>18939</v>
      </c>
      <c r="E1565" s="359" t="s">
        <v>18940</v>
      </c>
      <c r="F1565" s="359" t="s">
        <v>18940</v>
      </c>
      <c r="H1565" s="359" t="s">
        <v>18941</v>
      </c>
      <c r="I1565" s="359">
        <v>20150825</v>
      </c>
      <c r="J1565" s="359">
        <v>20150827</v>
      </c>
      <c r="K1565" s="359" t="s">
        <v>18956</v>
      </c>
      <c r="L1565" s="359" t="s">
        <v>18957</v>
      </c>
      <c r="M1565" s="358" t="s">
        <v>18944</v>
      </c>
      <c r="N1565" s="212" t="s">
        <v>18885</v>
      </c>
      <c r="O1565" s="212"/>
      <c r="P1565" s="359"/>
      <c r="Q1565" s="359"/>
      <c r="R1565" s="359"/>
      <c r="S1565" s="369" t="s">
        <v>18873</v>
      </c>
      <c r="T1565" s="382">
        <v>0</v>
      </c>
      <c r="U1565" s="465" t="s">
        <v>18945</v>
      </c>
      <c r="V1565" s="211"/>
      <c r="W1565" s="382" t="s">
        <v>18946</v>
      </c>
      <c r="X1565" s="382">
        <v>22</v>
      </c>
      <c r="Y1565" s="382">
        <v>1.1000000000000001</v>
      </c>
      <c r="Z1565" s="434" t="s">
        <v>18947</v>
      </c>
    </row>
    <row r="1566" spans="2:26">
      <c r="B1566" s="364" t="s">
        <v>970</v>
      </c>
      <c r="C1566" s="276" t="s">
        <v>18938</v>
      </c>
      <c r="D1566" s="276" t="s">
        <v>18939</v>
      </c>
      <c r="E1566" s="359" t="s">
        <v>18940</v>
      </c>
      <c r="F1566" s="359" t="s">
        <v>18940</v>
      </c>
      <c r="H1566" s="359" t="s">
        <v>18941</v>
      </c>
      <c r="I1566" s="359">
        <v>20150825</v>
      </c>
      <c r="J1566" s="359">
        <v>20150827</v>
      </c>
      <c r="K1566" s="359" t="s">
        <v>18958</v>
      </c>
      <c r="L1566" s="359" t="s">
        <v>18959</v>
      </c>
      <c r="M1566" s="358" t="s">
        <v>18944</v>
      </c>
      <c r="N1566" s="212" t="s">
        <v>18885</v>
      </c>
      <c r="O1566" s="212"/>
      <c r="P1566" s="359"/>
      <c r="Q1566" s="359"/>
      <c r="R1566" s="359"/>
      <c r="S1566" s="369" t="s">
        <v>18873</v>
      </c>
      <c r="T1566" s="382">
        <v>0</v>
      </c>
      <c r="U1566" s="465" t="s">
        <v>18945</v>
      </c>
      <c r="V1566" s="211"/>
      <c r="W1566" s="382" t="s">
        <v>18946</v>
      </c>
      <c r="X1566" s="382">
        <v>22</v>
      </c>
      <c r="Y1566" s="382">
        <v>1.1000000000000001</v>
      </c>
      <c r="Z1566" s="434" t="s">
        <v>18947</v>
      </c>
    </row>
    <row r="1567" spans="2:26">
      <c r="B1567" s="364" t="s">
        <v>970</v>
      </c>
      <c r="C1567" s="276" t="s">
        <v>18938</v>
      </c>
      <c r="D1567" s="276" t="s">
        <v>18939</v>
      </c>
      <c r="E1567" s="359" t="s">
        <v>18940</v>
      </c>
      <c r="F1567" s="359" t="s">
        <v>18940</v>
      </c>
      <c r="H1567" s="359" t="s">
        <v>18941</v>
      </c>
      <c r="I1567" s="359">
        <v>20150825</v>
      </c>
      <c r="J1567" s="359">
        <v>20150827</v>
      </c>
      <c r="K1567" s="359" t="s">
        <v>18960</v>
      </c>
      <c r="L1567" s="359" t="s">
        <v>18961</v>
      </c>
      <c r="M1567" s="358" t="s">
        <v>18944</v>
      </c>
      <c r="N1567" s="212" t="s">
        <v>18885</v>
      </c>
      <c r="O1567" s="212"/>
      <c r="P1567" s="359"/>
      <c r="Q1567" s="359"/>
      <c r="R1567" s="359"/>
      <c r="S1567" s="369" t="s">
        <v>18873</v>
      </c>
      <c r="T1567" s="382">
        <v>0</v>
      </c>
      <c r="U1567" s="465" t="s">
        <v>18945</v>
      </c>
      <c r="V1567" s="211"/>
      <c r="W1567" s="382" t="s">
        <v>18946</v>
      </c>
      <c r="X1567" s="382">
        <v>22</v>
      </c>
      <c r="Y1567" s="382">
        <v>1.1000000000000001</v>
      </c>
      <c r="Z1567" s="434" t="s">
        <v>18947</v>
      </c>
    </row>
    <row r="1568" spans="2:26">
      <c r="B1568" s="364" t="s">
        <v>970</v>
      </c>
      <c r="C1568" s="276" t="s">
        <v>18938</v>
      </c>
      <c r="D1568" s="276" t="s">
        <v>18939</v>
      </c>
      <c r="E1568" s="359" t="s">
        <v>18940</v>
      </c>
      <c r="F1568" s="359" t="s">
        <v>18940</v>
      </c>
      <c r="H1568" s="359" t="s">
        <v>18941</v>
      </c>
      <c r="I1568" s="359">
        <v>20150825</v>
      </c>
      <c r="J1568" s="359">
        <v>20150827</v>
      </c>
      <c r="K1568" s="359" t="s">
        <v>18962</v>
      </c>
      <c r="L1568" s="359" t="s">
        <v>18963</v>
      </c>
      <c r="M1568" s="358" t="s">
        <v>18944</v>
      </c>
      <c r="N1568" s="212" t="s">
        <v>18885</v>
      </c>
      <c r="O1568" s="212"/>
      <c r="P1568" s="359"/>
      <c r="Q1568" s="359"/>
      <c r="R1568" s="359"/>
      <c r="S1568" s="369" t="s">
        <v>18873</v>
      </c>
      <c r="T1568" s="382">
        <v>0</v>
      </c>
      <c r="U1568" s="465" t="s">
        <v>18945</v>
      </c>
      <c r="V1568" s="211"/>
      <c r="W1568" s="382" t="s">
        <v>18946</v>
      </c>
      <c r="X1568" s="382">
        <v>22</v>
      </c>
      <c r="Y1568" s="382">
        <v>1.1000000000000001</v>
      </c>
      <c r="Z1568" s="434" t="s">
        <v>18947</v>
      </c>
    </row>
    <row r="1569" spans="2:26">
      <c r="B1569" s="364" t="s">
        <v>970</v>
      </c>
      <c r="C1569" s="276" t="s">
        <v>18938</v>
      </c>
      <c r="D1569" s="276" t="s">
        <v>18939</v>
      </c>
      <c r="E1569" s="359" t="s">
        <v>18940</v>
      </c>
      <c r="F1569" s="359" t="s">
        <v>18940</v>
      </c>
      <c r="H1569" s="359" t="s">
        <v>18941</v>
      </c>
      <c r="I1569" s="359">
        <v>20150825</v>
      </c>
      <c r="J1569" s="359">
        <v>20150827</v>
      </c>
      <c r="K1569" s="359" t="s">
        <v>18964</v>
      </c>
      <c r="L1569" s="359" t="s">
        <v>18965</v>
      </c>
      <c r="M1569" s="358" t="s">
        <v>18944</v>
      </c>
      <c r="N1569" s="212" t="s">
        <v>18885</v>
      </c>
      <c r="O1569" s="212"/>
      <c r="P1569" s="359"/>
      <c r="Q1569" s="359"/>
      <c r="R1569" s="359"/>
      <c r="S1569" s="369" t="s">
        <v>18873</v>
      </c>
      <c r="T1569" s="382">
        <v>0</v>
      </c>
      <c r="U1569" s="465" t="s">
        <v>18945</v>
      </c>
      <c r="V1569" s="211"/>
      <c r="W1569" s="382" t="s">
        <v>18946</v>
      </c>
      <c r="X1569" s="382">
        <v>22</v>
      </c>
      <c r="Y1569" s="382">
        <v>1.1000000000000001</v>
      </c>
      <c r="Z1569" s="434" t="s">
        <v>18947</v>
      </c>
    </row>
    <row r="1570" spans="2:26">
      <c r="B1570" s="364" t="s">
        <v>970</v>
      </c>
      <c r="C1570" s="276" t="s">
        <v>18938</v>
      </c>
      <c r="D1570" s="276" t="s">
        <v>18939</v>
      </c>
      <c r="E1570" s="359" t="s">
        <v>18940</v>
      </c>
      <c r="F1570" s="359" t="s">
        <v>18940</v>
      </c>
      <c r="H1570" s="359" t="s">
        <v>18941</v>
      </c>
      <c r="I1570" s="359">
        <v>20150825</v>
      </c>
      <c r="J1570" s="359">
        <v>20150827</v>
      </c>
      <c r="K1570" s="359" t="s">
        <v>18966</v>
      </c>
      <c r="L1570" s="359" t="s">
        <v>18967</v>
      </c>
      <c r="M1570" s="358" t="s">
        <v>18944</v>
      </c>
      <c r="N1570" s="212" t="s">
        <v>18885</v>
      </c>
      <c r="O1570" s="212"/>
      <c r="P1570" s="359"/>
      <c r="Q1570" s="359"/>
      <c r="R1570" s="359"/>
      <c r="S1570" s="369" t="s">
        <v>18873</v>
      </c>
      <c r="T1570" s="382">
        <v>0</v>
      </c>
      <c r="U1570" s="465" t="s">
        <v>18945</v>
      </c>
      <c r="V1570" s="211"/>
      <c r="W1570" s="382" t="s">
        <v>18946</v>
      </c>
      <c r="X1570" s="382">
        <v>22</v>
      </c>
      <c r="Y1570" s="382">
        <v>1.1000000000000001</v>
      </c>
      <c r="Z1570" s="434" t="s">
        <v>18947</v>
      </c>
    </row>
    <row r="1571" spans="2:26">
      <c r="B1571" s="364" t="s">
        <v>970</v>
      </c>
      <c r="C1571" s="276" t="s">
        <v>18938</v>
      </c>
      <c r="D1571" s="276" t="s">
        <v>18939</v>
      </c>
      <c r="E1571" s="359" t="s">
        <v>18940</v>
      </c>
      <c r="F1571" s="359" t="s">
        <v>18940</v>
      </c>
      <c r="H1571" s="359" t="s">
        <v>18941</v>
      </c>
      <c r="I1571" s="359">
        <v>20150825</v>
      </c>
      <c r="J1571" s="359">
        <v>20150827</v>
      </c>
      <c r="K1571" s="359" t="s">
        <v>18968</v>
      </c>
      <c r="L1571" s="359" t="s">
        <v>18969</v>
      </c>
      <c r="M1571" s="358" t="s">
        <v>18944</v>
      </c>
      <c r="N1571" s="212" t="s">
        <v>18885</v>
      </c>
      <c r="O1571" s="212"/>
      <c r="P1571" s="359"/>
      <c r="Q1571" s="359"/>
      <c r="R1571" s="359"/>
      <c r="S1571" s="369" t="s">
        <v>18873</v>
      </c>
      <c r="T1571" s="382">
        <v>0</v>
      </c>
      <c r="U1571" s="465" t="s">
        <v>18945</v>
      </c>
      <c r="V1571" s="211"/>
      <c r="W1571" s="382" t="s">
        <v>18946</v>
      </c>
      <c r="X1571" s="382">
        <v>22</v>
      </c>
      <c r="Y1571" s="382">
        <v>1.1000000000000001</v>
      </c>
      <c r="Z1571" s="434" t="s">
        <v>18947</v>
      </c>
    </row>
    <row r="1572" spans="2:26">
      <c r="B1572" s="364" t="s">
        <v>970</v>
      </c>
      <c r="C1572" s="276" t="s">
        <v>18938</v>
      </c>
      <c r="D1572" s="276" t="s">
        <v>18939</v>
      </c>
      <c r="E1572" s="359" t="s">
        <v>18940</v>
      </c>
      <c r="F1572" s="359" t="s">
        <v>18940</v>
      </c>
      <c r="H1572" s="359" t="s">
        <v>18941</v>
      </c>
      <c r="I1572" s="359">
        <v>20150825</v>
      </c>
      <c r="J1572" s="359">
        <v>20150827</v>
      </c>
      <c r="K1572" s="359" t="s">
        <v>18970</v>
      </c>
      <c r="L1572" s="359" t="s">
        <v>18971</v>
      </c>
      <c r="M1572" s="358" t="s">
        <v>18944</v>
      </c>
      <c r="N1572" s="212" t="s">
        <v>18885</v>
      </c>
      <c r="O1572" s="212"/>
      <c r="P1572" s="359"/>
      <c r="Q1572" s="359"/>
      <c r="R1572" s="359"/>
      <c r="S1572" s="369" t="s">
        <v>18873</v>
      </c>
      <c r="T1572" s="382">
        <v>0</v>
      </c>
      <c r="U1572" s="465" t="s">
        <v>18945</v>
      </c>
      <c r="V1572" s="211"/>
      <c r="W1572" s="382" t="s">
        <v>18946</v>
      </c>
      <c r="X1572" s="382">
        <v>22</v>
      </c>
      <c r="Y1572" s="382">
        <v>1.1000000000000001</v>
      </c>
      <c r="Z1572" s="434" t="s">
        <v>18947</v>
      </c>
    </row>
    <row r="1573" spans="2:26">
      <c r="B1573" s="364" t="s">
        <v>970</v>
      </c>
      <c r="C1573" s="276" t="s">
        <v>18938</v>
      </c>
      <c r="D1573" s="276" t="s">
        <v>18939</v>
      </c>
      <c r="E1573" s="359" t="s">
        <v>18940</v>
      </c>
      <c r="F1573" s="359" t="s">
        <v>18940</v>
      </c>
      <c r="H1573" s="359" t="s">
        <v>18941</v>
      </c>
      <c r="I1573" s="359">
        <v>20150825</v>
      </c>
      <c r="J1573" s="359">
        <v>20150827</v>
      </c>
      <c r="K1573" s="359" t="s">
        <v>18972</v>
      </c>
      <c r="L1573" s="359" t="s">
        <v>18973</v>
      </c>
      <c r="M1573" s="358" t="s">
        <v>18944</v>
      </c>
      <c r="N1573" s="212" t="s">
        <v>18885</v>
      </c>
      <c r="O1573" s="212"/>
      <c r="P1573" s="359"/>
      <c r="Q1573" s="359"/>
      <c r="R1573" s="359"/>
      <c r="S1573" s="369" t="s">
        <v>18873</v>
      </c>
      <c r="T1573" s="382">
        <v>0</v>
      </c>
      <c r="U1573" s="465" t="s">
        <v>18945</v>
      </c>
      <c r="V1573" s="211"/>
      <c r="W1573" s="382" t="s">
        <v>18946</v>
      </c>
      <c r="X1573" s="382">
        <v>22</v>
      </c>
      <c r="Y1573" s="382">
        <v>1.1000000000000001</v>
      </c>
      <c r="Z1573" s="434" t="s">
        <v>18947</v>
      </c>
    </row>
    <row r="1574" spans="2:26">
      <c r="B1574" s="364" t="s">
        <v>970</v>
      </c>
      <c r="C1574" s="276" t="s">
        <v>18938</v>
      </c>
      <c r="D1574" s="276" t="s">
        <v>18939</v>
      </c>
      <c r="E1574" s="359" t="s">
        <v>18940</v>
      </c>
      <c r="F1574" s="359" t="s">
        <v>18940</v>
      </c>
      <c r="H1574" s="359" t="s">
        <v>18941</v>
      </c>
      <c r="I1574" s="359">
        <v>20150825</v>
      </c>
      <c r="J1574" s="359">
        <v>20150827</v>
      </c>
      <c r="K1574" s="359" t="s">
        <v>18974</v>
      </c>
      <c r="L1574" s="359" t="s">
        <v>18975</v>
      </c>
      <c r="M1574" s="358" t="s">
        <v>18944</v>
      </c>
      <c r="N1574" s="212" t="s">
        <v>18885</v>
      </c>
      <c r="O1574" s="212"/>
      <c r="P1574" s="359"/>
      <c r="Q1574" s="359"/>
      <c r="R1574" s="359"/>
      <c r="S1574" s="369" t="s">
        <v>18873</v>
      </c>
      <c r="T1574" s="382">
        <v>0</v>
      </c>
      <c r="U1574" s="465" t="s">
        <v>18945</v>
      </c>
      <c r="V1574" s="211"/>
      <c r="W1574" s="382" t="s">
        <v>18946</v>
      </c>
      <c r="X1574" s="382">
        <v>22</v>
      </c>
      <c r="Y1574" s="382">
        <v>1.1000000000000001</v>
      </c>
      <c r="Z1574" s="434" t="s">
        <v>18947</v>
      </c>
    </row>
    <row r="1575" spans="2:26">
      <c r="B1575" s="364" t="s">
        <v>970</v>
      </c>
      <c r="C1575" s="276" t="s">
        <v>18938</v>
      </c>
      <c r="D1575" s="276" t="s">
        <v>18939</v>
      </c>
      <c r="E1575" s="359" t="s">
        <v>18940</v>
      </c>
      <c r="F1575" s="359" t="s">
        <v>18940</v>
      </c>
      <c r="H1575" s="359" t="s">
        <v>18941</v>
      </c>
      <c r="I1575" s="359">
        <v>20150825</v>
      </c>
      <c r="J1575" s="359">
        <v>20150827</v>
      </c>
      <c r="K1575" s="359" t="s">
        <v>18976</v>
      </c>
      <c r="L1575" s="359" t="s">
        <v>18977</v>
      </c>
      <c r="M1575" s="358" t="s">
        <v>18944</v>
      </c>
      <c r="N1575" s="212" t="s">
        <v>18885</v>
      </c>
      <c r="O1575" s="212"/>
      <c r="P1575" s="359"/>
      <c r="Q1575" s="359"/>
      <c r="R1575" s="359"/>
      <c r="S1575" s="369" t="s">
        <v>18873</v>
      </c>
      <c r="T1575" s="382">
        <v>0</v>
      </c>
      <c r="U1575" s="465" t="s">
        <v>18945</v>
      </c>
      <c r="V1575" s="211"/>
      <c r="W1575" s="382" t="s">
        <v>18946</v>
      </c>
      <c r="X1575" s="382">
        <v>22</v>
      </c>
      <c r="Y1575" s="382">
        <v>1.1000000000000001</v>
      </c>
      <c r="Z1575" s="434" t="s">
        <v>18947</v>
      </c>
    </row>
    <row r="1576" spans="2:26">
      <c r="B1576" s="364" t="s">
        <v>970</v>
      </c>
      <c r="C1576" s="276" t="s">
        <v>18938</v>
      </c>
      <c r="D1576" s="276" t="s">
        <v>18939</v>
      </c>
      <c r="E1576" s="359" t="s">
        <v>18940</v>
      </c>
      <c r="F1576" s="359" t="s">
        <v>18940</v>
      </c>
      <c r="H1576" s="359" t="s">
        <v>18941</v>
      </c>
      <c r="I1576" s="359">
        <v>20150825</v>
      </c>
      <c r="J1576" s="359">
        <v>20150827</v>
      </c>
      <c r="K1576" s="359" t="s">
        <v>18978</v>
      </c>
      <c r="L1576" s="359" t="s">
        <v>18979</v>
      </c>
      <c r="M1576" s="358" t="s">
        <v>18944</v>
      </c>
      <c r="N1576" s="212" t="s">
        <v>18885</v>
      </c>
      <c r="O1576" s="212"/>
      <c r="P1576" s="359"/>
      <c r="Q1576" s="359"/>
      <c r="R1576" s="359"/>
      <c r="S1576" s="369" t="s">
        <v>18873</v>
      </c>
      <c r="T1576" s="382">
        <v>0</v>
      </c>
      <c r="U1576" s="465" t="s">
        <v>18945</v>
      </c>
      <c r="V1576" s="211"/>
      <c r="W1576" s="382" t="s">
        <v>18946</v>
      </c>
      <c r="X1576" s="382">
        <v>22</v>
      </c>
      <c r="Y1576" s="382">
        <v>1.1000000000000001</v>
      </c>
      <c r="Z1576" s="434" t="s">
        <v>18947</v>
      </c>
    </row>
    <row r="1577" spans="2:26">
      <c r="B1577" s="364" t="s">
        <v>970</v>
      </c>
      <c r="C1577" s="276" t="s">
        <v>18938</v>
      </c>
      <c r="D1577" s="276" t="s">
        <v>18939</v>
      </c>
      <c r="E1577" s="359" t="s">
        <v>18940</v>
      </c>
      <c r="F1577" s="359" t="s">
        <v>18940</v>
      </c>
      <c r="H1577" s="359" t="s">
        <v>18941</v>
      </c>
      <c r="I1577" s="359">
        <v>20150825</v>
      </c>
      <c r="J1577" s="359">
        <v>20150827</v>
      </c>
      <c r="K1577" s="359" t="s">
        <v>18980</v>
      </c>
      <c r="L1577" s="359" t="s">
        <v>18981</v>
      </c>
      <c r="M1577" s="358" t="s">
        <v>18944</v>
      </c>
      <c r="N1577" s="212" t="s">
        <v>18885</v>
      </c>
      <c r="O1577" s="212"/>
      <c r="P1577" s="359"/>
      <c r="Q1577" s="359"/>
      <c r="R1577" s="359"/>
      <c r="S1577" s="369" t="s">
        <v>18873</v>
      </c>
      <c r="T1577" s="382">
        <v>0</v>
      </c>
      <c r="U1577" s="465" t="s">
        <v>18945</v>
      </c>
      <c r="V1577" s="211"/>
      <c r="W1577" s="382" t="s">
        <v>18946</v>
      </c>
      <c r="X1577" s="382">
        <v>22</v>
      </c>
      <c r="Y1577" s="382">
        <v>1.1000000000000001</v>
      </c>
      <c r="Z1577" s="434" t="s">
        <v>18947</v>
      </c>
    </row>
    <row r="1578" spans="2:26">
      <c r="B1578" s="364" t="s">
        <v>970</v>
      </c>
      <c r="C1578" s="276" t="s">
        <v>18938</v>
      </c>
      <c r="D1578" s="276" t="s">
        <v>18939</v>
      </c>
      <c r="E1578" s="359" t="s">
        <v>18940</v>
      </c>
      <c r="F1578" s="359" t="s">
        <v>18940</v>
      </c>
      <c r="H1578" s="359" t="s">
        <v>18941</v>
      </c>
      <c r="I1578" s="359">
        <v>20150825</v>
      </c>
      <c r="J1578" s="359">
        <v>20150827</v>
      </c>
      <c r="K1578" s="359" t="s">
        <v>18982</v>
      </c>
      <c r="L1578" s="359" t="s">
        <v>18983</v>
      </c>
      <c r="M1578" s="358" t="s">
        <v>18944</v>
      </c>
      <c r="N1578" s="212" t="s">
        <v>18885</v>
      </c>
      <c r="O1578" s="212"/>
      <c r="P1578" s="359"/>
      <c r="Q1578" s="359"/>
      <c r="R1578" s="359"/>
      <c r="S1578" s="369" t="s">
        <v>18873</v>
      </c>
      <c r="T1578" s="382">
        <v>0</v>
      </c>
      <c r="U1578" s="465" t="s">
        <v>18945</v>
      </c>
      <c r="V1578" s="211"/>
      <c r="W1578" s="382" t="s">
        <v>18946</v>
      </c>
      <c r="X1578" s="382">
        <v>22</v>
      </c>
      <c r="Y1578" s="382">
        <v>1.1000000000000001</v>
      </c>
      <c r="Z1578" s="434" t="s">
        <v>18947</v>
      </c>
    </row>
    <row r="1579" spans="2:26">
      <c r="B1579" s="364" t="s">
        <v>970</v>
      </c>
      <c r="C1579" s="276" t="s">
        <v>18938</v>
      </c>
      <c r="D1579" s="276" t="s">
        <v>18939</v>
      </c>
      <c r="E1579" s="359" t="s">
        <v>18940</v>
      </c>
      <c r="F1579" s="359" t="s">
        <v>18940</v>
      </c>
      <c r="H1579" s="359" t="s">
        <v>18941</v>
      </c>
      <c r="I1579" s="359">
        <v>20150825</v>
      </c>
      <c r="J1579" s="359">
        <v>20150827</v>
      </c>
      <c r="K1579" s="359" t="s">
        <v>18984</v>
      </c>
      <c r="L1579" s="359" t="s">
        <v>18985</v>
      </c>
      <c r="M1579" s="358" t="s">
        <v>18944</v>
      </c>
      <c r="N1579" s="212" t="s">
        <v>18885</v>
      </c>
      <c r="O1579" s="212"/>
      <c r="P1579" s="359"/>
      <c r="Q1579" s="359"/>
      <c r="R1579" s="359"/>
      <c r="S1579" s="369" t="s">
        <v>18873</v>
      </c>
      <c r="T1579" s="382">
        <v>0</v>
      </c>
      <c r="U1579" s="465" t="s">
        <v>18945</v>
      </c>
      <c r="V1579" s="211"/>
      <c r="W1579" s="382" t="s">
        <v>18946</v>
      </c>
      <c r="X1579" s="382">
        <v>22</v>
      </c>
      <c r="Y1579" s="382">
        <v>1.1000000000000001</v>
      </c>
      <c r="Z1579" s="434" t="s">
        <v>18947</v>
      </c>
    </row>
    <row r="1580" spans="2:26">
      <c r="B1580" s="364" t="s">
        <v>970</v>
      </c>
      <c r="C1580" s="276" t="s">
        <v>18938</v>
      </c>
      <c r="D1580" s="276" t="s">
        <v>18939</v>
      </c>
      <c r="E1580" s="359" t="s">
        <v>18940</v>
      </c>
      <c r="F1580" s="359" t="s">
        <v>18940</v>
      </c>
      <c r="H1580" s="359" t="s">
        <v>18941</v>
      </c>
      <c r="I1580" s="359">
        <v>20150825</v>
      </c>
      <c r="J1580" s="359">
        <v>20150827</v>
      </c>
      <c r="K1580" s="359" t="s">
        <v>18986</v>
      </c>
      <c r="L1580" s="359" t="s">
        <v>18987</v>
      </c>
      <c r="M1580" s="358" t="s">
        <v>18944</v>
      </c>
      <c r="N1580" s="212" t="s">
        <v>18885</v>
      </c>
      <c r="O1580" s="212"/>
      <c r="P1580" s="359"/>
      <c r="Q1580" s="359"/>
      <c r="R1580" s="359"/>
      <c r="S1580" s="369" t="s">
        <v>18873</v>
      </c>
      <c r="T1580" s="382">
        <v>0</v>
      </c>
      <c r="U1580" s="465" t="s">
        <v>18945</v>
      </c>
      <c r="V1580" s="211"/>
      <c r="W1580" s="382" t="s">
        <v>18946</v>
      </c>
      <c r="X1580" s="382">
        <v>22</v>
      </c>
      <c r="Y1580" s="382">
        <v>1.1000000000000001</v>
      </c>
      <c r="Z1580" s="434" t="s">
        <v>18947</v>
      </c>
    </row>
    <row r="1581" spans="2:26">
      <c r="B1581" s="364" t="s">
        <v>970</v>
      </c>
      <c r="C1581" s="276" t="s">
        <v>18938</v>
      </c>
      <c r="D1581" s="276" t="s">
        <v>18939</v>
      </c>
      <c r="E1581" s="359" t="s">
        <v>18940</v>
      </c>
      <c r="F1581" s="359" t="s">
        <v>18940</v>
      </c>
      <c r="H1581" s="359" t="s">
        <v>18941</v>
      </c>
      <c r="I1581" s="359">
        <v>20150825</v>
      </c>
      <c r="J1581" s="359">
        <v>20150827</v>
      </c>
      <c r="K1581" s="359" t="s">
        <v>18988</v>
      </c>
      <c r="L1581" s="359" t="s">
        <v>18989</v>
      </c>
      <c r="M1581" s="358" t="s">
        <v>18944</v>
      </c>
      <c r="N1581" s="212" t="s">
        <v>18885</v>
      </c>
      <c r="O1581" s="212"/>
      <c r="P1581" s="359"/>
      <c r="Q1581" s="359"/>
      <c r="R1581" s="359"/>
      <c r="S1581" s="369" t="s">
        <v>18873</v>
      </c>
      <c r="T1581" s="382">
        <v>0</v>
      </c>
      <c r="U1581" s="465" t="s">
        <v>18945</v>
      </c>
      <c r="V1581" s="211"/>
      <c r="W1581" s="382" t="s">
        <v>18946</v>
      </c>
      <c r="X1581" s="382">
        <v>22</v>
      </c>
      <c r="Y1581" s="382">
        <v>1.1000000000000001</v>
      </c>
      <c r="Z1581" s="434" t="s">
        <v>18947</v>
      </c>
    </row>
    <row r="1582" spans="2:26">
      <c r="B1582" s="364" t="s">
        <v>970</v>
      </c>
      <c r="C1582" s="276" t="s">
        <v>18938</v>
      </c>
      <c r="D1582" s="276" t="s">
        <v>18939</v>
      </c>
      <c r="E1582" s="359" t="s">
        <v>18940</v>
      </c>
      <c r="F1582" s="359" t="s">
        <v>18940</v>
      </c>
      <c r="H1582" s="359" t="s">
        <v>18941</v>
      </c>
      <c r="I1582" s="359">
        <v>20150825</v>
      </c>
      <c r="J1582" s="359">
        <v>20150827</v>
      </c>
      <c r="K1582" s="359" t="s">
        <v>18990</v>
      </c>
      <c r="L1582" s="359" t="s">
        <v>18991</v>
      </c>
      <c r="M1582" s="358" t="s">
        <v>18944</v>
      </c>
      <c r="N1582" s="212" t="s">
        <v>18885</v>
      </c>
      <c r="O1582" s="212"/>
      <c r="P1582" s="359"/>
      <c r="Q1582" s="359"/>
      <c r="R1582" s="359"/>
      <c r="S1582" s="369" t="s">
        <v>18873</v>
      </c>
      <c r="T1582" s="382">
        <v>0</v>
      </c>
      <c r="U1582" s="465" t="s">
        <v>18945</v>
      </c>
      <c r="V1582" s="211"/>
      <c r="W1582" s="382" t="s">
        <v>18946</v>
      </c>
      <c r="X1582" s="382">
        <v>22</v>
      </c>
      <c r="Y1582" s="382">
        <v>1.1000000000000001</v>
      </c>
      <c r="Z1582" s="434" t="s">
        <v>18947</v>
      </c>
    </row>
    <row r="1583" spans="2:26">
      <c r="B1583" s="364" t="s">
        <v>970</v>
      </c>
      <c r="C1583" s="276" t="s">
        <v>18938</v>
      </c>
      <c r="D1583" s="276" t="s">
        <v>18939</v>
      </c>
      <c r="E1583" s="359" t="s">
        <v>18940</v>
      </c>
      <c r="F1583" s="359" t="s">
        <v>18940</v>
      </c>
      <c r="H1583" s="359" t="s">
        <v>18941</v>
      </c>
      <c r="I1583" s="359">
        <v>20150825</v>
      </c>
      <c r="J1583" s="359">
        <v>20150827</v>
      </c>
      <c r="K1583" s="359" t="s">
        <v>18992</v>
      </c>
      <c r="L1583" s="359" t="s">
        <v>18993</v>
      </c>
      <c r="M1583" s="358" t="s">
        <v>18944</v>
      </c>
      <c r="N1583" s="212" t="s">
        <v>18885</v>
      </c>
      <c r="O1583" s="212"/>
      <c r="P1583" s="359"/>
      <c r="Q1583" s="359"/>
      <c r="R1583" s="359"/>
      <c r="S1583" s="369" t="s">
        <v>18873</v>
      </c>
      <c r="T1583" s="382">
        <v>0</v>
      </c>
      <c r="U1583" s="465" t="s">
        <v>18945</v>
      </c>
      <c r="V1583" s="211"/>
      <c r="W1583" s="382" t="s">
        <v>18946</v>
      </c>
      <c r="X1583" s="382">
        <v>22</v>
      </c>
      <c r="Y1583" s="382">
        <v>1.1000000000000001</v>
      </c>
      <c r="Z1583" s="434" t="s">
        <v>18947</v>
      </c>
    </row>
    <row r="1584" spans="2:26">
      <c r="B1584" s="364" t="s">
        <v>970</v>
      </c>
      <c r="C1584" s="276" t="s">
        <v>18938</v>
      </c>
      <c r="D1584" s="276" t="s">
        <v>18939</v>
      </c>
      <c r="E1584" s="359" t="s">
        <v>18940</v>
      </c>
      <c r="F1584" s="359" t="s">
        <v>18940</v>
      </c>
      <c r="H1584" s="359" t="s">
        <v>18941</v>
      </c>
      <c r="I1584" s="359">
        <v>20150825</v>
      </c>
      <c r="J1584" s="359">
        <v>20150827</v>
      </c>
      <c r="K1584" s="359" t="s">
        <v>18994</v>
      </c>
      <c r="L1584" s="359" t="s">
        <v>18995</v>
      </c>
      <c r="M1584" s="358" t="s">
        <v>18944</v>
      </c>
      <c r="N1584" s="212" t="s">
        <v>18885</v>
      </c>
      <c r="O1584" s="212"/>
      <c r="P1584" s="359"/>
      <c r="Q1584" s="359"/>
      <c r="R1584" s="359"/>
      <c r="S1584" s="369" t="s">
        <v>18873</v>
      </c>
      <c r="T1584" s="382">
        <v>0</v>
      </c>
      <c r="U1584" s="465" t="s">
        <v>18945</v>
      </c>
      <c r="V1584" s="211"/>
      <c r="W1584" s="382" t="s">
        <v>18946</v>
      </c>
      <c r="X1584" s="382">
        <v>22</v>
      </c>
      <c r="Y1584" s="382">
        <v>1.1000000000000001</v>
      </c>
      <c r="Z1584" s="434" t="s">
        <v>18947</v>
      </c>
    </row>
    <row r="1585" spans="1:26">
      <c r="B1585" s="364" t="s">
        <v>970</v>
      </c>
      <c r="C1585" s="276" t="s">
        <v>18938</v>
      </c>
      <c r="D1585" s="276" t="s">
        <v>18939</v>
      </c>
      <c r="E1585" s="359" t="s">
        <v>18940</v>
      </c>
      <c r="F1585" s="359" t="s">
        <v>18940</v>
      </c>
      <c r="H1585" s="359" t="s">
        <v>18941</v>
      </c>
      <c r="I1585" s="359">
        <v>20150825</v>
      </c>
      <c r="J1585" s="359">
        <v>20150827</v>
      </c>
      <c r="K1585" s="359" t="s">
        <v>18996</v>
      </c>
      <c r="L1585" s="359" t="s">
        <v>18997</v>
      </c>
      <c r="M1585" s="358" t="s">
        <v>18944</v>
      </c>
      <c r="N1585" s="212" t="s">
        <v>18885</v>
      </c>
      <c r="O1585" s="212"/>
      <c r="P1585" s="359"/>
      <c r="Q1585" s="359"/>
      <c r="R1585" s="359"/>
      <c r="S1585" s="369" t="s">
        <v>18873</v>
      </c>
      <c r="T1585" s="382">
        <v>0</v>
      </c>
      <c r="U1585" s="465" t="s">
        <v>18945</v>
      </c>
      <c r="V1585" s="211"/>
      <c r="W1585" s="382" t="s">
        <v>18946</v>
      </c>
      <c r="X1585" s="382">
        <v>22</v>
      </c>
      <c r="Y1585" s="382">
        <v>1.1000000000000001</v>
      </c>
      <c r="Z1585" s="434" t="s">
        <v>18947</v>
      </c>
    </row>
    <row r="1586" spans="1:26">
      <c r="B1586" s="364" t="s">
        <v>970</v>
      </c>
      <c r="C1586" s="276" t="s">
        <v>18938</v>
      </c>
      <c r="D1586" s="276" t="s">
        <v>18939</v>
      </c>
      <c r="E1586" s="359" t="s">
        <v>18940</v>
      </c>
      <c r="F1586" s="359" t="s">
        <v>18940</v>
      </c>
      <c r="H1586" s="359" t="s">
        <v>18941</v>
      </c>
      <c r="I1586" s="359">
        <v>20150825</v>
      </c>
      <c r="J1586" s="359">
        <v>20150827</v>
      </c>
      <c r="K1586" s="359" t="s">
        <v>18998</v>
      </c>
      <c r="L1586" s="359" t="s">
        <v>18999</v>
      </c>
      <c r="M1586" s="358" t="s">
        <v>18944</v>
      </c>
      <c r="N1586" s="212" t="s">
        <v>18885</v>
      </c>
      <c r="O1586" s="212"/>
      <c r="P1586" s="359"/>
      <c r="Q1586" s="359"/>
      <c r="R1586" s="359"/>
      <c r="S1586" s="369" t="s">
        <v>18873</v>
      </c>
      <c r="T1586" s="382">
        <v>0</v>
      </c>
      <c r="U1586" s="465" t="s">
        <v>18945</v>
      </c>
      <c r="V1586" s="211"/>
      <c r="W1586" s="382" t="s">
        <v>18946</v>
      </c>
      <c r="X1586" s="382">
        <v>22</v>
      </c>
      <c r="Y1586" s="382">
        <v>1.1000000000000001</v>
      </c>
      <c r="Z1586" s="434" t="s">
        <v>18947</v>
      </c>
    </row>
    <row r="1587" spans="1:26">
      <c r="B1587" s="364" t="s">
        <v>970</v>
      </c>
      <c r="C1587" s="276" t="s">
        <v>18938</v>
      </c>
      <c r="D1587" s="276" t="s">
        <v>18939</v>
      </c>
      <c r="E1587" s="359" t="s">
        <v>18940</v>
      </c>
      <c r="F1587" s="359" t="s">
        <v>18940</v>
      </c>
      <c r="H1587" s="359" t="s">
        <v>18941</v>
      </c>
      <c r="I1587" s="359">
        <v>20150825</v>
      </c>
      <c r="J1587" s="359">
        <v>20150827</v>
      </c>
      <c r="K1587" s="359" t="s">
        <v>19000</v>
      </c>
      <c r="L1587" s="359" t="s">
        <v>19001</v>
      </c>
      <c r="M1587" s="358" t="s">
        <v>18944</v>
      </c>
      <c r="N1587" s="212" t="s">
        <v>18885</v>
      </c>
      <c r="O1587" s="212"/>
      <c r="P1587" s="359"/>
      <c r="Q1587" s="359"/>
      <c r="R1587" s="359"/>
      <c r="S1587" s="369" t="s">
        <v>18873</v>
      </c>
      <c r="T1587" s="382">
        <v>0</v>
      </c>
      <c r="U1587" s="465" t="s">
        <v>18945</v>
      </c>
      <c r="V1587" s="211"/>
      <c r="W1587" s="382" t="s">
        <v>18946</v>
      </c>
      <c r="X1587" s="382">
        <v>22</v>
      </c>
      <c r="Y1587" s="382">
        <v>1.1000000000000001</v>
      </c>
      <c r="Z1587" s="434" t="s">
        <v>18947</v>
      </c>
    </row>
    <row r="1588" spans="1:26">
      <c r="B1588" s="364" t="s">
        <v>970</v>
      </c>
      <c r="C1588" s="276" t="s">
        <v>18938</v>
      </c>
      <c r="D1588" s="276" t="s">
        <v>18939</v>
      </c>
      <c r="E1588" s="359" t="s">
        <v>18940</v>
      </c>
      <c r="F1588" s="359" t="s">
        <v>18940</v>
      </c>
      <c r="H1588" s="359" t="s">
        <v>18941</v>
      </c>
      <c r="I1588" s="359">
        <v>20150825</v>
      </c>
      <c r="J1588" s="359">
        <v>20150827</v>
      </c>
      <c r="K1588" s="359" t="s">
        <v>19002</v>
      </c>
      <c r="L1588" s="359" t="s">
        <v>19003</v>
      </c>
      <c r="M1588" s="358" t="s">
        <v>18944</v>
      </c>
      <c r="N1588" s="212" t="s">
        <v>18885</v>
      </c>
      <c r="O1588" s="212"/>
      <c r="P1588" s="359"/>
      <c r="Q1588" s="359"/>
      <c r="R1588" s="359"/>
      <c r="S1588" s="369" t="s">
        <v>18873</v>
      </c>
      <c r="T1588" s="382">
        <v>0</v>
      </c>
      <c r="U1588" s="465" t="s">
        <v>18945</v>
      </c>
      <c r="V1588" s="211"/>
      <c r="W1588" s="382" t="s">
        <v>18946</v>
      </c>
      <c r="X1588" s="382">
        <v>22</v>
      </c>
      <c r="Y1588" s="382">
        <v>1.1000000000000001</v>
      </c>
      <c r="Z1588" s="434" t="s">
        <v>18947</v>
      </c>
    </row>
    <row r="1589" spans="1:26">
      <c r="B1589" s="364" t="s">
        <v>970</v>
      </c>
      <c r="C1589" s="276" t="s">
        <v>18938</v>
      </c>
      <c r="D1589" s="276" t="s">
        <v>18939</v>
      </c>
      <c r="E1589" s="359" t="s">
        <v>18940</v>
      </c>
      <c r="F1589" s="359" t="s">
        <v>18940</v>
      </c>
      <c r="H1589" s="359" t="s">
        <v>18941</v>
      </c>
      <c r="I1589" s="359">
        <v>20150825</v>
      </c>
      <c r="J1589" s="359">
        <v>20150827</v>
      </c>
      <c r="K1589" s="359" t="s">
        <v>19004</v>
      </c>
      <c r="L1589" s="359" t="s">
        <v>19005</v>
      </c>
      <c r="M1589" s="358" t="s">
        <v>18944</v>
      </c>
      <c r="N1589" s="212" t="s">
        <v>18885</v>
      </c>
      <c r="O1589" s="212"/>
      <c r="P1589" s="359"/>
      <c r="Q1589" s="359"/>
      <c r="R1589" s="359"/>
      <c r="S1589" s="369" t="s">
        <v>18873</v>
      </c>
      <c r="T1589" s="382">
        <v>0</v>
      </c>
      <c r="U1589" s="465" t="s">
        <v>18945</v>
      </c>
      <c r="V1589" s="211"/>
      <c r="W1589" s="382" t="s">
        <v>18946</v>
      </c>
      <c r="X1589" s="382">
        <v>22</v>
      </c>
      <c r="Y1589" s="382">
        <v>1.1000000000000001</v>
      </c>
      <c r="Z1589" s="434" t="s">
        <v>18947</v>
      </c>
    </row>
    <row r="1591" spans="1:26" ht="15" thickBot="1">
      <c r="B1591" s="364" t="s">
        <v>19006</v>
      </c>
      <c r="C1591" s="276" t="s">
        <v>19007</v>
      </c>
      <c r="D1591" s="359" t="s">
        <v>19008</v>
      </c>
      <c r="E1591" s="379"/>
      <c r="F1591" s="379"/>
      <c r="G1591" s="359">
        <v>20150827</v>
      </c>
      <c r="H1591" s="451" t="s">
        <v>19009</v>
      </c>
      <c r="I1591" s="361">
        <v>20150927</v>
      </c>
      <c r="J1591" s="361" t="s">
        <v>13563</v>
      </c>
      <c r="L1591" s="277" t="s">
        <v>19010</v>
      </c>
      <c r="M1591" s="366"/>
      <c r="N1591" s="212" t="s">
        <v>13597</v>
      </c>
      <c r="O1591" s="217" t="s">
        <v>18885</v>
      </c>
      <c r="P1591" s="359"/>
      <c r="Q1591" s="359"/>
      <c r="R1591" s="359"/>
      <c r="S1591" s="369" t="s">
        <v>18873</v>
      </c>
      <c r="T1591" s="365"/>
      <c r="U1591" s="205" t="s">
        <v>18886</v>
      </c>
      <c r="V1591" s="395" t="s">
        <v>18887</v>
      </c>
      <c r="W1591" s="365">
        <v>120</v>
      </c>
      <c r="X1591" s="365">
        <v>8</v>
      </c>
      <c r="Y1591" s="365" t="s">
        <v>13632</v>
      </c>
      <c r="Z1591" s="452" t="s">
        <v>18888</v>
      </c>
    </row>
    <row r="1592" spans="1:26" ht="14.25" thickTop="1">
      <c r="C1592" s="205"/>
      <c r="D1592" s="211"/>
    </row>
    <row r="1593" spans="1:26" ht="14.25">
      <c r="A1593" s="277" t="s">
        <v>19011</v>
      </c>
      <c r="B1593" s="364" t="s">
        <v>13591</v>
      </c>
      <c r="C1593" s="277" t="s">
        <v>19012</v>
      </c>
      <c r="D1593" s="217" t="s">
        <v>19013</v>
      </c>
      <c r="E1593" s="277" t="s">
        <v>19014</v>
      </c>
      <c r="F1593" s="217" t="s">
        <v>19015</v>
      </c>
      <c r="G1593" s="435" t="s">
        <v>19017</v>
      </c>
      <c r="H1593" s="204" t="s">
        <v>19016</v>
      </c>
      <c r="I1593" s="436">
        <v>20150730</v>
      </c>
      <c r="J1593" s="437">
        <v>20150831</v>
      </c>
      <c r="K1593" s="281" t="s">
        <v>19018</v>
      </c>
      <c r="L1593" s="281" t="s">
        <v>19019</v>
      </c>
      <c r="M1593" s="438" t="s">
        <v>14352</v>
      </c>
      <c r="N1593" s="439" t="s">
        <v>19020</v>
      </c>
      <c r="O1593" s="275"/>
      <c r="P1593" s="212"/>
      <c r="Q1593" s="439"/>
      <c r="R1593" s="358" t="s">
        <v>19021</v>
      </c>
      <c r="S1593" s="365" t="s">
        <v>19022</v>
      </c>
      <c r="T1593" s="205" t="s">
        <v>18886</v>
      </c>
      <c r="U1593" s="466" t="s">
        <v>18885</v>
      </c>
      <c r="V1593" s="467">
        <f>7.5*3</f>
        <v>22.5</v>
      </c>
      <c r="W1593" s="440">
        <v>1</v>
      </c>
      <c r="X1593" s="365" t="s">
        <v>14075</v>
      </c>
      <c r="Y1593" s="275" t="s">
        <v>19023</v>
      </c>
    </row>
    <row r="1594" spans="1:26" ht="14.25">
      <c r="A1594" s="277" t="s">
        <v>19024</v>
      </c>
      <c r="B1594" s="364" t="s">
        <v>13591</v>
      </c>
      <c r="C1594" s="277" t="s">
        <v>18854</v>
      </c>
      <c r="D1594" s="217" t="s">
        <v>18855</v>
      </c>
      <c r="E1594" s="277" t="s">
        <v>18856</v>
      </c>
      <c r="F1594" s="217" t="s">
        <v>18857</v>
      </c>
      <c r="G1594" s="435" t="s">
        <v>18859</v>
      </c>
      <c r="H1594" s="204" t="s">
        <v>18858</v>
      </c>
      <c r="I1594" s="436">
        <v>20150730</v>
      </c>
      <c r="J1594" s="437">
        <v>20150831</v>
      </c>
      <c r="K1594" s="281" t="s">
        <v>19025</v>
      </c>
      <c r="L1594" s="281" t="s">
        <v>19026</v>
      </c>
      <c r="M1594" s="438" t="s">
        <v>14352</v>
      </c>
      <c r="N1594" s="439" t="s">
        <v>18862</v>
      </c>
      <c r="O1594" s="275"/>
      <c r="P1594" s="212"/>
      <c r="Q1594" s="439"/>
      <c r="R1594" s="358" t="s">
        <v>18863</v>
      </c>
      <c r="S1594" s="365" t="s">
        <v>19027</v>
      </c>
      <c r="T1594" s="205" t="s">
        <v>18833</v>
      </c>
      <c r="U1594" s="466" t="s">
        <v>19028</v>
      </c>
      <c r="V1594" s="467">
        <f>7.5*3</f>
        <v>22.5</v>
      </c>
      <c r="W1594" s="440">
        <v>1</v>
      </c>
      <c r="X1594" s="365" t="s">
        <v>14075</v>
      </c>
      <c r="Y1594" s="275" t="s">
        <v>19029</v>
      </c>
    </row>
    <row r="1595" spans="1:26" s="468" customFormat="1" ht="14.25">
      <c r="A1595" s="468" t="s">
        <v>19030</v>
      </c>
      <c r="B1595" s="469" t="s">
        <v>13591</v>
      </c>
      <c r="C1595" s="468" t="s">
        <v>19031</v>
      </c>
      <c r="D1595" s="470" t="s">
        <v>19032</v>
      </c>
      <c r="E1595" s="470" t="s">
        <v>18940</v>
      </c>
      <c r="F1595" s="470" t="s">
        <v>18940</v>
      </c>
      <c r="G1595" s="470" t="s">
        <v>19033</v>
      </c>
      <c r="I1595" s="471">
        <v>20150906</v>
      </c>
      <c r="J1595" s="472">
        <v>20150924</v>
      </c>
      <c r="K1595" s="473" t="s">
        <v>19034</v>
      </c>
      <c r="L1595" s="473" t="s">
        <v>18780</v>
      </c>
      <c r="N1595" s="474" t="s">
        <v>14352</v>
      </c>
      <c r="S1595" s="475" t="s">
        <v>19035</v>
      </c>
      <c r="T1595" s="476">
        <v>136</v>
      </c>
      <c r="Z1595" s="468" t="s">
        <v>19036</v>
      </c>
    </row>
    <row r="1597" spans="1:26" ht="14.25">
      <c r="A1597" s="359" t="s">
        <v>19037</v>
      </c>
      <c r="B1597" s="364" t="s">
        <v>3514</v>
      </c>
      <c r="C1597" t="s">
        <v>19038</v>
      </c>
      <c r="D1597" s="359" t="s">
        <v>19039</v>
      </c>
      <c r="E1597" s="359" t="s">
        <v>19038</v>
      </c>
      <c r="F1597" s="359" t="s">
        <v>19039</v>
      </c>
      <c r="G1597" s="359"/>
      <c r="H1597" s="204" t="s">
        <v>19040</v>
      </c>
      <c r="I1597" s="388">
        <v>42247</v>
      </c>
      <c r="J1597" s="361" t="s">
        <v>19041</v>
      </c>
      <c r="K1597" s="366" t="s">
        <v>19042</v>
      </c>
      <c r="L1597" s="361" t="s">
        <v>19042</v>
      </c>
      <c r="M1597" s="212" t="s">
        <v>14352</v>
      </c>
      <c r="N1597" s="361" t="s">
        <v>19043</v>
      </c>
      <c r="O1597" s="359"/>
      <c r="P1597" s="359"/>
      <c r="Q1597" s="359"/>
      <c r="R1597" s="369"/>
      <c r="S1597" s="365"/>
      <c r="T1597" s="205" t="s">
        <v>18886</v>
      </c>
      <c r="U1597" s="361" t="s">
        <v>19043</v>
      </c>
      <c r="V1597" s="365">
        <v>15</v>
      </c>
      <c r="W1597" s="365">
        <v>1</v>
      </c>
      <c r="X1597" s="365" t="s">
        <v>13632</v>
      </c>
      <c r="Y1597" s="393"/>
    </row>
    <row r="1599" spans="1:26" ht="14.25">
      <c r="A1599" s="277" t="s">
        <v>19044</v>
      </c>
      <c r="B1599" s="364" t="s">
        <v>13591</v>
      </c>
      <c r="C1599" s="277" t="s">
        <v>19012</v>
      </c>
      <c r="D1599" s="217" t="s">
        <v>19013</v>
      </c>
      <c r="E1599" s="277" t="s">
        <v>19045</v>
      </c>
      <c r="F1599" s="217" t="s">
        <v>19046</v>
      </c>
      <c r="G1599" s="435" t="s">
        <v>19047</v>
      </c>
      <c r="H1599" s="204" t="s">
        <v>19016</v>
      </c>
      <c r="I1599" s="436">
        <v>20150811</v>
      </c>
      <c r="J1599" s="437">
        <v>20151011</v>
      </c>
      <c r="K1599" s="276" t="s">
        <v>19048</v>
      </c>
      <c r="L1599" s="276" t="s">
        <v>19048</v>
      </c>
      <c r="M1599" s="438" t="s">
        <v>14352</v>
      </c>
      <c r="N1599" s="439" t="s">
        <v>19020</v>
      </c>
      <c r="O1599" s="275"/>
      <c r="P1599" s="212"/>
      <c r="Q1599" s="439"/>
      <c r="R1599" s="358" t="s">
        <v>19049</v>
      </c>
      <c r="S1599" s="365" t="s">
        <v>19050</v>
      </c>
      <c r="T1599" s="205" t="s">
        <v>18886</v>
      </c>
      <c r="U1599" s="439" t="s">
        <v>19020</v>
      </c>
      <c r="V1599" s="374">
        <f>7.5*2</f>
        <v>15</v>
      </c>
      <c r="W1599" s="440">
        <v>1</v>
      </c>
      <c r="X1599" s="365" t="s">
        <v>14075</v>
      </c>
      <c r="Y1599" s="275" t="s">
        <v>19051</v>
      </c>
    </row>
    <row r="1600" spans="1:26" ht="14.25">
      <c r="A1600" s="277" t="s">
        <v>19052</v>
      </c>
      <c r="B1600" s="364" t="s">
        <v>13591</v>
      </c>
      <c r="C1600" s="277" t="s">
        <v>18804</v>
      </c>
      <c r="D1600" s="217" t="s">
        <v>18805</v>
      </c>
      <c r="E1600" s="277" t="s">
        <v>19053</v>
      </c>
      <c r="F1600" s="217" t="s">
        <v>19054</v>
      </c>
      <c r="G1600" s="435" t="s">
        <v>19055</v>
      </c>
      <c r="H1600" s="204" t="s">
        <v>18808</v>
      </c>
      <c r="I1600" s="436">
        <v>20150811</v>
      </c>
      <c r="J1600" s="437">
        <v>20151011</v>
      </c>
      <c r="K1600" s="276" t="s">
        <v>19056</v>
      </c>
      <c r="L1600" s="276" t="s">
        <v>19056</v>
      </c>
      <c r="M1600" s="438" t="s">
        <v>14352</v>
      </c>
      <c r="N1600" s="439" t="s">
        <v>18812</v>
      </c>
      <c r="O1600" s="275"/>
      <c r="P1600" s="212"/>
      <c r="Q1600" s="439"/>
      <c r="R1600" s="358" t="s">
        <v>19057</v>
      </c>
      <c r="S1600" s="365" t="s">
        <v>19058</v>
      </c>
      <c r="T1600" s="205" t="s">
        <v>18815</v>
      </c>
      <c r="U1600" s="439" t="s">
        <v>18812</v>
      </c>
      <c r="V1600" s="374">
        <f t="shared" ref="V1600:V1601" si="5">7.5*2</f>
        <v>15</v>
      </c>
      <c r="W1600" s="440">
        <v>1</v>
      </c>
      <c r="X1600" s="365" t="s">
        <v>14075</v>
      </c>
      <c r="Y1600" s="275" t="s">
        <v>19059</v>
      </c>
    </row>
    <row r="1601" spans="1:25" ht="14.25">
      <c r="A1601" s="277" t="s">
        <v>19060</v>
      </c>
      <c r="B1601" s="364" t="s">
        <v>13591</v>
      </c>
      <c r="C1601" s="277" t="s">
        <v>18854</v>
      </c>
      <c r="D1601" s="217" t="s">
        <v>18855</v>
      </c>
      <c r="E1601" s="277" t="s">
        <v>19061</v>
      </c>
      <c r="F1601" s="217" t="s">
        <v>19062</v>
      </c>
      <c r="G1601" s="435" t="s">
        <v>19063</v>
      </c>
      <c r="H1601" s="204" t="s">
        <v>18858</v>
      </c>
      <c r="I1601" s="436">
        <v>20150811</v>
      </c>
      <c r="J1601" s="437">
        <v>20151011</v>
      </c>
      <c r="K1601" s="276" t="s">
        <v>19064</v>
      </c>
      <c r="L1601" s="276" t="s">
        <v>19064</v>
      </c>
      <c r="M1601" s="438" t="s">
        <v>14352</v>
      </c>
      <c r="N1601" s="439" t="s">
        <v>18862</v>
      </c>
      <c r="O1601" s="275"/>
      <c r="P1601" s="212"/>
      <c r="Q1601" s="439"/>
      <c r="R1601" s="358" t="s">
        <v>19065</v>
      </c>
      <c r="S1601" s="365" t="s">
        <v>18864</v>
      </c>
      <c r="T1601" s="205" t="s">
        <v>18833</v>
      </c>
      <c r="U1601" s="439" t="s">
        <v>18862</v>
      </c>
      <c r="V1601" s="374">
        <f t="shared" si="5"/>
        <v>15</v>
      </c>
      <c r="W1601" s="440">
        <v>1</v>
      </c>
      <c r="X1601" s="365" t="s">
        <v>14075</v>
      </c>
      <c r="Y1601" s="275" t="s">
        <v>19066</v>
      </c>
    </row>
    <row r="1603" spans="1:25" ht="14.25">
      <c r="A1603" s="277" t="s">
        <v>19067</v>
      </c>
      <c r="B1603" s="364" t="s">
        <v>13591</v>
      </c>
      <c r="C1603" s="277" t="s">
        <v>18854</v>
      </c>
      <c r="D1603" s="217" t="s">
        <v>18855</v>
      </c>
      <c r="E1603" s="277" t="s">
        <v>19061</v>
      </c>
      <c r="F1603" s="217" t="s">
        <v>19062</v>
      </c>
      <c r="G1603" s="435" t="s">
        <v>19068</v>
      </c>
      <c r="H1603" s="204" t="s">
        <v>18858</v>
      </c>
      <c r="I1603" s="436">
        <v>20150811</v>
      </c>
      <c r="J1603" s="437">
        <v>20151011</v>
      </c>
      <c r="K1603" s="439" t="s">
        <v>19069</v>
      </c>
      <c r="L1603" s="439" t="s">
        <v>19069</v>
      </c>
      <c r="M1603" s="438" t="s">
        <v>17219</v>
      </c>
      <c r="N1603" s="439" t="s">
        <v>18862</v>
      </c>
      <c r="O1603" s="275"/>
      <c r="P1603" s="212"/>
      <c r="Q1603" s="439"/>
      <c r="R1603" s="275" t="s">
        <v>19070</v>
      </c>
      <c r="S1603" s="365">
        <v>1</v>
      </c>
      <c r="T1603" s="205" t="s">
        <v>18833</v>
      </c>
      <c r="U1603" s="439" t="s">
        <v>18862</v>
      </c>
      <c r="V1603" s="374">
        <f>7.5*3</f>
        <v>22.5</v>
      </c>
      <c r="W1603" s="440">
        <v>1</v>
      </c>
      <c r="X1603" s="365" t="s">
        <v>14075</v>
      </c>
      <c r="Y1603" s="477" t="s">
        <v>19071</v>
      </c>
    </row>
    <row r="1604" spans="1:25" ht="14.25">
      <c r="A1604" s="277" t="s">
        <v>19072</v>
      </c>
      <c r="B1604" s="364" t="s">
        <v>13591</v>
      </c>
      <c r="C1604" s="277" t="s">
        <v>19012</v>
      </c>
      <c r="D1604" s="217" t="s">
        <v>19013</v>
      </c>
      <c r="E1604" s="277" t="s">
        <v>19045</v>
      </c>
      <c r="F1604" s="217" t="s">
        <v>19046</v>
      </c>
      <c r="G1604" s="435" t="s">
        <v>19073</v>
      </c>
      <c r="H1604" s="204" t="s">
        <v>19016</v>
      </c>
      <c r="I1604" s="436">
        <v>20150811</v>
      </c>
      <c r="J1604" s="437">
        <v>20151011</v>
      </c>
      <c r="K1604" s="439" t="s">
        <v>19074</v>
      </c>
      <c r="L1604" s="439" t="s">
        <v>19074</v>
      </c>
      <c r="M1604" s="438" t="s">
        <v>17219</v>
      </c>
      <c r="N1604" s="439" t="s">
        <v>19020</v>
      </c>
      <c r="O1604" s="275"/>
      <c r="P1604" s="212"/>
      <c r="Q1604" s="439"/>
      <c r="R1604" s="275" t="s">
        <v>19075</v>
      </c>
      <c r="S1604" s="365">
        <v>1</v>
      </c>
      <c r="T1604" s="205" t="s">
        <v>18886</v>
      </c>
      <c r="U1604" s="439" t="s">
        <v>19020</v>
      </c>
      <c r="V1604" s="374">
        <f>7.5*3</f>
        <v>22.5</v>
      </c>
      <c r="W1604" s="440">
        <v>1</v>
      </c>
      <c r="X1604" s="365" t="s">
        <v>14075</v>
      </c>
      <c r="Y1604" s="477" t="s">
        <v>19076</v>
      </c>
    </row>
    <row r="1606" spans="1:25" ht="14.25">
      <c r="A1606" s="277" t="s">
        <v>19077</v>
      </c>
      <c r="B1606" s="364" t="s">
        <v>13591</v>
      </c>
      <c r="C1606" s="277" t="s">
        <v>19078</v>
      </c>
      <c r="D1606" s="217" t="s">
        <v>19079</v>
      </c>
      <c r="E1606" s="277" t="s">
        <v>19080</v>
      </c>
      <c r="F1606" s="217" t="s">
        <v>19081</v>
      </c>
      <c r="G1606" s="435" t="s">
        <v>19083</v>
      </c>
      <c r="H1606" s="204" t="s">
        <v>19082</v>
      </c>
      <c r="I1606" s="436">
        <v>20150811</v>
      </c>
      <c r="J1606" s="437">
        <v>20151011</v>
      </c>
      <c r="K1606" s="276" t="s">
        <v>19084</v>
      </c>
      <c r="L1606" s="276" t="s">
        <v>19084</v>
      </c>
      <c r="M1606" s="438" t="s">
        <v>14352</v>
      </c>
      <c r="N1606" s="439" t="s">
        <v>19085</v>
      </c>
      <c r="O1606" s="275"/>
      <c r="P1606" s="212"/>
      <c r="Q1606" s="439"/>
      <c r="R1606" s="358" t="s">
        <v>19086</v>
      </c>
      <c r="S1606" s="365" t="s">
        <v>19087</v>
      </c>
      <c r="T1606" s="205" t="s">
        <v>18918</v>
      </c>
      <c r="U1606" s="439" t="s">
        <v>19085</v>
      </c>
      <c r="V1606" s="374">
        <f>7.5*2</f>
        <v>15</v>
      </c>
      <c r="W1606" s="440">
        <v>1</v>
      </c>
      <c r="X1606" s="365" t="s">
        <v>14075</v>
      </c>
      <c r="Y1606" s="275" t="s">
        <v>19088</v>
      </c>
    </row>
    <row r="1607" spans="1:25" ht="14.25">
      <c r="A1607" s="277" t="s">
        <v>19089</v>
      </c>
      <c r="B1607" s="364" t="s">
        <v>13591</v>
      </c>
      <c r="C1607" s="277" t="s">
        <v>19012</v>
      </c>
      <c r="D1607" s="217" t="s">
        <v>19013</v>
      </c>
      <c r="E1607" s="277" t="s">
        <v>19045</v>
      </c>
      <c r="F1607" s="217" t="s">
        <v>19046</v>
      </c>
      <c r="G1607" s="435" t="s">
        <v>19047</v>
      </c>
      <c r="H1607" s="204" t="s">
        <v>19016</v>
      </c>
      <c r="I1607" s="436">
        <v>20150811</v>
      </c>
      <c r="J1607" s="437">
        <v>20151011</v>
      </c>
      <c r="K1607" s="276" t="s">
        <v>19090</v>
      </c>
      <c r="L1607" s="276" t="s">
        <v>19090</v>
      </c>
      <c r="M1607" s="438" t="s">
        <v>14352</v>
      </c>
      <c r="N1607" s="439" t="s">
        <v>19020</v>
      </c>
      <c r="O1607" s="275"/>
      <c r="P1607" s="212"/>
      <c r="Q1607" s="439"/>
      <c r="R1607" s="358" t="s">
        <v>19049</v>
      </c>
      <c r="S1607" s="365" t="s">
        <v>19091</v>
      </c>
      <c r="T1607" s="205" t="s">
        <v>18886</v>
      </c>
      <c r="U1607" s="439" t="s">
        <v>19020</v>
      </c>
      <c r="V1607" s="374">
        <f t="shared" ref="V1607" si="6">7.5*2</f>
        <v>15</v>
      </c>
      <c r="W1607" s="440">
        <v>1</v>
      </c>
      <c r="X1607" s="365" t="s">
        <v>14075</v>
      </c>
      <c r="Y1607" s="275" t="s">
        <v>19092</v>
      </c>
    </row>
    <row r="1609" spans="1:25" ht="14.25">
      <c r="A1609" s="277" t="s">
        <v>19093</v>
      </c>
      <c r="B1609" s="364" t="s">
        <v>13591</v>
      </c>
      <c r="C1609" s="277" t="s">
        <v>18854</v>
      </c>
      <c r="D1609" s="217" t="s">
        <v>18855</v>
      </c>
      <c r="E1609" s="277" t="s">
        <v>18856</v>
      </c>
      <c r="F1609" s="217" t="s">
        <v>18857</v>
      </c>
      <c r="G1609" s="435" t="s">
        <v>18859</v>
      </c>
      <c r="H1609" s="204" t="s">
        <v>18858</v>
      </c>
      <c r="I1609" s="436">
        <v>20150730</v>
      </c>
      <c r="J1609" s="437">
        <v>20150831</v>
      </c>
      <c r="K1609" s="281" t="s">
        <v>19094</v>
      </c>
      <c r="L1609" s="281" t="s">
        <v>19095</v>
      </c>
      <c r="M1609" s="438" t="s">
        <v>14352</v>
      </c>
      <c r="N1609" s="439" t="s">
        <v>18862</v>
      </c>
      <c r="O1609" s="275"/>
      <c r="P1609" s="212"/>
      <c r="Q1609" s="439"/>
      <c r="R1609" s="358" t="s">
        <v>18863</v>
      </c>
      <c r="S1609" s="365" t="s">
        <v>19096</v>
      </c>
      <c r="T1609" s="205" t="s">
        <v>18833</v>
      </c>
      <c r="U1609" s="466" t="s">
        <v>19028</v>
      </c>
      <c r="V1609" s="467">
        <f>7.5*3</f>
        <v>22.5</v>
      </c>
      <c r="W1609" s="440">
        <v>1</v>
      </c>
      <c r="X1609" s="365" t="s">
        <v>14075</v>
      </c>
      <c r="Y1609" s="275" t="s">
        <v>19097</v>
      </c>
    </row>
    <row r="1611" spans="1:25" ht="14.25">
      <c r="A1611" s="277" t="s">
        <v>19098</v>
      </c>
      <c r="B1611" s="364" t="s">
        <v>13591</v>
      </c>
      <c r="C1611" s="277" t="s">
        <v>19012</v>
      </c>
      <c r="D1611" s="217" t="s">
        <v>19013</v>
      </c>
      <c r="E1611" s="277" t="s">
        <v>19045</v>
      </c>
      <c r="F1611" s="217" t="s">
        <v>19046</v>
      </c>
      <c r="G1611" s="435" t="s">
        <v>19073</v>
      </c>
      <c r="H1611" s="204" t="s">
        <v>19016</v>
      </c>
      <c r="I1611" s="436">
        <v>20150811</v>
      </c>
      <c r="J1611" s="437">
        <v>20151011</v>
      </c>
      <c r="K1611" s="439" t="s">
        <v>19099</v>
      </c>
      <c r="L1611" s="439" t="s">
        <v>19099</v>
      </c>
      <c r="M1611" s="438" t="s">
        <v>17219</v>
      </c>
      <c r="N1611" s="439" t="s">
        <v>19020</v>
      </c>
      <c r="O1611" s="275"/>
      <c r="P1611" s="212"/>
      <c r="Q1611" s="439"/>
      <c r="R1611" s="275" t="s">
        <v>19075</v>
      </c>
      <c r="S1611" s="365">
        <v>1</v>
      </c>
      <c r="T1611" s="205" t="s">
        <v>18886</v>
      </c>
      <c r="U1611" s="439" t="s">
        <v>19020</v>
      </c>
      <c r="V1611" s="374">
        <f>7.5*3</f>
        <v>22.5</v>
      </c>
      <c r="W1611" s="440">
        <v>1</v>
      </c>
      <c r="X1611" s="365" t="s">
        <v>14075</v>
      </c>
      <c r="Y1611" s="275" t="s">
        <v>19100</v>
      </c>
    </row>
    <row r="1613" spans="1:25" ht="14.25">
      <c r="A1613" s="359" t="s">
        <v>19101</v>
      </c>
      <c r="B1613" s="364" t="s">
        <v>3514</v>
      </c>
      <c r="C1613" s="435" t="s">
        <v>19102</v>
      </c>
      <c r="D1613" s="359" t="s">
        <v>19103</v>
      </c>
      <c r="E1613" s="359" t="s">
        <v>19102</v>
      </c>
      <c r="F1613" s="359" t="s">
        <v>19103</v>
      </c>
      <c r="G1613" s="217" t="s">
        <v>19105</v>
      </c>
      <c r="H1613" s="478" t="s">
        <v>19104</v>
      </c>
      <c r="I1613" s="388">
        <v>42254</v>
      </c>
      <c r="K1613" s="361" t="s">
        <v>19106</v>
      </c>
      <c r="L1613" s="361" t="s">
        <v>19106</v>
      </c>
      <c r="M1613" s="212" t="s">
        <v>14352</v>
      </c>
      <c r="N1613" s="361" t="s">
        <v>19107</v>
      </c>
      <c r="O1613" s="359"/>
      <c r="P1613" s="359"/>
      <c r="Q1613" s="359"/>
      <c r="R1613" s="369"/>
      <c r="S1613" s="365"/>
      <c r="T1613" s="205" t="s">
        <v>18815</v>
      </c>
      <c r="U1613" s="361" t="s">
        <v>19107</v>
      </c>
      <c r="V1613" s="365">
        <v>15</v>
      </c>
      <c r="W1613" s="365">
        <v>1</v>
      </c>
      <c r="X1613" s="365" t="s">
        <v>13632</v>
      </c>
      <c r="Y1613" s="393"/>
    </row>
    <row r="1614" spans="1:25" ht="14.25">
      <c r="A1614" s="359" t="s">
        <v>19101</v>
      </c>
      <c r="B1614" s="364" t="s">
        <v>3514</v>
      </c>
      <c r="C1614" s="435" t="s">
        <v>19102</v>
      </c>
      <c r="D1614" s="359" t="s">
        <v>19103</v>
      </c>
      <c r="E1614" s="359" t="s">
        <v>19102</v>
      </c>
      <c r="F1614" s="359" t="s">
        <v>19103</v>
      </c>
      <c r="G1614" s="217" t="s">
        <v>19105</v>
      </c>
      <c r="H1614" s="478" t="s">
        <v>19104</v>
      </c>
      <c r="I1614" s="388">
        <v>42254</v>
      </c>
      <c r="K1614" s="479" t="s">
        <v>19108</v>
      </c>
      <c r="L1614" s="479" t="s">
        <v>19108</v>
      </c>
      <c r="M1614" s="212" t="s">
        <v>14352</v>
      </c>
      <c r="N1614" s="361" t="s">
        <v>18849</v>
      </c>
      <c r="O1614" s="359"/>
      <c r="P1614" s="359"/>
      <c r="Q1614" s="359"/>
      <c r="R1614" s="369"/>
      <c r="S1614" s="365"/>
      <c r="T1614" s="205" t="s">
        <v>18833</v>
      </c>
      <c r="U1614" s="361" t="s">
        <v>19028</v>
      </c>
      <c r="V1614" s="365">
        <v>15</v>
      </c>
      <c r="W1614" s="365">
        <v>1</v>
      </c>
      <c r="X1614" s="365" t="s">
        <v>13632</v>
      </c>
      <c r="Y1614" s="393"/>
    </row>
    <row r="1615" spans="1:25" ht="14.25">
      <c r="A1615" s="359" t="s">
        <v>19109</v>
      </c>
      <c r="B1615" s="364" t="s">
        <v>3514</v>
      </c>
      <c r="C1615" s="435" t="s">
        <v>19110</v>
      </c>
      <c r="D1615" s="359" t="s">
        <v>19111</v>
      </c>
      <c r="E1615" s="359" t="s">
        <v>19110</v>
      </c>
      <c r="F1615" s="359" t="s">
        <v>19111</v>
      </c>
      <c r="G1615" s="217" t="s">
        <v>19113</v>
      </c>
      <c r="H1615" s="478" t="s">
        <v>19112</v>
      </c>
      <c r="I1615" s="388">
        <v>42254</v>
      </c>
      <c r="K1615" s="479" t="s">
        <v>19114</v>
      </c>
      <c r="L1615" s="479" t="s">
        <v>19114</v>
      </c>
      <c r="M1615" s="212" t="s">
        <v>14352</v>
      </c>
      <c r="N1615" s="361" t="s">
        <v>18849</v>
      </c>
      <c r="O1615" s="359"/>
      <c r="P1615" s="359"/>
      <c r="Q1615" s="359"/>
      <c r="R1615" s="369"/>
      <c r="S1615" s="365"/>
      <c r="T1615" s="205" t="s">
        <v>18833</v>
      </c>
      <c r="U1615" s="361" t="s">
        <v>19028</v>
      </c>
      <c r="V1615" s="365">
        <v>15</v>
      </c>
      <c r="W1615" s="365">
        <v>1</v>
      </c>
      <c r="X1615" s="365" t="s">
        <v>13632</v>
      </c>
      <c r="Y1615" s="393"/>
    </row>
    <row r="1616" spans="1:25" ht="14.25">
      <c r="A1616" s="359" t="s">
        <v>19109</v>
      </c>
      <c r="B1616" s="364" t="s">
        <v>3514</v>
      </c>
      <c r="C1616" s="435" t="s">
        <v>19110</v>
      </c>
      <c r="D1616" s="359" t="s">
        <v>19111</v>
      </c>
      <c r="E1616" s="359" t="s">
        <v>19110</v>
      </c>
      <c r="F1616" s="359" t="s">
        <v>19111</v>
      </c>
      <c r="G1616" s="217" t="s">
        <v>19113</v>
      </c>
      <c r="H1616" s="478" t="s">
        <v>19112</v>
      </c>
      <c r="I1616" s="388">
        <v>42254</v>
      </c>
      <c r="K1616" s="480" t="s">
        <v>19115</v>
      </c>
      <c r="L1616" s="480" t="s">
        <v>19115</v>
      </c>
      <c r="M1616" s="212" t="s">
        <v>14352</v>
      </c>
      <c r="N1616" s="361" t="s">
        <v>18849</v>
      </c>
      <c r="O1616" s="359"/>
      <c r="P1616" s="359"/>
      <c r="Q1616" s="359"/>
      <c r="R1616" s="369"/>
      <c r="S1616" s="365"/>
      <c r="T1616" s="205" t="s">
        <v>18833</v>
      </c>
      <c r="U1616" s="361" t="s">
        <v>19028</v>
      </c>
      <c r="V1616" s="365">
        <v>15</v>
      </c>
      <c r="W1616" s="365">
        <v>1</v>
      </c>
      <c r="X1616" s="365" t="s">
        <v>13632</v>
      </c>
      <c r="Y1616" s="393"/>
    </row>
    <row r="1617" spans="1:25" ht="14.25">
      <c r="A1617" s="359" t="s">
        <v>19109</v>
      </c>
      <c r="B1617" s="364" t="s">
        <v>3514</v>
      </c>
      <c r="C1617" s="435" t="s">
        <v>19110</v>
      </c>
      <c r="D1617" s="359" t="s">
        <v>19111</v>
      </c>
      <c r="E1617" s="359" t="s">
        <v>19110</v>
      </c>
      <c r="F1617" s="359" t="s">
        <v>19111</v>
      </c>
      <c r="G1617" s="217" t="s">
        <v>19113</v>
      </c>
      <c r="H1617" s="478" t="s">
        <v>19112</v>
      </c>
      <c r="I1617" s="388">
        <v>42254</v>
      </c>
      <c r="K1617" s="480" t="s">
        <v>19116</v>
      </c>
      <c r="L1617" s="480" t="s">
        <v>19116</v>
      </c>
      <c r="M1617" s="212" t="s">
        <v>14352</v>
      </c>
      <c r="N1617" s="361" t="s">
        <v>18849</v>
      </c>
      <c r="O1617" s="359"/>
      <c r="P1617" s="359"/>
      <c r="Q1617" s="359"/>
      <c r="R1617" s="369"/>
      <c r="S1617" s="365"/>
      <c r="T1617" s="205" t="s">
        <v>18833</v>
      </c>
      <c r="U1617" s="361" t="s">
        <v>19028</v>
      </c>
      <c r="V1617" s="365">
        <v>15</v>
      </c>
      <c r="W1617" s="365">
        <v>1</v>
      </c>
      <c r="X1617" s="365" t="s">
        <v>13632</v>
      </c>
      <c r="Y1617" s="393"/>
    </row>
    <row r="1618" spans="1:25" ht="14.25">
      <c r="A1618" s="359" t="s">
        <v>19109</v>
      </c>
      <c r="B1618" s="364" t="s">
        <v>3514</v>
      </c>
      <c r="C1618" s="435" t="s">
        <v>19110</v>
      </c>
      <c r="D1618" s="359" t="s">
        <v>19111</v>
      </c>
      <c r="E1618" s="359" t="s">
        <v>19110</v>
      </c>
      <c r="F1618" s="359" t="s">
        <v>19111</v>
      </c>
      <c r="G1618" s="217" t="s">
        <v>19113</v>
      </c>
      <c r="H1618" s="478" t="s">
        <v>19112</v>
      </c>
      <c r="I1618" s="388">
        <v>42254</v>
      </c>
      <c r="K1618" s="480" t="s">
        <v>19117</v>
      </c>
      <c r="L1618" s="480" t="s">
        <v>19117</v>
      </c>
      <c r="M1618" s="212" t="s">
        <v>14352</v>
      </c>
      <c r="N1618" s="361" t="s">
        <v>18849</v>
      </c>
      <c r="O1618" s="359"/>
      <c r="P1618" s="359"/>
      <c r="Q1618" s="359"/>
      <c r="R1618" s="369"/>
      <c r="S1618" s="365"/>
      <c r="T1618" s="205" t="s">
        <v>18833</v>
      </c>
      <c r="U1618" s="361" t="s">
        <v>19028</v>
      </c>
      <c r="V1618" s="365">
        <v>15</v>
      </c>
      <c r="W1618" s="365">
        <v>1</v>
      </c>
      <c r="X1618" s="365" t="s">
        <v>13632</v>
      </c>
      <c r="Y1618" s="393"/>
    </row>
    <row r="1619" spans="1:25" ht="14.25">
      <c r="A1619" s="359" t="s">
        <v>19109</v>
      </c>
      <c r="B1619" s="364" t="s">
        <v>3514</v>
      </c>
      <c r="C1619" s="435" t="s">
        <v>19110</v>
      </c>
      <c r="D1619" s="359" t="s">
        <v>19111</v>
      </c>
      <c r="E1619" s="359" t="s">
        <v>19110</v>
      </c>
      <c r="F1619" s="359" t="s">
        <v>19111</v>
      </c>
      <c r="G1619" s="217" t="s">
        <v>19113</v>
      </c>
      <c r="H1619" s="478" t="s">
        <v>19112</v>
      </c>
      <c r="I1619" s="388">
        <v>42254</v>
      </c>
      <c r="K1619" s="480" t="s">
        <v>19118</v>
      </c>
      <c r="L1619" s="480" t="s">
        <v>19118</v>
      </c>
      <c r="M1619" s="212" t="s">
        <v>14352</v>
      </c>
      <c r="N1619" s="361" t="s">
        <v>18849</v>
      </c>
      <c r="O1619" s="359"/>
      <c r="P1619" s="359"/>
      <c r="Q1619" s="359"/>
      <c r="R1619" s="369"/>
      <c r="S1619" s="365"/>
      <c r="T1619" s="205" t="s">
        <v>18833</v>
      </c>
      <c r="U1619" s="361" t="s">
        <v>19028</v>
      </c>
      <c r="V1619" s="365">
        <v>15</v>
      </c>
      <c r="W1619" s="365">
        <v>1</v>
      </c>
      <c r="X1619" s="365" t="s">
        <v>13632</v>
      </c>
      <c r="Y1619" s="393"/>
    </row>
    <row r="1621" spans="1:25" ht="15">
      <c r="A1621" s="454" t="s">
        <v>19119</v>
      </c>
      <c r="B1621" s="455" t="s">
        <v>1216</v>
      </c>
      <c r="C1621" s="456" t="s">
        <v>16272</v>
      </c>
      <c r="D1621" s="456" t="s">
        <v>3688</v>
      </c>
      <c r="E1621" s="454" t="s">
        <v>16678</v>
      </c>
      <c r="F1621" s="456" t="s">
        <v>16274</v>
      </c>
      <c r="G1621" s="456" t="s">
        <v>18373</v>
      </c>
      <c r="H1621" s="456" t="s">
        <v>16275</v>
      </c>
      <c r="I1621" s="457">
        <v>20150908</v>
      </c>
      <c r="J1621" s="457">
        <v>20150929</v>
      </c>
      <c r="K1621" s="458" t="s">
        <v>19120</v>
      </c>
      <c r="L1621" s="359"/>
      <c r="M1621" s="212" t="s">
        <v>14352</v>
      </c>
      <c r="N1621" s="361" t="s">
        <v>19028</v>
      </c>
      <c r="O1621" s="359"/>
      <c r="P1621" s="359"/>
      <c r="Q1621" s="359"/>
      <c r="R1621" s="369" t="s">
        <v>18863</v>
      </c>
      <c r="S1621" s="365">
        <v>1</v>
      </c>
      <c r="T1621" s="205" t="s">
        <v>18833</v>
      </c>
      <c r="U1621" s="361"/>
      <c r="V1621" s="459"/>
      <c r="W1621" s="749">
        <v>1</v>
      </c>
      <c r="X1621" s="365" t="s">
        <v>13632</v>
      </c>
      <c r="Y1621" s="751" t="s">
        <v>19121</v>
      </c>
    </row>
    <row r="1622" spans="1:25" ht="15">
      <c r="A1622" s="454" t="s">
        <v>19119</v>
      </c>
      <c r="B1622" s="455" t="s">
        <v>1216</v>
      </c>
      <c r="C1622" s="456" t="s">
        <v>16272</v>
      </c>
      <c r="D1622" s="456" t="s">
        <v>3688</v>
      </c>
      <c r="E1622" s="454" t="s">
        <v>16678</v>
      </c>
      <c r="F1622" s="456" t="s">
        <v>16274</v>
      </c>
      <c r="G1622" s="456" t="s">
        <v>18373</v>
      </c>
      <c r="H1622" s="456" t="s">
        <v>16275</v>
      </c>
      <c r="I1622" s="457">
        <v>20150908</v>
      </c>
      <c r="J1622" s="457">
        <v>20150929</v>
      </c>
      <c r="K1622" s="458" t="s">
        <v>19122</v>
      </c>
      <c r="L1622" s="359"/>
      <c r="M1622" s="212" t="s">
        <v>14352</v>
      </c>
      <c r="N1622" s="361" t="s">
        <v>19028</v>
      </c>
      <c r="O1622" s="359"/>
      <c r="P1622" s="359"/>
      <c r="Q1622" s="359"/>
      <c r="R1622" s="369" t="s">
        <v>18863</v>
      </c>
      <c r="S1622" s="365">
        <v>1</v>
      </c>
      <c r="T1622" s="205" t="s">
        <v>18833</v>
      </c>
      <c r="U1622" s="361"/>
      <c r="V1622" s="460"/>
      <c r="W1622" s="750"/>
      <c r="X1622" s="365" t="s">
        <v>13632</v>
      </c>
      <c r="Y1622" s="752"/>
    </row>
    <row r="1623" spans="1:25" ht="15">
      <c r="A1623" s="454" t="s">
        <v>19119</v>
      </c>
      <c r="B1623" s="455" t="s">
        <v>1216</v>
      </c>
      <c r="C1623" s="456" t="s">
        <v>16272</v>
      </c>
      <c r="D1623" s="456" t="s">
        <v>3688</v>
      </c>
      <c r="E1623" s="454" t="s">
        <v>16678</v>
      </c>
      <c r="F1623" s="456" t="s">
        <v>16274</v>
      </c>
      <c r="G1623" s="456" t="s">
        <v>18373</v>
      </c>
      <c r="H1623" s="456" t="s">
        <v>16275</v>
      </c>
      <c r="I1623" s="457">
        <v>20150908</v>
      </c>
      <c r="J1623" s="457">
        <v>20150929</v>
      </c>
      <c r="K1623" s="458" t="s">
        <v>19123</v>
      </c>
      <c r="L1623" s="359"/>
      <c r="M1623" s="212" t="s">
        <v>14352</v>
      </c>
      <c r="N1623" s="361" t="s">
        <v>19028</v>
      </c>
      <c r="O1623" s="359"/>
      <c r="P1623" s="359"/>
      <c r="Q1623" s="359"/>
      <c r="R1623" s="369" t="s">
        <v>18863</v>
      </c>
      <c r="S1623" s="365">
        <v>1</v>
      </c>
      <c r="T1623" s="205" t="s">
        <v>18833</v>
      </c>
      <c r="U1623" s="361"/>
      <c r="V1623" s="460"/>
      <c r="W1623" s="750"/>
      <c r="X1623" s="365" t="s">
        <v>13632</v>
      </c>
      <c r="Y1623" s="752"/>
    </row>
    <row r="1624" spans="1:25" ht="15">
      <c r="A1624" s="454" t="s">
        <v>19119</v>
      </c>
      <c r="B1624" s="455" t="s">
        <v>1216</v>
      </c>
      <c r="C1624" s="456" t="s">
        <v>16272</v>
      </c>
      <c r="D1624" s="456" t="s">
        <v>3688</v>
      </c>
      <c r="E1624" s="454" t="s">
        <v>16678</v>
      </c>
      <c r="F1624" s="456" t="s">
        <v>16274</v>
      </c>
      <c r="G1624" s="456" t="s">
        <v>18373</v>
      </c>
      <c r="H1624" s="456" t="s">
        <v>16275</v>
      </c>
      <c r="I1624" s="457">
        <v>20150908</v>
      </c>
      <c r="J1624" s="457">
        <v>20150929</v>
      </c>
      <c r="K1624" s="458" t="s">
        <v>19124</v>
      </c>
      <c r="L1624" s="359"/>
      <c r="M1624" s="212" t="s">
        <v>14352</v>
      </c>
      <c r="N1624" s="361" t="s">
        <v>19028</v>
      </c>
      <c r="O1624" s="359"/>
      <c r="P1624" s="359"/>
      <c r="Q1624" s="359"/>
      <c r="R1624" s="369" t="s">
        <v>18863</v>
      </c>
      <c r="S1624" s="365">
        <v>1</v>
      </c>
      <c r="T1624" s="205" t="s">
        <v>18833</v>
      </c>
      <c r="U1624" s="361"/>
      <c r="V1624" s="460"/>
      <c r="W1624" s="750"/>
      <c r="X1624" s="365" t="s">
        <v>13632</v>
      </c>
      <c r="Y1624" s="752"/>
    </row>
    <row r="1625" spans="1:25" ht="15">
      <c r="A1625" s="454" t="s">
        <v>19119</v>
      </c>
      <c r="B1625" s="455" t="s">
        <v>1216</v>
      </c>
      <c r="C1625" s="456" t="s">
        <v>16272</v>
      </c>
      <c r="D1625" s="456" t="s">
        <v>3688</v>
      </c>
      <c r="E1625" s="454" t="s">
        <v>16678</v>
      </c>
      <c r="F1625" s="456" t="s">
        <v>16274</v>
      </c>
      <c r="G1625" s="456" t="s">
        <v>18373</v>
      </c>
      <c r="H1625" s="456" t="s">
        <v>16275</v>
      </c>
      <c r="I1625" s="457">
        <v>20150908</v>
      </c>
      <c r="J1625" s="457">
        <v>20150929</v>
      </c>
      <c r="K1625" s="458" t="s">
        <v>19125</v>
      </c>
      <c r="L1625" s="359"/>
      <c r="M1625" s="212" t="s">
        <v>14352</v>
      </c>
      <c r="N1625" s="361" t="s">
        <v>19028</v>
      </c>
      <c r="O1625" s="359"/>
      <c r="P1625" s="359"/>
      <c r="Q1625" s="359"/>
      <c r="R1625" s="369" t="s">
        <v>18863</v>
      </c>
      <c r="S1625" s="365">
        <v>1</v>
      </c>
      <c r="T1625" s="205" t="s">
        <v>18833</v>
      </c>
      <c r="U1625" s="361"/>
      <c r="V1625" s="460"/>
      <c r="W1625" s="750"/>
      <c r="X1625" s="365" t="s">
        <v>13632</v>
      </c>
      <c r="Y1625" s="752"/>
    </row>
    <row r="1626" spans="1:25" ht="15">
      <c r="A1626" s="454" t="s">
        <v>19119</v>
      </c>
      <c r="B1626" s="455" t="s">
        <v>1216</v>
      </c>
      <c r="C1626" s="456" t="s">
        <v>16272</v>
      </c>
      <c r="D1626" s="456" t="s">
        <v>3688</v>
      </c>
      <c r="E1626" s="454" t="s">
        <v>16678</v>
      </c>
      <c r="F1626" s="456" t="s">
        <v>16274</v>
      </c>
      <c r="G1626" s="456" t="s">
        <v>18373</v>
      </c>
      <c r="H1626" s="456" t="s">
        <v>16275</v>
      </c>
      <c r="I1626" s="457">
        <v>20150908</v>
      </c>
      <c r="J1626" s="457">
        <v>20150929</v>
      </c>
      <c r="K1626" s="458" t="s">
        <v>19126</v>
      </c>
      <c r="L1626" s="359"/>
      <c r="M1626" s="212" t="s">
        <v>14352</v>
      </c>
      <c r="N1626" s="361" t="s">
        <v>19028</v>
      </c>
      <c r="O1626" s="359"/>
      <c r="P1626" s="359"/>
      <c r="Q1626" s="359"/>
      <c r="R1626" s="369" t="s">
        <v>18863</v>
      </c>
      <c r="S1626" s="365">
        <v>1</v>
      </c>
      <c r="T1626" s="205" t="s">
        <v>18833</v>
      </c>
      <c r="U1626" s="361"/>
      <c r="V1626" s="460"/>
      <c r="W1626" s="750"/>
      <c r="X1626" s="365" t="s">
        <v>13632</v>
      </c>
      <c r="Y1626" s="752"/>
    </row>
    <row r="1627" spans="1:25" ht="15">
      <c r="A1627" s="454" t="s">
        <v>19119</v>
      </c>
      <c r="B1627" s="455" t="s">
        <v>1216</v>
      </c>
      <c r="C1627" s="456" t="s">
        <v>16272</v>
      </c>
      <c r="D1627" s="456" t="s">
        <v>3688</v>
      </c>
      <c r="E1627" s="454" t="s">
        <v>16678</v>
      </c>
      <c r="F1627" s="456" t="s">
        <v>16274</v>
      </c>
      <c r="G1627" s="456" t="s">
        <v>18373</v>
      </c>
      <c r="H1627" s="456" t="s">
        <v>16275</v>
      </c>
      <c r="I1627" s="457">
        <v>20150908</v>
      </c>
      <c r="J1627" s="457">
        <v>20150929</v>
      </c>
      <c r="K1627" s="458" t="s">
        <v>19127</v>
      </c>
      <c r="L1627" s="359"/>
      <c r="M1627" s="212" t="s">
        <v>14352</v>
      </c>
      <c r="N1627" s="361" t="s">
        <v>19028</v>
      </c>
      <c r="O1627" s="359"/>
      <c r="P1627" s="359"/>
      <c r="Q1627" s="359"/>
      <c r="R1627" s="369" t="s">
        <v>18863</v>
      </c>
      <c r="S1627" s="365">
        <v>1</v>
      </c>
      <c r="T1627" s="205" t="s">
        <v>18833</v>
      </c>
      <c r="U1627" s="461"/>
      <c r="V1627" s="460"/>
      <c r="W1627" s="750"/>
      <c r="X1627" s="365" t="s">
        <v>13632</v>
      </c>
      <c r="Y1627" s="752"/>
    </row>
    <row r="1628" spans="1:25" ht="15">
      <c r="A1628" s="454" t="s">
        <v>19119</v>
      </c>
      <c r="B1628" s="455" t="s">
        <v>1216</v>
      </c>
      <c r="C1628" s="456" t="s">
        <v>16272</v>
      </c>
      <c r="D1628" s="456" t="s">
        <v>3688</v>
      </c>
      <c r="E1628" s="454" t="s">
        <v>16678</v>
      </c>
      <c r="F1628" s="456" t="s">
        <v>16274</v>
      </c>
      <c r="G1628" s="456" t="s">
        <v>18373</v>
      </c>
      <c r="H1628" s="456" t="s">
        <v>16275</v>
      </c>
      <c r="I1628" s="457">
        <v>20150908</v>
      </c>
      <c r="J1628" s="457">
        <v>20150929</v>
      </c>
      <c r="K1628" s="458" t="s">
        <v>19128</v>
      </c>
      <c r="L1628" s="359"/>
      <c r="M1628" s="212" t="s">
        <v>14352</v>
      </c>
      <c r="N1628" s="361" t="s">
        <v>19028</v>
      </c>
      <c r="O1628" s="359"/>
      <c r="P1628" s="359"/>
      <c r="Q1628" s="359"/>
      <c r="R1628" s="369" t="s">
        <v>18863</v>
      </c>
      <c r="S1628" s="365">
        <v>1</v>
      </c>
      <c r="T1628" s="205" t="s">
        <v>18833</v>
      </c>
      <c r="U1628" s="357"/>
      <c r="V1628" s="460"/>
      <c r="W1628" s="750"/>
      <c r="X1628" s="365" t="s">
        <v>13632</v>
      </c>
      <c r="Y1628" s="752"/>
    </row>
    <row r="1629" spans="1:25" ht="15">
      <c r="A1629" s="454" t="s">
        <v>19119</v>
      </c>
      <c r="B1629" s="455" t="s">
        <v>1216</v>
      </c>
      <c r="C1629" s="456" t="s">
        <v>16272</v>
      </c>
      <c r="D1629" s="456" t="s">
        <v>3688</v>
      </c>
      <c r="E1629" s="454" t="s">
        <v>16678</v>
      </c>
      <c r="F1629" s="456" t="s">
        <v>16274</v>
      </c>
      <c r="G1629" s="456" t="s">
        <v>18373</v>
      </c>
      <c r="H1629" s="456" t="s">
        <v>16275</v>
      </c>
      <c r="I1629" s="457">
        <v>20150908</v>
      </c>
      <c r="J1629" s="457">
        <v>20150929</v>
      </c>
      <c r="K1629" s="458" t="s">
        <v>19129</v>
      </c>
      <c r="L1629" s="359"/>
      <c r="M1629" s="212" t="s">
        <v>14352</v>
      </c>
      <c r="N1629" s="361" t="s">
        <v>19028</v>
      </c>
      <c r="O1629" s="359"/>
      <c r="P1629" s="359"/>
      <c r="Q1629" s="359"/>
      <c r="R1629" s="369" t="s">
        <v>18863</v>
      </c>
      <c r="S1629" s="365">
        <v>1</v>
      </c>
      <c r="T1629" s="205" t="s">
        <v>18833</v>
      </c>
      <c r="U1629" s="357"/>
      <c r="V1629" s="357"/>
      <c r="W1629" s="750"/>
      <c r="X1629" s="365" t="s">
        <v>13632</v>
      </c>
      <c r="Y1629" s="752"/>
    </row>
    <row r="1630" spans="1:25" ht="15">
      <c r="A1630" s="454" t="s">
        <v>19119</v>
      </c>
      <c r="B1630" s="455" t="s">
        <v>1216</v>
      </c>
      <c r="C1630" s="456" t="s">
        <v>16272</v>
      </c>
      <c r="D1630" s="456" t="s">
        <v>3688</v>
      </c>
      <c r="E1630" s="454" t="s">
        <v>16678</v>
      </c>
      <c r="F1630" s="456" t="s">
        <v>16274</v>
      </c>
      <c r="G1630" s="456" t="s">
        <v>18373</v>
      </c>
      <c r="H1630" s="456" t="s">
        <v>16275</v>
      </c>
      <c r="I1630" s="457">
        <v>20150908</v>
      </c>
      <c r="J1630" s="457">
        <v>20150929</v>
      </c>
      <c r="K1630" s="458" t="s">
        <v>19130</v>
      </c>
      <c r="L1630" s="359"/>
      <c r="M1630" s="212" t="s">
        <v>14352</v>
      </c>
      <c r="N1630" s="361" t="s">
        <v>19028</v>
      </c>
      <c r="O1630" s="359"/>
      <c r="P1630" s="359"/>
      <c r="Q1630" s="359"/>
      <c r="R1630" s="369" t="s">
        <v>18863</v>
      </c>
      <c r="S1630" s="365">
        <v>1</v>
      </c>
      <c r="T1630" s="205" t="s">
        <v>18833</v>
      </c>
      <c r="U1630" s="357"/>
      <c r="V1630" s="357"/>
      <c r="W1630" s="750"/>
      <c r="X1630" s="365" t="s">
        <v>13632</v>
      </c>
      <c r="Y1630" s="752"/>
    </row>
    <row r="1631" spans="1:25" ht="15">
      <c r="A1631" s="454" t="s">
        <v>19119</v>
      </c>
      <c r="B1631" s="455" t="s">
        <v>1216</v>
      </c>
      <c r="C1631" s="456" t="s">
        <v>16272</v>
      </c>
      <c r="D1631" s="456" t="s">
        <v>3688</v>
      </c>
      <c r="E1631" s="454" t="s">
        <v>16678</v>
      </c>
      <c r="F1631" s="456" t="s">
        <v>16274</v>
      </c>
      <c r="G1631" s="456" t="s">
        <v>18373</v>
      </c>
      <c r="H1631" s="456" t="s">
        <v>16275</v>
      </c>
      <c r="I1631" s="457">
        <v>20150908</v>
      </c>
      <c r="J1631" s="457">
        <v>20150929</v>
      </c>
      <c r="K1631" s="458" t="s">
        <v>19131</v>
      </c>
      <c r="L1631" s="359"/>
      <c r="M1631" s="212" t="s">
        <v>14352</v>
      </c>
      <c r="N1631" s="361" t="s">
        <v>19028</v>
      </c>
      <c r="O1631" s="359"/>
      <c r="P1631" s="359"/>
      <c r="Q1631" s="359"/>
      <c r="R1631" s="369" t="s">
        <v>18863</v>
      </c>
      <c r="S1631" s="365">
        <v>1</v>
      </c>
      <c r="T1631" s="205" t="s">
        <v>18833</v>
      </c>
      <c r="U1631" s="357"/>
      <c r="V1631" s="357"/>
      <c r="W1631" s="750"/>
      <c r="X1631" s="365" t="s">
        <v>13632</v>
      </c>
      <c r="Y1631" s="752"/>
    </row>
    <row r="1632" spans="1:25" ht="15">
      <c r="A1632" s="454" t="s">
        <v>19119</v>
      </c>
      <c r="B1632" s="455" t="s">
        <v>1216</v>
      </c>
      <c r="C1632" s="456" t="s">
        <v>16272</v>
      </c>
      <c r="D1632" s="456" t="s">
        <v>3688</v>
      </c>
      <c r="E1632" s="454" t="s">
        <v>16678</v>
      </c>
      <c r="F1632" s="456" t="s">
        <v>16274</v>
      </c>
      <c r="G1632" s="456" t="s">
        <v>18373</v>
      </c>
      <c r="H1632" s="456" t="s">
        <v>16275</v>
      </c>
      <c r="I1632" s="457">
        <v>20150908</v>
      </c>
      <c r="J1632" s="457">
        <v>20150929</v>
      </c>
      <c r="K1632" s="458" t="s">
        <v>19132</v>
      </c>
      <c r="L1632" s="359"/>
      <c r="M1632" s="212" t="s">
        <v>14352</v>
      </c>
      <c r="N1632" s="361" t="s">
        <v>19028</v>
      </c>
      <c r="O1632" s="359"/>
      <c r="P1632" s="359"/>
      <c r="Q1632" s="359"/>
      <c r="R1632" s="369" t="s">
        <v>18863</v>
      </c>
      <c r="S1632" s="365">
        <v>1</v>
      </c>
      <c r="T1632" s="205" t="s">
        <v>18833</v>
      </c>
      <c r="U1632" s="357"/>
      <c r="V1632" s="357"/>
      <c r="W1632" s="750"/>
      <c r="X1632" s="365" t="s">
        <v>13632</v>
      </c>
      <c r="Y1632" s="752"/>
    </row>
    <row r="1633" spans="1:25" ht="15">
      <c r="A1633" s="454" t="s">
        <v>19119</v>
      </c>
      <c r="B1633" s="455" t="s">
        <v>1216</v>
      </c>
      <c r="C1633" s="456" t="s">
        <v>16272</v>
      </c>
      <c r="D1633" s="456" t="s">
        <v>3688</v>
      </c>
      <c r="E1633" s="454" t="s">
        <v>16678</v>
      </c>
      <c r="F1633" s="456" t="s">
        <v>16274</v>
      </c>
      <c r="G1633" s="456" t="s">
        <v>18373</v>
      </c>
      <c r="H1633" s="456" t="s">
        <v>16275</v>
      </c>
      <c r="I1633" s="457">
        <v>20150908</v>
      </c>
      <c r="J1633" s="457">
        <v>20150929</v>
      </c>
      <c r="K1633" s="458" t="s">
        <v>19133</v>
      </c>
      <c r="L1633" s="359"/>
      <c r="M1633" s="212" t="s">
        <v>14352</v>
      </c>
      <c r="N1633" s="361" t="s">
        <v>19028</v>
      </c>
      <c r="O1633" s="359"/>
      <c r="P1633" s="359"/>
      <c r="Q1633" s="359"/>
      <c r="R1633" s="369" t="s">
        <v>18863</v>
      </c>
      <c r="S1633" s="365">
        <v>1</v>
      </c>
      <c r="T1633" s="205" t="s">
        <v>18833</v>
      </c>
      <c r="U1633" s="357"/>
      <c r="V1633" s="357"/>
      <c r="W1633" s="750"/>
      <c r="X1633" s="365" t="s">
        <v>13632</v>
      </c>
      <c r="Y1633" s="752"/>
    </row>
    <row r="1634" spans="1:25" ht="15">
      <c r="A1634" s="454" t="s">
        <v>19119</v>
      </c>
      <c r="B1634" s="455" t="s">
        <v>1216</v>
      </c>
      <c r="C1634" s="456" t="s">
        <v>16272</v>
      </c>
      <c r="D1634" s="456" t="s">
        <v>3688</v>
      </c>
      <c r="E1634" s="454" t="s">
        <v>16678</v>
      </c>
      <c r="F1634" s="456" t="s">
        <v>16274</v>
      </c>
      <c r="G1634" s="456" t="s">
        <v>18373</v>
      </c>
      <c r="H1634" s="456" t="s">
        <v>16275</v>
      </c>
      <c r="I1634" s="457">
        <v>20150908</v>
      </c>
      <c r="J1634" s="457">
        <v>20150929</v>
      </c>
      <c r="K1634" s="458" t="s">
        <v>19134</v>
      </c>
      <c r="L1634" s="359"/>
      <c r="M1634" s="212" t="s">
        <v>14352</v>
      </c>
      <c r="N1634" s="361" t="s">
        <v>19028</v>
      </c>
      <c r="O1634" s="359"/>
      <c r="P1634" s="359"/>
      <c r="Q1634" s="359"/>
      <c r="R1634" s="369" t="s">
        <v>18863</v>
      </c>
      <c r="S1634" s="365">
        <v>1</v>
      </c>
      <c r="T1634" s="205" t="s">
        <v>18833</v>
      </c>
      <c r="U1634" s="357"/>
      <c r="V1634" s="357"/>
      <c r="W1634" s="750"/>
      <c r="X1634" s="365" t="s">
        <v>13632</v>
      </c>
      <c r="Y1634" s="752"/>
    </row>
    <row r="1635" spans="1:25" ht="15">
      <c r="A1635" s="454" t="s">
        <v>19119</v>
      </c>
      <c r="B1635" s="455" t="s">
        <v>1216</v>
      </c>
      <c r="C1635" s="456" t="s">
        <v>16272</v>
      </c>
      <c r="D1635" s="456" t="s">
        <v>3688</v>
      </c>
      <c r="E1635" s="454" t="s">
        <v>16678</v>
      </c>
      <c r="F1635" s="456" t="s">
        <v>16274</v>
      </c>
      <c r="G1635" s="456" t="s">
        <v>18373</v>
      </c>
      <c r="H1635" s="456" t="s">
        <v>16275</v>
      </c>
      <c r="I1635" s="457">
        <v>20150908</v>
      </c>
      <c r="J1635" s="457">
        <v>20150929</v>
      </c>
      <c r="K1635" s="458" t="s">
        <v>19135</v>
      </c>
      <c r="L1635" s="359"/>
      <c r="M1635" s="212" t="s">
        <v>14352</v>
      </c>
      <c r="N1635" s="361" t="s">
        <v>19028</v>
      </c>
      <c r="O1635" s="359"/>
      <c r="P1635" s="359"/>
      <c r="Q1635" s="359"/>
      <c r="R1635" s="369" t="s">
        <v>18863</v>
      </c>
      <c r="S1635" s="365">
        <v>1</v>
      </c>
      <c r="T1635" s="205" t="s">
        <v>18833</v>
      </c>
      <c r="U1635" s="357"/>
      <c r="V1635" s="357"/>
      <c r="W1635" s="750"/>
      <c r="X1635" s="365" t="s">
        <v>13632</v>
      </c>
      <c r="Y1635" s="752"/>
    </row>
    <row r="1636" spans="1:25" ht="15">
      <c r="A1636" s="454" t="s">
        <v>19119</v>
      </c>
      <c r="B1636" s="455" t="s">
        <v>1216</v>
      </c>
      <c r="C1636" s="456" t="s">
        <v>16272</v>
      </c>
      <c r="D1636" s="456" t="s">
        <v>3688</v>
      </c>
      <c r="E1636" s="454" t="s">
        <v>16678</v>
      </c>
      <c r="F1636" s="456" t="s">
        <v>16274</v>
      </c>
      <c r="G1636" s="456" t="s">
        <v>18373</v>
      </c>
      <c r="H1636" s="456" t="s">
        <v>16275</v>
      </c>
      <c r="I1636" s="457">
        <v>20150908</v>
      </c>
      <c r="J1636" s="457">
        <v>20150929</v>
      </c>
      <c r="K1636" s="458" t="s">
        <v>19136</v>
      </c>
      <c r="L1636" s="359"/>
      <c r="M1636" s="212" t="s">
        <v>14352</v>
      </c>
      <c r="N1636" s="361" t="s">
        <v>19028</v>
      </c>
      <c r="O1636" s="359"/>
      <c r="P1636" s="359"/>
      <c r="Q1636" s="359"/>
      <c r="R1636" s="369" t="s">
        <v>18863</v>
      </c>
      <c r="S1636" s="365">
        <v>1</v>
      </c>
      <c r="T1636" s="205" t="s">
        <v>18833</v>
      </c>
      <c r="U1636" s="357"/>
      <c r="V1636" s="357"/>
      <c r="W1636" s="750"/>
      <c r="X1636" s="365" t="s">
        <v>13632</v>
      </c>
      <c r="Y1636" s="752"/>
    </row>
    <row r="1637" spans="1:25" ht="15">
      <c r="A1637" s="454" t="s">
        <v>19119</v>
      </c>
      <c r="B1637" s="455" t="s">
        <v>1216</v>
      </c>
      <c r="C1637" s="456" t="s">
        <v>16272</v>
      </c>
      <c r="D1637" s="456" t="s">
        <v>3688</v>
      </c>
      <c r="E1637" s="454" t="s">
        <v>16678</v>
      </c>
      <c r="F1637" s="456" t="s">
        <v>16274</v>
      </c>
      <c r="G1637" s="456" t="s">
        <v>18373</v>
      </c>
      <c r="H1637" s="456" t="s">
        <v>16275</v>
      </c>
      <c r="I1637" s="457">
        <v>20150908</v>
      </c>
      <c r="J1637" s="457">
        <v>20150929</v>
      </c>
      <c r="K1637" s="458" t="s">
        <v>19137</v>
      </c>
      <c r="L1637" s="359"/>
      <c r="M1637" s="212" t="s">
        <v>14352</v>
      </c>
      <c r="N1637" s="361" t="s">
        <v>19028</v>
      </c>
      <c r="O1637" s="359"/>
      <c r="P1637" s="359"/>
      <c r="Q1637" s="359"/>
      <c r="R1637" s="369" t="s">
        <v>18863</v>
      </c>
      <c r="S1637" s="365">
        <v>1</v>
      </c>
      <c r="T1637" s="205" t="s">
        <v>18833</v>
      </c>
      <c r="U1637" s="357"/>
      <c r="V1637" s="357"/>
      <c r="W1637" s="750"/>
      <c r="X1637" s="365" t="s">
        <v>13632</v>
      </c>
      <c r="Y1637" s="752"/>
    </row>
    <row r="1638" spans="1:25" ht="15">
      <c r="A1638" s="454" t="s">
        <v>19119</v>
      </c>
      <c r="B1638" s="455" t="s">
        <v>1216</v>
      </c>
      <c r="C1638" s="456" t="s">
        <v>16272</v>
      </c>
      <c r="D1638" s="456" t="s">
        <v>3688</v>
      </c>
      <c r="E1638" s="454" t="s">
        <v>16678</v>
      </c>
      <c r="F1638" s="456" t="s">
        <v>16274</v>
      </c>
      <c r="G1638" s="456" t="s">
        <v>18373</v>
      </c>
      <c r="H1638" s="456" t="s">
        <v>16275</v>
      </c>
      <c r="I1638" s="457">
        <v>20150908</v>
      </c>
      <c r="J1638" s="457">
        <v>20150929</v>
      </c>
      <c r="K1638" s="458" t="s">
        <v>19138</v>
      </c>
      <c r="L1638" s="359"/>
      <c r="M1638" s="212" t="s">
        <v>14352</v>
      </c>
      <c r="N1638" s="361" t="s">
        <v>19028</v>
      </c>
      <c r="O1638" s="359"/>
      <c r="P1638" s="359"/>
      <c r="Q1638" s="359"/>
      <c r="R1638" s="369" t="s">
        <v>18863</v>
      </c>
      <c r="S1638" s="365">
        <v>1</v>
      </c>
      <c r="T1638" s="205" t="s">
        <v>18833</v>
      </c>
      <c r="U1638" s="357"/>
      <c r="V1638" s="357"/>
      <c r="W1638" s="750"/>
      <c r="X1638" s="365" t="s">
        <v>13632</v>
      </c>
      <c r="Y1638" s="752"/>
    </row>
    <row r="1639" spans="1:25" ht="15">
      <c r="A1639" s="454" t="s">
        <v>19119</v>
      </c>
      <c r="B1639" s="455" t="s">
        <v>1216</v>
      </c>
      <c r="C1639" s="456" t="s">
        <v>16272</v>
      </c>
      <c r="D1639" s="456" t="s">
        <v>3688</v>
      </c>
      <c r="E1639" s="454" t="s">
        <v>16678</v>
      </c>
      <c r="F1639" s="456" t="s">
        <v>16274</v>
      </c>
      <c r="G1639" s="456" t="s">
        <v>18373</v>
      </c>
      <c r="H1639" s="456" t="s">
        <v>16275</v>
      </c>
      <c r="I1639" s="457">
        <v>20150908</v>
      </c>
      <c r="J1639" s="457">
        <v>20150929</v>
      </c>
      <c r="K1639" s="458" t="s">
        <v>19139</v>
      </c>
      <c r="L1639" s="359"/>
      <c r="M1639" s="212" t="s">
        <v>14352</v>
      </c>
      <c r="N1639" s="361" t="s">
        <v>19028</v>
      </c>
      <c r="O1639" s="359"/>
      <c r="P1639" s="359"/>
      <c r="Q1639" s="359"/>
      <c r="R1639" s="369" t="s">
        <v>18863</v>
      </c>
      <c r="S1639" s="365">
        <v>1</v>
      </c>
      <c r="T1639" s="205" t="s">
        <v>18833</v>
      </c>
      <c r="U1639" s="357"/>
      <c r="V1639" s="357"/>
      <c r="W1639" s="750"/>
      <c r="X1639" s="365" t="s">
        <v>13632</v>
      </c>
      <c r="Y1639" s="752"/>
    </row>
    <row r="1640" spans="1:25" ht="15">
      <c r="A1640" s="454" t="s">
        <v>19119</v>
      </c>
      <c r="B1640" s="455" t="s">
        <v>1216</v>
      </c>
      <c r="C1640" s="456" t="s">
        <v>16272</v>
      </c>
      <c r="D1640" s="456" t="s">
        <v>3688</v>
      </c>
      <c r="E1640" s="454" t="s">
        <v>16678</v>
      </c>
      <c r="F1640" s="456" t="s">
        <v>16274</v>
      </c>
      <c r="G1640" s="456" t="s">
        <v>18373</v>
      </c>
      <c r="H1640" s="456" t="s">
        <v>16275</v>
      </c>
      <c r="I1640" s="457">
        <v>20150908</v>
      </c>
      <c r="J1640" s="457">
        <v>20150929</v>
      </c>
      <c r="K1640" s="458" t="s">
        <v>19140</v>
      </c>
      <c r="L1640" s="359"/>
      <c r="M1640" s="212" t="s">
        <v>14352</v>
      </c>
      <c r="N1640" s="361" t="s">
        <v>19028</v>
      </c>
      <c r="O1640" s="359"/>
      <c r="P1640" s="359"/>
      <c r="Q1640" s="359"/>
      <c r="R1640" s="369" t="s">
        <v>18863</v>
      </c>
      <c r="S1640" s="365">
        <v>1</v>
      </c>
      <c r="T1640" s="205" t="s">
        <v>18833</v>
      </c>
      <c r="U1640" s="357"/>
      <c r="V1640" s="357"/>
      <c r="W1640" s="750"/>
      <c r="X1640" s="365" t="s">
        <v>13632</v>
      </c>
      <c r="Y1640" s="752"/>
    </row>
    <row r="1641" spans="1:25" ht="15">
      <c r="A1641" s="454" t="s">
        <v>19119</v>
      </c>
      <c r="B1641" s="455" t="s">
        <v>1216</v>
      </c>
      <c r="C1641" s="456" t="s">
        <v>16272</v>
      </c>
      <c r="D1641" s="456" t="s">
        <v>3688</v>
      </c>
      <c r="E1641" s="454" t="s">
        <v>16678</v>
      </c>
      <c r="F1641" s="456" t="s">
        <v>16274</v>
      </c>
      <c r="G1641" s="456" t="s">
        <v>18373</v>
      </c>
      <c r="H1641" s="456" t="s">
        <v>16275</v>
      </c>
      <c r="I1641" s="457">
        <v>20150908</v>
      </c>
      <c r="J1641" s="457">
        <v>20150929</v>
      </c>
      <c r="K1641" s="458" t="s">
        <v>19141</v>
      </c>
      <c r="L1641" s="359"/>
      <c r="M1641" s="212" t="s">
        <v>14352</v>
      </c>
      <c r="N1641" s="361" t="s">
        <v>19028</v>
      </c>
      <c r="O1641" s="359"/>
      <c r="P1641" s="359"/>
      <c r="Q1641" s="359"/>
      <c r="R1641" s="369" t="s">
        <v>18863</v>
      </c>
      <c r="S1641" s="365">
        <v>1</v>
      </c>
      <c r="T1641" s="205" t="s">
        <v>18833</v>
      </c>
      <c r="U1641" s="357"/>
      <c r="V1641" s="357"/>
      <c r="W1641" s="750"/>
      <c r="X1641" s="365" t="s">
        <v>13632</v>
      </c>
      <c r="Y1641" s="752"/>
    </row>
    <row r="1642" spans="1:25" ht="15">
      <c r="A1642" s="454" t="s">
        <v>19119</v>
      </c>
      <c r="B1642" s="455" t="s">
        <v>1216</v>
      </c>
      <c r="C1642" s="456" t="s">
        <v>16272</v>
      </c>
      <c r="D1642" s="456" t="s">
        <v>3688</v>
      </c>
      <c r="E1642" s="454" t="s">
        <v>16678</v>
      </c>
      <c r="F1642" s="456" t="s">
        <v>16274</v>
      </c>
      <c r="G1642" s="456" t="s">
        <v>18373</v>
      </c>
      <c r="H1642" s="456" t="s">
        <v>16275</v>
      </c>
      <c r="I1642" s="457">
        <v>20150908</v>
      </c>
      <c r="J1642" s="457">
        <v>20150929</v>
      </c>
      <c r="K1642" s="458" t="s">
        <v>19142</v>
      </c>
      <c r="L1642" s="359"/>
      <c r="M1642" s="212" t="s">
        <v>14352</v>
      </c>
      <c r="N1642" s="361" t="s">
        <v>19028</v>
      </c>
      <c r="O1642" s="359"/>
      <c r="P1642" s="359"/>
      <c r="Q1642" s="359"/>
      <c r="R1642" s="369" t="s">
        <v>18863</v>
      </c>
      <c r="S1642" s="365">
        <v>1</v>
      </c>
      <c r="T1642" s="205" t="s">
        <v>18833</v>
      </c>
      <c r="U1642" s="357"/>
      <c r="V1642" s="357"/>
      <c r="W1642" s="750"/>
      <c r="X1642" s="365" t="s">
        <v>13632</v>
      </c>
      <c r="Y1642" s="752"/>
    </row>
    <row r="1643" spans="1:25" ht="15">
      <c r="A1643" s="454" t="s">
        <v>19119</v>
      </c>
      <c r="B1643" s="455" t="s">
        <v>1216</v>
      </c>
      <c r="C1643" s="456" t="s">
        <v>16272</v>
      </c>
      <c r="D1643" s="456" t="s">
        <v>3688</v>
      </c>
      <c r="E1643" s="454" t="s">
        <v>16678</v>
      </c>
      <c r="F1643" s="456" t="s">
        <v>16274</v>
      </c>
      <c r="G1643" s="456" t="s">
        <v>18373</v>
      </c>
      <c r="H1643" s="456" t="s">
        <v>16275</v>
      </c>
      <c r="I1643" s="457">
        <v>20150908</v>
      </c>
      <c r="J1643" s="457">
        <v>20150929</v>
      </c>
      <c r="K1643" s="458" t="s">
        <v>19143</v>
      </c>
      <c r="L1643" s="359"/>
      <c r="M1643" s="212" t="s">
        <v>14352</v>
      </c>
      <c r="N1643" s="361" t="s">
        <v>19028</v>
      </c>
      <c r="O1643" s="359"/>
      <c r="P1643" s="359"/>
      <c r="Q1643" s="359"/>
      <c r="R1643" s="369" t="s">
        <v>18863</v>
      </c>
      <c r="S1643" s="365">
        <v>1</v>
      </c>
      <c r="T1643" s="205" t="s">
        <v>18833</v>
      </c>
      <c r="U1643" s="357"/>
      <c r="V1643" s="357"/>
      <c r="W1643" s="750"/>
      <c r="X1643" s="365" t="s">
        <v>13632</v>
      </c>
      <c r="Y1643" s="752"/>
    </row>
    <row r="1644" spans="1:25" ht="15">
      <c r="A1644" s="454" t="s">
        <v>19119</v>
      </c>
      <c r="B1644" s="455" t="s">
        <v>1216</v>
      </c>
      <c r="C1644" s="456" t="s">
        <v>16272</v>
      </c>
      <c r="D1644" s="456" t="s">
        <v>3688</v>
      </c>
      <c r="E1644" s="454" t="s">
        <v>16678</v>
      </c>
      <c r="F1644" s="456" t="s">
        <v>16274</v>
      </c>
      <c r="G1644" s="456" t="s">
        <v>18373</v>
      </c>
      <c r="H1644" s="456" t="s">
        <v>16275</v>
      </c>
      <c r="I1644" s="457">
        <v>20150908</v>
      </c>
      <c r="J1644" s="457">
        <v>20150929</v>
      </c>
      <c r="K1644" s="458" t="s">
        <v>19144</v>
      </c>
      <c r="L1644" s="359"/>
      <c r="M1644" s="212" t="s">
        <v>14352</v>
      </c>
      <c r="N1644" s="361" t="s">
        <v>19028</v>
      </c>
      <c r="O1644" s="359"/>
      <c r="P1644" s="359"/>
      <c r="Q1644" s="359"/>
      <c r="R1644" s="369" t="s">
        <v>18863</v>
      </c>
      <c r="S1644" s="365">
        <v>1</v>
      </c>
      <c r="T1644" s="205" t="s">
        <v>18833</v>
      </c>
      <c r="U1644" s="357"/>
      <c r="V1644" s="357"/>
      <c r="W1644" s="750"/>
      <c r="X1644" s="365" t="s">
        <v>13632</v>
      </c>
      <c r="Y1644" s="752"/>
    </row>
    <row r="1645" spans="1:25" ht="15">
      <c r="A1645" s="454" t="s">
        <v>19119</v>
      </c>
      <c r="B1645" s="455" t="s">
        <v>1216</v>
      </c>
      <c r="C1645" s="456" t="s">
        <v>16272</v>
      </c>
      <c r="D1645" s="456" t="s">
        <v>3688</v>
      </c>
      <c r="E1645" s="454" t="s">
        <v>16678</v>
      </c>
      <c r="F1645" s="456" t="s">
        <v>16274</v>
      </c>
      <c r="G1645" s="456" t="s">
        <v>18373</v>
      </c>
      <c r="H1645" s="456" t="s">
        <v>16275</v>
      </c>
      <c r="I1645" s="457">
        <v>20150908</v>
      </c>
      <c r="J1645" s="457">
        <v>20150929</v>
      </c>
      <c r="K1645" s="458" t="s">
        <v>19145</v>
      </c>
      <c r="L1645" s="481"/>
      <c r="M1645" s="212" t="s">
        <v>14352</v>
      </c>
      <c r="N1645" s="361" t="s">
        <v>19028</v>
      </c>
      <c r="O1645" s="399"/>
      <c r="P1645" s="399"/>
      <c r="Q1645" s="399"/>
      <c r="R1645" s="369" t="s">
        <v>18863</v>
      </c>
      <c r="S1645" s="365">
        <v>1</v>
      </c>
      <c r="T1645" s="205" t="s">
        <v>18833</v>
      </c>
      <c r="U1645" s="357"/>
      <c r="V1645" s="357"/>
      <c r="W1645" s="750"/>
      <c r="X1645" s="365" t="s">
        <v>13632</v>
      </c>
      <c r="Y1645" s="752"/>
    </row>
    <row r="1646" spans="1:25" ht="15">
      <c r="A1646" s="454" t="s">
        <v>19119</v>
      </c>
      <c r="B1646" s="455" t="s">
        <v>1216</v>
      </c>
      <c r="C1646" s="456" t="s">
        <v>16272</v>
      </c>
      <c r="D1646" s="456" t="s">
        <v>3688</v>
      </c>
      <c r="E1646" s="454" t="s">
        <v>16678</v>
      </c>
      <c r="F1646" s="456" t="s">
        <v>16274</v>
      </c>
      <c r="G1646" s="456" t="s">
        <v>18373</v>
      </c>
      <c r="H1646" s="456" t="s">
        <v>16275</v>
      </c>
      <c r="I1646" s="457">
        <v>20150908</v>
      </c>
      <c r="J1646" s="457">
        <v>20150929</v>
      </c>
      <c r="K1646" s="458" t="s">
        <v>19146</v>
      </c>
      <c r="L1646" s="481"/>
      <c r="M1646" s="212" t="s">
        <v>14352</v>
      </c>
      <c r="N1646" s="361" t="s">
        <v>19028</v>
      </c>
      <c r="O1646" s="399"/>
      <c r="P1646" s="399"/>
      <c r="Q1646" s="399"/>
      <c r="R1646" s="369" t="s">
        <v>18863</v>
      </c>
      <c r="S1646" s="365">
        <v>1</v>
      </c>
      <c r="T1646" s="205" t="s">
        <v>18833</v>
      </c>
      <c r="U1646" s="357"/>
      <c r="V1646" s="357"/>
      <c r="W1646" s="750"/>
      <c r="X1646" s="365" t="s">
        <v>13632</v>
      </c>
      <c r="Y1646" s="752"/>
    </row>
    <row r="1647" spans="1:25" ht="15">
      <c r="A1647" s="454" t="s">
        <v>19119</v>
      </c>
      <c r="B1647" s="455" t="s">
        <v>1216</v>
      </c>
      <c r="C1647" s="456" t="s">
        <v>16272</v>
      </c>
      <c r="D1647" s="456" t="s">
        <v>3688</v>
      </c>
      <c r="E1647" s="454" t="s">
        <v>16678</v>
      </c>
      <c r="F1647" s="456" t="s">
        <v>16274</v>
      </c>
      <c r="G1647" s="456" t="s">
        <v>18373</v>
      </c>
      <c r="H1647" s="456" t="s">
        <v>16275</v>
      </c>
      <c r="I1647" s="457">
        <v>20150908</v>
      </c>
      <c r="J1647" s="457">
        <v>20150929</v>
      </c>
      <c r="K1647" s="458" t="s">
        <v>19147</v>
      </c>
      <c r="L1647" s="481"/>
      <c r="M1647" s="212" t="s">
        <v>14352</v>
      </c>
      <c r="N1647" s="361" t="s">
        <v>19028</v>
      </c>
      <c r="O1647" s="399"/>
      <c r="P1647" s="399"/>
      <c r="Q1647" s="399"/>
      <c r="R1647" s="369" t="s">
        <v>18863</v>
      </c>
      <c r="S1647" s="365">
        <v>1</v>
      </c>
      <c r="T1647" s="205" t="s">
        <v>18833</v>
      </c>
      <c r="U1647" s="357"/>
      <c r="V1647" s="357"/>
      <c r="W1647" s="750"/>
      <c r="X1647" s="365" t="s">
        <v>13632</v>
      </c>
      <c r="Y1647" s="752"/>
    </row>
    <row r="1648" spans="1:25" ht="15">
      <c r="A1648" s="454" t="s">
        <v>19119</v>
      </c>
      <c r="B1648" s="455" t="s">
        <v>1216</v>
      </c>
      <c r="C1648" s="456" t="s">
        <v>16272</v>
      </c>
      <c r="D1648" s="456" t="s">
        <v>3688</v>
      </c>
      <c r="E1648" s="454" t="s">
        <v>16678</v>
      </c>
      <c r="F1648" s="456" t="s">
        <v>16274</v>
      </c>
      <c r="G1648" s="456" t="s">
        <v>18373</v>
      </c>
      <c r="H1648" s="456" t="s">
        <v>16275</v>
      </c>
      <c r="I1648" s="457">
        <v>20150908</v>
      </c>
      <c r="J1648" s="457">
        <v>20150929</v>
      </c>
      <c r="K1648" s="458" t="s">
        <v>19148</v>
      </c>
      <c r="L1648" s="481"/>
      <c r="M1648" s="212" t="s">
        <v>14352</v>
      </c>
      <c r="N1648" s="361" t="s">
        <v>19028</v>
      </c>
      <c r="O1648" s="399"/>
      <c r="P1648" s="399"/>
      <c r="Q1648" s="399"/>
      <c r="R1648" s="369" t="s">
        <v>18863</v>
      </c>
      <c r="S1648" s="365">
        <v>1</v>
      </c>
      <c r="T1648" s="205" t="s">
        <v>18833</v>
      </c>
      <c r="U1648" s="357"/>
      <c r="V1648" s="357"/>
      <c r="W1648" s="750"/>
      <c r="X1648" s="365" t="s">
        <v>13632</v>
      </c>
      <c r="Y1648" s="752"/>
    </row>
    <row r="1649" spans="1:25" ht="15">
      <c r="A1649" s="454" t="s">
        <v>19119</v>
      </c>
      <c r="B1649" s="455" t="s">
        <v>1216</v>
      </c>
      <c r="C1649" s="456" t="s">
        <v>16272</v>
      </c>
      <c r="D1649" s="456" t="s">
        <v>3688</v>
      </c>
      <c r="E1649" s="454" t="s">
        <v>16678</v>
      </c>
      <c r="F1649" s="456" t="s">
        <v>16274</v>
      </c>
      <c r="G1649" s="456" t="s">
        <v>18373</v>
      </c>
      <c r="H1649" s="456" t="s">
        <v>16275</v>
      </c>
      <c r="I1649" s="457">
        <v>20150908</v>
      </c>
      <c r="J1649" s="457">
        <v>20150929</v>
      </c>
      <c r="K1649" s="458" t="s">
        <v>19149</v>
      </c>
      <c r="L1649" s="481"/>
      <c r="M1649" s="212" t="s">
        <v>14352</v>
      </c>
      <c r="N1649" s="361" t="s">
        <v>19028</v>
      </c>
      <c r="O1649" s="399"/>
      <c r="P1649" s="399"/>
      <c r="Q1649" s="399"/>
      <c r="R1649" s="369" t="s">
        <v>18863</v>
      </c>
      <c r="S1649" s="365">
        <v>1</v>
      </c>
      <c r="T1649" s="205" t="s">
        <v>18833</v>
      </c>
      <c r="U1649" s="357"/>
      <c r="V1649" s="357"/>
      <c r="W1649" s="750"/>
      <c r="X1649" s="365" t="s">
        <v>13632</v>
      </c>
      <c r="Y1649" s="752"/>
    </row>
    <row r="1650" spans="1:25" ht="15">
      <c r="A1650" s="454" t="s">
        <v>19119</v>
      </c>
      <c r="B1650" s="455" t="s">
        <v>1216</v>
      </c>
      <c r="C1650" s="456" t="s">
        <v>16272</v>
      </c>
      <c r="D1650" s="456" t="s">
        <v>3688</v>
      </c>
      <c r="E1650" s="454" t="s">
        <v>16678</v>
      </c>
      <c r="F1650" s="456" t="s">
        <v>16274</v>
      </c>
      <c r="G1650" s="456" t="s">
        <v>18373</v>
      </c>
      <c r="H1650" s="456" t="s">
        <v>16275</v>
      </c>
      <c r="I1650" s="457">
        <v>20150908</v>
      </c>
      <c r="J1650" s="457">
        <v>20150929</v>
      </c>
      <c r="K1650" s="458" t="s">
        <v>19150</v>
      </c>
      <c r="L1650" s="481"/>
      <c r="M1650" s="212" t="s">
        <v>14352</v>
      </c>
      <c r="N1650" s="361" t="s">
        <v>19028</v>
      </c>
      <c r="O1650" s="399"/>
      <c r="P1650" s="399"/>
      <c r="Q1650" s="399"/>
      <c r="R1650" s="369" t="s">
        <v>18863</v>
      </c>
      <c r="S1650" s="365">
        <v>1</v>
      </c>
      <c r="T1650" s="205" t="s">
        <v>18833</v>
      </c>
      <c r="U1650" s="357"/>
      <c r="V1650" s="357"/>
      <c r="W1650" s="750"/>
      <c r="X1650" s="365" t="s">
        <v>13632</v>
      </c>
      <c r="Y1650" s="752"/>
    </row>
    <row r="1651" spans="1:25" ht="15">
      <c r="A1651" s="454" t="s">
        <v>19119</v>
      </c>
      <c r="B1651" s="455" t="s">
        <v>1216</v>
      </c>
      <c r="C1651" s="456" t="s">
        <v>16272</v>
      </c>
      <c r="D1651" s="456" t="s">
        <v>3688</v>
      </c>
      <c r="E1651" s="454" t="s">
        <v>16678</v>
      </c>
      <c r="F1651" s="456" t="s">
        <v>16274</v>
      </c>
      <c r="G1651" s="456" t="s">
        <v>18373</v>
      </c>
      <c r="H1651" s="456" t="s">
        <v>16275</v>
      </c>
      <c r="I1651" s="457">
        <v>20150908</v>
      </c>
      <c r="J1651" s="457">
        <v>20150929</v>
      </c>
      <c r="K1651" s="458" t="s">
        <v>19151</v>
      </c>
      <c r="L1651" s="481"/>
      <c r="M1651" s="212" t="s">
        <v>14352</v>
      </c>
      <c r="N1651" s="361" t="s">
        <v>19028</v>
      </c>
      <c r="O1651" s="399"/>
      <c r="P1651" s="399"/>
      <c r="Q1651" s="399"/>
      <c r="R1651" s="369" t="s">
        <v>18863</v>
      </c>
      <c r="S1651" s="365">
        <v>1</v>
      </c>
      <c r="T1651" s="205" t="s">
        <v>18833</v>
      </c>
      <c r="U1651" s="357"/>
      <c r="V1651" s="357"/>
      <c r="W1651" s="750"/>
      <c r="X1651" s="365" t="s">
        <v>13632</v>
      </c>
      <c r="Y1651" s="752"/>
    </row>
    <row r="1652" spans="1:25" ht="15">
      <c r="A1652" s="454" t="s">
        <v>19119</v>
      </c>
      <c r="B1652" s="455" t="s">
        <v>1216</v>
      </c>
      <c r="C1652" s="456" t="s">
        <v>16272</v>
      </c>
      <c r="D1652" s="456" t="s">
        <v>3688</v>
      </c>
      <c r="E1652" s="454" t="s">
        <v>16678</v>
      </c>
      <c r="F1652" s="456" t="s">
        <v>16274</v>
      </c>
      <c r="G1652" s="456" t="s">
        <v>18373</v>
      </c>
      <c r="H1652" s="456" t="s">
        <v>16275</v>
      </c>
      <c r="I1652" s="457">
        <v>20150908</v>
      </c>
      <c r="J1652" s="457">
        <v>20150929</v>
      </c>
      <c r="K1652" s="458" t="s">
        <v>19152</v>
      </c>
      <c r="L1652" s="481"/>
      <c r="M1652" s="212" t="s">
        <v>14352</v>
      </c>
      <c r="N1652" s="361" t="s">
        <v>19028</v>
      </c>
      <c r="O1652" s="399"/>
      <c r="P1652" s="399"/>
      <c r="Q1652" s="399"/>
      <c r="R1652" s="369" t="s">
        <v>18863</v>
      </c>
      <c r="S1652" s="365">
        <v>1</v>
      </c>
      <c r="T1652" s="205" t="s">
        <v>18833</v>
      </c>
      <c r="U1652" s="357"/>
      <c r="V1652" s="357"/>
      <c r="W1652" s="750"/>
      <c r="X1652" s="365" t="s">
        <v>13632</v>
      </c>
      <c r="Y1652" s="752"/>
    </row>
    <row r="1653" spans="1:25" ht="15">
      <c r="A1653" s="454" t="s">
        <v>19119</v>
      </c>
      <c r="B1653" s="455" t="s">
        <v>1216</v>
      </c>
      <c r="C1653" s="456" t="s">
        <v>16272</v>
      </c>
      <c r="D1653" s="456" t="s">
        <v>3688</v>
      </c>
      <c r="E1653" s="454" t="s">
        <v>16678</v>
      </c>
      <c r="F1653" s="456" t="s">
        <v>16274</v>
      </c>
      <c r="G1653" s="456" t="s">
        <v>18373</v>
      </c>
      <c r="H1653" s="456" t="s">
        <v>16275</v>
      </c>
      <c r="I1653" s="457">
        <v>20150908</v>
      </c>
      <c r="J1653" s="457">
        <v>20150929</v>
      </c>
      <c r="K1653" s="458" t="s">
        <v>19153</v>
      </c>
      <c r="L1653" s="481"/>
      <c r="M1653" s="212" t="s">
        <v>14352</v>
      </c>
      <c r="N1653" s="361" t="s">
        <v>19028</v>
      </c>
      <c r="O1653" s="399"/>
      <c r="P1653" s="399"/>
      <c r="Q1653" s="399"/>
      <c r="R1653" s="369" t="s">
        <v>18863</v>
      </c>
      <c r="S1653" s="365">
        <v>1</v>
      </c>
      <c r="T1653" s="205" t="s">
        <v>18833</v>
      </c>
      <c r="U1653" s="357"/>
      <c r="V1653" s="357"/>
      <c r="W1653" s="750"/>
      <c r="X1653" s="365" t="s">
        <v>13632</v>
      </c>
      <c r="Y1653" s="752"/>
    </row>
    <row r="1654" spans="1:25" ht="15">
      <c r="A1654" s="454" t="s">
        <v>19119</v>
      </c>
      <c r="B1654" s="455" t="s">
        <v>1216</v>
      </c>
      <c r="C1654" s="456" t="s">
        <v>16272</v>
      </c>
      <c r="D1654" s="456" t="s">
        <v>3688</v>
      </c>
      <c r="E1654" s="454" t="s">
        <v>16678</v>
      </c>
      <c r="F1654" s="456" t="s">
        <v>16274</v>
      </c>
      <c r="G1654" s="456" t="s">
        <v>18373</v>
      </c>
      <c r="H1654" s="456" t="s">
        <v>16275</v>
      </c>
      <c r="I1654" s="457">
        <v>20150908</v>
      </c>
      <c r="J1654" s="457">
        <v>20150929</v>
      </c>
      <c r="K1654" s="458" t="s">
        <v>19154</v>
      </c>
      <c r="L1654" s="481"/>
      <c r="M1654" s="212" t="s">
        <v>14352</v>
      </c>
      <c r="N1654" s="361" t="s">
        <v>19028</v>
      </c>
      <c r="O1654" s="399"/>
      <c r="P1654" s="399"/>
      <c r="Q1654" s="399"/>
      <c r="R1654" s="369" t="s">
        <v>18863</v>
      </c>
      <c r="S1654" s="365">
        <v>1</v>
      </c>
      <c r="T1654" s="205" t="s">
        <v>18833</v>
      </c>
      <c r="U1654" s="357"/>
      <c r="V1654" s="357"/>
      <c r="W1654" s="750"/>
      <c r="X1654" s="365" t="s">
        <v>13632</v>
      </c>
      <c r="Y1654" s="752"/>
    </row>
    <row r="1655" spans="1:25" ht="15">
      <c r="A1655" s="454" t="s">
        <v>19119</v>
      </c>
      <c r="B1655" s="455" t="s">
        <v>1216</v>
      </c>
      <c r="C1655" s="456" t="s">
        <v>16272</v>
      </c>
      <c r="D1655" s="456" t="s">
        <v>3688</v>
      </c>
      <c r="E1655" s="454" t="s">
        <v>16678</v>
      </c>
      <c r="F1655" s="456" t="s">
        <v>16274</v>
      </c>
      <c r="G1655" s="456" t="s">
        <v>18373</v>
      </c>
      <c r="H1655" s="456" t="s">
        <v>16275</v>
      </c>
      <c r="I1655" s="457">
        <v>20150908</v>
      </c>
      <c r="J1655" s="457">
        <v>20150929</v>
      </c>
      <c r="K1655" s="458" t="s">
        <v>19155</v>
      </c>
      <c r="L1655" s="481"/>
      <c r="M1655" s="212" t="s">
        <v>14352</v>
      </c>
      <c r="N1655" s="361" t="s">
        <v>19028</v>
      </c>
      <c r="O1655" s="399"/>
      <c r="P1655" s="399"/>
      <c r="Q1655" s="399"/>
      <c r="R1655" s="369" t="s">
        <v>18863</v>
      </c>
      <c r="S1655" s="365">
        <v>1</v>
      </c>
      <c r="T1655" s="205" t="s">
        <v>18833</v>
      </c>
      <c r="U1655" s="357"/>
      <c r="V1655" s="357"/>
      <c r="W1655" s="750"/>
      <c r="X1655" s="365" t="s">
        <v>13632</v>
      </c>
      <c r="Y1655" s="752"/>
    </row>
    <row r="1656" spans="1:25" ht="15">
      <c r="A1656" s="454" t="s">
        <v>19119</v>
      </c>
      <c r="B1656" s="455" t="s">
        <v>1216</v>
      </c>
      <c r="C1656" s="456" t="s">
        <v>16272</v>
      </c>
      <c r="D1656" s="456" t="s">
        <v>3688</v>
      </c>
      <c r="E1656" s="454" t="s">
        <v>16678</v>
      </c>
      <c r="F1656" s="456" t="s">
        <v>16274</v>
      </c>
      <c r="G1656" s="456" t="s">
        <v>18373</v>
      </c>
      <c r="H1656" s="456" t="s">
        <v>16275</v>
      </c>
      <c r="I1656" s="457">
        <v>20150908</v>
      </c>
      <c r="J1656" s="457">
        <v>20150929</v>
      </c>
      <c r="K1656" s="458" t="s">
        <v>19156</v>
      </c>
      <c r="L1656" s="481"/>
      <c r="M1656" s="212" t="s">
        <v>14352</v>
      </c>
      <c r="N1656" s="361" t="s">
        <v>19028</v>
      </c>
      <c r="O1656" s="399"/>
      <c r="P1656" s="399"/>
      <c r="Q1656" s="399"/>
      <c r="R1656" s="369" t="s">
        <v>18863</v>
      </c>
      <c r="S1656" s="365">
        <v>1</v>
      </c>
      <c r="T1656" s="205" t="s">
        <v>18833</v>
      </c>
      <c r="U1656" s="357"/>
      <c r="V1656" s="357"/>
      <c r="W1656" s="750"/>
      <c r="X1656" s="365" t="s">
        <v>13632</v>
      </c>
      <c r="Y1656" s="752"/>
    </row>
    <row r="1657" spans="1:25" ht="15">
      <c r="A1657" s="454" t="s">
        <v>19119</v>
      </c>
      <c r="B1657" s="455" t="s">
        <v>1216</v>
      </c>
      <c r="C1657" s="456" t="s">
        <v>16272</v>
      </c>
      <c r="D1657" s="456" t="s">
        <v>3688</v>
      </c>
      <c r="E1657" s="454" t="s">
        <v>16678</v>
      </c>
      <c r="F1657" s="456" t="s">
        <v>16274</v>
      </c>
      <c r="G1657" s="456" t="s">
        <v>18373</v>
      </c>
      <c r="H1657" s="456" t="s">
        <v>16275</v>
      </c>
      <c r="I1657" s="457">
        <v>20150908</v>
      </c>
      <c r="J1657" s="457">
        <v>20150929</v>
      </c>
      <c r="K1657" s="458" t="s">
        <v>19157</v>
      </c>
      <c r="L1657" s="481"/>
      <c r="M1657" s="212" t="s">
        <v>14352</v>
      </c>
      <c r="N1657" s="361" t="s">
        <v>19028</v>
      </c>
      <c r="O1657" s="399"/>
      <c r="P1657" s="399"/>
      <c r="Q1657" s="399"/>
      <c r="R1657" s="369" t="s">
        <v>18863</v>
      </c>
      <c r="S1657" s="365">
        <v>1</v>
      </c>
      <c r="T1657" s="205" t="s">
        <v>18833</v>
      </c>
      <c r="U1657" s="357"/>
      <c r="V1657" s="357"/>
      <c r="W1657" s="750"/>
      <c r="X1657" s="365" t="s">
        <v>13632</v>
      </c>
      <c r="Y1657" s="752"/>
    </row>
    <row r="1658" spans="1:25" ht="15">
      <c r="A1658" s="454" t="s">
        <v>19119</v>
      </c>
      <c r="B1658" s="455" t="s">
        <v>1216</v>
      </c>
      <c r="C1658" s="456" t="s">
        <v>16272</v>
      </c>
      <c r="D1658" s="456" t="s">
        <v>3688</v>
      </c>
      <c r="E1658" s="454" t="s">
        <v>16678</v>
      </c>
      <c r="F1658" s="456" t="s">
        <v>16274</v>
      </c>
      <c r="G1658" s="456" t="s">
        <v>18373</v>
      </c>
      <c r="H1658" s="456" t="s">
        <v>16275</v>
      </c>
      <c r="I1658" s="457">
        <v>20150908</v>
      </c>
      <c r="J1658" s="457">
        <v>20150929</v>
      </c>
      <c r="K1658" s="458" t="s">
        <v>19158</v>
      </c>
      <c r="L1658" s="481"/>
      <c r="M1658" s="212" t="s">
        <v>14352</v>
      </c>
      <c r="N1658" s="361" t="s">
        <v>19028</v>
      </c>
      <c r="O1658" s="399"/>
      <c r="P1658" s="399"/>
      <c r="Q1658" s="399"/>
      <c r="R1658" s="369" t="s">
        <v>18863</v>
      </c>
      <c r="S1658" s="365">
        <v>1</v>
      </c>
      <c r="T1658" s="205" t="s">
        <v>18833</v>
      </c>
      <c r="U1658" s="357"/>
      <c r="V1658" s="357"/>
      <c r="W1658" s="750"/>
      <c r="X1658" s="365" t="s">
        <v>13632</v>
      </c>
      <c r="Y1658" s="752"/>
    </row>
    <row r="1659" spans="1:25" ht="15">
      <c r="A1659" s="454" t="s">
        <v>19119</v>
      </c>
      <c r="B1659" s="455" t="s">
        <v>1216</v>
      </c>
      <c r="C1659" s="456" t="s">
        <v>16272</v>
      </c>
      <c r="D1659" s="456" t="s">
        <v>3688</v>
      </c>
      <c r="E1659" s="454" t="s">
        <v>16678</v>
      </c>
      <c r="F1659" s="456" t="s">
        <v>16274</v>
      </c>
      <c r="G1659" s="456" t="s">
        <v>18373</v>
      </c>
      <c r="H1659" s="456" t="s">
        <v>16275</v>
      </c>
      <c r="I1659" s="457">
        <v>20150908</v>
      </c>
      <c r="J1659" s="457">
        <v>20150929</v>
      </c>
      <c r="K1659" s="458" t="s">
        <v>19159</v>
      </c>
      <c r="L1659" s="481"/>
      <c r="M1659" s="212" t="s">
        <v>14352</v>
      </c>
      <c r="N1659" s="361" t="s">
        <v>19028</v>
      </c>
      <c r="O1659" s="399"/>
      <c r="P1659" s="399"/>
      <c r="Q1659" s="399"/>
      <c r="R1659" s="369" t="s">
        <v>18863</v>
      </c>
      <c r="S1659" s="365">
        <v>1</v>
      </c>
      <c r="T1659" s="205" t="s">
        <v>18833</v>
      </c>
      <c r="U1659" s="357"/>
      <c r="V1659" s="357"/>
      <c r="W1659" s="750"/>
      <c r="X1659" s="365" t="s">
        <v>13632</v>
      </c>
      <c r="Y1659" s="752"/>
    </row>
    <row r="1660" spans="1:25" ht="15">
      <c r="A1660" s="454" t="s">
        <v>19119</v>
      </c>
      <c r="B1660" s="455" t="s">
        <v>1216</v>
      </c>
      <c r="C1660" s="456" t="s">
        <v>16272</v>
      </c>
      <c r="D1660" s="456" t="s">
        <v>3688</v>
      </c>
      <c r="E1660" s="454" t="s">
        <v>16678</v>
      </c>
      <c r="F1660" s="456" t="s">
        <v>16274</v>
      </c>
      <c r="G1660" s="456" t="s">
        <v>18373</v>
      </c>
      <c r="H1660" s="456" t="s">
        <v>16275</v>
      </c>
      <c r="I1660" s="457">
        <v>20150908</v>
      </c>
      <c r="J1660" s="457">
        <v>20150929</v>
      </c>
      <c r="K1660" s="458" t="s">
        <v>19160</v>
      </c>
      <c r="L1660" s="481"/>
      <c r="M1660" s="212" t="s">
        <v>14352</v>
      </c>
      <c r="N1660" s="361" t="s">
        <v>19028</v>
      </c>
      <c r="O1660" s="399"/>
      <c r="P1660" s="399"/>
      <c r="Q1660" s="399"/>
      <c r="R1660" s="369" t="s">
        <v>18863</v>
      </c>
      <c r="S1660" s="365">
        <v>1</v>
      </c>
      <c r="T1660" s="205" t="s">
        <v>18833</v>
      </c>
      <c r="U1660" s="357"/>
      <c r="V1660" s="357"/>
      <c r="W1660" s="750"/>
      <c r="X1660" s="365" t="s">
        <v>13632</v>
      </c>
      <c r="Y1660" s="752"/>
    </row>
    <row r="1661" spans="1:25" ht="15">
      <c r="A1661" s="454" t="s">
        <v>19119</v>
      </c>
      <c r="B1661" s="455" t="s">
        <v>1216</v>
      </c>
      <c r="C1661" s="456" t="s">
        <v>16272</v>
      </c>
      <c r="D1661" s="456" t="s">
        <v>3688</v>
      </c>
      <c r="E1661" s="454" t="s">
        <v>16678</v>
      </c>
      <c r="F1661" s="456" t="s">
        <v>16274</v>
      </c>
      <c r="G1661" s="456" t="s">
        <v>18373</v>
      </c>
      <c r="H1661" s="456" t="s">
        <v>16275</v>
      </c>
      <c r="I1661" s="457">
        <v>20150908</v>
      </c>
      <c r="J1661" s="457">
        <v>20150929</v>
      </c>
      <c r="K1661" s="458" t="s">
        <v>19161</v>
      </c>
      <c r="L1661" s="481"/>
      <c r="M1661" s="212" t="s">
        <v>14352</v>
      </c>
      <c r="N1661" s="361" t="s">
        <v>19028</v>
      </c>
      <c r="O1661" s="399"/>
      <c r="P1661" s="399"/>
      <c r="Q1661" s="399"/>
      <c r="R1661" s="369" t="s">
        <v>18863</v>
      </c>
      <c r="S1661" s="365">
        <v>1</v>
      </c>
      <c r="T1661" s="205" t="s">
        <v>18833</v>
      </c>
      <c r="U1661" s="357"/>
      <c r="V1661" s="357"/>
      <c r="W1661" s="750"/>
      <c r="X1661" s="365" t="s">
        <v>13632</v>
      </c>
      <c r="Y1661" s="752"/>
    </row>
    <row r="1662" spans="1:25" ht="15">
      <c r="A1662" s="454" t="s">
        <v>19119</v>
      </c>
      <c r="B1662" s="455" t="s">
        <v>1216</v>
      </c>
      <c r="C1662" s="456" t="s">
        <v>16272</v>
      </c>
      <c r="D1662" s="456" t="s">
        <v>3688</v>
      </c>
      <c r="E1662" s="454" t="s">
        <v>16678</v>
      </c>
      <c r="F1662" s="456" t="s">
        <v>16274</v>
      </c>
      <c r="G1662" s="456" t="s">
        <v>18373</v>
      </c>
      <c r="H1662" s="456" t="s">
        <v>16275</v>
      </c>
      <c r="I1662" s="457">
        <v>20150908</v>
      </c>
      <c r="J1662" s="457">
        <v>20150929</v>
      </c>
      <c r="K1662" s="458" t="s">
        <v>19162</v>
      </c>
      <c r="L1662" s="481"/>
      <c r="M1662" s="212" t="s">
        <v>14352</v>
      </c>
      <c r="N1662" s="361" t="s">
        <v>19028</v>
      </c>
      <c r="O1662" s="399"/>
      <c r="P1662" s="399"/>
      <c r="Q1662" s="399"/>
      <c r="R1662" s="369" t="s">
        <v>18863</v>
      </c>
      <c r="S1662" s="365">
        <v>1</v>
      </c>
      <c r="T1662" s="205" t="s">
        <v>18833</v>
      </c>
      <c r="U1662" s="357"/>
      <c r="V1662" s="357"/>
      <c r="W1662" s="750"/>
      <c r="X1662" s="365" t="s">
        <v>13632</v>
      </c>
      <c r="Y1662" s="752"/>
    </row>
    <row r="1663" spans="1:25" ht="15">
      <c r="A1663" s="454" t="s">
        <v>19119</v>
      </c>
      <c r="B1663" s="455" t="s">
        <v>1216</v>
      </c>
      <c r="C1663" s="456" t="s">
        <v>16272</v>
      </c>
      <c r="D1663" s="456" t="s">
        <v>3688</v>
      </c>
      <c r="E1663" s="454" t="s">
        <v>16678</v>
      </c>
      <c r="F1663" s="456" t="s">
        <v>16274</v>
      </c>
      <c r="G1663" s="456" t="s">
        <v>18373</v>
      </c>
      <c r="H1663" s="456" t="s">
        <v>16275</v>
      </c>
      <c r="I1663" s="457">
        <v>20150908</v>
      </c>
      <c r="J1663" s="457">
        <v>20150929</v>
      </c>
      <c r="K1663" s="458" t="s">
        <v>19163</v>
      </c>
      <c r="L1663" s="481"/>
      <c r="M1663" s="212" t="s">
        <v>14352</v>
      </c>
      <c r="N1663" s="361" t="s">
        <v>19028</v>
      </c>
      <c r="O1663" s="399"/>
      <c r="P1663" s="399"/>
      <c r="Q1663" s="399"/>
      <c r="R1663" s="369" t="s">
        <v>18863</v>
      </c>
      <c r="S1663" s="365">
        <v>1</v>
      </c>
      <c r="T1663" s="205" t="s">
        <v>18833</v>
      </c>
      <c r="U1663" s="357"/>
      <c r="V1663" s="357"/>
      <c r="W1663" s="750"/>
      <c r="X1663" s="365" t="s">
        <v>13632</v>
      </c>
      <c r="Y1663" s="752"/>
    </row>
    <row r="1664" spans="1:25" ht="15">
      <c r="A1664" s="454" t="s">
        <v>19119</v>
      </c>
      <c r="B1664" s="455" t="s">
        <v>1216</v>
      </c>
      <c r="C1664" s="456" t="s">
        <v>16272</v>
      </c>
      <c r="D1664" s="456" t="s">
        <v>3688</v>
      </c>
      <c r="E1664" s="454" t="s">
        <v>16678</v>
      </c>
      <c r="F1664" s="456" t="s">
        <v>16274</v>
      </c>
      <c r="G1664" s="456" t="s">
        <v>18373</v>
      </c>
      <c r="H1664" s="456" t="s">
        <v>16275</v>
      </c>
      <c r="I1664" s="457">
        <v>20150908</v>
      </c>
      <c r="J1664" s="457">
        <v>20150929</v>
      </c>
      <c r="K1664" s="458" t="s">
        <v>19164</v>
      </c>
      <c r="L1664" s="481"/>
      <c r="M1664" s="212" t="s">
        <v>14352</v>
      </c>
      <c r="N1664" s="361" t="s">
        <v>19028</v>
      </c>
      <c r="O1664" s="399"/>
      <c r="P1664" s="399"/>
      <c r="Q1664" s="399"/>
      <c r="R1664" s="369" t="s">
        <v>18863</v>
      </c>
      <c r="S1664" s="365">
        <v>1</v>
      </c>
      <c r="T1664" s="205" t="s">
        <v>18833</v>
      </c>
      <c r="U1664" s="357"/>
      <c r="V1664" s="357"/>
      <c r="W1664" s="750"/>
      <c r="X1664" s="365" t="s">
        <v>13632</v>
      </c>
      <c r="Y1664" s="752"/>
    </row>
    <row r="1665" spans="1:25" ht="15">
      <c r="A1665" s="454" t="s">
        <v>19119</v>
      </c>
      <c r="B1665" s="455" t="s">
        <v>1216</v>
      </c>
      <c r="C1665" s="456" t="s">
        <v>16272</v>
      </c>
      <c r="D1665" s="456" t="s">
        <v>3688</v>
      </c>
      <c r="E1665" s="454" t="s">
        <v>16678</v>
      </c>
      <c r="F1665" s="456" t="s">
        <v>16274</v>
      </c>
      <c r="G1665" s="456" t="s">
        <v>18373</v>
      </c>
      <c r="H1665" s="456" t="s">
        <v>16275</v>
      </c>
      <c r="I1665" s="457">
        <v>20150908</v>
      </c>
      <c r="J1665" s="457">
        <v>20150929</v>
      </c>
      <c r="K1665" s="458" t="s">
        <v>19165</v>
      </c>
      <c r="L1665" s="481"/>
      <c r="M1665" s="212" t="s">
        <v>14352</v>
      </c>
      <c r="N1665" s="361" t="s">
        <v>19028</v>
      </c>
      <c r="O1665" s="399"/>
      <c r="P1665" s="399"/>
      <c r="Q1665" s="399"/>
      <c r="R1665" s="369" t="s">
        <v>18863</v>
      </c>
      <c r="S1665" s="365">
        <v>1</v>
      </c>
      <c r="T1665" s="205" t="s">
        <v>18833</v>
      </c>
      <c r="U1665" s="357"/>
      <c r="V1665" s="357"/>
      <c r="W1665" s="750"/>
      <c r="X1665" s="365" t="s">
        <v>13632</v>
      </c>
      <c r="Y1665" s="752"/>
    </row>
    <row r="1666" spans="1:25" ht="15">
      <c r="A1666" s="454" t="s">
        <v>19119</v>
      </c>
      <c r="B1666" s="455" t="s">
        <v>1216</v>
      </c>
      <c r="C1666" s="456" t="s">
        <v>16272</v>
      </c>
      <c r="D1666" s="456" t="s">
        <v>3688</v>
      </c>
      <c r="E1666" s="454" t="s">
        <v>16678</v>
      </c>
      <c r="F1666" s="456" t="s">
        <v>16274</v>
      </c>
      <c r="G1666" s="456" t="s">
        <v>18373</v>
      </c>
      <c r="H1666" s="456" t="s">
        <v>16275</v>
      </c>
      <c r="I1666" s="457">
        <v>20150908</v>
      </c>
      <c r="J1666" s="457">
        <v>20150929</v>
      </c>
      <c r="K1666" s="458" t="s">
        <v>19166</v>
      </c>
      <c r="L1666" s="481"/>
      <c r="M1666" s="212" t="s">
        <v>14352</v>
      </c>
      <c r="N1666" s="361" t="s">
        <v>19028</v>
      </c>
      <c r="O1666" s="399"/>
      <c r="P1666" s="399"/>
      <c r="Q1666" s="399"/>
      <c r="R1666" s="369" t="s">
        <v>18863</v>
      </c>
      <c r="S1666" s="365">
        <v>1</v>
      </c>
      <c r="T1666" s="205" t="s">
        <v>18833</v>
      </c>
      <c r="U1666" s="357"/>
      <c r="V1666" s="357"/>
      <c r="W1666" s="750"/>
      <c r="X1666" s="365" t="s">
        <v>13632</v>
      </c>
      <c r="Y1666" s="752"/>
    </row>
    <row r="1667" spans="1:25" ht="15">
      <c r="A1667" s="454" t="s">
        <v>19119</v>
      </c>
      <c r="B1667" s="455" t="s">
        <v>1216</v>
      </c>
      <c r="C1667" s="456" t="s">
        <v>16272</v>
      </c>
      <c r="D1667" s="456" t="s">
        <v>3688</v>
      </c>
      <c r="E1667" s="454" t="s">
        <v>16678</v>
      </c>
      <c r="F1667" s="456" t="s">
        <v>16274</v>
      </c>
      <c r="G1667" s="456" t="s">
        <v>18373</v>
      </c>
      <c r="H1667" s="456" t="s">
        <v>16275</v>
      </c>
      <c r="I1667" s="457">
        <v>20150908</v>
      </c>
      <c r="J1667" s="457">
        <v>20150929</v>
      </c>
      <c r="K1667" s="458" t="s">
        <v>19167</v>
      </c>
      <c r="L1667" s="481"/>
      <c r="M1667" s="212" t="s">
        <v>14352</v>
      </c>
      <c r="N1667" s="361" t="s">
        <v>19028</v>
      </c>
      <c r="O1667" s="399"/>
      <c r="P1667" s="399"/>
      <c r="Q1667" s="399"/>
      <c r="R1667" s="369" t="s">
        <v>18863</v>
      </c>
      <c r="S1667" s="365">
        <v>1</v>
      </c>
      <c r="T1667" s="205" t="s">
        <v>18833</v>
      </c>
      <c r="U1667" s="357"/>
      <c r="V1667" s="357"/>
      <c r="W1667" s="750"/>
      <c r="X1667" s="365" t="s">
        <v>13632</v>
      </c>
      <c r="Y1667" s="752"/>
    </row>
    <row r="1668" spans="1:25" ht="15">
      <c r="A1668" s="454" t="s">
        <v>19119</v>
      </c>
      <c r="B1668" s="455" t="s">
        <v>1216</v>
      </c>
      <c r="C1668" s="456" t="s">
        <v>16272</v>
      </c>
      <c r="D1668" s="456" t="s">
        <v>3688</v>
      </c>
      <c r="E1668" s="454" t="s">
        <v>16678</v>
      </c>
      <c r="F1668" s="456" t="s">
        <v>16274</v>
      </c>
      <c r="G1668" s="456" t="s">
        <v>18373</v>
      </c>
      <c r="H1668" s="456" t="s">
        <v>16275</v>
      </c>
      <c r="I1668" s="457">
        <v>20150908</v>
      </c>
      <c r="J1668" s="457">
        <v>20150929</v>
      </c>
      <c r="K1668" s="458" t="s">
        <v>19168</v>
      </c>
      <c r="L1668" s="481"/>
      <c r="M1668" s="212" t="s">
        <v>14352</v>
      </c>
      <c r="N1668" s="361" t="s">
        <v>19028</v>
      </c>
      <c r="O1668" s="399"/>
      <c r="P1668" s="399"/>
      <c r="Q1668" s="399"/>
      <c r="R1668" s="369" t="s">
        <v>18863</v>
      </c>
      <c r="S1668" s="365">
        <v>1</v>
      </c>
      <c r="T1668" s="205" t="s">
        <v>18833</v>
      </c>
      <c r="U1668" s="357"/>
      <c r="V1668" s="357"/>
      <c r="W1668" s="750"/>
      <c r="X1668" s="365" t="s">
        <v>13632</v>
      </c>
      <c r="Y1668" s="752"/>
    </row>
    <row r="1669" spans="1:25" ht="15">
      <c r="A1669" s="454" t="s">
        <v>19119</v>
      </c>
      <c r="B1669" s="455" t="s">
        <v>1216</v>
      </c>
      <c r="C1669" s="456" t="s">
        <v>16272</v>
      </c>
      <c r="D1669" s="456" t="s">
        <v>3688</v>
      </c>
      <c r="E1669" s="454" t="s">
        <v>16678</v>
      </c>
      <c r="F1669" s="456" t="s">
        <v>16274</v>
      </c>
      <c r="G1669" s="456" t="s">
        <v>18373</v>
      </c>
      <c r="H1669" s="456" t="s">
        <v>16275</v>
      </c>
      <c r="I1669" s="457">
        <v>20150908</v>
      </c>
      <c r="J1669" s="457">
        <v>20150929</v>
      </c>
      <c r="K1669" s="458" t="s">
        <v>19169</v>
      </c>
      <c r="L1669" s="482"/>
      <c r="M1669" s="212" t="s">
        <v>14352</v>
      </c>
      <c r="N1669" s="361" t="s">
        <v>19028</v>
      </c>
      <c r="O1669" s="357"/>
      <c r="P1669" s="357"/>
      <c r="Q1669" s="357"/>
      <c r="R1669" s="369" t="s">
        <v>18863</v>
      </c>
      <c r="S1669" s="365">
        <v>1</v>
      </c>
      <c r="T1669" s="205" t="s">
        <v>18833</v>
      </c>
      <c r="U1669" s="357"/>
      <c r="V1669" s="357"/>
      <c r="W1669" s="753">
        <v>1</v>
      </c>
      <c r="X1669" s="365" t="s">
        <v>13632</v>
      </c>
      <c r="Y1669" s="752" t="s">
        <v>19121</v>
      </c>
    </row>
    <row r="1670" spans="1:25" ht="15">
      <c r="A1670" s="454" t="s">
        <v>19119</v>
      </c>
      <c r="B1670" s="455" t="s">
        <v>1216</v>
      </c>
      <c r="C1670" s="456" t="s">
        <v>16272</v>
      </c>
      <c r="D1670" s="456" t="s">
        <v>3688</v>
      </c>
      <c r="E1670" s="454" t="s">
        <v>16678</v>
      </c>
      <c r="F1670" s="456" t="s">
        <v>16274</v>
      </c>
      <c r="G1670" s="456" t="s">
        <v>18373</v>
      </c>
      <c r="H1670" s="456" t="s">
        <v>16275</v>
      </c>
      <c r="I1670" s="457">
        <v>20150908</v>
      </c>
      <c r="J1670" s="457">
        <v>20150929</v>
      </c>
      <c r="K1670" s="458" t="s">
        <v>19170</v>
      </c>
      <c r="L1670" s="482"/>
      <c r="M1670" s="212" t="s">
        <v>14352</v>
      </c>
      <c r="N1670" s="361" t="s">
        <v>19028</v>
      </c>
      <c r="O1670" s="357"/>
      <c r="P1670" s="357"/>
      <c r="Q1670" s="357"/>
      <c r="R1670" s="369" t="s">
        <v>18863</v>
      </c>
      <c r="S1670" s="365">
        <v>1</v>
      </c>
      <c r="T1670" s="205" t="s">
        <v>18833</v>
      </c>
      <c r="U1670" s="357"/>
      <c r="V1670" s="357"/>
      <c r="W1670" s="753"/>
      <c r="X1670" s="365" t="s">
        <v>13632</v>
      </c>
      <c r="Y1670" s="752"/>
    </row>
    <row r="1671" spans="1:25" ht="15">
      <c r="A1671" s="454" t="s">
        <v>19119</v>
      </c>
      <c r="B1671" s="455" t="s">
        <v>1216</v>
      </c>
      <c r="C1671" s="456" t="s">
        <v>16272</v>
      </c>
      <c r="D1671" s="456" t="s">
        <v>3688</v>
      </c>
      <c r="E1671" s="454" t="s">
        <v>16678</v>
      </c>
      <c r="F1671" s="456" t="s">
        <v>16274</v>
      </c>
      <c r="G1671" s="456" t="s">
        <v>18373</v>
      </c>
      <c r="H1671" s="456" t="s">
        <v>16275</v>
      </c>
      <c r="I1671" s="457">
        <v>20150908</v>
      </c>
      <c r="J1671" s="457">
        <v>20150929</v>
      </c>
      <c r="K1671" s="458" t="s">
        <v>19171</v>
      </c>
      <c r="L1671" s="482"/>
      <c r="M1671" s="212" t="s">
        <v>14352</v>
      </c>
      <c r="N1671" s="361" t="s">
        <v>19028</v>
      </c>
      <c r="O1671" s="357"/>
      <c r="P1671" s="357"/>
      <c r="Q1671" s="357"/>
      <c r="R1671" s="369" t="s">
        <v>18863</v>
      </c>
      <c r="S1671" s="365">
        <v>1</v>
      </c>
      <c r="T1671" s="205" t="s">
        <v>18833</v>
      </c>
      <c r="U1671" s="357"/>
      <c r="V1671" s="357"/>
      <c r="W1671" s="753"/>
      <c r="X1671" s="365" t="s">
        <v>13632</v>
      </c>
      <c r="Y1671" s="752"/>
    </row>
    <row r="1672" spans="1:25" ht="15">
      <c r="A1672" s="454" t="s">
        <v>19119</v>
      </c>
      <c r="B1672" s="455" t="s">
        <v>1216</v>
      </c>
      <c r="C1672" s="456" t="s">
        <v>16272</v>
      </c>
      <c r="D1672" s="456" t="s">
        <v>3688</v>
      </c>
      <c r="E1672" s="454" t="s">
        <v>16678</v>
      </c>
      <c r="F1672" s="456" t="s">
        <v>16274</v>
      </c>
      <c r="G1672" s="456" t="s">
        <v>18373</v>
      </c>
      <c r="H1672" s="456" t="s">
        <v>16275</v>
      </c>
      <c r="I1672" s="457">
        <v>20150908</v>
      </c>
      <c r="J1672" s="457">
        <v>20150929</v>
      </c>
      <c r="K1672" s="458" t="s">
        <v>19172</v>
      </c>
      <c r="L1672" s="482"/>
      <c r="M1672" s="212" t="s">
        <v>14352</v>
      </c>
      <c r="N1672" s="361" t="s">
        <v>19028</v>
      </c>
      <c r="O1672" s="357"/>
      <c r="P1672" s="357"/>
      <c r="Q1672" s="357"/>
      <c r="R1672" s="369" t="s">
        <v>18863</v>
      </c>
      <c r="S1672" s="365">
        <v>1</v>
      </c>
      <c r="T1672" s="205" t="s">
        <v>18833</v>
      </c>
      <c r="U1672" s="357"/>
      <c r="V1672" s="357"/>
      <c r="W1672" s="753"/>
      <c r="X1672" s="365" t="s">
        <v>13632</v>
      </c>
      <c r="Y1672" s="752"/>
    </row>
    <row r="1673" spans="1:25" ht="15">
      <c r="A1673" s="454" t="s">
        <v>19119</v>
      </c>
      <c r="B1673" s="455" t="s">
        <v>1216</v>
      </c>
      <c r="C1673" s="456" t="s">
        <v>16272</v>
      </c>
      <c r="D1673" s="456" t="s">
        <v>3688</v>
      </c>
      <c r="E1673" s="454" t="s">
        <v>16678</v>
      </c>
      <c r="F1673" s="456" t="s">
        <v>16274</v>
      </c>
      <c r="G1673" s="456" t="s">
        <v>18373</v>
      </c>
      <c r="H1673" s="456" t="s">
        <v>16275</v>
      </c>
      <c r="I1673" s="457">
        <v>20150908</v>
      </c>
      <c r="J1673" s="457">
        <v>20150929</v>
      </c>
      <c r="K1673" s="458" t="s">
        <v>19173</v>
      </c>
      <c r="L1673" s="481"/>
      <c r="M1673" s="212" t="s">
        <v>14352</v>
      </c>
      <c r="N1673" s="361" t="s">
        <v>19028</v>
      </c>
      <c r="O1673" s="399"/>
      <c r="P1673" s="399"/>
      <c r="Q1673" s="399"/>
      <c r="R1673" s="369" t="s">
        <v>18863</v>
      </c>
      <c r="S1673" s="365">
        <v>1</v>
      </c>
      <c r="T1673" s="205" t="s">
        <v>18833</v>
      </c>
      <c r="U1673" s="357"/>
      <c r="V1673" s="357"/>
      <c r="W1673" s="753"/>
      <c r="X1673" s="365" t="s">
        <v>13632</v>
      </c>
      <c r="Y1673" s="752"/>
    </row>
    <row r="1674" spans="1:25" ht="15">
      <c r="A1674" s="454" t="s">
        <v>19119</v>
      </c>
      <c r="B1674" s="455" t="s">
        <v>1216</v>
      </c>
      <c r="C1674" s="456" t="s">
        <v>16272</v>
      </c>
      <c r="D1674" s="456" t="s">
        <v>3688</v>
      </c>
      <c r="E1674" s="454" t="s">
        <v>16678</v>
      </c>
      <c r="F1674" s="456" t="s">
        <v>16274</v>
      </c>
      <c r="G1674" s="456" t="s">
        <v>18373</v>
      </c>
      <c r="H1674" s="456" t="s">
        <v>16275</v>
      </c>
      <c r="I1674" s="457">
        <v>20150908</v>
      </c>
      <c r="J1674" s="457">
        <v>20150929</v>
      </c>
      <c r="K1674" s="458" t="s">
        <v>19174</v>
      </c>
      <c r="L1674" s="481"/>
      <c r="M1674" s="212" t="s">
        <v>14352</v>
      </c>
      <c r="N1674" s="361" t="s">
        <v>19028</v>
      </c>
      <c r="O1674" s="399"/>
      <c r="P1674" s="399"/>
      <c r="Q1674" s="399"/>
      <c r="R1674" s="369" t="s">
        <v>18863</v>
      </c>
      <c r="S1674" s="365">
        <v>1</v>
      </c>
      <c r="T1674" s="205" t="s">
        <v>18833</v>
      </c>
      <c r="U1674" s="357"/>
      <c r="V1674" s="357"/>
      <c r="W1674" s="753"/>
      <c r="X1674" s="365" t="s">
        <v>13632</v>
      </c>
      <c r="Y1674" s="752"/>
    </row>
    <row r="1675" spans="1:25" ht="15">
      <c r="A1675" s="454" t="s">
        <v>19119</v>
      </c>
      <c r="B1675" s="455" t="s">
        <v>1216</v>
      </c>
      <c r="C1675" s="456" t="s">
        <v>16272</v>
      </c>
      <c r="D1675" s="456" t="s">
        <v>3688</v>
      </c>
      <c r="E1675" s="454" t="s">
        <v>16678</v>
      </c>
      <c r="F1675" s="456" t="s">
        <v>16274</v>
      </c>
      <c r="G1675" s="456" t="s">
        <v>18373</v>
      </c>
      <c r="H1675" s="456" t="s">
        <v>16275</v>
      </c>
      <c r="I1675" s="457">
        <v>20150908</v>
      </c>
      <c r="J1675" s="457">
        <v>20150929</v>
      </c>
      <c r="K1675" s="458" t="s">
        <v>19175</v>
      </c>
      <c r="L1675" s="481"/>
      <c r="M1675" s="212" t="s">
        <v>14352</v>
      </c>
      <c r="N1675" s="361" t="s">
        <v>19028</v>
      </c>
      <c r="O1675" s="399"/>
      <c r="P1675" s="399"/>
      <c r="Q1675" s="399"/>
      <c r="R1675" s="369" t="s">
        <v>18863</v>
      </c>
      <c r="S1675" s="365">
        <v>1</v>
      </c>
      <c r="T1675" s="205" t="s">
        <v>18833</v>
      </c>
      <c r="U1675" s="357"/>
      <c r="V1675" s="357"/>
      <c r="W1675" s="753"/>
      <c r="X1675" s="365" t="s">
        <v>13632</v>
      </c>
      <c r="Y1675" s="752"/>
    </row>
    <row r="1676" spans="1:25" ht="15">
      <c r="A1676" s="454" t="s">
        <v>19119</v>
      </c>
      <c r="B1676" s="455" t="s">
        <v>1216</v>
      </c>
      <c r="C1676" s="456" t="s">
        <v>16272</v>
      </c>
      <c r="D1676" s="456" t="s">
        <v>3688</v>
      </c>
      <c r="E1676" s="454" t="s">
        <v>16678</v>
      </c>
      <c r="F1676" s="456" t="s">
        <v>16274</v>
      </c>
      <c r="G1676" s="456" t="s">
        <v>18373</v>
      </c>
      <c r="H1676" s="456" t="s">
        <v>16275</v>
      </c>
      <c r="I1676" s="457">
        <v>20150908</v>
      </c>
      <c r="J1676" s="457">
        <v>20150929</v>
      </c>
      <c r="K1676" s="458" t="s">
        <v>19176</v>
      </c>
      <c r="L1676" s="481"/>
      <c r="M1676" s="212" t="s">
        <v>14352</v>
      </c>
      <c r="N1676" s="361" t="s">
        <v>19028</v>
      </c>
      <c r="O1676" s="399"/>
      <c r="P1676" s="399"/>
      <c r="Q1676" s="399"/>
      <c r="R1676" s="369" t="s">
        <v>18863</v>
      </c>
      <c r="S1676" s="365">
        <v>1</v>
      </c>
      <c r="T1676" s="205" t="s">
        <v>18833</v>
      </c>
      <c r="U1676" s="357"/>
      <c r="V1676" s="357"/>
      <c r="W1676" s="753"/>
      <c r="X1676" s="365" t="s">
        <v>13632</v>
      </c>
      <c r="Y1676" s="752"/>
    </row>
    <row r="1677" spans="1:25" ht="15">
      <c r="A1677" s="454" t="s">
        <v>19119</v>
      </c>
      <c r="B1677" s="455" t="s">
        <v>1216</v>
      </c>
      <c r="C1677" s="456" t="s">
        <v>16272</v>
      </c>
      <c r="D1677" s="456" t="s">
        <v>3688</v>
      </c>
      <c r="E1677" s="454" t="s">
        <v>16678</v>
      </c>
      <c r="F1677" s="456" t="s">
        <v>16274</v>
      </c>
      <c r="G1677" s="456" t="s">
        <v>18373</v>
      </c>
      <c r="H1677" s="456" t="s">
        <v>16275</v>
      </c>
      <c r="I1677" s="457">
        <v>20150908</v>
      </c>
      <c r="J1677" s="457">
        <v>20150929</v>
      </c>
      <c r="K1677" s="458" t="s">
        <v>19177</v>
      </c>
      <c r="L1677" s="481"/>
      <c r="M1677" s="212" t="s">
        <v>14352</v>
      </c>
      <c r="N1677" s="361" t="s">
        <v>19028</v>
      </c>
      <c r="O1677" s="399"/>
      <c r="P1677" s="399"/>
      <c r="Q1677" s="399"/>
      <c r="R1677" s="369" t="s">
        <v>18863</v>
      </c>
      <c r="S1677" s="365">
        <v>1</v>
      </c>
      <c r="T1677" s="205" t="s">
        <v>18833</v>
      </c>
      <c r="U1677" s="357"/>
      <c r="V1677" s="357"/>
      <c r="W1677" s="753"/>
      <c r="X1677" s="365" t="s">
        <v>13632</v>
      </c>
      <c r="Y1677" s="752"/>
    </row>
    <row r="1678" spans="1:25" ht="15">
      <c r="A1678" s="454" t="s">
        <v>19119</v>
      </c>
      <c r="B1678" s="455" t="s">
        <v>1216</v>
      </c>
      <c r="C1678" s="456" t="s">
        <v>16272</v>
      </c>
      <c r="D1678" s="456" t="s">
        <v>3688</v>
      </c>
      <c r="E1678" s="454" t="s">
        <v>16678</v>
      </c>
      <c r="F1678" s="456" t="s">
        <v>16274</v>
      </c>
      <c r="G1678" s="456" t="s">
        <v>18373</v>
      </c>
      <c r="H1678" s="456" t="s">
        <v>16275</v>
      </c>
      <c r="I1678" s="457">
        <v>20150908</v>
      </c>
      <c r="J1678" s="457">
        <v>20150929</v>
      </c>
      <c r="K1678" s="458" t="s">
        <v>19178</v>
      </c>
      <c r="L1678" s="481"/>
      <c r="M1678" s="212" t="s">
        <v>14352</v>
      </c>
      <c r="N1678" s="361" t="s">
        <v>19028</v>
      </c>
      <c r="O1678" s="399"/>
      <c r="P1678" s="399"/>
      <c r="Q1678" s="399"/>
      <c r="R1678" s="369" t="s">
        <v>18863</v>
      </c>
      <c r="S1678" s="365">
        <v>1</v>
      </c>
      <c r="T1678" s="205" t="s">
        <v>18833</v>
      </c>
      <c r="U1678" s="357"/>
      <c r="V1678" s="357"/>
      <c r="W1678" s="753"/>
      <c r="X1678" s="365" t="s">
        <v>13632</v>
      </c>
      <c r="Y1678" s="752"/>
    </row>
    <row r="1679" spans="1:25" ht="15">
      <c r="A1679" s="454" t="s">
        <v>19119</v>
      </c>
      <c r="B1679" s="455" t="s">
        <v>1216</v>
      </c>
      <c r="C1679" s="456" t="s">
        <v>16272</v>
      </c>
      <c r="D1679" s="456" t="s">
        <v>3688</v>
      </c>
      <c r="E1679" s="454" t="s">
        <v>16678</v>
      </c>
      <c r="F1679" s="456" t="s">
        <v>16274</v>
      </c>
      <c r="G1679" s="456" t="s">
        <v>18373</v>
      </c>
      <c r="H1679" s="456" t="s">
        <v>16275</v>
      </c>
      <c r="I1679" s="457">
        <v>20150908</v>
      </c>
      <c r="J1679" s="457">
        <v>20150929</v>
      </c>
      <c r="K1679" s="458" t="s">
        <v>19179</v>
      </c>
      <c r="L1679" s="481"/>
      <c r="M1679" s="212" t="s">
        <v>14352</v>
      </c>
      <c r="N1679" s="361" t="s">
        <v>19028</v>
      </c>
      <c r="O1679" s="399"/>
      <c r="P1679" s="399"/>
      <c r="Q1679" s="399"/>
      <c r="R1679" s="369" t="s">
        <v>18863</v>
      </c>
      <c r="S1679" s="365">
        <v>1</v>
      </c>
      <c r="T1679" s="205" t="s">
        <v>18833</v>
      </c>
      <c r="U1679" s="357"/>
      <c r="V1679" s="357"/>
      <c r="W1679" s="753"/>
      <c r="X1679" s="365" t="s">
        <v>13632</v>
      </c>
      <c r="Y1679" s="752"/>
    </row>
    <row r="1680" spans="1:25" ht="15">
      <c r="A1680" s="454" t="s">
        <v>19119</v>
      </c>
      <c r="B1680" s="455" t="s">
        <v>1216</v>
      </c>
      <c r="C1680" s="456" t="s">
        <v>16272</v>
      </c>
      <c r="D1680" s="456" t="s">
        <v>3688</v>
      </c>
      <c r="E1680" s="454" t="s">
        <v>16678</v>
      </c>
      <c r="F1680" s="456" t="s">
        <v>16274</v>
      </c>
      <c r="G1680" s="456" t="s">
        <v>18373</v>
      </c>
      <c r="H1680" s="456" t="s">
        <v>16275</v>
      </c>
      <c r="I1680" s="457">
        <v>20150908</v>
      </c>
      <c r="J1680" s="457">
        <v>20150929</v>
      </c>
      <c r="K1680" s="458" t="s">
        <v>19180</v>
      </c>
      <c r="L1680" s="481"/>
      <c r="M1680" s="212" t="s">
        <v>14352</v>
      </c>
      <c r="N1680" s="361" t="s">
        <v>19028</v>
      </c>
      <c r="O1680" s="399"/>
      <c r="P1680" s="399"/>
      <c r="Q1680" s="399"/>
      <c r="R1680" s="369" t="s">
        <v>18863</v>
      </c>
      <c r="S1680" s="365">
        <v>1</v>
      </c>
      <c r="T1680" s="205" t="s">
        <v>18833</v>
      </c>
      <c r="U1680" s="357"/>
      <c r="V1680" s="357"/>
      <c r="W1680" s="753"/>
      <c r="X1680" s="365" t="s">
        <v>13632</v>
      </c>
      <c r="Y1680" s="752"/>
    </row>
    <row r="1681" spans="1:25" ht="15">
      <c r="A1681" s="454" t="s">
        <v>19119</v>
      </c>
      <c r="B1681" s="455" t="s">
        <v>1216</v>
      </c>
      <c r="C1681" s="456" t="s">
        <v>16272</v>
      </c>
      <c r="D1681" s="456" t="s">
        <v>3688</v>
      </c>
      <c r="E1681" s="454" t="s">
        <v>16678</v>
      </c>
      <c r="F1681" s="456" t="s">
        <v>16274</v>
      </c>
      <c r="G1681" s="456" t="s">
        <v>18373</v>
      </c>
      <c r="H1681" s="456" t="s">
        <v>16275</v>
      </c>
      <c r="I1681" s="457">
        <v>20150908</v>
      </c>
      <c r="J1681" s="457">
        <v>20150929</v>
      </c>
      <c r="K1681" s="458" t="s">
        <v>19181</v>
      </c>
      <c r="L1681" s="481"/>
      <c r="M1681" s="212" t="s">
        <v>14352</v>
      </c>
      <c r="N1681" s="361" t="s">
        <v>19028</v>
      </c>
      <c r="O1681" s="399"/>
      <c r="P1681" s="399"/>
      <c r="Q1681" s="399"/>
      <c r="R1681" s="369" t="s">
        <v>18863</v>
      </c>
      <c r="S1681" s="365">
        <v>1</v>
      </c>
      <c r="T1681" s="205" t="s">
        <v>18833</v>
      </c>
      <c r="U1681" s="357"/>
      <c r="V1681" s="357"/>
      <c r="W1681" s="753"/>
      <c r="X1681" s="365" t="s">
        <v>13632</v>
      </c>
      <c r="Y1681" s="752"/>
    </row>
    <row r="1682" spans="1:25" ht="15">
      <c r="A1682" s="454" t="s">
        <v>19119</v>
      </c>
      <c r="B1682" s="455" t="s">
        <v>1216</v>
      </c>
      <c r="C1682" s="456" t="s">
        <v>16272</v>
      </c>
      <c r="D1682" s="456" t="s">
        <v>3688</v>
      </c>
      <c r="E1682" s="454" t="s">
        <v>16678</v>
      </c>
      <c r="F1682" s="456" t="s">
        <v>16274</v>
      </c>
      <c r="G1682" s="456" t="s">
        <v>18373</v>
      </c>
      <c r="H1682" s="456" t="s">
        <v>16275</v>
      </c>
      <c r="I1682" s="457">
        <v>20150908</v>
      </c>
      <c r="J1682" s="457">
        <v>20150929</v>
      </c>
      <c r="K1682" s="458" t="s">
        <v>19182</v>
      </c>
      <c r="L1682" s="481"/>
      <c r="M1682" s="212" t="s">
        <v>14352</v>
      </c>
      <c r="N1682" s="361" t="s">
        <v>19028</v>
      </c>
      <c r="O1682" s="399"/>
      <c r="P1682" s="399"/>
      <c r="Q1682" s="399"/>
      <c r="R1682" s="369" t="s">
        <v>18863</v>
      </c>
      <c r="S1682" s="365">
        <v>1</v>
      </c>
      <c r="T1682" s="205" t="s">
        <v>18833</v>
      </c>
      <c r="U1682" s="357"/>
      <c r="V1682" s="357"/>
      <c r="W1682" s="753"/>
      <c r="X1682" s="365" t="s">
        <v>13632</v>
      </c>
      <c r="Y1682" s="752"/>
    </row>
    <row r="1683" spans="1:25" ht="15">
      <c r="A1683" s="454" t="s">
        <v>19119</v>
      </c>
      <c r="B1683" s="455" t="s">
        <v>1216</v>
      </c>
      <c r="C1683" s="456" t="s">
        <v>16272</v>
      </c>
      <c r="D1683" s="456" t="s">
        <v>3688</v>
      </c>
      <c r="E1683" s="454" t="s">
        <v>16678</v>
      </c>
      <c r="F1683" s="456" t="s">
        <v>16274</v>
      </c>
      <c r="G1683" s="456" t="s">
        <v>18373</v>
      </c>
      <c r="H1683" s="456" t="s">
        <v>16275</v>
      </c>
      <c r="I1683" s="457">
        <v>20150908</v>
      </c>
      <c r="J1683" s="457">
        <v>20150929</v>
      </c>
      <c r="K1683" s="458" t="s">
        <v>19183</v>
      </c>
      <c r="L1683" s="481"/>
      <c r="M1683" s="212" t="s">
        <v>14352</v>
      </c>
      <c r="N1683" s="361" t="s">
        <v>19028</v>
      </c>
      <c r="O1683" s="399"/>
      <c r="P1683" s="399"/>
      <c r="Q1683" s="399"/>
      <c r="R1683" s="369" t="s">
        <v>18863</v>
      </c>
      <c r="S1683" s="365">
        <v>1</v>
      </c>
      <c r="T1683" s="205" t="s">
        <v>18833</v>
      </c>
      <c r="U1683" s="357"/>
      <c r="V1683" s="357"/>
      <c r="W1683" s="753"/>
      <c r="X1683" s="365" t="s">
        <v>13632</v>
      </c>
      <c r="Y1683" s="752"/>
    </row>
    <row r="1684" spans="1:25" ht="15">
      <c r="A1684" s="454" t="s">
        <v>19119</v>
      </c>
      <c r="B1684" s="455" t="s">
        <v>1216</v>
      </c>
      <c r="C1684" s="456" t="s">
        <v>16272</v>
      </c>
      <c r="D1684" s="456" t="s">
        <v>3688</v>
      </c>
      <c r="E1684" s="454" t="s">
        <v>16678</v>
      </c>
      <c r="F1684" s="456" t="s">
        <v>16274</v>
      </c>
      <c r="G1684" s="456" t="s">
        <v>18373</v>
      </c>
      <c r="H1684" s="456" t="s">
        <v>16275</v>
      </c>
      <c r="I1684" s="457">
        <v>20150908</v>
      </c>
      <c r="J1684" s="457">
        <v>20150929</v>
      </c>
      <c r="K1684" s="458" t="s">
        <v>19184</v>
      </c>
      <c r="L1684" s="481"/>
      <c r="M1684" s="212" t="s">
        <v>14352</v>
      </c>
      <c r="N1684" s="361" t="s">
        <v>19028</v>
      </c>
      <c r="O1684" s="399"/>
      <c r="P1684" s="399"/>
      <c r="Q1684" s="399"/>
      <c r="R1684" s="369" t="s">
        <v>18863</v>
      </c>
      <c r="S1684" s="365">
        <v>1</v>
      </c>
      <c r="T1684" s="205" t="s">
        <v>18833</v>
      </c>
      <c r="U1684" s="357"/>
      <c r="V1684" s="357"/>
      <c r="W1684" s="753"/>
      <c r="X1684" s="365" t="s">
        <v>13632</v>
      </c>
      <c r="Y1684" s="752"/>
    </row>
    <row r="1685" spans="1:25" ht="15">
      <c r="A1685" s="454" t="s">
        <v>19119</v>
      </c>
      <c r="B1685" s="455" t="s">
        <v>1216</v>
      </c>
      <c r="C1685" s="456" t="s">
        <v>16272</v>
      </c>
      <c r="D1685" s="456" t="s">
        <v>3688</v>
      </c>
      <c r="E1685" s="454" t="s">
        <v>16678</v>
      </c>
      <c r="F1685" s="456" t="s">
        <v>16274</v>
      </c>
      <c r="G1685" s="456" t="s">
        <v>18373</v>
      </c>
      <c r="H1685" s="456" t="s">
        <v>16275</v>
      </c>
      <c r="I1685" s="457">
        <v>20150908</v>
      </c>
      <c r="J1685" s="457">
        <v>20150929</v>
      </c>
      <c r="K1685" s="458" t="s">
        <v>19185</v>
      </c>
      <c r="L1685" s="482"/>
      <c r="M1685" s="212" t="s">
        <v>14352</v>
      </c>
      <c r="N1685" s="361" t="s">
        <v>19028</v>
      </c>
      <c r="O1685" s="357"/>
      <c r="P1685" s="357"/>
      <c r="Q1685" s="357"/>
      <c r="R1685" s="369" t="s">
        <v>18863</v>
      </c>
      <c r="S1685" s="365">
        <v>1</v>
      </c>
      <c r="T1685" s="205" t="s">
        <v>18833</v>
      </c>
      <c r="U1685" s="357"/>
      <c r="V1685" s="357"/>
      <c r="W1685" s="753"/>
      <c r="X1685" s="365" t="s">
        <v>13632</v>
      </c>
      <c r="Y1685" s="752"/>
    </row>
    <row r="1686" spans="1:25" ht="15">
      <c r="A1686" s="454" t="s">
        <v>19119</v>
      </c>
      <c r="B1686" s="455" t="s">
        <v>1216</v>
      </c>
      <c r="C1686" s="456" t="s">
        <v>16272</v>
      </c>
      <c r="D1686" s="456" t="s">
        <v>3688</v>
      </c>
      <c r="E1686" s="454" t="s">
        <v>16678</v>
      </c>
      <c r="F1686" s="456" t="s">
        <v>16274</v>
      </c>
      <c r="G1686" s="456" t="s">
        <v>18373</v>
      </c>
      <c r="H1686" s="456" t="s">
        <v>16275</v>
      </c>
      <c r="I1686" s="457">
        <v>20150908</v>
      </c>
      <c r="J1686" s="457">
        <v>20150929</v>
      </c>
      <c r="K1686" s="458" t="s">
        <v>19186</v>
      </c>
      <c r="L1686" s="482"/>
      <c r="M1686" s="212" t="s">
        <v>14352</v>
      </c>
      <c r="N1686" s="361" t="s">
        <v>19028</v>
      </c>
      <c r="O1686" s="357"/>
      <c r="P1686" s="357"/>
      <c r="Q1686" s="357"/>
      <c r="R1686" s="369" t="s">
        <v>18863</v>
      </c>
      <c r="S1686" s="365">
        <v>1</v>
      </c>
      <c r="T1686" s="205" t="s">
        <v>18833</v>
      </c>
      <c r="U1686" s="357"/>
      <c r="V1686" s="357"/>
      <c r="W1686" s="753"/>
      <c r="X1686" s="365" t="s">
        <v>13632</v>
      </c>
      <c r="Y1686" s="752"/>
    </row>
    <row r="1687" spans="1:25" ht="15">
      <c r="A1687" s="454" t="s">
        <v>19119</v>
      </c>
      <c r="B1687" s="455" t="s">
        <v>1216</v>
      </c>
      <c r="C1687" s="456" t="s">
        <v>16272</v>
      </c>
      <c r="D1687" s="456" t="s">
        <v>3688</v>
      </c>
      <c r="E1687" s="454" t="s">
        <v>16678</v>
      </c>
      <c r="F1687" s="456" t="s">
        <v>16274</v>
      </c>
      <c r="G1687" s="456" t="s">
        <v>18373</v>
      </c>
      <c r="H1687" s="456" t="s">
        <v>16275</v>
      </c>
      <c r="I1687" s="457">
        <v>20150908</v>
      </c>
      <c r="J1687" s="457">
        <v>20150929</v>
      </c>
      <c r="K1687" s="458" t="s">
        <v>19187</v>
      </c>
      <c r="L1687" s="481"/>
      <c r="M1687" s="212" t="s">
        <v>14352</v>
      </c>
      <c r="N1687" s="361" t="s">
        <v>19028</v>
      </c>
      <c r="O1687" s="399"/>
      <c r="P1687" s="399"/>
      <c r="Q1687" s="399"/>
      <c r="R1687" s="369" t="s">
        <v>18863</v>
      </c>
      <c r="S1687" s="365">
        <v>1</v>
      </c>
      <c r="T1687" s="205" t="s">
        <v>18833</v>
      </c>
      <c r="U1687" s="357"/>
      <c r="V1687" s="357"/>
      <c r="W1687" s="753"/>
      <c r="X1687" s="365" t="s">
        <v>13632</v>
      </c>
      <c r="Y1687" s="752"/>
    </row>
    <row r="1688" spans="1:25" ht="15">
      <c r="A1688" s="454" t="s">
        <v>19119</v>
      </c>
      <c r="B1688" s="455" t="s">
        <v>1216</v>
      </c>
      <c r="C1688" s="456" t="s">
        <v>16272</v>
      </c>
      <c r="D1688" s="456" t="s">
        <v>3688</v>
      </c>
      <c r="E1688" s="454" t="s">
        <v>16678</v>
      </c>
      <c r="F1688" s="456" t="s">
        <v>16274</v>
      </c>
      <c r="G1688" s="456" t="s">
        <v>18373</v>
      </c>
      <c r="H1688" s="456" t="s">
        <v>16275</v>
      </c>
      <c r="I1688" s="457">
        <v>20150908</v>
      </c>
      <c r="J1688" s="457">
        <v>20150929</v>
      </c>
      <c r="K1688" s="458" t="s">
        <v>19188</v>
      </c>
      <c r="L1688" s="481"/>
      <c r="M1688" s="212" t="s">
        <v>14352</v>
      </c>
      <c r="N1688" s="361" t="s">
        <v>19028</v>
      </c>
      <c r="O1688" s="399"/>
      <c r="P1688" s="399"/>
      <c r="Q1688" s="399"/>
      <c r="R1688" s="369" t="s">
        <v>18863</v>
      </c>
      <c r="S1688" s="365">
        <v>1</v>
      </c>
      <c r="T1688" s="205" t="s">
        <v>18833</v>
      </c>
      <c r="U1688" s="357"/>
      <c r="V1688" s="357"/>
      <c r="W1688" s="753"/>
      <c r="X1688" s="365" t="s">
        <v>13632</v>
      </c>
      <c r="Y1688" s="752"/>
    </row>
    <row r="1689" spans="1:25" ht="15">
      <c r="A1689" s="454" t="s">
        <v>19119</v>
      </c>
      <c r="B1689" s="455" t="s">
        <v>1216</v>
      </c>
      <c r="C1689" s="456" t="s">
        <v>16272</v>
      </c>
      <c r="D1689" s="456" t="s">
        <v>3688</v>
      </c>
      <c r="E1689" s="454" t="s">
        <v>16678</v>
      </c>
      <c r="F1689" s="456" t="s">
        <v>16274</v>
      </c>
      <c r="G1689" s="456" t="s">
        <v>18373</v>
      </c>
      <c r="H1689" s="456" t="s">
        <v>16275</v>
      </c>
      <c r="I1689" s="457">
        <v>20150908</v>
      </c>
      <c r="J1689" s="457">
        <v>20150929</v>
      </c>
      <c r="K1689" s="458" t="s">
        <v>19189</v>
      </c>
      <c r="L1689" s="481"/>
      <c r="M1689" s="212" t="s">
        <v>14352</v>
      </c>
      <c r="N1689" s="361" t="s">
        <v>19028</v>
      </c>
      <c r="O1689" s="399"/>
      <c r="P1689" s="399"/>
      <c r="Q1689" s="399"/>
      <c r="R1689" s="369" t="s">
        <v>18863</v>
      </c>
      <c r="S1689" s="365">
        <v>1</v>
      </c>
      <c r="T1689" s="205" t="s">
        <v>18833</v>
      </c>
      <c r="U1689" s="357"/>
      <c r="V1689" s="357"/>
      <c r="W1689" s="753"/>
      <c r="X1689" s="365" t="s">
        <v>13632</v>
      </c>
      <c r="Y1689" s="752"/>
    </row>
    <row r="1690" spans="1:25" ht="15">
      <c r="A1690" s="454" t="s">
        <v>19119</v>
      </c>
      <c r="B1690" s="455" t="s">
        <v>1216</v>
      </c>
      <c r="C1690" s="456" t="s">
        <v>16272</v>
      </c>
      <c r="D1690" s="456" t="s">
        <v>3688</v>
      </c>
      <c r="E1690" s="454" t="s">
        <v>16678</v>
      </c>
      <c r="F1690" s="456" t="s">
        <v>16274</v>
      </c>
      <c r="G1690" s="456" t="s">
        <v>18373</v>
      </c>
      <c r="H1690" s="456" t="s">
        <v>16275</v>
      </c>
      <c r="I1690" s="457">
        <v>20150908</v>
      </c>
      <c r="J1690" s="457">
        <v>20150929</v>
      </c>
      <c r="K1690" s="458" t="s">
        <v>19190</v>
      </c>
      <c r="L1690" s="481"/>
      <c r="M1690" s="212" t="s">
        <v>14352</v>
      </c>
      <c r="N1690" s="361" t="s">
        <v>19028</v>
      </c>
      <c r="O1690" s="399"/>
      <c r="P1690" s="399"/>
      <c r="Q1690" s="399"/>
      <c r="R1690" s="369" t="s">
        <v>18863</v>
      </c>
      <c r="S1690" s="365">
        <v>1</v>
      </c>
      <c r="T1690" s="205" t="s">
        <v>18833</v>
      </c>
      <c r="U1690" s="357"/>
      <c r="V1690" s="357"/>
      <c r="W1690" s="753"/>
      <c r="X1690" s="365" t="s">
        <v>13632</v>
      </c>
      <c r="Y1690" s="752"/>
    </row>
    <row r="1691" spans="1:25" ht="15">
      <c r="A1691" s="454" t="s">
        <v>19119</v>
      </c>
      <c r="B1691" s="455" t="s">
        <v>1216</v>
      </c>
      <c r="C1691" s="456" t="s">
        <v>16272</v>
      </c>
      <c r="D1691" s="456" t="s">
        <v>3688</v>
      </c>
      <c r="E1691" s="454" t="s">
        <v>16678</v>
      </c>
      <c r="F1691" s="456" t="s">
        <v>16274</v>
      </c>
      <c r="G1691" s="456" t="s">
        <v>18373</v>
      </c>
      <c r="H1691" s="456" t="s">
        <v>16275</v>
      </c>
      <c r="I1691" s="457">
        <v>20150908</v>
      </c>
      <c r="J1691" s="457">
        <v>20150929</v>
      </c>
      <c r="K1691" s="458" t="s">
        <v>19191</v>
      </c>
      <c r="L1691" s="482"/>
      <c r="M1691" s="212" t="s">
        <v>14352</v>
      </c>
      <c r="N1691" s="361" t="s">
        <v>19028</v>
      </c>
      <c r="O1691" s="357"/>
      <c r="P1691" s="357"/>
      <c r="Q1691" s="357"/>
      <c r="R1691" s="369" t="s">
        <v>18863</v>
      </c>
      <c r="S1691" s="365">
        <v>1</v>
      </c>
      <c r="T1691" s="205" t="s">
        <v>18833</v>
      </c>
      <c r="U1691" s="357"/>
      <c r="V1691" s="357"/>
      <c r="W1691" s="753"/>
      <c r="X1691" s="365" t="s">
        <v>13632</v>
      </c>
      <c r="Y1691" s="752"/>
    </row>
    <row r="1692" spans="1:25" ht="15">
      <c r="A1692" s="454" t="s">
        <v>19119</v>
      </c>
      <c r="B1692" s="455" t="s">
        <v>1216</v>
      </c>
      <c r="C1692" s="456" t="s">
        <v>16272</v>
      </c>
      <c r="D1692" s="456" t="s">
        <v>3688</v>
      </c>
      <c r="E1692" s="454" t="s">
        <v>16678</v>
      </c>
      <c r="F1692" s="456" t="s">
        <v>16274</v>
      </c>
      <c r="G1692" s="456" t="s">
        <v>18373</v>
      </c>
      <c r="H1692" s="456" t="s">
        <v>16275</v>
      </c>
      <c r="I1692" s="457">
        <v>20150908</v>
      </c>
      <c r="J1692" s="457">
        <v>20150929</v>
      </c>
      <c r="K1692" s="458" t="s">
        <v>19192</v>
      </c>
      <c r="L1692" s="482"/>
      <c r="M1692" s="212" t="s">
        <v>14352</v>
      </c>
      <c r="N1692" s="361" t="s">
        <v>19028</v>
      </c>
      <c r="O1692" s="357"/>
      <c r="P1692" s="357"/>
      <c r="Q1692" s="357"/>
      <c r="R1692" s="369" t="s">
        <v>18863</v>
      </c>
      <c r="S1692" s="365">
        <v>1</v>
      </c>
      <c r="T1692" s="205" t="s">
        <v>18833</v>
      </c>
      <c r="U1692" s="357"/>
      <c r="V1692" s="357"/>
      <c r="W1692" s="753"/>
      <c r="X1692" s="365" t="s">
        <v>13632</v>
      </c>
      <c r="Y1692" s="752"/>
    </row>
    <row r="1693" spans="1:25" ht="15">
      <c r="A1693" s="454" t="s">
        <v>19119</v>
      </c>
      <c r="B1693" s="455" t="s">
        <v>1216</v>
      </c>
      <c r="C1693" s="456" t="s">
        <v>16272</v>
      </c>
      <c r="D1693" s="456" t="s">
        <v>3688</v>
      </c>
      <c r="E1693" s="454" t="s">
        <v>16678</v>
      </c>
      <c r="F1693" s="456" t="s">
        <v>16274</v>
      </c>
      <c r="G1693" s="456" t="s">
        <v>18373</v>
      </c>
      <c r="H1693" s="456" t="s">
        <v>16275</v>
      </c>
      <c r="I1693" s="457">
        <v>20150908</v>
      </c>
      <c r="J1693" s="457">
        <v>20150929</v>
      </c>
      <c r="K1693" s="458" t="s">
        <v>19193</v>
      </c>
      <c r="L1693" s="482"/>
      <c r="M1693" s="212" t="s">
        <v>14352</v>
      </c>
      <c r="N1693" s="361" t="s">
        <v>19028</v>
      </c>
      <c r="O1693" s="357"/>
      <c r="P1693" s="357"/>
      <c r="Q1693" s="357"/>
      <c r="R1693" s="369" t="s">
        <v>18863</v>
      </c>
      <c r="S1693" s="365">
        <v>1</v>
      </c>
      <c r="T1693" s="205" t="s">
        <v>18833</v>
      </c>
      <c r="U1693" s="357"/>
      <c r="V1693" s="357"/>
      <c r="W1693" s="753"/>
      <c r="X1693" s="365" t="s">
        <v>13632</v>
      </c>
      <c r="Y1693" s="752"/>
    </row>
    <row r="1694" spans="1:25" ht="15">
      <c r="A1694" s="454" t="s">
        <v>19119</v>
      </c>
      <c r="B1694" s="455" t="s">
        <v>1216</v>
      </c>
      <c r="C1694" s="456" t="s">
        <v>16272</v>
      </c>
      <c r="D1694" s="456" t="s">
        <v>3688</v>
      </c>
      <c r="E1694" s="454" t="s">
        <v>16678</v>
      </c>
      <c r="F1694" s="456" t="s">
        <v>16274</v>
      </c>
      <c r="G1694" s="456" t="s">
        <v>18373</v>
      </c>
      <c r="H1694" s="456" t="s">
        <v>16275</v>
      </c>
      <c r="I1694" s="457">
        <v>20150908</v>
      </c>
      <c r="J1694" s="457">
        <v>20150929</v>
      </c>
      <c r="K1694" s="458" t="s">
        <v>19194</v>
      </c>
      <c r="L1694" s="481"/>
      <c r="M1694" s="212" t="s">
        <v>14352</v>
      </c>
      <c r="N1694" s="361" t="s">
        <v>19028</v>
      </c>
      <c r="O1694" s="399"/>
      <c r="P1694" s="399"/>
      <c r="Q1694" s="399"/>
      <c r="R1694" s="369" t="s">
        <v>18863</v>
      </c>
      <c r="S1694" s="365">
        <v>1</v>
      </c>
      <c r="T1694" s="205" t="s">
        <v>18833</v>
      </c>
      <c r="U1694" s="357"/>
      <c r="V1694" s="357"/>
      <c r="W1694" s="753"/>
      <c r="X1694" s="365" t="s">
        <v>13632</v>
      </c>
      <c r="Y1694" s="752"/>
    </row>
    <row r="1695" spans="1:25" ht="15">
      <c r="A1695" s="454" t="s">
        <v>19119</v>
      </c>
      <c r="B1695" s="455" t="s">
        <v>1216</v>
      </c>
      <c r="C1695" s="456" t="s">
        <v>16272</v>
      </c>
      <c r="D1695" s="456" t="s">
        <v>3688</v>
      </c>
      <c r="E1695" s="454" t="s">
        <v>16678</v>
      </c>
      <c r="F1695" s="456" t="s">
        <v>16274</v>
      </c>
      <c r="G1695" s="456" t="s">
        <v>18373</v>
      </c>
      <c r="H1695" s="456" t="s">
        <v>16275</v>
      </c>
      <c r="I1695" s="457">
        <v>20150908</v>
      </c>
      <c r="J1695" s="457">
        <v>20150929</v>
      </c>
      <c r="K1695" s="458" t="s">
        <v>19195</v>
      </c>
      <c r="L1695" s="481"/>
      <c r="M1695" s="212" t="s">
        <v>14352</v>
      </c>
      <c r="N1695" s="361" t="s">
        <v>19028</v>
      </c>
      <c r="O1695" s="399"/>
      <c r="P1695" s="399"/>
      <c r="Q1695" s="399"/>
      <c r="R1695" s="369" t="s">
        <v>18863</v>
      </c>
      <c r="S1695" s="365">
        <v>1</v>
      </c>
      <c r="T1695" s="205" t="s">
        <v>18833</v>
      </c>
      <c r="U1695" s="357"/>
      <c r="V1695" s="357"/>
      <c r="W1695" s="753"/>
      <c r="X1695" s="365" t="s">
        <v>13632</v>
      </c>
      <c r="Y1695" s="752"/>
    </row>
    <row r="1696" spans="1:25" ht="15">
      <c r="A1696" s="454" t="s">
        <v>19119</v>
      </c>
      <c r="B1696" s="455" t="s">
        <v>1216</v>
      </c>
      <c r="C1696" s="456" t="s">
        <v>16272</v>
      </c>
      <c r="D1696" s="456" t="s">
        <v>3688</v>
      </c>
      <c r="E1696" s="454" t="s">
        <v>16678</v>
      </c>
      <c r="F1696" s="456" t="s">
        <v>16274</v>
      </c>
      <c r="G1696" s="456" t="s">
        <v>18373</v>
      </c>
      <c r="H1696" s="456" t="s">
        <v>16275</v>
      </c>
      <c r="I1696" s="457">
        <v>20150908</v>
      </c>
      <c r="J1696" s="457">
        <v>20150929</v>
      </c>
      <c r="K1696" s="458" t="s">
        <v>19196</v>
      </c>
      <c r="L1696" s="481"/>
      <c r="M1696" s="212" t="s">
        <v>14352</v>
      </c>
      <c r="N1696" s="361" t="s">
        <v>19028</v>
      </c>
      <c r="O1696" s="399"/>
      <c r="P1696" s="399"/>
      <c r="Q1696" s="399"/>
      <c r="R1696" s="369" t="s">
        <v>18863</v>
      </c>
      <c r="S1696" s="365">
        <v>1</v>
      </c>
      <c r="T1696" s="205" t="s">
        <v>18833</v>
      </c>
      <c r="U1696" s="357"/>
      <c r="V1696" s="357"/>
      <c r="W1696" s="753"/>
      <c r="X1696" s="365" t="s">
        <v>13632</v>
      </c>
      <c r="Y1696" s="752"/>
    </row>
    <row r="1697" spans="1:25" ht="15">
      <c r="A1697" s="454" t="s">
        <v>19119</v>
      </c>
      <c r="B1697" s="455" t="s">
        <v>1216</v>
      </c>
      <c r="C1697" s="456" t="s">
        <v>16272</v>
      </c>
      <c r="D1697" s="456" t="s">
        <v>3688</v>
      </c>
      <c r="E1697" s="454" t="s">
        <v>16678</v>
      </c>
      <c r="F1697" s="456" t="s">
        <v>16274</v>
      </c>
      <c r="G1697" s="456" t="s">
        <v>18373</v>
      </c>
      <c r="H1697" s="456" t="s">
        <v>16275</v>
      </c>
      <c r="I1697" s="457">
        <v>20150908</v>
      </c>
      <c r="J1697" s="457">
        <v>20150929</v>
      </c>
      <c r="K1697" s="458" t="s">
        <v>19197</v>
      </c>
      <c r="L1697" s="481"/>
      <c r="M1697" s="212" t="s">
        <v>14352</v>
      </c>
      <c r="N1697" s="361" t="s">
        <v>19028</v>
      </c>
      <c r="O1697" s="399"/>
      <c r="P1697" s="399"/>
      <c r="Q1697" s="399"/>
      <c r="R1697" s="369" t="s">
        <v>18863</v>
      </c>
      <c r="S1697" s="365">
        <v>1</v>
      </c>
      <c r="T1697" s="205" t="s">
        <v>18833</v>
      </c>
      <c r="U1697" s="357"/>
      <c r="V1697" s="357"/>
      <c r="W1697" s="753"/>
      <c r="X1697" s="365" t="s">
        <v>13632</v>
      </c>
      <c r="Y1697" s="752"/>
    </row>
    <row r="1698" spans="1:25" ht="15">
      <c r="A1698" s="454" t="s">
        <v>19119</v>
      </c>
      <c r="B1698" s="455" t="s">
        <v>1216</v>
      </c>
      <c r="C1698" s="456" t="s">
        <v>16272</v>
      </c>
      <c r="D1698" s="456" t="s">
        <v>3688</v>
      </c>
      <c r="E1698" s="454" t="s">
        <v>16678</v>
      </c>
      <c r="F1698" s="456" t="s">
        <v>16274</v>
      </c>
      <c r="G1698" s="456" t="s">
        <v>18373</v>
      </c>
      <c r="H1698" s="456" t="s">
        <v>16275</v>
      </c>
      <c r="I1698" s="457">
        <v>20150908</v>
      </c>
      <c r="J1698" s="457">
        <v>20150929</v>
      </c>
      <c r="K1698" s="458" t="s">
        <v>19198</v>
      </c>
      <c r="L1698" s="482"/>
      <c r="M1698" s="212" t="s">
        <v>14352</v>
      </c>
      <c r="N1698" s="361" t="s">
        <v>19028</v>
      </c>
      <c r="O1698" s="357"/>
      <c r="P1698" s="357"/>
      <c r="Q1698" s="357"/>
      <c r="R1698" s="369" t="s">
        <v>18863</v>
      </c>
      <c r="S1698" s="365">
        <v>1</v>
      </c>
      <c r="T1698" s="205" t="s">
        <v>18833</v>
      </c>
      <c r="U1698" s="357"/>
      <c r="V1698" s="357"/>
      <c r="W1698" s="753"/>
      <c r="X1698" s="365" t="s">
        <v>13632</v>
      </c>
      <c r="Y1698" s="752"/>
    </row>
    <row r="1699" spans="1:25" ht="15">
      <c r="A1699" s="454" t="s">
        <v>19119</v>
      </c>
      <c r="B1699" s="455" t="s">
        <v>1216</v>
      </c>
      <c r="C1699" s="456" t="s">
        <v>16272</v>
      </c>
      <c r="D1699" s="456" t="s">
        <v>3688</v>
      </c>
      <c r="E1699" s="454" t="s">
        <v>16678</v>
      </c>
      <c r="F1699" s="456" t="s">
        <v>16274</v>
      </c>
      <c r="G1699" s="456" t="s">
        <v>18373</v>
      </c>
      <c r="H1699" s="456" t="s">
        <v>16275</v>
      </c>
      <c r="I1699" s="457">
        <v>20150908</v>
      </c>
      <c r="J1699" s="457">
        <v>20150929</v>
      </c>
      <c r="K1699" s="458" t="s">
        <v>19199</v>
      </c>
      <c r="L1699" s="482"/>
      <c r="M1699" s="212" t="s">
        <v>14352</v>
      </c>
      <c r="N1699" s="361" t="s">
        <v>19028</v>
      </c>
      <c r="O1699" s="357"/>
      <c r="P1699" s="357"/>
      <c r="Q1699" s="357"/>
      <c r="R1699" s="369" t="s">
        <v>18863</v>
      </c>
      <c r="S1699" s="365">
        <v>1</v>
      </c>
      <c r="T1699" s="205" t="s">
        <v>18833</v>
      </c>
      <c r="U1699" s="357"/>
      <c r="V1699" s="357"/>
      <c r="W1699" s="753"/>
      <c r="X1699" s="365" t="s">
        <v>13632</v>
      </c>
      <c r="Y1699" s="752"/>
    </row>
    <row r="1700" spans="1:25" ht="15">
      <c r="A1700" s="454" t="s">
        <v>19119</v>
      </c>
      <c r="B1700" s="455" t="s">
        <v>1216</v>
      </c>
      <c r="C1700" s="456" t="s">
        <v>16272</v>
      </c>
      <c r="D1700" s="456" t="s">
        <v>3688</v>
      </c>
      <c r="E1700" s="454" t="s">
        <v>16678</v>
      </c>
      <c r="F1700" s="456" t="s">
        <v>16274</v>
      </c>
      <c r="G1700" s="456" t="s">
        <v>18373</v>
      </c>
      <c r="H1700" s="456" t="s">
        <v>16275</v>
      </c>
      <c r="I1700" s="457">
        <v>20150908</v>
      </c>
      <c r="J1700" s="457">
        <v>20150929</v>
      </c>
      <c r="K1700" s="458" t="s">
        <v>19200</v>
      </c>
      <c r="L1700" s="481"/>
      <c r="M1700" s="212" t="s">
        <v>14352</v>
      </c>
      <c r="N1700" s="361" t="s">
        <v>19028</v>
      </c>
      <c r="O1700" s="399"/>
      <c r="P1700" s="399"/>
      <c r="Q1700" s="399"/>
      <c r="R1700" s="369" t="s">
        <v>18863</v>
      </c>
      <c r="S1700" s="365">
        <v>1</v>
      </c>
      <c r="T1700" s="205" t="s">
        <v>18833</v>
      </c>
      <c r="U1700" s="357"/>
      <c r="V1700" s="357"/>
      <c r="W1700" s="753"/>
      <c r="X1700" s="365" t="s">
        <v>13632</v>
      </c>
      <c r="Y1700" s="752"/>
    </row>
    <row r="1701" spans="1:25" ht="15">
      <c r="A1701" s="454" t="s">
        <v>19119</v>
      </c>
      <c r="B1701" s="455" t="s">
        <v>1216</v>
      </c>
      <c r="C1701" s="456" t="s">
        <v>16272</v>
      </c>
      <c r="D1701" s="456" t="s">
        <v>3688</v>
      </c>
      <c r="E1701" s="454" t="s">
        <v>16678</v>
      </c>
      <c r="F1701" s="456" t="s">
        <v>16274</v>
      </c>
      <c r="G1701" s="456" t="s">
        <v>18373</v>
      </c>
      <c r="H1701" s="456" t="s">
        <v>16275</v>
      </c>
      <c r="I1701" s="457">
        <v>20150908</v>
      </c>
      <c r="J1701" s="457">
        <v>20150929</v>
      </c>
      <c r="K1701" s="458" t="s">
        <v>19201</v>
      </c>
      <c r="L1701" s="481"/>
      <c r="M1701" s="212" t="s">
        <v>14352</v>
      </c>
      <c r="N1701" s="361" t="s">
        <v>19028</v>
      </c>
      <c r="O1701" s="399"/>
      <c r="P1701" s="399"/>
      <c r="Q1701" s="399"/>
      <c r="R1701" s="369" t="s">
        <v>18863</v>
      </c>
      <c r="S1701" s="365">
        <v>1</v>
      </c>
      <c r="T1701" s="205" t="s">
        <v>18833</v>
      </c>
      <c r="U1701" s="357"/>
      <c r="V1701" s="357"/>
      <c r="W1701" s="753"/>
      <c r="X1701" s="365" t="s">
        <v>13632</v>
      </c>
      <c r="Y1701" s="752"/>
    </row>
    <row r="1702" spans="1:25" ht="15">
      <c r="A1702" s="454" t="s">
        <v>19119</v>
      </c>
      <c r="B1702" s="455" t="s">
        <v>1216</v>
      </c>
      <c r="C1702" s="456" t="s">
        <v>16272</v>
      </c>
      <c r="D1702" s="456" t="s">
        <v>3688</v>
      </c>
      <c r="E1702" s="454" t="s">
        <v>16678</v>
      </c>
      <c r="F1702" s="456" t="s">
        <v>16274</v>
      </c>
      <c r="G1702" s="456" t="s">
        <v>18373</v>
      </c>
      <c r="H1702" s="456" t="s">
        <v>16275</v>
      </c>
      <c r="I1702" s="457">
        <v>20150908</v>
      </c>
      <c r="J1702" s="457">
        <v>20150929</v>
      </c>
      <c r="K1702" s="458" t="s">
        <v>19202</v>
      </c>
      <c r="L1702" s="481"/>
      <c r="M1702" s="212" t="s">
        <v>14352</v>
      </c>
      <c r="N1702" s="361" t="s">
        <v>19028</v>
      </c>
      <c r="O1702" s="399"/>
      <c r="P1702" s="399"/>
      <c r="Q1702" s="399"/>
      <c r="R1702" s="369" t="s">
        <v>18863</v>
      </c>
      <c r="S1702" s="365">
        <v>1</v>
      </c>
      <c r="T1702" s="205" t="s">
        <v>18833</v>
      </c>
      <c r="U1702" s="357"/>
      <c r="V1702" s="357"/>
      <c r="W1702" s="753"/>
      <c r="X1702" s="365" t="s">
        <v>13632</v>
      </c>
      <c r="Y1702" s="752"/>
    </row>
    <row r="1703" spans="1:25" ht="15">
      <c r="A1703" s="454" t="s">
        <v>19119</v>
      </c>
      <c r="B1703" s="455" t="s">
        <v>1216</v>
      </c>
      <c r="C1703" s="456" t="s">
        <v>16272</v>
      </c>
      <c r="D1703" s="456" t="s">
        <v>3688</v>
      </c>
      <c r="E1703" s="454" t="s">
        <v>16678</v>
      </c>
      <c r="F1703" s="456" t="s">
        <v>16274</v>
      </c>
      <c r="G1703" s="456" t="s">
        <v>18373</v>
      </c>
      <c r="H1703" s="456" t="s">
        <v>16275</v>
      </c>
      <c r="I1703" s="457">
        <v>20150908</v>
      </c>
      <c r="J1703" s="457">
        <v>20150929</v>
      </c>
      <c r="K1703" s="458" t="s">
        <v>19203</v>
      </c>
      <c r="L1703" s="481"/>
      <c r="M1703" s="212" t="s">
        <v>14352</v>
      </c>
      <c r="N1703" s="361" t="s">
        <v>19028</v>
      </c>
      <c r="O1703" s="399"/>
      <c r="P1703" s="399"/>
      <c r="Q1703" s="399"/>
      <c r="R1703" s="369" t="s">
        <v>18863</v>
      </c>
      <c r="S1703" s="365">
        <v>1</v>
      </c>
      <c r="T1703" s="205" t="s">
        <v>18833</v>
      </c>
      <c r="U1703" s="357"/>
      <c r="V1703" s="357"/>
      <c r="W1703" s="753"/>
      <c r="X1703" s="365" t="s">
        <v>13632</v>
      </c>
      <c r="Y1703" s="752"/>
    </row>
    <row r="1704" spans="1:25" ht="15">
      <c r="A1704" s="454" t="s">
        <v>19119</v>
      </c>
      <c r="B1704" s="455" t="s">
        <v>1216</v>
      </c>
      <c r="C1704" s="456" t="s">
        <v>16272</v>
      </c>
      <c r="D1704" s="456" t="s">
        <v>3688</v>
      </c>
      <c r="E1704" s="454" t="s">
        <v>16678</v>
      </c>
      <c r="F1704" s="456" t="s">
        <v>16274</v>
      </c>
      <c r="G1704" s="456" t="s">
        <v>18373</v>
      </c>
      <c r="H1704" s="456" t="s">
        <v>16275</v>
      </c>
      <c r="I1704" s="457">
        <v>20150908</v>
      </c>
      <c r="J1704" s="457">
        <v>20150929</v>
      </c>
      <c r="K1704" s="458" t="s">
        <v>19204</v>
      </c>
      <c r="L1704" s="482"/>
      <c r="M1704" s="212" t="s">
        <v>14352</v>
      </c>
      <c r="N1704" s="361" t="s">
        <v>19028</v>
      </c>
      <c r="O1704" s="357"/>
      <c r="P1704" s="357"/>
      <c r="Q1704" s="357"/>
      <c r="R1704" s="369" t="s">
        <v>18863</v>
      </c>
      <c r="S1704" s="365">
        <v>1</v>
      </c>
      <c r="T1704" s="205" t="s">
        <v>18833</v>
      </c>
      <c r="U1704" s="357"/>
      <c r="V1704" s="357"/>
      <c r="W1704" s="753"/>
      <c r="X1704" s="365" t="s">
        <v>13632</v>
      </c>
      <c r="Y1704" s="752"/>
    </row>
    <row r="1705" spans="1:25" ht="15">
      <c r="A1705" s="454" t="s">
        <v>19119</v>
      </c>
      <c r="B1705" s="455" t="s">
        <v>1216</v>
      </c>
      <c r="C1705" s="456" t="s">
        <v>16272</v>
      </c>
      <c r="D1705" s="456" t="s">
        <v>3688</v>
      </c>
      <c r="E1705" s="454" t="s">
        <v>16678</v>
      </c>
      <c r="F1705" s="456" t="s">
        <v>16274</v>
      </c>
      <c r="G1705" s="456" t="s">
        <v>18373</v>
      </c>
      <c r="H1705" s="456" t="s">
        <v>16275</v>
      </c>
      <c r="I1705" s="457">
        <v>20150908</v>
      </c>
      <c r="J1705" s="457">
        <v>20150929</v>
      </c>
      <c r="K1705" s="458" t="s">
        <v>19205</v>
      </c>
      <c r="L1705" s="482"/>
      <c r="M1705" s="212" t="s">
        <v>14352</v>
      </c>
      <c r="N1705" s="361" t="s">
        <v>19028</v>
      </c>
      <c r="O1705" s="357"/>
      <c r="P1705" s="357"/>
      <c r="Q1705" s="357"/>
      <c r="R1705" s="369" t="s">
        <v>18863</v>
      </c>
      <c r="S1705" s="365">
        <v>1</v>
      </c>
      <c r="T1705" s="205" t="s">
        <v>18833</v>
      </c>
      <c r="U1705" s="357"/>
      <c r="V1705" s="357"/>
      <c r="W1705" s="753"/>
      <c r="X1705" s="365" t="s">
        <v>13632</v>
      </c>
      <c r="Y1705" s="752"/>
    </row>
    <row r="1706" spans="1:25" ht="15">
      <c r="A1706" s="454" t="s">
        <v>19119</v>
      </c>
      <c r="B1706" s="455" t="s">
        <v>1216</v>
      </c>
      <c r="C1706" s="456" t="s">
        <v>16272</v>
      </c>
      <c r="D1706" s="456" t="s">
        <v>3688</v>
      </c>
      <c r="E1706" s="454" t="s">
        <v>16678</v>
      </c>
      <c r="F1706" s="456" t="s">
        <v>16274</v>
      </c>
      <c r="G1706" s="456" t="s">
        <v>18373</v>
      </c>
      <c r="H1706" s="456" t="s">
        <v>16275</v>
      </c>
      <c r="I1706" s="457">
        <v>20150908</v>
      </c>
      <c r="J1706" s="457">
        <v>20150929</v>
      </c>
      <c r="K1706" s="458" t="s">
        <v>19206</v>
      </c>
      <c r="L1706" s="482"/>
      <c r="M1706" s="212" t="s">
        <v>14352</v>
      </c>
      <c r="N1706" s="361" t="s">
        <v>19028</v>
      </c>
      <c r="O1706" s="357"/>
      <c r="P1706" s="357"/>
      <c r="Q1706" s="357"/>
      <c r="R1706" s="369" t="s">
        <v>18863</v>
      </c>
      <c r="S1706" s="365">
        <v>1</v>
      </c>
      <c r="T1706" s="205" t="s">
        <v>18833</v>
      </c>
      <c r="U1706" s="357"/>
      <c r="V1706" s="357"/>
      <c r="W1706" s="753"/>
      <c r="X1706" s="365" t="s">
        <v>13632</v>
      </c>
      <c r="Y1706" s="752"/>
    </row>
    <row r="1707" spans="1:25" ht="15">
      <c r="A1707" s="454" t="s">
        <v>19119</v>
      </c>
      <c r="B1707" s="455" t="s">
        <v>1216</v>
      </c>
      <c r="C1707" s="456" t="s">
        <v>16272</v>
      </c>
      <c r="D1707" s="456" t="s">
        <v>3688</v>
      </c>
      <c r="E1707" s="454" t="s">
        <v>16678</v>
      </c>
      <c r="F1707" s="456" t="s">
        <v>16274</v>
      </c>
      <c r="G1707" s="456" t="s">
        <v>18373</v>
      </c>
      <c r="H1707" s="456" t="s">
        <v>16275</v>
      </c>
      <c r="I1707" s="457">
        <v>20150908</v>
      </c>
      <c r="J1707" s="457">
        <v>20150929</v>
      </c>
      <c r="K1707" s="458" t="s">
        <v>19207</v>
      </c>
      <c r="L1707" s="482"/>
      <c r="M1707" s="212" t="s">
        <v>14352</v>
      </c>
      <c r="N1707" s="361" t="s">
        <v>19028</v>
      </c>
      <c r="O1707" s="357"/>
      <c r="P1707" s="357"/>
      <c r="Q1707" s="357"/>
      <c r="R1707" s="369" t="s">
        <v>18863</v>
      </c>
      <c r="S1707" s="365">
        <v>1</v>
      </c>
      <c r="T1707" s="205" t="s">
        <v>18833</v>
      </c>
      <c r="U1707" s="357"/>
      <c r="V1707" s="357"/>
      <c r="W1707" s="753"/>
      <c r="X1707" s="365" t="s">
        <v>13632</v>
      </c>
      <c r="Y1707" s="752"/>
    </row>
    <row r="1708" spans="1:25" ht="15">
      <c r="A1708" s="454" t="s">
        <v>19119</v>
      </c>
      <c r="B1708" s="455" t="s">
        <v>1216</v>
      </c>
      <c r="C1708" s="456" t="s">
        <v>16272</v>
      </c>
      <c r="D1708" s="456" t="s">
        <v>3688</v>
      </c>
      <c r="E1708" s="454" t="s">
        <v>16678</v>
      </c>
      <c r="F1708" s="456" t="s">
        <v>16274</v>
      </c>
      <c r="G1708" s="456" t="s">
        <v>18373</v>
      </c>
      <c r="H1708" s="456" t="s">
        <v>16275</v>
      </c>
      <c r="I1708" s="457">
        <v>20150908</v>
      </c>
      <c r="J1708" s="457">
        <v>20150929</v>
      </c>
      <c r="K1708" s="458" t="s">
        <v>19208</v>
      </c>
      <c r="L1708" s="481"/>
      <c r="M1708" s="212" t="s">
        <v>14352</v>
      </c>
      <c r="N1708" s="361" t="s">
        <v>19028</v>
      </c>
      <c r="O1708" s="399"/>
      <c r="P1708" s="399"/>
      <c r="Q1708" s="399"/>
      <c r="R1708" s="369" t="s">
        <v>18863</v>
      </c>
      <c r="S1708" s="365">
        <v>1</v>
      </c>
      <c r="T1708" s="205" t="s">
        <v>18833</v>
      </c>
      <c r="U1708" s="357"/>
      <c r="V1708" s="357"/>
      <c r="W1708" s="753"/>
      <c r="X1708" s="365" t="s">
        <v>13632</v>
      </c>
      <c r="Y1708" s="752"/>
    </row>
    <row r="1709" spans="1:25" ht="15">
      <c r="A1709" s="454" t="s">
        <v>19119</v>
      </c>
      <c r="B1709" s="455" t="s">
        <v>1216</v>
      </c>
      <c r="C1709" s="456" t="s">
        <v>16272</v>
      </c>
      <c r="D1709" s="456" t="s">
        <v>3688</v>
      </c>
      <c r="E1709" s="454" t="s">
        <v>16678</v>
      </c>
      <c r="F1709" s="456" t="s">
        <v>16274</v>
      </c>
      <c r="G1709" s="456" t="s">
        <v>18373</v>
      </c>
      <c r="H1709" s="456" t="s">
        <v>16275</v>
      </c>
      <c r="I1709" s="457">
        <v>20150908</v>
      </c>
      <c r="J1709" s="457">
        <v>20150929</v>
      </c>
      <c r="K1709" s="458" t="s">
        <v>19209</v>
      </c>
      <c r="L1709" s="481"/>
      <c r="M1709" s="212" t="s">
        <v>14352</v>
      </c>
      <c r="N1709" s="361" t="s">
        <v>19028</v>
      </c>
      <c r="O1709" s="399"/>
      <c r="P1709" s="399"/>
      <c r="Q1709" s="399"/>
      <c r="R1709" s="369" t="s">
        <v>18863</v>
      </c>
      <c r="S1709" s="365">
        <v>1</v>
      </c>
      <c r="T1709" s="205" t="s">
        <v>18833</v>
      </c>
      <c r="U1709" s="357"/>
      <c r="V1709" s="357"/>
      <c r="W1709" s="753"/>
      <c r="X1709" s="365" t="s">
        <v>13632</v>
      </c>
      <c r="Y1709" s="752"/>
    </row>
    <row r="1710" spans="1:25" ht="15">
      <c r="A1710" s="454" t="s">
        <v>19119</v>
      </c>
      <c r="B1710" s="455" t="s">
        <v>1216</v>
      </c>
      <c r="C1710" s="456" t="s">
        <v>16272</v>
      </c>
      <c r="D1710" s="456" t="s">
        <v>3688</v>
      </c>
      <c r="E1710" s="454" t="s">
        <v>16678</v>
      </c>
      <c r="F1710" s="456" t="s">
        <v>16274</v>
      </c>
      <c r="G1710" s="456" t="s">
        <v>18373</v>
      </c>
      <c r="H1710" s="456" t="s">
        <v>16275</v>
      </c>
      <c r="I1710" s="457">
        <v>20150908</v>
      </c>
      <c r="J1710" s="457">
        <v>20150929</v>
      </c>
      <c r="K1710" s="458" t="s">
        <v>19210</v>
      </c>
      <c r="L1710" s="481"/>
      <c r="M1710" s="212" t="s">
        <v>14352</v>
      </c>
      <c r="N1710" s="361" t="s">
        <v>19028</v>
      </c>
      <c r="O1710" s="399"/>
      <c r="P1710" s="399"/>
      <c r="Q1710" s="399"/>
      <c r="R1710" s="369" t="s">
        <v>18863</v>
      </c>
      <c r="S1710" s="365">
        <v>1</v>
      </c>
      <c r="T1710" s="205" t="s">
        <v>18833</v>
      </c>
      <c r="U1710" s="357"/>
      <c r="V1710" s="357"/>
      <c r="W1710" s="753"/>
      <c r="X1710" s="365" t="s">
        <v>13632</v>
      </c>
      <c r="Y1710" s="752"/>
    </row>
    <row r="1711" spans="1:25" ht="15">
      <c r="A1711" s="454" t="s">
        <v>19119</v>
      </c>
      <c r="B1711" s="455" t="s">
        <v>1216</v>
      </c>
      <c r="C1711" s="456" t="s">
        <v>16272</v>
      </c>
      <c r="D1711" s="456" t="s">
        <v>3688</v>
      </c>
      <c r="E1711" s="454" t="s">
        <v>16678</v>
      </c>
      <c r="F1711" s="456" t="s">
        <v>16274</v>
      </c>
      <c r="G1711" s="456" t="s">
        <v>18373</v>
      </c>
      <c r="H1711" s="456" t="s">
        <v>16275</v>
      </c>
      <c r="I1711" s="457">
        <v>20150908</v>
      </c>
      <c r="J1711" s="457">
        <v>20150929</v>
      </c>
      <c r="K1711" s="458" t="s">
        <v>19211</v>
      </c>
      <c r="L1711" s="481"/>
      <c r="M1711" s="212" t="s">
        <v>14352</v>
      </c>
      <c r="N1711" s="361" t="s">
        <v>19028</v>
      </c>
      <c r="O1711" s="399"/>
      <c r="P1711" s="399"/>
      <c r="Q1711" s="399"/>
      <c r="R1711" s="369" t="s">
        <v>18863</v>
      </c>
      <c r="S1711" s="365">
        <v>1</v>
      </c>
      <c r="T1711" s="205" t="s">
        <v>18833</v>
      </c>
      <c r="U1711" s="357"/>
      <c r="V1711" s="357"/>
      <c r="W1711" s="753"/>
      <c r="X1711" s="365" t="s">
        <v>13632</v>
      </c>
      <c r="Y1711" s="752"/>
    </row>
    <row r="1712" spans="1:25" ht="15">
      <c r="A1712" s="454" t="s">
        <v>19119</v>
      </c>
      <c r="B1712" s="455" t="s">
        <v>1216</v>
      </c>
      <c r="C1712" s="456" t="s">
        <v>16272</v>
      </c>
      <c r="D1712" s="456" t="s">
        <v>3688</v>
      </c>
      <c r="E1712" s="454" t="s">
        <v>16678</v>
      </c>
      <c r="F1712" s="456" t="s">
        <v>16274</v>
      </c>
      <c r="G1712" s="456" t="s">
        <v>18373</v>
      </c>
      <c r="H1712" s="456" t="s">
        <v>16275</v>
      </c>
      <c r="I1712" s="457">
        <v>20150908</v>
      </c>
      <c r="J1712" s="457">
        <v>20150929</v>
      </c>
      <c r="K1712" s="458" t="s">
        <v>19212</v>
      </c>
      <c r="L1712" s="482"/>
      <c r="M1712" s="212" t="s">
        <v>14352</v>
      </c>
      <c r="N1712" s="361" t="s">
        <v>19028</v>
      </c>
      <c r="O1712" s="357"/>
      <c r="P1712" s="357"/>
      <c r="Q1712" s="357"/>
      <c r="R1712" s="369" t="s">
        <v>18863</v>
      </c>
      <c r="S1712" s="365">
        <v>1</v>
      </c>
      <c r="T1712" s="205" t="s">
        <v>18833</v>
      </c>
      <c r="U1712" s="357"/>
      <c r="V1712" s="357"/>
      <c r="W1712" s="753"/>
      <c r="X1712" s="365" t="s">
        <v>13632</v>
      </c>
      <c r="Y1712" s="752"/>
    </row>
    <row r="1713" spans="1:28" ht="15">
      <c r="A1713" s="454" t="s">
        <v>19119</v>
      </c>
      <c r="B1713" s="455" t="s">
        <v>1216</v>
      </c>
      <c r="C1713" s="456" t="s">
        <v>16272</v>
      </c>
      <c r="D1713" s="456" t="s">
        <v>3688</v>
      </c>
      <c r="E1713" s="454" t="s">
        <v>16678</v>
      </c>
      <c r="F1713" s="456" t="s">
        <v>16274</v>
      </c>
      <c r="G1713" s="456" t="s">
        <v>18373</v>
      </c>
      <c r="H1713" s="456" t="s">
        <v>16275</v>
      </c>
      <c r="I1713" s="457">
        <v>20150908</v>
      </c>
      <c r="J1713" s="457">
        <v>20150929</v>
      </c>
      <c r="K1713" s="458" t="s">
        <v>19213</v>
      </c>
      <c r="L1713" s="482"/>
      <c r="M1713" s="212" t="s">
        <v>14352</v>
      </c>
      <c r="N1713" s="361" t="s">
        <v>19028</v>
      </c>
      <c r="O1713" s="357"/>
      <c r="P1713" s="357"/>
      <c r="Q1713" s="357"/>
      <c r="R1713" s="369" t="s">
        <v>18863</v>
      </c>
      <c r="S1713" s="365">
        <v>1</v>
      </c>
      <c r="T1713" s="205" t="s">
        <v>18833</v>
      </c>
      <c r="U1713" s="357"/>
      <c r="V1713" s="357"/>
      <c r="W1713" s="753"/>
      <c r="X1713" s="365" t="s">
        <v>13632</v>
      </c>
      <c r="Y1713" s="752"/>
    </row>
    <row r="1714" spans="1:28" ht="15">
      <c r="A1714" s="454" t="s">
        <v>19119</v>
      </c>
      <c r="B1714" s="455" t="s">
        <v>1216</v>
      </c>
      <c r="C1714" s="456" t="s">
        <v>16272</v>
      </c>
      <c r="D1714" s="456" t="s">
        <v>3688</v>
      </c>
      <c r="E1714" s="454" t="s">
        <v>16678</v>
      </c>
      <c r="F1714" s="456" t="s">
        <v>16274</v>
      </c>
      <c r="G1714" s="456" t="s">
        <v>18373</v>
      </c>
      <c r="H1714" s="456" t="s">
        <v>16275</v>
      </c>
      <c r="I1714" s="457">
        <v>20150908</v>
      </c>
      <c r="J1714" s="457">
        <v>20150929</v>
      </c>
      <c r="K1714" s="458" t="s">
        <v>19214</v>
      </c>
      <c r="L1714" s="481"/>
      <c r="M1714" s="212" t="s">
        <v>14352</v>
      </c>
      <c r="N1714" s="361" t="s">
        <v>19028</v>
      </c>
      <c r="O1714" s="399"/>
      <c r="P1714" s="399"/>
      <c r="Q1714" s="399"/>
      <c r="R1714" s="369" t="s">
        <v>18863</v>
      </c>
      <c r="S1714" s="365">
        <v>1</v>
      </c>
      <c r="T1714" s="205" t="s">
        <v>18833</v>
      </c>
      <c r="U1714" s="357"/>
      <c r="V1714" s="357"/>
      <c r="W1714" s="753"/>
      <c r="X1714" s="365" t="s">
        <v>13632</v>
      </c>
      <c r="Y1714" s="752"/>
    </row>
    <row r="1715" spans="1:28" ht="15">
      <c r="A1715" s="454" t="s">
        <v>19119</v>
      </c>
      <c r="B1715" s="455" t="s">
        <v>1216</v>
      </c>
      <c r="C1715" s="456" t="s">
        <v>16272</v>
      </c>
      <c r="D1715" s="456" t="s">
        <v>3688</v>
      </c>
      <c r="E1715" s="454" t="s">
        <v>16678</v>
      </c>
      <c r="F1715" s="456" t="s">
        <v>16274</v>
      </c>
      <c r="G1715" s="456" t="s">
        <v>18373</v>
      </c>
      <c r="H1715" s="456" t="s">
        <v>16275</v>
      </c>
      <c r="I1715" s="457">
        <v>20150908</v>
      </c>
      <c r="J1715" s="457">
        <v>20150929</v>
      </c>
      <c r="K1715" s="458" t="s">
        <v>19215</v>
      </c>
      <c r="L1715" s="481"/>
      <c r="M1715" s="212" t="s">
        <v>14352</v>
      </c>
      <c r="N1715" s="361" t="s">
        <v>19028</v>
      </c>
      <c r="O1715" s="399"/>
      <c r="P1715" s="399"/>
      <c r="Q1715" s="399"/>
      <c r="R1715" s="369" t="s">
        <v>18863</v>
      </c>
      <c r="S1715" s="365">
        <v>1</v>
      </c>
      <c r="T1715" s="205" t="s">
        <v>18833</v>
      </c>
      <c r="U1715" s="357"/>
      <c r="V1715" s="357"/>
      <c r="W1715" s="753"/>
      <c r="X1715" s="365" t="s">
        <v>13632</v>
      </c>
      <c r="Y1715" s="752"/>
    </row>
    <row r="1716" spans="1:28" ht="15">
      <c r="A1716" s="454" t="s">
        <v>19119</v>
      </c>
      <c r="B1716" s="455" t="s">
        <v>1216</v>
      </c>
      <c r="C1716" s="456" t="s">
        <v>16272</v>
      </c>
      <c r="D1716" s="456" t="s">
        <v>3688</v>
      </c>
      <c r="E1716" s="454" t="s">
        <v>16678</v>
      </c>
      <c r="F1716" s="456" t="s">
        <v>16274</v>
      </c>
      <c r="G1716" s="456" t="s">
        <v>18373</v>
      </c>
      <c r="H1716" s="456" t="s">
        <v>16275</v>
      </c>
      <c r="I1716" s="457">
        <v>20150908</v>
      </c>
      <c r="J1716" s="457">
        <v>20150929</v>
      </c>
      <c r="K1716" s="458" t="s">
        <v>19216</v>
      </c>
      <c r="L1716" s="481"/>
      <c r="M1716" s="212" t="s">
        <v>14352</v>
      </c>
      <c r="N1716" s="361" t="s">
        <v>19028</v>
      </c>
      <c r="O1716" s="399"/>
      <c r="P1716" s="399"/>
      <c r="Q1716" s="399"/>
      <c r="R1716" s="369" t="s">
        <v>18863</v>
      </c>
      <c r="S1716" s="365">
        <v>1</v>
      </c>
      <c r="T1716" s="205" t="s">
        <v>18833</v>
      </c>
      <c r="U1716" s="357"/>
      <c r="V1716" s="357"/>
      <c r="W1716" s="753"/>
      <c r="X1716" s="365" t="s">
        <v>13632</v>
      </c>
      <c r="Y1716" s="752"/>
    </row>
    <row r="1718" spans="1:28" ht="14.25">
      <c r="A1718" s="359" t="s">
        <v>19217</v>
      </c>
      <c r="B1718" s="364" t="s">
        <v>13591</v>
      </c>
      <c r="C1718" s="359" t="s">
        <v>19218</v>
      </c>
      <c r="D1718" s="359" t="s">
        <v>19219</v>
      </c>
      <c r="E1718" s="359" t="s">
        <v>19220</v>
      </c>
      <c r="F1718" s="359" t="s">
        <v>19220</v>
      </c>
      <c r="G1718" s="359" t="s">
        <v>19221</v>
      </c>
      <c r="I1718" s="388">
        <v>42263</v>
      </c>
      <c r="K1718" s="366" t="s">
        <v>19222</v>
      </c>
      <c r="L1718" s="366" t="s">
        <v>19223</v>
      </c>
      <c r="M1718" s="212" t="s">
        <v>14352</v>
      </c>
      <c r="N1718" s="211" t="s">
        <v>19224</v>
      </c>
      <c r="S1718" s="369" t="s">
        <v>19225</v>
      </c>
      <c r="T1718" s="382">
        <v>192</v>
      </c>
      <c r="Z1718" s="393" t="s">
        <v>19226</v>
      </c>
    </row>
    <row r="1720" spans="1:28" s="253" customFormat="1" ht="14.25">
      <c r="A1720" s="253" t="s">
        <v>19227</v>
      </c>
      <c r="B1720" s="483" t="s">
        <v>3514</v>
      </c>
      <c r="C1720" s="484" t="s">
        <v>6315</v>
      </c>
      <c r="D1720" s="484" t="s">
        <v>6324</v>
      </c>
      <c r="E1720" s="484" t="s">
        <v>6317</v>
      </c>
      <c r="F1720" s="484" t="s">
        <v>6318</v>
      </c>
      <c r="G1720" s="485" t="s">
        <v>19228</v>
      </c>
      <c r="I1720" s="486">
        <v>42264</v>
      </c>
      <c r="J1720" s="487">
        <v>42264</v>
      </c>
      <c r="K1720" s="488" t="s">
        <v>19229</v>
      </c>
      <c r="L1720" s="488" t="s">
        <v>19229</v>
      </c>
      <c r="M1720" s="489" t="s">
        <v>14352</v>
      </c>
      <c r="N1720" s="377" t="s">
        <v>19028</v>
      </c>
      <c r="U1720" s="205" t="s">
        <v>18833</v>
      </c>
      <c r="V1720" s="490" t="s">
        <v>18849</v>
      </c>
      <c r="W1720" s="491">
        <v>30</v>
      </c>
      <c r="X1720" s="489" t="s">
        <v>13632</v>
      </c>
      <c r="Z1720" s="492" t="s">
        <v>19230</v>
      </c>
    </row>
    <row r="1722" spans="1:28" ht="14.25">
      <c r="A1722" s="277" t="s">
        <v>19231</v>
      </c>
      <c r="B1722" s="364" t="s">
        <v>13591</v>
      </c>
      <c r="C1722" s="277" t="s">
        <v>18854</v>
      </c>
      <c r="D1722" s="217" t="s">
        <v>18855</v>
      </c>
      <c r="E1722" s="277" t="s">
        <v>19061</v>
      </c>
      <c r="F1722" s="217" t="s">
        <v>19062</v>
      </c>
      <c r="H1722" s="204" t="s">
        <v>18858</v>
      </c>
      <c r="I1722" s="210">
        <v>42264</v>
      </c>
      <c r="J1722" s="210">
        <v>42264</v>
      </c>
      <c r="K1722" s="277" t="s">
        <v>19232</v>
      </c>
      <c r="L1722" s="277" t="s">
        <v>19233</v>
      </c>
      <c r="M1722" s="438" t="s">
        <v>14352</v>
      </c>
      <c r="N1722" s="377" t="s">
        <v>19028</v>
      </c>
      <c r="S1722" s="358" t="s">
        <v>19234</v>
      </c>
      <c r="T1722" s="365" t="s">
        <v>19027</v>
      </c>
      <c r="U1722" s="205" t="s">
        <v>18833</v>
      </c>
      <c r="V1722" s="493" t="s">
        <v>18862</v>
      </c>
      <c r="W1722" s="494">
        <f>7.5*3</f>
        <v>22.5</v>
      </c>
      <c r="X1722" s="365" t="s">
        <v>14075</v>
      </c>
      <c r="Z1722" s="495" t="s">
        <v>19235</v>
      </c>
    </row>
    <row r="1724" spans="1:28" ht="15" thickBot="1">
      <c r="A1724" s="359" t="s">
        <v>19236</v>
      </c>
      <c r="B1724" s="364" t="s">
        <v>13591</v>
      </c>
      <c r="C1724" s="359" t="s">
        <v>13578</v>
      </c>
      <c r="D1724" s="359" t="s">
        <v>12797</v>
      </c>
      <c r="E1724" s="496" t="s">
        <v>17224</v>
      </c>
      <c r="F1724" s="379" t="s">
        <v>17225</v>
      </c>
      <c r="G1724" s="451" t="s">
        <v>18883</v>
      </c>
      <c r="H1724" t="s">
        <v>19237</v>
      </c>
      <c r="I1724" s="210">
        <v>42271</v>
      </c>
      <c r="J1724" s="388">
        <v>42301</v>
      </c>
      <c r="K1724" s="277" t="s">
        <v>19238</v>
      </c>
      <c r="L1724" s="325"/>
      <c r="M1724" s="212" t="s">
        <v>13597</v>
      </c>
      <c r="U1724" s="205" t="s">
        <v>18886</v>
      </c>
      <c r="V1724" s="362" t="s">
        <v>18887</v>
      </c>
      <c r="W1724" s="382">
        <v>15</v>
      </c>
      <c r="X1724" s="365" t="s">
        <v>13632</v>
      </c>
      <c r="AB1724" s="382">
        <v>1</v>
      </c>
    </row>
    <row r="1725" spans="1:28" ht="15.75" thickTop="1" thickBot="1">
      <c r="A1725" s="359" t="s">
        <v>19236</v>
      </c>
      <c r="B1725" s="364" t="s">
        <v>13591</v>
      </c>
      <c r="C1725" s="359" t="s">
        <v>13578</v>
      </c>
      <c r="D1725" s="359" t="s">
        <v>12797</v>
      </c>
      <c r="E1725" s="496" t="s">
        <v>17224</v>
      </c>
      <c r="F1725" s="379" t="s">
        <v>17225</v>
      </c>
      <c r="G1725" s="451" t="s">
        <v>18883</v>
      </c>
      <c r="H1725" t="s">
        <v>19237</v>
      </c>
      <c r="I1725" s="210">
        <v>42271</v>
      </c>
      <c r="J1725" s="388">
        <v>42301</v>
      </c>
      <c r="K1725" s="277" t="s">
        <v>19239</v>
      </c>
      <c r="L1725" s="325"/>
      <c r="M1725" s="212" t="s">
        <v>13597</v>
      </c>
      <c r="U1725" s="205" t="s">
        <v>18886</v>
      </c>
      <c r="V1725" s="362" t="s">
        <v>18887</v>
      </c>
      <c r="W1725" s="382">
        <v>15</v>
      </c>
      <c r="X1725" s="365" t="s">
        <v>13632</v>
      </c>
      <c r="AB1725" s="382">
        <v>1</v>
      </c>
    </row>
    <row r="1726" spans="1:28" ht="15.75" thickTop="1" thickBot="1">
      <c r="A1726" s="359" t="s">
        <v>19236</v>
      </c>
      <c r="B1726" s="364" t="s">
        <v>13591</v>
      </c>
      <c r="C1726" s="359" t="s">
        <v>13578</v>
      </c>
      <c r="D1726" s="359" t="s">
        <v>12797</v>
      </c>
      <c r="E1726" s="496" t="s">
        <v>17224</v>
      </c>
      <c r="F1726" s="379" t="s">
        <v>17225</v>
      </c>
      <c r="G1726" s="451" t="s">
        <v>18883</v>
      </c>
      <c r="H1726" t="s">
        <v>19237</v>
      </c>
      <c r="I1726" s="210">
        <v>42271</v>
      </c>
      <c r="J1726" s="388">
        <v>42301</v>
      </c>
      <c r="K1726" s="277" t="s">
        <v>19240</v>
      </c>
      <c r="L1726" s="271"/>
      <c r="M1726" s="212" t="s">
        <v>13597</v>
      </c>
      <c r="U1726" s="205" t="s">
        <v>18886</v>
      </c>
      <c r="V1726" s="362" t="s">
        <v>18887</v>
      </c>
      <c r="W1726" s="382">
        <v>15</v>
      </c>
      <c r="X1726" s="365" t="s">
        <v>13632</v>
      </c>
      <c r="AB1726" s="382">
        <v>1</v>
      </c>
    </row>
    <row r="1727" spans="1:28" ht="15.75" thickTop="1" thickBot="1">
      <c r="A1727" s="359" t="s">
        <v>19236</v>
      </c>
      <c r="B1727" s="364" t="s">
        <v>13591</v>
      </c>
      <c r="C1727" s="359" t="s">
        <v>13578</v>
      </c>
      <c r="D1727" s="359" t="s">
        <v>12797</v>
      </c>
      <c r="E1727" s="496" t="s">
        <v>17224</v>
      </c>
      <c r="F1727" s="379" t="s">
        <v>17225</v>
      </c>
      <c r="G1727" s="451" t="s">
        <v>18883</v>
      </c>
      <c r="H1727" t="s">
        <v>19237</v>
      </c>
      <c r="I1727" s="210">
        <v>42271</v>
      </c>
      <c r="J1727" s="388">
        <v>42301</v>
      </c>
      <c r="K1727" s="277" t="s">
        <v>19241</v>
      </c>
      <c r="L1727" s="366"/>
      <c r="M1727" s="212" t="s">
        <v>13597</v>
      </c>
      <c r="U1727" s="205" t="s">
        <v>18886</v>
      </c>
      <c r="V1727" s="362" t="s">
        <v>18887</v>
      </c>
      <c r="W1727" s="382">
        <v>15</v>
      </c>
      <c r="X1727" s="365" t="s">
        <v>13632</v>
      </c>
      <c r="AB1727" s="382">
        <v>1</v>
      </c>
    </row>
    <row r="1728" spans="1:28" ht="15.75" thickTop="1" thickBot="1">
      <c r="A1728" s="359" t="s">
        <v>19236</v>
      </c>
      <c r="B1728" s="364" t="s">
        <v>13591</v>
      </c>
      <c r="C1728" s="359" t="s">
        <v>13578</v>
      </c>
      <c r="D1728" s="359" t="s">
        <v>12797</v>
      </c>
      <c r="E1728" s="496" t="s">
        <v>17224</v>
      </c>
      <c r="F1728" s="379" t="s">
        <v>17225</v>
      </c>
      <c r="G1728" s="451" t="s">
        <v>18883</v>
      </c>
      <c r="H1728" t="s">
        <v>19237</v>
      </c>
      <c r="I1728" s="210">
        <v>42271</v>
      </c>
      <c r="J1728" s="388">
        <v>42301</v>
      </c>
      <c r="K1728" s="277" t="s">
        <v>19242</v>
      </c>
      <c r="L1728" s="366"/>
      <c r="M1728" s="212" t="s">
        <v>13597</v>
      </c>
      <c r="U1728" s="205" t="s">
        <v>18886</v>
      </c>
      <c r="V1728" s="362" t="s">
        <v>18887</v>
      </c>
      <c r="W1728" s="382">
        <v>15</v>
      </c>
      <c r="X1728" s="365" t="s">
        <v>13632</v>
      </c>
      <c r="AB1728" s="382">
        <v>1</v>
      </c>
    </row>
    <row r="1729" spans="1:28" ht="15.75" thickTop="1" thickBot="1">
      <c r="A1729" s="359" t="s">
        <v>19236</v>
      </c>
      <c r="B1729" s="364" t="s">
        <v>13591</v>
      </c>
      <c r="C1729" s="359" t="s">
        <v>13578</v>
      </c>
      <c r="D1729" s="359" t="s">
        <v>12797</v>
      </c>
      <c r="E1729" s="496" t="s">
        <v>17224</v>
      </c>
      <c r="F1729" s="379" t="s">
        <v>17225</v>
      </c>
      <c r="G1729" s="451" t="s">
        <v>18883</v>
      </c>
      <c r="H1729" t="s">
        <v>19237</v>
      </c>
      <c r="I1729" s="210">
        <v>42271</v>
      </c>
      <c r="J1729" s="388">
        <v>42301</v>
      </c>
      <c r="K1729" s="277" t="s">
        <v>19243</v>
      </c>
      <c r="L1729" s="366"/>
      <c r="M1729" s="212" t="s">
        <v>13597</v>
      </c>
      <c r="U1729" s="205" t="s">
        <v>18886</v>
      </c>
      <c r="V1729" s="362" t="s">
        <v>18887</v>
      </c>
      <c r="W1729" s="382">
        <v>15</v>
      </c>
      <c r="X1729" s="365" t="s">
        <v>13632</v>
      </c>
      <c r="AB1729" s="382">
        <v>1</v>
      </c>
    </row>
    <row r="1730" spans="1:28" ht="15.75" thickTop="1" thickBot="1">
      <c r="A1730" s="359" t="s">
        <v>19236</v>
      </c>
      <c r="B1730" s="364" t="s">
        <v>13591</v>
      </c>
      <c r="C1730" s="359" t="s">
        <v>13578</v>
      </c>
      <c r="D1730" s="359" t="s">
        <v>12797</v>
      </c>
      <c r="E1730" s="496" t="s">
        <v>17224</v>
      </c>
      <c r="F1730" s="379" t="s">
        <v>17225</v>
      </c>
      <c r="G1730" s="451" t="s">
        <v>18883</v>
      </c>
      <c r="H1730" t="s">
        <v>19237</v>
      </c>
      <c r="I1730" s="210">
        <v>42271</v>
      </c>
      <c r="J1730" s="388">
        <v>42301</v>
      </c>
      <c r="K1730" s="277" t="s">
        <v>19244</v>
      </c>
      <c r="L1730" s="366"/>
      <c r="M1730" s="212" t="s">
        <v>13597</v>
      </c>
      <c r="U1730" s="205" t="s">
        <v>18886</v>
      </c>
      <c r="V1730" s="362" t="s">
        <v>18887</v>
      </c>
      <c r="W1730" s="382">
        <v>15</v>
      </c>
      <c r="X1730" s="365" t="s">
        <v>13632</v>
      </c>
      <c r="AB1730" s="382">
        <v>1</v>
      </c>
    </row>
    <row r="1731" spans="1:28" ht="15.75" thickTop="1" thickBot="1">
      <c r="A1731" s="359" t="s">
        <v>19236</v>
      </c>
      <c r="B1731" s="364" t="s">
        <v>13591</v>
      </c>
      <c r="C1731" s="359" t="s">
        <v>13578</v>
      </c>
      <c r="D1731" s="359" t="s">
        <v>12797</v>
      </c>
      <c r="E1731" s="496" t="s">
        <v>17224</v>
      </c>
      <c r="F1731" s="379" t="s">
        <v>17225</v>
      </c>
      <c r="G1731" s="451" t="s">
        <v>18883</v>
      </c>
      <c r="H1731" t="s">
        <v>19237</v>
      </c>
      <c r="I1731" s="210">
        <v>42271</v>
      </c>
      <c r="J1731" s="388">
        <v>42301</v>
      </c>
      <c r="K1731" s="277" t="s">
        <v>19245</v>
      </c>
      <c r="L1731" s="366"/>
      <c r="M1731" s="212" t="s">
        <v>13597</v>
      </c>
      <c r="U1731" s="205" t="s">
        <v>18886</v>
      </c>
      <c r="V1731" s="362" t="s">
        <v>18887</v>
      </c>
      <c r="W1731" s="382">
        <v>15</v>
      </c>
      <c r="X1731" s="365" t="s">
        <v>13632</v>
      </c>
      <c r="AB1731" s="382">
        <v>1</v>
      </c>
    </row>
    <row r="1732" spans="1:28" ht="15.75" thickTop="1" thickBot="1">
      <c r="A1732" s="359" t="s">
        <v>19236</v>
      </c>
      <c r="B1732" s="364" t="s">
        <v>13591</v>
      </c>
      <c r="C1732" s="359" t="s">
        <v>13578</v>
      </c>
      <c r="D1732" s="359" t="s">
        <v>12797</v>
      </c>
      <c r="E1732" s="496" t="s">
        <v>17224</v>
      </c>
      <c r="F1732" s="379" t="s">
        <v>17225</v>
      </c>
      <c r="G1732" s="451" t="s">
        <v>18883</v>
      </c>
      <c r="H1732" t="s">
        <v>19237</v>
      </c>
      <c r="I1732" s="210">
        <v>42271</v>
      </c>
      <c r="J1732" s="388">
        <v>42301</v>
      </c>
      <c r="K1732" s="277" t="s">
        <v>19246</v>
      </c>
      <c r="L1732" s="366"/>
      <c r="M1732" s="212" t="s">
        <v>13597</v>
      </c>
      <c r="U1732" s="205" t="s">
        <v>18886</v>
      </c>
      <c r="V1732" s="362" t="s">
        <v>18887</v>
      </c>
      <c r="W1732" s="382">
        <v>120</v>
      </c>
      <c r="X1732" s="365" t="s">
        <v>13632</v>
      </c>
      <c r="AB1732" s="382">
        <v>8</v>
      </c>
    </row>
    <row r="1733" spans="1:28" ht="15.75" thickTop="1" thickBot="1">
      <c r="A1733" s="359" t="s">
        <v>19236</v>
      </c>
      <c r="B1733" s="364" t="s">
        <v>13591</v>
      </c>
      <c r="C1733" s="359" t="s">
        <v>13578</v>
      </c>
      <c r="D1733" s="359" t="s">
        <v>12797</v>
      </c>
      <c r="E1733" s="496" t="s">
        <v>17224</v>
      </c>
      <c r="F1733" s="379" t="s">
        <v>17225</v>
      </c>
      <c r="G1733" s="451" t="s">
        <v>18883</v>
      </c>
      <c r="H1733" t="s">
        <v>19237</v>
      </c>
      <c r="I1733" s="210">
        <v>42271</v>
      </c>
      <c r="J1733" s="388">
        <v>42301</v>
      </c>
      <c r="K1733" s="277" t="s">
        <v>19247</v>
      </c>
      <c r="L1733" s="369"/>
      <c r="M1733" s="212" t="s">
        <v>13597</v>
      </c>
      <c r="U1733" s="205" t="s">
        <v>18886</v>
      </c>
      <c r="V1733" s="362" t="s">
        <v>18887</v>
      </c>
      <c r="W1733" s="382">
        <v>15</v>
      </c>
      <c r="X1733" s="365" t="s">
        <v>13632</v>
      </c>
      <c r="AB1733" s="382">
        <v>1</v>
      </c>
    </row>
    <row r="1734" spans="1:28" ht="15.75" thickTop="1" thickBot="1">
      <c r="A1734" s="359" t="s">
        <v>19236</v>
      </c>
      <c r="B1734" s="364" t="s">
        <v>13591</v>
      </c>
      <c r="C1734" s="359" t="s">
        <v>13578</v>
      </c>
      <c r="D1734" s="359" t="s">
        <v>12797</v>
      </c>
      <c r="E1734" s="496" t="s">
        <v>17224</v>
      </c>
      <c r="F1734" s="379" t="s">
        <v>17225</v>
      </c>
      <c r="G1734" s="451" t="s">
        <v>18883</v>
      </c>
      <c r="H1734" t="s">
        <v>19237</v>
      </c>
      <c r="I1734" s="210">
        <v>42271</v>
      </c>
      <c r="J1734" s="388">
        <v>42301</v>
      </c>
      <c r="K1734" s="277" t="s">
        <v>19248</v>
      </c>
      <c r="L1734" s="369"/>
      <c r="M1734" s="212" t="s">
        <v>13597</v>
      </c>
      <c r="U1734" s="205" t="s">
        <v>18886</v>
      </c>
      <c r="V1734" s="362" t="s">
        <v>18887</v>
      </c>
      <c r="W1734" s="382">
        <v>105</v>
      </c>
      <c r="X1734" s="365" t="s">
        <v>13632</v>
      </c>
      <c r="AB1734" s="382">
        <v>7</v>
      </c>
    </row>
    <row r="1735" spans="1:28" ht="14.25" thickTop="1"/>
    <row r="1736" spans="1:28" ht="14.25">
      <c r="A1736" s="205" t="s">
        <v>19249</v>
      </c>
      <c r="B1736" s="364" t="s">
        <v>3514</v>
      </c>
      <c r="C1736" s="480" t="s">
        <v>19250</v>
      </c>
      <c r="D1736" s="497" t="s">
        <v>19251</v>
      </c>
      <c r="E1736" s="480" t="s">
        <v>19250</v>
      </c>
      <c r="F1736" s="480" t="s">
        <v>19251</v>
      </c>
      <c r="G1736" s="205" t="s">
        <v>19253</v>
      </c>
      <c r="H1736" s="217" t="s">
        <v>19252</v>
      </c>
      <c r="I1736" s="210">
        <v>42272</v>
      </c>
      <c r="K1736" s="498" t="s">
        <v>19254</v>
      </c>
      <c r="L1736" s="498" t="s">
        <v>19254</v>
      </c>
      <c r="M1736" s="212" t="s">
        <v>14352</v>
      </c>
      <c r="U1736" s="205" t="s">
        <v>18886</v>
      </c>
      <c r="V1736" s="362" t="s">
        <v>18887</v>
      </c>
      <c r="W1736" s="205">
        <v>15</v>
      </c>
      <c r="X1736" s="365" t="s">
        <v>13632</v>
      </c>
      <c r="AB1736" s="205">
        <v>1</v>
      </c>
    </row>
    <row r="1737" spans="1:28" ht="14.25">
      <c r="A1737" s="205" t="s">
        <v>19249</v>
      </c>
      <c r="B1737" s="364" t="s">
        <v>3514</v>
      </c>
      <c r="C1737" s="480" t="s">
        <v>19250</v>
      </c>
      <c r="D1737" s="497" t="s">
        <v>19251</v>
      </c>
      <c r="E1737" s="480" t="s">
        <v>19250</v>
      </c>
      <c r="F1737" s="480" t="s">
        <v>19251</v>
      </c>
      <c r="G1737" s="205" t="s">
        <v>19253</v>
      </c>
      <c r="H1737" s="217" t="s">
        <v>19252</v>
      </c>
      <c r="I1737" s="210">
        <v>42272</v>
      </c>
      <c r="K1737" s="498" t="s">
        <v>19255</v>
      </c>
      <c r="L1737" s="498" t="s">
        <v>19255</v>
      </c>
      <c r="M1737" s="212" t="s">
        <v>14352</v>
      </c>
      <c r="U1737" s="205" t="s">
        <v>18886</v>
      </c>
      <c r="V1737" s="362" t="s">
        <v>18887</v>
      </c>
      <c r="W1737" s="205">
        <v>15</v>
      </c>
      <c r="X1737" s="365" t="s">
        <v>13632</v>
      </c>
      <c r="AB1737" s="205">
        <v>1</v>
      </c>
    </row>
    <row r="1738" spans="1:28" ht="14.25">
      <c r="A1738" s="205" t="s">
        <v>19249</v>
      </c>
      <c r="B1738" s="364" t="s">
        <v>3514</v>
      </c>
      <c r="C1738" s="480" t="s">
        <v>19250</v>
      </c>
      <c r="D1738" s="497" t="s">
        <v>19251</v>
      </c>
      <c r="E1738" s="480" t="s">
        <v>19250</v>
      </c>
      <c r="F1738" s="480" t="s">
        <v>19251</v>
      </c>
      <c r="G1738" s="205" t="s">
        <v>19253</v>
      </c>
      <c r="H1738" s="217" t="s">
        <v>19252</v>
      </c>
      <c r="I1738" s="210">
        <v>42272</v>
      </c>
      <c r="K1738" s="499" t="s">
        <v>19256</v>
      </c>
      <c r="L1738" s="499" t="s">
        <v>19256</v>
      </c>
      <c r="M1738" s="500" t="s">
        <v>14352</v>
      </c>
      <c r="U1738" s="205" t="s">
        <v>18886</v>
      </c>
      <c r="V1738" s="362" t="s">
        <v>18887</v>
      </c>
      <c r="W1738" s="205">
        <v>15</v>
      </c>
      <c r="X1738" s="365" t="s">
        <v>13632</v>
      </c>
      <c r="AB1738" s="205">
        <v>1</v>
      </c>
    </row>
    <row r="1740" spans="1:28" ht="14.25">
      <c r="A1740" s="246" t="s">
        <v>19257</v>
      </c>
      <c r="B1740" s="364" t="s">
        <v>970</v>
      </c>
      <c r="C1740" s="276" t="s">
        <v>18938</v>
      </c>
      <c r="D1740" s="359" t="s">
        <v>18939</v>
      </c>
      <c r="E1740" s="359" t="s">
        <v>18940</v>
      </c>
      <c r="F1740" s="359" t="s">
        <v>18940</v>
      </c>
      <c r="G1740" s="219" t="s">
        <v>19258</v>
      </c>
      <c r="I1740" s="387">
        <v>42275</v>
      </c>
      <c r="J1740" s="387">
        <v>42277</v>
      </c>
      <c r="K1740" s="276" t="s">
        <v>19259</v>
      </c>
      <c r="L1740" s="211" t="s">
        <v>19260</v>
      </c>
      <c r="M1740" s="358" t="s">
        <v>18944</v>
      </c>
      <c r="N1740" s="212" t="s">
        <v>19261</v>
      </c>
      <c r="U1740" s="205" t="s">
        <v>19262</v>
      </c>
      <c r="W1740" s="382" t="s">
        <v>18946</v>
      </c>
      <c r="X1740" s="382">
        <v>22</v>
      </c>
      <c r="Y1740" s="382">
        <v>1.1000000000000001</v>
      </c>
      <c r="AB1740" s="205">
        <v>1</v>
      </c>
    </row>
    <row r="1741" spans="1:28" ht="14.25">
      <c r="A1741" s="246" t="s">
        <v>19257</v>
      </c>
      <c r="B1741" s="364" t="s">
        <v>970</v>
      </c>
      <c r="C1741" s="276" t="s">
        <v>18938</v>
      </c>
      <c r="D1741" s="359" t="s">
        <v>18939</v>
      </c>
      <c r="E1741" s="359" t="s">
        <v>18940</v>
      </c>
      <c r="F1741" s="359" t="s">
        <v>18940</v>
      </c>
      <c r="G1741" s="219" t="s">
        <v>19258</v>
      </c>
      <c r="I1741" s="387">
        <v>42275</v>
      </c>
      <c r="J1741" s="387">
        <v>42277</v>
      </c>
      <c r="K1741" s="276" t="s">
        <v>19263</v>
      </c>
      <c r="L1741" s="211" t="s">
        <v>19264</v>
      </c>
      <c r="M1741" s="358" t="s">
        <v>18944</v>
      </c>
      <c r="N1741" s="212" t="s">
        <v>19261</v>
      </c>
      <c r="U1741" s="205" t="s">
        <v>19262</v>
      </c>
      <c r="W1741" s="382" t="s">
        <v>18946</v>
      </c>
      <c r="X1741" s="382">
        <v>22</v>
      </c>
      <c r="Y1741" s="382">
        <v>1.1000000000000001</v>
      </c>
      <c r="AB1741" s="205">
        <v>1</v>
      </c>
    </row>
    <row r="1742" spans="1:28" ht="14.25">
      <c r="A1742" s="246" t="s">
        <v>19257</v>
      </c>
      <c r="B1742" s="364" t="s">
        <v>970</v>
      </c>
      <c r="C1742" s="276" t="s">
        <v>18938</v>
      </c>
      <c r="D1742" s="359" t="s">
        <v>18939</v>
      </c>
      <c r="E1742" s="359" t="s">
        <v>18940</v>
      </c>
      <c r="F1742" s="359" t="s">
        <v>18940</v>
      </c>
      <c r="G1742" s="219" t="s">
        <v>19258</v>
      </c>
      <c r="I1742" s="387">
        <v>42275</v>
      </c>
      <c r="J1742" s="387">
        <v>42277</v>
      </c>
      <c r="K1742" s="276" t="s">
        <v>19265</v>
      </c>
      <c r="L1742" s="211" t="s">
        <v>19266</v>
      </c>
      <c r="M1742" s="358" t="s">
        <v>18944</v>
      </c>
      <c r="N1742" s="212" t="s">
        <v>19261</v>
      </c>
      <c r="U1742" s="205" t="s">
        <v>19262</v>
      </c>
      <c r="W1742" s="382" t="s">
        <v>18946</v>
      </c>
      <c r="X1742" s="382">
        <v>22</v>
      </c>
      <c r="Y1742" s="382">
        <v>1.1000000000000001</v>
      </c>
      <c r="AB1742" s="205">
        <v>1</v>
      </c>
    </row>
    <row r="1743" spans="1:28" ht="14.25">
      <c r="A1743" s="246" t="s">
        <v>19257</v>
      </c>
      <c r="B1743" s="364" t="s">
        <v>970</v>
      </c>
      <c r="C1743" s="276" t="s">
        <v>18938</v>
      </c>
      <c r="D1743" s="359" t="s">
        <v>18939</v>
      </c>
      <c r="E1743" s="359" t="s">
        <v>18940</v>
      </c>
      <c r="F1743" s="359" t="s">
        <v>18940</v>
      </c>
      <c r="G1743" s="219" t="s">
        <v>19258</v>
      </c>
      <c r="I1743" s="387">
        <v>42275</v>
      </c>
      <c r="J1743" s="387">
        <v>42277</v>
      </c>
      <c r="K1743" s="276" t="s">
        <v>19267</v>
      </c>
      <c r="L1743" s="276" t="s">
        <v>19267</v>
      </c>
      <c r="M1743" s="358" t="s">
        <v>18944</v>
      </c>
      <c r="N1743" s="212" t="s">
        <v>19261</v>
      </c>
      <c r="U1743" s="205" t="s">
        <v>19262</v>
      </c>
      <c r="W1743" s="382" t="s">
        <v>18946</v>
      </c>
      <c r="X1743" s="382">
        <v>22</v>
      </c>
      <c r="Y1743" s="382">
        <v>1.1000000000000001</v>
      </c>
      <c r="AB1743" s="205">
        <v>1</v>
      </c>
    </row>
    <row r="1744" spans="1:28" ht="14.25">
      <c r="A1744" s="246" t="s">
        <v>19257</v>
      </c>
      <c r="B1744" s="364" t="s">
        <v>970</v>
      </c>
      <c r="C1744" s="276" t="s">
        <v>18938</v>
      </c>
      <c r="D1744" s="359" t="s">
        <v>18939</v>
      </c>
      <c r="E1744" s="359" t="s">
        <v>18940</v>
      </c>
      <c r="F1744" s="359" t="s">
        <v>18940</v>
      </c>
      <c r="G1744" s="219" t="s">
        <v>19258</v>
      </c>
      <c r="I1744" s="387">
        <v>42275</v>
      </c>
      <c r="J1744" s="387">
        <v>42277</v>
      </c>
      <c r="K1744" s="276" t="s">
        <v>19268</v>
      </c>
      <c r="L1744" s="276" t="s">
        <v>19268</v>
      </c>
      <c r="M1744" s="358" t="s">
        <v>18944</v>
      </c>
      <c r="N1744" s="212" t="s">
        <v>19261</v>
      </c>
      <c r="U1744" s="205" t="s">
        <v>19262</v>
      </c>
      <c r="W1744" s="382" t="s">
        <v>18946</v>
      </c>
      <c r="X1744" s="382">
        <v>22</v>
      </c>
      <c r="Y1744" s="382">
        <v>1.1000000000000001</v>
      </c>
      <c r="AB1744" s="205">
        <v>1</v>
      </c>
    </row>
    <row r="1745" spans="1:28" ht="14.25">
      <c r="A1745" s="246" t="s">
        <v>19257</v>
      </c>
      <c r="B1745" s="364" t="s">
        <v>970</v>
      </c>
      <c r="C1745" s="276" t="s">
        <v>18938</v>
      </c>
      <c r="D1745" s="359" t="s">
        <v>18939</v>
      </c>
      <c r="E1745" s="359" t="s">
        <v>18940</v>
      </c>
      <c r="F1745" s="359" t="s">
        <v>18940</v>
      </c>
      <c r="G1745" s="219" t="s">
        <v>19258</v>
      </c>
      <c r="I1745" s="387">
        <v>42275</v>
      </c>
      <c r="J1745" s="387">
        <v>42277</v>
      </c>
      <c r="K1745" s="276" t="s">
        <v>19269</v>
      </c>
      <c r="L1745" s="276" t="s">
        <v>19269</v>
      </c>
      <c r="M1745" s="358" t="s">
        <v>18944</v>
      </c>
      <c r="N1745" s="212" t="s">
        <v>19261</v>
      </c>
      <c r="U1745" s="205" t="s">
        <v>19262</v>
      </c>
      <c r="W1745" s="382" t="s">
        <v>18946</v>
      </c>
      <c r="X1745" s="382">
        <v>22</v>
      </c>
      <c r="Y1745" s="382">
        <v>1.1000000000000001</v>
      </c>
      <c r="AB1745" s="205">
        <v>1</v>
      </c>
    </row>
    <row r="1746" spans="1:28" ht="14.25">
      <c r="A1746" s="246" t="s">
        <v>19257</v>
      </c>
      <c r="B1746" s="364" t="s">
        <v>970</v>
      </c>
      <c r="C1746" s="276" t="s">
        <v>18938</v>
      </c>
      <c r="D1746" s="359" t="s">
        <v>18939</v>
      </c>
      <c r="E1746" s="359" t="s">
        <v>18940</v>
      </c>
      <c r="F1746" s="359" t="s">
        <v>18940</v>
      </c>
      <c r="G1746" s="219" t="s">
        <v>19258</v>
      </c>
      <c r="I1746" s="387">
        <v>42275</v>
      </c>
      <c r="J1746" s="387">
        <v>42277</v>
      </c>
      <c r="K1746" s="276" t="s">
        <v>19270</v>
      </c>
      <c r="L1746" s="276" t="s">
        <v>19270</v>
      </c>
      <c r="M1746" s="358" t="s">
        <v>18944</v>
      </c>
      <c r="N1746" s="212" t="s">
        <v>19261</v>
      </c>
      <c r="U1746" s="205" t="s">
        <v>19262</v>
      </c>
      <c r="W1746" s="382" t="s">
        <v>18946</v>
      </c>
      <c r="X1746" s="382">
        <v>22</v>
      </c>
      <c r="Y1746" s="382">
        <v>1.1000000000000001</v>
      </c>
      <c r="AB1746" s="205">
        <v>1</v>
      </c>
    </row>
    <row r="1747" spans="1:28" ht="14.25">
      <c r="A1747" s="246" t="s">
        <v>19257</v>
      </c>
      <c r="B1747" s="364" t="s">
        <v>970</v>
      </c>
      <c r="C1747" s="276" t="s">
        <v>18938</v>
      </c>
      <c r="D1747" s="359" t="s">
        <v>18939</v>
      </c>
      <c r="E1747" s="359" t="s">
        <v>18940</v>
      </c>
      <c r="F1747" s="359" t="s">
        <v>18940</v>
      </c>
      <c r="G1747" s="219" t="s">
        <v>19258</v>
      </c>
      <c r="I1747" s="387">
        <v>42275</v>
      </c>
      <c r="J1747" s="387">
        <v>42277</v>
      </c>
      <c r="K1747" s="276" t="s">
        <v>19271</v>
      </c>
      <c r="L1747" s="276" t="s">
        <v>19271</v>
      </c>
      <c r="M1747" s="358" t="s">
        <v>18944</v>
      </c>
      <c r="N1747" s="212" t="s">
        <v>19261</v>
      </c>
      <c r="U1747" s="205" t="s">
        <v>19262</v>
      </c>
      <c r="W1747" s="382" t="s">
        <v>18946</v>
      </c>
      <c r="X1747" s="382">
        <v>22</v>
      </c>
      <c r="Y1747" s="382">
        <v>1.1000000000000001</v>
      </c>
      <c r="AB1747" s="205">
        <v>1</v>
      </c>
    </row>
    <row r="1749" spans="1:28" ht="15.75">
      <c r="A1749" s="501" t="s">
        <v>19272</v>
      </c>
      <c r="B1749" s="502" t="s">
        <v>19273</v>
      </c>
      <c r="C1749" s="503" t="s">
        <v>19274</v>
      </c>
      <c r="D1749" s="504" t="s">
        <v>19275</v>
      </c>
      <c r="E1749" s="359" t="s">
        <v>18940</v>
      </c>
      <c r="F1749" s="359" t="s">
        <v>18940</v>
      </c>
      <c r="G1749" s="505" t="s">
        <v>19276</v>
      </c>
      <c r="K1749" s="506" t="s">
        <v>6455</v>
      </c>
      <c r="L1749" s="507" t="s">
        <v>19277</v>
      </c>
      <c r="U1749" s="205" t="s">
        <v>18886</v>
      </c>
      <c r="AA1749" s="508" t="s">
        <v>19278</v>
      </c>
      <c r="AB1749" s="508">
        <v>6.25E-2</v>
      </c>
    </row>
    <row r="1750" spans="1:28" ht="15.75">
      <c r="A1750" s="501" t="s">
        <v>19272</v>
      </c>
      <c r="B1750" s="502" t="s">
        <v>19273</v>
      </c>
      <c r="C1750" s="503" t="s">
        <v>19274</v>
      </c>
      <c r="D1750" s="504" t="s">
        <v>19275</v>
      </c>
      <c r="E1750" s="359" t="s">
        <v>18940</v>
      </c>
      <c r="F1750" s="359" t="s">
        <v>18940</v>
      </c>
      <c r="G1750" s="505" t="s">
        <v>19276</v>
      </c>
      <c r="K1750" s="509" t="s">
        <v>6459</v>
      </c>
      <c r="L1750" s="510" t="s">
        <v>19279</v>
      </c>
      <c r="U1750" s="205" t="s">
        <v>18886</v>
      </c>
      <c r="AA1750" s="508" t="s">
        <v>19278</v>
      </c>
      <c r="AB1750" s="508">
        <v>6.25E-2</v>
      </c>
    </row>
    <row r="1751" spans="1:28" ht="15.75">
      <c r="A1751" s="501" t="s">
        <v>19272</v>
      </c>
      <c r="B1751" s="502" t="s">
        <v>19273</v>
      </c>
      <c r="C1751" s="503" t="s">
        <v>19274</v>
      </c>
      <c r="D1751" s="504" t="s">
        <v>19275</v>
      </c>
      <c r="E1751" s="359" t="s">
        <v>18940</v>
      </c>
      <c r="F1751" s="359" t="s">
        <v>18940</v>
      </c>
      <c r="G1751" s="505" t="s">
        <v>19276</v>
      </c>
      <c r="K1751" s="509" t="s">
        <v>19280</v>
      </c>
      <c r="L1751" s="510" t="s">
        <v>19281</v>
      </c>
      <c r="U1751" s="205" t="s">
        <v>18886</v>
      </c>
      <c r="AA1751" s="508" t="s">
        <v>19278</v>
      </c>
      <c r="AB1751" s="508">
        <v>6.25E-2</v>
      </c>
    </row>
    <row r="1752" spans="1:28" ht="15.75">
      <c r="A1752" s="501" t="s">
        <v>19272</v>
      </c>
      <c r="B1752" s="502" t="s">
        <v>19273</v>
      </c>
      <c r="C1752" s="503" t="s">
        <v>19274</v>
      </c>
      <c r="D1752" s="504" t="s">
        <v>19275</v>
      </c>
      <c r="E1752" s="359" t="s">
        <v>18940</v>
      </c>
      <c r="F1752" s="359" t="s">
        <v>18940</v>
      </c>
      <c r="G1752" s="505" t="s">
        <v>19276</v>
      </c>
      <c r="K1752" s="509" t="s">
        <v>19282</v>
      </c>
      <c r="L1752" s="510" t="s">
        <v>19283</v>
      </c>
      <c r="U1752" s="205" t="s">
        <v>18886</v>
      </c>
      <c r="AA1752" s="508" t="s">
        <v>19278</v>
      </c>
      <c r="AB1752" s="508">
        <v>6.25E-2</v>
      </c>
    </row>
    <row r="1753" spans="1:28" ht="15.75">
      <c r="A1753" s="501" t="s">
        <v>19272</v>
      </c>
      <c r="B1753" s="502" t="s">
        <v>19273</v>
      </c>
      <c r="C1753" s="503" t="s">
        <v>19274</v>
      </c>
      <c r="D1753" s="504" t="s">
        <v>19275</v>
      </c>
      <c r="E1753" s="359" t="s">
        <v>18940</v>
      </c>
      <c r="F1753" s="359" t="s">
        <v>18940</v>
      </c>
      <c r="G1753" s="505" t="s">
        <v>19276</v>
      </c>
      <c r="K1753" s="509" t="s">
        <v>19284</v>
      </c>
      <c r="L1753" s="510" t="s">
        <v>19285</v>
      </c>
      <c r="U1753" s="205" t="s">
        <v>18886</v>
      </c>
      <c r="AA1753" s="508" t="s">
        <v>19278</v>
      </c>
      <c r="AB1753" s="508">
        <v>6.25E-2</v>
      </c>
    </row>
    <row r="1754" spans="1:28" ht="15.75">
      <c r="A1754" s="501" t="s">
        <v>19272</v>
      </c>
      <c r="B1754" s="502" t="s">
        <v>19273</v>
      </c>
      <c r="C1754" s="503" t="s">
        <v>19274</v>
      </c>
      <c r="D1754" s="504" t="s">
        <v>19275</v>
      </c>
      <c r="E1754" s="359" t="s">
        <v>18940</v>
      </c>
      <c r="F1754" s="359" t="s">
        <v>18940</v>
      </c>
      <c r="G1754" s="505" t="s">
        <v>19276</v>
      </c>
      <c r="K1754" s="509" t="s">
        <v>19286</v>
      </c>
      <c r="L1754" s="510" t="s">
        <v>19287</v>
      </c>
      <c r="U1754" s="205" t="s">
        <v>18886</v>
      </c>
      <c r="AA1754" s="508" t="s">
        <v>19278</v>
      </c>
      <c r="AB1754" s="508">
        <v>6.25E-2</v>
      </c>
    </row>
    <row r="1755" spans="1:28" ht="15.75">
      <c r="A1755" s="501" t="s">
        <v>19272</v>
      </c>
      <c r="B1755" s="502" t="s">
        <v>19273</v>
      </c>
      <c r="C1755" s="503" t="s">
        <v>19274</v>
      </c>
      <c r="D1755" s="504" t="s">
        <v>19275</v>
      </c>
      <c r="E1755" s="359" t="s">
        <v>18940</v>
      </c>
      <c r="F1755" s="359" t="s">
        <v>18940</v>
      </c>
      <c r="G1755" s="505" t="s">
        <v>19276</v>
      </c>
      <c r="K1755" s="509" t="s">
        <v>19288</v>
      </c>
      <c r="L1755" s="510" t="s">
        <v>19289</v>
      </c>
      <c r="U1755" s="205" t="s">
        <v>18886</v>
      </c>
      <c r="AA1755" s="508" t="s">
        <v>19278</v>
      </c>
      <c r="AB1755" s="508">
        <v>6.25E-2</v>
      </c>
    </row>
    <row r="1756" spans="1:28" ht="15.75">
      <c r="A1756" s="501" t="s">
        <v>19290</v>
      </c>
      <c r="B1756" s="502" t="s">
        <v>19291</v>
      </c>
      <c r="C1756" s="199" t="s">
        <v>19292</v>
      </c>
      <c r="D1756" s="504" t="s">
        <v>19293</v>
      </c>
      <c r="E1756" s="359" t="s">
        <v>18940</v>
      </c>
      <c r="F1756" s="359" t="s">
        <v>18940</v>
      </c>
      <c r="G1756" s="505" t="s">
        <v>19294</v>
      </c>
      <c r="K1756" s="509" t="s">
        <v>19295</v>
      </c>
      <c r="L1756" s="510"/>
      <c r="U1756" s="205" t="s">
        <v>18886</v>
      </c>
      <c r="AA1756" s="508" t="s">
        <v>19278</v>
      </c>
      <c r="AB1756" s="508">
        <v>6.25E-2</v>
      </c>
    </row>
    <row r="1757" spans="1:28" ht="15.75">
      <c r="A1757" s="501" t="s">
        <v>19272</v>
      </c>
      <c r="B1757" s="502" t="s">
        <v>19273</v>
      </c>
      <c r="C1757" s="503" t="s">
        <v>19274</v>
      </c>
      <c r="D1757" s="504" t="s">
        <v>19275</v>
      </c>
      <c r="E1757" s="359" t="s">
        <v>18940</v>
      </c>
      <c r="F1757" s="359" t="s">
        <v>18940</v>
      </c>
      <c r="G1757" s="505" t="s">
        <v>19276</v>
      </c>
      <c r="K1757" s="509" t="s">
        <v>19296</v>
      </c>
      <c r="L1757" s="510" t="s">
        <v>19297</v>
      </c>
      <c r="U1757" s="205" t="s">
        <v>18886</v>
      </c>
      <c r="AA1757" s="508" t="s">
        <v>19278</v>
      </c>
      <c r="AB1757" s="508">
        <v>6.25E-2</v>
      </c>
    </row>
    <row r="1758" spans="1:28" ht="15.75">
      <c r="A1758" s="501" t="s">
        <v>19272</v>
      </c>
      <c r="B1758" s="502" t="s">
        <v>19273</v>
      </c>
      <c r="C1758" s="503" t="s">
        <v>19274</v>
      </c>
      <c r="D1758" s="504" t="s">
        <v>19275</v>
      </c>
      <c r="E1758" s="359" t="s">
        <v>18940</v>
      </c>
      <c r="F1758" s="359" t="s">
        <v>18940</v>
      </c>
      <c r="G1758" s="505" t="s">
        <v>19276</v>
      </c>
      <c r="K1758" s="509" t="s">
        <v>19298</v>
      </c>
      <c r="L1758" s="510" t="s">
        <v>19299</v>
      </c>
      <c r="U1758" s="205" t="s">
        <v>18886</v>
      </c>
      <c r="AA1758" s="508" t="s">
        <v>19278</v>
      </c>
      <c r="AB1758" s="508">
        <v>6.25E-2</v>
      </c>
    </row>
    <row r="1759" spans="1:28" ht="15.75">
      <c r="A1759" s="501" t="s">
        <v>19272</v>
      </c>
      <c r="B1759" s="502" t="s">
        <v>19273</v>
      </c>
      <c r="C1759" s="503" t="s">
        <v>19274</v>
      </c>
      <c r="D1759" s="504" t="s">
        <v>19275</v>
      </c>
      <c r="E1759" s="359" t="s">
        <v>18940</v>
      </c>
      <c r="F1759" s="359" t="s">
        <v>18940</v>
      </c>
      <c r="G1759" s="505" t="s">
        <v>19276</v>
      </c>
      <c r="K1759" s="509" t="s">
        <v>19300</v>
      </c>
      <c r="L1759" s="510" t="s">
        <v>19301</v>
      </c>
      <c r="U1759" s="205" t="s">
        <v>18886</v>
      </c>
      <c r="AA1759" s="508" t="s">
        <v>19278</v>
      </c>
      <c r="AB1759" s="508">
        <v>6.25E-2</v>
      </c>
    </row>
    <row r="1760" spans="1:28" ht="15.75">
      <c r="A1760" s="501" t="s">
        <v>19272</v>
      </c>
      <c r="B1760" s="502" t="s">
        <v>19273</v>
      </c>
      <c r="C1760" s="503" t="s">
        <v>19274</v>
      </c>
      <c r="D1760" s="504" t="s">
        <v>19275</v>
      </c>
      <c r="E1760" s="359" t="s">
        <v>18940</v>
      </c>
      <c r="F1760" s="359" t="s">
        <v>18940</v>
      </c>
      <c r="G1760" s="505" t="s">
        <v>19276</v>
      </c>
      <c r="K1760" s="509" t="s">
        <v>19302</v>
      </c>
      <c r="L1760" s="510" t="s">
        <v>19303</v>
      </c>
      <c r="U1760" s="205" t="s">
        <v>18886</v>
      </c>
      <c r="AA1760" s="508" t="s">
        <v>19278</v>
      </c>
      <c r="AB1760" s="508">
        <v>6.25E-2</v>
      </c>
    </row>
    <row r="1761" spans="1:28" ht="15.75">
      <c r="A1761" s="501" t="s">
        <v>19272</v>
      </c>
      <c r="B1761" s="502" t="s">
        <v>19273</v>
      </c>
      <c r="C1761" s="503" t="s">
        <v>19274</v>
      </c>
      <c r="D1761" s="504" t="s">
        <v>19275</v>
      </c>
      <c r="E1761" s="359" t="s">
        <v>18940</v>
      </c>
      <c r="F1761" s="359" t="s">
        <v>18940</v>
      </c>
      <c r="G1761" s="505" t="s">
        <v>19276</v>
      </c>
      <c r="K1761" s="509" t="s">
        <v>19304</v>
      </c>
      <c r="L1761" s="510" t="s">
        <v>19305</v>
      </c>
      <c r="U1761" s="205" t="s">
        <v>18886</v>
      </c>
      <c r="AA1761" s="508" t="s">
        <v>19278</v>
      </c>
      <c r="AB1761" s="508">
        <v>6.25E-2</v>
      </c>
    </row>
    <row r="1762" spans="1:28" ht="15.75">
      <c r="A1762" s="501" t="s">
        <v>19272</v>
      </c>
      <c r="B1762" s="502" t="s">
        <v>19273</v>
      </c>
      <c r="C1762" s="503" t="s">
        <v>19274</v>
      </c>
      <c r="D1762" s="504" t="s">
        <v>19275</v>
      </c>
      <c r="E1762" s="359" t="s">
        <v>18940</v>
      </c>
      <c r="F1762" s="359" t="s">
        <v>18940</v>
      </c>
      <c r="G1762" s="505" t="s">
        <v>19276</v>
      </c>
      <c r="K1762" s="509" t="s">
        <v>19306</v>
      </c>
      <c r="L1762" s="510" t="s">
        <v>19307</v>
      </c>
      <c r="U1762" s="205" t="s">
        <v>18886</v>
      </c>
      <c r="AA1762" s="508" t="s">
        <v>19278</v>
      </c>
      <c r="AB1762" s="508">
        <v>6.25E-2</v>
      </c>
    </row>
    <row r="1763" spans="1:28" ht="15.75">
      <c r="A1763" s="501" t="s">
        <v>19272</v>
      </c>
      <c r="B1763" s="502" t="s">
        <v>19273</v>
      </c>
      <c r="C1763" s="503" t="s">
        <v>19274</v>
      </c>
      <c r="D1763" s="504" t="s">
        <v>19275</v>
      </c>
      <c r="E1763" s="359" t="s">
        <v>18940</v>
      </c>
      <c r="F1763" s="359" t="s">
        <v>18940</v>
      </c>
      <c r="G1763" s="505" t="s">
        <v>19276</v>
      </c>
      <c r="K1763" s="509" t="s">
        <v>19308</v>
      </c>
      <c r="L1763" s="510" t="s">
        <v>19309</v>
      </c>
      <c r="U1763" s="205" t="s">
        <v>18886</v>
      </c>
      <c r="AA1763" s="508" t="s">
        <v>19278</v>
      </c>
      <c r="AB1763" s="508">
        <v>6.25E-2</v>
      </c>
    </row>
    <row r="1764" spans="1:28" ht="15.75">
      <c r="A1764" s="501" t="s">
        <v>19272</v>
      </c>
      <c r="B1764" s="502" t="s">
        <v>19273</v>
      </c>
      <c r="C1764" s="503" t="s">
        <v>19274</v>
      </c>
      <c r="D1764" s="504" t="s">
        <v>19275</v>
      </c>
      <c r="E1764" s="359" t="s">
        <v>18940</v>
      </c>
      <c r="F1764" s="359" t="s">
        <v>18940</v>
      </c>
      <c r="G1764" s="505" t="s">
        <v>19276</v>
      </c>
      <c r="K1764" s="509" t="s">
        <v>19310</v>
      </c>
      <c r="L1764" s="510" t="s">
        <v>19311</v>
      </c>
      <c r="U1764" s="205" t="s">
        <v>18886</v>
      </c>
      <c r="AA1764" s="508" t="s">
        <v>19278</v>
      </c>
      <c r="AB1764" s="508">
        <v>6.25E-2</v>
      </c>
    </row>
    <row r="1765" spans="1:28" ht="15.75">
      <c r="A1765" s="501" t="s">
        <v>19290</v>
      </c>
      <c r="B1765" s="502" t="s">
        <v>19291</v>
      </c>
      <c r="C1765" s="199" t="s">
        <v>19292</v>
      </c>
      <c r="D1765" s="504" t="s">
        <v>19293</v>
      </c>
      <c r="E1765" s="359" t="s">
        <v>18940</v>
      </c>
      <c r="F1765" s="359" t="s">
        <v>18940</v>
      </c>
      <c r="G1765" s="505" t="s">
        <v>19294</v>
      </c>
      <c r="K1765" s="509" t="s">
        <v>19295</v>
      </c>
      <c r="L1765" s="510"/>
      <c r="U1765" s="205" t="s">
        <v>18886</v>
      </c>
      <c r="AA1765" s="508" t="s">
        <v>19278</v>
      </c>
      <c r="AB1765" s="508">
        <v>6.25E-2</v>
      </c>
    </row>
    <row r="1766" spans="1:28" ht="15.75">
      <c r="A1766" s="501" t="s">
        <v>19272</v>
      </c>
      <c r="B1766" s="502" t="s">
        <v>19273</v>
      </c>
      <c r="C1766" s="503" t="s">
        <v>19274</v>
      </c>
      <c r="D1766" s="504" t="s">
        <v>19275</v>
      </c>
      <c r="E1766" s="359" t="s">
        <v>18940</v>
      </c>
      <c r="F1766" s="359" t="s">
        <v>18940</v>
      </c>
      <c r="G1766" s="505" t="s">
        <v>19276</v>
      </c>
      <c r="K1766" s="509" t="s">
        <v>19312</v>
      </c>
      <c r="L1766" s="510" t="s">
        <v>19313</v>
      </c>
      <c r="U1766" s="205" t="s">
        <v>18886</v>
      </c>
      <c r="AA1766" s="508" t="s">
        <v>19278</v>
      </c>
      <c r="AB1766" s="508">
        <v>6.25E-2</v>
      </c>
    </row>
    <row r="1767" spans="1:28" ht="15.75">
      <c r="A1767" s="501" t="s">
        <v>19272</v>
      </c>
      <c r="B1767" s="502" t="s">
        <v>19273</v>
      </c>
      <c r="C1767" s="503" t="s">
        <v>19274</v>
      </c>
      <c r="D1767" s="504" t="s">
        <v>19275</v>
      </c>
      <c r="E1767" s="359" t="s">
        <v>18940</v>
      </c>
      <c r="F1767" s="359" t="s">
        <v>18940</v>
      </c>
      <c r="G1767" s="505" t="s">
        <v>19276</v>
      </c>
      <c r="K1767" s="509" t="s">
        <v>19314</v>
      </c>
      <c r="L1767" s="510" t="s">
        <v>19315</v>
      </c>
      <c r="U1767" s="205" t="s">
        <v>18886</v>
      </c>
      <c r="AA1767" s="508" t="s">
        <v>19278</v>
      </c>
      <c r="AB1767" s="508">
        <v>6.25E-2</v>
      </c>
    </row>
    <row r="1768" spans="1:28" ht="15.75">
      <c r="A1768" s="501" t="s">
        <v>19272</v>
      </c>
      <c r="B1768" s="502" t="s">
        <v>19273</v>
      </c>
      <c r="C1768" s="503" t="s">
        <v>19274</v>
      </c>
      <c r="D1768" s="504" t="s">
        <v>19275</v>
      </c>
      <c r="E1768" s="359" t="s">
        <v>18940</v>
      </c>
      <c r="F1768" s="359" t="s">
        <v>18940</v>
      </c>
      <c r="G1768" s="505" t="s">
        <v>19276</v>
      </c>
      <c r="K1768" s="509" t="s">
        <v>19316</v>
      </c>
      <c r="L1768" s="510" t="s">
        <v>19317</v>
      </c>
      <c r="U1768" s="205" t="s">
        <v>18886</v>
      </c>
      <c r="AA1768" s="508" t="s">
        <v>19278</v>
      </c>
      <c r="AB1768" s="508">
        <v>6.25E-2</v>
      </c>
    </row>
    <row r="1769" spans="1:28" ht="15.75">
      <c r="A1769" s="501" t="s">
        <v>19272</v>
      </c>
      <c r="B1769" s="502" t="s">
        <v>19273</v>
      </c>
      <c r="C1769" s="503" t="s">
        <v>19274</v>
      </c>
      <c r="D1769" s="504" t="s">
        <v>19275</v>
      </c>
      <c r="E1769" s="359" t="s">
        <v>18940</v>
      </c>
      <c r="F1769" s="359" t="s">
        <v>18940</v>
      </c>
      <c r="G1769" s="505" t="s">
        <v>19276</v>
      </c>
      <c r="K1769" s="509" t="s">
        <v>19318</v>
      </c>
      <c r="L1769" s="510" t="s">
        <v>19319</v>
      </c>
      <c r="U1769" s="205" t="s">
        <v>18886</v>
      </c>
      <c r="AA1769" s="508" t="s">
        <v>19278</v>
      </c>
      <c r="AB1769" s="508">
        <v>6.25E-2</v>
      </c>
    </row>
    <row r="1770" spans="1:28" ht="15.75">
      <c r="A1770" s="501" t="s">
        <v>19272</v>
      </c>
      <c r="B1770" s="502" t="s">
        <v>19273</v>
      </c>
      <c r="C1770" s="503" t="s">
        <v>19274</v>
      </c>
      <c r="D1770" s="504" t="s">
        <v>19275</v>
      </c>
      <c r="E1770" s="359" t="s">
        <v>18940</v>
      </c>
      <c r="F1770" s="359" t="s">
        <v>18940</v>
      </c>
      <c r="G1770" s="505" t="s">
        <v>19276</v>
      </c>
      <c r="K1770" s="509" t="s">
        <v>19320</v>
      </c>
      <c r="L1770" s="510" t="s">
        <v>19321</v>
      </c>
      <c r="U1770" s="205" t="s">
        <v>18886</v>
      </c>
      <c r="AA1770" s="508" t="s">
        <v>19278</v>
      </c>
      <c r="AB1770" s="508">
        <v>6.25E-2</v>
      </c>
    </row>
    <row r="1771" spans="1:28" ht="15.75">
      <c r="A1771" s="501" t="s">
        <v>19272</v>
      </c>
      <c r="B1771" s="502" t="s">
        <v>19273</v>
      </c>
      <c r="C1771" s="503" t="s">
        <v>19274</v>
      </c>
      <c r="D1771" s="504" t="s">
        <v>19275</v>
      </c>
      <c r="E1771" s="359" t="s">
        <v>18940</v>
      </c>
      <c r="F1771" s="359" t="s">
        <v>18940</v>
      </c>
      <c r="G1771" s="505" t="s">
        <v>19276</v>
      </c>
      <c r="K1771" s="509" t="s">
        <v>19322</v>
      </c>
      <c r="L1771" s="510" t="s">
        <v>19323</v>
      </c>
      <c r="U1771" s="205" t="s">
        <v>18886</v>
      </c>
      <c r="AA1771" s="508" t="s">
        <v>19278</v>
      </c>
      <c r="AB1771" s="508">
        <v>6.25E-2</v>
      </c>
    </row>
    <row r="1772" spans="1:28" ht="15.75">
      <c r="A1772" s="501" t="s">
        <v>19272</v>
      </c>
      <c r="B1772" s="502" t="s">
        <v>19273</v>
      </c>
      <c r="C1772" s="503" t="s">
        <v>19274</v>
      </c>
      <c r="D1772" s="504" t="s">
        <v>19275</v>
      </c>
      <c r="E1772" s="359" t="s">
        <v>18940</v>
      </c>
      <c r="F1772" s="359" t="s">
        <v>18940</v>
      </c>
      <c r="G1772" s="505" t="s">
        <v>19276</v>
      </c>
      <c r="K1772" s="509" t="s">
        <v>19324</v>
      </c>
      <c r="L1772" s="510" t="s">
        <v>19325</v>
      </c>
      <c r="U1772" s="205" t="s">
        <v>18886</v>
      </c>
      <c r="AA1772" s="508" t="s">
        <v>19278</v>
      </c>
      <c r="AB1772" s="508">
        <v>6.25E-2</v>
      </c>
    </row>
    <row r="1773" spans="1:28" ht="15.75">
      <c r="A1773" s="501" t="s">
        <v>19290</v>
      </c>
      <c r="B1773" s="502" t="s">
        <v>19291</v>
      </c>
      <c r="C1773" s="199" t="s">
        <v>19292</v>
      </c>
      <c r="D1773" s="504" t="s">
        <v>19293</v>
      </c>
      <c r="E1773" s="359" t="s">
        <v>18940</v>
      </c>
      <c r="F1773" s="359" t="s">
        <v>18940</v>
      </c>
      <c r="G1773" s="505" t="s">
        <v>19294</v>
      </c>
      <c r="K1773" s="509" t="s">
        <v>19295</v>
      </c>
      <c r="L1773" s="510"/>
      <c r="U1773" s="205" t="s">
        <v>18886</v>
      </c>
      <c r="AA1773" s="508" t="s">
        <v>19278</v>
      </c>
      <c r="AB1773" s="508">
        <v>6.25E-2</v>
      </c>
    </row>
    <row r="1774" spans="1:28" ht="15.75">
      <c r="A1774" s="501" t="s">
        <v>19272</v>
      </c>
      <c r="B1774" s="502" t="s">
        <v>19273</v>
      </c>
      <c r="C1774" s="503" t="s">
        <v>19274</v>
      </c>
      <c r="D1774" s="504" t="s">
        <v>19275</v>
      </c>
      <c r="E1774" s="359" t="s">
        <v>18940</v>
      </c>
      <c r="F1774" s="359" t="s">
        <v>18940</v>
      </c>
      <c r="G1774" s="505" t="s">
        <v>19276</v>
      </c>
      <c r="K1774" s="509" t="s">
        <v>19326</v>
      </c>
      <c r="L1774" s="510" t="s">
        <v>19327</v>
      </c>
      <c r="U1774" s="205" t="s">
        <v>18886</v>
      </c>
      <c r="AA1774" s="508" t="s">
        <v>19278</v>
      </c>
      <c r="AB1774" s="508">
        <v>6.25E-2</v>
      </c>
    </row>
    <row r="1775" spans="1:28" ht="15.75">
      <c r="A1775" s="501" t="s">
        <v>19272</v>
      </c>
      <c r="B1775" s="502" t="s">
        <v>19273</v>
      </c>
      <c r="C1775" s="503" t="s">
        <v>19274</v>
      </c>
      <c r="D1775" s="504" t="s">
        <v>19275</v>
      </c>
      <c r="E1775" s="359" t="s">
        <v>18940</v>
      </c>
      <c r="F1775" s="359" t="s">
        <v>18940</v>
      </c>
      <c r="G1775" s="505" t="s">
        <v>19276</v>
      </c>
      <c r="K1775" s="509" t="s">
        <v>19328</v>
      </c>
      <c r="L1775" s="510" t="s">
        <v>19329</v>
      </c>
      <c r="U1775" s="205" t="s">
        <v>18886</v>
      </c>
      <c r="AA1775" s="508" t="s">
        <v>19278</v>
      </c>
      <c r="AB1775" s="508">
        <v>6.25E-2</v>
      </c>
    </row>
    <row r="1776" spans="1:28" ht="15.75">
      <c r="A1776" s="501" t="s">
        <v>19272</v>
      </c>
      <c r="B1776" s="502" t="s">
        <v>19273</v>
      </c>
      <c r="C1776" s="503" t="s">
        <v>19274</v>
      </c>
      <c r="D1776" s="504" t="s">
        <v>19275</v>
      </c>
      <c r="E1776" s="359" t="s">
        <v>18940</v>
      </c>
      <c r="F1776" s="359" t="s">
        <v>18940</v>
      </c>
      <c r="G1776" s="505" t="s">
        <v>19276</v>
      </c>
      <c r="K1776" s="509" t="s">
        <v>19330</v>
      </c>
      <c r="L1776" s="510" t="s">
        <v>19331</v>
      </c>
      <c r="U1776" s="205" t="s">
        <v>18886</v>
      </c>
      <c r="AA1776" s="508" t="s">
        <v>19278</v>
      </c>
      <c r="AB1776" s="508">
        <v>6.25E-2</v>
      </c>
    </row>
    <row r="1777" spans="1:28" ht="15.75">
      <c r="A1777" s="501" t="s">
        <v>19272</v>
      </c>
      <c r="B1777" s="502" t="s">
        <v>19273</v>
      </c>
      <c r="C1777" s="503" t="s">
        <v>19274</v>
      </c>
      <c r="D1777" s="504" t="s">
        <v>19275</v>
      </c>
      <c r="E1777" s="359" t="s">
        <v>18940</v>
      </c>
      <c r="F1777" s="359" t="s">
        <v>18940</v>
      </c>
      <c r="G1777" s="505" t="s">
        <v>19276</v>
      </c>
      <c r="K1777" s="509" t="s">
        <v>19332</v>
      </c>
      <c r="L1777" s="510" t="s">
        <v>19333</v>
      </c>
      <c r="U1777" s="205" t="s">
        <v>18886</v>
      </c>
      <c r="AA1777" s="508" t="s">
        <v>19278</v>
      </c>
      <c r="AB1777" s="508">
        <v>6.25E-2</v>
      </c>
    </row>
    <row r="1778" spans="1:28" ht="15.75">
      <c r="A1778" s="501" t="s">
        <v>19272</v>
      </c>
      <c r="B1778" s="502" t="s">
        <v>19273</v>
      </c>
      <c r="C1778" s="503" t="s">
        <v>19274</v>
      </c>
      <c r="D1778" s="504" t="s">
        <v>19275</v>
      </c>
      <c r="E1778" s="359" t="s">
        <v>18940</v>
      </c>
      <c r="F1778" s="359" t="s">
        <v>18940</v>
      </c>
      <c r="G1778" s="505" t="s">
        <v>19276</v>
      </c>
      <c r="K1778" s="509" t="s">
        <v>19334</v>
      </c>
      <c r="L1778" s="510" t="s">
        <v>19335</v>
      </c>
      <c r="U1778" s="205" t="s">
        <v>18886</v>
      </c>
      <c r="AA1778" s="508" t="s">
        <v>19278</v>
      </c>
      <c r="AB1778" s="508">
        <v>6.25E-2</v>
      </c>
    </row>
    <row r="1779" spans="1:28" ht="15.75">
      <c r="A1779" s="501" t="s">
        <v>19272</v>
      </c>
      <c r="B1779" s="502" t="s">
        <v>19273</v>
      </c>
      <c r="C1779" s="503" t="s">
        <v>19274</v>
      </c>
      <c r="D1779" s="504" t="s">
        <v>19275</v>
      </c>
      <c r="E1779" s="359" t="s">
        <v>18940</v>
      </c>
      <c r="F1779" s="359" t="s">
        <v>18940</v>
      </c>
      <c r="G1779" s="505" t="s">
        <v>19276</v>
      </c>
      <c r="K1779" s="509" t="s">
        <v>19336</v>
      </c>
      <c r="L1779" s="510" t="s">
        <v>19337</v>
      </c>
      <c r="U1779" s="205" t="s">
        <v>18886</v>
      </c>
      <c r="AA1779" s="508" t="s">
        <v>19278</v>
      </c>
      <c r="AB1779" s="508">
        <v>6.25E-2</v>
      </c>
    </row>
    <row r="1780" spans="1:28" ht="15.75">
      <c r="A1780" s="501" t="s">
        <v>19272</v>
      </c>
      <c r="B1780" s="502" t="s">
        <v>19273</v>
      </c>
      <c r="C1780" s="503" t="s">
        <v>19274</v>
      </c>
      <c r="D1780" s="504" t="s">
        <v>19275</v>
      </c>
      <c r="E1780" s="359" t="s">
        <v>18940</v>
      </c>
      <c r="F1780" s="359" t="s">
        <v>18940</v>
      </c>
      <c r="G1780" s="505" t="s">
        <v>19276</v>
      </c>
      <c r="K1780" s="509" t="s">
        <v>19338</v>
      </c>
      <c r="L1780" s="510" t="s">
        <v>19339</v>
      </c>
      <c r="U1780" s="205" t="s">
        <v>18886</v>
      </c>
      <c r="AA1780" s="508" t="s">
        <v>19278</v>
      </c>
      <c r="AB1780" s="508">
        <v>6.25E-2</v>
      </c>
    </row>
    <row r="1781" spans="1:28" ht="15.75">
      <c r="A1781" s="501" t="s">
        <v>19290</v>
      </c>
      <c r="B1781" s="502" t="s">
        <v>19291</v>
      </c>
      <c r="C1781" s="199" t="s">
        <v>19292</v>
      </c>
      <c r="D1781" s="504" t="s">
        <v>19293</v>
      </c>
      <c r="E1781" s="359" t="s">
        <v>18940</v>
      </c>
      <c r="F1781" s="359" t="s">
        <v>18940</v>
      </c>
      <c r="G1781" s="505" t="s">
        <v>19294</v>
      </c>
      <c r="K1781" s="509" t="s">
        <v>19295</v>
      </c>
      <c r="L1781" s="510"/>
      <c r="U1781" s="205" t="s">
        <v>18886</v>
      </c>
      <c r="AA1781" s="508" t="s">
        <v>19278</v>
      </c>
      <c r="AB1781" s="508">
        <v>6.25E-2</v>
      </c>
    </row>
    <row r="1782" spans="1:28" ht="15.75">
      <c r="A1782" s="501" t="s">
        <v>19272</v>
      </c>
      <c r="B1782" s="502" t="s">
        <v>19273</v>
      </c>
      <c r="C1782" s="503" t="s">
        <v>19274</v>
      </c>
      <c r="D1782" s="504" t="s">
        <v>19275</v>
      </c>
      <c r="E1782" s="359" t="s">
        <v>18940</v>
      </c>
      <c r="F1782" s="359" t="s">
        <v>18940</v>
      </c>
      <c r="G1782" s="505" t="s">
        <v>19276</v>
      </c>
      <c r="K1782" s="509" t="s">
        <v>19340</v>
      </c>
      <c r="L1782" s="510" t="s">
        <v>19341</v>
      </c>
      <c r="U1782" s="205" t="s">
        <v>18886</v>
      </c>
      <c r="AA1782" s="508" t="s">
        <v>19278</v>
      </c>
      <c r="AB1782" s="508">
        <v>6.25E-2</v>
      </c>
    </row>
    <row r="1783" spans="1:28" ht="15.75">
      <c r="A1783" s="501" t="s">
        <v>19272</v>
      </c>
      <c r="B1783" s="502" t="s">
        <v>19273</v>
      </c>
      <c r="C1783" s="503" t="s">
        <v>19274</v>
      </c>
      <c r="D1783" s="504" t="s">
        <v>19275</v>
      </c>
      <c r="E1783" s="359" t="s">
        <v>18940</v>
      </c>
      <c r="F1783" s="359" t="s">
        <v>18940</v>
      </c>
      <c r="G1783" s="505" t="s">
        <v>19276</v>
      </c>
      <c r="K1783" s="509" t="s">
        <v>19342</v>
      </c>
      <c r="L1783" s="510" t="s">
        <v>19343</v>
      </c>
      <c r="U1783" s="205" t="s">
        <v>18886</v>
      </c>
      <c r="AA1783" s="508" t="s">
        <v>19278</v>
      </c>
      <c r="AB1783" s="508">
        <v>6.25E-2</v>
      </c>
    </row>
    <row r="1784" spans="1:28" ht="15.75">
      <c r="A1784" s="501" t="s">
        <v>19272</v>
      </c>
      <c r="B1784" s="502" t="s">
        <v>19273</v>
      </c>
      <c r="C1784" s="503" t="s">
        <v>19274</v>
      </c>
      <c r="D1784" s="504" t="s">
        <v>19275</v>
      </c>
      <c r="E1784" s="359" t="s">
        <v>18940</v>
      </c>
      <c r="F1784" s="359" t="s">
        <v>18940</v>
      </c>
      <c r="G1784" s="505" t="s">
        <v>19276</v>
      </c>
      <c r="K1784" s="509" t="s">
        <v>19344</v>
      </c>
      <c r="L1784" s="510" t="s">
        <v>19345</v>
      </c>
      <c r="U1784" s="205" t="s">
        <v>18886</v>
      </c>
      <c r="AA1784" s="508" t="s">
        <v>19278</v>
      </c>
      <c r="AB1784" s="508">
        <v>6.25E-2</v>
      </c>
    </row>
    <row r="1785" spans="1:28" ht="15.75">
      <c r="A1785" s="501" t="s">
        <v>19272</v>
      </c>
      <c r="B1785" s="502" t="s">
        <v>19273</v>
      </c>
      <c r="C1785" s="503" t="s">
        <v>19274</v>
      </c>
      <c r="D1785" s="504" t="s">
        <v>19275</v>
      </c>
      <c r="E1785" s="359" t="s">
        <v>18940</v>
      </c>
      <c r="F1785" s="359" t="s">
        <v>18940</v>
      </c>
      <c r="G1785" s="505" t="s">
        <v>19276</v>
      </c>
      <c r="K1785" s="509" t="s">
        <v>19346</v>
      </c>
      <c r="L1785" s="510" t="s">
        <v>19347</v>
      </c>
      <c r="U1785" s="205" t="s">
        <v>18886</v>
      </c>
      <c r="AA1785" s="508" t="s">
        <v>19278</v>
      </c>
      <c r="AB1785" s="508">
        <v>6.25E-2</v>
      </c>
    </row>
    <row r="1786" spans="1:28" ht="15.75">
      <c r="A1786" s="501" t="s">
        <v>19272</v>
      </c>
      <c r="B1786" s="502" t="s">
        <v>19273</v>
      </c>
      <c r="C1786" s="503" t="s">
        <v>19274</v>
      </c>
      <c r="D1786" s="504" t="s">
        <v>19275</v>
      </c>
      <c r="E1786" s="359" t="s">
        <v>18940</v>
      </c>
      <c r="F1786" s="359" t="s">
        <v>18940</v>
      </c>
      <c r="G1786" s="505" t="s">
        <v>19276</v>
      </c>
      <c r="K1786" s="509" t="s">
        <v>19348</v>
      </c>
      <c r="L1786" s="510" t="s">
        <v>19349</v>
      </c>
      <c r="U1786" s="205" t="s">
        <v>18886</v>
      </c>
      <c r="AA1786" s="508" t="s">
        <v>19278</v>
      </c>
      <c r="AB1786" s="508">
        <v>6.25E-2</v>
      </c>
    </row>
    <row r="1787" spans="1:28" ht="15.75">
      <c r="A1787" s="501" t="s">
        <v>19272</v>
      </c>
      <c r="B1787" s="502" t="s">
        <v>19273</v>
      </c>
      <c r="C1787" s="503" t="s">
        <v>19274</v>
      </c>
      <c r="D1787" s="504" t="s">
        <v>19275</v>
      </c>
      <c r="E1787" s="359" t="s">
        <v>18940</v>
      </c>
      <c r="F1787" s="359" t="s">
        <v>18940</v>
      </c>
      <c r="G1787" s="505" t="s">
        <v>19276</v>
      </c>
      <c r="K1787" s="509" t="s">
        <v>19350</v>
      </c>
      <c r="L1787" s="510" t="s">
        <v>19351</v>
      </c>
      <c r="U1787" s="205" t="s">
        <v>18886</v>
      </c>
      <c r="AA1787" s="508" t="s">
        <v>19278</v>
      </c>
      <c r="AB1787" s="508">
        <v>6.25E-2</v>
      </c>
    </row>
    <row r="1788" spans="1:28" ht="15.75">
      <c r="A1788" s="501" t="s">
        <v>19272</v>
      </c>
      <c r="B1788" s="502" t="s">
        <v>19273</v>
      </c>
      <c r="C1788" s="503" t="s">
        <v>19274</v>
      </c>
      <c r="D1788" s="504" t="s">
        <v>19275</v>
      </c>
      <c r="E1788" s="359" t="s">
        <v>18940</v>
      </c>
      <c r="F1788" s="359" t="s">
        <v>18940</v>
      </c>
      <c r="G1788" s="505" t="s">
        <v>19276</v>
      </c>
      <c r="K1788" s="509" t="s">
        <v>19352</v>
      </c>
      <c r="L1788" s="510" t="s">
        <v>19353</v>
      </c>
      <c r="U1788" s="205" t="s">
        <v>18886</v>
      </c>
      <c r="AA1788" s="508" t="s">
        <v>19278</v>
      </c>
      <c r="AB1788" s="508">
        <v>6.25E-2</v>
      </c>
    </row>
    <row r="1789" spans="1:28" ht="15.75">
      <c r="A1789" s="501" t="s">
        <v>19290</v>
      </c>
      <c r="B1789" s="502" t="s">
        <v>19291</v>
      </c>
      <c r="C1789" s="199" t="s">
        <v>19292</v>
      </c>
      <c r="D1789" s="504" t="s">
        <v>19293</v>
      </c>
      <c r="E1789" s="359" t="s">
        <v>18940</v>
      </c>
      <c r="F1789" s="359" t="s">
        <v>18940</v>
      </c>
      <c r="G1789" s="505" t="s">
        <v>19294</v>
      </c>
      <c r="K1789" s="509" t="s">
        <v>19295</v>
      </c>
      <c r="L1789" s="510"/>
      <c r="U1789" s="205" t="s">
        <v>18886</v>
      </c>
      <c r="AA1789" s="508" t="s">
        <v>19278</v>
      </c>
      <c r="AB1789" s="508">
        <v>6.25E-2</v>
      </c>
    </row>
    <row r="1790" spans="1:28" ht="15.75">
      <c r="A1790" s="501" t="s">
        <v>19272</v>
      </c>
      <c r="B1790" s="502" t="s">
        <v>19273</v>
      </c>
      <c r="C1790" s="503" t="s">
        <v>19274</v>
      </c>
      <c r="D1790" s="504" t="s">
        <v>19275</v>
      </c>
      <c r="E1790" s="359" t="s">
        <v>18940</v>
      </c>
      <c r="F1790" s="359" t="s">
        <v>18940</v>
      </c>
      <c r="G1790" s="505" t="s">
        <v>19276</v>
      </c>
      <c r="K1790" s="509" t="s">
        <v>19326</v>
      </c>
      <c r="L1790" s="510" t="s">
        <v>19327</v>
      </c>
      <c r="U1790" s="205" t="s">
        <v>18886</v>
      </c>
      <c r="AA1790" s="508" t="s">
        <v>19278</v>
      </c>
      <c r="AB1790" s="508">
        <v>6.25E-2</v>
      </c>
    </row>
    <row r="1791" spans="1:28" ht="15.75">
      <c r="A1791" s="501" t="s">
        <v>19272</v>
      </c>
      <c r="B1791" s="502" t="s">
        <v>19273</v>
      </c>
      <c r="C1791" s="503" t="s">
        <v>19274</v>
      </c>
      <c r="D1791" s="504" t="s">
        <v>19275</v>
      </c>
      <c r="E1791" s="359" t="s">
        <v>18940</v>
      </c>
      <c r="F1791" s="359" t="s">
        <v>18940</v>
      </c>
      <c r="G1791" s="505" t="s">
        <v>19276</v>
      </c>
      <c r="K1791" s="509" t="s">
        <v>19328</v>
      </c>
      <c r="L1791" s="510" t="s">
        <v>19329</v>
      </c>
      <c r="U1791" s="205" t="s">
        <v>18886</v>
      </c>
      <c r="AA1791" s="508" t="s">
        <v>19278</v>
      </c>
      <c r="AB1791" s="508">
        <v>6.25E-2</v>
      </c>
    </row>
    <row r="1792" spans="1:28" ht="15.75">
      <c r="A1792" s="501" t="s">
        <v>19272</v>
      </c>
      <c r="B1792" s="502" t="s">
        <v>19273</v>
      </c>
      <c r="C1792" s="503" t="s">
        <v>19274</v>
      </c>
      <c r="D1792" s="504" t="s">
        <v>19275</v>
      </c>
      <c r="E1792" s="359" t="s">
        <v>18940</v>
      </c>
      <c r="F1792" s="359" t="s">
        <v>18940</v>
      </c>
      <c r="G1792" s="505" t="s">
        <v>19276</v>
      </c>
      <c r="K1792" s="509" t="s">
        <v>19330</v>
      </c>
      <c r="L1792" s="510" t="s">
        <v>19331</v>
      </c>
      <c r="U1792" s="205" t="s">
        <v>18886</v>
      </c>
      <c r="AA1792" s="508" t="s">
        <v>19278</v>
      </c>
      <c r="AB1792" s="508">
        <v>6.25E-2</v>
      </c>
    </row>
    <row r="1793" spans="1:31" ht="15.75">
      <c r="A1793" s="501" t="s">
        <v>19272</v>
      </c>
      <c r="B1793" s="502" t="s">
        <v>19273</v>
      </c>
      <c r="C1793" s="503" t="s">
        <v>19274</v>
      </c>
      <c r="D1793" s="504" t="s">
        <v>19275</v>
      </c>
      <c r="E1793" s="359" t="s">
        <v>18940</v>
      </c>
      <c r="F1793" s="359" t="s">
        <v>18940</v>
      </c>
      <c r="G1793" s="505" t="s">
        <v>19276</v>
      </c>
      <c r="K1793" s="509" t="s">
        <v>19332</v>
      </c>
      <c r="L1793" s="510" t="s">
        <v>19333</v>
      </c>
      <c r="U1793" s="205" t="s">
        <v>18886</v>
      </c>
      <c r="AA1793" s="508" t="s">
        <v>19278</v>
      </c>
      <c r="AB1793" s="508">
        <v>6.25E-2</v>
      </c>
    </row>
    <row r="1794" spans="1:31" ht="15.75">
      <c r="A1794" s="501" t="s">
        <v>19272</v>
      </c>
      <c r="B1794" s="502" t="s">
        <v>19273</v>
      </c>
      <c r="C1794" s="503" t="s">
        <v>19274</v>
      </c>
      <c r="D1794" s="504" t="s">
        <v>19275</v>
      </c>
      <c r="E1794" s="359" t="s">
        <v>18940</v>
      </c>
      <c r="F1794" s="359" t="s">
        <v>18940</v>
      </c>
      <c r="G1794" s="505" t="s">
        <v>19276</v>
      </c>
      <c r="K1794" s="509" t="s">
        <v>19334</v>
      </c>
      <c r="L1794" s="510" t="s">
        <v>19335</v>
      </c>
      <c r="U1794" s="205" t="s">
        <v>18886</v>
      </c>
      <c r="AA1794" s="508" t="s">
        <v>19278</v>
      </c>
      <c r="AB1794" s="508">
        <v>6.25E-2</v>
      </c>
    </row>
    <row r="1795" spans="1:31" ht="15.75">
      <c r="A1795" s="501" t="s">
        <v>19272</v>
      </c>
      <c r="B1795" s="502" t="s">
        <v>19273</v>
      </c>
      <c r="C1795" s="503" t="s">
        <v>19274</v>
      </c>
      <c r="D1795" s="504" t="s">
        <v>19275</v>
      </c>
      <c r="E1795" s="359" t="s">
        <v>18940</v>
      </c>
      <c r="F1795" s="359" t="s">
        <v>18940</v>
      </c>
      <c r="G1795" s="505" t="s">
        <v>19276</v>
      </c>
      <c r="K1795" s="509" t="s">
        <v>19336</v>
      </c>
      <c r="L1795" s="510" t="s">
        <v>19337</v>
      </c>
      <c r="U1795" s="205" t="s">
        <v>18886</v>
      </c>
      <c r="AA1795" s="508" t="s">
        <v>19278</v>
      </c>
      <c r="AB1795" s="508">
        <v>6.25E-2</v>
      </c>
    </row>
    <row r="1796" spans="1:31" ht="15.75">
      <c r="A1796" s="501" t="s">
        <v>19272</v>
      </c>
      <c r="B1796" s="502" t="s">
        <v>19273</v>
      </c>
      <c r="C1796" s="503" t="s">
        <v>19274</v>
      </c>
      <c r="D1796" s="504" t="s">
        <v>19275</v>
      </c>
      <c r="E1796" s="359" t="s">
        <v>18940</v>
      </c>
      <c r="F1796" s="359" t="s">
        <v>18940</v>
      </c>
      <c r="G1796" s="505" t="s">
        <v>19276</v>
      </c>
      <c r="K1796" s="509" t="s">
        <v>19338</v>
      </c>
      <c r="L1796" s="510" t="s">
        <v>19339</v>
      </c>
      <c r="U1796" s="205" t="s">
        <v>18886</v>
      </c>
      <c r="AA1796" s="508" t="s">
        <v>19278</v>
      </c>
      <c r="AB1796" s="508">
        <v>6.25E-2</v>
      </c>
    </row>
    <row r="1798" spans="1:31" ht="12.75" customHeight="1">
      <c r="A1798" s="359" t="s">
        <v>19354</v>
      </c>
      <c r="B1798" s="364" t="s">
        <v>13591</v>
      </c>
      <c r="C1798" s="511" t="s">
        <v>13578</v>
      </c>
      <c r="D1798" s="511" t="s">
        <v>12797</v>
      </c>
      <c r="E1798" s="359" t="s">
        <v>17224</v>
      </c>
      <c r="F1798" s="359" t="s">
        <v>17225</v>
      </c>
      <c r="G1798" s="204" t="s">
        <v>19356</v>
      </c>
      <c r="H1798" s="204" t="s">
        <v>19355</v>
      </c>
      <c r="I1798" s="388">
        <v>42286</v>
      </c>
      <c r="J1798" s="388">
        <v>42323</v>
      </c>
      <c r="K1798" s="366" t="s">
        <v>19357</v>
      </c>
      <c r="L1798" s="366" t="s">
        <v>19357</v>
      </c>
      <c r="N1798" s="212" t="s">
        <v>18332</v>
      </c>
      <c r="S1798" s="369" t="s">
        <v>18873</v>
      </c>
      <c r="T1798" s="365">
        <v>1</v>
      </c>
      <c r="U1798" s="205" t="s">
        <v>18886</v>
      </c>
      <c r="V1798" s="395" t="s">
        <v>19358</v>
      </c>
      <c r="W1798" s="365">
        <v>12</v>
      </c>
      <c r="Z1798" s="365" t="s">
        <v>13632</v>
      </c>
      <c r="AB1798" s="365">
        <v>1</v>
      </c>
    </row>
    <row r="1799" spans="1:31" ht="12.75" customHeight="1">
      <c r="A1799" s="359" t="s">
        <v>19354</v>
      </c>
      <c r="B1799" s="364" t="s">
        <v>13591</v>
      </c>
      <c r="C1799" s="511" t="s">
        <v>13578</v>
      </c>
      <c r="D1799" s="511" t="s">
        <v>12797</v>
      </c>
      <c r="E1799" s="359" t="s">
        <v>17224</v>
      </c>
      <c r="F1799" s="359" t="s">
        <v>17225</v>
      </c>
      <c r="G1799" s="204" t="s">
        <v>19356</v>
      </c>
      <c r="H1799" s="204" t="s">
        <v>19355</v>
      </c>
      <c r="I1799" s="388">
        <v>42286</v>
      </c>
      <c r="J1799" s="388">
        <v>42323</v>
      </c>
      <c r="K1799" s="442" t="s">
        <v>19359</v>
      </c>
      <c r="L1799" s="442" t="s">
        <v>19359</v>
      </c>
      <c r="N1799" s="212" t="s">
        <v>19360</v>
      </c>
      <c r="S1799" s="369" t="s">
        <v>18873</v>
      </c>
      <c r="T1799" s="365">
        <v>1</v>
      </c>
      <c r="U1799" s="205" t="s">
        <v>18886</v>
      </c>
      <c r="V1799" s="395" t="s">
        <v>19358</v>
      </c>
      <c r="W1799" s="365">
        <v>12</v>
      </c>
      <c r="Z1799" s="365" t="s">
        <v>13632</v>
      </c>
      <c r="AB1799" s="365">
        <v>1</v>
      </c>
    </row>
    <row r="1801" spans="1:31" ht="18">
      <c r="A1801" s="443" t="s">
        <v>19361</v>
      </c>
      <c r="B1801" s="364" t="s">
        <v>1033</v>
      </c>
      <c r="C1801" s="443" t="s">
        <v>18783</v>
      </c>
      <c r="D1801" s="443" t="s">
        <v>18784</v>
      </c>
      <c r="G1801" s="204" t="s">
        <v>18908</v>
      </c>
      <c r="H1801" s="359" t="s">
        <v>18909</v>
      </c>
      <c r="I1801" s="388">
        <v>42287</v>
      </c>
      <c r="J1801" s="512">
        <v>42318</v>
      </c>
      <c r="K1801" s="217" t="s">
        <v>19362</v>
      </c>
      <c r="L1801" s="361"/>
      <c r="M1801" s="217"/>
      <c r="N1801" s="212" t="s">
        <v>14352</v>
      </c>
      <c r="O1801" s="361" t="s">
        <v>18885</v>
      </c>
      <c r="Q1801" s="359"/>
      <c r="R1801" s="359"/>
      <c r="S1801" s="369" t="s">
        <v>18873</v>
      </c>
      <c r="T1801" s="365">
        <v>1</v>
      </c>
      <c r="U1801" s="205" t="s">
        <v>18886</v>
      </c>
      <c r="V1801" s="359" t="s">
        <v>19363</v>
      </c>
      <c r="W1801" s="365">
        <v>25</v>
      </c>
      <c r="Z1801" s="365" t="s">
        <v>13632</v>
      </c>
      <c r="AA1801" s="513" t="s">
        <v>18912</v>
      </c>
      <c r="AB1801" s="365">
        <v>2</v>
      </c>
      <c r="AC1801" s="514"/>
      <c r="AD1801" s="514"/>
      <c r="AE1801" s="515"/>
    </row>
    <row r="1802" spans="1:31" ht="18">
      <c r="A1802" s="443" t="s">
        <v>19364</v>
      </c>
      <c r="B1802" s="364" t="s">
        <v>1033</v>
      </c>
      <c r="C1802" s="443" t="s">
        <v>18783</v>
      </c>
      <c r="D1802" s="443" t="s">
        <v>18784</v>
      </c>
      <c r="G1802" s="204" t="s">
        <v>19366</v>
      </c>
      <c r="H1802" s="359" t="s">
        <v>19365</v>
      </c>
      <c r="I1802" s="388">
        <v>42287</v>
      </c>
      <c r="J1802" s="512">
        <v>42318</v>
      </c>
      <c r="K1802" s="217" t="s">
        <v>19367</v>
      </c>
      <c r="L1802" s="276"/>
      <c r="M1802" s="217"/>
      <c r="N1802" s="212" t="s">
        <v>14352</v>
      </c>
      <c r="O1802" s="361" t="s">
        <v>18916</v>
      </c>
      <c r="Q1802" s="359"/>
      <c r="R1802" s="359"/>
      <c r="S1802" s="369" t="s">
        <v>19368</v>
      </c>
      <c r="T1802" s="365">
        <v>1</v>
      </c>
      <c r="U1802" s="205" t="s">
        <v>18918</v>
      </c>
      <c r="V1802" s="359" t="s">
        <v>19369</v>
      </c>
      <c r="W1802" s="365">
        <v>25</v>
      </c>
      <c r="Z1802" s="365" t="s">
        <v>13632</v>
      </c>
      <c r="AA1802" s="513" t="s">
        <v>18912</v>
      </c>
      <c r="AB1802" s="365">
        <v>2</v>
      </c>
      <c r="AC1802" s="514"/>
      <c r="AD1802" s="514"/>
      <c r="AE1802" s="515"/>
    </row>
    <row r="1803" spans="1:31" ht="18">
      <c r="A1803" s="443" t="s">
        <v>19364</v>
      </c>
      <c r="B1803" s="364" t="s">
        <v>1033</v>
      </c>
      <c r="C1803" s="443" t="s">
        <v>18783</v>
      </c>
      <c r="D1803" s="443" t="s">
        <v>18784</v>
      </c>
      <c r="G1803" s="204" t="s">
        <v>19366</v>
      </c>
      <c r="H1803" s="359" t="s">
        <v>19365</v>
      </c>
      <c r="I1803" s="388">
        <v>42287</v>
      </c>
      <c r="J1803" s="512">
        <v>42318</v>
      </c>
      <c r="K1803" s="366" t="s">
        <v>19370</v>
      </c>
      <c r="N1803" s="212" t="s">
        <v>14352</v>
      </c>
      <c r="O1803" s="361" t="s">
        <v>18916</v>
      </c>
      <c r="Q1803" s="359"/>
      <c r="R1803" s="359"/>
      <c r="S1803" s="369" t="s">
        <v>19368</v>
      </c>
      <c r="T1803" s="365">
        <v>1</v>
      </c>
      <c r="U1803" s="205" t="s">
        <v>18918</v>
      </c>
      <c r="V1803" s="359" t="s">
        <v>19369</v>
      </c>
      <c r="W1803" s="365">
        <v>25</v>
      </c>
      <c r="Z1803" s="365" t="s">
        <v>13632</v>
      </c>
      <c r="AA1803" s="513" t="s">
        <v>18912</v>
      </c>
      <c r="AB1803" s="365">
        <v>2</v>
      </c>
    </row>
    <row r="1804" spans="1:31" ht="18">
      <c r="A1804" s="443" t="s">
        <v>19364</v>
      </c>
      <c r="B1804" s="364" t="s">
        <v>1033</v>
      </c>
      <c r="C1804" s="443" t="s">
        <v>18783</v>
      </c>
      <c r="D1804" s="443" t="s">
        <v>18784</v>
      </c>
      <c r="G1804" s="204" t="s">
        <v>19366</v>
      </c>
      <c r="H1804" s="359" t="s">
        <v>19365</v>
      </c>
      <c r="I1804" s="388">
        <v>42287</v>
      </c>
      <c r="J1804" s="512">
        <v>42318</v>
      </c>
      <c r="K1804" s="366" t="s">
        <v>19371</v>
      </c>
      <c r="N1804" s="212" t="s">
        <v>14352</v>
      </c>
      <c r="O1804" s="361" t="s">
        <v>18916</v>
      </c>
      <c r="Q1804" s="359"/>
      <c r="R1804" s="359"/>
      <c r="S1804" s="369" t="s">
        <v>19368</v>
      </c>
      <c r="T1804" s="365">
        <v>1</v>
      </c>
      <c r="U1804" s="205" t="s">
        <v>18918</v>
      </c>
      <c r="V1804" s="359" t="s">
        <v>19369</v>
      </c>
      <c r="W1804" s="365">
        <v>25</v>
      </c>
      <c r="Z1804" s="365" t="s">
        <v>13632</v>
      </c>
      <c r="AA1804" s="513" t="s">
        <v>18912</v>
      </c>
      <c r="AB1804" s="365">
        <v>2</v>
      </c>
    </row>
    <row r="1806" spans="1:31">
      <c r="A1806" s="516" t="s">
        <v>19372</v>
      </c>
      <c r="B1806" s="364" t="s">
        <v>970</v>
      </c>
      <c r="C1806" s="276" t="s">
        <v>18938</v>
      </c>
      <c r="D1806" s="359" t="s">
        <v>18939</v>
      </c>
      <c r="E1806" s="359" t="s">
        <v>19373</v>
      </c>
      <c r="F1806" s="359" t="s">
        <v>19373</v>
      </c>
      <c r="G1806" s="359" t="s">
        <v>19374</v>
      </c>
      <c r="I1806" s="387">
        <v>42291</v>
      </c>
      <c r="J1806" s="387">
        <v>42293</v>
      </c>
      <c r="K1806" s="276" t="s">
        <v>19375</v>
      </c>
      <c r="L1806" s="276" t="s">
        <v>19376</v>
      </c>
      <c r="M1806" s="225" t="s">
        <v>695</v>
      </c>
      <c r="N1806" s="223" t="s">
        <v>17046</v>
      </c>
      <c r="O1806" s="517" t="s">
        <v>18849</v>
      </c>
      <c r="P1806" s="517"/>
      <c r="Q1806" s="517"/>
      <c r="R1806" s="517"/>
      <c r="S1806" s="518" t="s">
        <v>605</v>
      </c>
      <c r="T1806" s="226">
        <v>0</v>
      </c>
      <c r="U1806" s="205" t="s">
        <v>19377</v>
      </c>
      <c r="W1806" s="230" t="s">
        <v>19378</v>
      </c>
      <c r="X1806" s="230">
        <v>22</v>
      </c>
      <c r="Y1806" s="230">
        <v>1.1000000000000001</v>
      </c>
      <c r="Z1806" s="519" t="s">
        <v>19379</v>
      </c>
      <c r="AB1806" s="228">
        <v>1</v>
      </c>
    </row>
    <row r="1807" spans="1:31">
      <c r="A1807" s="516" t="s">
        <v>19372</v>
      </c>
      <c r="B1807" s="364" t="s">
        <v>970</v>
      </c>
      <c r="C1807" s="276" t="s">
        <v>18938</v>
      </c>
      <c r="D1807" s="359" t="s">
        <v>18939</v>
      </c>
      <c r="E1807" s="359" t="s">
        <v>19373</v>
      </c>
      <c r="F1807" s="359" t="s">
        <v>19373</v>
      </c>
      <c r="G1807" s="359" t="s">
        <v>19374</v>
      </c>
      <c r="I1807" s="387">
        <v>42291</v>
      </c>
      <c r="J1807" s="387">
        <v>42293</v>
      </c>
      <c r="K1807" s="276" t="s">
        <v>19380</v>
      </c>
      <c r="L1807" s="276" t="s">
        <v>19381</v>
      </c>
      <c r="M1807" s="225" t="s">
        <v>695</v>
      </c>
      <c r="N1807" s="223" t="s">
        <v>17046</v>
      </c>
      <c r="O1807" s="517" t="s">
        <v>18849</v>
      </c>
      <c r="P1807" s="517"/>
      <c r="Q1807" s="517"/>
      <c r="R1807" s="517"/>
      <c r="S1807" s="518" t="s">
        <v>605</v>
      </c>
      <c r="T1807" s="226">
        <v>0</v>
      </c>
      <c r="U1807" s="205" t="s">
        <v>19377</v>
      </c>
      <c r="W1807" s="230" t="s">
        <v>19378</v>
      </c>
      <c r="X1807" s="230">
        <v>22</v>
      </c>
      <c r="Y1807" s="230">
        <v>1.1000000000000001</v>
      </c>
      <c r="Z1807" s="519" t="s">
        <v>19382</v>
      </c>
      <c r="AB1807" s="228">
        <v>1</v>
      </c>
    </row>
    <row r="1808" spans="1:31">
      <c r="A1808" s="516" t="s">
        <v>19372</v>
      </c>
      <c r="B1808" s="364" t="s">
        <v>970</v>
      </c>
      <c r="C1808" s="276" t="s">
        <v>18938</v>
      </c>
      <c r="D1808" s="359" t="s">
        <v>18939</v>
      </c>
      <c r="E1808" s="359" t="s">
        <v>19373</v>
      </c>
      <c r="F1808" s="359" t="s">
        <v>19373</v>
      </c>
      <c r="G1808" s="359" t="s">
        <v>19374</v>
      </c>
      <c r="I1808" s="387">
        <v>42291</v>
      </c>
      <c r="J1808" s="387">
        <v>42293</v>
      </c>
      <c r="K1808" s="276" t="s">
        <v>19383</v>
      </c>
      <c r="L1808" s="276" t="s">
        <v>19384</v>
      </c>
      <c r="M1808" s="225" t="s">
        <v>695</v>
      </c>
      <c r="N1808" s="223" t="s">
        <v>17046</v>
      </c>
      <c r="O1808" s="517" t="s">
        <v>18849</v>
      </c>
      <c r="P1808" s="517"/>
      <c r="Q1808" s="517"/>
      <c r="R1808" s="517"/>
      <c r="S1808" s="518" t="s">
        <v>605</v>
      </c>
      <c r="T1808" s="226">
        <v>0</v>
      </c>
      <c r="U1808" s="205" t="s">
        <v>19377</v>
      </c>
      <c r="W1808" s="230" t="s">
        <v>19378</v>
      </c>
      <c r="X1808" s="230">
        <v>22</v>
      </c>
      <c r="Y1808" s="230">
        <v>1.1000000000000001</v>
      </c>
      <c r="Z1808" s="519" t="s">
        <v>19385</v>
      </c>
      <c r="AB1808" s="228">
        <v>1</v>
      </c>
    </row>
    <row r="1809" spans="1:32">
      <c r="A1809" s="516" t="s">
        <v>19372</v>
      </c>
      <c r="B1809" s="364" t="s">
        <v>970</v>
      </c>
      <c r="C1809" s="276" t="s">
        <v>18938</v>
      </c>
      <c r="D1809" s="359" t="s">
        <v>18939</v>
      </c>
      <c r="E1809" s="359" t="s">
        <v>19373</v>
      </c>
      <c r="F1809" s="359" t="s">
        <v>19373</v>
      </c>
      <c r="G1809" s="359" t="s">
        <v>19374</v>
      </c>
      <c r="I1809" s="387">
        <v>42291</v>
      </c>
      <c r="J1809" s="387">
        <v>42293</v>
      </c>
      <c r="K1809" s="276" t="s">
        <v>19386</v>
      </c>
      <c r="L1809" s="276" t="s">
        <v>19387</v>
      </c>
      <c r="M1809" s="225" t="s">
        <v>695</v>
      </c>
      <c r="N1809" s="223" t="s">
        <v>17046</v>
      </c>
      <c r="O1809" s="517" t="s">
        <v>18849</v>
      </c>
      <c r="P1809" s="517"/>
      <c r="Q1809" s="517"/>
      <c r="R1809" s="517"/>
      <c r="S1809" s="518" t="s">
        <v>605</v>
      </c>
      <c r="T1809" s="226">
        <v>0</v>
      </c>
      <c r="U1809" s="205" t="s">
        <v>19377</v>
      </c>
      <c r="W1809" s="230" t="s">
        <v>19378</v>
      </c>
      <c r="X1809" s="230">
        <v>22</v>
      </c>
      <c r="Y1809" s="230">
        <v>1.1000000000000001</v>
      </c>
      <c r="Z1809" s="519" t="s">
        <v>19388</v>
      </c>
      <c r="AB1809" s="228">
        <v>1</v>
      </c>
    </row>
    <row r="1810" spans="1:32">
      <c r="A1810" s="516" t="s">
        <v>19372</v>
      </c>
      <c r="B1810" s="364" t="s">
        <v>970</v>
      </c>
      <c r="C1810" s="276" t="s">
        <v>18938</v>
      </c>
      <c r="D1810" s="359" t="s">
        <v>18939</v>
      </c>
      <c r="E1810" s="359" t="s">
        <v>19373</v>
      </c>
      <c r="F1810" s="359" t="s">
        <v>19373</v>
      </c>
      <c r="G1810" s="359" t="s">
        <v>19374</v>
      </c>
      <c r="I1810" s="387">
        <v>42291</v>
      </c>
      <c r="J1810" s="387">
        <v>42293</v>
      </c>
      <c r="K1810" s="276" t="s">
        <v>19389</v>
      </c>
      <c r="L1810" s="276" t="s">
        <v>19390</v>
      </c>
      <c r="M1810" s="225" t="s">
        <v>695</v>
      </c>
      <c r="N1810" s="223" t="s">
        <v>17046</v>
      </c>
      <c r="O1810" s="517" t="s">
        <v>18849</v>
      </c>
      <c r="P1810" s="517"/>
      <c r="Q1810" s="517"/>
      <c r="R1810" s="517"/>
      <c r="S1810" s="518" t="s">
        <v>605</v>
      </c>
      <c r="T1810" s="226">
        <v>0</v>
      </c>
      <c r="U1810" s="205" t="s">
        <v>19377</v>
      </c>
      <c r="W1810" s="230" t="s">
        <v>19378</v>
      </c>
      <c r="X1810" s="230">
        <v>22</v>
      </c>
      <c r="Y1810" s="230">
        <v>1.1000000000000001</v>
      </c>
      <c r="Z1810" s="519" t="s">
        <v>19391</v>
      </c>
      <c r="AB1810" s="228">
        <v>1</v>
      </c>
    </row>
    <row r="1811" spans="1:32">
      <c r="A1811" s="516" t="s">
        <v>19372</v>
      </c>
      <c r="B1811" s="364" t="s">
        <v>970</v>
      </c>
      <c r="C1811" s="276" t="s">
        <v>18938</v>
      </c>
      <c r="D1811" s="359" t="s">
        <v>18939</v>
      </c>
      <c r="E1811" s="359" t="s">
        <v>19373</v>
      </c>
      <c r="F1811" s="359" t="s">
        <v>19373</v>
      </c>
      <c r="G1811" s="359" t="s">
        <v>19374</v>
      </c>
      <c r="I1811" s="387">
        <v>42291</v>
      </c>
      <c r="J1811" s="387">
        <v>42293</v>
      </c>
      <c r="K1811" s="276" t="s">
        <v>19392</v>
      </c>
      <c r="L1811" s="276" t="s">
        <v>19393</v>
      </c>
      <c r="M1811" s="225" t="s">
        <v>695</v>
      </c>
      <c r="N1811" s="223" t="s">
        <v>17046</v>
      </c>
      <c r="O1811" s="517" t="s">
        <v>18849</v>
      </c>
      <c r="P1811" s="517"/>
      <c r="Q1811" s="517"/>
      <c r="R1811" s="517"/>
      <c r="S1811" s="518" t="s">
        <v>605</v>
      </c>
      <c r="T1811" s="226">
        <v>0</v>
      </c>
      <c r="U1811" s="205" t="s">
        <v>19377</v>
      </c>
      <c r="W1811" s="230" t="s">
        <v>19378</v>
      </c>
      <c r="X1811" s="230">
        <v>22</v>
      </c>
      <c r="Y1811" s="230">
        <v>1.1000000000000001</v>
      </c>
      <c r="Z1811" s="519" t="s">
        <v>19394</v>
      </c>
      <c r="AB1811" s="228">
        <v>1</v>
      </c>
    </row>
    <row r="1812" spans="1:32">
      <c r="A1812" s="516" t="s">
        <v>19372</v>
      </c>
      <c r="B1812" s="364" t="s">
        <v>970</v>
      </c>
      <c r="C1812" s="276" t="s">
        <v>18938</v>
      </c>
      <c r="D1812" s="359" t="s">
        <v>18939</v>
      </c>
      <c r="E1812" s="359" t="s">
        <v>19373</v>
      </c>
      <c r="F1812" s="359" t="s">
        <v>19373</v>
      </c>
      <c r="G1812" s="359" t="s">
        <v>19374</v>
      </c>
      <c r="I1812" s="387">
        <v>42291</v>
      </c>
      <c r="J1812" s="387">
        <v>42293</v>
      </c>
      <c r="K1812" s="276" t="s">
        <v>19395</v>
      </c>
      <c r="L1812" s="276" t="s">
        <v>19396</v>
      </c>
      <c r="M1812" s="225" t="s">
        <v>695</v>
      </c>
      <c r="N1812" s="223" t="s">
        <v>17046</v>
      </c>
      <c r="O1812" s="517" t="s">
        <v>18849</v>
      </c>
      <c r="P1812" s="517"/>
      <c r="Q1812" s="517"/>
      <c r="R1812" s="517"/>
      <c r="S1812" s="518" t="s">
        <v>605</v>
      </c>
      <c r="T1812" s="226">
        <v>0</v>
      </c>
      <c r="U1812" s="205" t="s">
        <v>19377</v>
      </c>
      <c r="W1812" s="230" t="s">
        <v>19378</v>
      </c>
      <c r="X1812" s="230">
        <v>22</v>
      </c>
      <c r="Y1812" s="230">
        <v>1.1000000000000001</v>
      </c>
      <c r="Z1812" s="519" t="s">
        <v>19397</v>
      </c>
      <c r="AB1812" s="228">
        <v>1</v>
      </c>
    </row>
    <row r="1813" spans="1:32">
      <c r="A1813" s="516" t="s">
        <v>19372</v>
      </c>
      <c r="B1813" s="364" t="s">
        <v>970</v>
      </c>
      <c r="C1813" s="276" t="s">
        <v>18938</v>
      </c>
      <c r="D1813" s="359" t="s">
        <v>18939</v>
      </c>
      <c r="E1813" s="359" t="s">
        <v>19373</v>
      </c>
      <c r="F1813" s="359" t="s">
        <v>19373</v>
      </c>
      <c r="G1813" s="359" t="s">
        <v>19374</v>
      </c>
      <c r="I1813" s="387">
        <v>42291</v>
      </c>
      <c r="J1813" s="387">
        <v>42293</v>
      </c>
      <c r="K1813" s="276" t="s">
        <v>19398</v>
      </c>
      <c r="L1813" s="276" t="s">
        <v>19399</v>
      </c>
      <c r="M1813" s="225" t="s">
        <v>695</v>
      </c>
      <c r="N1813" s="223" t="s">
        <v>17046</v>
      </c>
      <c r="O1813" s="517" t="s">
        <v>18849</v>
      </c>
      <c r="P1813" s="517"/>
      <c r="Q1813" s="517"/>
      <c r="R1813" s="517"/>
      <c r="S1813" s="518" t="s">
        <v>605</v>
      </c>
      <c r="T1813" s="226">
        <v>0</v>
      </c>
      <c r="U1813" s="205" t="s">
        <v>19377</v>
      </c>
      <c r="W1813" s="230" t="s">
        <v>19378</v>
      </c>
      <c r="X1813" s="230">
        <v>22</v>
      </c>
      <c r="Y1813" s="230">
        <v>1.1000000000000001</v>
      </c>
      <c r="Z1813" s="519" t="s">
        <v>19400</v>
      </c>
      <c r="AB1813" s="228">
        <v>1</v>
      </c>
    </row>
    <row r="1814" spans="1:32">
      <c r="A1814" s="516" t="s">
        <v>19372</v>
      </c>
      <c r="B1814" s="364" t="s">
        <v>970</v>
      </c>
      <c r="C1814" s="276" t="s">
        <v>18938</v>
      </c>
      <c r="D1814" s="359" t="s">
        <v>18939</v>
      </c>
      <c r="E1814" s="359" t="s">
        <v>19373</v>
      </c>
      <c r="F1814" s="359" t="s">
        <v>19373</v>
      </c>
      <c r="G1814" s="359" t="s">
        <v>19374</v>
      </c>
      <c r="I1814" s="387">
        <v>42291</v>
      </c>
      <c r="J1814" s="387">
        <v>42293</v>
      </c>
      <c r="K1814" s="276" t="s">
        <v>19401</v>
      </c>
      <c r="L1814" s="276" t="s">
        <v>19402</v>
      </c>
      <c r="M1814" s="225" t="s">
        <v>695</v>
      </c>
      <c r="N1814" s="223" t="s">
        <v>17046</v>
      </c>
      <c r="O1814" s="517" t="s">
        <v>18849</v>
      </c>
      <c r="P1814" s="517"/>
      <c r="Q1814" s="517"/>
      <c r="R1814" s="517"/>
      <c r="S1814" s="518" t="s">
        <v>605</v>
      </c>
      <c r="T1814" s="226">
        <v>0</v>
      </c>
      <c r="U1814" s="205" t="s">
        <v>19377</v>
      </c>
      <c r="W1814" s="230" t="s">
        <v>19378</v>
      </c>
      <c r="X1814" s="230">
        <v>22</v>
      </c>
      <c r="Y1814" s="230">
        <v>1.1000000000000001</v>
      </c>
      <c r="Z1814" s="519" t="s">
        <v>19403</v>
      </c>
      <c r="AB1814" s="228">
        <v>1</v>
      </c>
    </row>
    <row r="1815" spans="1:32">
      <c r="A1815" s="516" t="s">
        <v>19372</v>
      </c>
      <c r="B1815" s="364" t="s">
        <v>970</v>
      </c>
      <c r="C1815" s="276" t="s">
        <v>18938</v>
      </c>
      <c r="D1815" s="359" t="s">
        <v>18939</v>
      </c>
      <c r="E1815" s="359" t="s">
        <v>19373</v>
      </c>
      <c r="F1815" s="359" t="s">
        <v>19373</v>
      </c>
      <c r="G1815" s="359" t="s">
        <v>19374</v>
      </c>
      <c r="I1815" s="387">
        <v>42291</v>
      </c>
      <c r="J1815" s="387">
        <v>42293</v>
      </c>
      <c r="K1815" s="276" t="s">
        <v>19404</v>
      </c>
      <c r="L1815" s="276" t="s">
        <v>19405</v>
      </c>
      <c r="M1815" s="225" t="s">
        <v>695</v>
      </c>
      <c r="N1815" s="223" t="s">
        <v>17046</v>
      </c>
      <c r="O1815" s="517" t="s">
        <v>18849</v>
      </c>
      <c r="P1815" s="517"/>
      <c r="Q1815" s="517"/>
      <c r="R1815" s="517"/>
      <c r="S1815" s="518" t="s">
        <v>605</v>
      </c>
      <c r="T1815" s="226">
        <v>0</v>
      </c>
      <c r="U1815" s="205" t="s">
        <v>19377</v>
      </c>
      <c r="W1815" s="230" t="s">
        <v>19378</v>
      </c>
      <c r="X1815" s="230">
        <v>22</v>
      </c>
      <c r="Y1815" s="230">
        <v>1.1000000000000001</v>
      </c>
      <c r="Z1815" s="519" t="s">
        <v>19406</v>
      </c>
      <c r="AB1815" s="228">
        <v>1</v>
      </c>
    </row>
    <row r="1816" spans="1:32">
      <c r="A1816" s="516" t="s">
        <v>19372</v>
      </c>
      <c r="B1816" s="364" t="s">
        <v>970</v>
      </c>
      <c r="C1816" s="276" t="s">
        <v>18938</v>
      </c>
      <c r="D1816" s="359" t="s">
        <v>18939</v>
      </c>
      <c r="E1816" s="359" t="s">
        <v>19373</v>
      </c>
      <c r="F1816" s="359" t="s">
        <v>19373</v>
      </c>
      <c r="G1816" s="359" t="s">
        <v>19374</v>
      </c>
      <c r="I1816" s="387">
        <v>42291</v>
      </c>
      <c r="J1816" s="387">
        <v>42293</v>
      </c>
      <c r="K1816" s="276" t="s">
        <v>19407</v>
      </c>
      <c r="L1816" s="276" t="s">
        <v>19408</v>
      </c>
      <c r="M1816" s="225" t="s">
        <v>695</v>
      </c>
      <c r="N1816" s="223" t="s">
        <v>17046</v>
      </c>
      <c r="O1816" s="517" t="s">
        <v>18849</v>
      </c>
      <c r="P1816" s="517"/>
      <c r="Q1816" s="517"/>
      <c r="R1816" s="517"/>
      <c r="S1816" s="518" t="s">
        <v>605</v>
      </c>
      <c r="T1816" s="226">
        <v>0</v>
      </c>
      <c r="U1816" s="205" t="s">
        <v>19377</v>
      </c>
      <c r="W1816" s="230" t="s">
        <v>19378</v>
      </c>
      <c r="X1816" s="230">
        <v>22</v>
      </c>
      <c r="Y1816" s="230">
        <v>1.1000000000000001</v>
      </c>
      <c r="Z1816" s="519" t="s">
        <v>19409</v>
      </c>
      <c r="AB1816" s="228">
        <v>1</v>
      </c>
    </row>
    <row r="1817" spans="1:32">
      <c r="A1817" s="516" t="s">
        <v>19372</v>
      </c>
      <c r="B1817" s="364" t="s">
        <v>970</v>
      </c>
      <c r="C1817" s="276" t="s">
        <v>18938</v>
      </c>
      <c r="D1817" s="359" t="s">
        <v>18939</v>
      </c>
      <c r="E1817" s="359" t="s">
        <v>19373</v>
      </c>
      <c r="F1817" s="359" t="s">
        <v>19373</v>
      </c>
      <c r="G1817" s="359" t="s">
        <v>19374</v>
      </c>
      <c r="I1817" s="387">
        <v>42291</v>
      </c>
      <c r="J1817" s="387">
        <v>42293</v>
      </c>
      <c r="K1817" s="276" t="s">
        <v>19410</v>
      </c>
      <c r="L1817" s="276" t="s">
        <v>19411</v>
      </c>
      <c r="M1817" s="225" t="s">
        <v>695</v>
      </c>
      <c r="N1817" s="223" t="s">
        <v>17046</v>
      </c>
      <c r="O1817" s="517" t="s">
        <v>18849</v>
      </c>
      <c r="P1817" s="517"/>
      <c r="Q1817" s="517"/>
      <c r="R1817" s="517"/>
      <c r="S1817" s="518" t="s">
        <v>605</v>
      </c>
      <c r="T1817" s="226">
        <v>0</v>
      </c>
      <c r="U1817" s="205" t="s">
        <v>19377</v>
      </c>
      <c r="W1817" s="230" t="s">
        <v>19378</v>
      </c>
      <c r="X1817" s="230">
        <v>22</v>
      </c>
      <c r="Y1817" s="230">
        <v>1.1000000000000001</v>
      </c>
      <c r="Z1817" s="519" t="s">
        <v>19412</v>
      </c>
      <c r="AB1817" s="228">
        <v>1</v>
      </c>
    </row>
    <row r="1818" spans="1:32">
      <c r="A1818" s="516" t="s">
        <v>19372</v>
      </c>
      <c r="B1818" s="364" t="s">
        <v>970</v>
      </c>
      <c r="C1818" s="276" t="s">
        <v>18938</v>
      </c>
      <c r="D1818" s="359" t="s">
        <v>18939</v>
      </c>
      <c r="E1818" s="359" t="s">
        <v>19373</v>
      </c>
      <c r="F1818" s="359" t="s">
        <v>19373</v>
      </c>
      <c r="G1818" s="359" t="s">
        <v>19374</v>
      </c>
      <c r="I1818" s="387">
        <v>42291</v>
      </c>
      <c r="J1818" s="387">
        <v>42293</v>
      </c>
      <c r="K1818" s="276" t="s">
        <v>19413</v>
      </c>
      <c r="L1818" s="276" t="s">
        <v>19414</v>
      </c>
      <c r="M1818" s="225" t="s">
        <v>695</v>
      </c>
      <c r="N1818" s="223" t="s">
        <v>17046</v>
      </c>
      <c r="O1818" s="517" t="s">
        <v>18849</v>
      </c>
      <c r="P1818" s="517"/>
      <c r="Q1818" s="517"/>
      <c r="R1818" s="517"/>
      <c r="S1818" s="518" t="s">
        <v>605</v>
      </c>
      <c r="T1818" s="226">
        <v>0</v>
      </c>
      <c r="U1818" s="205" t="s">
        <v>19377</v>
      </c>
      <c r="W1818" s="230" t="s">
        <v>19378</v>
      </c>
      <c r="X1818" s="230">
        <v>22</v>
      </c>
      <c r="Y1818" s="230">
        <v>1.1000000000000001</v>
      </c>
      <c r="Z1818" s="519" t="s">
        <v>19415</v>
      </c>
      <c r="AB1818" s="228">
        <v>1</v>
      </c>
    </row>
    <row r="1819" spans="1:32">
      <c r="A1819" s="516" t="s">
        <v>19372</v>
      </c>
      <c r="B1819" s="364" t="s">
        <v>970</v>
      </c>
      <c r="C1819" s="276" t="s">
        <v>18938</v>
      </c>
      <c r="D1819" s="359" t="s">
        <v>18939</v>
      </c>
      <c r="E1819" s="359" t="s">
        <v>19373</v>
      </c>
      <c r="F1819" s="359" t="s">
        <v>19373</v>
      </c>
      <c r="G1819" s="359" t="s">
        <v>19374</v>
      </c>
      <c r="I1819" s="387">
        <v>42291</v>
      </c>
      <c r="J1819" s="387">
        <v>42293</v>
      </c>
      <c r="K1819" s="276" t="s">
        <v>19416</v>
      </c>
      <c r="L1819" s="276" t="s">
        <v>19417</v>
      </c>
      <c r="M1819" s="225" t="s">
        <v>695</v>
      </c>
      <c r="N1819" s="223" t="s">
        <v>17046</v>
      </c>
      <c r="O1819" s="517" t="s">
        <v>18849</v>
      </c>
      <c r="P1819" s="517"/>
      <c r="Q1819" s="517"/>
      <c r="R1819" s="517"/>
      <c r="S1819" s="518" t="s">
        <v>605</v>
      </c>
      <c r="T1819" s="226">
        <v>0</v>
      </c>
      <c r="U1819" s="205" t="s">
        <v>19377</v>
      </c>
      <c r="W1819" s="230" t="s">
        <v>19378</v>
      </c>
      <c r="X1819" s="230">
        <v>22</v>
      </c>
      <c r="Y1819" s="230">
        <v>1.1000000000000001</v>
      </c>
      <c r="Z1819" s="519" t="s">
        <v>19418</v>
      </c>
      <c r="AB1819" s="228">
        <v>1</v>
      </c>
    </row>
    <row r="1820" spans="1:32">
      <c r="A1820" s="516" t="s">
        <v>19372</v>
      </c>
      <c r="B1820" s="364" t="s">
        <v>970</v>
      </c>
      <c r="C1820" s="276" t="s">
        <v>18938</v>
      </c>
      <c r="D1820" s="359" t="s">
        <v>18939</v>
      </c>
      <c r="E1820" s="359" t="s">
        <v>19373</v>
      </c>
      <c r="F1820" s="359" t="s">
        <v>19373</v>
      </c>
      <c r="G1820" s="359" t="s">
        <v>19374</v>
      </c>
      <c r="I1820" s="387">
        <v>42291</v>
      </c>
      <c r="J1820" s="387">
        <v>42293</v>
      </c>
      <c r="K1820" s="276" t="s">
        <v>19419</v>
      </c>
      <c r="L1820" s="276" t="s">
        <v>19420</v>
      </c>
      <c r="M1820" s="225" t="s">
        <v>695</v>
      </c>
      <c r="N1820" s="223" t="s">
        <v>17046</v>
      </c>
      <c r="O1820" s="517" t="s">
        <v>18849</v>
      </c>
      <c r="P1820" s="517"/>
      <c r="Q1820" s="517"/>
      <c r="R1820" s="517"/>
      <c r="S1820" s="518" t="s">
        <v>605</v>
      </c>
      <c r="T1820" s="226">
        <v>0</v>
      </c>
      <c r="U1820" s="205" t="s">
        <v>19377</v>
      </c>
      <c r="W1820" s="230" t="s">
        <v>19378</v>
      </c>
      <c r="X1820" s="230">
        <v>22</v>
      </c>
      <c r="Y1820" s="230">
        <v>1.1000000000000001</v>
      </c>
      <c r="Z1820" s="519" t="s">
        <v>19421</v>
      </c>
      <c r="AB1820" s="228">
        <v>1</v>
      </c>
    </row>
    <row r="1821" spans="1:32">
      <c r="A1821" s="516" t="s">
        <v>19372</v>
      </c>
      <c r="B1821" s="364" t="s">
        <v>970</v>
      </c>
      <c r="C1821" s="276" t="s">
        <v>18938</v>
      </c>
      <c r="D1821" s="359" t="s">
        <v>18939</v>
      </c>
      <c r="E1821" s="359" t="s">
        <v>19373</v>
      </c>
      <c r="F1821" s="359" t="s">
        <v>19373</v>
      </c>
      <c r="G1821" s="359" t="s">
        <v>19374</v>
      </c>
      <c r="I1821" s="387">
        <v>42291</v>
      </c>
      <c r="J1821" s="387">
        <v>42293</v>
      </c>
      <c r="K1821" s="276" t="s">
        <v>19422</v>
      </c>
      <c r="L1821" s="276" t="s">
        <v>19423</v>
      </c>
      <c r="M1821" s="225" t="s">
        <v>695</v>
      </c>
      <c r="N1821" s="223" t="s">
        <v>17046</v>
      </c>
      <c r="O1821" s="517" t="s">
        <v>18849</v>
      </c>
      <c r="P1821" s="517"/>
      <c r="Q1821" s="517"/>
      <c r="R1821" s="517"/>
      <c r="S1821" s="518" t="s">
        <v>605</v>
      </c>
      <c r="T1821" s="226">
        <v>0</v>
      </c>
      <c r="U1821" s="205" t="s">
        <v>19377</v>
      </c>
      <c r="W1821" s="230" t="s">
        <v>19378</v>
      </c>
      <c r="X1821" s="230">
        <v>22</v>
      </c>
      <c r="Y1821" s="230">
        <v>1.1000000000000001</v>
      </c>
      <c r="Z1821" s="519" t="s">
        <v>19424</v>
      </c>
      <c r="AB1821" s="228">
        <v>1</v>
      </c>
    </row>
    <row r="1822" spans="1:32">
      <c r="AB1822" s="228"/>
    </row>
    <row r="1823" spans="1:32" ht="15">
      <c r="A1823" s="205" t="s">
        <v>19425</v>
      </c>
      <c r="B1823" s="364" t="s">
        <v>13591</v>
      </c>
      <c r="C1823" s="277" t="s">
        <v>19426</v>
      </c>
      <c r="D1823" s="359" t="s">
        <v>12628</v>
      </c>
      <c r="E1823" s="359" t="s">
        <v>19373</v>
      </c>
      <c r="F1823" s="359" t="s">
        <v>19373</v>
      </c>
      <c r="G1823" s="217" t="s">
        <v>19427</v>
      </c>
      <c r="I1823" s="387">
        <v>42291</v>
      </c>
      <c r="K1823" s="276" t="s">
        <v>19263</v>
      </c>
      <c r="L1823" s="395" t="s">
        <v>19428</v>
      </c>
      <c r="N1823" s="223" t="s">
        <v>17046</v>
      </c>
      <c r="O1823" s="517" t="s">
        <v>18849</v>
      </c>
      <c r="P1823" s="222"/>
      <c r="Q1823" s="223"/>
      <c r="R1823" s="224"/>
      <c r="S1823" s="518" t="s">
        <v>605</v>
      </c>
      <c r="T1823" s="226">
        <v>0</v>
      </c>
      <c r="U1823" s="205" t="s">
        <v>19377</v>
      </c>
      <c r="W1823" s="230" t="s">
        <v>19378</v>
      </c>
      <c r="Z1823" s="520" t="s">
        <v>19429</v>
      </c>
      <c r="AA1823" s="521"/>
      <c r="AB1823" s="522">
        <v>1</v>
      </c>
      <c r="AC1823" s="523"/>
      <c r="AD1823" s="523"/>
      <c r="AE1823" s="523"/>
      <c r="AF1823" s="523"/>
    </row>
    <row r="1824" spans="1:32" ht="15">
      <c r="A1824" s="205" t="s">
        <v>19425</v>
      </c>
      <c r="B1824" s="364" t="s">
        <v>13591</v>
      </c>
      <c r="C1824" s="277" t="s">
        <v>19426</v>
      </c>
      <c r="D1824" s="359" t="s">
        <v>12628</v>
      </c>
      <c r="E1824" s="359" t="s">
        <v>19373</v>
      </c>
      <c r="F1824" s="359" t="s">
        <v>19373</v>
      </c>
      <c r="G1824" s="217" t="s">
        <v>19427</v>
      </c>
      <c r="I1824" s="387">
        <v>42291</v>
      </c>
      <c r="K1824" s="276" t="s">
        <v>19430</v>
      </c>
      <c r="L1824" s="395" t="s">
        <v>19431</v>
      </c>
      <c r="N1824" s="223" t="s">
        <v>17046</v>
      </c>
      <c r="O1824" s="517" t="s">
        <v>18849</v>
      </c>
      <c r="P1824" s="222"/>
      <c r="Q1824" s="223"/>
      <c r="R1824" s="224"/>
      <c r="S1824" s="518" t="s">
        <v>605</v>
      </c>
      <c r="T1824" s="226">
        <v>0</v>
      </c>
      <c r="U1824" s="205" t="s">
        <v>19377</v>
      </c>
      <c r="W1824" s="230" t="s">
        <v>19378</v>
      </c>
      <c r="Z1824" s="520" t="s">
        <v>19432</v>
      </c>
      <c r="AA1824" s="521"/>
      <c r="AB1824" s="522">
        <v>1</v>
      </c>
      <c r="AC1824" s="523"/>
      <c r="AD1824" s="523"/>
      <c r="AE1824" s="523"/>
      <c r="AF1824" s="523"/>
    </row>
    <row r="1825" spans="1:32" ht="15">
      <c r="A1825" s="205" t="s">
        <v>19425</v>
      </c>
      <c r="B1825" s="364" t="s">
        <v>13591</v>
      </c>
      <c r="C1825" s="277" t="s">
        <v>19426</v>
      </c>
      <c r="D1825" s="359" t="s">
        <v>12628</v>
      </c>
      <c r="E1825" s="359" t="s">
        <v>19373</v>
      </c>
      <c r="F1825" s="359" t="s">
        <v>19373</v>
      </c>
      <c r="G1825" s="217" t="s">
        <v>19427</v>
      </c>
      <c r="I1825" s="387">
        <v>42291</v>
      </c>
      <c r="K1825" s="276" t="s">
        <v>19433</v>
      </c>
      <c r="L1825" s="395" t="s">
        <v>19434</v>
      </c>
      <c r="N1825" s="223" t="s">
        <v>17046</v>
      </c>
      <c r="O1825" s="517" t="s">
        <v>18849</v>
      </c>
      <c r="P1825" s="222"/>
      <c r="Q1825" s="223"/>
      <c r="R1825" s="224"/>
      <c r="S1825" s="518" t="s">
        <v>605</v>
      </c>
      <c r="T1825" s="226">
        <v>0</v>
      </c>
      <c r="U1825" s="205" t="s">
        <v>19377</v>
      </c>
      <c r="W1825" s="230" t="s">
        <v>19378</v>
      </c>
      <c r="Z1825" s="520" t="s">
        <v>19435</v>
      </c>
      <c r="AA1825" s="521"/>
      <c r="AB1825" s="522">
        <v>1</v>
      </c>
      <c r="AC1825" s="523"/>
      <c r="AD1825" s="523"/>
      <c r="AE1825" s="523"/>
      <c r="AF1825" s="523"/>
    </row>
    <row r="1826" spans="1:32" ht="15">
      <c r="A1826" s="205" t="s">
        <v>19425</v>
      </c>
      <c r="B1826" s="364" t="s">
        <v>13591</v>
      </c>
      <c r="C1826" s="277" t="s">
        <v>19426</v>
      </c>
      <c r="D1826" s="359" t="s">
        <v>12628</v>
      </c>
      <c r="E1826" s="359" t="s">
        <v>19373</v>
      </c>
      <c r="F1826" s="359" t="s">
        <v>19373</v>
      </c>
      <c r="G1826" s="217" t="s">
        <v>19427</v>
      </c>
      <c r="I1826" s="387">
        <v>42291</v>
      </c>
      <c r="K1826" s="276" t="s">
        <v>19436</v>
      </c>
      <c r="L1826" s="395" t="s">
        <v>19437</v>
      </c>
      <c r="N1826" s="223" t="s">
        <v>17046</v>
      </c>
      <c r="O1826" s="517" t="s">
        <v>18849</v>
      </c>
      <c r="P1826" s="222"/>
      <c r="Q1826" s="223"/>
      <c r="R1826" s="224"/>
      <c r="S1826" s="518" t="s">
        <v>605</v>
      </c>
      <c r="T1826" s="226">
        <v>0</v>
      </c>
      <c r="U1826" s="205" t="s">
        <v>19377</v>
      </c>
      <c r="W1826" s="230" t="s">
        <v>19378</v>
      </c>
      <c r="Z1826" s="520" t="s">
        <v>19438</v>
      </c>
      <c r="AA1826" s="521"/>
      <c r="AB1826" s="522">
        <v>1</v>
      </c>
      <c r="AC1826" s="523"/>
      <c r="AD1826" s="523"/>
      <c r="AE1826" s="523"/>
      <c r="AF1826" s="523"/>
    </row>
    <row r="1827" spans="1:32" ht="15">
      <c r="A1827" s="205" t="s">
        <v>19425</v>
      </c>
      <c r="B1827" s="364" t="s">
        <v>13591</v>
      </c>
      <c r="C1827" s="277" t="s">
        <v>19426</v>
      </c>
      <c r="D1827" s="359" t="s">
        <v>12628</v>
      </c>
      <c r="E1827" s="359" t="s">
        <v>19373</v>
      </c>
      <c r="F1827" s="359" t="s">
        <v>19373</v>
      </c>
      <c r="G1827" s="217" t="s">
        <v>19427</v>
      </c>
      <c r="I1827" s="387">
        <v>42291</v>
      </c>
      <c r="K1827" s="276" t="s">
        <v>19439</v>
      </c>
      <c r="L1827" s="395" t="s">
        <v>19440</v>
      </c>
      <c r="N1827" s="223" t="s">
        <v>17046</v>
      </c>
      <c r="O1827" s="517" t="s">
        <v>18849</v>
      </c>
      <c r="P1827" s="222"/>
      <c r="Q1827" s="223"/>
      <c r="R1827" s="224"/>
      <c r="S1827" s="518" t="s">
        <v>605</v>
      </c>
      <c r="T1827" s="226">
        <v>0</v>
      </c>
      <c r="U1827" s="205" t="s">
        <v>19377</v>
      </c>
      <c r="W1827" s="230" t="s">
        <v>19378</v>
      </c>
      <c r="Z1827" s="520" t="s">
        <v>19441</v>
      </c>
      <c r="AA1827" s="521"/>
      <c r="AB1827" s="522">
        <v>1</v>
      </c>
      <c r="AC1827" s="523"/>
      <c r="AD1827" s="523"/>
      <c r="AE1827" s="523"/>
      <c r="AF1827" s="523"/>
    </row>
    <row r="1828" spans="1:32" ht="15">
      <c r="A1828" s="205" t="s">
        <v>19425</v>
      </c>
      <c r="B1828" s="364" t="s">
        <v>13591</v>
      </c>
      <c r="C1828" s="277" t="s">
        <v>19426</v>
      </c>
      <c r="D1828" s="359" t="s">
        <v>12628</v>
      </c>
      <c r="E1828" s="359" t="s">
        <v>19373</v>
      </c>
      <c r="F1828" s="359" t="s">
        <v>19373</v>
      </c>
      <c r="G1828" s="217" t="s">
        <v>19427</v>
      </c>
      <c r="I1828" s="387">
        <v>42291</v>
      </c>
      <c r="K1828" s="277" t="s">
        <v>19259</v>
      </c>
      <c r="L1828" s="277" t="s">
        <v>19260</v>
      </c>
      <c r="N1828" s="223" t="s">
        <v>17046</v>
      </c>
      <c r="O1828" s="517" t="s">
        <v>18849</v>
      </c>
      <c r="P1828" s="222"/>
      <c r="Q1828" s="223"/>
      <c r="R1828" s="224"/>
      <c r="S1828" s="518" t="s">
        <v>605</v>
      </c>
      <c r="T1828" s="226">
        <v>0</v>
      </c>
      <c r="U1828" s="205" t="s">
        <v>19377</v>
      </c>
      <c r="W1828" s="230" t="s">
        <v>19378</v>
      </c>
      <c r="Z1828" s="520" t="s">
        <v>19442</v>
      </c>
      <c r="AA1828" s="521"/>
      <c r="AB1828" s="522">
        <v>1</v>
      </c>
      <c r="AC1828" s="523"/>
      <c r="AD1828" s="523"/>
      <c r="AE1828" s="523"/>
      <c r="AF1828" s="523"/>
    </row>
    <row r="1829" spans="1:32" ht="15">
      <c r="A1829" s="205" t="s">
        <v>19425</v>
      </c>
      <c r="B1829" s="364" t="s">
        <v>13591</v>
      </c>
      <c r="C1829" s="277" t="s">
        <v>19426</v>
      </c>
      <c r="D1829" s="359" t="s">
        <v>12628</v>
      </c>
      <c r="E1829" s="359" t="s">
        <v>19373</v>
      </c>
      <c r="F1829" s="359" t="s">
        <v>19373</v>
      </c>
      <c r="G1829" s="217" t="s">
        <v>19427</v>
      </c>
      <c r="I1829" s="387">
        <v>42291</v>
      </c>
      <c r="K1829" s="277" t="s">
        <v>19265</v>
      </c>
      <c r="L1829" s="277" t="s">
        <v>19266</v>
      </c>
      <c r="N1829" s="223" t="s">
        <v>17046</v>
      </c>
      <c r="O1829" s="517" t="s">
        <v>18849</v>
      </c>
      <c r="P1829" s="222"/>
      <c r="Q1829" s="223"/>
      <c r="R1829" s="224"/>
      <c r="S1829" s="518" t="s">
        <v>605</v>
      </c>
      <c r="T1829" s="226">
        <v>0</v>
      </c>
      <c r="U1829" s="205" t="s">
        <v>19377</v>
      </c>
      <c r="W1829" s="230" t="s">
        <v>19378</v>
      </c>
      <c r="Z1829" s="520" t="s">
        <v>19443</v>
      </c>
      <c r="AA1829" s="521"/>
      <c r="AB1829" s="522">
        <v>1</v>
      </c>
      <c r="AC1829" s="523"/>
      <c r="AD1829" s="523"/>
      <c r="AE1829" s="523"/>
      <c r="AF1829" s="523"/>
    </row>
    <row r="1830" spans="1:32" ht="15">
      <c r="A1830" s="205" t="s">
        <v>19425</v>
      </c>
      <c r="B1830" s="364" t="s">
        <v>13591</v>
      </c>
      <c r="C1830" s="277" t="s">
        <v>19426</v>
      </c>
      <c r="D1830" s="359" t="s">
        <v>12628</v>
      </c>
      <c r="E1830" s="359" t="s">
        <v>19373</v>
      </c>
      <c r="F1830" s="359" t="s">
        <v>19373</v>
      </c>
      <c r="G1830" s="217" t="s">
        <v>19427</v>
      </c>
      <c r="I1830" s="387">
        <v>42291</v>
      </c>
      <c r="K1830" s="277" t="s">
        <v>19444</v>
      </c>
      <c r="L1830" s="277"/>
      <c r="N1830" s="223" t="s">
        <v>17046</v>
      </c>
      <c r="O1830" s="517" t="s">
        <v>18849</v>
      </c>
      <c r="P1830" s="222"/>
      <c r="Q1830" s="223"/>
      <c r="R1830" s="224"/>
      <c r="S1830" s="518" t="s">
        <v>605</v>
      </c>
      <c r="T1830" s="226">
        <v>0</v>
      </c>
      <c r="U1830" s="205" t="s">
        <v>19377</v>
      </c>
      <c r="W1830" s="230" t="s">
        <v>19378</v>
      </c>
      <c r="Z1830" s="524" t="s">
        <v>19445</v>
      </c>
      <c r="AA1830" s="525"/>
      <c r="AB1830" s="522">
        <v>1</v>
      </c>
      <c r="AC1830" s="523"/>
      <c r="AD1830" s="523"/>
      <c r="AE1830" s="523"/>
      <c r="AF1830" s="523"/>
    </row>
    <row r="1831" spans="1:32">
      <c r="A1831" s="526"/>
      <c r="B1831" s="526"/>
    </row>
    <row r="1832" spans="1:32" ht="15">
      <c r="A1832" s="527" t="s">
        <v>19446</v>
      </c>
      <c r="B1832" s="528" t="s">
        <v>19447</v>
      </c>
      <c r="C1832" s="529" t="s">
        <v>19448</v>
      </c>
      <c r="D1832" s="529" t="s">
        <v>19449</v>
      </c>
      <c r="E1832" s="359" t="s">
        <v>18940</v>
      </c>
      <c r="F1832" s="359" t="s">
        <v>18940</v>
      </c>
      <c r="G1832" s="530" t="s">
        <v>19450</v>
      </c>
      <c r="I1832" s="210">
        <v>42293</v>
      </c>
      <c r="K1832" s="529" t="s">
        <v>19451</v>
      </c>
      <c r="L1832" s="531">
        <v>1</v>
      </c>
      <c r="O1832" s="517" t="s">
        <v>19452</v>
      </c>
      <c r="Q1832" s="205">
        <v>16</v>
      </c>
      <c r="S1832" s="518" t="s">
        <v>605</v>
      </c>
      <c r="U1832" s="205" t="s">
        <v>18886</v>
      </c>
      <c r="Z1832" s="508" t="s">
        <v>19453</v>
      </c>
      <c r="AB1832" s="508">
        <v>6.25E-2</v>
      </c>
      <c r="AC1832" s="508"/>
    </row>
    <row r="1833" spans="1:32" ht="15">
      <c r="A1833" s="527" t="s">
        <v>19446</v>
      </c>
      <c r="B1833" s="528" t="s">
        <v>19447</v>
      </c>
      <c r="C1833" s="529" t="s">
        <v>19448</v>
      </c>
      <c r="D1833" s="529" t="s">
        <v>19449</v>
      </c>
      <c r="E1833" s="359" t="s">
        <v>18940</v>
      </c>
      <c r="F1833" s="359" t="s">
        <v>18940</v>
      </c>
      <c r="G1833" s="530" t="s">
        <v>19450</v>
      </c>
      <c r="I1833" s="210">
        <v>42293</v>
      </c>
      <c r="K1833" s="529" t="s">
        <v>19454</v>
      </c>
      <c r="L1833" s="531">
        <v>2</v>
      </c>
      <c r="O1833" s="517" t="s">
        <v>19452</v>
      </c>
      <c r="Q1833" s="205">
        <v>16</v>
      </c>
      <c r="S1833" s="518" t="s">
        <v>605</v>
      </c>
      <c r="U1833" s="205" t="s">
        <v>18886</v>
      </c>
      <c r="Z1833" s="508" t="s">
        <v>19453</v>
      </c>
      <c r="AB1833" s="508">
        <v>6.25E-2</v>
      </c>
      <c r="AC1833" s="508"/>
    </row>
    <row r="1834" spans="1:32" ht="15">
      <c r="A1834" s="527" t="s">
        <v>19446</v>
      </c>
      <c r="B1834" s="528" t="s">
        <v>19447</v>
      </c>
      <c r="C1834" s="529" t="s">
        <v>19448</v>
      </c>
      <c r="D1834" s="529" t="s">
        <v>19449</v>
      </c>
      <c r="E1834" s="359" t="s">
        <v>18940</v>
      </c>
      <c r="F1834" s="359" t="s">
        <v>18940</v>
      </c>
      <c r="G1834" s="530" t="s">
        <v>19450</v>
      </c>
      <c r="I1834" s="210">
        <v>42293</v>
      </c>
      <c r="K1834" s="529" t="s">
        <v>19455</v>
      </c>
      <c r="L1834" s="531">
        <v>3</v>
      </c>
      <c r="O1834" s="517" t="s">
        <v>19452</v>
      </c>
      <c r="Q1834" s="205">
        <v>16</v>
      </c>
      <c r="S1834" s="518" t="s">
        <v>605</v>
      </c>
      <c r="U1834" s="205" t="s">
        <v>18886</v>
      </c>
      <c r="Z1834" s="508" t="s">
        <v>19453</v>
      </c>
      <c r="AB1834" s="508">
        <v>6.25E-2</v>
      </c>
      <c r="AC1834" s="508"/>
    </row>
    <row r="1835" spans="1:32" ht="15">
      <c r="A1835" s="527" t="s">
        <v>19446</v>
      </c>
      <c r="B1835" s="528" t="s">
        <v>19447</v>
      </c>
      <c r="C1835" s="529" t="s">
        <v>19448</v>
      </c>
      <c r="D1835" s="529" t="s">
        <v>19449</v>
      </c>
      <c r="E1835" s="359" t="s">
        <v>18940</v>
      </c>
      <c r="F1835" s="359" t="s">
        <v>18940</v>
      </c>
      <c r="G1835" s="530" t="s">
        <v>19450</v>
      </c>
      <c r="I1835" s="210">
        <v>42293</v>
      </c>
      <c r="K1835" s="529" t="s">
        <v>19456</v>
      </c>
      <c r="L1835" s="531">
        <v>4</v>
      </c>
      <c r="O1835" s="517" t="s">
        <v>19452</v>
      </c>
      <c r="Q1835" s="205">
        <v>16</v>
      </c>
      <c r="S1835" s="518" t="s">
        <v>605</v>
      </c>
      <c r="U1835" s="205" t="s">
        <v>18886</v>
      </c>
      <c r="Z1835" s="508" t="s">
        <v>19453</v>
      </c>
      <c r="AB1835" s="508">
        <v>6.25E-2</v>
      </c>
      <c r="AC1835" s="508"/>
    </row>
    <row r="1836" spans="1:32" ht="15">
      <c r="A1836" s="527" t="s">
        <v>19446</v>
      </c>
      <c r="B1836" s="528" t="s">
        <v>19447</v>
      </c>
      <c r="C1836" s="529" t="s">
        <v>19448</v>
      </c>
      <c r="D1836" s="529" t="s">
        <v>19449</v>
      </c>
      <c r="E1836" s="359" t="s">
        <v>18940</v>
      </c>
      <c r="F1836" s="359" t="s">
        <v>18940</v>
      </c>
      <c r="G1836" s="530" t="s">
        <v>19450</v>
      </c>
      <c r="I1836" s="210">
        <v>42293</v>
      </c>
      <c r="K1836" s="529" t="s">
        <v>19457</v>
      </c>
      <c r="L1836" s="531">
        <v>5</v>
      </c>
      <c r="O1836" s="517" t="s">
        <v>19452</v>
      </c>
      <c r="Q1836" s="205">
        <v>16</v>
      </c>
      <c r="S1836" s="518" t="s">
        <v>605</v>
      </c>
      <c r="U1836" s="205" t="s">
        <v>18886</v>
      </c>
      <c r="Z1836" s="508" t="s">
        <v>19453</v>
      </c>
      <c r="AB1836" s="508">
        <v>6.25E-2</v>
      </c>
      <c r="AC1836" s="508"/>
    </row>
    <row r="1837" spans="1:32" ht="15">
      <c r="A1837" s="527" t="s">
        <v>19446</v>
      </c>
      <c r="B1837" s="528" t="s">
        <v>19447</v>
      </c>
      <c r="C1837" s="529" t="s">
        <v>19448</v>
      </c>
      <c r="D1837" s="529" t="s">
        <v>19449</v>
      </c>
      <c r="E1837" s="359" t="s">
        <v>18940</v>
      </c>
      <c r="F1837" s="359" t="s">
        <v>18940</v>
      </c>
      <c r="G1837" s="530" t="s">
        <v>19450</v>
      </c>
      <c r="I1837" s="210">
        <v>42293</v>
      </c>
      <c r="K1837" s="529" t="s">
        <v>19458</v>
      </c>
      <c r="L1837" s="531">
        <v>6</v>
      </c>
      <c r="O1837" s="517" t="s">
        <v>19452</v>
      </c>
      <c r="Q1837" s="205">
        <v>16</v>
      </c>
      <c r="S1837" s="518" t="s">
        <v>605</v>
      </c>
      <c r="U1837" s="205" t="s">
        <v>18886</v>
      </c>
      <c r="Z1837" s="508" t="s">
        <v>19453</v>
      </c>
      <c r="AB1837" s="508">
        <v>6.25E-2</v>
      </c>
      <c r="AC1837" s="508"/>
    </row>
    <row r="1838" spans="1:32" ht="15">
      <c r="A1838" s="527" t="s">
        <v>19446</v>
      </c>
      <c r="B1838" s="528" t="s">
        <v>19447</v>
      </c>
      <c r="C1838" s="529" t="s">
        <v>19448</v>
      </c>
      <c r="D1838" s="529" t="s">
        <v>19449</v>
      </c>
      <c r="E1838" s="359" t="s">
        <v>18940</v>
      </c>
      <c r="F1838" s="359" t="s">
        <v>18940</v>
      </c>
      <c r="G1838" s="530" t="s">
        <v>19450</v>
      </c>
      <c r="I1838" s="210">
        <v>42293</v>
      </c>
      <c r="K1838" s="529" t="s">
        <v>19459</v>
      </c>
      <c r="L1838" s="531">
        <v>7</v>
      </c>
      <c r="O1838" s="517" t="s">
        <v>19452</v>
      </c>
      <c r="Q1838" s="205">
        <v>16</v>
      </c>
      <c r="S1838" s="518" t="s">
        <v>605</v>
      </c>
      <c r="U1838" s="205" t="s">
        <v>18886</v>
      </c>
      <c r="Z1838" s="508" t="s">
        <v>19453</v>
      </c>
      <c r="AB1838" s="508">
        <v>6.25E-2</v>
      </c>
      <c r="AC1838" s="508"/>
    </row>
    <row r="1839" spans="1:32" ht="15">
      <c r="A1839" s="527" t="s">
        <v>19446</v>
      </c>
      <c r="B1839" s="528" t="s">
        <v>19447</v>
      </c>
      <c r="C1839" s="529" t="s">
        <v>19448</v>
      </c>
      <c r="D1839" s="529" t="s">
        <v>19449</v>
      </c>
      <c r="E1839" s="359" t="s">
        <v>18940</v>
      </c>
      <c r="F1839" s="359" t="s">
        <v>18940</v>
      </c>
      <c r="G1839" s="530" t="s">
        <v>19450</v>
      </c>
      <c r="I1839" s="210">
        <v>42293</v>
      </c>
      <c r="K1839" s="529" t="s">
        <v>19460</v>
      </c>
      <c r="L1839" s="531">
        <v>8</v>
      </c>
      <c r="O1839" s="517" t="s">
        <v>19452</v>
      </c>
      <c r="Q1839" s="205">
        <v>16</v>
      </c>
      <c r="S1839" s="518" t="s">
        <v>605</v>
      </c>
      <c r="U1839" s="205" t="s">
        <v>18886</v>
      </c>
      <c r="Z1839" s="508" t="s">
        <v>19453</v>
      </c>
      <c r="AB1839" s="508">
        <v>6.25E-2</v>
      </c>
      <c r="AC1839" s="508"/>
    </row>
    <row r="1840" spans="1:32" ht="15">
      <c r="A1840" s="527" t="s">
        <v>19446</v>
      </c>
      <c r="B1840" s="528" t="s">
        <v>19447</v>
      </c>
      <c r="C1840" s="529" t="s">
        <v>19448</v>
      </c>
      <c r="D1840" s="529" t="s">
        <v>19449</v>
      </c>
      <c r="E1840" s="359" t="s">
        <v>18940</v>
      </c>
      <c r="F1840" s="359" t="s">
        <v>18940</v>
      </c>
      <c r="G1840" s="530" t="s">
        <v>19450</v>
      </c>
      <c r="I1840" s="210">
        <v>42293</v>
      </c>
      <c r="K1840" s="529" t="s">
        <v>19461</v>
      </c>
      <c r="L1840" s="531">
        <v>9</v>
      </c>
      <c r="O1840" s="517" t="s">
        <v>19452</v>
      </c>
      <c r="Q1840" s="205">
        <v>16</v>
      </c>
      <c r="S1840" s="518" t="s">
        <v>605</v>
      </c>
      <c r="U1840" s="205" t="s">
        <v>18886</v>
      </c>
      <c r="Z1840" s="508" t="s">
        <v>19453</v>
      </c>
      <c r="AB1840" s="508">
        <v>6.25E-2</v>
      </c>
      <c r="AC1840" s="508"/>
    </row>
    <row r="1841" spans="1:29" ht="15">
      <c r="A1841" s="527" t="s">
        <v>19446</v>
      </c>
      <c r="B1841" s="528" t="s">
        <v>19447</v>
      </c>
      <c r="C1841" s="529" t="s">
        <v>19448</v>
      </c>
      <c r="D1841" s="529" t="s">
        <v>19449</v>
      </c>
      <c r="E1841" s="359" t="s">
        <v>18940</v>
      </c>
      <c r="F1841" s="359" t="s">
        <v>18940</v>
      </c>
      <c r="G1841" s="530" t="s">
        <v>19450</v>
      </c>
      <c r="I1841" s="210">
        <v>42293</v>
      </c>
      <c r="K1841" s="529" t="s">
        <v>19462</v>
      </c>
      <c r="L1841" s="531">
        <v>10</v>
      </c>
      <c r="O1841" s="517" t="s">
        <v>19452</v>
      </c>
      <c r="Q1841" s="205">
        <v>16</v>
      </c>
      <c r="S1841" s="518" t="s">
        <v>605</v>
      </c>
      <c r="U1841" s="205" t="s">
        <v>18886</v>
      </c>
      <c r="Z1841" s="508" t="s">
        <v>19453</v>
      </c>
      <c r="AB1841" s="508">
        <v>6.25E-2</v>
      </c>
      <c r="AC1841" s="508"/>
    </row>
    <row r="1842" spans="1:29" ht="15">
      <c r="A1842" s="527" t="s">
        <v>19446</v>
      </c>
      <c r="B1842" s="528" t="s">
        <v>19447</v>
      </c>
      <c r="C1842" s="529" t="s">
        <v>19448</v>
      </c>
      <c r="D1842" s="529" t="s">
        <v>19449</v>
      </c>
      <c r="E1842" s="359" t="s">
        <v>18940</v>
      </c>
      <c r="F1842" s="359" t="s">
        <v>18940</v>
      </c>
      <c r="G1842" s="530" t="s">
        <v>19450</v>
      </c>
      <c r="I1842" s="210">
        <v>42293</v>
      </c>
      <c r="K1842" s="529" t="s">
        <v>19463</v>
      </c>
      <c r="L1842" s="531">
        <v>11</v>
      </c>
      <c r="O1842" s="517" t="s">
        <v>19452</v>
      </c>
      <c r="Q1842" s="205">
        <v>16</v>
      </c>
      <c r="S1842" s="518" t="s">
        <v>605</v>
      </c>
      <c r="U1842" s="205" t="s">
        <v>18886</v>
      </c>
      <c r="Z1842" s="508" t="s">
        <v>19453</v>
      </c>
      <c r="AB1842" s="508">
        <v>6.25E-2</v>
      </c>
      <c r="AC1842" s="508"/>
    </row>
    <row r="1843" spans="1:29" ht="15">
      <c r="A1843" s="527" t="s">
        <v>19446</v>
      </c>
      <c r="B1843" s="528" t="s">
        <v>19447</v>
      </c>
      <c r="C1843" s="529" t="s">
        <v>19448</v>
      </c>
      <c r="D1843" s="529" t="s">
        <v>19449</v>
      </c>
      <c r="E1843" s="359" t="s">
        <v>18940</v>
      </c>
      <c r="F1843" s="359" t="s">
        <v>18940</v>
      </c>
      <c r="G1843" s="530" t="s">
        <v>19450</v>
      </c>
      <c r="I1843" s="210">
        <v>42293</v>
      </c>
      <c r="K1843" s="529" t="s">
        <v>19464</v>
      </c>
      <c r="L1843" s="531">
        <v>12</v>
      </c>
      <c r="O1843" s="517" t="s">
        <v>19452</v>
      </c>
      <c r="Q1843" s="205">
        <v>16</v>
      </c>
      <c r="S1843" s="518" t="s">
        <v>605</v>
      </c>
      <c r="U1843" s="205" t="s">
        <v>18886</v>
      </c>
      <c r="Z1843" s="508" t="s">
        <v>19453</v>
      </c>
      <c r="AB1843" s="508">
        <v>6.25E-2</v>
      </c>
      <c r="AC1843" s="508"/>
    </row>
    <row r="1844" spans="1:29" ht="15">
      <c r="A1844" s="527" t="s">
        <v>19446</v>
      </c>
      <c r="B1844" s="528" t="s">
        <v>19447</v>
      </c>
      <c r="C1844" s="529" t="s">
        <v>19448</v>
      </c>
      <c r="D1844" s="529" t="s">
        <v>19449</v>
      </c>
      <c r="E1844" s="359" t="s">
        <v>18940</v>
      </c>
      <c r="F1844" s="359" t="s">
        <v>18940</v>
      </c>
      <c r="G1844" s="530" t="s">
        <v>19450</v>
      </c>
      <c r="I1844" s="210">
        <v>42293</v>
      </c>
      <c r="K1844" s="529" t="s">
        <v>19465</v>
      </c>
      <c r="L1844" s="531">
        <v>13</v>
      </c>
      <c r="O1844" s="517" t="s">
        <v>19452</v>
      </c>
      <c r="Q1844" s="205">
        <v>16</v>
      </c>
      <c r="S1844" s="518" t="s">
        <v>605</v>
      </c>
      <c r="U1844" s="205" t="s">
        <v>18886</v>
      </c>
      <c r="Z1844" s="508" t="s">
        <v>19453</v>
      </c>
      <c r="AB1844" s="508">
        <v>6.25E-2</v>
      </c>
      <c r="AC1844" s="508"/>
    </row>
    <row r="1845" spans="1:29" ht="15">
      <c r="A1845" s="527" t="s">
        <v>19446</v>
      </c>
      <c r="B1845" s="528" t="s">
        <v>19447</v>
      </c>
      <c r="C1845" s="529" t="s">
        <v>19448</v>
      </c>
      <c r="D1845" s="529" t="s">
        <v>19449</v>
      </c>
      <c r="E1845" s="359" t="s">
        <v>18940</v>
      </c>
      <c r="F1845" s="359" t="s">
        <v>18940</v>
      </c>
      <c r="G1845" s="530" t="s">
        <v>19450</v>
      </c>
      <c r="I1845" s="210">
        <v>42293</v>
      </c>
      <c r="K1845" s="529" t="s">
        <v>19466</v>
      </c>
      <c r="L1845" s="531">
        <v>14</v>
      </c>
      <c r="O1845" s="517" t="s">
        <v>19452</v>
      </c>
      <c r="Q1845" s="205">
        <v>16</v>
      </c>
      <c r="S1845" s="518" t="s">
        <v>605</v>
      </c>
      <c r="U1845" s="205" t="s">
        <v>18886</v>
      </c>
      <c r="Z1845" s="508" t="s">
        <v>19453</v>
      </c>
      <c r="AB1845" s="508">
        <v>6.25E-2</v>
      </c>
      <c r="AC1845" s="508"/>
    </row>
    <row r="1846" spans="1:29" ht="15">
      <c r="A1846" s="527" t="s">
        <v>19446</v>
      </c>
      <c r="B1846" s="528" t="s">
        <v>19447</v>
      </c>
      <c r="C1846" s="529" t="s">
        <v>19448</v>
      </c>
      <c r="D1846" s="529" t="s">
        <v>19449</v>
      </c>
      <c r="E1846" s="359" t="s">
        <v>18940</v>
      </c>
      <c r="F1846" s="359" t="s">
        <v>18940</v>
      </c>
      <c r="G1846" s="530" t="s">
        <v>19450</v>
      </c>
      <c r="I1846" s="210">
        <v>42293</v>
      </c>
      <c r="K1846" s="529" t="s">
        <v>19467</v>
      </c>
      <c r="L1846" s="531">
        <v>15</v>
      </c>
      <c r="O1846" s="517" t="s">
        <v>19452</v>
      </c>
      <c r="Q1846" s="205">
        <v>16</v>
      </c>
      <c r="S1846" s="518" t="s">
        <v>605</v>
      </c>
      <c r="U1846" s="205" t="s">
        <v>18886</v>
      </c>
      <c r="Z1846" s="508" t="s">
        <v>19453</v>
      </c>
      <c r="AB1846" s="508">
        <v>6.25E-2</v>
      </c>
      <c r="AC1846" s="508"/>
    </row>
    <row r="1847" spans="1:29" ht="15">
      <c r="A1847" s="532" t="s">
        <v>19468</v>
      </c>
      <c r="B1847" s="502" t="s">
        <v>19469</v>
      </c>
      <c r="C1847" s="533" t="s">
        <v>19292</v>
      </c>
      <c r="D1847" s="529" t="s">
        <v>19293</v>
      </c>
      <c r="E1847" s="359" t="s">
        <v>18940</v>
      </c>
      <c r="F1847" s="359" t="s">
        <v>18940</v>
      </c>
      <c r="G1847" s="530" t="s">
        <v>19470</v>
      </c>
      <c r="I1847" s="210">
        <v>42293</v>
      </c>
      <c r="K1847" s="529" t="s">
        <v>19471</v>
      </c>
      <c r="L1847" s="531" t="s">
        <v>6230</v>
      </c>
      <c r="O1847" s="517" t="s">
        <v>19452</v>
      </c>
      <c r="Q1847" s="205">
        <v>16</v>
      </c>
      <c r="S1847" s="518" t="s">
        <v>605</v>
      </c>
      <c r="U1847" s="205" t="s">
        <v>18886</v>
      </c>
      <c r="Z1847" s="508" t="s">
        <v>19453</v>
      </c>
      <c r="AB1847" s="508">
        <v>6.25E-2</v>
      </c>
      <c r="AC1847" s="508"/>
    </row>
    <row r="1848" spans="1:29" ht="15">
      <c r="A1848" s="527" t="s">
        <v>19472</v>
      </c>
      <c r="B1848" s="528" t="s">
        <v>19447</v>
      </c>
      <c r="C1848" s="529" t="s">
        <v>19448</v>
      </c>
      <c r="D1848" s="529" t="s">
        <v>19449</v>
      </c>
      <c r="E1848" s="359" t="s">
        <v>18940</v>
      </c>
      <c r="F1848" s="359" t="s">
        <v>18940</v>
      </c>
      <c r="G1848" s="530" t="s">
        <v>19450</v>
      </c>
      <c r="I1848" s="210">
        <v>42293</v>
      </c>
      <c r="K1848" s="529" t="s">
        <v>19473</v>
      </c>
      <c r="L1848" s="531">
        <v>16</v>
      </c>
      <c r="O1848" s="517" t="s">
        <v>19452</v>
      </c>
      <c r="Q1848" s="205">
        <v>16</v>
      </c>
      <c r="S1848" s="518" t="s">
        <v>605</v>
      </c>
      <c r="U1848" s="205" t="s">
        <v>18886</v>
      </c>
      <c r="Z1848" s="508" t="s">
        <v>19453</v>
      </c>
      <c r="AB1848" s="508">
        <v>6.25E-2</v>
      </c>
      <c r="AC1848" s="508"/>
    </row>
    <row r="1849" spans="1:29" ht="15">
      <c r="A1849" s="527" t="s">
        <v>19472</v>
      </c>
      <c r="B1849" s="528" t="s">
        <v>19447</v>
      </c>
      <c r="C1849" s="529" t="s">
        <v>19448</v>
      </c>
      <c r="D1849" s="529" t="s">
        <v>19449</v>
      </c>
      <c r="E1849" s="359" t="s">
        <v>18940</v>
      </c>
      <c r="F1849" s="359" t="s">
        <v>18940</v>
      </c>
      <c r="G1849" s="530" t="s">
        <v>19450</v>
      </c>
      <c r="I1849" s="210">
        <v>42293</v>
      </c>
      <c r="K1849" s="529" t="s">
        <v>19474</v>
      </c>
      <c r="L1849" s="531">
        <v>17</v>
      </c>
      <c r="O1849" s="517" t="s">
        <v>19452</v>
      </c>
      <c r="Q1849" s="205">
        <v>16</v>
      </c>
      <c r="S1849" s="518" t="s">
        <v>605</v>
      </c>
      <c r="U1849" s="205" t="s">
        <v>18886</v>
      </c>
      <c r="Z1849" s="508" t="s">
        <v>19453</v>
      </c>
      <c r="AB1849" s="508">
        <v>6.25E-2</v>
      </c>
      <c r="AC1849" s="508"/>
    </row>
    <row r="1850" spans="1:29" ht="15">
      <c r="A1850" s="527" t="s">
        <v>19472</v>
      </c>
      <c r="B1850" s="528" t="s">
        <v>19447</v>
      </c>
      <c r="C1850" s="529" t="s">
        <v>19448</v>
      </c>
      <c r="D1850" s="529" t="s">
        <v>19449</v>
      </c>
      <c r="E1850" s="359" t="s">
        <v>18940</v>
      </c>
      <c r="F1850" s="359" t="s">
        <v>18940</v>
      </c>
      <c r="G1850" s="530" t="s">
        <v>19450</v>
      </c>
      <c r="I1850" s="210">
        <v>42293</v>
      </c>
      <c r="K1850" s="529" t="s">
        <v>19475</v>
      </c>
      <c r="L1850" s="531">
        <v>18</v>
      </c>
      <c r="O1850" s="517" t="s">
        <v>19452</v>
      </c>
      <c r="Q1850" s="205">
        <v>16</v>
      </c>
      <c r="S1850" s="518" t="s">
        <v>605</v>
      </c>
      <c r="U1850" s="205" t="s">
        <v>18886</v>
      </c>
      <c r="Z1850" s="508" t="s">
        <v>19453</v>
      </c>
      <c r="AB1850" s="508">
        <v>6.25E-2</v>
      </c>
      <c r="AC1850" s="508"/>
    </row>
    <row r="1851" spans="1:29" ht="15">
      <c r="A1851" s="527" t="s">
        <v>19472</v>
      </c>
      <c r="B1851" s="528" t="s">
        <v>19447</v>
      </c>
      <c r="C1851" s="529" t="s">
        <v>19448</v>
      </c>
      <c r="D1851" s="529" t="s">
        <v>19449</v>
      </c>
      <c r="E1851" s="359" t="s">
        <v>18940</v>
      </c>
      <c r="F1851" s="359" t="s">
        <v>18940</v>
      </c>
      <c r="G1851" s="530" t="s">
        <v>19450</v>
      </c>
      <c r="I1851" s="210">
        <v>42293</v>
      </c>
      <c r="K1851" s="529" t="s">
        <v>19476</v>
      </c>
      <c r="L1851" s="531">
        <v>19</v>
      </c>
      <c r="O1851" s="517" t="s">
        <v>19452</v>
      </c>
      <c r="Q1851" s="205">
        <v>16</v>
      </c>
      <c r="S1851" s="518" t="s">
        <v>605</v>
      </c>
      <c r="U1851" s="205" t="s">
        <v>18886</v>
      </c>
      <c r="Z1851" s="508" t="s">
        <v>19453</v>
      </c>
      <c r="AB1851" s="508">
        <v>6.25E-2</v>
      </c>
      <c r="AC1851" s="508"/>
    </row>
    <row r="1852" spans="1:29" ht="15">
      <c r="A1852" s="527" t="s">
        <v>19472</v>
      </c>
      <c r="B1852" s="528" t="s">
        <v>19447</v>
      </c>
      <c r="C1852" s="529" t="s">
        <v>19448</v>
      </c>
      <c r="D1852" s="529" t="s">
        <v>19449</v>
      </c>
      <c r="E1852" s="359" t="s">
        <v>18940</v>
      </c>
      <c r="F1852" s="359" t="s">
        <v>18940</v>
      </c>
      <c r="G1852" s="530" t="s">
        <v>19450</v>
      </c>
      <c r="I1852" s="210">
        <v>42293</v>
      </c>
      <c r="K1852" s="529" t="s">
        <v>19477</v>
      </c>
      <c r="L1852" s="531">
        <v>20</v>
      </c>
      <c r="O1852" s="517" t="s">
        <v>19452</v>
      </c>
      <c r="Q1852" s="205">
        <v>16</v>
      </c>
      <c r="S1852" s="518" t="s">
        <v>605</v>
      </c>
      <c r="U1852" s="205" t="s">
        <v>18886</v>
      </c>
      <c r="Z1852" s="508" t="s">
        <v>19453</v>
      </c>
      <c r="AB1852" s="508">
        <v>6.25E-2</v>
      </c>
      <c r="AC1852" s="508"/>
    </row>
    <row r="1853" spans="1:29" ht="15">
      <c r="A1853" s="527" t="s">
        <v>19478</v>
      </c>
      <c r="B1853" s="528" t="s">
        <v>19447</v>
      </c>
      <c r="C1853" s="529" t="s">
        <v>19448</v>
      </c>
      <c r="D1853" s="529" t="s">
        <v>19449</v>
      </c>
      <c r="E1853" s="359" t="s">
        <v>18940</v>
      </c>
      <c r="F1853" s="359" t="s">
        <v>18940</v>
      </c>
      <c r="G1853" s="530" t="s">
        <v>19450</v>
      </c>
      <c r="I1853" s="210">
        <v>42293</v>
      </c>
      <c r="K1853" s="529" t="s">
        <v>19479</v>
      </c>
      <c r="L1853" s="534">
        <v>21</v>
      </c>
      <c r="O1853" s="517" t="s">
        <v>19452</v>
      </c>
      <c r="Q1853" s="205">
        <v>16</v>
      </c>
      <c r="S1853" s="518" t="s">
        <v>605</v>
      </c>
      <c r="U1853" s="205" t="s">
        <v>18886</v>
      </c>
      <c r="Z1853" s="508" t="s">
        <v>19453</v>
      </c>
      <c r="AB1853" s="508">
        <v>6.25E-2</v>
      </c>
      <c r="AC1853" s="508"/>
    </row>
    <row r="1854" spans="1:29" ht="15">
      <c r="A1854" s="527" t="s">
        <v>19478</v>
      </c>
      <c r="B1854" s="528" t="s">
        <v>19447</v>
      </c>
      <c r="C1854" s="529" t="s">
        <v>19448</v>
      </c>
      <c r="D1854" s="529" t="s">
        <v>19449</v>
      </c>
      <c r="E1854" s="359" t="s">
        <v>18940</v>
      </c>
      <c r="F1854" s="359" t="s">
        <v>18940</v>
      </c>
      <c r="G1854" s="530" t="s">
        <v>19450</v>
      </c>
      <c r="I1854" s="210">
        <v>42293</v>
      </c>
      <c r="K1854" s="529" t="s">
        <v>19480</v>
      </c>
      <c r="L1854" s="531">
        <v>22</v>
      </c>
      <c r="O1854" s="517" t="s">
        <v>19452</v>
      </c>
      <c r="Q1854" s="205">
        <v>16</v>
      </c>
      <c r="S1854" s="518" t="s">
        <v>605</v>
      </c>
      <c r="U1854" s="205" t="s">
        <v>18886</v>
      </c>
      <c r="Z1854" s="508" t="s">
        <v>19453</v>
      </c>
      <c r="AB1854" s="508">
        <v>6.25E-2</v>
      </c>
      <c r="AC1854" s="508"/>
    </row>
    <row r="1855" spans="1:29" ht="15">
      <c r="A1855" s="527" t="s">
        <v>19478</v>
      </c>
      <c r="B1855" s="528" t="s">
        <v>19447</v>
      </c>
      <c r="C1855" s="529" t="s">
        <v>19448</v>
      </c>
      <c r="D1855" s="529" t="s">
        <v>19449</v>
      </c>
      <c r="E1855" s="359" t="s">
        <v>18940</v>
      </c>
      <c r="F1855" s="359" t="s">
        <v>18940</v>
      </c>
      <c r="G1855" s="530" t="s">
        <v>19450</v>
      </c>
      <c r="I1855" s="210">
        <v>42293</v>
      </c>
      <c r="K1855" s="529" t="s">
        <v>19481</v>
      </c>
      <c r="L1855" s="531">
        <v>23</v>
      </c>
      <c r="O1855" s="517" t="s">
        <v>19452</v>
      </c>
      <c r="Q1855" s="205">
        <v>16</v>
      </c>
      <c r="S1855" s="518" t="s">
        <v>605</v>
      </c>
      <c r="U1855" s="205" t="s">
        <v>18886</v>
      </c>
      <c r="Z1855" s="508" t="s">
        <v>19453</v>
      </c>
      <c r="AB1855" s="508">
        <v>6.25E-2</v>
      </c>
      <c r="AC1855" s="508"/>
    </row>
    <row r="1856" spans="1:29" ht="15">
      <c r="A1856" s="527" t="s">
        <v>19478</v>
      </c>
      <c r="B1856" s="528" t="s">
        <v>19447</v>
      </c>
      <c r="C1856" s="529" t="s">
        <v>19448</v>
      </c>
      <c r="D1856" s="529" t="s">
        <v>19449</v>
      </c>
      <c r="E1856" s="359" t="s">
        <v>18940</v>
      </c>
      <c r="F1856" s="359" t="s">
        <v>18940</v>
      </c>
      <c r="G1856" s="530" t="s">
        <v>19450</v>
      </c>
      <c r="I1856" s="210">
        <v>42293</v>
      </c>
      <c r="K1856" s="529" t="s">
        <v>19482</v>
      </c>
      <c r="L1856" s="531">
        <v>24</v>
      </c>
      <c r="O1856" s="517" t="s">
        <v>19452</v>
      </c>
      <c r="Q1856" s="205">
        <v>16</v>
      </c>
      <c r="S1856" s="518" t="s">
        <v>605</v>
      </c>
      <c r="U1856" s="205" t="s">
        <v>18886</v>
      </c>
      <c r="Z1856" s="508" t="s">
        <v>19453</v>
      </c>
      <c r="AB1856" s="508">
        <v>6.25E-2</v>
      </c>
      <c r="AC1856" s="508"/>
    </row>
    <row r="1857" spans="1:34" ht="15">
      <c r="A1857" s="527" t="s">
        <v>19478</v>
      </c>
      <c r="B1857" s="528" t="s">
        <v>19447</v>
      </c>
      <c r="C1857" s="529" t="s">
        <v>19448</v>
      </c>
      <c r="D1857" s="529" t="s">
        <v>19449</v>
      </c>
      <c r="E1857" s="359" t="s">
        <v>18940</v>
      </c>
      <c r="F1857" s="359" t="s">
        <v>18940</v>
      </c>
      <c r="G1857" s="530" t="s">
        <v>19450</v>
      </c>
      <c r="I1857" s="210">
        <v>42293</v>
      </c>
      <c r="K1857" s="529" t="s">
        <v>19483</v>
      </c>
      <c r="L1857" s="531">
        <v>25</v>
      </c>
      <c r="O1857" s="517" t="s">
        <v>19452</v>
      </c>
      <c r="Q1857" s="205">
        <v>16</v>
      </c>
      <c r="S1857" s="518" t="s">
        <v>605</v>
      </c>
      <c r="U1857" s="205" t="s">
        <v>18886</v>
      </c>
      <c r="Z1857" s="508" t="s">
        <v>19453</v>
      </c>
      <c r="AB1857" s="508">
        <v>6.25E-2</v>
      </c>
      <c r="AC1857" s="508"/>
    </row>
    <row r="1858" spans="1:34" ht="15">
      <c r="A1858" s="527" t="s">
        <v>19478</v>
      </c>
      <c r="B1858" s="528" t="s">
        <v>19447</v>
      </c>
      <c r="C1858" s="529" t="s">
        <v>19448</v>
      </c>
      <c r="D1858" s="529" t="s">
        <v>19449</v>
      </c>
      <c r="E1858" s="359" t="s">
        <v>18940</v>
      </c>
      <c r="F1858" s="359" t="s">
        <v>18940</v>
      </c>
      <c r="G1858" s="530" t="s">
        <v>19450</v>
      </c>
      <c r="I1858" s="210">
        <v>42293</v>
      </c>
      <c r="K1858" s="529" t="s">
        <v>19484</v>
      </c>
      <c r="L1858" s="531">
        <v>26</v>
      </c>
      <c r="O1858" s="517" t="s">
        <v>19452</v>
      </c>
      <c r="Q1858" s="205">
        <v>16</v>
      </c>
      <c r="S1858" s="518" t="s">
        <v>605</v>
      </c>
      <c r="U1858" s="205" t="s">
        <v>18886</v>
      </c>
      <c r="Z1858" s="508" t="s">
        <v>19453</v>
      </c>
      <c r="AB1858" s="508">
        <v>6.25E-2</v>
      </c>
      <c r="AC1858" s="508"/>
    </row>
    <row r="1859" spans="1:34" ht="15">
      <c r="A1859" s="527" t="s">
        <v>19478</v>
      </c>
      <c r="B1859" s="528" t="s">
        <v>19447</v>
      </c>
      <c r="C1859" s="529" t="s">
        <v>19448</v>
      </c>
      <c r="D1859" s="529" t="s">
        <v>19449</v>
      </c>
      <c r="E1859" s="359" t="s">
        <v>18940</v>
      </c>
      <c r="F1859" s="359" t="s">
        <v>18940</v>
      </c>
      <c r="G1859" s="530" t="s">
        <v>19450</v>
      </c>
      <c r="I1859" s="210">
        <v>42293</v>
      </c>
      <c r="K1859" s="529" t="s">
        <v>19485</v>
      </c>
      <c r="L1859" s="531">
        <v>27</v>
      </c>
      <c r="O1859" s="517" t="s">
        <v>19452</v>
      </c>
      <c r="Q1859" s="205">
        <v>16</v>
      </c>
      <c r="S1859" s="518" t="s">
        <v>605</v>
      </c>
      <c r="U1859" s="205" t="s">
        <v>18886</v>
      </c>
      <c r="Z1859" s="508" t="s">
        <v>19453</v>
      </c>
      <c r="AB1859" s="508">
        <v>6.25E-2</v>
      </c>
      <c r="AC1859" s="508"/>
    </row>
    <row r="1860" spans="1:34" ht="15">
      <c r="A1860" s="527" t="s">
        <v>19478</v>
      </c>
      <c r="B1860" s="528" t="s">
        <v>19447</v>
      </c>
      <c r="C1860" s="529" t="s">
        <v>19448</v>
      </c>
      <c r="D1860" s="529" t="s">
        <v>19449</v>
      </c>
      <c r="E1860" s="359" t="s">
        <v>18940</v>
      </c>
      <c r="F1860" s="359" t="s">
        <v>18940</v>
      </c>
      <c r="G1860" s="530" t="s">
        <v>19450</v>
      </c>
      <c r="I1860" s="210">
        <v>42293</v>
      </c>
      <c r="K1860" s="529" t="s">
        <v>19486</v>
      </c>
      <c r="L1860" s="531">
        <v>28</v>
      </c>
      <c r="O1860" s="517" t="s">
        <v>19452</v>
      </c>
      <c r="Q1860" s="205">
        <v>16</v>
      </c>
      <c r="S1860" s="518" t="s">
        <v>605</v>
      </c>
      <c r="U1860" s="205" t="s">
        <v>18886</v>
      </c>
      <c r="Z1860" s="508" t="s">
        <v>19453</v>
      </c>
      <c r="AB1860" s="508">
        <v>6.25E-2</v>
      </c>
      <c r="AC1860" s="508"/>
    </row>
    <row r="1861" spans="1:34" ht="15">
      <c r="A1861" s="527" t="s">
        <v>19478</v>
      </c>
      <c r="B1861" s="528" t="s">
        <v>19447</v>
      </c>
      <c r="C1861" s="529" t="s">
        <v>19448</v>
      </c>
      <c r="D1861" s="529" t="s">
        <v>19449</v>
      </c>
      <c r="E1861" s="359" t="s">
        <v>18940</v>
      </c>
      <c r="F1861" s="359" t="s">
        <v>18940</v>
      </c>
      <c r="G1861" s="530" t="s">
        <v>19450</v>
      </c>
      <c r="I1861" s="210">
        <v>42293</v>
      </c>
      <c r="K1861" s="529" t="s">
        <v>19487</v>
      </c>
      <c r="L1861" s="531">
        <v>29</v>
      </c>
      <c r="O1861" s="517" t="s">
        <v>19452</v>
      </c>
      <c r="Q1861" s="205">
        <v>16</v>
      </c>
      <c r="S1861" s="518" t="s">
        <v>605</v>
      </c>
      <c r="U1861" s="205" t="s">
        <v>18886</v>
      </c>
      <c r="Z1861" s="508" t="s">
        <v>19453</v>
      </c>
      <c r="AB1861" s="508">
        <v>6.25E-2</v>
      </c>
      <c r="AC1861" s="508"/>
    </row>
    <row r="1862" spans="1:34" ht="15">
      <c r="A1862" s="532" t="s">
        <v>19468</v>
      </c>
      <c r="B1862" s="502" t="s">
        <v>19469</v>
      </c>
      <c r="C1862" s="533" t="s">
        <v>19292</v>
      </c>
      <c r="D1862" s="529" t="s">
        <v>19293</v>
      </c>
      <c r="E1862" s="359" t="s">
        <v>18940</v>
      </c>
      <c r="F1862" s="359" t="s">
        <v>18940</v>
      </c>
      <c r="G1862" s="530" t="s">
        <v>19470</v>
      </c>
      <c r="I1862" s="210">
        <v>42293</v>
      </c>
      <c r="K1862" s="529" t="s">
        <v>19471</v>
      </c>
      <c r="L1862" s="531" t="s">
        <v>6230</v>
      </c>
      <c r="O1862" s="517" t="s">
        <v>19452</v>
      </c>
      <c r="Q1862" s="205">
        <v>16</v>
      </c>
      <c r="S1862" s="518" t="s">
        <v>605</v>
      </c>
      <c r="U1862" s="205" t="s">
        <v>18886</v>
      </c>
      <c r="Z1862" s="508" t="s">
        <v>19453</v>
      </c>
      <c r="AB1862" s="508">
        <v>6.25E-2</v>
      </c>
      <c r="AC1862" s="508"/>
    </row>
    <row r="1863" spans="1:34" ht="15">
      <c r="A1863" s="532" t="s">
        <v>19468</v>
      </c>
      <c r="B1863" s="502" t="s">
        <v>19469</v>
      </c>
      <c r="C1863" s="533" t="s">
        <v>19292</v>
      </c>
      <c r="D1863" s="529" t="s">
        <v>19293</v>
      </c>
      <c r="E1863" s="359" t="s">
        <v>18940</v>
      </c>
      <c r="F1863" s="359" t="s">
        <v>18940</v>
      </c>
      <c r="G1863" s="530" t="s">
        <v>19470</v>
      </c>
      <c r="I1863" s="210">
        <v>42293</v>
      </c>
      <c r="K1863" s="529" t="s">
        <v>19471</v>
      </c>
      <c r="L1863" s="531" t="s">
        <v>6230</v>
      </c>
      <c r="O1863" s="517" t="s">
        <v>19452</v>
      </c>
      <c r="Q1863" s="205">
        <v>16</v>
      </c>
      <c r="S1863" s="518" t="s">
        <v>605</v>
      </c>
      <c r="U1863" s="205" t="s">
        <v>18886</v>
      </c>
      <c r="Z1863" s="508" t="s">
        <v>19453</v>
      </c>
      <c r="AB1863" s="508">
        <v>6.25E-2</v>
      </c>
      <c r="AC1863" s="508"/>
    </row>
    <row r="1865" spans="1:34" ht="17.25">
      <c r="A1865" s="535" t="s">
        <v>19488</v>
      </c>
      <c r="B1865" s="218" t="s">
        <v>1033</v>
      </c>
      <c r="C1865" s="536" t="s">
        <v>18783</v>
      </c>
      <c r="D1865" s="537" t="s">
        <v>18784</v>
      </c>
      <c r="E1865" s="359" t="s">
        <v>18940</v>
      </c>
      <c r="F1865" s="359" t="s">
        <v>18940</v>
      </c>
      <c r="G1865" s="204" t="s">
        <v>19490</v>
      </c>
      <c r="H1865" s="219" t="s">
        <v>19489</v>
      </c>
      <c r="I1865" s="210">
        <v>42297</v>
      </c>
      <c r="J1865" s="210">
        <v>42328</v>
      </c>
      <c r="K1865" s="538" t="s">
        <v>19491</v>
      </c>
      <c r="L1865" s="538" t="s">
        <v>19491</v>
      </c>
      <c r="N1865" s="221" t="s">
        <v>19492</v>
      </c>
      <c r="O1865" s="224" t="s">
        <v>16279</v>
      </c>
      <c r="Q1865" s="223">
        <v>32</v>
      </c>
      <c r="R1865" s="224" t="s">
        <v>6603</v>
      </c>
      <c r="S1865" s="225" t="s">
        <v>19493</v>
      </c>
      <c r="T1865" s="230">
        <v>1</v>
      </c>
      <c r="U1865" s="218" t="s">
        <v>16280</v>
      </c>
      <c r="V1865" s="224" t="s">
        <v>19494</v>
      </c>
      <c r="W1865" s="230">
        <v>50</v>
      </c>
      <c r="Y1865" s="539" t="s">
        <v>13632</v>
      </c>
      <c r="Z1865" s="222" t="s">
        <v>19495</v>
      </c>
      <c r="AB1865" s="231">
        <v>4</v>
      </c>
    </row>
    <row r="1866" spans="1:34" ht="17.25">
      <c r="A1866" s="535" t="s">
        <v>19488</v>
      </c>
      <c r="B1866" s="218" t="s">
        <v>1033</v>
      </c>
      <c r="C1866" s="536" t="s">
        <v>18783</v>
      </c>
      <c r="D1866" s="537" t="s">
        <v>18784</v>
      </c>
      <c r="E1866" s="359" t="s">
        <v>18940</v>
      </c>
      <c r="F1866" s="359" t="s">
        <v>18940</v>
      </c>
      <c r="G1866" s="204" t="s">
        <v>19490</v>
      </c>
      <c r="H1866" s="219" t="s">
        <v>19489</v>
      </c>
      <c r="I1866" s="210">
        <v>42297</v>
      </c>
      <c r="J1866" s="210">
        <v>42328</v>
      </c>
      <c r="K1866" s="538" t="s">
        <v>19496</v>
      </c>
      <c r="L1866" s="538" t="s">
        <v>19496</v>
      </c>
      <c r="N1866" s="221" t="s">
        <v>19492</v>
      </c>
      <c r="O1866" s="224" t="s">
        <v>16279</v>
      </c>
      <c r="Q1866" s="223">
        <v>32</v>
      </c>
      <c r="R1866" s="224" t="s">
        <v>6603</v>
      </c>
      <c r="S1866" s="225" t="s">
        <v>19493</v>
      </c>
      <c r="T1866" s="230">
        <v>1</v>
      </c>
      <c r="U1866" s="218" t="s">
        <v>16280</v>
      </c>
      <c r="V1866" s="224" t="s">
        <v>19494</v>
      </c>
      <c r="W1866" s="230">
        <v>50</v>
      </c>
      <c r="Y1866" s="539" t="s">
        <v>13632</v>
      </c>
      <c r="Z1866" s="222" t="s">
        <v>19497</v>
      </c>
      <c r="AB1866" s="231">
        <v>4</v>
      </c>
    </row>
    <row r="1868" spans="1:34" ht="14.25">
      <c r="A1868" s="540" t="s">
        <v>19498</v>
      </c>
      <c r="B1868" s="541" t="s">
        <v>13591</v>
      </c>
      <c r="C1868" s="540" t="s">
        <v>19499</v>
      </c>
      <c r="D1868" s="540" t="s">
        <v>17043</v>
      </c>
      <c r="E1868" s="540" t="s">
        <v>12182</v>
      </c>
      <c r="F1868" s="540" t="s">
        <v>12182</v>
      </c>
      <c r="H1868" s="540" t="s">
        <v>19500</v>
      </c>
      <c r="I1868" s="387">
        <v>42298</v>
      </c>
      <c r="J1868" s="210"/>
      <c r="K1868" s="542" t="s">
        <v>19501</v>
      </c>
      <c r="L1868" s="542" t="s">
        <v>19502</v>
      </c>
      <c r="N1868" s="543" t="s">
        <v>14352</v>
      </c>
      <c r="O1868" s="544" t="s">
        <v>18849</v>
      </c>
      <c r="P1868" s="540" t="s">
        <v>19503</v>
      </c>
      <c r="Q1868" s="540" t="s">
        <v>19503</v>
      </c>
      <c r="R1868" s="540"/>
      <c r="S1868" s="545" t="s">
        <v>19504</v>
      </c>
      <c r="T1868" s="546">
        <v>148</v>
      </c>
      <c r="U1868" s="544" t="s">
        <v>19503</v>
      </c>
      <c r="V1868" s="546" t="s">
        <v>19503</v>
      </c>
      <c r="W1868" s="546" t="s">
        <v>19503</v>
      </c>
      <c r="X1868" s="546"/>
      <c r="Z1868" s="547" t="s">
        <v>19505</v>
      </c>
      <c r="AE1868" s="210"/>
      <c r="AF1868" s="210"/>
      <c r="AG1868" s="210"/>
      <c r="AH1868" s="210"/>
    </row>
  </sheetData>
  <mergeCells count="62">
    <mergeCell ref="AA1503:AE1503"/>
    <mergeCell ref="W1505:W1512"/>
    <mergeCell ref="Y1505:Y1512"/>
    <mergeCell ref="W1513:W1520"/>
    <mergeCell ref="Y1513:Y1520"/>
    <mergeCell ref="X1307:X1314"/>
    <mergeCell ref="Z1307:Z1314"/>
    <mergeCell ref="W1621:W1668"/>
    <mergeCell ref="Y1621:Y1668"/>
    <mergeCell ref="W1669:W1716"/>
    <mergeCell ref="Y1669:Y1716"/>
    <mergeCell ref="W1521:W1528"/>
    <mergeCell ref="Y1521:Y1525"/>
    <mergeCell ref="Y1526:Y1528"/>
    <mergeCell ref="AA1502:AE1502"/>
    <mergeCell ref="AC804:AC813"/>
    <mergeCell ref="AB809:AB811"/>
    <mergeCell ref="AC814:AC822"/>
    <mergeCell ref="AB819:AB820"/>
    <mergeCell ref="AC823:AC830"/>
    <mergeCell ref="AC831:AC838"/>
    <mergeCell ref="AB842:AB849"/>
    <mergeCell ref="AB850:AB856"/>
    <mergeCell ref="AA1175:AA1182"/>
    <mergeCell ref="AC785:AC793"/>
    <mergeCell ref="AB790:AB791"/>
    <mergeCell ref="AC794:AC803"/>
    <mergeCell ref="AB800:AB801"/>
    <mergeCell ref="AB802:AB803"/>
    <mergeCell ref="AB745:AB752"/>
    <mergeCell ref="AC767:AC775"/>
    <mergeCell ref="AB772:AB773"/>
    <mergeCell ref="AC776:AC784"/>
    <mergeCell ref="AB782:AB783"/>
    <mergeCell ref="T587:T594"/>
    <mergeCell ref="X587:X594"/>
    <mergeCell ref="T579:T586"/>
    <mergeCell ref="X579:X586"/>
    <mergeCell ref="X643:X697"/>
    <mergeCell ref="V518:V522"/>
    <mergeCell ref="X567:X572"/>
    <mergeCell ref="AB567:AB572"/>
    <mergeCell ref="X573:X574"/>
    <mergeCell ref="AB573:AB574"/>
    <mergeCell ref="Z443:Z445"/>
    <mergeCell ref="Z446:Z447"/>
    <mergeCell ref="V510:V517"/>
    <mergeCell ref="T267:T282"/>
    <mergeCell ref="T283:T298"/>
    <mergeCell ref="T299:T314"/>
    <mergeCell ref="T315:T330"/>
    <mergeCell ref="T331:T346"/>
    <mergeCell ref="T347:T362"/>
    <mergeCell ref="T384:T399"/>
    <mergeCell ref="T400:T415"/>
    <mergeCell ref="T417:T432"/>
    <mergeCell ref="T251:T266"/>
    <mergeCell ref="Z19:Z34"/>
    <mergeCell ref="T187:T202"/>
    <mergeCell ref="T203:T218"/>
    <mergeCell ref="T219:T234"/>
    <mergeCell ref="T235:T250"/>
  </mergeCells>
  <phoneticPr fontId="4" type="noConversion"/>
  <conditionalFormatting sqref="L754">
    <cfRule type="duplicateValues" dxfId="2" priority="3"/>
  </conditionalFormatting>
  <conditionalFormatting sqref="M860:M1147">
    <cfRule type="duplicateValues" dxfId="1" priority="2"/>
  </conditionalFormatting>
  <conditionalFormatting sqref="L1758">
    <cfRule type="duplicateValues" dxfId="0" priority="1"/>
  </conditionalFormatting>
  <dataValidations count="34">
    <dataValidation type="list" allowBlank="1" showInputMessage="1" showErrorMessage="1" sqref="B1806:B1821">
      <formula1>$A$156:$A$164</formula1>
    </dataValidation>
    <dataValidation type="list" allowBlank="1" showInputMessage="1" showErrorMessage="1" sqref="B1740:B1747">
      <formula1>$A$147:$A$155</formula1>
    </dataValidation>
    <dataValidation type="list" allowBlank="1" showInputMessage="1" showErrorMessage="1" sqref="B1530:B1589">
      <formula1>$A$200:$A$208</formula1>
    </dataValidation>
    <dataValidation type="list" allowBlank="1" showInputMessage="1" showErrorMessage="1" sqref="B187:B362">
      <formula1>$B$321:$B$329</formula1>
    </dataValidation>
    <dataValidation type="list" allowBlank="1" showInputMessage="1" showErrorMessage="1" sqref="V643:V697">
      <formula1>$A$248:$A$249</formula1>
    </dataValidation>
    <dataValidation type="list" allowBlank="1" showInputMessage="1" showErrorMessage="1" sqref="V612">
      <formula1>$A$155:$A$156</formula1>
    </dataValidation>
    <dataValidation type="list" allowBlank="1" showInputMessage="1" showErrorMessage="1" sqref="B36:B43">
      <formula1>$B$178:$B$186</formula1>
    </dataValidation>
    <dataValidation type="list" allowBlank="1" showInputMessage="1" showErrorMessage="1" sqref="B19:B34">
      <formula1>$B$170:$B$178</formula1>
    </dataValidation>
    <dataValidation type="list" allowBlank="1" showInputMessage="1" showErrorMessage="1" sqref="U45:V53">
      <formula1>$B$154:$B$155</formula1>
    </dataValidation>
    <dataValidation type="list" allowBlank="1" showInputMessage="1" showErrorMessage="1" sqref="B2:B18">
      <formula1>$B$153:$B$161</formula1>
    </dataValidation>
    <dataValidation type="list" allowBlank="1" showInputMessage="1" showErrorMessage="1" sqref="U2:V18">
      <formula1>$B$163:$B$164</formula1>
    </dataValidation>
    <dataValidation type="list" allowBlank="1" showInputMessage="1" showErrorMessage="1" sqref="U36:V43">
      <formula1>$B$188:$B$189</formula1>
    </dataValidation>
    <dataValidation type="list" allowBlank="1" showInputMessage="1" showErrorMessage="1" sqref="B83:B91 B45:B53">
      <formula1>$B$144:$B$152</formula1>
    </dataValidation>
    <dataValidation type="list" allowBlank="1" showInputMessage="1" showErrorMessage="1" sqref="B181">
      <formula1>$B$144:$B$154</formula1>
    </dataValidation>
    <dataValidation type="list" allowBlank="1" showInputMessage="1" showErrorMessage="1" sqref="U179 U185">
      <formula1>$B$150:$B$151</formula1>
    </dataValidation>
    <dataValidation type="list" allowBlank="1" showInputMessage="1" showErrorMessage="1" sqref="B179 B185">
      <formula1>$B$140:$B$148</formula1>
    </dataValidation>
    <dataValidation type="list" allowBlank="1" showInputMessage="1" showErrorMessage="1" sqref="B101:B117">
      <formula1>$B$154:$B$162</formula1>
    </dataValidation>
    <dataValidation type="list" allowBlank="1" showInputMessage="1" showErrorMessage="1" sqref="B119:B127 B129 B93:B99">
      <formula1>$B$146:$B$154</formula1>
    </dataValidation>
    <dataValidation type="list" allowBlank="1" showInputMessage="1" showErrorMessage="1" sqref="B170:B177 B63:B68 B70:B81 B54:B61">
      <formula1>$B$145:$B$153</formula1>
    </dataValidation>
    <dataValidation type="list" allowBlank="1" showInputMessage="1" showErrorMessage="1" sqref="B364:B371 B161:B168 B183">
      <formula1>$B$148:$B$156</formula1>
    </dataValidation>
    <dataValidation type="list" allowBlank="1" showInputMessage="1" showErrorMessage="1" sqref="B373:B380 B131:B142">
      <formula1>$B$149:$B$157</formula1>
    </dataValidation>
    <dataValidation type="list" allowBlank="1" showInputMessage="1" showErrorMessage="1" sqref="B434:B439">
      <formula1>$A$146:$A$154</formula1>
    </dataValidation>
    <dataValidation type="list" allowBlank="1" showInputMessage="1" showErrorMessage="1" sqref="U443:U450">
      <formula1>$A$168:$A$169</formula1>
    </dataValidation>
    <dataValidation type="list" allowBlank="1" showInputMessage="1" showErrorMessage="1" sqref="B497 B492:B493">
      <formula1>$A$145:$A$153</formula1>
    </dataValidation>
    <dataValidation type="list" allowBlank="1" showInputMessage="1" showErrorMessage="1" sqref="U549 U382">
      <formula1>$A$152:$A$153</formula1>
    </dataValidation>
    <dataValidation type="list" allowBlank="1" showInputMessage="1" showErrorMessage="1" sqref="B549 B382">
      <formula1>$A$142:$A$150</formula1>
    </dataValidation>
    <dataValidation type="list" allowBlank="1" showInputMessage="1" showErrorMessage="1" sqref="B596:B598">
      <formula1>$A$140:$A$148</formula1>
    </dataValidation>
    <dataValidation type="list" allowBlank="1" showInputMessage="1" showErrorMessage="1" sqref="B1150:B1151 B1153:B1173 B1175:B1182 B1186 B1189:B1294 B1296 B1305 B1307:B1314 B1316:B1411 B1416 B1418:B1434 B1436:B1437 B1439 B1444 B1452:B1459 B1471:B1475 B1477:B1500 B1505:B1528 B1591 B1595 B1597 B1613:B1619 B1621:B1716 B1718 B1724:B1734 B1736:B1738 B1798:B1799 B1823:B1830">
      <formula1>"科技体系_五前,科技体系_个人基因组,科技体系_动植物育种,科技体系_肿瘤,科技体系_CG专项,医学研发中心,国家基因库,科技服务"</formula1>
    </dataValidation>
    <dataValidation type="list" allowBlank="1" showInputMessage="1" showErrorMessage="1" sqref="B754:B760 B762:B765 B767:B838 B842:B856 B860:B1147 B1299:B1303 B1413:B1414 B1441:B1442 B1445 B1447 B1460:B1467 B1469 B1502:B1503 B1593:B1594 B1599:B1601 B1603:B1604 B1606:B1607 B1609 B1611 B1720 B1722 B1801:B1804">
      <formula1>"科技体系_五前,科技体系_个人基因组,科技体系_动植物育种,科技体系_肿瘤,科技体系_CG专项,医学产品研发中心,国家基因库,科技服务"</formula1>
    </dataValidation>
    <dataValidation type="list" allowBlank="1" showInputMessage="1" showErrorMessage="1" sqref="K723:K732 K754:K760 K762:K765 K767:K838 K842:K856 K860:K1147 K1150:K1151 K1153:K1173 L1175:L1182 L1186 K1189:K1294 K1296 K1299:K1303 K1307:K1314 K1316:K1411 K1413:K1414 J1416 K1418:K1434 J1436:J1437 J1439 K1441:K1442 J1444 K1447 K1452:K1467 K1469 K1471:K1475 K1477:K1500 K1502:K1503 J1591 J1597">
      <formula1>"建库+测序,只建库,只测序,加测单"</formula1>
    </dataValidation>
    <dataValidation type="list" allowBlank="1" showInputMessage="1" showErrorMessage="1" sqref="R628:R640 R615:R626 R609 R576 R562:R574 R579:R594 R596:R598 R700:R709 R716:R720 R723:R732 R745:R752 R754:R760 R767:R838 R842:R856 R860:R874 R1144:R1147 R1150:R1151 R1154:R1159 R1161:R1166 R1168:R1173 S1175:S1181 S1186 S1189:S1294 R1296 R1299:R1303 R1305 R1307:R1313 R1376:R1411 R1359 R1316:R1343 R1364 R1348 R1413:R1414 R1416 R1431:R1434 R1426 R1419:R1424 S1436 R1437 R1439 R1444:R1445 R1447 R1449 R1452:R1459 S1460:S1467 R1469 R1471:R1475 S1477:S1479 S1481:S1484 S1502:S1503 Q1505:Q1511 R1591 Q1593:Q1594 Q1597 Q1599:Q1601 Q1603:Q1604 Q1606:Q1607 Q1609 Q1611 Q1613:Q1619 Q1621:Q1627">
      <formula1>"杂交前Pool,杂交后Pool"</formula1>
    </dataValidation>
    <dataValidation type="list" allowBlank="1" showInputMessage="1" showErrorMessage="1" sqref="N628:N640 N615:N626 N609 N602:N607 N576 N562:N574 N596:N598 N579:N594 N600 N643:N697 N700:N709 N716:N720 N723:N732 N745:N752 N754:N760 N767:N838 N842:N856 N860:N1147 N1150:N1151 N1153:N1173 O1175:O1182 O1186 O1189:O1294 N1296 N1299:N1303 N1305 N1307:N1314 N1316:N1411 N1413:N1414 N1416 N1418:N1434 O1436 N1437 N1439 N1444:N1445 N1447 N1449 N1452:N1467 N1469 N1471:N1475 O1477:O1500 O1502:O1503 M1505:M1528 N1591 N1595 M1593:M1594 M1597 M1599:M1601 M1603:M1604 M1606:M1607 M1609 M1611 M1613:M1619 M1621:M1716 M1718 M1720 M1722 M1724:M1734 M1736:M1738 N1798:N1799 N1801:N1804">
      <formula1>文库类型</formula1>
    </dataValidation>
    <dataValidation type="list" allowBlank="1" showInputMessage="1" showErrorMessage="1" sqref="U628:U640 U615:U626 U609 U602:U607 U576 U562:U574 U596:U598 U579:U594 U600 U700:U709 U716:U720 U723:U732 U745:U752 U754:U760 U762:U765 U767:U838 U842:U856 U860:U874 U1144:U1147 V1190:V1294 U1469 V1175:V1182 U1437 V1436 U1296 U1305 U1444 U1471:U1475 U1439 U1416">
      <formula1>测序类型</formula1>
    </dataValidation>
    <dataValidation type="list" allowBlank="1" showInputMessage="1" showErrorMessage="1" sqref="Y628:Y640 Y615:Y626 Y596:Y598 Y609 Y576 Y562:Y574 Y602:Y607 Y579:Y594 Y600 Y643:Y697 Y700:Y709 Y716:Y720 Y723:Y732 Y745:Y752 Y754:Y760 Y762:Y765 Y767:Y838 Y842:Y856 Y860:Y874 Y1144:Y1147 Y1150:Y1151 Y1153:Y1173 Z1175:Z1182 Z1186 Z1189:Z1294 Y1296 Y1299:Y1303 Y1305 Y1307:Y1314 Y1376:Y1411 Y1359 Y1316:Y1343 Y1364 Y1348 Y1413:Y1414 Y1416 Y1418:Y1434 Z1436 Y1437 Y1439 Y1444:Y1445 Y1447 Y1449 Y1452:Y1467 Y1469 Y1471:Y1475 Z1477:Z1500 Z1502:Z1503 X1505:X1528 Y1591 X1593:X1594 X1597 X1599:X1601 X1603:X1604 X1606:X1607 X1609 X1611 X1613:X1619 X1621:X1716 X1720 X1722 X1724:X1734 X1736:X1738 Z1798:Z1799 Z1801:Z1804">
      <formula1>数据分析类型</formula1>
    </dataValidation>
  </dataValidations>
  <hyperlinks>
    <hyperlink ref="G36" r:id="rId1"/>
    <hyperlink ref="G37" r:id="rId2"/>
    <hyperlink ref="G38" r:id="rId3"/>
    <hyperlink ref="G39" r:id="rId4"/>
    <hyperlink ref="G40" r:id="rId5"/>
    <hyperlink ref="G41" r:id="rId6"/>
    <hyperlink ref="G42" r:id="rId7"/>
    <hyperlink ref="G43" r:id="rId8"/>
    <hyperlink ref="G2" r:id="rId9"/>
    <hyperlink ref="G3" r:id="rId10"/>
    <hyperlink ref="G4" r:id="rId11"/>
    <hyperlink ref="G5" r:id="rId12"/>
    <hyperlink ref="G6" r:id="rId13"/>
    <hyperlink ref="G7" r:id="rId14"/>
    <hyperlink ref="G8" r:id="rId15"/>
    <hyperlink ref="G9" r:id="rId16"/>
    <hyperlink ref="G10" r:id="rId17"/>
    <hyperlink ref="G11" r:id="rId18"/>
    <hyperlink ref="G12" r:id="rId19"/>
    <hyperlink ref="G13" r:id="rId20"/>
    <hyperlink ref="G14" r:id="rId21"/>
    <hyperlink ref="G15" r:id="rId22"/>
    <hyperlink ref="G16" r:id="rId23"/>
    <hyperlink ref="G17" r:id="rId24"/>
    <hyperlink ref="G45" r:id="rId25"/>
    <hyperlink ref="G46" r:id="rId26"/>
    <hyperlink ref="G47" r:id="rId27"/>
    <hyperlink ref="G48" r:id="rId28"/>
    <hyperlink ref="G49" r:id="rId29"/>
    <hyperlink ref="G50" r:id="rId30"/>
    <hyperlink ref="G51" r:id="rId31"/>
    <hyperlink ref="G52" r:id="rId32"/>
    <hyperlink ref="G144" r:id="rId33"/>
    <hyperlink ref="G145" r:id="rId34"/>
    <hyperlink ref="G146" r:id="rId35"/>
    <hyperlink ref="G147" r:id="rId36"/>
    <hyperlink ref="G148" r:id="rId37"/>
    <hyperlink ref="G149" r:id="rId38"/>
    <hyperlink ref="G150" r:id="rId39"/>
    <hyperlink ref="G151" r:id="rId40"/>
    <hyperlink ref="G152" r:id="rId41"/>
    <hyperlink ref="G153" r:id="rId42"/>
    <hyperlink ref="G154" r:id="rId43"/>
    <hyperlink ref="G155" r:id="rId44"/>
    <hyperlink ref="G156" r:id="rId45"/>
    <hyperlink ref="G157" r:id="rId46"/>
    <hyperlink ref="G158" r:id="rId47"/>
    <hyperlink ref="G159" r:id="rId48"/>
    <hyperlink ref="G170" r:id="rId49"/>
    <hyperlink ref="G171" r:id="rId50"/>
    <hyperlink ref="G172" r:id="rId51"/>
    <hyperlink ref="G173" r:id="rId52"/>
    <hyperlink ref="G174" r:id="rId53"/>
    <hyperlink ref="G175" r:id="rId54"/>
    <hyperlink ref="G176" r:id="rId55"/>
    <hyperlink ref="G177" r:id="rId56"/>
    <hyperlink ref="G179" r:id="rId57"/>
    <hyperlink ref="G181" r:id="rId58"/>
    <hyperlink ref="G185" r:id="rId59"/>
    <hyperlink ref="G382" r:id="rId60"/>
    <hyperlink ref="G434" r:id="rId61"/>
    <hyperlink ref="G435" r:id="rId62"/>
    <hyperlink ref="G436" r:id="rId63"/>
    <hyperlink ref="G437" r:id="rId64"/>
    <hyperlink ref="G438" r:id="rId65"/>
    <hyperlink ref="G439" r:id="rId66"/>
    <hyperlink ref="G549" r:id="rId67"/>
    <hyperlink ref="G596" r:id="rId68" display="毛丹青maodanqing@genomics.cn;陈晓丽chenxiaoli@genomics.cn;汪洋wangyang6@genomics.cn;储丹chudan@genomics.cn;"/>
    <hyperlink ref="G597" r:id="rId69" display="毛丹青maodanqing@genomics.cn;陈晓丽chenxiaoli@genomics.cn;汪洋wangyang6@genomics.cn;储丹chudan@genomics.cn;"/>
    <hyperlink ref="G598" r:id="rId70" display="毛丹青maodanqing@genomics.cn;陈晓丽chenxiaoli@genomics.cn;汪洋wangyang6@genomics.cn;储丹chudan@genomics.cn;"/>
    <hyperlink ref="G754" r:id="rId71"/>
    <hyperlink ref="G755" r:id="rId72"/>
    <hyperlink ref="G756" r:id="rId73"/>
    <hyperlink ref="G757" r:id="rId74"/>
    <hyperlink ref="G758" r:id="rId75"/>
    <hyperlink ref="G759" r:id="rId76"/>
    <hyperlink ref="G760" r:id="rId77"/>
    <hyperlink ref="G762" r:id="rId78"/>
    <hyperlink ref="S762" r:id="rId79" display="mailto:shaokang@genomics.cn"/>
    <hyperlink ref="S763" r:id="rId80" display="mailto:shaokang@genomics.cn"/>
    <hyperlink ref="S764" r:id="rId81" display="mailto:shaokang@genomics.cn"/>
    <hyperlink ref="G763" r:id="rId82"/>
    <hyperlink ref="G764" r:id="rId83"/>
    <hyperlink ref="S765" r:id="rId84" display="mailto:shaokang@genomics.cn"/>
    <hyperlink ref="G765" r:id="rId85"/>
    <hyperlink ref="G767" r:id="rId86" display="shaokang@genomics.cn_x000a_"/>
    <hyperlink ref="G768" r:id="rId87" display="shaokang@genomics.cn_x000a_"/>
    <hyperlink ref="G769" r:id="rId88" display="shaokang@genomics.cn_x000a_"/>
    <hyperlink ref="G770" r:id="rId89" display="shaokang@genomics.cn_x000a_"/>
    <hyperlink ref="G771" r:id="rId90" display="shaokang@genomics.cn_x000a_"/>
    <hyperlink ref="G772" r:id="rId91" display="shaokang@genomics.cn_x000a_"/>
    <hyperlink ref="G773" r:id="rId92" display="shaokang@genomics.cn_x000a_"/>
    <hyperlink ref="G774" r:id="rId93" display="shaokang@genomics.cn_x000a_"/>
    <hyperlink ref="G775" r:id="rId94" display="shaokang@genomics.cn_x000a_"/>
    <hyperlink ref="G776" r:id="rId95" display="shaokang@genomics.cn_x000a_"/>
    <hyperlink ref="G777" r:id="rId96" display="shaokang@genomics.cn_x000a_"/>
    <hyperlink ref="G778" r:id="rId97" display="shaokang@genomics.cn_x000a_"/>
    <hyperlink ref="G779" r:id="rId98" display="shaokang@genomics.cn_x000a_"/>
    <hyperlink ref="G780" r:id="rId99" display="shaokang@genomics.cn_x000a_"/>
    <hyperlink ref="G781" r:id="rId100" display="shaokang@genomics.cn_x000a_"/>
    <hyperlink ref="G782" r:id="rId101" display="shaokang@genomics.cn_x000a_"/>
    <hyperlink ref="G783" r:id="rId102" display="shaokang@genomics.cn_x000a_"/>
    <hyperlink ref="G784" r:id="rId103" display="shaokang@genomics.cn_x000a_"/>
    <hyperlink ref="G785" r:id="rId104" display="shaokang@genomics.cn_x000a_"/>
    <hyperlink ref="G786" r:id="rId105" display="shaokang@genomics.cn_x000a_"/>
    <hyperlink ref="G787" r:id="rId106" display="shaokang@genomics.cn_x000a_"/>
    <hyperlink ref="G788" r:id="rId107" display="shaokang@genomics.cn_x000a_"/>
    <hyperlink ref="G789" r:id="rId108" display="shaokang@genomics.cn_x000a_"/>
    <hyperlink ref="G790" r:id="rId109" display="shaokang@genomics.cn_x000a_"/>
    <hyperlink ref="G791" r:id="rId110" display="shaokang@genomics.cn_x000a_"/>
    <hyperlink ref="G792" r:id="rId111" display="shaokang@genomics.cn_x000a_"/>
    <hyperlink ref="G793" r:id="rId112" display="shaokang@genomics.cn_x000a_"/>
    <hyperlink ref="G794" r:id="rId113" display="shaokang@genomics.cn_x000a_"/>
    <hyperlink ref="G795" r:id="rId114" display="shaokang@genomics.cn_x000a_"/>
    <hyperlink ref="G796" r:id="rId115" display="shaokang@genomics.cn_x000a_"/>
    <hyperlink ref="G797" r:id="rId116" display="shaokang@genomics.cn_x000a_"/>
    <hyperlink ref="G798" r:id="rId117" display="shaokang@genomics.cn_x000a_"/>
    <hyperlink ref="G799" r:id="rId118" display="shaokang@genomics.cn_x000a_"/>
    <hyperlink ref="G800" r:id="rId119" display="shaokang@genomics.cn_x000a_"/>
    <hyperlink ref="G801" r:id="rId120" display="shaokang@genomics.cn_x000a_"/>
    <hyperlink ref="G802" r:id="rId121" display="shaokang@genomics.cn_x000a_"/>
    <hyperlink ref="G803" r:id="rId122" display="shaokang@genomics.cn_x000a_"/>
    <hyperlink ref="G804" r:id="rId123" display="shaokang@genomics.cn_x000a_"/>
    <hyperlink ref="G805" r:id="rId124" display="shaokang@genomics.cn_x000a_"/>
    <hyperlink ref="G806" r:id="rId125" display="shaokang@genomics.cn_x000a_"/>
    <hyperlink ref="G807" r:id="rId126" display="shaokang@genomics.cn_x000a_"/>
    <hyperlink ref="G808" r:id="rId127" display="shaokang@genomics.cn_x000a_"/>
    <hyperlink ref="G809" r:id="rId128" display="shaokang@genomics.cn_x000a_"/>
    <hyperlink ref="G810" r:id="rId129" display="shaokang@genomics.cn_x000a_"/>
    <hyperlink ref="G811" r:id="rId130" display="shaokang@genomics.cn_x000a_"/>
    <hyperlink ref="G812" r:id="rId131" display="shaokang@genomics.cn_x000a_"/>
    <hyperlink ref="G813" r:id="rId132" display="shaokang@genomics.cn_x000a_"/>
    <hyperlink ref="G814" r:id="rId133" display="shaokang@genomics.cn_x000a_"/>
    <hyperlink ref="G815" r:id="rId134" display="shaokang@genomics.cn_x000a_"/>
    <hyperlink ref="G816" r:id="rId135" display="shaokang@genomics.cn_x000a_"/>
    <hyperlink ref="G817" r:id="rId136" display="shaokang@genomics.cn_x000a_"/>
    <hyperlink ref="G818" r:id="rId137" display="shaokang@genomics.cn_x000a_"/>
    <hyperlink ref="G819" r:id="rId138" display="shaokang@genomics.cn_x000a_"/>
    <hyperlink ref="G820" r:id="rId139" display="shaokang@genomics.cn_x000a_"/>
    <hyperlink ref="G821" r:id="rId140" display="shaokang@genomics.cn_x000a_"/>
    <hyperlink ref="G822" r:id="rId141" display="shaokang@genomics.cn_x000a_"/>
    <hyperlink ref="G823" r:id="rId142" display="shaokang@genomics.cn_x000a_"/>
    <hyperlink ref="G824" r:id="rId143" display="shaokang@genomics.cn_x000a_"/>
    <hyperlink ref="G825" r:id="rId144" display="shaokang@genomics.cn_x000a_"/>
    <hyperlink ref="G826" r:id="rId145" display="shaokang@genomics.cn_x000a_"/>
    <hyperlink ref="G827" r:id="rId146" display="shaokang@genomics.cn_x000a_"/>
    <hyperlink ref="G828" r:id="rId147" display="shaokang@genomics.cn_x000a_"/>
    <hyperlink ref="G829" r:id="rId148" display="shaokang@genomics.cn_x000a_"/>
    <hyperlink ref="G830" r:id="rId149" display="shaokang@genomics.cn_x000a_"/>
    <hyperlink ref="G831" r:id="rId150" display="shaokang@genomics.cn_x000a_"/>
    <hyperlink ref="G832" r:id="rId151" display="shaokang@genomics.cn_x000a_"/>
    <hyperlink ref="G833" r:id="rId152" display="shaokang@genomics.cn_x000a_"/>
    <hyperlink ref="G834" r:id="rId153" display="shaokang@genomics.cn_x000a_"/>
    <hyperlink ref="G835" r:id="rId154" display="shaokang@genomics.cn_x000a_"/>
    <hyperlink ref="G836" r:id="rId155" display="shaokang@genomics.cn_x000a_"/>
    <hyperlink ref="G837" r:id="rId156" display="shaokang@genomics.cn_x000a_"/>
    <hyperlink ref="G838" r:id="rId157" display="shaokang@genomics.cn_x000a_"/>
    <hyperlink ref="G842" r:id="rId158" display="林宇翔linyuxiang@genomics.cn"/>
    <hyperlink ref="G843" r:id="rId159" display="林宇翔linyuxiang@genomics.cn"/>
    <hyperlink ref="G844" r:id="rId160" display="林宇翔linyuxiang@genomics.cn"/>
    <hyperlink ref="G845" r:id="rId161" display="林宇翔linyuxiang@genomics.cn"/>
    <hyperlink ref="G846" r:id="rId162" display="林宇翔linyuxiang@genomics.cn"/>
    <hyperlink ref="G847" r:id="rId163" display="林宇翔linyuxiang@genomics.cn"/>
    <hyperlink ref="G848" r:id="rId164" display="林宇翔linyuxiang@genomics.cn"/>
    <hyperlink ref="G849" r:id="rId165" display="林宇翔linyuxiang@genomics.cn"/>
    <hyperlink ref="G850" r:id="rId166" display="林宇翔linyuxiang@genomics.cn"/>
    <hyperlink ref="G851" r:id="rId167" display="林宇翔linyuxiang@genomics.cn"/>
    <hyperlink ref="G852" r:id="rId168" display="林宇翔linyuxiang@genomics.cn"/>
    <hyperlink ref="G853" r:id="rId169" display="林宇翔linyuxiang@genomics.cn"/>
    <hyperlink ref="G854" r:id="rId170" display="林宇翔linyuxiang@genomics.cn"/>
    <hyperlink ref="G855" r:id="rId171" display="林宇翔linyuxiang@genomics.cn"/>
    <hyperlink ref="G856" r:id="rId172" display="林宇翔linyuxiang@genomics.cn"/>
    <hyperlink ref="G860" r:id="rId173"/>
    <hyperlink ref="G861" r:id="rId174"/>
    <hyperlink ref="G862" r:id="rId175"/>
    <hyperlink ref="G863" r:id="rId176"/>
    <hyperlink ref="G864" r:id="rId177"/>
    <hyperlink ref="G865" r:id="rId178"/>
    <hyperlink ref="G866" r:id="rId179"/>
    <hyperlink ref="G867" r:id="rId180"/>
    <hyperlink ref="G868" r:id="rId181"/>
    <hyperlink ref="G869" r:id="rId182"/>
    <hyperlink ref="G870" r:id="rId183"/>
    <hyperlink ref="G871" r:id="rId184"/>
    <hyperlink ref="G872" r:id="rId185"/>
    <hyperlink ref="G873" r:id="rId186"/>
    <hyperlink ref="G874" r:id="rId187"/>
    <hyperlink ref="G875" r:id="rId188"/>
    <hyperlink ref="G876" r:id="rId189"/>
    <hyperlink ref="G877" r:id="rId190"/>
    <hyperlink ref="G878" r:id="rId191"/>
    <hyperlink ref="G879" r:id="rId192"/>
    <hyperlink ref="G880" r:id="rId193"/>
    <hyperlink ref="G881" r:id="rId194"/>
    <hyperlink ref="G882" r:id="rId195"/>
    <hyperlink ref="G883" r:id="rId196"/>
    <hyperlink ref="G884" r:id="rId197"/>
    <hyperlink ref="G885" r:id="rId198"/>
    <hyperlink ref="G886" r:id="rId199"/>
    <hyperlink ref="G887" r:id="rId200"/>
    <hyperlink ref="G888" r:id="rId201"/>
    <hyperlink ref="G889" r:id="rId202"/>
    <hyperlink ref="G890" r:id="rId203"/>
    <hyperlink ref="G891" r:id="rId204"/>
    <hyperlink ref="G892" r:id="rId205"/>
    <hyperlink ref="G893" r:id="rId206"/>
    <hyperlink ref="G894" r:id="rId207"/>
    <hyperlink ref="G895" r:id="rId208"/>
    <hyperlink ref="G896" r:id="rId209"/>
    <hyperlink ref="G897" r:id="rId210"/>
    <hyperlink ref="G898" r:id="rId211"/>
    <hyperlink ref="G899" r:id="rId212"/>
    <hyperlink ref="G900" r:id="rId213"/>
    <hyperlink ref="G901" r:id="rId214"/>
    <hyperlink ref="G902" r:id="rId215"/>
    <hyperlink ref="G903" r:id="rId216"/>
    <hyperlink ref="G904" r:id="rId217"/>
    <hyperlink ref="G905" r:id="rId218"/>
    <hyperlink ref="G906" r:id="rId219"/>
    <hyperlink ref="G907" r:id="rId220"/>
    <hyperlink ref="G908" r:id="rId221"/>
    <hyperlink ref="G909" r:id="rId222"/>
    <hyperlink ref="G910" r:id="rId223"/>
    <hyperlink ref="G911" r:id="rId224"/>
    <hyperlink ref="G912" r:id="rId225"/>
    <hyperlink ref="G913" r:id="rId226"/>
    <hyperlink ref="G914" r:id="rId227"/>
    <hyperlink ref="G915" r:id="rId228"/>
    <hyperlink ref="G916" r:id="rId229"/>
    <hyperlink ref="G917" r:id="rId230"/>
    <hyperlink ref="G918" r:id="rId231"/>
    <hyperlink ref="G919" r:id="rId232"/>
    <hyperlink ref="G920" r:id="rId233"/>
    <hyperlink ref="G921" r:id="rId234"/>
    <hyperlink ref="G922" r:id="rId235"/>
    <hyperlink ref="G923" r:id="rId236"/>
    <hyperlink ref="G924" r:id="rId237"/>
    <hyperlink ref="G925" r:id="rId238"/>
    <hyperlink ref="G926" r:id="rId239"/>
    <hyperlink ref="G927" r:id="rId240"/>
    <hyperlink ref="G928" r:id="rId241"/>
    <hyperlink ref="G929" r:id="rId242"/>
    <hyperlink ref="G930" r:id="rId243"/>
    <hyperlink ref="G931" r:id="rId244"/>
    <hyperlink ref="G932" r:id="rId245"/>
    <hyperlink ref="G933" r:id="rId246"/>
    <hyperlink ref="G934" r:id="rId247"/>
    <hyperlink ref="G935" r:id="rId248"/>
    <hyperlink ref="G936" r:id="rId249"/>
    <hyperlink ref="G937" r:id="rId250"/>
    <hyperlink ref="G938" r:id="rId251"/>
    <hyperlink ref="G939" r:id="rId252"/>
    <hyperlink ref="G940" r:id="rId253"/>
    <hyperlink ref="G941" r:id="rId254"/>
    <hyperlink ref="G942" r:id="rId255"/>
    <hyperlink ref="G943" r:id="rId256"/>
    <hyperlink ref="G944" r:id="rId257"/>
    <hyperlink ref="G945" r:id="rId258"/>
    <hyperlink ref="G946" r:id="rId259"/>
    <hyperlink ref="G947" r:id="rId260"/>
    <hyperlink ref="G948" r:id="rId261"/>
    <hyperlink ref="G949" r:id="rId262"/>
    <hyperlink ref="G950" r:id="rId263"/>
    <hyperlink ref="G951" r:id="rId264"/>
    <hyperlink ref="G952" r:id="rId265"/>
    <hyperlink ref="G953" r:id="rId266"/>
    <hyperlink ref="G954" r:id="rId267"/>
    <hyperlink ref="G955" r:id="rId268"/>
    <hyperlink ref="G956" r:id="rId269"/>
    <hyperlink ref="G957" r:id="rId270"/>
    <hyperlink ref="G958" r:id="rId271"/>
    <hyperlink ref="G959" r:id="rId272"/>
    <hyperlink ref="G960" r:id="rId273"/>
    <hyperlink ref="G961" r:id="rId274"/>
    <hyperlink ref="G962" r:id="rId275"/>
    <hyperlink ref="G963" r:id="rId276"/>
    <hyperlink ref="G964" r:id="rId277"/>
    <hyperlink ref="G965" r:id="rId278"/>
    <hyperlink ref="G966" r:id="rId279"/>
    <hyperlink ref="G967" r:id="rId280"/>
    <hyperlink ref="G968" r:id="rId281"/>
    <hyperlink ref="G969" r:id="rId282"/>
    <hyperlink ref="G970" r:id="rId283"/>
    <hyperlink ref="G971" r:id="rId284"/>
    <hyperlink ref="G972" r:id="rId285"/>
    <hyperlink ref="G973" r:id="rId286"/>
    <hyperlink ref="G974" r:id="rId287"/>
    <hyperlink ref="G975" r:id="rId288"/>
    <hyperlink ref="G976" r:id="rId289"/>
    <hyperlink ref="G977" r:id="rId290"/>
    <hyperlink ref="G978" r:id="rId291"/>
    <hyperlink ref="G979" r:id="rId292"/>
    <hyperlink ref="G980" r:id="rId293"/>
    <hyperlink ref="G981" r:id="rId294"/>
    <hyperlink ref="G982" r:id="rId295"/>
    <hyperlink ref="G983" r:id="rId296"/>
    <hyperlink ref="G984" r:id="rId297"/>
    <hyperlink ref="G985" r:id="rId298"/>
    <hyperlink ref="G986" r:id="rId299"/>
    <hyperlink ref="G987" r:id="rId300"/>
    <hyperlink ref="G988" r:id="rId301"/>
    <hyperlink ref="G989" r:id="rId302"/>
    <hyperlink ref="G990" r:id="rId303"/>
    <hyperlink ref="G991" r:id="rId304"/>
    <hyperlink ref="G992" r:id="rId305"/>
    <hyperlink ref="G993" r:id="rId306"/>
    <hyperlink ref="G994" r:id="rId307"/>
    <hyperlink ref="G995" r:id="rId308"/>
    <hyperlink ref="G996" r:id="rId309"/>
    <hyperlink ref="G997" r:id="rId310"/>
    <hyperlink ref="G998" r:id="rId311"/>
    <hyperlink ref="G999" r:id="rId312"/>
    <hyperlink ref="G1000" r:id="rId313"/>
    <hyperlink ref="G1001" r:id="rId314"/>
    <hyperlink ref="G1002" r:id="rId315"/>
    <hyperlink ref="G1003" r:id="rId316"/>
    <hyperlink ref="G1004" r:id="rId317"/>
    <hyperlink ref="G1005" r:id="rId318"/>
    <hyperlink ref="G1006" r:id="rId319"/>
    <hyperlink ref="G1007" r:id="rId320"/>
    <hyperlink ref="G1008" r:id="rId321"/>
    <hyperlink ref="G1009" r:id="rId322"/>
    <hyperlink ref="G1010" r:id="rId323"/>
    <hyperlink ref="G1011" r:id="rId324"/>
    <hyperlink ref="G1012" r:id="rId325"/>
    <hyperlink ref="G1013" r:id="rId326"/>
    <hyperlink ref="G1014" r:id="rId327"/>
    <hyperlink ref="G1015" r:id="rId328"/>
    <hyperlink ref="G1016" r:id="rId329"/>
    <hyperlink ref="G1017" r:id="rId330"/>
    <hyperlink ref="G1018" r:id="rId331"/>
    <hyperlink ref="G1019" r:id="rId332"/>
    <hyperlink ref="G1020" r:id="rId333"/>
    <hyperlink ref="G1021" r:id="rId334"/>
    <hyperlink ref="G1022" r:id="rId335"/>
    <hyperlink ref="G1023" r:id="rId336"/>
    <hyperlink ref="G1024" r:id="rId337"/>
    <hyperlink ref="G1025" r:id="rId338"/>
    <hyperlink ref="G1026" r:id="rId339"/>
    <hyperlink ref="G1027" r:id="rId340"/>
    <hyperlink ref="G1028" r:id="rId341"/>
    <hyperlink ref="G1029" r:id="rId342"/>
    <hyperlink ref="G1030" r:id="rId343"/>
    <hyperlink ref="G1031" r:id="rId344"/>
    <hyperlink ref="G1032" r:id="rId345"/>
    <hyperlink ref="G1033" r:id="rId346"/>
    <hyperlink ref="G1034" r:id="rId347"/>
    <hyperlink ref="G1035" r:id="rId348"/>
    <hyperlink ref="G1036" r:id="rId349"/>
    <hyperlink ref="G1037" r:id="rId350"/>
    <hyperlink ref="G1038" r:id="rId351"/>
    <hyperlink ref="G1039" r:id="rId352"/>
    <hyperlink ref="G1040" r:id="rId353"/>
    <hyperlink ref="G1041" r:id="rId354"/>
    <hyperlink ref="G1042" r:id="rId355"/>
    <hyperlink ref="G1043" r:id="rId356"/>
    <hyperlink ref="G1044" r:id="rId357"/>
    <hyperlink ref="G1045" r:id="rId358"/>
    <hyperlink ref="G1046" r:id="rId359"/>
    <hyperlink ref="G1047" r:id="rId360"/>
    <hyperlink ref="G1048" r:id="rId361"/>
    <hyperlink ref="G1049" r:id="rId362"/>
    <hyperlink ref="G1050" r:id="rId363"/>
    <hyperlink ref="G1051" r:id="rId364"/>
    <hyperlink ref="G1052" r:id="rId365"/>
    <hyperlink ref="G1053" r:id="rId366"/>
    <hyperlink ref="G1054" r:id="rId367"/>
    <hyperlink ref="G1055" r:id="rId368"/>
    <hyperlink ref="G1056" r:id="rId369"/>
    <hyperlink ref="G1057" r:id="rId370"/>
    <hyperlink ref="G1058" r:id="rId371"/>
    <hyperlink ref="G1059" r:id="rId372"/>
    <hyperlink ref="G1060" r:id="rId373"/>
    <hyperlink ref="G1061" r:id="rId374"/>
    <hyperlink ref="G1062" r:id="rId375"/>
    <hyperlink ref="G1063" r:id="rId376"/>
    <hyperlink ref="G1064" r:id="rId377"/>
    <hyperlink ref="G1065" r:id="rId378"/>
    <hyperlink ref="G1066" r:id="rId379"/>
    <hyperlink ref="G1067" r:id="rId380"/>
    <hyperlink ref="G1068" r:id="rId381"/>
    <hyperlink ref="G1069" r:id="rId382"/>
    <hyperlink ref="G1070" r:id="rId383"/>
    <hyperlink ref="G1071" r:id="rId384"/>
    <hyperlink ref="G1072" r:id="rId385"/>
    <hyperlink ref="G1073" r:id="rId386"/>
    <hyperlink ref="G1074" r:id="rId387"/>
    <hyperlink ref="G1075" r:id="rId388"/>
    <hyperlink ref="G1076" r:id="rId389"/>
    <hyperlink ref="G1077" r:id="rId390"/>
    <hyperlink ref="G1078" r:id="rId391"/>
    <hyperlink ref="G1079" r:id="rId392"/>
    <hyperlink ref="G1080" r:id="rId393"/>
    <hyperlink ref="G1081" r:id="rId394"/>
    <hyperlink ref="G1082" r:id="rId395"/>
    <hyperlink ref="G1083" r:id="rId396"/>
    <hyperlink ref="G1084" r:id="rId397"/>
    <hyperlink ref="G1085" r:id="rId398"/>
    <hyperlink ref="G1086" r:id="rId399"/>
    <hyperlink ref="G1087" r:id="rId400"/>
    <hyperlink ref="G1088" r:id="rId401"/>
    <hyperlink ref="G1089" r:id="rId402"/>
    <hyperlink ref="G1090" r:id="rId403"/>
    <hyperlink ref="G1091" r:id="rId404"/>
    <hyperlink ref="G1092" r:id="rId405"/>
    <hyperlink ref="G1093" r:id="rId406"/>
    <hyperlink ref="G1094" r:id="rId407"/>
    <hyperlink ref="G1095" r:id="rId408"/>
    <hyperlink ref="G1096" r:id="rId409"/>
    <hyperlink ref="G1097" r:id="rId410"/>
    <hyperlink ref="G1098" r:id="rId411"/>
    <hyperlink ref="G1099" r:id="rId412"/>
    <hyperlink ref="G1100" r:id="rId413"/>
    <hyperlink ref="G1101" r:id="rId414"/>
    <hyperlink ref="G1102" r:id="rId415"/>
    <hyperlink ref="G1103" r:id="rId416"/>
    <hyperlink ref="G1104" r:id="rId417"/>
    <hyperlink ref="G1105" r:id="rId418"/>
    <hyperlink ref="G1106" r:id="rId419"/>
    <hyperlink ref="G1107" r:id="rId420"/>
    <hyperlink ref="G1108" r:id="rId421"/>
    <hyperlink ref="G1109" r:id="rId422"/>
    <hyperlink ref="G1110" r:id="rId423"/>
    <hyperlink ref="G1111" r:id="rId424"/>
    <hyperlink ref="G1112" r:id="rId425"/>
    <hyperlink ref="G1113" r:id="rId426"/>
    <hyperlink ref="G1114" r:id="rId427"/>
    <hyperlink ref="G1115" r:id="rId428"/>
    <hyperlink ref="G1116" r:id="rId429"/>
    <hyperlink ref="G1117" r:id="rId430"/>
    <hyperlink ref="G1118" r:id="rId431"/>
    <hyperlink ref="G1119" r:id="rId432"/>
    <hyperlink ref="G1120" r:id="rId433"/>
    <hyperlink ref="G1121" r:id="rId434"/>
    <hyperlink ref="G1122" r:id="rId435"/>
    <hyperlink ref="G1123" r:id="rId436"/>
    <hyperlink ref="G1124" r:id="rId437"/>
    <hyperlink ref="G1125" r:id="rId438"/>
    <hyperlink ref="G1126" r:id="rId439"/>
    <hyperlink ref="G1127" r:id="rId440"/>
    <hyperlink ref="G1128" r:id="rId441"/>
    <hyperlink ref="G1129" r:id="rId442"/>
    <hyperlink ref="G1130" r:id="rId443"/>
    <hyperlink ref="G1131" r:id="rId444"/>
    <hyperlink ref="G1132" r:id="rId445"/>
    <hyperlink ref="G1133" r:id="rId446"/>
    <hyperlink ref="G1134" r:id="rId447"/>
    <hyperlink ref="G1135" r:id="rId448"/>
    <hyperlink ref="G1136" r:id="rId449"/>
    <hyperlink ref="G1137" r:id="rId450"/>
    <hyperlink ref="G1138" r:id="rId451"/>
    <hyperlink ref="G1139" r:id="rId452"/>
    <hyperlink ref="G1140" r:id="rId453"/>
    <hyperlink ref="G1141" r:id="rId454"/>
    <hyperlink ref="G1142" r:id="rId455"/>
    <hyperlink ref="G1143" r:id="rId456"/>
    <hyperlink ref="G1144" r:id="rId457"/>
    <hyperlink ref="G1145" r:id="rId458"/>
    <hyperlink ref="G1146" r:id="rId459"/>
    <hyperlink ref="G1147" r:id="rId460"/>
    <hyperlink ref="G1153" r:id="rId461" display="耿春雨gengchunyu@genomics.cn"/>
    <hyperlink ref="G1154" r:id="rId462" display="耿春雨gengchunyu@genomics.cn"/>
    <hyperlink ref="G1155" r:id="rId463" display="耿春雨gengchunyu@genomics.cn"/>
    <hyperlink ref="G1156" r:id="rId464" display="耿春雨gengchunyu@genomics.cn"/>
    <hyperlink ref="G1157" r:id="rId465" display="耿春雨gengchunyu@genomics.cn"/>
    <hyperlink ref="G1158" r:id="rId466" display="耿春雨gengchunyu@genomics.cn"/>
    <hyperlink ref="G1159" r:id="rId467" display="耿春雨gengchunyu@genomics.cn"/>
    <hyperlink ref="G1160" r:id="rId468" display="耿春雨gengchunyu@genomics.cn"/>
    <hyperlink ref="G1161" r:id="rId469" display="耿春雨gengchunyu@genomics.cn"/>
    <hyperlink ref="G1162" r:id="rId470" display="耿春雨gengchunyu@genomics.cn"/>
    <hyperlink ref="G1163" r:id="rId471" display="耿春雨gengchunyu@genomics.cn"/>
    <hyperlink ref="G1164" r:id="rId472" display="耿春雨gengchunyu@genomics.cn"/>
    <hyperlink ref="G1165" r:id="rId473" display="耿春雨gengchunyu@genomics.cn"/>
    <hyperlink ref="G1166" r:id="rId474" display="耿春雨gengchunyu@genomics.cn"/>
    <hyperlink ref="G1167" r:id="rId475" display="耿春雨gengchunyu@genomics.cn"/>
    <hyperlink ref="G1168" r:id="rId476" display="耿春雨gengchunyu@genomics.cn"/>
    <hyperlink ref="G1169" r:id="rId477" display="耿春雨gengchunyu@genomics.cn"/>
    <hyperlink ref="G1170" r:id="rId478" display="耿春雨gengchunyu@genomics.cn"/>
    <hyperlink ref="G1171" r:id="rId479" display="耿春雨gengchunyu@genomics.cn"/>
    <hyperlink ref="G1172" r:id="rId480" display="耿春雨gengchunyu@genomics.cn"/>
    <hyperlink ref="G1173" r:id="rId481" display="耿春雨gengchunyu@genomics.cn"/>
    <hyperlink ref="G1186" r:id="rId482"/>
    <hyperlink ref="G1299" r:id="rId483"/>
    <hyperlink ref="G1300" r:id="rId484"/>
    <hyperlink ref="G1301" r:id="rId485"/>
    <hyperlink ref="G1302" r:id="rId486"/>
    <hyperlink ref="G1303" r:id="rId487"/>
    <hyperlink ref="H1418" r:id="rId488" display="耿春雨gengchunyu@genomics.cn"/>
    <hyperlink ref="H1419" r:id="rId489" display="耿春雨gengchunyu@genomics.cn"/>
    <hyperlink ref="H1420" r:id="rId490" display="耿春雨gengchunyu@genomics.cn"/>
    <hyperlink ref="H1421" r:id="rId491" display="耿春雨gengchunyu@genomics.cn"/>
    <hyperlink ref="H1422" r:id="rId492" display="耿春雨gengchunyu@genomics.cn"/>
    <hyperlink ref="H1423" r:id="rId493" display="耿春雨gengchunyu@genomics.cn"/>
    <hyperlink ref="H1424" r:id="rId494" display="耿春雨gengchunyu@genomics.cn"/>
    <hyperlink ref="H1425" r:id="rId495" display="耿春雨gengchunyu@genomics.cn"/>
    <hyperlink ref="H1426" r:id="rId496" display="耿春雨gengchunyu@genomics.cn"/>
    <hyperlink ref="H1427" r:id="rId497" display="耿春雨gengchunyu@genomics.cn"/>
    <hyperlink ref="H1428" r:id="rId498" display="耿春雨gengchunyu@genomics.cn"/>
    <hyperlink ref="H1429" r:id="rId499" display="耿春雨gengchunyu@genomics.cn"/>
    <hyperlink ref="H1430" r:id="rId500" display="耿春雨gengchunyu@genomics.cn"/>
    <hyperlink ref="H1431" r:id="rId501" display="耿春雨gengchunyu@genomics.cn"/>
    <hyperlink ref="H1432" r:id="rId502" display="耿春雨gengchunyu@genomics.cn"/>
    <hyperlink ref="H1433" r:id="rId503" display="耿春雨gengchunyu@genomics.cn"/>
    <hyperlink ref="H1434" r:id="rId504" display="耿春雨gengchunyu@genomics.cn"/>
    <hyperlink ref="H1441" r:id="rId505"/>
    <hyperlink ref="H1442" r:id="rId506"/>
    <hyperlink ref="H1460" r:id="rId507"/>
    <hyperlink ref="H1461" r:id="rId508" tooltip="mailto:chenxiaoli@genomics.cn  ;maodanqing@genomics.cn"/>
    <hyperlink ref="H1462" r:id="rId509" tooltip="mailto:chenxiaoli@genomics.cn  ;maodanqing@genomics.cn"/>
    <hyperlink ref="H1463" r:id="rId510" tooltip="mailto:chenxiaoli@genomics.cn  ;maodanqing@genomics.cn"/>
    <hyperlink ref="H1464" r:id="rId511" tooltip="mailto:chenxiaoli@genomics.cn  ;maodanqing@genomics.cn"/>
    <hyperlink ref="H1465" r:id="rId512" tooltip="mailto:chenxiaoli@genomics.cn  ;maodanqing@genomics.cn"/>
    <hyperlink ref="H1466" r:id="rId513" tooltip="mailto:chenxiaoli@genomics.cn  ;maodanqing@genomics.cn"/>
    <hyperlink ref="H1467" r:id="rId514" tooltip="mailto:chenxiaoli@genomics.cn  ;maodanqing@genomics.cn"/>
    <hyperlink ref="H1477" r:id="rId515" display="耿春雨gengchunyu@genomics.cn"/>
    <hyperlink ref="H1478" r:id="rId516" display="耿春雨gengchunyu@genomics.cn"/>
    <hyperlink ref="H1479" r:id="rId517" display="耿春雨gengchunyu@genomics.cn"/>
    <hyperlink ref="H1480" r:id="rId518" display="耿春雨gengchunyu@genomics.cn"/>
    <hyperlink ref="H1481" r:id="rId519" display="耿春雨gengchunyu@genomics.cn"/>
    <hyperlink ref="H1482" r:id="rId520" display="耿春雨gengchunyu@genomics.cn"/>
    <hyperlink ref="H1483" r:id="rId521" display="耿春雨gengchunyu@genomics.cn"/>
    <hyperlink ref="H1484" r:id="rId522" display="耿春雨gengchunyu@genomics.cn"/>
    <hyperlink ref="H1485" r:id="rId523" display="耿春雨gengchunyu@genomics.cn"/>
    <hyperlink ref="H1486" r:id="rId524" display="耿春雨gengchunyu@genomics.cn"/>
    <hyperlink ref="H1487" r:id="rId525" display="耿春雨gengchunyu@genomics.cn"/>
    <hyperlink ref="H1488" r:id="rId526" display="耿春雨gengchunyu@genomics.cn"/>
    <hyperlink ref="H1489" r:id="rId527" display="耿春雨gengchunyu@genomics.cn"/>
    <hyperlink ref="H1490" r:id="rId528" display="耿春雨gengchunyu@genomics.cn"/>
    <hyperlink ref="H1491" r:id="rId529" display="耿春雨gengchunyu@genomics.cn"/>
    <hyperlink ref="H1492" r:id="rId530" display="耿春雨gengchunyu@genomics.cn"/>
    <hyperlink ref="H1493" r:id="rId531" display="耿春雨gengchunyu@genomics.cn"/>
    <hyperlink ref="H1494" r:id="rId532" display="耿春雨gengchunyu@genomics.cn"/>
    <hyperlink ref="H1495" r:id="rId533" display="耿春雨gengchunyu@genomics.cn"/>
    <hyperlink ref="H1496" r:id="rId534" display="耿春雨gengchunyu@genomics.cn"/>
    <hyperlink ref="H1497" r:id="rId535" display="耿春雨gengchunyu@genomics.cn"/>
    <hyperlink ref="H1498" r:id="rId536" display="耿春雨gengchunyu@genomics.cn"/>
    <hyperlink ref="H1499" r:id="rId537" display="耿春雨gengchunyu@genomics.cn"/>
    <hyperlink ref="H1500" r:id="rId538" display="耿春雨gengchunyu@genomics.cn"/>
    <hyperlink ref="H1502" r:id="rId539"/>
    <hyperlink ref="H1503" r:id="rId540"/>
    <hyperlink ref="H1591" r:id="rId541" display="耿春雨gengchunyu@genomics.cn"/>
    <hyperlink ref="H1597" r:id="rId542"/>
    <hyperlink ref="H1613" r:id="rId543"/>
    <hyperlink ref="H1614" r:id="rId544"/>
    <hyperlink ref="H1615" r:id="rId545"/>
    <hyperlink ref="H1616" r:id="rId546"/>
    <hyperlink ref="H1617" r:id="rId547"/>
    <hyperlink ref="H1618" r:id="rId548"/>
    <hyperlink ref="H1619" r:id="rId549"/>
    <hyperlink ref="G1720" r:id="rId550"/>
    <hyperlink ref="G1724" r:id="rId551" display="耿春雨gengchunyu@genomics.cn"/>
    <hyperlink ref="G1725" r:id="rId552" display="耿春雨gengchunyu@genomics.cn"/>
    <hyperlink ref="G1726" r:id="rId553" display="耿春雨gengchunyu@genomics.cn"/>
    <hyperlink ref="G1727" r:id="rId554" display="耿春雨gengchunyu@genomics.cn"/>
    <hyperlink ref="G1728" r:id="rId555" display="耿春雨gengchunyu@genomics.cn"/>
    <hyperlink ref="G1729" r:id="rId556" display="耿春雨gengchunyu@genomics.cn"/>
    <hyperlink ref="G1730" r:id="rId557" display="耿春雨gengchunyu@genomics.cn"/>
    <hyperlink ref="G1731" r:id="rId558" display="耿春雨gengchunyu@genomics.cn"/>
    <hyperlink ref="G1732" r:id="rId559" display="耿春雨gengchunyu@genomics.cn"/>
    <hyperlink ref="G1733" r:id="rId560" display="耿春雨gengchunyu@genomics.cn"/>
    <hyperlink ref="G1734" r:id="rId561" display="耿春雨gengchunyu@genomics.cn"/>
    <hyperlink ref="G1801" r:id="rId562"/>
    <hyperlink ref="G1802" r:id="rId563"/>
    <hyperlink ref="H1798" r:id="rId564"/>
    <hyperlink ref="H1799" r:id="rId565"/>
    <hyperlink ref="G1798" r:id="rId566"/>
    <hyperlink ref="G1799" r:id="rId567"/>
    <hyperlink ref="G1803" r:id="rId568"/>
    <hyperlink ref="G1804" r:id="rId569"/>
    <hyperlink ref="G1832" r:id="rId570"/>
    <hyperlink ref="G1833:G1846" r:id="rId571" display="caixiongying@genomics.cn;Viki.Lee@genomics.cn"/>
    <hyperlink ref="G1848" r:id="rId572"/>
    <hyperlink ref="G1847" r:id="rId573"/>
    <hyperlink ref="G1862:G1863" r:id="rId574" display="caixiongying@genomics.cn;zongliang@genomics.cn"/>
    <hyperlink ref="G1863" r:id="rId575"/>
    <hyperlink ref="G1865" r:id="rId576"/>
    <hyperlink ref="H1865" r:id="rId577" display="huangpeide@cgichina.cn"/>
    <hyperlink ref="H1866" r:id="rId578" display="huangpeide@cgichina.cn"/>
    <hyperlink ref="G1866" r:id="rId579"/>
  </hyperlinks>
  <pageMargins left="0.7" right="0.7" top="0.75" bottom="0.75" header="0.3" footer="0.3"/>
  <legacyDrawing r:id="rId580"/>
  <extLst>
    <ext xmlns:x14="http://schemas.microsoft.com/office/spreadsheetml/2009/9/main" uri="{CCE6A557-97BC-4b89-ADB6-D9C93CAAB3DF}">
      <x14:dataValidations xmlns:xm="http://schemas.microsoft.com/office/excel/2006/main" count="8">
        <x14:dataValidation type="list" allowBlank="1" showInputMessage="1" showErrorMessage="1">
          <x14:formula1>
            <xm:f>[8]Sheet1!#REF!</xm:f>
          </x14:formula1>
          <xm:sqref>U1471</xm:sqref>
        </x14:dataValidation>
        <x14:dataValidation type="list" allowBlank="1" showInputMessage="1" showErrorMessage="1">
          <x14:formula1>
            <xm:f>[9]Sheet1!#REF!</xm:f>
          </x14:formula1>
          <xm:sqref>U1444</xm:sqref>
        </x14:dataValidation>
        <x14:dataValidation type="list" allowBlank="1" showInputMessage="1" showErrorMessage="1">
          <x14:formula1>
            <xm:f>[10]Sheet1!#REF!</xm:f>
          </x14:formula1>
          <xm:sqref>U1439</xm:sqref>
        </x14:dataValidation>
        <x14:dataValidation type="list" allowBlank="1" showInputMessage="1" showErrorMessage="1">
          <x14:formula1>
            <xm:f>[11]Sheet1!#REF!</xm:f>
          </x14:formula1>
          <xm:sqref>V1436</xm:sqref>
        </x14:dataValidation>
        <x14:dataValidation type="list" allowBlank="1" showInputMessage="1" showErrorMessage="1">
          <x14:formula1>
            <xm:f>[12]Sheet1!#REF!</xm:f>
          </x14:formula1>
          <xm:sqref>U1416</xm:sqref>
        </x14:dataValidation>
        <x14:dataValidation type="list" allowBlank="1" showInputMessage="1" showErrorMessage="1">
          <x14:formula1>
            <xm:f>[13]Sheet1!#REF!</xm:f>
          </x14:formula1>
          <xm:sqref>U1296</xm:sqref>
        </x14:dataValidation>
        <x14:dataValidation type="list" allowBlank="1" showInputMessage="1" showErrorMessage="1">
          <x14:formula1>
            <xm:f>[14]Sheet1!#REF!</xm:f>
          </x14:formula1>
          <xm:sqref>V1175</xm:sqref>
        </x14:dataValidation>
        <x14:dataValidation type="list" allowBlank="1" showInputMessage="1" showErrorMessage="1">
          <x14:formula1>
            <xm:f>[1]Sheet1!#REF!</xm:f>
          </x14:formula1>
          <xm:sqref>U1305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3"/>
  <sheetViews>
    <sheetView topLeftCell="A597" workbookViewId="0">
      <selection sqref="A1:A663"/>
    </sheetView>
  </sheetViews>
  <sheetFormatPr defaultRowHeight="13.5"/>
  <cols>
    <col min="1" max="1" width="11.625" bestFit="1" customWidth="1"/>
  </cols>
  <sheetData>
    <row r="1" spans="1:1">
      <c r="A1" s="550">
        <v>41929</v>
      </c>
    </row>
    <row r="2" spans="1:1">
      <c r="A2" s="550">
        <v>41929</v>
      </c>
    </row>
    <row r="3" spans="1:1">
      <c r="A3" s="550">
        <v>41929</v>
      </c>
    </row>
    <row r="4" spans="1:1">
      <c r="A4" s="550">
        <v>41929</v>
      </c>
    </row>
    <row r="5" spans="1:1">
      <c r="A5" s="550">
        <v>41929</v>
      </c>
    </row>
    <row r="6" spans="1:1">
      <c r="A6" s="550">
        <v>41929</v>
      </c>
    </row>
    <row r="7" spans="1:1">
      <c r="A7" s="550">
        <v>41929</v>
      </c>
    </row>
    <row r="8" spans="1:1">
      <c r="A8" s="550">
        <v>41929</v>
      </c>
    </row>
    <row r="9" spans="1:1">
      <c r="A9" s="550">
        <v>41929</v>
      </c>
    </row>
    <row r="10" spans="1:1">
      <c r="A10" s="550">
        <v>41929</v>
      </c>
    </row>
    <row r="11" spans="1:1">
      <c r="A11" s="550">
        <v>41929</v>
      </c>
    </row>
    <row r="12" spans="1:1">
      <c r="A12" s="550">
        <v>41929</v>
      </c>
    </row>
    <row r="13" spans="1:1">
      <c r="A13" s="550">
        <v>41929</v>
      </c>
    </row>
    <row r="14" spans="1:1">
      <c r="A14" s="550">
        <v>41929</v>
      </c>
    </row>
    <row r="15" spans="1:1">
      <c r="A15" s="550">
        <v>41929</v>
      </c>
    </row>
    <row r="16" spans="1:1">
      <c r="A16" s="550">
        <v>41929</v>
      </c>
    </row>
    <row r="17" spans="1:1">
      <c r="A17" s="550">
        <v>41929</v>
      </c>
    </row>
    <row r="18" spans="1:1">
      <c r="A18" s="550">
        <v>41929</v>
      </c>
    </row>
    <row r="19" spans="1:1">
      <c r="A19" s="550">
        <v>41929</v>
      </c>
    </row>
    <row r="20" spans="1:1">
      <c r="A20" s="550">
        <v>41929</v>
      </c>
    </row>
    <row r="21" spans="1:1">
      <c r="A21" s="550">
        <v>41929</v>
      </c>
    </row>
    <row r="22" spans="1:1">
      <c r="A22" s="550">
        <v>41929</v>
      </c>
    </row>
    <row r="23" spans="1:1">
      <c r="A23" s="550">
        <v>41929</v>
      </c>
    </row>
    <row r="24" spans="1:1">
      <c r="A24" s="550">
        <v>41929</v>
      </c>
    </row>
    <row r="25" spans="1:1">
      <c r="A25" s="550">
        <v>41929</v>
      </c>
    </row>
    <row r="26" spans="1:1">
      <c r="A26" s="550">
        <v>41929</v>
      </c>
    </row>
    <row r="27" spans="1:1">
      <c r="A27" s="550">
        <v>41929</v>
      </c>
    </row>
    <row r="28" spans="1:1">
      <c r="A28" s="550">
        <v>41929</v>
      </c>
    </row>
    <row r="29" spans="1:1">
      <c r="A29" s="550">
        <v>41929</v>
      </c>
    </row>
    <row r="30" spans="1:1">
      <c r="A30" s="550">
        <v>41929</v>
      </c>
    </row>
    <row r="31" spans="1:1">
      <c r="A31" s="550">
        <v>41929</v>
      </c>
    </row>
    <row r="32" spans="1:1">
      <c r="A32" s="550">
        <v>41929</v>
      </c>
    </row>
    <row r="33" spans="1:1">
      <c r="A33" s="550">
        <v>41929</v>
      </c>
    </row>
    <row r="34" spans="1:1">
      <c r="A34" s="550">
        <v>41929</v>
      </c>
    </row>
    <row r="35" spans="1:1">
      <c r="A35" s="550">
        <v>41929</v>
      </c>
    </row>
    <row r="36" spans="1:1">
      <c r="A36" s="550">
        <v>41929</v>
      </c>
    </row>
    <row r="37" spans="1:1">
      <c r="A37" s="550">
        <v>41929</v>
      </c>
    </row>
    <row r="38" spans="1:1">
      <c r="A38" s="550">
        <v>41929</v>
      </c>
    </row>
    <row r="39" spans="1:1">
      <c r="A39" s="550">
        <v>41929</v>
      </c>
    </row>
    <row r="40" spans="1:1">
      <c r="A40" s="550">
        <v>41929</v>
      </c>
    </row>
    <row r="41" spans="1:1">
      <c r="A41" s="550">
        <v>41929</v>
      </c>
    </row>
    <row r="42" spans="1:1">
      <c r="A42" s="550">
        <v>41929</v>
      </c>
    </row>
    <row r="43" spans="1:1">
      <c r="A43" s="550">
        <v>41929</v>
      </c>
    </row>
    <row r="44" spans="1:1">
      <c r="A44" s="550">
        <v>41929</v>
      </c>
    </row>
    <row r="45" spans="1:1">
      <c r="A45" s="550">
        <v>41929</v>
      </c>
    </row>
    <row r="46" spans="1:1">
      <c r="A46" s="550">
        <v>41929</v>
      </c>
    </row>
    <row r="47" spans="1:1">
      <c r="A47" s="550">
        <v>41929</v>
      </c>
    </row>
    <row r="48" spans="1:1">
      <c r="A48" s="550">
        <v>41929</v>
      </c>
    </row>
    <row r="49" spans="1:1">
      <c r="A49" s="550">
        <v>41929</v>
      </c>
    </row>
    <row r="50" spans="1:1">
      <c r="A50" s="550">
        <v>41929</v>
      </c>
    </row>
    <row r="51" spans="1:1">
      <c r="A51" s="550">
        <v>41929</v>
      </c>
    </row>
    <row r="52" spans="1:1">
      <c r="A52" s="550">
        <v>41929</v>
      </c>
    </row>
    <row r="53" spans="1:1">
      <c r="A53" s="550">
        <v>41929</v>
      </c>
    </row>
    <row r="54" spans="1:1">
      <c r="A54" s="550">
        <v>41929</v>
      </c>
    </row>
    <row r="55" spans="1:1">
      <c r="A55" s="550">
        <v>41929</v>
      </c>
    </row>
    <row r="56" spans="1:1">
      <c r="A56" s="550">
        <v>41929</v>
      </c>
    </row>
    <row r="57" spans="1:1">
      <c r="A57" s="550">
        <v>41929</v>
      </c>
    </row>
    <row r="58" spans="1:1">
      <c r="A58" s="550">
        <v>41929</v>
      </c>
    </row>
    <row r="59" spans="1:1">
      <c r="A59" s="550">
        <v>41929</v>
      </c>
    </row>
    <row r="60" spans="1:1">
      <c r="A60" s="550">
        <v>41929</v>
      </c>
    </row>
    <row r="61" spans="1:1">
      <c r="A61" s="550">
        <v>41929</v>
      </c>
    </row>
    <row r="62" spans="1:1">
      <c r="A62" s="550">
        <v>41929</v>
      </c>
    </row>
    <row r="63" spans="1:1">
      <c r="A63" s="550">
        <v>41929</v>
      </c>
    </row>
    <row r="64" spans="1:1">
      <c r="A64" s="550">
        <v>41929</v>
      </c>
    </row>
    <row r="65" spans="1:1">
      <c r="A65" s="550">
        <v>41929</v>
      </c>
    </row>
    <row r="66" spans="1:1">
      <c r="A66" s="550">
        <v>41929</v>
      </c>
    </row>
    <row r="67" spans="1:1">
      <c r="A67" s="550">
        <v>41929</v>
      </c>
    </row>
    <row r="68" spans="1:1">
      <c r="A68" s="550">
        <v>41929</v>
      </c>
    </row>
    <row r="69" spans="1:1">
      <c r="A69" s="550">
        <v>41929</v>
      </c>
    </row>
    <row r="70" spans="1:1">
      <c r="A70" s="550">
        <v>41929</v>
      </c>
    </row>
    <row r="71" spans="1:1">
      <c r="A71" s="550">
        <v>41929</v>
      </c>
    </row>
    <row r="72" spans="1:1">
      <c r="A72" s="550">
        <v>41929</v>
      </c>
    </row>
    <row r="73" spans="1:1">
      <c r="A73" s="550">
        <v>41929</v>
      </c>
    </row>
    <row r="74" spans="1:1">
      <c r="A74" s="550">
        <v>41929</v>
      </c>
    </row>
    <row r="75" spans="1:1">
      <c r="A75" s="550">
        <v>41929</v>
      </c>
    </row>
    <row r="76" spans="1:1">
      <c r="A76" s="550">
        <v>41929</v>
      </c>
    </row>
    <row r="77" spans="1:1">
      <c r="A77" s="550">
        <v>41929</v>
      </c>
    </row>
    <row r="78" spans="1:1">
      <c r="A78" s="550">
        <v>41929</v>
      </c>
    </row>
    <row r="79" spans="1:1">
      <c r="A79" s="550">
        <v>41929</v>
      </c>
    </row>
    <row r="80" spans="1:1">
      <c r="A80" s="550">
        <v>41929</v>
      </c>
    </row>
    <row r="81" spans="1:1">
      <c r="A81" s="550">
        <v>41929</v>
      </c>
    </row>
    <row r="82" spans="1:1">
      <c r="A82" s="550">
        <v>41929</v>
      </c>
    </row>
    <row r="83" spans="1:1">
      <c r="A83" s="550">
        <v>41929</v>
      </c>
    </row>
    <row r="84" spans="1:1">
      <c r="A84" s="550">
        <v>41929</v>
      </c>
    </row>
    <row r="85" spans="1:1">
      <c r="A85" s="550">
        <v>41929</v>
      </c>
    </row>
    <row r="86" spans="1:1">
      <c r="A86" s="550">
        <v>41929</v>
      </c>
    </row>
    <row r="87" spans="1:1">
      <c r="A87" s="550">
        <v>41929</v>
      </c>
    </row>
    <row r="88" spans="1:1">
      <c r="A88" s="550">
        <v>41929</v>
      </c>
    </row>
    <row r="89" spans="1:1">
      <c r="A89" s="550">
        <v>41929</v>
      </c>
    </row>
    <row r="90" spans="1:1">
      <c r="A90" s="550">
        <v>41929</v>
      </c>
    </row>
    <row r="91" spans="1:1">
      <c r="A91" s="550">
        <v>41929</v>
      </c>
    </row>
    <row r="92" spans="1:1">
      <c r="A92" s="550">
        <v>41929</v>
      </c>
    </row>
    <row r="93" spans="1:1">
      <c r="A93" s="550">
        <v>41929</v>
      </c>
    </row>
    <row r="94" spans="1:1">
      <c r="A94" s="550">
        <v>41929</v>
      </c>
    </row>
    <row r="95" spans="1:1">
      <c r="A95" s="550">
        <v>41929</v>
      </c>
    </row>
    <row r="96" spans="1:1">
      <c r="A96" s="550">
        <v>41929</v>
      </c>
    </row>
    <row r="97" spans="1:1">
      <c r="A97" s="550">
        <v>41929</v>
      </c>
    </row>
    <row r="98" spans="1:1">
      <c r="A98" s="550">
        <v>41929</v>
      </c>
    </row>
    <row r="99" spans="1:1">
      <c r="A99" s="550">
        <v>41929</v>
      </c>
    </row>
    <row r="100" spans="1:1">
      <c r="A100" s="550">
        <v>41929</v>
      </c>
    </row>
    <row r="101" spans="1:1">
      <c r="A101" s="550">
        <v>41929</v>
      </c>
    </row>
    <row r="102" spans="1:1">
      <c r="A102" s="550">
        <v>41929</v>
      </c>
    </row>
    <row r="103" spans="1:1">
      <c r="A103" s="550">
        <v>41929</v>
      </c>
    </row>
    <row r="104" spans="1:1">
      <c r="A104" s="550">
        <v>41929</v>
      </c>
    </row>
    <row r="105" spans="1:1">
      <c r="A105" s="550">
        <v>41929</v>
      </c>
    </row>
    <row r="106" spans="1:1">
      <c r="A106" s="550">
        <v>41929</v>
      </c>
    </row>
    <row r="107" spans="1:1">
      <c r="A107" s="550">
        <v>41929</v>
      </c>
    </row>
    <row r="108" spans="1:1">
      <c r="A108" s="550">
        <v>41929</v>
      </c>
    </row>
    <row r="109" spans="1:1">
      <c r="A109" s="550">
        <v>41929</v>
      </c>
    </row>
    <row r="110" spans="1:1">
      <c r="A110" s="550">
        <v>41929</v>
      </c>
    </row>
    <row r="111" spans="1:1">
      <c r="A111" s="550">
        <v>41929</v>
      </c>
    </row>
    <row r="112" spans="1:1">
      <c r="A112" s="550">
        <v>41929</v>
      </c>
    </row>
    <row r="113" spans="1:1">
      <c r="A113" s="550">
        <v>41929</v>
      </c>
    </row>
    <row r="114" spans="1:1">
      <c r="A114" s="550">
        <v>41929</v>
      </c>
    </row>
    <row r="115" spans="1:1">
      <c r="A115" s="550">
        <v>41929</v>
      </c>
    </row>
    <row r="116" spans="1:1">
      <c r="A116" s="550">
        <v>41929</v>
      </c>
    </row>
    <row r="117" spans="1:1">
      <c r="A117" s="550">
        <v>41929</v>
      </c>
    </row>
    <row r="118" spans="1:1">
      <c r="A118" s="550">
        <v>41929</v>
      </c>
    </row>
    <row r="119" spans="1:1">
      <c r="A119" s="550">
        <v>41929</v>
      </c>
    </row>
    <row r="120" spans="1:1">
      <c r="A120" s="550">
        <v>41929</v>
      </c>
    </row>
    <row r="121" spans="1:1">
      <c r="A121" s="550">
        <v>41929</v>
      </c>
    </row>
    <row r="122" spans="1:1">
      <c r="A122" s="550">
        <v>41929</v>
      </c>
    </row>
    <row r="123" spans="1:1">
      <c r="A123" s="550">
        <v>41929</v>
      </c>
    </row>
    <row r="124" spans="1:1">
      <c r="A124" s="550">
        <v>41929</v>
      </c>
    </row>
    <row r="125" spans="1:1">
      <c r="A125" s="550">
        <v>41929</v>
      </c>
    </row>
    <row r="126" spans="1:1">
      <c r="A126" s="550">
        <v>41929</v>
      </c>
    </row>
    <row r="127" spans="1:1">
      <c r="A127" s="550">
        <v>41929</v>
      </c>
    </row>
    <row r="128" spans="1:1">
      <c r="A128" s="550">
        <v>41929</v>
      </c>
    </row>
    <row r="129" spans="1:1">
      <c r="A129" s="550">
        <v>41929</v>
      </c>
    </row>
    <row r="130" spans="1:1">
      <c r="A130" s="550">
        <v>41929</v>
      </c>
    </row>
    <row r="131" spans="1:1">
      <c r="A131" s="550">
        <v>41929</v>
      </c>
    </row>
    <row r="132" spans="1:1">
      <c r="A132" s="550">
        <v>41929</v>
      </c>
    </row>
    <row r="133" spans="1:1">
      <c r="A133" s="550">
        <v>41929</v>
      </c>
    </row>
    <row r="134" spans="1:1">
      <c r="A134" s="550">
        <v>41929</v>
      </c>
    </row>
    <row r="135" spans="1:1">
      <c r="A135" s="550">
        <v>41929</v>
      </c>
    </row>
    <row r="136" spans="1:1">
      <c r="A136" s="550">
        <v>41929</v>
      </c>
    </row>
    <row r="137" spans="1:1">
      <c r="A137" s="550">
        <v>41929</v>
      </c>
    </row>
    <row r="138" spans="1:1">
      <c r="A138" s="550">
        <v>41929</v>
      </c>
    </row>
    <row r="139" spans="1:1">
      <c r="A139" s="550">
        <v>41929</v>
      </c>
    </row>
    <row r="140" spans="1:1">
      <c r="A140" s="550">
        <v>41929</v>
      </c>
    </row>
    <row r="141" spans="1:1">
      <c r="A141" s="550">
        <v>41929</v>
      </c>
    </row>
    <row r="142" spans="1:1">
      <c r="A142" s="550">
        <v>41929</v>
      </c>
    </row>
    <row r="143" spans="1:1">
      <c r="A143" s="550">
        <v>41929</v>
      </c>
    </row>
    <row r="144" spans="1:1">
      <c r="A144" s="550">
        <v>41929</v>
      </c>
    </row>
    <row r="145" spans="1:1">
      <c r="A145" s="550">
        <v>41929</v>
      </c>
    </row>
    <row r="146" spans="1:1">
      <c r="A146" s="550">
        <v>41929</v>
      </c>
    </row>
    <row r="147" spans="1:1">
      <c r="A147" s="550">
        <v>41929</v>
      </c>
    </row>
    <row r="148" spans="1:1">
      <c r="A148" s="550">
        <v>41929</v>
      </c>
    </row>
    <row r="149" spans="1:1">
      <c r="A149" s="550">
        <v>41929</v>
      </c>
    </row>
    <row r="150" spans="1:1">
      <c r="A150" s="550">
        <v>41929</v>
      </c>
    </row>
    <row r="151" spans="1:1">
      <c r="A151" s="550">
        <v>41929</v>
      </c>
    </row>
    <row r="152" spans="1:1">
      <c r="A152" s="550">
        <v>41929</v>
      </c>
    </row>
    <row r="153" spans="1:1">
      <c r="A153" s="550">
        <v>41929</v>
      </c>
    </row>
    <row r="154" spans="1:1">
      <c r="A154" s="550">
        <v>41929</v>
      </c>
    </row>
    <row r="155" spans="1:1">
      <c r="A155" s="550">
        <v>41929</v>
      </c>
    </row>
    <row r="156" spans="1:1">
      <c r="A156" s="550">
        <v>41929</v>
      </c>
    </row>
    <row r="157" spans="1:1">
      <c r="A157" s="550">
        <v>41929</v>
      </c>
    </row>
    <row r="158" spans="1:1">
      <c r="A158" s="550">
        <v>41929</v>
      </c>
    </row>
    <row r="159" spans="1:1">
      <c r="A159" s="550">
        <v>41929</v>
      </c>
    </row>
    <row r="160" spans="1:1">
      <c r="A160" s="550">
        <v>41929</v>
      </c>
    </row>
    <row r="161" spans="1:1">
      <c r="A161" s="550">
        <v>41929</v>
      </c>
    </row>
    <row r="162" spans="1:1">
      <c r="A162" s="550">
        <v>41929</v>
      </c>
    </row>
    <row r="163" spans="1:1">
      <c r="A163" s="550">
        <v>41929</v>
      </c>
    </row>
    <row r="164" spans="1:1">
      <c r="A164" s="550">
        <v>41929</v>
      </c>
    </row>
    <row r="165" spans="1:1">
      <c r="A165" s="550">
        <v>41929</v>
      </c>
    </row>
    <row r="166" spans="1:1">
      <c r="A166" s="550">
        <v>41929</v>
      </c>
    </row>
    <row r="167" spans="1:1">
      <c r="A167" s="550">
        <v>41929</v>
      </c>
    </row>
    <row r="168" spans="1:1">
      <c r="A168" s="550">
        <v>41929</v>
      </c>
    </row>
    <row r="169" spans="1:1">
      <c r="A169" s="550">
        <v>41929</v>
      </c>
    </row>
    <row r="170" spans="1:1">
      <c r="A170" s="550">
        <v>41929</v>
      </c>
    </row>
    <row r="171" spans="1:1">
      <c r="A171" s="550">
        <v>41929</v>
      </c>
    </row>
    <row r="172" spans="1:1">
      <c r="A172" s="550">
        <v>41929</v>
      </c>
    </row>
    <row r="173" spans="1:1">
      <c r="A173" s="550">
        <v>41929</v>
      </c>
    </row>
    <row r="174" spans="1:1">
      <c r="A174" s="550">
        <v>41929</v>
      </c>
    </row>
    <row r="175" spans="1:1">
      <c r="A175" s="550">
        <v>41929</v>
      </c>
    </row>
    <row r="176" spans="1:1">
      <c r="A176" s="550">
        <v>41929</v>
      </c>
    </row>
    <row r="177" spans="1:1">
      <c r="A177" s="550">
        <v>41929</v>
      </c>
    </row>
    <row r="178" spans="1:1">
      <c r="A178" s="550">
        <v>41929</v>
      </c>
    </row>
    <row r="179" spans="1:1">
      <c r="A179" s="550">
        <v>41929</v>
      </c>
    </row>
    <row r="180" spans="1:1">
      <c r="A180" s="550">
        <v>41929</v>
      </c>
    </row>
    <row r="181" spans="1:1">
      <c r="A181" s="550">
        <v>41929</v>
      </c>
    </row>
    <row r="182" spans="1:1">
      <c r="A182" s="550">
        <v>41929</v>
      </c>
    </row>
    <row r="183" spans="1:1">
      <c r="A183" s="550">
        <v>41929</v>
      </c>
    </row>
    <row r="184" spans="1:1">
      <c r="A184" s="550">
        <v>41929</v>
      </c>
    </row>
    <row r="185" spans="1:1">
      <c r="A185" s="550">
        <v>41929</v>
      </c>
    </row>
    <row r="186" spans="1:1">
      <c r="A186" s="550">
        <v>41929</v>
      </c>
    </row>
    <row r="187" spans="1:1">
      <c r="A187" s="550">
        <v>41929</v>
      </c>
    </row>
    <row r="188" spans="1:1">
      <c r="A188" s="550">
        <v>41929</v>
      </c>
    </row>
    <row r="189" spans="1:1">
      <c r="A189" s="550">
        <v>41929</v>
      </c>
    </row>
    <row r="190" spans="1:1">
      <c r="A190" s="550">
        <v>41929</v>
      </c>
    </row>
    <row r="191" spans="1:1">
      <c r="A191" s="550">
        <v>41929</v>
      </c>
    </row>
    <row r="192" spans="1:1">
      <c r="A192" s="550">
        <v>41929</v>
      </c>
    </row>
    <row r="193" spans="1:1">
      <c r="A193" s="550">
        <v>41929</v>
      </c>
    </row>
    <row r="194" spans="1:1">
      <c r="A194" s="550">
        <v>41929</v>
      </c>
    </row>
    <row r="195" spans="1:1">
      <c r="A195" s="550">
        <v>41929</v>
      </c>
    </row>
    <row r="196" spans="1:1">
      <c r="A196" s="550">
        <v>41929</v>
      </c>
    </row>
    <row r="197" spans="1:1">
      <c r="A197" s="550">
        <v>41929</v>
      </c>
    </row>
    <row r="198" spans="1:1">
      <c r="A198" s="550">
        <v>41929</v>
      </c>
    </row>
    <row r="199" spans="1:1">
      <c r="A199" s="550">
        <v>41929</v>
      </c>
    </row>
    <row r="200" spans="1:1">
      <c r="A200" s="550">
        <v>41929</v>
      </c>
    </row>
    <row r="201" spans="1:1">
      <c r="A201" s="550">
        <v>41929</v>
      </c>
    </row>
    <row r="202" spans="1:1">
      <c r="A202" s="550">
        <v>41929</v>
      </c>
    </row>
    <row r="203" spans="1:1">
      <c r="A203" s="550">
        <v>41929</v>
      </c>
    </row>
    <row r="204" spans="1:1">
      <c r="A204" s="550">
        <v>41929</v>
      </c>
    </row>
    <row r="205" spans="1:1">
      <c r="A205" s="550">
        <v>41929</v>
      </c>
    </row>
    <row r="206" spans="1:1">
      <c r="A206" s="550">
        <v>41929</v>
      </c>
    </row>
    <row r="207" spans="1:1">
      <c r="A207" s="550">
        <v>41929</v>
      </c>
    </row>
    <row r="208" spans="1:1">
      <c r="A208" s="550">
        <v>41929</v>
      </c>
    </row>
    <row r="209" spans="1:1">
      <c r="A209" s="550">
        <v>41929</v>
      </c>
    </row>
    <row r="210" spans="1:1">
      <c r="A210" s="550">
        <v>41929</v>
      </c>
    </row>
    <row r="211" spans="1:1">
      <c r="A211" s="550">
        <v>41929</v>
      </c>
    </row>
    <row r="212" spans="1:1">
      <c r="A212" s="550">
        <v>41929</v>
      </c>
    </row>
    <row r="213" spans="1:1">
      <c r="A213" s="550">
        <v>41929</v>
      </c>
    </row>
    <row r="214" spans="1:1">
      <c r="A214" s="550">
        <v>41929</v>
      </c>
    </row>
    <row r="215" spans="1:1">
      <c r="A215" s="550">
        <v>41929</v>
      </c>
    </row>
    <row r="216" spans="1:1">
      <c r="A216" s="550">
        <v>41929</v>
      </c>
    </row>
    <row r="217" spans="1:1">
      <c r="A217" s="550">
        <v>41929</v>
      </c>
    </row>
    <row r="218" spans="1:1">
      <c r="A218" s="550">
        <v>41929</v>
      </c>
    </row>
    <row r="219" spans="1:1">
      <c r="A219" s="550">
        <v>41929</v>
      </c>
    </row>
    <row r="220" spans="1:1">
      <c r="A220" s="550">
        <v>41929</v>
      </c>
    </row>
    <row r="221" spans="1:1">
      <c r="A221" s="550">
        <v>41929</v>
      </c>
    </row>
    <row r="222" spans="1:1">
      <c r="A222" s="550">
        <v>41929</v>
      </c>
    </row>
    <row r="223" spans="1:1">
      <c r="A223" s="550">
        <v>41929</v>
      </c>
    </row>
    <row r="224" spans="1:1">
      <c r="A224" s="550">
        <v>41929</v>
      </c>
    </row>
    <row r="225" spans="1:1">
      <c r="A225" s="550">
        <v>41929</v>
      </c>
    </row>
    <row r="226" spans="1:1">
      <c r="A226" s="550">
        <v>41929</v>
      </c>
    </row>
    <row r="227" spans="1:1">
      <c r="A227" s="550">
        <v>41929</v>
      </c>
    </row>
    <row r="228" spans="1:1">
      <c r="A228" s="550">
        <v>41929</v>
      </c>
    </row>
    <row r="229" spans="1:1">
      <c r="A229" s="550">
        <v>41929</v>
      </c>
    </row>
    <row r="230" spans="1:1">
      <c r="A230" s="550">
        <v>41929</v>
      </c>
    </row>
    <row r="231" spans="1:1">
      <c r="A231" s="550">
        <v>41929</v>
      </c>
    </row>
    <row r="232" spans="1:1">
      <c r="A232" s="550">
        <v>41929</v>
      </c>
    </row>
    <row r="233" spans="1:1">
      <c r="A233" s="550">
        <v>41929</v>
      </c>
    </row>
    <row r="234" spans="1:1">
      <c r="A234" s="550">
        <v>41929</v>
      </c>
    </row>
    <row r="235" spans="1:1">
      <c r="A235" s="550">
        <v>41929</v>
      </c>
    </row>
    <row r="236" spans="1:1">
      <c r="A236" s="550">
        <v>41929</v>
      </c>
    </row>
    <row r="237" spans="1:1">
      <c r="A237" s="550">
        <v>41929</v>
      </c>
    </row>
    <row r="238" spans="1:1">
      <c r="A238" s="550">
        <v>41929</v>
      </c>
    </row>
    <row r="239" spans="1:1">
      <c r="A239" s="550">
        <v>41929</v>
      </c>
    </row>
    <row r="240" spans="1:1">
      <c r="A240" s="550">
        <v>41929</v>
      </c>
    </row>
    <row r="241" spans="1:1">
      <c r="A241" s="550">
        <v>41929</v>
      </c>
    </row>
    <row r="242" spans="1:1">
      <c r="A242" s="550">
        <v>41929</v>
      </c>
    </row>
    <row r="243" spans="1:1">
      <c r="A243" s="550">
        <v>41929</v>
      </c>
    </row>
    <row r="244" spans="1:1">
      <c r="A244" s="550">
        <v>41929</v>
      </c>
    </row>
    <row r="245" spans="1:1">
      <c r="A245" s="550">
        <v>41929</v>
      </c>
    </row>
    <row r="246" spans="1:1">
      <c r="A246" s="550">
        <v>41929</v>
      </c>
    </row>
    <row r="247" spans="1:1">
      <c r="A247" s="550">
        <v>41929</v>
      </c>
    </row>
    <row r="248" spans="1:1">
      <c r="A248" s="550">
        <v>41929</v>
      </c>
    </row>
    <row r="249" spans="1:1">
      <c r="A249" s="550">
        <v>41929</v>
      </c>
    </row>
    <row r="250" spans="1:1">
      <c r="A250" s="550">
        <v>41929</v>
      </c>
    </row>
    <row r="251" spans="1:1">
      <c r="A251" s="550">
        <v>41929</v>
      </c>
    </row>
    <row r="252" spans="1:1">
      <c r="A252" s="550">
        <v>41929</v>
      </c>
    </row>
    <row r="253" spans="1:1">
      <c r="A253" s="550">
        <v>41929</v>
      </c>
    </row>
    <row r="254" spans="1:1">
      <c r="A254" s="550">
        <v>41929</v>
      </c>
    </row>
    <row r="255" spans="1:1">
      <c r="A255" s="550">
        <v>41929</v>
      </c>
    </row>
    <row r="256" spans="1:1">
      <c r="A256" s="550">
        <v>41929</v>
      </c>
    </row>
    <row r="257" spans="1:1">
      <c r="A257" s="550">
        <v>41929</v>
      </c>
    </row>
    <row r="258" spans="1:1">
      <c r="A258" s="550">
        <v>41929</v>
      </c>
    </row>
    <row r="259" spans="1:1">
      <c r="A259" s="550">
        <v>41929</v>
      </c>
    </row>
    <row r="260" spans="1:1">
      <c r="A260" s="550">
        <v>41929</v>
      </c>
    </row>
    <row r="261" spans="1:1">
      <c r="A261" s="550">
        <v>41929</v>
      </c>
    </row>
    <row r="262" spans="1:1">
      <c r="A262" s="550">
        <v>41929</v>
      </c>
    </row>
    <row r="263" spans="1:1">
      <c r="A263" s="550">
        <v>41929</v>
      </c>
    </row>
    <row r="264" spans="1:1">
      <c r="A264" s="550">
        <v>41929</v>
      </c>
    </row>
    <row r="265" spans="1:1">
      <c r="A265" s="550">
        <v>41929</v>
      </c>
    </row>
    <row r="266" spans="1:1">
      <c r="A266" s="550">
        <v>41929</v>
      </c>
    </row>
    <row r="267" spans="1:1">
      <c r="A267" s="550">
        <v>41929</v>
      </c>
    </row>
    <row r="268" spans="1:1">
      <c r="A268" s="550">
        <v>41929</v>
      </c>
    </row>
    <row r="269" spans="1:1">
      <c r="A269" s="550">
        <v>41929</v>
      </c>
    </row>
    <row r="270" spans="1:1">
      <c r="A270" s="550">
        <v>41929</v>
      </c>
    </row>
    <row r="271" spans="1:1">
      <c r="A271" s="550">
        <v>41929</v>
      </c>
    </row>
    <row r="272" spans="1:1">
      <c r="A272" s="550">
        <v>41929</v>
      </c>
    </row>
    <row r="273" spans="1:1">
      <c r="A273" s="550">
        <v>41929</v>
      </c>
    </row>
    <row r="274" spans="1:1">
      <c r="A274" s="550">
        <v>41929</v>
      </c>
    </row>
    <row r="275" spans="1:1">
      <c r="A275" s="550">
        <v>41929</v>
      </c>
    </row>
    <row r="276" spans="1:1">
      <c r="A276" s="550">
        <v>41929</v>
      </c>
    </row>
    <row r="277" spans="1:1">
      <c r="A277" s="550">
        <v>41929</v>
      </c>
    </row>
    <row r="278" spans="1:1">
      <c r="A278" s="550">
        <v>41929</v>
      </c>
    </row>
    <row r="279" spans="1:1">
      <c r="A279" s="550">
        <v>41929</v>
      </c>
    </row>
    <row r="280" spans="1:1">
      <c r="A280" s="550">
        <v>41929</v>
      </c>
    </row>
    <row r="281" spans="1:1">
      <c r="A281" s="550">
        <v>41929</v>
      </c>
    </row>
    <row r="282" spans="1:1">
      <c r="A282" s="550">
        <v>41929</v>
      </c>
    </row>
    <row r="283" spans="1:1">
      <c r="A283" s="550">
        <v>41929</v>
      </c>
    </row>
    <row r="284" spans="1:1">
      <c r="A284" s="550">
        <v>41929</v>
      </c>
    </row>
    <row r="285" spans="1:1">
      <c r="A285" s="550">
        <v>41929</v>
      </c>
    </row>
    <row r="286" spans="1:1">
      <c r="A286" s="550">
        <v>41929</v>
      </c>
    </row>
    <row r="287" spans="1:1">
      <c r="A287" s="550">
        <v>41929</v>
      </c>
    </row>
    <row r="288" spans="1:1">
      <c r="A288" s="550">
        <v>41929</v>
      </c>
    </row>
    <row r="289" spans="1:1">
      <c r="A289" s="550">
        <v>41929</v>
      </c>
    </row>
    <row r="290" spans="1:1">
      <c r="A290" s="550">
        <v>41929</v>
      </c>
    </row>
    <row r="291" spans="1:1">
      <c r="A291" s="550">
        <v>41929</v>
      </c>
    </row>
    <row r="292" spans="1:1">
      <c r="A292" s="550">
        <v>41929</v>
      </c>
    </row>
    <row r="293" spans="1:1">
      <c r="A293" s="550">
        <v>41929</v>
      </c>
    </row>
    <row r="294" spans="1:1">
      <c r="A294" s="550">
        <v>41929</v>
      </c>
    </row>
    <row r="295" spans="1:1">
      <c r="A295" s="550">
        <v>41929</v>
      </c>
    </row>
    <row r="296" spans="1:1">
      <c r="A296" s="550">
        <v>41929</v>
      </c>
    </row>
    <row r="297" spans="1:1">
      <c r="A297" s="550">
        <v>41929</v>
      </c>
    </row>
    <row r="298" spans="1:1">
      <c r="A298" s="550">
        <v>41929</v>
      </c>
    </row>
    <row r="299" spans="1:1">
      <c r="A299" s="550">
        <v>41929</v>
      </c>
    </row>
    <row r="300" spans="1:1">
      <c r="A300" s="550">
        <v>41929</v>
      </c>
    </row>
    <row r="301" spans="1:1">
      <c r="A301" s="550">
        <v>41929</v>
      </c>
    </row>
    <row r="302" spans="1:1">
      <c r="A302" s="550">
        <v>41929</v>
      </c>
    </row>
    <row r="303" spans="1:1">
      <c r="A303" s="550">
        <v>41929</v>
      </c>
    </row>
    <row r="304" spans="1:1">
      <c r="A304" s="550">
        <v>41929</v>
      </c>
    </row>
    <row r="305" spans="1:1">
      <c r="A305" s="550">
        <v>41929</v>
      </c>
    </row>
    <row r="306" spans="1:1">
      <c r="A306" s="550">
        <v>41929</v>
      </c>
    </row>
    <row r="307" spans="1:1">
      <c r="A307" s="550">
        <v>41929</v>
      </c>
    </row>
    <row r="308" spans="1:1">
      <c r="A308" s="550">
        <v>41929</v>
      </c>
    </row>
    <row r="309" spans="1:1">
      <c r="A309" s="550">
        <v>41929</v>
      </c>
    </row>
    <row r="310" spans="1:1">
      <c r="A310" s="550">
        <v>41929</v>
      </c>
    </row>
    <row r="311" spans="1:1">
      <c r="A311" s="550">
        <v>41929</v>
      </c>
    </row>
    <row r="312" spans="1:1">
      <c r="A312" s="550">
        <v>41929</v>
      </c>
    </row>
    <row r="313" spans="1:1">
      <c r="A313" s="550">
        <v>41929</v>
      </c>
    </row>
    <row r="314" spans="1:1">
      <c r="A314" s="550">
        <v>41929</v>
      </c>
    </row>
    <row r="315" spans="1:1">
      <c r="A315" s="550">
        <v>41929</v>
      </c>
    </row>
    <row r="316" spans="1:1">
      <c r="A316" s="550">
        <v>41929</v>
      </c>
    </row>
    <row r="317" spans="1:1">
      <c r="A317" s="550">
        <v>41929</v>
      </c>
    </row>
    <row r="318" spans="1:1">
      <c r="A318" s="550">
        <v>41929</v>
      </c>
    </row>
    <row r="319" spans="1:1">
      <c r="A319" s="550">
        <v>41929</v>
      </c>
    </row>
    <row r="320" spans="1:1">
      <c r="A320" s="550">
        <v>41929</v>
      </c>
    </row>
    <row r="321" spans="1:1">
      <c r="A321" s="550">
        <v>41929</v>
      </c>
    </row>
    <row r="322" spans="1:1">
      <c r="A322" s="550">
        <v>41929</v>
      </c>
    </row>
    <row r="323" spans="1:1">
      <c r="A323" s="550">
        <v>41929</v>
      </c>
    </row>
    <row r="324" spans="1:1">
      <c r="A324" s="550">
        <v>41929</v>
      </c>
    </row>
    <row r="325" spans="1:1">
      <c r="A325" s="550">
        <v>41929</v>
      </c>
    </row>
    <row r="326" spans="1:1">
      <c r="A326" s="550">
        <v>41929</v>
      </c>
    </row>
    <row r="327" spans="1:1">
      <c r="A327" s="550">
        <v>41929</v>
      </c>
    </row>
    <row r="328" spans="1:1">
      <c r="A328" s="550">
        <v>41929</v>
      </c>
    </row>
    <row r="329" spans="1:1">
      <c r="A329" s="550">
        <v>41929</v>
      </c>
    </row>
    <row r="330" spans="1:1">
      <c r="A330" s="550">
        <v>41929</v>
      </c>
    </row>
    <row r="331" spans="1:1">
      <c r="A331" s="550">
        <v>41929</v>
      </c>
    </row>
    <row r="332" spans="1:1">
      <c r="A332" s="550">
        <v>41929</v>
      </c>
    </row>
    <row r="333" spans="1:1">
      <c r="A333" s="550">
        <v>41929</v>
      </c>
    </row>
    <row r="334" spans="1:1">
      <c r="A334" s="550">
        <v>41929</v>
      </c>
    </row>
    <row r="335" spans="1:1">
      <c r="A335" s="550">
        <v>41929</v>
      </c>
    </row>
    <row r="336" spans="1:1">
      <c r="A336" s="550">
        <v>41929</v>
      </c>
    </row>
    <row r="337" spans="1:1">
      <c r="A337" s="550">
        <v>41929</v>
      </c>
    </row>
    <row r="338" spans="1:1">
      <c r="A338" s="550">
        <v>41929</v>
      </c>
    </row>
    <row r="339" spans="1:1">
      <c r="A339" s="550">
        <v>41929</v>
      </c>
    </row>
    <row r="340" spans="1:1">
      <c r="A340" s="550">
        <v>41929</v>
      </c>
    </row>
    <row r="341" spans="1:1">
      <c r="A341" s="550">
        <v>41929</v>
      </c>
    </row>
    <row r="342" spans="1:1">
      <c r="A342" s="550">
        <v>41929</v>
      </c>
    </row>
    <row r="343" spans="1:1">
      <c r="A343" s="550">
        <v>41929</v>
      </c>
    </row>
    <row r="344" spans="1:1">
      <c r="A344" s="550">
        <v>41929</v>
      </c>
    </row>
    <row r="345" spans="1:1">
      <c r="A345" s="550">
        <v>41929</v>
      </c>
    </row>
    <row r="346" spans="1:1">
      <c r="A346" s="550">
        <v>41929</v>
      </c>
    </row>
    <row r="347" spans="1:1">
      <c r="A347" s="550">
        <v>41929</v>
      </c>
    </row>
    <row r="348" spans="1:1">
      <c r="A348" s="550">
        <v>41929</v>
      </c>
    </row>
    <row r="349" spans="1:1">
      <c r="A349" s="550">
        <v>41929</v>
      </c>
    </row>
    <row r="350" spans="1:1">
      <c r="A350" s="550">
        <v>41929</v>
      </c>
    </row>
    <row r="351" spans="1:1">
      <c r="A351" s="550">
        <v>41929</v>
      </c>
    </row>
    <row r="352" spans="1:1">
      <c r="A352" s="550">
        <v>41929</v>
      </c>
    </row>
    <row r="353" spans="1:1">
      <c r="A353" s="550">
        <v>41929</v>
      </c>
    </row>
    <row r="354" spans="1:1">
      <c r="A354" s="550">
        <v>41929</v>
      </c>
    </row>
    <row r="355" spans="1:1">
      <c r="A355" s="550">
        <v>41929</v>
      </c>
    </row>
    <row r="356" spans="1:1">
      <c r="A356" s="550">
        <v>41929</v>
      </c>
    </row>
    <row r="357" spans="1:1">
      <c r="A357" s="550">
        <v>41929</v>
      </c>
    </row>
    <row r="358" spans="1:1">
      <c r="A358" s="550">
        <v>41929</v>
      </c>
    </row>
    <row r="359" spans="1:1">
      <c r="A359" s="550">
        <v>41929</v>
      </c>
    </row>
    <row r="360" spans="1:1">
      <c r="A360" s="550">
        <v>41929</v>
      </c>
    </row>
    <row r="361" spans="1:1">
      <c r="A361" s="550">
        <v>41929</v>
      </c>
    </row>
    <row r="362" spans="1:1">
      <c r="A362" s="550">
        <v>41929</v>
      </c>
    </row>
    <row r="363" spans="1:1">
      <c r="A363" s="550">
        <v>41929</v>
      </c>
    </row>
    <row r="364" spans="1:1">
      <c r="A364" s="550">
        <v>41929</v>
      </c>
    </row>
    <row r="365" spans="1:1">
      <c r="A365" s="550">
        <v>41929</v>
      </c>
    </row>
    <row r="366" spans="1:1">
      <c r="A366" s="550">
        <v>41929</v>
      </c>
    </row>
    <row r="367" spans="1:1">
      <c r="A367" s="550">
        <v>41929</v>
      </c>
    </row>
    <row r="368" spans="1:1">
      <c r="A368" s="550">
        <v>41929</v>
      </c>
    </row>
    <row r="369" spans="1:1">
      <c r="A369" s="550">
        <v>41929</v>
      </c>
    </row>
    <row r="370" spans="1:1">
      <c r="A370" s="550">
        <v>41929</v>
      </c>
    </row>
    <row r="371" spans="1:1">
      <c r="A371" s="550">
        <v>41929</v>
      </c>
    </row>
    <row r="372" spans="1:1">
      <c r="A372" s="550">
        <v>41929</v>
      </c>
    </row>
    <row r="373" spans="1:1">
      <c r="A373" s="550">
        <v>41929</v>
      </c>
    </row>
    <row r="374" spans="1:1">
      <c r="A374" s="550">
        <v>41929</v>
      </c>
    </row>
    <row r="375" spans="1:1">
      <c r="A375" s="550">
        <v>41929</v>
      </c>
    </row>
    <row r="376" spans="1:1">
      <c r="A376" s="550">
        <v>41929</v>
      </c>
    </row>
    <row r="377" spans="1:1">
      <c r="A377" s="550">
        <v>41929</v>
      </c>
    </row>
    <row r="378" spans="1:1">
      <c r="A378" s="550">
        <v>41929</v>
      </c>
    </row>
    <row r="379" spans="1:1">
      <c r="A379" s="550">
        <v>41929</v>
      </c>
    </row>
    <row r="380" spans="1:1">
      <c r="A380" s="550">
        <v>41929</v>
      </c>
    </row>
    <row r="381" spans="1:1">
      <c r="A381" s="550">
        <v>41929</v>
      </c>
    </row>
    <row r="382" spans="1:1">
      <c r="A382" s="550">
        <v>41929</v>
      </c>
    </row>
    <row r="383" spans="1:1">
      <c r="A383" s="550">
        <v>41929</v>
      </c>
    </row>
    <row r="384" spans="1:1">
      <c r="A384" s="550">
        <v>41929</v>
      </c>
    </row>
    <row r="385" spans="1:1">
      <c r="A385" s="550">
        <v>41929</v>
      </c>
    </row>
    <row r="386" spans="1:1">
      <c r="A386" s="550">
        <v>41929</v>
      </c>
    </row>
    <row r="387" spans="1:1">
      <c r="A387" s="550">
        <v>41929</v>
      </c>
    </row>
    <row r="388" spans="1:1">
      <c r="A388" s="550">
        <v>41929</v>
      </c>
    </row>
    <row r="389" spans="1:1">
      <c r="A389" s="550">
        <v>41929</v>
      </c>
    </row>
    <row r="390" spans="1:1">
      <c r="A390" s="550">
        <v>41929</v>
      </c>
    </row>
    <row r="391" spans="1:1">
      <c r="A391" s="550">
        <v>41929</v>
      </c>
    </row>
    <row r="392" spans="1:1">
      <c r="A392" s="550">
        <v>41929</v>
      </c>
    </row>
    <row r="393" spans="1:1">
      <c r="A393" s="550">
        <v>41929</v>
      </c>
    </row>
    <row r="394" spans="1:1">
      <c r="A394" s="550">
        <v>41929</v>
      </c>
    </row>
    <row r="395" spans="1:1">
      <c r="A395" s="550">
        <v>41929</v>
      </c>
    </row>
    <row r="396" spans="1:1">
      <c r="A396" s="550">
        <v>41929</v>
      </c>
    </row>
    <row r="397" spans="1:1">
      <c r="A397" s="550">
        <v>41929</v>
      </c>
    </row>
    <row r="398" spans="1:1">
      <c r="A398" s="550">
        <v>41929</v>
      </c>
    </row>
    <row r="399" spans="1:1">
      <c r="A399" s="550">
        <v>41929</v>
      </c>
    </row>
    <row r="400" spans="1:1">
      <c r="A400" s="550">
        <v>41929</v>
      </c>
    </row>
    <row r="401" spans="1:1">
      <c r="A401" s="550">
        <v>41929</v>
      </c>
    </row>
    <row r="402" spans="1:1">
      <c r="A402" s="550">
        <v>41929</v>
      </c>
    </row>
    <row r="403" spans="1:1">
      <c r="A403" s="550">
        <v>41929</v>
      </c>
    </row>
    <row r="404" spans="1:1">
      <c r="A404" s="550">
        <v>41929</v>
      </c>
    </row>
    <row r="405" spans="1:1">
      <c r="A405" s="550">
        <v>41929</v>
      </c>
    </row>
    <row r="406" spans="1:1">
      <c r="A406" s="550">
        <v>41929</v>
      </c>
    </row>
    <row r="407" spans="1:1">
      <c r="A407" s="550">
        <v>41929</v>
      </c>
    </row>
    <row r="408" spans="1:1">
      <c r="A408" s="550">
        <v>41929</v>
      </c>
    </row>
    <row r="409" spans="1:1">
      <c r="A409" s="550">
        <v>41929</v>
      </c>
    </row>
    <row r="410" spans="1:1">
      <c r="A410" s="550">
        <v>41929</v>
      </c>
    </row>
    <row r="411" spans="1:1">
      <c r="A411" s="550">
        <v>41929</v>
      </c>
    </row>
    <row r="412" spans="1:1">
      <c r="A412" s="550">
        <v>41929</v>
      </c>
    </row>
    <row r="413" spans="1:1">
      <c r="A413" s="550">
        <v>41929</v>
      </c>
    </row>
    <row r="414" spans="1:1">
      <c r="A414" s="550">
        <v>41929</v>
      </c>
    </row>
    <row r="415" spans="1:1">
      <c r="A415" s="550">
        <v>41929</v>
      </c>
    </row>
    <row r="416" spans="1:1">
      <c r="A416" s="550">
        <v>41929</v>
      </c>
    </row>
    <row r="417" spans="1:1">
      <c r="A417" s="550">
        <v>41929</v>
      </c>
    </row>
    <row r="418" spans="1:1">
      <c r="A418" s="550">
        <v>41929</v>
      </c>
    </row>
    <row r="419" spans="1:1">
      <c r="A419" s="550">
        <v>41929</v>
      </c>
    </row>
    <row r="420" spans="1:1">
      <c r="A420" s="550">
        <v>41929</v>
      </c>
    </row>
    <row r="421" spans="1:1">
      <c r="A421" s="550">
        <v>41929</v>
      </c>
    </row>
    <row r="422" spans="1:1">
      <c r="A422" s="550">
        <v>41929</v>
      </c>
    </row>
    <row r="423" spans="1:1">
      <c r="A423" s="550">
        <v>41929</v>
      </c>
    </row>
    <row r="424" spans="1:1">
      <c r="A424" s="550">
        <v>41929</v>
      </c>
    </row>
    <row r="425" spans="1:1">
      <c r="A425" s="550">
        <v>41929</v>
      </c>
    </row>
    <row r="426" spans="1:1">
      <c r="A426" s="550">
        <v>41929</v>
      </c>
    </row>
    <row r="427" spans="1:1">
      <c r="A427" s="550">
        <v>41929</v>
      </c>
    </row>
    <row r="428" spans="1:1">
      <c r="A428" s="550">
        <v>41929</v>
      </c>
    </row>
    <row r="429" spans="1:1">
      <c r="A429" s="550">
        <v>41929</v>
      </c>
    </row>
    <row r="430" spans="1:1">
      <c r="A430" s="550">
        <v>41929</v>
      </c>
    </row>
    <row r="431" spans="1:1">
      <c r="A431" s="550">
        <v>41929</v>
      </c>
    </row>
    <row r="432" spans="1:1">
      <c r="A432" s="550">
        <v>41929</v>
      </c>
    </row>
    <row r="433" spans="1:1">
      <c r="A433" s="550">
        <v>41929</v>
      </c>
    </row>
    <row r="434" spans="1:1">
      <c r="A434" s="550">
        <v>41929</v>
      </c>
    </row>
    <row r="435" spans="1:1">
      <c r="A435" s="550">
        <v>41929</v>
      </c>
    </row>
    <row r="436" spans="1:1">
      <c r="A436" s="550">
        <v>41929</v>
      </c>
    </row>
    <row r="437" spans="1:1">
      <c r="A437" s="550">
        <v>41929</v>
      </c>
    </row>
    <row r="438" spans="1:1">
      <c r="A438" s="550">
        <v>41929</v>
      </c>
    </row>
    <row r="439" spans="1:1">
      <c r="A439" s="550">
        <v>41929</v>
      </c>
    </row>
    <row r="440" spans="1:1">
      <c r="A440" s="550">
        <v>41929</v>
      </c>
    </row>
    <row r="441" spans="1:1">
      <c r="A441" s="550">
        <v>41929</v>
      </c>
    </row>
    <row r="442" spans="1:1">
      <c r="A442" s="550">
        <v>41929</v>
      </c>
    </row>
    <row r="443" spans="1:1">
      <c r="A443" s="550">
        <v>41929</v>
      </c>
    </row>
    <row r="444" spans="1:1">
      <c r="A444" s="550">
        <v>41929</v>
      </c>
    </row>
    <row r="445" spans="1:1">
      <c r="A445" s="550">
        <v>41929</v>
      </c>
    </row>
    <row r="446" spans="1:1">
      <c r="A446" s="550">
        <v>41929</v>
      </c>
    </row>
    <row r="447" spans="1:1">
      <c r="A447" s="550">
        <v>41929</v>
      </c>
    </row>
    <row r="448" spans="1:1">
      <c r="A448" s="550">
        <v>41929</v>
      </c>
    </row>
    <row r="449" spans="1:1">
      <c r="A449" s="550">
        <v>41929</v>
      </c>
    </row>
    <row r="450" spans="1:1">
      <c r="A450" s="550">
        <v>41929</v>
      </c>
    </row>
    <row r="451" spans="1:1">
      <c r="A451" s="550">
        <v>41929</v>
      </c>
    </row>
    <row r="452" spans="1:1">
      <c r="A452" s="550">
        <v>41929</v>
      </c>
    </row>
    <row r="453" spans="1:1">
      <c r="A453" s="550">
        <v>41929</v>
      </c>
    </row>
    <row r="454" spans="1:1">
      <c r="A454" s="550">
        <v>41929</v>
      </c>
    </row>
    <row r="455" spans="1:1">
      <c r="A455" s="550">
        <v>41929</v>
      </c>
    </row>
    <row r="456" spans="1:1">
      <c r="A456" s="550">
        <v>41929</v>
      </c>
    </row>
    <row r="457" spans="1:1">
      <c r="A457" s="550">
        <v>41929</v>
      </c>
    </row>
    <row r="458" spans="1:1">
      <c r="A458" s="550">
        <v>41929</v>
      </c>
    </row>
    <row r="459" spans="1:1">
      <c r="A459" s="550">
        <v>41929</v>
      </c>
    </row>
    <row r="460" spans="1:1">
      <c r="A460" s="550">
        <v>41929</v>
      </c>
    </row>
    <row r="461" spans="1:1">
      <c r="A461" s="550">
        <v>41929</v>
      </c>
    </row>
    <row r="462" spans="1:1">
      <c r="A462" s="550">
        <v>41929</v>
      </c>
    </row>
    <row r="463" spans="1:1">
      <c r="A463" s="550">
        <v>41929</v>
      </c>
    </row>
    <row r="464" spans="1:1">
      <c r="A464" s="550">
        <v>41929</v>
      </c>
    </row>
    <row r="465" spans="1:1">
      <c r="A465" s="550">
        <v>41929</v>
      </c>
    </row>
    <row r="466" spans="1:1">
      <c r="A466" s="550">
        <v>41929</v>
      </c>
    </row>
    <row r="467" spans="1:1">
      <c r="A467" s="550">
        <v>41929</v>
      </c>
    </row>
    <row r="468" spans="1:1">
      <c r="A468" s="550">
        <v>41929</v>
      </c>
    </row>
    <row r="469" spans="1:1">
      <c r="A469" s="550">
        <v>41929</v>
      </c>
    </row>
    <row r="470" spans="1:1">
      <c r="A470" s="550">
        <v>41929</v>
      </c>
    </row>
    <row r="471" spans="1:1">
      <c r="A471" s="550">
        <v>41929</v>
      </c>
    </row>
    <row r="472" spans="1:1">
      <c r="A472" s="550">
        <v>41929</v>
      </c>
    </row>
    <row r="473" spans="1:1">
      <c r="A473" s="550">
        <v>41929</v>
      </c>
    </row>
    <row r="474" spans="1:1">
      <c r="A474" s="550">
        <v>41929</v>
      </c>
    </row>
    <row r="475" spans="1:1">
      <c r="A475" s="550">
        <v>41929</v>
      </c>
    </row>
    <row r="476" spans="1:1">
      <c r="A476" s="550">
        <v>41929</v>
      </c>
    </row>
    <row r="477" spans="1:1">
      <c r="A477" s="550">
        <v>41929</v>
      </c>
    </row>
    <row r="478" spans="1:1">
      <c r="A478" s="550">
        <v>41929</v>
      </c>
    </row>
    <row r="479" spans="1:1">
      <c r="A479" s="550">
        <v>41929</v>
      </c>
    </row>
    <row r="480" spans="1:1">
      <c r="A480" s="550">
        <v>41929</v>
      </c>
    </row>
    <row r="481" spans="1:1">
      <c r="A481" s="550">
        <v>41929</v>
      </c>
    </row>
    <row r="482" spans="1:1">
      <c r="A482" s="550">
        <v>41929</v>
      </c>
    </row>
    <row r="483" spans="1:1">
      <c r="A483" s="550">
        <v>41929</v>
      </c>
    </row>
    <row r="484" spans="1:1">
      <c r="A484" s="550">
        <v>41929</v>
      </c>
    </row>
    <row r="485" spans="1:1">
      <c r="A485" s="550">
        <v>41929</v>
      </c>
    </row>
    <row r="486" spans="1:1">
      <c r="A486" s="550">
        <v>41929</v>
      </c>
    </row>
    <row r="487" spans="1:1">
      <c r="A487" s="550">
        <v>41929</v>
      </c>
    </row>
    <row r="488" spans="1:1">
      <c r="A488" s="550">
        <v>41929</v>
      </c>
    </row>
    <row r="489" spans="1:1">
      <c r="A489" s="550">
        <v>41929</v>
      </c>
    </row>
    <row r="490" spans="1:1">
      <c r="A490" s="550">
        <v>41929</v>
      </c>
    </row>
    <row r="491" spans="1:1">
      <c r="A491" s="550">
        <v>41929</v>
      </c>
    </row>
    <row r="492" spans="1:1">
      <c r="A492" s="550">
        <v>41929</v>
      </c>
    </row>
    <row r="493" spans="1:1">
      <c r="A493" s="550">
        <v>41929</v>
      </c>
    </row>
    <row r="494" spans="1:1">
      <c r="A494" s="550">
        <v>41929</v>
      </c>
    </row>
    <row r="495" spans="1:1">
      <c r="A495" s="550">
        <v>41929</v>
      </c>
    </row>
    <row r="496" spans="1:1">
      <c r="A496" s="550">
        <v>41929</v>
      </c>
    </row>
    <row r="497" spans="1:1">
      <c r="A497" s="550">
        <v>41929</v>
      </c>
    </row>
    <row r="498" spans="1:1">
      <c r="A498" s="550">
        <v>41929</v>
      </c>
    </row>
    <row r="499" spans="1:1">
      <c r="A499" s="550">
        <v>41929</v>
      </c>
    </row>
    <row r="500" spans="1:1">
      <c r="A500" s="550">
        <v>41929</v>
      </c>
    </row>
    <row r="501" spans="1:1">
      <c r="A501" s="550">
        <v>41929</v>
      </c>
    </row>
    <row r="502" spans="1:1">
      <c r="A502" s="550">
        <v>41929</v>
      </c>
    </row>
    <row r="503" spans="1:1">
      <c r="A503" s="550">
        <v>41929</v>
      </c>
    </row>
    <row r="504" spans="1:1">
      <c r="A504" s="550">
        <v>41929</v>
      </c>
    </row>
    <row r="505" spans="1:1">
      <c r="A505" s="550">
        <v>41929</v>
      </c>
    </row>
    <row r="506" spans="1:1">
      <c r="A506" s="550">
        <v>41929</v>
      </c>
    </row>
    <row r="507" spans="1:1">
      <c r="A507" s="550">
        <v>41929</v>
      </c>
    </row>
    <row r="508" spans="1:1">
      <c r="A508" s="550">
        <v>41929</v>
      </c>
    </row>
    <row r="509" spans="1:1">
      <c r="A509" s="550">
        <v>41929</v>
      </c>
    </row>
    <row r="510" spans="1:1">
      <c r="A510" s="550">
        <v>41929</v>
      </c>
    </row>
    <row r="511" spans="1:1">
      <c r="A511" s="550">
        <v>41929</v>
      </c>
    </row>
    <row r="512" spans="1:1">
      <c r="A512" s="550">
        <v>41929</v>
      </c>
    </row>
    <row r="513" spans="1:1">
      <c r="A513" s="550">
        <v>41929</v>
      </c>
    </row>
    <row r="514" spans="1:1">
      <c r="A514" s="550">
        <v>41929</v>
      </c>
    </row>
    <row r="515" spans="1:1">
      <c r="A515" s="550">
        <v>41929</v>
      </c>
    </row>
    <row r="516" spans="1:1">
      <c r="A516" s="550">
        <v>41929</v>
      </c>
    </row>
    <row r="517" spans="1:1">
      <c r="A517" s="550">
        <v>41929</v>
      </c>
    </row>
    <row r="518" spans="1:1">
      <c r="A518" s="550">
        <v>41929</v>
      </c>
    </row>
    <row r="519" spans="1:1">
      <c r="A519" s="550">
        <v>41929</v>
      </c>
    </row>
    <row r="520" spans="1:1">
      <c r="A520" s="550">
        <v>41929</v>
      </c>
    </row>
    <row r="521" spans="1:1">
      <c r="A521" s="550">
        <v>41929</v>
      </c>
    </row>
    <row r="522" spans="1:1">
      <c r="A522" s="550">
        <v>41929</v>
      </c>
    </row>
    <row r="523" spans="1:1">
      <c r="A523" s="550">
        <v>41929</v>
      </c>
    </row>
    <row r="524" spans="1:1">
      <c r="A524" s="550">
        <v>41929</v>
      </c>
    </row>
    <row r="525" spans="1:1">
      <c r="A525" s="550">
        <v>41929</v>
      </c>
    </row>
    <row r="526" spans="1:1">
      <c r="A526" s="550">
        <v>41929</v>
      </c>
    </row>
    <row r="527" spans="1:1">
      <c r="A527" s="550">
        <v>41929</v>
      </c>
    </row>
    <row r="528" spans="1:1">
      <c r="A528" s="550">
        <v>41929</v>
      </c>
    </row>
    <row r="529" spans="1:1">
      <c r="A529" s="550">
        <v>41929</v>
      </c>
    </row>
    <row r="530" spans="1:1">
      <c r="A530" s="550">
        <v>41929</v>
      </c>
    </row>
    <row r="531" spans="1:1">
      <c r="A531" s="550">
        <v>41929</v>
      </c>
    </row>
    <row r="532" spans="1:1">
      <c r="A532" s="550">
        <v>41929</v>
      </c>
    </row>
    <row r="533" spans="1:1">
      <c r="A533" s="550">
        <v>41929</v>
      </c>
    </row>
    <row r="534" spans="1:1">
      <c r="A534" s="550">
        <v>41929</v>
      </c>
    </row>
    <row r="535" spans="1:1">
      <c r="A535" s="550">
        <v>41929</v>
      </c>
    </row>
    <row r="536" spans="1:1">
      <c r="A536" s="550">
        <v>41929</v>
      </c>
    </row>
    <row r="537" spans="1:1">
      <c r="A537" s="550">
        <v>41929</v>
      </c>
    </row>
    <row r="538" spans="1:1">
      <c r="A538" s="550">
        <v>41929</v>
      </c>
    </row>
    <row r="539" spans="1:1">
      <c r="A539" s="550">
        <v>41929</v>
      </c>
    </row>
    <row r="540" spans="1:1">
      <c r="A540" s="550">
        <v>41929</v>
      </c>
    </row>
    <row r="541" spans="1:1">
      <c r="A541" s="550">
        <v>41929</v>
      </c>
    </row>
    <row r="542" spans="1:1">
      <c r="A542" s="550">
        <v>41929</v>
      </c>
    </row>
    <row r="543" spans="1:1">
      <c r="A543" s="550">
        <v>41929</v>
      </c>
    </row>
    <row r="544" spans="1:1">
      <c r="A544" s="550">
        <v>41929</v>
      </c>
    </row>
    <row r="545" spans="1:1">
      <c r="A545" s="550">
        <v>41929</v>
      </c>
    </row>
    <row r="546" spans="1:1">
      <c r="A546" s="550">
        <v>41929</v>
      </c>
    </row>
    <row r="547" spans="1:1">
      <c r="A547" s="550">
        <v>41929</v>
      </c>
    </row>
    <row r="548" spans="1:1">
      <c r="A548" s="550">
        <v>41929</v>
      </c>
    </row>
    <row r="549" spans="1:1">
      <c r="A549" s="550">
        <v>41929</v>
      </c>
    </row>
    <row r="550" spans="1:1">
      <c r="A550" s="550">
        <v>41929</v>
      </c>
    </row>
    <row r="551" spans="1:1">
      <c r="A551" s="550">
        <v>41929</v>
      </c>
    </row>
    <row r="552" spans="1:1">
      <c r="A552" s="550">
        <v>41929</v>
      </c>
    </row>
    <row r="553" spans="1:1">
      <c r="A553" s="550">
        <v>41929</v>
      </c>
    </row>
    <row r="554" spans="1:1">
      <c r="A554" s="550">
        <v>41929</v>
      </c>
    </row>
    <row r="555" spans="1:1">
      <c r="A555" s="550">
        <v>41929</v>
      </c>
    </row>
    <row r="556" spans="1:1">
      <c r="A556" s="550">
        <v>41929</v>
      </c>
    </row>
    <row r="557" spans="1:1">
      <c r="A557" s="550">
        <v>41929</v>
      </c>
    </row>
    <row r="558" spans="1:1">
      <c r="A558" s="550">
        <v>41929</v>
      </c>
    </row>
    <row r="559" spans="1:1">
      <c r="A559" s="550">
        <v>41929</v>
      </c>
    </row>
    <row r="560" spans="1:1">
      <c r="A560" s="550">
        <v>41929</v>
      </c>
    </row>
    <row r="561" spans="1:1">
      <c r="A561" s="550">
        <v>41929</v>
      </c>
    </row>
    <row r="562" spans="1:1">
      <c r="A562" s="550">
        <v>41929</v>
      </c>
    </row>
    <row r="563" spans="1:1">
      <c r="A563" s="550">
        <v>41929</v>
      </c>
    </row>
    <row r="564" spans="1:1">
      <c r="A564" s="550">
        <v>41929</v>
      </c>
    </row>
    <row r="565" spans="1:1">
      <c r="A565" s="550">
        <v>41929</v>
      </c>
    </row>
    <row r="566" spans="1:1">
      <c r="A566" s="550">
        <v>41929</v>
      </c>
    </row>
    <row r="567" spans="1:1">
      <c r="A567" s="550">
        <v>41929</v>
      </c>
    </row>
    <row r="568" spans="1:1">
      <c r="A568" s="550">
        <v>41929</v>
      </c>
    </row>
    <row r="569" spans="1:1">
      <c r="A569" s="550">
        <v>41929</v>
      </c>
    </row>
    <row r="570" spans="1:1">
      <c r="A570" s="550">
        <v>41929</v>
      </c>
    </row>
    <row r="571" spans="1:1">
      <c r="A571" s="550">
        <v>41929</v>
      </c>
    </row>
    <row r="572" spans="1:1">
      <c r="A572" s="550">
        <v>41929</v>
      </c>
    </row>
    <row r="573" spans="1:1">
      <c r="A573" s="550">
        <v>41929</v>
      </c>
    </row>
    <row r="574" spans="1:1">
      <c r="A574" s="550">
        <v>41929</v>
      </c>
    </row>
    <row r="575" spans="1:1">
      <c r="A575" s="550">
        <v>41929</v>
      </c>
    </row>
    <row r="576" spans="1:1">
      <c r="A576" s="550">
        <v>41929</v>
      </c>
    </row>
    <row r="577" spans="1:1">
      <c r="A577" s="550">
        <v>41929</v>
      </c>
    </row>
    <row r="578" spans="1:1">
      <c r="A578" s="550">
        <v>41929</v>
      </c>
    </row>
    <row r="579" spans="1:1">
      <c r="A579" s="550">
        <v>41929</v>
      </c>
    </row>
    <row r="580" spans="1:1">
      <c r="A580" s="550">
        <v>41929</v>
      </c>
    </row>
    <row r="581" spans="1:1">
      <c r="A581" s="550">
        <v>41929</v>
      </c>
    </row>
    <row r="582" spans="1:1">
      <c r="A582" s="550">
        <v>41929</v>
      </c>
    </row>
    <row r="583" spans="1:1">
      <c r="A583" s="550">
        <v>41929</v>
      </c>
    </row>
    <row r="584" spans="1:1">
      <c r="A584" s="550">
        <v>41929</v>
      </c>
    </row>
    <row r="585" spans="1:1">
      <c r="A585" s="550">
        <v>41929</v>
      </c>
    </row>
    <row r="586" spans="1:1">
      <c r="A586" s="550">
        <v>41929</v>
      </c>
    </row>
    <row r="587" spans="1:1">
      <c r="A587" s="550">
        <v>41929</v>
      </c>
    </row>
    <row r="588" spans="1:1">
      <c r="A588" s="550">
        <v>41929</v>
      </c>
    </row>
    <row r="589" spans="1:1">
      <c r="A589" s="550">
        <v>41929</v>
      </c>
    </row>
    <row r="590" spans="1:1">
      <c r="A590" s="550">
        <v>41929</v>
      </c>
    </row>
    <row r="591" spans="1:1">
      <c r="A591" s="550">
        <v>41929</v>
      </c>
    </row>
    <row r="592" spans="1:1">
      <c r="A592" s="550">
        <v>41929</v>
      </c>
    </row>
    <row r="593" spans="1:1">
      <c r="A593" s="550">
        <v>41929</v>
      </c>
    </row>
    <row r="594" spans="1:1">
      <c r="A594" s="550">
        <v>41929</v>
      </c>
    </row>
    <row r="595" spans="1:1">
      <c r="A595" s="550">
        <v>41929</v>
      </c>
    </row>
    <row r="596" spans="1:1">
      <c r="A596" s="550">
        <v>41929</v>
      </c>
    </row>
    <row r="597" spans="1:1">
      <c r="A597" s="550">
        <v>41929</v>
      </c>
    </row>
    <row r="598" spans="1:1">
      <c r="A598" s="550">
        <v>41929</v>
      </c>
    </row>
    <row r="599" spans="1:1">
      <c r="A599" s="550">
        <v>41929</v>
      </c>
    </row>
    <row r="600" spans="1:1">
      <c r="A600" s="550">
        <v>41929</v>
      </c>
    </row>
    <row r="601" spans="1:1">
      <c r="A601" s="550">
        <v>41929</v>
      </c>
    </row>
    <row r="602" spans="1:1">
      <c r="A602" s="550">
        <v>41929</v>
      </c>
    </row>
    <row r="603" spans="1:1">
      <c r="A603" s="550">
        <v>41929</v>
      </c>
    </row>
    <row r="604" spans="1:1">
      <c r="A604" s="550">
        <v>41929</v>
      </c>
    </row>
    <row r="605" spans="1:1">
      <c r="A605" s="550">
        <v>41929</v>
      </c>
    </row>
    <row r="606" spans="1:1">
      <c r="A606" s="550">
        <v>41929</v>
      </c>
    </row>
    <row r="607" spans="1:1">
      <c r="A607" s="550">
        <v>41929</v>
      </c>
    </row>
    <row r="608" spans="1:1">
      <c r="A608" s="550">
        <v>41929</v>
      </c>
    </row>
    <row r="609" spans="1:1">
      <c r="A609" s="550">
        <v>41929</v>
      </c>
    </row>
    <row r="610" spans="1:1">
      <c r="A610" s="550">
        <v>41929</v>
      </c>
    </row>
    <row r="611" spans="1:1">
      <c r="A611" s="550">
        <v>41929</v>
      </c>
    </row>
    <row r="612" spans="1:1">
      <c r="A612" s="550">
        <v>41929</v>
      </c>
    </row>
    <row r="613" spans="1:1">
      <c r="A613" s="550">
        <v>41929</v>
      </c>
    </row>
    <row r="614" spans="1:1">
      <c r="A614" s="550">
        <v>41929</v>
      </c>
    </row>
    <row r="615" spans="1:1">
      <c r="A615" s="550">
        <v>41929</v>
      </c>
    </row>
    <row r="616" spans="1:1">
      <c r="A616" s="550">
        <v>41929</v>
      </c>
    </row>
    <row r="617" spans="1:1">
      <c r="A617" s="550">
        <v>41929</v>
      </c>
    </row>
    <row r="618" spans="1:1">
      <c r="A618" s="550">
        <v>41929</v>
      </c>
    </row>
    <row r="619" spans="1:1">
      <c r="A619" s="550">
        <v>41929</v>
      </c>
    </row>
    <row r="620" spans="1:1">
      <c r="A620" s="550">
        <v>41929</v>
      </c>
    </row>
    <row r="621" spans="1:1">
      <c r="A621" s="550">
        <v>41929</v>
      </c>
    </row>
    <row r="622" spans="1:1">
      <c r="A622" s="550">
        <v>41929</v>
      </c>
    </row>
    <row r="623" spans="1:1">
      <c r="A623" s="550">
        <v>41929</v>
      </c>
    </row>
    <row r="624" spans="1:1">
      <c r="A624" s="550">
        <v>41929</v>
      </c>
    </row>
    <row r="625" spans="1:1">
      <c r="A625" s="550">
        <v>41929</v>
      </c>
    </row>
    <row r="626" spans="1:1">
      <c r="A626" s="550">
        <v>41929</v>
      </c>
    </row>
    <row r="627" spans="1:1">
      <c r="A627" s="550">
        <v>41929</v>
      </c>
    </row>
    <row r="628" spans="1:1">
      <c r="A628" s="550">
        <v>41929</v>
      </c>
    </row>
    <row r="629" spans="1:1">
      <c r="A629" s="550">
        <v>41929</v>
      </c>
    </row>
    <row r="630" spans="1:1">
      <c r="A630" s="550">
        <v>41929</v>
      </c>
    </row>
    <row r="631" spans="1:1">
      <c r="A631" s="550">
        <v>41929</v>
      </c>
    </row>
    <row r="632" spans="1:1">
      <c r="A632" s="550">
        <v>41929</v>
      </c>
    </row>
    <row r="633" spans="1:1">
      <c r="A633" s="550">
        <v>41929</v>
      </c>
    </row>
    <row r="634" spans="1:1">
      <c r="A634" s="550">
        <v>41929</v>
      </c>
    </row>
    <row r="635" spans="1:1">
      <c r="A635" s="550">
        <v>41929</v>
      </c>
    </row>
    <row r="636" spans="1:1">
      <c r="A636" s="550">
        <v>41929</v>
      </c>
    </row>
    <row r="637" spans="1:1">
      <c r="A637" s="550">
        <v>41929</v>
      </c>
    </row>
    <row r="638" spans="1:1">
      <c r="A638" s="550">
        <v>41929</v>
      </c>
    </row>
    <row r="639" spans="1:1">
      <c r="A639" s="550">
        <v>41929</v>
      </c>
    </row>
    <row r="640" spans="1:1">
      <c r="A640" s="550">
        <v>41929</v>
      </c>
    </row>
    <row r="641" spans="1:1">
      <c r="A641" s="550">
        <v>41929</v>
      </c>
    </row>
    <row r="642" spans="1:1">
      <c r="A642" s="550">
        <v>41929</v>
      </c>
    </row>
    <row r="643" spans="1:1">
      <c r="A643" s="550">
        <v>41929</v>
      </c>
    </row>
    <row r="644" spans="1:1">
      <c r="A644" s="550">
        <v>41929</v>
      </c>
    </row>
    <row r="645" spans="1:1">
      <c r="A645" s="550">
        <v>41929</v>
      </c>
    </row>
    <row r="646" spans="1:1">
      <c r="A646" s="550">
        <v>41929</v>
      </c>
    </row>
    <row r="647" spans="1:1">
      <c r="A647" s="550">
        <v>41929</v>
      </c>
    </row>
    <row r="648" spans="1:1">
      <c r="A648" s="551">
        <v>41929</v>
      </c>
    </row>
    <row r="649" spans="1:1">
      <c r="A649" s="551">
        <v>41929</v>
      </c>
    </row>
    <row r="650" spans="1:1">
      <c r="A650" s="551">
        <v>41929</v>
      </c>
    </row>
    <row r="651" spans="1:1">
      <c r="A651" s="551">
        <v>41929</v>
      </c>
    </row>
    <row r="652" spans="1:1">
      <c r="A652" s="551">
        <v>41929</v>
      </c>
    </row>
    <row r="653" spans="1:1">
      <c r="A653" s="551">
        <v>41929</v>
      </c>
    </row>
    <row r="654" spans="1:1">
      <c r="A654" s="551">
        <v>41929</v>
      </c>
    </row>
    <row r="655" spans="1:1">
      <c r="A655" s="551">
        <v>41929</v>
      </c>
    </row>
    <row r="656" spans="1:1">
      <c r="A656" s="551">
        <v>41929</v>
      </c>
    </row>
    <row r="657" spans="1:1">
      <c r="A657" s="551">
        <v>41929</v>
      </c>
    </row>
    <row r="658" spans="1:1">
      <c r="A658" s="551">
        <v>41929</v>
      </c>
    </row>
    <row r="659" spans="1:1">
      <c r="A659" s="551">
        <v>41929</v>
      </c>
    </row>
    <row r="660" spans="1:1">
      <c r="A660" s="551">
        <v>41929</v>
      </c>
    </row>
    <row r="661" spans="1:1">
      <c r="A661" s="551">
        <v>41929</v>
      </c>
    </row>
    <row r="662" spans="1:1">
      <c r="A662" s="551">
        <v>41929</v>
      </c>
    </row>
    <row r="663" spans="1:1">
      <c r="A663" s="551">
        <v>41929</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2Ad</vt:lpstr>
      <vt:lpstr>1Ad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pengshf</dc:creator>
  <cp:lastModifiedBy>PC</cp:lastModifiedBy>
  <dcterms:created xsi:type="dcterms:W3CDTF">2015-10-21T03:12:15Z</dcterms:created>
  <dcterms:modified xsi:type="dcterms:W3CDTF">2015-10-27T07:58:40Z</dcterms:modified>
</cp:coreProperties>
</file>